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5.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charts/chart2.xml" ContentType="application/vnd.openxmlformats-officedocument.drawingml.chart+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4.xml" ContentType="application/vnd.openxmlformats-officedocument.spreadsheetml.table+xml"/>
  <Override PartName="/xl/pivotTables/pivotTable8.xml" ContentType="application/vnd.openxmlformats-officedocument.spreadsheetml.pivotTable+xml"/>
  <Override PartName="/xl/drawings/drawing4.xml" ContentType="application/vnd.openxmlformats-officedocument.drawing+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queryTables/queryTable5.xml" ContentType="application/vnd.openxmlformats-officedocument.spreadsheetml.queryTable+xml"/>
  <Override PartName="/xl/pivotTables/pivotTable10.xml" ContentType="application/vnd.openxmlformats-officedocument.spreadsheetml.pivotTable+xml"/>
  <Override PartName="/xl/drawings/drawing5.xml" ContentType="application/vnd.openxmlformats-officedocument.drawing+xml"/>
  <Override PartName="/xl/tables/table10.xml" ContentType="application/vnd.openxmlformats-officedocument.spreadsheetml.table+xml"/>
  <Override PartName="/xl/slicers/slicer4.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6.xml" ContentType="application/vnd.openxmlformats-officedocument.drawing+xml"/>
  <Override PartName="/xl/tables/table11.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slicers/slicer6.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7.xml" ContentType="application/vnd.ms-excel.slicer+xml"/>
  <Override PartName="/xl/slicers/slicer8.xml" ContentType="application/vnd.ms-excel.slicer+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Ex5.xml" ContentType="application/vnd.ms-office.chartex+xml"/>
  <Override PartName="/xl/charts/style13.xml" ContentType="application/vnd.ms-office.chartstyle+xml"/>
  <Override PartName="/xl/charts/colors13.xml" ContentType="application/vnd.ms-office.chartcolorstyle+xml"/>
  <Override PartName="/xl/drawings/drawing8.xml" ContentType="application/vnd.openxmlformats-officedocument.drawing+xml"/>
  <Override PartName="/xl/slicers/slicer9.xml" ContentType="application/vnd.ms-excel.slicer+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9.xml" ContentType="application/vnd.openxmlformats-officedocument.drawingml.chartshapes+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Ex6.xml" ContentType="application/vnd.ms-office.chartex+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https://medmansedu-my.sharepoint.com/personal/hajarmohammed_std_mans_edu_eg/Documents/"/>
    </mc:Choice>
  </mc:AlternateContent>
  <xr:revisionPtr revIDLastSave="609" documentId="14_{9E8E85AA-9FD7-4599-BDB2-5851F8D371AE}" xr6:coauthVersionLast="47" xr6:coauthVersionMax="47" xr10:uidLastSave="{5687DC3F-257B-4A2A-9F1B-DD6487580AB9}"/>
  <bookViews>
    <workbookView xWindow="-110" yWindow="-110" windowWidth="19420" windowHeight="10300" firstSheet="13" activeTab="13" xr2:uid="{E45E141A-79F1-41A2-B0F2-AD61E775D657}"/>
  </bookViews>
  <sheets>
    <sheet name="Sheet2" sheetId="6" state="hidden" r:id="rId1"/>
    <sheet name="energy_project building_consump" sheetId="5" state="hidden" r:id="rId2"/>
    <sheet name="energy_project energy consumpti" sheetId="4" state="hidden" r:id="rId3"/>
    <sheet name="energy_project rates (1)" sheetId="3" state="hidden" r:id="rId4"/>
    <sheet name="Sheet4" sheetId="8" state="hidden" r:id="rId5"/>
    <sheet name="Detail1" sheetId="12" state="hidden" r:id="rId6"/>
    <sheet name="energy_project total_consumptio" sheetId="2" state="hidden" r:id="rId7"/>
    <sheet name="Sheet3" sheetId="14" state="hidden" r:id="rId8"/>
    <sheet name="detials" sheetId="17" state="hidden" r:id="rId9"/>
    <sheet name="Sheet7" sheetId="22" state="hidden" r:id="rId10"/>
    <sheet name="Sheet6" sheetId="21" state="hidden" r:id="rId11"/>
    <sheet name="energy_project total_consum (2)" sheetId="13" state="hidden" r:id="rId12"/>
    <sheet name="Sheet1" sheetId="1" state="hidden" r:id="rId13"/>
    <sheet name="Sheet5" sheetId="15" r:id="rId14"/>
    <sheet name="Sheet8" sheetId="20" state="hidden" r:id="rId15"/>
  </sheets>
  <externalReferences>
    <externalReference r:id="rId16"/>
  </externalReferences>
  <definedNames>
    <definedName name="_xlchart.v5.10" hidden="1">Sheet6!$C$3</definedName>
    <definedName name="_xlchart.v5.100" hidden="1">'energy_project total_consum (2)'!$AO$11:$AO$16</definedName>
    <definedName name="_xlchart.v5.101" hidden="1">'energy_project total_consum (2)'!$AO$9</definedName>
    <definedName name="_xlchart.v5.102" hidden="1">'energy_project total_consum (2)'!$I$1</definedName>
    <definedName name="_xlchart.v5.103" hidden="1">'energy_project total_consum (2)'!$I$2:$I$1585</definedName>
    <definedName name="_xlchart.v5.104" hidden="1">'energy_project total_consum (2)'!$J$1</definedName>
    <definedName name="_xlchart.v5.105" hidden="1">'energy_project total_consum (2)'!$J$2:$J$1585</definedName>
    <definedName name="_xlchart.v5.106" hidden="1">'energy_project total_consum (2)'!$K$1</definedName>
    <definedName name="_xlchart.v5.107" hidden="1">'energy_project total_consum (2)'!$K$2:$K$1585</definedName>
    <definedName name="_xlchart.v5.108" hidden="1">'energy_project total_consum (2)'!$AC$10</definedName>
    <definedName name="_xlchart.v5.109" hidden="1">'energy_project total_consum (2)'!$AC$11:$AC$15</definedName>
    <definedName name="_xlchart.v5.11" hidden="1">Sheet6!$C$4:$C$8</definedName>
    <definedName name="_xlchart.v5.110" hidden="1">'energy_project total_consum (2)'!$AC$11:$AC$16</definedName>
    <definedName name="_xlchart.v5.111" hidden="1">'energy_project total_consum (2)'!$AD$10</definedName>
    <definedName name="_xlchart.v5.112" hidden="1">'energy_project total_consum (2)'!$AD$11:$AD$15</definedName>
    <definedName name="_xlchart.v5.113" hidden="1">'energy_project total_consum (2)'!$AD$11:$AD$16</definedName>
    <definedName name="_xlchart.v5.114" hidden="1">'energy_project total_consum (2)'!$AD$9</definedName>
    <definedName name="_xlchart.v5.115" hidden="1">'energy_project total_consum (2)'!$AE$10</definedName>
    <definedName name="_xlchart.v5.116" hidden="1">'energy_project total_consum (2)'!$AE$11:$AE$15</definedName>
    <definedName name="_xlchart.v5.117" hidden="1">'energy_project total_consum (2)'!$AE$11:$AE$16</definedName>
    <definedName name="_xlchart.v5.118" hidden="1">'energy_project total_consum (2)'!$AE$9</definedName>
    <definedName name="_xlchart.v5.119" hidden="1">'energy_project total_consum (2)'!$AF$10</definedName>
    <definedName name="_xlchart.v5.12" hidden="1">Sheet6!$D$2</definedName>
    <definedName name="_xlchart.v5.120" hidden="1">'energy_project total_consum (2)'!$AF$11:$AF$15</definedName>
    <definedName name="_xlchart.v5.121" hidden="1">'energy_project total_consum (2)'!$AF$11:$AF$16</definedName>
    <definedName name="_xlchart.v5.122" hidden="1">'energy_project total_consum (2)'!$AF$9</definedName>
    <definedName name="_xlchart.v5.123" hidden="1">'energy_project total_consum (2)'!$AG$10</definedName>
    <definedName name="_xlchart.v5.124" hidden="1">'energy_project total_consum (2)'!$AG$11:$AG$16</definedName>
    <definedName name="_xlchart.v5.125" hidden="1">'energy_project total_consum (2)'!$AH$10</definedName>
    <definedName name="_xlchart.v5.126" hidden="1">'energy_project total_consum (2)'!$AH$11:$AH$16</definedName>
    <definedName name="_xlchart.v5.127" hidden="1">'energy_project total_consum (2)'!$AI$10</definedName>
    <definedName name="_xlchart.v5.128" hidden="1">'energy_project total_consum (2)'!$AI$11:$AI$16</definedName>
    <definedName name="_xlchart.v5.129" hidden="1">'energy_project total_consum (2)'!$AJ$10</definedName>
    <definedName name="_xlchart.v5.13" hidden="1">Sheet6!$D$3</definedName>
    <definedName name="_xlchart.v5.130" hidden="1">'energy_project total_consum (2)'!$AJ$11:$AJ$16</definedName>
    <definedName name="_xlchart.v5.131" hidden="1">'energy_project total_consum (2)'!$AK$10</definedName>
    <definedName name="_xlchart.v5.132" hidden="1">'energy_project total_consum (2)'!$AK$11:$AK$16</definedName>
    <definedName name="_xlchart.v5.133" hidden="1">'energy_project total_consum (2)'!$AL$10</definedName>
    <definedName name="_xlchart.v5.134" hidden="1">'energy_project total_consum (2)'!$AL$11:$AL$16</definedName>
    <definedName name="_xlchart.v5.135" hidden="1">'energy_project total_consum (2)'!$AM$10</definedName>
    <definedName name="_xlchart.v5.136" hidden="1">'energy_project total_consum (2)'!$AM$11:$AM$16</definedName>
    <definedName name="_xlchart.v5.137" hidden="1">'energy_project total_consum (2)'!$AN$10</definedName>
    <definedName name="_xlchart.v5.138" hidden="1">'energy_project total_consum (2)'!$AN$11:$AN$16</definedName>
    <definedName name="_xlchart.v5.139" hidden="1">'energy_project total_consum (2)'!$AO$10</definedName>
    <definedName name="_xlchart.v5.14" hidden="1">Sheet6!$D$4:$D$8</definedName>
    <definedName name="_xlchart.v5.140" hidden="1">'energy_project total_consum (2)'!$AO$11:$AO$16</definedName>
    <definedName name="_xlchart.v5.141" hidden="1">'energy_project total_consum (2)'!$AC$10</definedName>
    <definedName name="_xlchart.v5.142" hidden="1">'energy_project total_consum (2)'!$AC$11:$AC$16</definedName>
    <definedName name="_xlchart.v5.143" hidden="1">'energy_project total_consum (2)'!$AD$10</definedName>
    <definedName name="_xlchart.v5.144" hidden="1">'energy_project total_consum (2)'!$AD$11:$AD$16</definedName>
    <definedName name="_xlchart.v5.145" hidden="1">'energy_project total_consum (2)'!$AE$10</definedName>
    <definedName name="_xlchart.v5.146" hidden="1">'energy_project total_consum (2)'!$AE$11:$AE$16</definedName>
    <definedName name="_xlchart.v5.147" hidden="1">'energy_project total_consum (2)'!$AF$10</definedName>
    <definedName name="_xlchart.v5.148" hidden="1">'energy_project total_consum (2)'!$AF$11:$AF$16</definedName>
    <definedName name="_xlchart.v5.149" hidden="1">'energy_project total_consum (2)'!$AG$10</definedName>
    <definedName name="_xlchart.v5.15" hidden="1">Sheet6!$F$4</definedName>
    <definedName name="_xlchart.v5.150" hidden="1">'energy_project total_consum (2)'!$AG$11:$AG$16</definedName>
    <definedName name="_xlchart.v5.151" hidden="1">'energy_project total_consum (2)'!$AH$10</definedName>
    <definedName name="_xlchart.v5.152" hidden="1">'energy_project total_consum (2)'!$AH$11:$AH$16</definedName>
    <definedName name="_xlchart.v5.153" hidden="1">'energy_project total_consum (2)'!$AI$10</definedName>
    <definedName name="_xlchart.v5.154" hidden="1">'energy_project total_consum (2)'!$AI$11:$AI$16</definedName>
    <definedName name="_xlchart.v5.155" hidden="1">'energy_project total_consum (2)'!$AJ$10</definedName>
    <definedName name="_xlchart.v5.156" hidden="1">'energy_project total_consum (2)'!$AJ$11:$AJ$16</definedName>
    <definedName name="_xlchart.v5.157" hidden="1">'energy_project total_consum (2)'!$AK$10</definedName>
    <definedName name="_xlchart.v5.158" hidden="1">'energy_project total_consum (2)'!$AK$11:$AK$16</definedName>
    <definedName name="_xlchart.v5.159" hidden="1">'energy_project total_consum (2)'!$AL$10</definedName>
    <definedName name="_xlchart.v5.16" hidden="1">Sheet6!$F$5:$F$9</definedName>
    <definedName name="_xlchart.v5.160" hidden="1">'energy_project total_consum (2)'!$AL$11:$AL$16</definedName>
    <definedName name="_xlchart.v5.161" hidden="1">'energy_project total_consum (2)'!$AM$10</definedName>
    <definedName name="_xlchart.v5.162" hidden="1">'energy_project total_consum (2)'!$AM$11:$AM$16</definedName>
    <definedName name="_xlchart.v5.163" hidden="1">'energy_project total_consum (2)'!$AN$10</definedName>
    <definedName name="_xlchart.v5.164" hidden="1">'energy_project total_consum (2)'!$AN$11:$AN$16</definedName>
    <definedName name="_xlchart.v5.165" hidden="1">'energy_project total_consum (2)'!$AO$10</definedName>
    <definedName name="_xlchart.v5.166" hidden="1">'energy_project total_consum (2)'!$AO$11:$AO$16</definedName>
    <definedName name="_xlchart.v5.167" hidden="1">'energy_project total_consum (2)'!$AC$10</definedName>
    <definedName name="_xlchart.v5.168" hidden="1">'energy_project total_consum (2)'!$AC$11:$AC$16</definedName>
    <definedName name="_xlchart.v5.169" hidden="1">'energy_project total_consum (2)'!$AD$10</definedName>
    <definedName name="_xlchart.v5.17" hidden="1">Sheet6!$G$3</definedName>
    <definedName name="_xlchart.v5.170" hidden="1">'energy_project total_consum (2)'!$AD$11:$AD$16</definedName>
    <definedName name="_xlchart.v5.171" hidden="1">'energy_project total_consum (2)'!$AE$10</definedName>
    <definedName name="_xlchart.v5.172" hidden="1">'energy_project total_consum (2)'!$AE$11:$AE$16</definedName>
    <definedName name="_xlchart.v5.173" hidden="1">'energy_project total_consum (2)'!$AF$10</definedName>
    <definedName name="_xlchart.v5.174" hidden="1">'energy_project total_consum (2)'!$AF$11:$AF$16</definedName>
    <definedName name="_xlchart.v5.175" hidden="1">'energy_project total_consum (2)'!$AG$10</definedName>
    <definedName name="_xlchart.v5.176" hidden="1">'energy_project total_consum (2)'!$AG$11:$AG$16</definedName>
    <definedName name="_xlchart.v5.177" hidden="1">'energy_project total_consum (2)'!$AH$10</definedName>
    <definedName name="_xlchart.v5.178" hidden="1">'energy_project total_consum (2)'!$AH$11:$AH$16</definedName>
    <definedName name="_xlchart.v5.179" hidden="1">'energy_project total_consum (2)'!$AI$10</definedName>
    <definedName name="_xlchart.v5.18" hidden="1">Sheet6!$G$4</definedName>
    <definedName name="_xlchart.v5.180" hidden="1">'energy_project total_consum (2)'!$AI$11:$AI$16</definedName>
    <definedName name="_xlchart.v5.181" hidden="1">'energy_project total_consum (2)'!$AJ$10</definedName>
    <definedName name="_xlchart.v5.182" hidden="1">'energy_project total_consum (2)'!$AJ$11:$AJ$16</definedName>
    <definedName name="_xlchart.v5.183" hidden="1">'energy_project total_consum (2)'!$AK$10</definedName>
    <definedName name="_xlchart.v5.184" hidden="1">'energy_project total_consum (2)'!$AK$11:$AK$16</definedName>
    <definedName name="_xlchart.v5.185" hidden="1">'energy_project total_consum (2)'!$AL$10</definedName>
    <definedName name="_xlchart.v5.186" hidden="1">'energy_project total_consum (2)'!$AL$11:$AL$16</definedName>
    <definedName name="_xlchart.v5.187" hidden="1">'energy_project total_consum (2)'!$AM$10</definedName>
    <definedName name="_xlchart.v5.188" hidden="1">'energy_project total_consum (2)'!$AM$11:$AM$16</definedName>
    <definedName name="_xlchart.v5.189" hidden="1">'energy_project total_consum (2)'!$AN$10</definedName>
    <definedName name="_xlchart.v5.19" hidden="1">Sheet6!$G$5:$G$9</definedName>
    <definedName name="_xlchart.v5.190" hidden="1">'energy_project total_consum (2)'!$AN$11:$AN$16</definedName>
    <definedName name="_xlchart.v5.191" hidden="1">'energy_project total_consum (2)'!$AO$10</definedName>
    <definedName name="_xlchart.v5.192" hidden="1">'energy_project total_consum (2)'!$AO$11:$AO$16</definedName>
    <definedName name="_xlchart.v5.20" hidden="1">Sheet6!$H$3</definedName>
    <definedName name="_xlchart.v5.21" hidden="1">Sheet6!$H$4</definedName>
    <definedName name="_xlchart.v5.22" hidden="1">Sheet6!$H$5:$H$9</definedName>
    <definedName name="_xlchart.v5.23" hidden="1">Sheet6!$I$3</definedName>
    <definedName name="_xlchart.v5.24" hidden="1">Sheet6!$I$4</definedName>
    <definedName name="_xlchart.v5.25" hidden="1">Sheet6!$I$5:$I$9</definedName>
    <definedName name="_xlchart.v5.26" hidden="1">'energy_project total_consum (2)'!$AC$10</definedName>
    <definedName name="_xlchart.v5.27" hidden="1">'energy_project total_consum (2)'!$AC$10:$AC$13</definedName>
    <definedName name="_xlchart.v5.28" hidden="1">'energy_project total_consum (2)'!$AC$10:$AC$14</definedName>
    <definedName name="_xlchart.v5.29" hidden="1">'energy_project total_consum (2)'!$AC$10:$AC$27</definedName>
    <definedName name="_xlchart.v5.30" hidden="1">'energy_project total_consum (2)'!$AC$10:$AC$28</definedName>
    <definedName name="_xlchart.v5.31" hidden="1">'energy_project total_consum (2)'!$AC$10:$AC$42</definedName>
    <definedName name="_xlchart.v5.32" hidden="1">'energy_project total_consum (2)'!$AC$11</definedName>
    <definedName name="_xlchart.v5.33" hidden="1">'energy_project total_consum (2)'!$AC$11:$AC$16</definedName>
    <definedName name="_xlchart.v5.34" hidden="1">'energy_project total_consum (2)'!$AC$27</definedName>
    <definedName name="_xlchart.v5.35" hidden="1">'energy_project total_consum (2)'!$AC$28</definedName>
    <definedName name="_xlchart.v5.36" hidden="1">'energy_project total_consum (2)'!$AC$9</definedName>
    <definedName name="_xlchart.v5.37" hidden="1">'energy_project total_consum (2)'!$AD$10</definedName>
    <definedName name="_xlchart.v5.38" hidden="1">'energy_project total_consum (2)'!$AD$10:$AD$13</definedName>
    <definedName name="_xlchart.v5.39" hidden="1">'energy_project total_consum (2)'!$AD$10:$AD$14</definedName>
    <definedName name="_xlchart.v5.4" hidden="1">Sheet6!$A$3</definedName>
    <definedName name="_xlchart.v5.40" hidden="1">'energy_project total_consum (2)'!$AD$10:$AD$27</definedName>
    <definedName name="_xlchart.v5.41" hidden="1">'energy_project total_consum (2)'!$AD$10:$AD$28</definedName>
    <definedName name="_xlchart.v5.42" hidden="1">'energy_project total_consum (2)'!$AD$10:$AD$42</definedName>
    <definedName name="_xlchart.v5.43" hidden="1">'energy_project total_consum (2)'!$AD$11:$AD$16</definedName>
    <definedName name="_xlchart.v5.44" hidden="1">'energy_project total_consum (2)'!$AD$8</definedName>
    <definedName name="_xlchart.v5.45" hidden="1">'energy_project total_consum (2)'!$AD$9</definedName>
    <definedName name="_xlchart.v5.46" hidden="1">'energy_project total_consum (2)'!$AE$10</definedName>
    <definedName name="_xlchart.v5.47" hidden="1">'energy_project total_consum (2)'!$AE$10:$AE$13</definedName>
    <definedName name="_xlchart.v5.48" hidden="1">'energy_project total_consum (2)'!$AE$10:$AE$14</definedName>
    <definedName name="_xlchart.v5.49" hidden="1">'energy_project total_consum (2)'!$AE$10:$AE$27</definedName>
    <definedName name="_xlchart.v5.5" hidden="1">Sheet6!$A$4:$A$8</definedName>
    <definedName name="_xlchart.v5.50" hidden="1">'energy_project total_consum (2)'!$AE$10:$AE$28</definedName>
    <definedName name="_xlchart.v5.51" hidden="1">'energy_project total_consum (2)'!$AE$10:$AE$42</definedName>
    <definedName name="_xlchart.v5.52" hidden="1">'energy_project total_consum (2)'!$AE$11:$AE$16</definedName>
    <definedName name="_xlchart.v5.53" hidden="1">'energy_project total_consum (2)'!$AE$8</definedName>
    <definedName name="_xlchart.v5.54" hidden="1">'energy_project total_consum (2)'!$AE$9</definedName>
    <definedName name="_xlchart.v5.55" hidden="1">'energy_project total_consum (2)'!$AF$10</definedName>
    <definedName name="_xlchart.v5.56" hidden="1">'energy_project total_consum (2)'!$AF$10:$AF$13</definedName>
    <definedName name="_xlchart.v5.57" hidden="1">'energy_project total_consum (2)'!$AF$10:$AF$14</definedName>
    <definedName name="_xlchart.v5.58" hidden="1">'energy_project total_consum (2)'!$AF$10:$AF$27</definedName>
    <definedName name="_xlchart.v5.59" hidden="1">'energy_project total_consum (2)'!$AF$10:$AF$28</definedName>
    <definedName name="_xlchart.v5.6" hidden="1">Sheet6!$B$2</definedName>
    <definedName name="_xlchart.v5.60" hidden="1">'energy_project total_consum (2)'!$AF$10:$AF$42</definedName>
    <definedName name="_xlchart.v5.61" hidden="1">'energy_project total_consum (2)'!$AF$11:$AF$16</definedName>
    <definedName name="_xlchart.v5.62" hidden="1">'energy_project total_consum (2)'!$AF$8</definedName>
    <definedName name="_xlchart.v5.63" hidden="1">'energy_project total_consum (2)'!$AF$9</definedName>
    <definedName name="_xlchart.v5.64" hidden="1">'energy_project total_consum (2)'!$AG$10</definedName>
    <definedName name="_xlchart.v5.65" hidden="1">'energy_project total_consum (2)'!$AG$11:$AG$16</definedName>
    <definedName name="_xlchart.v5.66" hidden="1">'energy_project total_consum (2)'!$AG$9</definedName>
    <definedName name="_xlchart.v5.67" hidden="1">'energy_project total_consum (2)'!$AH$10</definedName>
    <definedName name="_xlchart.v5.68" hidden="1">'energy_project total_consum (2)'!$AH$11:$AH$16</definedName>
    <definedName name="_xlchart.v5.69" hidden="1">'energy_project total_consum (2)'!$AH$9</definedName>
    <definedName name="_xlchart.v5.7" hidden="1">Sheet6!$B$3</definedName>
    <definedName name="_xlchart.v5.70" hidden="1">'energy_project total_consum (2)'!$AI$10</definedName>
    <definedName name="_xlchart.v5.71" hidden="1">'energy_project total_consum (2)'!$AI$11:$AI$16</definedName>
    <definedName name="_xlchart.v5.72" hidden="1">'energy_project total_consum (2)'!$AI$13</definedName>
    <definedName name="_xlchart.v5.73" hidden="1">'energy_project total_consum (2)'!$AI$14:$AI$31</definedName>
    <definedName name="_xlchart.v5.74" hidden="1">'energy_project total_consum (2)'!$AI$9</definedName>
    <definedName name="_xlchart.v5.75" hidden="1">'energy_project total_consum (2)'!$AJ$10</definedName>
    <definedName name="_xlchart.v5.76" hidden="1">'energy_project total_consum (2)'!$AJ$11:$AJ$16</definedName>
    <definedName name="_xlchart.v5.77" hidden="1">'energy_project total_consum (2)'!$AJ$12</definedName>
    <definedName name="_xlchart.v5.78" hidden="1">'energy_project total_consum (2)'!$AJ$13</definedName>
    <definedName name="_xlchart.v5.79" hidden="1">'energy_project total_consum (2)'!$AJ$14:$AJ$31</definedName>
    <definedName name="_xlchart.v5.8" hidden="1">Sheet6!$B$4:$B$8</definedName>
    <definedName name="_xlchart.v5.80" hidden="1">'energy_project total_consum (2)'!$AJ$9</definedName>
    <definedName name="_xlchart.v5.81" hidden="1">'energy_project total_consum (2)'!$AK$10</definedName>
    <definedName name="_xlchart.v5.82" hidden="1">'energy_project total_consum (2)'!$AK$11:$AK$16</definedName>
    <definedName name="_xlchart.v5.83" hidden="1">'energy_project total_consum (2)'!$AK$12</definedName>
    <definedName name="_xlchart.v5.84" hidden="1">'energy_project total_consum (2)'!$AK$13</definedName>
    <definedName name="_xlchart.v5.85" hidden="1">'energy_project total_consum (2)'!$AK$14:$AK$31</definedName>
    <definedName name="_xlchart.v5.86" hidden="1">'energy_project total_consum (2)'!$AK$9</definedName>
    <definedName name="_xlchart.v5.87" hidden="1">'energy_project total_consum (2)'!$AL$10</definedName>
    <definedName name="_xlchart.v5.88" hidden="1">'energy_project total_consum (2)'!$AL$11:$AL$16</definedName>
    <definedName name="_xlchart.v5.89" hidden="1">'energy_project total_consum (2)'!$AL$12</definedName>
    <definedName name="_xlchart.v5.9" hidden="1">Sheet6!$C$2</definedName>
    <definedName name="_xlchart.v5.90" hidden="1">'energy_project total_consum (2)'!$AL$13</definedName>
    <definedName name="_xlchart.v5.91" hidden="1">'energy_project total_consum (2)'!$AL$14:$AL$31</definedName>
    <definedName name="_xlchart.v5.92" hidden="1">'energy_project total_consum (2)'!$AL$9</definedName>
    <definedName name="_xlchart.v5.93" hidden="1">'energy_project total_consum (2)'!$AM$10</definedName>
    <definedName name="_xlchart.v5.94" hidden="1">'energy_project total_consum (2)'!$AM$11:$AM$16</definedName>
    <definedName name="_xlchart.v5.95" hidden="1">'energy_project total_consum (2)'!$AM$9</definedName>
    <definedName name="_xlchart.v5.96" hidden="1">'energy_project total_consum (2)'!$AN$10</definedName>
    <definedName name="_xlchart.v5.97" hidden="1">'energy_project total_consum (2)'!$AN$11:$AN$16</definedName>
    <definedName name="_xlchart.v5.98" hidden="1">'energy_project total_consum (2)'!$AN$9</definedName>
    <definedName name="_xlchart.v5.99" hidden="1">'energy_project total_consum (2)'!$AO$10</definedName>
    <definedName name="_xlchart.v6.0" hidden="1">'energy_project total_consumptio'!$N$4</definedName>
    <definedName name="_xlchart.v6.1" hidden="1">'energy_project total_consumptio'!$N$5:$N$9</definedName>
    <definedName name="_xlchart.v6.2" hidden="1">'energy_project total_consumptio'!$O$4</definedName>
    <definedName name="_xlchart.v6.3" hidden="1">'energy_project total_consumptio'!$O$5:$O$9</definedName>
    <definedName name="_xlcn.WorksheetConnection_Book2energy_project_building_consumption1" hidden="1">energy_project_building_consumption[]</definedName>
    <definedName name="_xlcn.WorksheetConnection_Book2energy_project_energy_consumptions1" hidden="1">energy_project_energy_consumptions[]</definedName>
    <definedName name="_xlcn.WorksheetConnection_Book2energy_project_rates__11" hidden="1">energy_project_rates__1[]</definedName>
    <definedName name="_xlcn.WorksheetConnection_EnergyDEPI.xlsxenergy_project_total_consumption__31" hidden="1">energy_project_total_consumption__3[]</definedName>
    <definedName name="_xlcn.WorksheetConnection_EnergyDEPI.xlsxenergy_project_total_consumption1" hidden="1">energy_project_total_consumption[]</definedName>
    <definedName name="ExternalData_1" localSheetId="11" hidden="1">'energy_project total_consum (2)'!$A$1:$K$1585</definedName>
    <definedName name="ExternalData_1" localSheetId="6" hidden="1">'energy_project total_consumptio'!$A$1:$I$529</definedName>
    <definedName name="ExternalData_1" localSheetId="9" hidden="1">Sheet7!$A$3:$K$435</definedName>
    <definedName name="ExternalData_2" localSheetId="3" hidden="1">'energy_project rates (1)'!$A$1:$D$16</definedName>
    <definedName name="ExternalData_3" localSheetId="2" hidden="1">'energy_project energy consumpti'!$A$1:$G$1585</definedName>
    <definedName name="ExternalData_4" localSheetId="1" hidden="1">'energy_project building_consump'!$A$1:$E$12</definedName>
    <definedName name="Slicer_Building">#N/A</definedName>
    <definedName name="Slicer_Building1">#N/A</definedName>
    <definedName name="Slicer_City">#N/A</definedName>
    <definedName name="Slicer_Energy_Type">#N/A</definedName>
    <definedName name="Slicer_Energy_type1">#N/A</definedName>
    <definedName name="Slicer_Energy_type2">#N/A</definedName>
    <definedName name="Slicer_Energy_type4">#N/A</definedName>
    <definedName name="Slicer_Month">#N/A</definedName>
    <definedName name="Slicer_Month1">#N/A</definedName>
    <definedName name="Slicer_state">#N/A</definedName>
    <definedName name="Slicer_STATE1">#N/A</definedName>
    <definedName name="Slicer_state2">#N/A</definedName>
    <definedName name="Slicer_state3">#N/A</definedName>
    <definedName name="Slicer_year">#N/A</definedName>
    <definedName name="Slicer_year1">#N/A</definedName>
  </definedNames>
  <calcPr calcId="191029"/>
  <pivotCaches>
    <pivotCache cacheId="110" r:id="rId17"/>
    <pivotCache cacheId="118" r:id="rId18"/>
    <pivotCache cacheId="124" r:id="rId19"/>
    <pivotCache cacheId="132" r:id="rId20"/>
    <pivotCache cacheId="136" r:id="rId21"/>
  </pivotCaches>
  <extLst>
    <ext xmlns:x14="http://schemas.microsoft.com/office/spreadsheetml/2009/9/main" uri="{876F7934-8845-4945-9796-88D515C7AA90}">
      <x14:pivotCaches>
        <pivotCache cacheId="109" r:id="rId22"/>
      </x14:pivotCaches>
    </ext>
    <ext xmlns:x14="http://schemas.microsoft.com/office/spreadsheetml/2009/9/main" uri="{BBE1A952-AA13-448e-AADC-164F8A28A991}">
      <x14:slicerCaches>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36"/>
        <x14:slicerCache r:id="rId37"/>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energy_project_total_consumption__3" name="energy_project_total_consumption__3" connection="WorksheetConnection_Energy DEPI .xlsx!energy_project_total_consumption__3"/>
          <x15:modelTable id="energy_project_total_consumption" name="energy_project_total_consumption" connection="WorksheetConnection_Energy DEPI .xlsx!energy_project_total_consumption"/>
          <x15:modelTable id="energy_project_rates__1" name="energy_project_rates__1" connection="WorksheetConnection_Book2!energy_project_rates__1"/>
          <x15:modelTable id="energy_project_energy_consumptions" name="energy_project_energy_consumptions" connection="WorksheetConnection_Book2!energy_project_energy_consumptions"/>
          <x15:modelTable id="energy_project_building_consumption" name="energy_project_building_consumption" connection="WorksheetConnection_Book2!energy_project_building_consumption"/>
        </x15:modelTables>
        <x15:modelRelationships>
          <x15:modelRelationship fromTable="energy_project_energy_consumptions" fromColumn="type-year" toTable="energy_project_rates__1" toColumn="type-year"/>
          <x15:modelRelationship fromTable="energy_project_energy_consumptions" fromColumn="Building" toTable="energy_project_building_consumption" toColumn="Building"/>
          <x15:modelRelationship fromTable="energy_project_total_consumption__3" fromColumn="Building" toTable="energy_project_building_consumption" toColumn="Building"/>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586" i="13" l="1"/>
  <c r="C1586" i="13"/>
  <c r="D1586" i="13"/>
  <c r="E2" i="13"/>
  <c r="E3" i="13"/>
  <c r="E4" i="13"/>
  <c r="E5" i="13"/>
  <c r="E1586" i="13" s="1"/>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94" i="13"/>
  <c r="E95" i="13"/>
  <c r="E96" i="13"/>
  <c r="E97" i="13"/>
  <c r="E98" i="13"/>
  <c r="E99" i="13"/>
  <c r="E100" i="13"/>
  <c r="E101" i="13"/>
  <c r="E102" i="13"/>
  <c r="E103" i="13"/>
  <c r="E104" i="13"/>
  <c r="E105" i="13"/>
  <c r="E106" i="13"/>
  <c r="E107" i="13"/>
  <c r="E108" i="13"/>
  <c r="E109" i="13"/>
  <c r="E110" i="13"/>
  <c r="E111" i="13"/>
  <c r="E112" i="13"/>
  <c r="E113" i="13"/>
  <c r="E114" i="13"/>
  <c r="E115" i="13"/>
  <c r="E116" i="13"/>
  <c r="E117" i="13"/>
  <c r="E118" i="13"/>
  <c r="E119" i="13"/>
  <c r="E120" i="13"/>
  <c r="E121" i="13"/>
  <c r="E122" i="13"/>
  <c r="E123" i="13"/>
  <c r="E124" i="13"/>
  <c r="E125" i="13"/>
  <c r="E126" i="13"/>
  <c r="E127" i="13"/>
  <c r="E128" i="13"/>
  <c r="E129" i="13"/>
  <c r="E130" i="13"/>
  <c r="E131" i="13"/>
  <c r="E132" i="13"/>
  <c r="E133" i="13"/>
  <c r="E134" i="13"/>
  <c r="E135" i="13"/>
  <c r="E136" i="13"/>
  <c r="E137" i="13"/>
  <c r="E138" i="13"/>
  <c r="E139" i="13"/>
  <c r="E140" i="13"/>
  <c r="E141" i="13"/>
  <c r="E142" i="13"/>
  <c r="E143" i="13"/>
  <c r="E144" i="13"/>
  <c r="E145" i="13"/>
  <c r="E146" i="13"/>
  <c r="E147" i="13"/>
  <c r="E148" i="13"/>
  <c r="E149" i="13"/>
  <c r="E150" i="13"/>
  <c r="E151" i="13"/>
  <c r="E152" i="13"/>
  <c r="E153" i="13"/>
  <c r="E154" i="13"/>
  <c r="E155" i="13"/>
  <c r="E156" i="13"/>
  <c r="E157" i="13"/>
  <c r="E158" i="13"/>
  <c r="E159" i="13"/>
  <c r="E160" i="13"/>
  <c r="E161" i="13"/>
  <c r="E162" i="13"/>
  <c r="E163" i="13"/>
  <c r="E164" i="13"/>
  <c r="E165" i="13"/>
  <c r="E166" i="13"/>
  <c r="E167" i="13"/>
  <c r="E168" i="13"/>
  <c r="E169" i="13"/>
  <c r="E170" i="13"/>
  <c r="E171" i="13"/>
  <c r="E172" i="13"/>
  <c r="E173" i="13"/>
  <c r="E174" i="13"/>
  <c r="E175" i="13"/>
  <c r="E176" i="13"/>
  <c r="E177" i="13"/>
  <c r="E178" i="13"/>
  <c r="E179" i="13"/>
  <c r="E180" i="13"/>
  <c r="E181" i="13"/>
  <c r="E182" i="13"/>
  <c r="E183" i="13"/>
  <c r="E184" i="13"/>
  <c r="E185" i="13"/>
  <c r="E186" i="13"/>
  <c r="E187" i="13"/>
  <c r="E188" i="13"/>
  <c r="E189" i="13"/>
  <c r="E190" i="13"/>
  <c r="E191" i="13"/>
  <c r="E192" i="13"/>
  <c r="E193" i="13"/>
  <c r="E194" i="13"/>
  <c r="E195" i="13"/>
  <c r="E196" i="13"/>
  <c r="E197" i="13"/>
  <c r="E198" i="13"/>
  <c r="E199" i="13"/>
  <c r="E200" i="13"/>
  <c r="E201" i="13"/>
  <c r="E202" i="13"/>
  <c r="E203" i="13"/>
  <c r="E204" i="13"/>
  <c r="E205" i="13"/>
  <c r="E206" i="13"/>
  <c r="E207" i="13"/>
  <c r="E208" i="13"/>
  <c r="E209" i="13"/>
  <c r="E210" i="13"/>
  <c r="E211" i="13"/>
  <c r="E212" i="13"/>
  <c r="E213" i="13"/>
  <c r="E214" i="13"/>
  <c r="E215" i="13"/>
  <c r="E216" i="13"/>
  <c r="E217" i="13"/>
  <c r="E218" i="13"/>
  <c r="E219" i="13"/>
  <c r="E220" i="13"/>
  <c r="E221" i="13"/>
  <c r="E222" i="13"/>
  <c r="E223" i="13"/>
  <c r="E224" i="13"/>
  <c r="E225" i="13"/>
  <c r="E226" i="13"/>
  <c r="E227" i="13"/>
  <c r="E228" i="13"/>
  <c r="E229" i="13"/>
  <c r="E230" i="13"/>
  <c r="E231" i="13"/>
  <c r="E232" i="13"/>
  <c r="E233" i="13"/>
  <c r="E234" i="13"/>
  <c r="E235" i="13"/>
  <c r="E236" i="13"/>
  <c r="E237" i="13"/>
  <c r="E238" i="13"/>
  <c r="E239" i="13"/>
  <c r="E240" i="13"/>
  <c r="E241" i="13"/>
  <c r="E242" i="13"/>
  <c r="E243" i="13"/>
  <c r="E244" i="13"/>
  <c r="E245" i="13"/>
  <c r="E246" i="13"/>
  <c r="E247" i="13"/>
  <c r="E248" i="13"/>
  <c r="E249" i="13"/>
  <c r="E250" i="13"/>
  <c r="E251" i="13"/>
  <c r="E252" i="13"/>
  <c r="E253" i="13"/>
  <c r="E254" i="13"/>
  <c r="E255" i="13"/>
  <c r="E256" i="13"/>
  <c r="E257" i="13"/>
  <c r="E258" i="13"/>
  <c r="E259" i="13"/>
  <c r="E260" i="13"/>
  <c r="E261" i="13"/>
  <c r="E262" i="13"/>
  <c r="E263" i="13"/>
  <c r="E264" i="13"/>
  <c r="E265" i="13"/>
  <c r="E266" i="13"/>
  <c r="E267" i="13"/>
  <c r="E268" i="13"/>
  <c r="E269" i="13"/>
  <c r="E270" i="13"/>
  <c r="E271" i="13"/>
  <c r="E272" i="13"/>
  <c r="E273" i="13"/>
  <c r="E274" i="13"/>
  <c r="E275" i="13"/>
  <c r="E276" i="13"/>
  <c r="E277" i="13"/>
  <c r="E278" i="13"/>
  <c r="E279" i="13"/>
  <c r="E280" i="13"/>
  <c r="E281" i="13"/>
  <c r="E282" i="13"/>
  <c r="E283" i="13"/>
  <c r="E284" i="13"/>
  <c r="E285" i="13"/>
  <c r="E286" i="13"/>
  <c r="E287" i="13"/>
  <c r="E288" i="13"/>
  <c r="E289" i="13"/>
  <c r="E290" i="13"/>
  <c r="E291" i="13"/>
  <c r="E292" i="13"/>
  <c r="E293" i="13"/>
  <c r="E294" i="13"/>
  <c r="E295" i="13"/>
  <c r="E296" i="13"/>
  <c r="E297" i="13"/>
  <c r="E298" i="13"/>
  <c r="E299" i="13"/>
  <c r="E300" i="13"/>
  <c r="E301" i="13"/>
  <c r="E302" i="13"/>
  <c r="E303" i="13"/>
  <c r="E304" i="13"/>
  <c r="E305" i="13"/>
  <c r="E306" i="13"/>
  <c r="E307" i="13"/>
  <c r="E308" i="13"/>
  <c r="E309" i="13"/>
  <c r="E310" i="13"/>
  <c r="E311" i="13"/>
  <c r="E312" i="13"/>
  <c r="E313" i="13"/>
  <c r="E314" i="13"/>
  <c r="E315" i="13"/>
  <c r="E316" i="13"/>
  <c r="E317" i="13"/>
  <c r="E318" i="13"/>
  <c r="E319" i="13"/>
  <c r="E320" i="13"/>
  <c r="E321" i="13"/>
  <c r="E322" i="13"/>
  <c r="E323" i="13"/>
  <c r="E324" i="13"/>
  <c r="E325" i="13"/>
  <c r="E326" i="13"/>
  <c r="E327" i="13"/>
  <c r="E328" i="13"/>
  <c r="E329" i="13"/>
  <c r="E330" i="13"/>
  <c r="E331" i="13"/>
  <c r="E332" i="13"/>
  <c r="E333" i="13"/>
  <c r="E334" i="13"/>
  <c r="E335" i="13"/>
  <c r="E336" i="13"/>
  <c r="E337" i="13"/>
  <c r="E338" i="13"/>
  <c r="E339" i="13"/>
  <c r="E340" i="13"/>
  <c r="E341" i="13"/>
  <c r="E342" i="13"/>
  <c r="E343" i="13"/>
  <c r="E344" i="13"/>
  <c r="E345" i="13"/>
  <c r="E346" i="13"/>
  <c r="E347" i="13"/>
  <c r="E348" i="13"/>
  <c r="E349" i="13"/>
  <c r="E350" i="13"/>
  <c r="E351" i="13"/>
  <c r="E352" i="13"/>
  <c r="E353" i="13"/>
  <c r="E354" i="13"/>
  <c r="E355" i="13"/>
  <c r="E356" i="13"/>
  <c r="E357" i="13"/>
  <c r="E358" i="13"/>
  <c r="E359" i="13"/>
  <c r="E360" i="13"/>
  <c r="E361" i="13"/>
  <c r="E362" i="13"/>
  <c r="E363" i="13"/>
  <c r="E364" i="13"/>
  <c r="E365" i="13"/>
  <c r="E366" i="13"/>
  <c r="E367" i="13"/>
  <c r="E368" i="13"/>
  <c r="E369" i="13"/>
  <c r="E370" i="13"/>
  <c r="E371" i="13"/>
  <c r="E372" i="13"/>
  <c r="E373" i="13"/>
  <c r="E374" i="13"/>
  <c r="E375" i="13"/>
  <c r="E376" i="13"/>
  <c r="E377" i="13"/>
  <c r="E378" i="13"/>
  <c r="E379" i="13"/>
  <c r="E380" i="13"/>
  <c r="E381" i="13"/>
  <c r="E382" i="13"/>
  <c r="E383" i="13"/>
  <c r="E384" i="13"/>
  <c r="E385" i="13"/>
  <c r="E386" i="13"/>
  <c r="E387" i="13"/>
  <c r="E388" i="13"/>
  <c r="E389" i="13"/>
  <c r="E390" i="13"/>
  <c r="E391" i="13"/>
  <c r="E392" i="13"/>
  <c r="E393" i="13"/>
  <c r="E394" i="13"/>
  <c r="E395" i="13"/>
  <c r="E396" i="13"/>
  <c r="E397" i="13"/>
  <c r="E398" i="13"/>
  <c r="E399" i="13"/>
  <c r="E400" i="13"/>
  <c r="E401" i="13"/>
  <c r="E402" i="13"/>
  <c r="E403" i="13"/>
  <c r="E404" i="13"/>
  <c r="E405" i="13"/>
  <c r="E406" i="13"/>
  <c r="E407" i="13"/>
  <c r="E408" i="13"/>
  <c r="E409" i="13"/>
  <c r="E410" i="13"/>
  <c r="E411" i="13"/>
  <c r="E412" i="13"/>
  <c r="E413" i="13"/>
  <c r="E414" i="13"/>
  <c r="E415" i="13"/>
  <c r="E416" i="13"/>
  <c r="E417" i="13"/>
  <c r="E418" i="13"/>
  <c r="E419" i="13"/>
  <c r="E420" i="13"/>
  <c r="E421" i="13"/>
  <c r="E422" i="13"/>
  <c r="E423" i="13"/>
  <c r="E424" i="13"/>
  <c r="E425" i="13"/>
  <c r="E426" i="13"/>
  <c r="E427" i="13"/>
  <c r="E428" i="13"/>
  <c r="E429" i="13"/>
  <c r="E430" i="13"/>
  <c r="E431" i="13"/>
  <c r="E432" i="13"/>
  <c r="E433" i="13"/>
  <c r="E434" i="13"/>
  <c r="E435" i="13"/>
  <c r="E436" i="13"/>
  <c r="E437" i="13"/>
  <c r="E438" i="13"/>
  <c r="E439" i="13"/>
  <c r="E440" i="13"/>
  <c r="E441" i="13"/>
  <c r="E442" i="13"/>
  <c r="E443" i="13"/>
  <c r="E444" i="13"/>
  <c r="E445" i="13"/>
  <c r="E446" i="13"/>
  <c r="E447" i="13"/>
  <c r="E448" i="13"/>
  <c r="E449" i="13"/>
  <c r="E450" i="13"/>
  <c r="E451" i="13"/>
  <c r="E452" i="13"/>
  <c r="E453" i="13"/>
  <c r="E454" i="13"/>
  <c r="E455" i="13"/>
  <c r="E456" i="13"/>
  <c r="E457" i="13"/>
  <c r="E458" i="13"/>
  <c r="E459" i="13"/>
  <c r="E460" i="13"/>
  <c r="E461" i="13"/>
  <c r="E462" i="13"/>
  <c r="E463" i="13"/>
  <c r="E464" i="13"/>
  <c r="E465" i="13"/>
  <c r="E466" i="13"/>
  <c r="E467" i="13"/>
  <c r="E468" i="13"/>
  <c r="E469" i="13"/>
  <c r="E470" i="13"/>
  <c r="E471" i="13"/>
  <c r="E472" i="13"/>
  <c r="E473" i="13"/>
  <c r="E474" i="13"/>
  <c r="E475" i="13"/>
  <c r="E476" i="13"/>
  <c r="E477" i="13"/>
  <c r="E478" i="13"/>
  <c r="E479" i="13"/>
  <c r="E480" i="13"/>
  <c r="E481" i="13"/>
  <c r="E482" i="13"/>
  <c r="E483" i="13"/>
  <c r="E484" i="13"/>
  <c r="E485" i="13"/>
  <c r="E486" i="13"/>
  <c r="E487" i="13"/>
  <c r="E488" i="13"/>
  <c r="E489" i="13"/>
  <c r="E490" i="13"/>
  <c r="E491" i="13"/>
  <c r="E492" i="13"/>
  <c r="E493" i="13"/>
  <c r="E494" i="13"/>
  <c r="E495" i="13"/>
  <c r="E496" i="13"/>
  <c r="E497" i="13"/>
  <c r="E498" i="13"/>
  <c r="E499" i="13"/>
  <c r="E500" i="13"/>
  <c r="E501" i="13"/>
  <c r="E502" i="13"/>
  <c r="E503" i="13"/>
  <c r="E504" i="13"/>
  <c r="E505" i="13"/>
  <c r="E506" i="13"/>
  <c r="E507" i="13"/>
  <c r="E508" i="13"/>
  <c r="E509" i="13"/>
  <c r="E510" i="13"/>
  <c r="E511" i="13"/>
  <c r="E512" i="13"/>
  <c r="E513" i="13"/>
  <c r="E514" i="13"/>
  <c r="E515" i="13"/>
  <c r="E516" i="13"/>
  <c r="E517" i="13"/>
  <c r="E518" i="13"/>
  <c r="E519" i="13"/>
  <c r="E520" i="13"/>
  <c r="E521" i="13"/>
  <c r="E522" i="13"/>
  <c r="E523" i="13"/>
  <c r="E524" i="13"/>
  <c r="E525" i="13"/>
  <c r="E526" i="13"/>
  <c r="E527" i="13"/>
  <c r="E528" i="13"/>
  <c r="E529" i="13"/>
  <c r="E530" i="13"/>
  <c r="E531" i="13"/>
  <c r="E532" i="13"/>
  <c r="E533" i="13"/>
  <c r="E534" i="13"/>
  <c r="E535" i="13"/>
  <c r="E536" i="13"/>
  <c r="E537" i="13"/>
  <c r="E538" i="13"/>
  <c r="E539" i="13"/>
  <c r="E540" i="13"/>
  <c r="E541" i="13"/>
  <c r="E542" i="13"/>
  <c r="E543" i="13"/>
  <c r="E544" i="13"/>
  <c r="E545" i="13"/>
  <c r="E546" i="13"/>
  <c r="E547" i="13"/>
  <c r="E548" i="13"/>
  <c r="E549" i="13"/>
  <c r="E550" i="13"/>
  <c r="E551" i="13"/>
  <c r="E552" i="13"/>
  <c r="E553" i="13"/>
  <c r="E554" i="13"/>
  <c r="E555" i="13"/>
  <c r="E556" i="13"/>
  <c r="E557" i="13"/>
  <c r="E558" i="13"/>
  <c r="E559" i="13"/>
  <c r="E560" i="13"/>
  <c r="E561" i="13"/>
  <c r="E562" i="13"/>
  <c r="E563" i="13"/>
  <c r="E564" i="13"/>
  <c r="E565" i="13"/>
  <c r="E566" i="13"/>
  <c r="E567" i="13"/>
  <c r="E568" i="13"/>
  <c r="E569" i="13"/>
  <c r="E570" i="13"/>
  <c r="E571" i="13"/>
  <c r="E572" i="13"/>
  <c r="E573" i="13"/>
  <c r="E574" i="13"/>
  <c r="E575" i="13"/>
  <c r="E576" i="13"/>
  <c r="E577" i="13"/>
  <c r="E578" i="13"/>
  <c r="E579" i="13"/>
  <c r="E580" i="13"/>
  <c r="E581" i="13"/>
  <c r="E582" i="13"/>
  <c r="E583" i="13"/>
  <c r="E584" i="13"/>
  <c r="E585" i="13"/>
  <c r="E586" i="13"/>
  <c r="E587" i="13"/>
  <c r="E588" i="13"/>
  <c r="E589" i="13"/>
  <c r="E590" i="13"/>
  <c r="E591" i="13"/>
  <c r="E592" i="13"/>
  <c r="E593" i="13"/>
  <c r="E594" i="13"/>
  <c r="E595" i="13"/>
  <c r="E596" i="13"/>
  <c r="E597" i="13"/>
  <c r="E598" i="13"/>
  <c r="E599" i="13"/>
  <c r="E600" i="13"/>
  <c r="E601" i="13"/>
  <c r="E602" i="13"/>
  <c r="E603" i="13"/>
  <c r="E604" i="13"/>
  <c r="E605" i="13"/>
  <c r="E606" i="13"/>
  <c r="E607" i="13"/>
  <c r="E608" i="13"/>
  <c r="E609" i="13"/>
  <c r="E610" i="13"/>
  <c r="E611" i="13"/>
  <c r="E612" i="13"/>
  <c r="E613" i="13"/>
  <c r="E614" i="13"/>
  <c r="E615" i="13"/>
  <c r="E616" i="13"/>
  <c r="E617" i="13"/>
  <c r="E618" i="13"/>
  <c r="E619" i="13"/>
  <c r="E620" i="13"/>
  <c r="E621" i="13"/>
  <c r="E622" i="13"/>
  <c r="E623" i="13"/>
  <c r="E624" i="13"/>
  <c r="E625" i="13"/>
  <c r="E626" i="13"/>
  <c r="E627" i="13"/>
  <c r="E628" i="13"/>
  <c r="E629" i="13"/>
  <c r="E630" i="13"/>
  <c r="E631" i="13"/>
  <c r="E632" i="13"/>
  <c r="E633" i="13"/>
  <c r="E634" i="13"/>
  <c r="E635" i="13"/>
  <c r="E636" i="13"/>
  <c r="E637" i="13"/>
  <c r="E638" i="13"/>
  <c r="E639" i="13"/>
  <c r="E640" i="13"/>
  <c r="E641" i="13"/>
  <c r="E642" i="13"/>
  <c r="E643" i="13"/>
  <c r="E644" i="13"/>
  <c r="E645" i="13"/>
  <c r="E646" i="13"/>
  <c r="E647" i="13"/>
  <c r="E648" i="13"/>
  <c r="E649" i="13"/>
  <c r="E650" i="13"/>
  <c r="E651" i="13"/>
  <c r="E652" i="13"/>
  <c r="E653" i="13"/>
  <c r="E654" i="13"/>
  <c r="E655" i="13"/>
  <c r="E656" i="13"/>
  <c r="E657" i="13"/>
  <c r="E658" i="13"/>
  <c r="E659" i="13"/>
  <c r="E660" i="13"/>
  <c r="E661" i="13"/>
  <c r="E662" i="13"/>
  <c r="E663" i="13"/>
  <c r="E664" i="13"/>
  <c r="E665" i="13"/>
  <c r="E666" i="13"/>
  <c r="E667" i="13"/>
  <c r="E668" i="13"/>
  <c r="E669" i="13"/>
  <c r="E670" i="13"/>
  <c r="E671" i="13"/>
  <c r="E672" i="13"/>
  <c r="E673" i="13"/>
  <c r="E674" i="13"/>
  <c r="E675" i="13"/>
  <c r="E676" i="13"/>
  <c r="E677" i="13"/>
  <c r="E678" i="13"/>
  <c r="E679" i="13"/>
  <c r="E680" i="13"/>
  <c r="E681" i="13"/>
  <c r="E682" i="13"/>
  <c r="E683" i="13"/>
  <c r="E684" i="13"/>
  <c r="E685" i="13"/>
  <c r="E686" i="13"/>
  <c r="E687" i="13"/>
  <c r="E688" i="13"/>
  <c r="E689" i="13"/>
  <c r="E690" i="13"/>
  <c r="E691" i="13"/>
  <c r="E692" i="13"/>
  <c r="E693" i="13"/>
  <c r="E694" i="13"/>
  <c r="E695" i="13"/>
  <c r="E696" i="13"/>
  <c r="E697" i="13"/>
  <c r="E698" i="13"/>
  <c r="E699" i="13"/>
  <c r="E700" i="13"/>
  <c r="E701" i="13"/>
  <c r="E702" i="13"/>
  <c r="E703" i="13"/>
  <c r="E704" i="13"/>
  <c r="E705" i="13"/>
  <c r="E706" i="13"/>
  <c r="E707" i="13"/>
  <c r="E708" i="13"/>
  <c r="E709" i="13"/>
  <c r="E710" i="13"/>
  <c r="E711" i="13"/>
  <c r="E712" i="13"/>
  <c r="E713" i="13"/>
  <c r="E714" i="13"/>
  <c r="E715" i="13"/>
  <c r="E716" i="13"/>
  <c r="E717" i="13"/>
  <c r="E718" i="13"/>
  <c r="E719" i="13"/>
  <c r="E720" i="13"/>
  <c r="E721" i="13"/>
  <c r="E722" i="13"/>
  <c r="E723" i="13"/>
  <c r="E724" i="13"/>
  <c r="E725" i="13"/>
  <c r="E726" i="13"/>
  <c r="E727" i="13"/>
  <c r="E728" i="13"/>
  <c r="E729" i="13"/>
  <c r="E730" i="13"/>
  <c r="E731" i="13"/>
  <c r="E732" i="13"/>
  <c r="E733" i="13"/>
  <c r="E734" i="13"/>
  <c r="E735" i="13"/>
  <c r="E736" i="13"/>
  <c r="E737" i="13"/>
  <c r="E738" i="13"/>
  <c r="E739" i="13"/>
  <c r="E740" i="13"/>
  <c r="E741" i="13"/>
  <c r="E742" i="13"/>
  <c r="E743" i="13"/>
  <c r="E744" i="13"/>
  <c r="E745" i="13"/>
  <c r="E746" i="13"/>
  <c r="E747" i="13"/>
  <c r="E748" i="13"/>
  <c r="E749" i="13"/>
  <c r="E750" i="13"/>
  <c r="E751" i="13"/>
  <c r="E752" i="13"/>
  <c r="E753" i="13"/>
  <c r="E754" i="13"/>
  <c r="E755" i="13"/>
  <c r="E756" i="13"/>
  <c r="E757" i="13"/>
  <c r="E758" i="13"/>
  <c r="E759" i="13"/>
  <c r="E760" i="13"/>
  <c r="E761" i="13"/>
  <c r="E762" i="13"/>
  <c r="E763" i="13"/>
  <c r="E764" i="13"/>
  <c r="E765" i="13"/>
  <c r="E766" i="13"/>
  <c r="E767" i="13"/>
  <c r="E768" i="13"/>
  <c r="E769" i="13"/>
  <c r="E770" i="13"/>
  <c r="E771" i="13"/>
  <c r="E772" i="13"/>
  <c r="E773" i="13"/>
  <c r="E774" i="13"/>
  <c r="E775" i="13"/>
  <c r="E776" i="13"/>
  <c r="E777" i="13"/>
  <c r="E778" i="13"/>
  <c r="E779" i="13"/>
  <c r="E780" i="13"/>
  <c r="E781" i="13"/>
  <c r="E782" i="13"/>
  <c r="E783" i="13"/>
  <c r="E784" i="13"/>
  <c r="E785" i="13"/>
  <c r="E786" i="13"/>
  <c r="E787" i="13"/>
  <c r="E788" i="13"/>
  <c r="E789" i="13"/>
  <c r="E790" i="13"/>
  <c r="E791" i="13"/>
  <c r="E792" i="13"/>
  <c r="E793" i="13"/>
  <c r="E794" i="13"/>
  <c r="E795" i="13"/>
  <c r="E796" i="13"/>
  <c r="E797" i="13"/>
  <c r="E798" i="13"/>
  <c r="E799" i="13"/>
  <c r="E800" i="13"/>
  <c r="E801" i="13"/>
  <c r="E802" i="13"/>
  <c r="E803" i="13"/>
  <c r="E804" i="13"/>
  <c r="E805" i="13"/>
  <c r="E806" i="13"/>
  <c r="E807" i="13"/>
  <c r="E808" i="13"/>
  <c r="E809" i="13"/>
  <c r="E810" i="13"/>
  <c r="E811" i="13"/>
  <c r="E812" i="13"/>
  <c r="E813" i="13"/>
  <c r="E814" i="13"/>
  <c r="E815" i="13"/>
  <c r="E816" i="13"/>
  <c r="E817" i="13"/>
  <c r="E818" i="13"/>
  <c r="E819" i="13"/>
  <c r="E820" i="13"/>
  <c r="E821" i="13"/>
  <c r="E822" i="13"/>
  <c r="E823" i="13"/>
  <c r="E824" i="13"/>
  <c r="E825" i="13"/>
  <c r="E826" i="13"/>
  <c r="E827" i="13"/>
  <c r="E828" i="13"/>
  <c r="E829" i="13"/>
  <c r="E830" i="13"/>
  <c r="E831" i="13"/>
  <c r="E832" i="13"/>
  <c r="E833" i="13"/>
  <c r="E834" i="13"/>
  <c r="E835" i="13"/>
  <c r="E836" i="13"/>
  <c r="E837" i="13"/>
  <c r="E838" i="13"/>
  <c r="E839" i="13"/>
  <c r="E840" i="13"/>
  <c r="E841" i="13"/>
  <c r="E842" i="13"/>
  <c r="E843" i="13"/>
  <c r="E844" i="13"/>
  <c r="E845" i="13"/>
  <c r="E846" i="13"/>
  <c r="E847" i="13"/>
  <c r="E848" i="13"/>
  <c r="E849" i="13"/>
  <c r="E850" i="13"/>
  <c r="E851" i="13"/>
  <c r="E852" i="13"/>
  <c r="E853" i="13"/>
  <c r="E854" i="13"/>
  <c r="E855" i="13"/>
  <c r="E856" i="13"/>
  <c r="E857" i="13"/>
  <c r="E858" i="13"/>
  <c r="E859" i="13"/>
  <c r="E860" i="13"/>
  <c r="E861" i="13"/>
  <c r="E862" i="13"/>
  <c r="E863" i="13"/>
  <c r="E864" i="13"/>
  <c r="E865" i="13"/>
  <c r="E866" i="13"/>
  <c r="E867" i="13"/>
  <c r="E868" i="13"/>
  <c r="E869" i="13"/>
  <c r="E870" i="13"/>
  <c r="E871" i="13"/>
  <c r="E872" i="13"/>
  <c r="E873" i="13"/>
  <c r="E874" i="13"/>
  <c r="E875" i="13"/>
  <c r="E876" i="13"/>
  <c r="E877" i="13"/>
  <c r="E878" i="13"/>
  <c r="E879" i="13"/>
  <c r="E880" i="13"/>
  <c r="E881" i="13"/>
  <c r="E882" i="13"/>
  <c r="E883" i="13"/>
  <c r="E884" i="13"/>
  <c r="E885" i="13"/>
  <c r="E886" i="13"/>
  <c r="E887" i="13"/>
  <c r="E888" i="13"/>
  <c r="E889" i="13"/>
  <c r="E890" i="13"/>
  <c r="E891" i="13"/>
  <c r="E892" i="13"/>
  <c r="E893" i="13"/>
  <c r="E894" i="13"/>
  <c r="E895" i="13"/>
  <c r="E896" i="13"/>
  <c r="E897" i="13"/>
  <c r="E898" i="13"/>
  <c r="E899" i="13"/>
  <c r="E900" i="13"/>
  <c r="E901" i="13"/>
  <c r="E902" i="13"/>
  <c r="E903" i="13"/>
  <c r="E904" i="13"/>
  <c r="E905" i="13"/>
  <c r="E906" i="13"/>
  <c r="E907" i="13"/>
  <c r="E908" i="13"/>
  <c r="E909" i="13"/>
  <c r="E910" i="13"/>
  <c r="E911" i="13"/>
  <c r="E912" i="13"/>
  <c r="E913" i="13"/>
  <c r="E914" i="13"/>
  <c r="E915" i="13"/>
  <c r="E916" i="13"/>
  <c r="E917" i="13"/>
  <c r="E918" i="13"/>
  <c r="E919" i="13"/>
  <c r="E920" i="13"/>
  <c r="E921" i="13"/>
  <c r="E922" i="13"/>
  <c r="E923" i="13"/>
  <c r="E924" i="13"/>
  <c r="E925" i="13"/>
  <c r="E926" i="13"/>
  <c r="E927" i="13"/>
  <c r="E928" i="13"/>
  <c r="E929" i="13"/>
  <c r="E930" i="13"/>
  <c r="E931" i="13"/>
  <c r="E932" i="13"/>
  <c r="E933" i="13"/>
  <c r="E934" i="13"/>
  <c r="E935" i="13"/>
  <c r="E936" i="13"/>
  <c r="E937" i="13"/>
  <c r="E938" i="13"/>
  <c r="E939" i="13"/>
  <c r="E940" i="13"/>
  <c r="E941" i="13"/>
  <c r="E942" i="13"/>
  <c r="E943" i="13"/>
  <c r="E944" i="13"/>
  <c r="E945" i="13"/>
  <c r="E946" i="13"/>
  <c r="E947" i="13"/>
  <c r="E948" i="13"/>
  <c r="E949" i="13"/>
  <c r="E950" i="13"/>
  <c r="E951" i="13"/>
  <c r="E952" i="13"/>
  <c r="E953" i="13"/>
  <c r="E954" i="13"/>
  <c r="E955" i="13"/>
  <c r="E956" i="13"/>
  <c r="E957" i="13"/>
  <c r="E958" i="13"/>
  <c r="E959" i="13"/>
  <c r="E960" i="13"/>
  <c r="E961" i="13"/>
  <c r="E962" i="13"/>
  <c r="E963" i="13"/>
  <c r="E964" i="13"/>
  <c r="E965" i="13"/>
  <c r="E966" i="13"/>
  <c r="E967" i="13"/>
  <c r="E968" i="13"/>
  <c r="E969" i="13"/>
  <c r="E970" i="13"/>
  <c r="E971" i="13"/>
  <c r="E972" i="13"/>
  <c r="E973" i="13"/>
  <c r="E974" i="13"/>
  <c r="E975" i="13"/>
  <c r="E976" i="13"/>
  <c r="E977" i="13"/>
  <c r="E978" i="13"/>
  <c r="E979" i="13"/>
  <c r="E980" i="13"/>
  <c r="E981" i="13"/>
  <c r="E982" i="13"/>
  <c r="E983" i="13"/>
  <c r="E984" i="13"/>
  <c r="E985" i="13"/>
  <c r="E986" i="13"/>
  <c r="E987" i="13"/>
  <c r="E988" i="13"/>
  <c r="E989" i="13"/>
  <c r="E990" i="13"/>
  <c r="E991" i="13"/>
  <c r="E992" i="13"/>
  <c r="E993" i="13"/>
  <c r="E994" i="13"/>
  <c r="E995" i="13"/>
  <c r="E996" i="13"/>
  <c r="E997" i="13"/>
  <c r="E998" i="13"/>
  <c r="E999" i="13"/>
  <c r="E1000" i="13"/>
  <c r="E1001" i="13"/>
  <c r="E1002" i="13"/>
  <c r="E1003" i="13"/>
  <c r="E1004" i="13"/>
  <c r="E1005" i="13"/>
  <c r="E1006" i="13"/>
  <c r="E1007" i="13"/>
  <c r="E1008" i="13"/>
  <c r="E1009" i="13"/>
  <c r="E1010" i="13"/>
  <c r="E1011" i="13"/>
  <c r="E1012" i="13"/>
  <c r="E1013" i="13"/>
  <c r="E1014" i="13"/>
  <c r="E1015" i="13"/>
  <c r="E1016" i="13"/>
  <c r="E1017" i="13"/>
  <c r="E1018" i="13"/>
  <c r="E1019" i="13"/>
  <c r="E1020" i="13"/>
  <c r="E1021" i="13"/>
  <c r="E1022" i="13"/>
  <c r="E1023" i="13"/>
  <c r="E1024" i="13"/>
  <c r="E1025" i="13"/>
  <c r="E1026" i="13"/>
  <c r="E1027" i="13"/>
  <c r="E1028" i="13"/>
  <c r="E1029" i="13"/>
  <c r="E1030" i="13"/>
  <c r="E1031" i="13"/>
  <c r="E1032" i="13"/>
  <c r="E1033" i="13"/>
  <c r="E1034" i="13"/>
  <c r="E1035" i="13"/>
  <c r="E1036" i="13"/>
  <c r="E1037" i="13"/>
  <c r="E1038" i="13"/>
  <c r="E1039" i="13"/>
  <c r="E1040" i="13"/>
  <c r="E1041" i="13"/>
  <c r="E1042" i="13"/>
  <c r="E1043" i="13"/>
  <c r="E1044" i="13"/>
  <c r="E1045" i="13"/>
  <c r="E1046" i="13"/>
  <c r="E1047" i="13"/>
  <c r="E1048" i="13"/>
  <c r="E1049" i="13"/>
  <c r="E1050" i="13"/>
  <c r="E1051" i="13"/>
  <c r="E1052" i="13"/>
  <c r="E1053" i="13"/>
  <c r="E1054" i="13"/>
  <c r="E1055" i="13"/>
  <c r="E1056" i="13"/>
  <c r="E1057" i="13"/>
  <c r="E1058" i="13"/>
  <c r="E1059" i="13"/>
  <c r="E1060" i="13"/>
  <c r="E1061" i="13"/>
  <c r="E1062" i="13"/>
  <c r="E1063" i="13"/>
  <c r="E1064" i="13"/>
  <c r="E1065" i="13"/>
  <c r="E1066" i="13"/>
  <c r="E1067" i="13"/>
  <c r="E1068" i="13"/>
  <c r="E1069" i="13"/>
  <c r="E1070" i="13"/>
  <c r="E1071" i="13"/>
  <c r="E1072" i="13"/>
  <c r="E1073" i="13"/>
  <c r="E1074" i="13"/>
  <c r="E1075" i="13"/>
  <c r="E1076" i="13"/>
  <c r="E1077" i="13"/>
  <c r="E1078" i="13"/>
  <c r="E1079" i="13"/>
  <c r="E1080" i="13"/>
  <c r="E1081" i="13"/>
  <c r="E1082" i="13"/>
  <c r="E1083" i="13"/>
  <c r="E1084" i="13"/>
  <c r="E1085" i="13"/>
  <c r="E1086" i="13"/>
  <c r="E1087" i="13"/>
  <c r="E1088" i="13"/>
  <c r="E1089" i="13"/>
  <c r="E1090" i="13"/>
  <c r="E1091" i="13"/>
  <c r="E1092" i="13"/>
  <c r="E1093" i="13"/>
  <c r="E1094" i="13"/>
  <c r="E1095" i="13"/>
  <c r="E1096" i="13"/>
  <c r="E1097" i="13"/>
  <c r="E1098" i="13"/>
  <c r="E1099" i="13"/>
  <c r="E1100" i="13"/>
  <c r="E1101" i="13"/>
  <c r="E1102" i="13"/>
  <c r="E1103" i="13"/>
  <c r="E1104" i="13"/>
  <c r="E1105" i="13"/>
  <c r="E1106" i="13"/>
  <c r="E1107" i="13"/>
  <c r="E1108" i="13"/>
  <c r="E1109" i="13"/>
  <c r="E1110" i="13"/>
  <c r="E1111" i="13"/>
  <c r="E1112" i="13"/>
  <c r="E1113" i="13"/>
  <c r="E1114" i="13"/>
  <c r="E1115" i="13"/>
  <c r="E1116" i="13"/>
  <c r="E1117" i="13"/>
  <c r="E1118" i="13"/>
  <c r="E1119" i="13"/>
  <c r="E1120" i="13"/>
  <c r="E1121" i="13"/>
  <c r="E1122" i="13"/>
  <c r="E1123" i="13"/>
  <c r="E1124" i="13"/>
  <c r="E1125" i="13"/>
  <c r="E1126" i="13"/>
  <c r="E1127" i="13"/>
  <c r="E1128" i="13"/>
  <c r="E1129" i="13"/>
  <c r="E1130" i="13"/>
  <c r="E1131" i="13"/>
  <c r="E1132" i="13"/>
  <c r="E1133" i="13"/>
  <c r="E1134" i="13"/>
  <c r="E1135" i="13"/>
  <c r="E1136" i="13"/>
  <c r="E1137" i="13"/>
  <c r="E1138" i="13"/>
  <c r="E1139" i="13"/>
  <c r="E1140" i="13"/>
  <c r="E1141" i="13"/>
  <c r="E1142" i="13"/>
  <c r="E1143" i="13"/>
  <c r="E1144" i="13"/>
  <c r="E1145" i="13"/>
  <c r="E1146" i="13"/>
  <c r="E1147" i="13"/>
  <c r="E1148" i="13"/>
  <c r="E1149" i="13"/>
  <c r="E1150" i="13"/>
  <c r="E1151" i="13"/>
  <c r="E1152" i="13"/>
  <c r="E1153" i="13"/>
  <c r="E1154" i="13"/>
  <c r="E1155" i="13"/>
  <c r="E1156" i="13"/>
  <c r="E1157" i="13"/>
  <c r="E1158" i="13"/>
  <c r="E1159" i="13"/>
  <c r="E1160" i="13"/>
  <c r="E1161" i="13"/>
  <c r="E1162" i="13"/>
  <c r="E1163" i="13"/>
  <c r="E1164" i="13"/>
  <c r="E1165" i="13"/>
  <c r="E1166" i="13"/>
  <c r="E1167" i="13"/>
  <c r="E1168" i="13"/>
  <c r="E1169" i="13"/>
  <c r="E1170" i="13"/>
  <c r="E1171" i="13"/>
  <c r="E1172" i="13"/>
  <c r="E1173" i="13"/>
  <c r="E1174" i="13"/>
  <c r="E1175" i="13"/>
  <c r="E1176" i="13"/>
  <c r="E1177" i="13"/>
  <c r="E1178" i="13"/>
  <c r="E1179" i="13"/>
  <c r="E1180" i="13"/>
  <c r="E1181" i="13"/>
  <c r="E1182" i="13"/>
  <c r="E1183" i="13"/>
  <c r="E1184" i="13"/>
  <c r="E1185" i="13"/>
  <c r="E1186" i="13"/>
  <c r="E1187" i="13"/>
  <c r="E1188" i="13"/>
  <c r="E1189" i="13"/>
  <c r="E1190" i="13"/>
  <c r="E1191" i="13"/>
  <c r="E1192" i="13"/>
  <c r="E1193" i="13"/>
  <c r="E1194" i="13"/>
  <c r="E1195" i="13"/>
  <c r="E1196" i="13"/>
  <c r="E1197" i="13"/>
  <c r="E1198" i="13"/>
  <c r="E1199" i="13"/>
  <c r="E1200" i="13"/>
  <c r="E1201" i="13"/>
  <c r="E1202" i="13"/>
  <c r="E1203" i="13"/>
  <c r="E1204" i="13"/>
  <c r="E1205" i="13"/>
  <c r="E1206" i="13"/>
  <c r="E1207" i="13"/>
  <c r="E1208" i="13"/>
  <c r="E1209" i="13"/>
  <c r="E1210" i="13"/>
  <c r="E1211" i="13"/>
  <c r="E1212" i="13"/>
  <c r="E1213" i="13"/>
  <c r="E1214" i="13"/>
  <c r="E1215" i="13"/>
  <c r="E1216" i="13"/>
  <c r="E1217" i="13"/>
  <c r="E1218" i="13"/>
  <c r="E1219" i="13"/>
  <c r="E1220" i="13"/>
  <c r="E1221" i="13"/>
  <c r="E1222" i="13"/>
  <c r="E1223" i="13"/>
  <c r="E1224" i="13"/>
  <c r="E1225" i="13"/>
  <c r="E1226" i="13"/>
  <c r="E1227" i="13"/>
  <c r="E1228" i="13"/>
  <c r="E1229" i="13"/>
  <c r="E1230" i="13"/>
  <c r="E1231" i="13"/>
  <c r="E1232" i="13"/>
  <c r="E1233" i="13"/>
  <c r="E1234" i="13"/>
  <c r="E1235" i="13"/>
  <c r="E1236" i="13"/>
  <c r="E1237" i="13"/>
  <c r="E1238" i="13"/>
  <c r="E1239" i="13"/>
  <c r="E1240" i="13"/>
  <c r="E1241" i="13"/>
  <c r="E1242" i="13"/>
  <c r="E1243" i="13"/>
  <c r="E1244" i="13"/>
  <c r="E1245" i="13"/>
  <c r="E1246" i="13"/>
  <c r="E1247" i="13"/>
  <c r="E1248" i="13"/>
  <c r="E1249" i="13"/>
  <c r="E1250" i="13"/>
  <c r="E1251" i="13"/>
  <c r="E1252" i="13"/>
  <c r="E1253" i="13"/>
  <c r="E1254" i="13"/>
  <c r="E1255" i="13"/>
  <c r="E1256" i="13"/>
  <c r="E1257" i="13"/>
  <c r="E1258" i="13"/>
  <c r="E1259" i="13"/>
  <c r="E1260" i="13"/>
  <c r="E1261" i="13"/>
  <c r="E1262" i="13"/>
  <c r="E1263" i="13"/>
  <c r="E1264" i="13"/>
  <c r="E1265" i="13"/>
  <c r="E1266" i="13"/>
  <c r="E1267" i="13"/>
  <c r="E1268" i="13"/>
  <c r="E1269" i="13"/>
  <c r="E1270" i="13"/>
  <c r="E1271" i="13"/>
  <c r="E1272" i="13"/>
  <c r="E1273" i="13"/>
  <c r="E1274" i="13"/>
  <c r="E1275" i="13"/>
  <c r="E1276" i="13"/>
  <c r="E1277" i="13"/>
  <c r="E1278" i="13"/>
  <c r="E1279" i="13"/>
  <c r="E1280" i="13"/>
  <c r="E1281" i="13"/>
  <c r="E1282" i="13"/>
  <c r="E1283" i="13"/>
  <c r="E1284" i="13"/>
  <c r="E1285" i="13"/>
  <c r="E1286" i="13"/>
  <c r="E1287" i="13"/>
  <c r="E1288" i="13"/>
  <c r="E1289" i="13"/>
  <c r="E1290" i="13"/>
  <c r="E1291" i="13"/>
  <c r="E1292" i="13"/>
  <c r="E1293" i="13"/>
  <c r="E1294" i="13"/>
  <c r="E1295" i="13"/>
  <c r="E1296" i="13"/>
  <c r="E1297" i="13"/>
  <c r="E1298" i="13"/>
  <c r="E1299" i="13"/>
  <c r="E1300" i="13"/>
  <c r="E1301" i="13"/>
  <c r="E1302" i="13"/>
  <c r="E1303" i="13"/>
  <c r="E1304" i="13"/>
  <c r="E1305" i="13"/>
  <c r="E1306" i="13"/>
  <c r="E1307" i="13"/>
  <c r="E1308" i="13"/>
  <c r="E1309" i="13"/>
  <c r="E1310" i="13"/>
  <c r="E1311" i="13"/>
  <c r="E1312" i="13"/>
  <c r="E1313" i="13"/>
  <c r="E1314" i="13"/>
  <c r="E1315" i="13"/>
  <c r="E1316" i="13"/>
  <c r="E1317" i="13"/>
  <c r="E1318" i="13"/>
  <c r="E1319" i="13"/>
  <c r="E1320" i="13"/>
  <c r="E1321" i="13"/>
  <c r="E1322" i="13"/>
  <c r="E1323" i="13"/>
  <c r="E1324" i="13"/>
  <c r="E1325" i="13"/>
  <c r="E1326" i="13"/>
  <c r="E1327" i="13"/>
  <c r="E1328" i="13"/>
  <c r="E1329" i="13"/>
  <c r="E1330" i="13"/>
  <c r="E1331" i="13"/>
  <c r="E1332" i="13"/>
  <c r="E1333" i="13"/>
  <c r="E1334" i="13"/>
  <c r="E1335" i="13"/>
  <c r="E1336" i="13"/>
  <c r="E1337" i="13"/>
  <c r="E1338" i="13"/>
  <c r="E1339" i="13"/>
  <c r="E1340" i="13"/>
  <c r="E1341" i="13"/>
  <c r="E1342" i="13"/>
  <c r="E1343" i="13"/>
  <c r="E1344" i="13"/>
  <c r="E1345" i="13"/>
  <c r="E1346" i="13"/>
  <c r="E1347" i="13"/>
  <c r="E1348" i="13"/>
  <c r="E1349" i="13"/>
  <c r="E1350" i="13"/>
  <c r="E1351" i="13"/>
  <c r="E1352" i="13"/>
  <c r="E1353" i="13"/>
  <c r="E1354" i="13"/>
  <c r="E1355" i="13"/>
  <c r="E1356" i="13"/>
  <c r="E1357" i="13"/>
  <c r="E1358" i="13"/>
  <c r="E1359" i="13"/>
  <c r="E1360" i="13"/>
  <c r="E1361" i="13"/>
  <c r="E1362" i="13"/>
  <c r="E1363" i="13"/>
  <c r="E1364" i="13"/>
  <c r="E1365" i="13"/>
  <c r="E1366" i="13"/>
  <c r="E1367" i="13"/>
  <c r="E1368" i="13"/>
  <c r="E1369" i="13"/>
  <c r="E1370" i="13"/>
  <c r="E1371" i="13"/>
  <c r="E1372" i="13"/>
  <c r="E1373" i="13"/>
  <c r="E1374" i="13"/>
  <c r="E1375" i="13"/>
  <c r="E1376" i="13"/>
  <c r="E1377" i="13"/>
  <c r="E1378" i="13"/>
  <c r="E1379" i="13"/>
  <c r="E1380" i="13"/>
  <c r="E1381" i="13"/>
  <c r="E1382" i="13"/>
  <c r="E1383" i="13"/>
  <c r="E1384" i="13"/>
  <c r="E1385" i="13"/>
  <c r="E1386" i="13"/>
  <c r="E1387" i="13"/>
  <c r="E1388" i="13"/>
  <c r="E1389" i="13"/>
  <c r="E1390" i="13"/>
  <c r="E1391" i="13"/>
  <c r="E1392" i="13"/>
  <c r="E1393" i="13"/>
  <c r="E1394" i="13"/>
  <c r="E1395" i="13"/>
  <c r="E1396" i="13"/>
  <c r="E1397" i="13"/>
  <c r="E1398" i="13"/>
  <c r="E1399" i="13"/>
  <c r="E1400" i="13"/>
  <c r="E1401" i="13"/>
  <c r="E1402" i="13"/>
  <c r="E1403" i="13"/>
  <c r="E1404" i="13"/>
  <c r="E1405" i="13"/>
  <c r="E1406" i="13"/>
  <c r="E1407" i="13"/>
  <c r="E1408" i="13"/>
  <c r="E1409" i="13"/>
  <c r="E1410" i="13"/>
  <c r="E1411" i="13"/>
  <c r="E1412" i="13"/>
  <c r="E1413" i="13"/>
  <c r="E1414" i="13"/>
  <c r="E1415" i="13"/>
  <c r="E1416" i="13"/>
  <c r="E1417" i="13"/>
  <c r="E1418" i="13"/>
  <c r="E1419" i="13"/>
  <c r="E1420" i="13"/>
  <c r="E1421" i="13"/>
  <c r="E1422" i="13"/>
  <c r="E1423" i="13"/>
  <c r="E1424" i="13"/>
  <c r="E1425" i="13"/>
  <c r="E1426" i="13"/>
  <c r="E1427" i="13"/>
  <c r="E1428" i="13"/>
  <c r="E1429" i="13"/>
  <c r="E1430" i="13"/>
  <c r="E1431" i="13"/>
  <c r="E1432" i="13"/>
  <c r="E1433" i="13"/>
  <c r="E1434" i="13"/>
  <c r="E1435" i="13"/>
  <c r="E1436" i="13"/>
  <c r="E1437" i="13"/>
  <c r="E1438" i="13"/>
  <c r="E1439" i="13"/>
  <c r="E1440" i="13"/>
  <c r="E1441" i="13"/>
  <c r="E1442" i="13"/>
  <c r="E1443" i="13"/>
  <c r="E1444" i="13"/>
  <c r="E1445" i="13"/>
  <c r="E1446" i="13"/>
  <c r="E1447" i="13"/>
  <c r="E1448" i="13"/>
  <c r="E1449" i="13"/>
  <c r="E1450" i="13"/>
  <c r="E1451" i="13"/>
  <c r="E1452" i="13"/>
  <c r="E1453" i="13"/>
  <c r="E1454" i="13"/>
  <c r="E1455" i="13"/>
  <c r="E1456" i="13"/>
  <c r="E1457" i="13"/>
  <c r="E1458" i="13"/>
  <c r="E1459" i="13"/>
  <c r="E1460" i="13"/>
  <c r="E1461" i="13"/>
  <c r="E1462" i="13"/>
  <c r="E1463" i="13"/>
  <c r="E1464" i="13"/>
  <c r="E1465" i="13"/>
  <c r="E1466" i="13"/>
  <c r="E1467" i="13"/>
  <c r="E1468" i="13"/>
  <c r="E1469" i="13"/>
  <c r="E1470" i="13"/>
  <c r="E1471" i="13"/>
  <c r="E1472" i="13"/>
  <c r="E1473" i="13"/>
  <c r="E1474" i="13"/>
  <c r="E1475" i="13"/>
  <c r="E1476" i="13"/>
  <c r="E1477" i="13"/>
  <c r="E1478" i="13"/>
  <c r="E1479" i="13"/>
  <c r="E1480" i="13"/>
  <c r="E1481" i="13"/>
  <c r="E1482" i="13"/>
  <c r="E1483" i="13"/>
  <c r="E1484" i="13"/>
  <c r="E1485" i="13"/>
  <c r="E1486" i="13"/>
  <c r="E1487" i="13"/>
  <c r="E1488" i="13"/>
  <c r="E1489" i="13"/>
  <c r="E1490" i="13"/>
  <c r="E1491" i="13"/>
  <c r="E1492" i="13"/>
  <c r="E1493" i="13"/>
  <c r="E1494" i="13"/>
  <c r="E1495" i="13"/>
  <c r="E1496" i="13"/>
  <c r="E1497" i="13"/>
  <c r="E1498" i="13"/>
  <c r="E1499" i="13"/>
  <c r="E1500" i="13"/>
  <c r="E1501" i="13"/>
  <c r="E1502" i="13"/>
  <c r="E1503" i="13"/>
  <c r="E1504" i="13"/>
  <c r="E1505" i="13"/>
  <c r="E1506" i="13"/>
  <c r="E1507" i="13"/>
  <c r="E1508" i="13"/>
  <c r="E1509" i="13"/>
  <c r="E1510" i="13"/>
  <c r="E1511" i="13"/>
  <c r="E1512" i="13"/>
  <c r="E1513" i="13"/>
  <c r="E1514" i="13"/>
  <c r="E1515" i="13"/>
  <c r="E1516" i="13"/>
  <c r="E1517" i="13"/>
  <c r="E1518" i="13"/>
  <c r="E1519" i="13"/>
  <c r="E1520" i="13"/>
  <c r="E1521" i="13"/>
  <c r="E1522" i="13"/>
  <c r="E1523" i="13"/>
  <c r="E1524" i="13"/>
  <c r="E1525" i="13"/>
  <c r="E1526" i="13"/>
  <c r="E1527" i="13"/>
  <c r="E1528" i="13"/>
  <c r="E1529" i="13"/>
  <c r="E1530" i="13"/>
  <c r="E1531" i="13"/>
  <c r="E1532" i="13"/>
  <c r="E1533" i="13"/>
  <c r="E1534" i="13"/>
  <c r="E1535" i="13"/>
  <c r="E1536" i="13"/>
  <c r="E1537" i="13"/>
  <c r="E1538" i="13"/>
  <c r="E1539" i="13"/>
  <c r="E1540" i="13"/>
  <c r="E1541" i="13"/>
  <c r="E1542" i="13"/>
  <c r="E1543" i="13"/>
  <c r="E1544" i="13"/>
  <c r="E1545" i="13"/>
  <c r="E1546" i="13"/>
  <c r="E1547" i="13"/>
  <c r="E1548" i="13"/>
  <c r="E1549" i="13"/>
  <c r="E1550" i="13"/>
  <c r="E1551" i="13"/>
  <c r="E1552" i="13"/>
  <c r="E1553" i="13"/>
  <c r="E1554" i="13"/>
  <c r="E1555" i="13"/>
  <c r="E1556" i="13"/>
  <c r="E1557" i="13"/>
  <c r="E1558" i="13"/>
  <c r="E1559" i="13"/>
  <c r="E1560" i="13"/>
  <c r="E1561" i="13"/>
  <c r="E1562" i="13"/>
  <c r="E1563" i="13"/>
  <c r="E1564" i="13"/>
  <c r="E1565" i="13"/>
  <c r="E1566" i="13"/>
  <c r="E1567" i="13"/>
  <c r="E1568" i="13"/>
  <c r="E1569" i="13"/>
  <c r="E1570" i="13"/>
  <c r="E1571" i="13"/>
  <c r="E1572" i="13"/>
  <c r="E1573" i="13"/>
  <c r="E1574" i="13"/>
  <c r="E1575" i="13"/>
  <c r="E1576" i="13"/>
  <c r="E1577" i="13"/>
  <c r="E1578" i="13"/>
  <c r="E1579" i="13"/>
  <c r="E1580" i="13"/>
  <c r="E1581" i="13"/>
  <c r="E1582" i="13"/>
  <c r="E1583" i="13"/>
  <c r="E1584" i="13"/>
  <c r="E1585" i="13"/>
  <c r="E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A13" i="5"/>
  <c r="C7" i="17"/>
  <c r="C4" i="17"/>
  <c r="F13" i="14"/>
  <c r="AI14" i="1"/>
  <c r="B1048576" i="13"/>
  <c r="C6" i="17"/>
  <c r="D4" i="17"/>
  <c r="D7" i="17"/>
  <c r="D6" i="17"/>
  <c r="C5" i="17"/>
  <c r="AJ14"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7C2A4A7-F98F-4F8F-BC1D-BFCE054EB151}" keepAlive="1" name="ModelConnection_ExternalData_1" description="Data Model" type="5" refreshedVersion="8" minRefreshableVersion="5" saveData="1">
    <dbPr connection="Data Model Connection" command="DRILLTHROUGH MAXROWS 1000 SELECT FROM [Model] WHERE (([Measures].[Sum of Electricity],[energy_project_total_consumption__3].[state].&amp;[Illinois])) RETURN [$energy_project_total_consumption__3].[Building],[$energy_project_total_consumption__3].[Water],[$energy_project_total_consumption__3].[Gas],[$energy_project_total_consumption__3].[Electricity],[$energy_project_total_consumption__3].[total],[$energy_project_total_consumption__3].[city],[$energy_project_total_consumption__3].[year],[$energy_project_total_consumption__3].[Month],[$energy_project_total_consumption__3].[state],[$energy_project_total_consumption__3].[Energy_type],[$energy_project_total_consumption__3].[consumption]" commandType="4"/>
    <extLst>
      <ext xmlns:x15="http://schemas.microsoft.com/office/spreadsheetml/2010/11/main" uri="{DE250136-89BD-433C-8126-D09CA5730AF9}">
        <x15:connection id="" model="1"/>
      </ext>
    </extLst>
  </connection>
  <connection id="2" xr16:uid="{47F2DF01-0A9B-40F1-AC97-9EF7B2DEF295}" keepAlive="1" name="Query - energy_project building_consumption" description="Connection to the 'energy_project building_consumption' query in the workbook." type="5" refreshedVersion="8" background="1" saveData="1">
    <dbPr connection="Provider=Microsoft.Mashup.OleDb.1;Data Source=$Workbook$;Location=&quot;energy_project building_consumption&quot;;Extended Properties=&quot;&quot;" command="SELECT * FROM [energy_project building_consumption]"/>
  </connection>
  <connection id="3" xr16:uid="{DC114DB8-F6CC-4615-9FE2-99B308EEC3F5}" keepAlive="1" name="Query - energy_project energy consumptions" description="Connection to the 'energy_project energy consumptions' query in the workbook." type="5" refreshedVersion="8" background="1" saveData="1">
    <dbPr connection="Provider=Microsoft.Mashup.OleDb.1;Data Source=$Workbook$;Location=&quot;energy_project energy consumptions&quot;;Extended Properties=&quot;&quot;" command="SELECT * FROM [energy_project energy consumptions]"/>
  </connection>
  <connection id="4" xr16:uid="{0709317D-D193-4527-9607-FDF07FEE2133}" keepAlive="1" name="Query - energy_project rates (1)" description="Connection to the 'energy_project rates (1)' query in the workbook." type="5" refreshedVersion="8" background="1" saveData="1">
    <dbPr connection="Provider=Microsoft.Mashup.OleDb.1;Data Source=$Workbook$;Location=&quot;energy_project rates (1)&quot;;Extended Properties=&quot;&quot;" command="SELECT * FROM [energy_project rates (1)]"/>
  </connection>
  <connection id="5" xr16:uid="{2277BEEC-7915-4B24-8B71-DAC530C418FC}" keepAlive="1" name="Query - energy_project total_consumption" description="Connection to the 'energy_project total_consumption' query in the workbook." type="5" refreshedVersion="8" background="1" saveData="1">
    <dbPr connection="Provider=Microsoft.Mashup.OleDb.1;Data Source=$Workbook$;Location=&quot;energy_project total_consumption&quot;;Extended Properties=&quot;&quot;" command="SELECT * FROM [energy_project total_consumption]"/>
  </connection>
  <connection id="6" xr16:uid="{7DAB41C4-7418-4B6F-B0F3-22ECE5EE67B5}" keepAlive="1" name="Query - energy_project total_consumption (3)" description="Connection to the 'energy_project total_consumption (3)' query in the workbook." type="5" refreshedVersion="8" background="1" saveData="1">
    <dbPr connection="Provider=Microsoft.Mashup.OleDb.1;Data Source=$Workbook$;Location=&quot;energy_project total_consumption (3)&quot;;Extended Properties=&quot;&quot;" command="SELECT * FROM [energy_project total_consumption (3)]"/>
  </connection>
  <connection id="7" xr16:uid="{80BB502D-15EB-434C-86BC-A0A4B094C66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9562E85E-592B-4973-A102-09E22555E553}" name="WorksheetConnection_Book2!energy_project_building_consumption" type="102" refreshedVersion="8" minRefreshableVersion="5">
    <extLst>
      <ext xmlns:x15="http://schemas.microsoft.com/office/spreadsheetml/2010/11/main" uri="{DE250136-89BD-433C-8126-D09CA5730AF9}">
        <x15:connection id="energy_project_building_consumption">
          <x15:rangePr sourceName="_xlcn.WorksheetConnection_Book2energy_project_building_consumption1"/>
        </x15:connection>
      </ext>
    </extLst>
  </connection>
  <connection id="9" xr16:uid="{48E7F772-2443-4032-B4DD-32E0FA738294}" name="WorksheetConnection_Book2!energy_project_energy_consumptions" type="102" refreshedVersion="8" minRefreshableVersion="5">
    <extLst>
      <ext xmlns:x15="http://schemas.microsoft.com/office/spreadsheetml/2010/11/main" uri="{DE250136-89BD-433C-8126-D09CA5730AF9}">
        <x15:connection id="energy_project_energy_consumptions">
          <x15:rangePr sourceName="_xlcn.WorksheetConnection_Book2energy_project_energy_consumptions1"/>
        </x15:connection>
      </ext>
    </extLst>
  </connection>
  <connection id="10" xr16:uid="{083034E6-A57D-469F-8652-3B14F52B6FF1}" name="WorksheetConnection_Book2!energy_project_rates__1" type="102" refreshedVersion="8" minRefreshableVersion="5">
    <extLst>
      <ext xmlns:x15="http://schemas.microsoft.com/office/spreadsheetml/2010/11/main" uri="{DE250136-89BD-433C-8126-D09CA5730AF9}">
        <x15:connection id="energy_project_rates__1">
          <x15:rangePr sourceName="_xlcn.WorksheetConnection_Book2energy_project_rates__11"/>
        </x15:connection>
      </ext>
    </extLst>
  </connection>
  <connection id="11" xr16:uid="{21F6610F-9555-43AF-9F34-764AF9A67B82}" name="WorksheetConnection_Energy DEPI .xlsx!energy_project_total_consumption" type="102" refreshedVersion="8" minRefreshableVersion="5">
    <extLst>
      <ext xmlns:x15="http://schemas.microsoft.com/office/spreadsheetml/2010/11/main" uri="{DE250136-89BD-433C-8126-D09CA5730AF9}">
        <x15:connection id="energy_project_total_consumption">
          <x15:rangePr sourceName="_xlcn.WorksheetConnection_EnergyDEPI.xlsxenergy_project_total_consumption1"/>
        </x15:connection>
      </ext>
    </extLst>
  </connection>
  <connection id="12" xr16:uid="{CE19D6B1-AB29-41FA-91C9-B1DFB9442B63}" name="WorksheetConnection_Energy DEPI .xlsx!energy_project_total_consumption__3" type="102" refreshedVersion="8" minRefreshableVersion="5">
    <extLst>
      <ext xmlns:x15="http://schemas.microsoft.com/office/spreadsheetml/2010/11/main" uri="{DE250136-89BD-433C-8126-D09CA5730AF9}">
        <x15:connection id="energy_project_total_consumption__3">
          <x15:rangePr sourceName="_xlcn.WorksheetConnection_EnergyDEPI.xlsxenergy_project_total_consumption__31"/>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5">
    <bk>
      <extLst>
        <ext uri="{3e2802c4-a4d2-4d8b-9148-e3be6c30e623}">
          <xlrd:rvb i="0"/>
        </ext>
      </extLst>
    </bk>
    <bk>
      <extLst>
        <ext uri="{3e2802c4-a4d2-4d8b-9148-e3be6c30e623}">
          <xlrd:rvb i="89"/>
        </ext>
      </extLst>
    </bk>
    <bk>
      <extLst>
        <ext uri="{3e2802c4-a4d2-4d8b-9148-e3be6c30e623}">
          <xlrd:rvb i="96"/>
        </ext>
      </extLst>
    </bk>
    <bk>
      <extLst>
        <ext uri="{3e2802c4-a4d2-4d8b-9148-e3be6c30e623}">
          <xlrd:rvb i="115"/>
        </ext>
      </extLst>
    </bk>
    <bk>
      <extLst>
        <ext uri="{3e2802c4-a4d2-4d8b-9148-e3be6c30e623}">
          <xlrd:rvb i="126"/>
        </ext>
      </extLst>
    </bk>
  </futureMetadata>
  <valueMetadata count="5">
    <bk>
      <rc t="1" v="0"/>
    </bk>
    <bk>
      <rc t="1" v="1"/>
    </bk>
    <bk>
      <rc t="1" v="2"/>
    </bk>
    <bk>
      <rc t="1" v="3"/>
    </bk>
    <bk>
      <rc t="1" v="4"/>
    </bk>
  </valueMetadata>
</metadata>
</file>

<file path=xl/sharedStrings.xml><?xml version="1.0" encoding="utf-8"?>
<sst xmlns="http://schemas.openxmlformats.org/spreadsheetml/2006/main" count="21001" uniqueCount="166">
  <si>
    <t>Building</t>
  </si>
  <si>
    <t>Water</t>
  </si>
  <si>
    <t>Gas</t>
  </si>
  <si>
    <t>Electricity</t>
  </si>
  <si>
    <t>city</t>
  </si>
  <si>
    <t>year</t>
  </si>
  <si>
    <t>Month</t>
  </si>
  <si>
    <t>state</t>
  </si>
  <si>
    <t>B1000</t>
  </si>
  <si>
    <t>New York</t>
  </si>
  <si>
    <t>January</t>
  </si>
  <si>
    <t>B1001</t>
  </si>
  <si>
    <t>B1002</t>
  </si>
  <si>
    <t>B1003</t>
  </si>
  <si>
    <t>Los Angeles</t>
  </si>
  <si>
    <t>California</t>
  </si>
  <si>
    <t>B1004</t>
  </si>
  <si>
    <t>Chicago</t>
  </si>
  <si>
    <t>Illinois</t>
  </si>
  <si>
    <t>B1005</t>
  </si>
  <si>
    <t>Houston</t>
  </si>
  <si>
    <t>Texas</t>
  </si>
  <si>
    <t>B1006</t>
  </si>
  <si>
    <t>Phoenix</t>
  </si>
  <si>
    <t>Arizona</t>
  </si>
  <si>
    <t>B1007</t>
  </si>
  <si>
    <t>B1008</t>
  </si>
  <si>
    <t>B1009</t>
  </si>
  <si>
    <t>B1010</t>
  </si>
  <si>
    <t>February</t>
  </si>
  <si>
    <t>March</t>
  </si>
  <si>
    <t>April</t>
  </si>
  <si>
    <t>May</t>
  </si>
  <si>
    <t>June</t>
  </si>
  <si>
    <t>July</t>
  </si>
  <si>
    <t>August</t>
  </si>
  <si>
    <t>September</t>
  </si>
  <si>
    <t>October</t>
  </si>
  <si>
    <t>November</t>
  </si>
  <si>
    <t>December</t>
  </si>
  <si>
    <t>TotalConsumption</t>
  </si>
  <si>
    <t>City</t>
  </si>
  <si>
    <t>Country</t>
  </si>
  <si>
    <t>Date</t>
  </si>
  <si>
    <t>Year</t>
  </si>
  <si>
    <t>consumption</t>
  </si>
  <si>
    <t>type-year</t>
  </si>
  <si>
    <t>type - Copy</t>
  </si>
  <si>
    <t>1/1/2016</t>
  </si>
  <si>
    <t>Water-2016</t>
  </si>
  <si>
    <t>Electricity-2016</t>
  </si>
  <si>
    <t>Gas-2016</t>
  </si>
  <si>
    <t>2/1/2016</t>
  </si>
  <si>
    <t>3/1/2016</t>
  </si>
  <si>
    <t>4/1/2016</t>
  </si>
  <si>
    <t>5/1/2016</t>
  </si>
  <si>
    <t>6/1/2016</t>
  </si>
  <si>
    <t>7/1/2016</t>
  </si>
  <si>
    <t>8/1/2016</t>
  </si>
  <si>
    <t>9/1/2016</t>
  </si>
  <si>
    <t>10/1/2016</t>
  </si>
  <si>
    <t>11/1/2016</t>
  </si>
  <si>
    <t>12/1/2016</t>
  </si>
  <si>
    <t>1/1/2017</t>
  </si>
  <si>
    <t>Water-2017</t>
  </si>
  <si>
    <t>Electricity-2017</t>
  </si>
  <si>
    <t>Gas-2017</t>
  </si>
  <si>
    <t>2/1/2017</t>
  </si>
  <si>
    <t>3/1/2017</t>
  </si>
  <si>
    <t>4/1/2017</t>
  </si>
  <si>
    <t>5/1/2017</t>
  </si>
  <si>
    <t>6/1/2017</t>
  </si>
  <si>
    <t>7/1/2017</t>
  </si>
  <si>
    <t>8/1/2017</t>
  </si>
  <si>
    <t>9/1/2017</t>
  </si>
  <si>
    <t>10/1/2017</t>
  </si>
  <si>
    <t>11/1/2017</t>
  </si>
  <si>
    <t>12/1/2017</t>
  </si>
  <si>
    <t>1/1/2018</t>
  </si>
  <si>
    <t>Water-2018</t>
  </si>
  <si>
    <t>Electricity-2018</t>
  </si>
  <si>
    <t>Gas-2018</t>
  </si>
  <si>
    <t>2/1/2018</t>
  </si>
  <si>
    <t>3/1/2018</t>
  </si>
  <si>
    <t>4/1/2018</t>
  </si>
  <si>
    <t>5/1/2018</t>
  </si>
  <si>
    <t>6/1/2018</t>
  </si>
  <si>
    <t>7/1/2018</t>
  </si>
  <si>
    <t>8/1/2018</t>
  </si>
  <si>
    <t>9/1/2018</t>
  </si>
  <si>
    <t>10/1/2018</t>
  </si>
  <si>
    <t>11/1/2018</t>
  </si>
  <si>
    <t>12/1/2018</t>
  </si>
  <si>
    <t>1/1/2019</t>
  </si>
  <si>
    <t>Water-2019</t>
  </si>
  <si>
    <t>Electricity-2019</t>
  </si>
  <si>
    <t>Gas-2019</t>
  </si>
  <si>
    <t>2/1/2019</t>
  </si>
  <si>
    <t>3/1/2019</t>
  </si>
  <si>
    <t>4/1/2019</t>
  </si>
  <si>
    <t>5/1/2019</t>
  </si>
  <si>
    <t>6/1/2019</t>
  </si>
  <si>
    <t>7/1/2019</t>
  </si>
  <si>
    <t>8/1/2019</t>
  </si>
  <si>
    <t>9/1/2019</t>
  </si>
  <si>
    <t>10/1/2019</t>
  </si>
  <si>
    <t>11/1/2019</t>
  </si>
  <si>
    <t>12/1/2019</t>
  </si>
  <si>
    <t>Energy Type</t>
  </si>
  <si>
    <t>Price Per Unit</t>
  </si>
  <si>
    <t>Water-2020</t>
  </si>
  <si>
    <t>Gas-2020</t>
  </si>
  <si>
    <t>Electricity-2020</t>
  </si>
  <si>
    <t>Row Labels</t>
  </si>
  <si>
    <t>Grand Total</t>
  </si>
  <si>
    <t>Sum of Water</t>
  </si>
  <si>
    <t>Sum of Gas</t>
  </si>
  <si>
    <t>Sum of Electricity</t>
  </si>
  <si>
    <t>Sum of Price Per Unit</t>
  </si>
  <si>
    <t>Details for Sum of Gas - state: California</t>
  </si>
  <si>
    <t>building</t>
  </si>
  <si>
    <t xml:space="preserve">TOTAL </t>
  </si>
  <si>
    <t>USA</t>
  </si>
  <si>
    <t xml:space="preserve">0.05 </t>
  </si>
  <si>
    <t xml:space="preserve">0.06 </t>
  </si>
  <si>
    <t xml:space="preserve">0.07 </t>
  </si>
  <si>
    <t xml:space="preserve">1.00 </t>
  </si>
  <si>
    <t xml:space="preserve">1.10 </t>
  </si>
  <si>
    <t xml:space="preserve">1.21 </t>
  </si>
  <si>
    <t xml:space="preserve">1.33 </t>
  </si>
  <si>
    <t xml:space="preserve">1.46 </t>
  </si>
  <si>
    <t xml:space="preserve">0.08 </t>
  </si>
  <si>
    <t xml:space="preserve">0.09 </t>
  </si>
  <si>
    <t xml:space="preserve">0.10 </t>
  </si>
  <si>
    <t xml:space="preserve">0.11 </t>
  </si>
  <si>
    <t xml:space="preserve">0.12 </t>
  </si>
  <si>
    <t xml:space="preserve">Sum of TOTAL </t>
  </si>
  <si>
    <t>STATE</t>
  </si>
  <si>
    <t>total</t>
  </si>
  <si>
    <t>Sum of total</t>
  </si>
  <si>
    <t>Energy_type</t>
  </si>
  <si>
    <t xml:space="preserve">Water </t>
  </si>
  <si>
    <t xml:space="preserve">Gas </t>
  </si>
  <si>
    <t xml:space="preserve">Electricity </t>
  </si>
  <si>
    <t>Detials for dashboard</t>
  </si>
  <si>
    <t>Column1</t>
  </si>
  <si>
    <t>Column2</t>
  </si>
  <si>
    <t>Count of Building</t>
  </si>
  <si>
    <t>total buiding per state</t>
  </si>
  <si>
    <t>Consumption  per energy type</t>
  </si>
  <si>
    <t>money paied per energy</t>
  </si>
  <si>
    <t>Column Labels</t>
  </si>
  <si>
    <t>energy_project_total_consumption__3[Building]</t>
  </si>
  <si>
    <t>energy_project_total_consumption__3[Water]</t>
  </si>
  <si>
    <t>energy_project_total_consumption__3[Gas]</t>
  </si>
  <si>
    <t>energy_project_total_consumption__3[Electricity]</t>
  </si>
  <si>
    <t>energy_project_total_consumption__3[total]</t>
  </si>
  <si>
    <t>energy_project_total_consumption__3[city]</t>
  </si>
  <si>
    <t>energy_project_total_consumption__3[year]</t>
  </si>
  <si>
    <t>energy_project_total_consumption__3[Month]</t>
  </si>
  <si>
    <t>energy_project_total_consumption__3[state]</t>
  </si>
  <si>
    <t>energy_project_total_consumption__3[Energy_type]</t>
  </si>
  <si>
    <t>energy_project_total_consumption__3[consumption]</t>
  </si>
  <si>
    <t>Data returned for Sum of Electricity, Illinois (First 1000 rows).</t>
  </si>
  <si>
    <t>Column3</t>
  </si>
  <si>
    <t>Sum of TotalConsumption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</si>
</sst>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4" formatCode="_(&quot;$&quot;* #,##0.00_);_(&quot;$&quot;* \(#,##0.00\);_(&quot;$&quot;* &quot;-&quot;??_);_(@_)"/>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4"/>
      <color rgb="FF595959"/>
      <name val="Times New Roman"/>
      <family val="1"/>
    </font>
    <font>
      <sz val="8"/>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18">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Alignment="1">
      <alignment horizontal="left" indent="1"/>
    </xf>
    <xf numFmtId="0" fontId="18" fillId="0" borderId="0" xfId="0" applyFont="1" applyAlignment="1">
      <alignment horizontal="center" vertical="center" readingOrder="1"/>
    </xf>
    <xf numFmtId="44" fontId="0" fillId="0" borderId="0" xfId="42" applyFont="1"/>
    <xf numFmtId="0" fontId="0" fillId="0" borderId="0" xfId="0" applyNumberFormat="1"/>
    <xf numFmtId="0" fontId="16" fillId="0" borderId="0" xfId="0" applyFont="1"/>
    <xf numFmtId="44"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34" formatCode="_(&quot;$&quot;* #,##0.00_);_(&quot;$&quot;* \(#,##0.00\);_(&quot;$&quot;* &quot;-&quot;??_);_(@_)"/>
    </dxf>
    <dxf>
      <numFmt numFmtId="0" formatCode="General"/>
    </dxf>
    <dxf>
      <numFmt numFmtId="34" formatCode="_(&quot;$&quot;* #,##0.00_);_(&quot;$&quot;* \(#,##0.00\);_(&quot;$&quot;* &quot;-&quot;??_);_(@_)"/>
    </dxf>
    <dxf>
      <font>
        <b val="0"/>
        <i val="0"/>
        <sz val="9"/>
        <name val="Abadi"/>
        <family val="2"/>
        <scheme val="none"/>
      </font>
      <fill>
        <patternFill>
          <bgColor theme="0" tint="-4.9989318521683403E-2"/>
        </patternFill>
      </fill>
      <border diagonalUp="0" diagonalDown="0">
        <left/>
        <right/>
        <top/>
        <bottom/>
        <vertical/>
        <horizontal/>
      </border>
    </dxf>
    <dxf>
      <font>
        <b val="0"/>
        <i val="0"/>
        <sz val="12"/>
        <name val="Abadi Extra Light"/>
        <family val="2"/>
        <scheme val="none"/>
      </font>
      <fill>
        <patternFill>
          <bgColor theme="4" tint="0.79998168889431442"/>
        </patternFill>
      </fill>
      <border diagonalUp="0" diagonalDown="0">
        <left/>
        <right/>
        <top/>
        <bottom/>
        <vertical/>
        <horizontal/>
      </border>
    </dxf>
    <dxf>
      <font>
        <b val="0"/>
        <i val="0"/>
        <sz val="10"/>
        <name val="Abadi Extra Light"/>
        <family val="2"/>
        <scheme val="none"/>
      </font>
      <fill>
        <patternFill>
          <bgColor theme="4" tint="0.79998168889431442"/>
        </patternFill>
      </fill>
      <border diagonalUp="0" diagonalDown="0">
        <left/>
        <right/>
        <top/>
        <bottom/>
        <vertical/>
        <horizontal/>
      </border>
    </dxf>
    <dxf>
      <font>
        <b/>
        <i val="0"/>
        <sz val="11"/>
        <name val="Aptos Display"/>
        <family val="2"/>
        <scheme val="major"/>
      </font>
      <border diagonalUp="0" diagonalDown="0">
        <left/>
        <right/>
        <top/>
        <bottom/>
        <vertical/>
        <horizontal/>
      </border>
    </dxf>
    <dxf>
      <font>
        <b/>
        <i val="0"/>
        <sz val="12"/>
        <name val="Aptos Display"/>
        <family val="2"/>
        <scheme val="major"/>
      </font>
      <fill>
        <patternFill>
          <bgColor theme="4" tint="0.79998168889431442"/>
        </patternFill>
      </fill>
      <border diagonalUp="0" diagonalDown="0">
        <left/>
        <right/>
        <top/>
        <bottom/>
        <vertical/>
        <horizontal/>
      </border>
    </dxf>
    <dxf>
      <border diagonalUp="0" diagonalDown="0">
        <left/>
        <right/>
        <top/>
        <bottom/>
        <vertical/>
        <horizontal/>
      </border>
    </dxf>
  </dxfs>
  <tableStyles count="4" defaultTableStyle="TableStyleMedium2" defaultPivotStyle="PivotStyleLight16">
    <tableStyle name="Slicer Style 1" pivot="0" table="0" count="4" xr9:uid="{A2BF695A-BB9F-43E3-A4A3-3F9CBF0F19CD}">
      <tableStyleElement type="wholeTable" dxfId="8"/>
      <tableStyleElement type="headerRow" dxfId="7"/>
    </tableStyle>
    <tableStyle name="Slicer Style 2" pivot="0" table="0" count="4" xr9:uid="{C84DF8EF-C33E-4EDC-91AC-8BAA39A46649}">
      <tableStyleElement type="wholeTable" dxfId="6"/>
      <tableStyleElement type="headerRow" dxfId="5"/>
    </tableStyle>
    <tableStyle name="Slicer Style 3" pivot="0" table="0" count="1" xr9:uid="{9F74605C-7538-44AD-8670-6346318963E4}">
      <tableStyleElement type="wholeTable" dxfId="4"/>
    </tableStyle>
    <tableStyle name="Slicer Style 4" pivot="0" table="0" count="1" xr9:uid="{5F0940B4-BAB7-43F0-8FD0-3DAA63E8106D}">
      <tableStyleElement type="wholeTable" dxfId="3"/>
    </tableStyle>
  </tableStyles>
  <extLst>
    <ext xmlns:x14="http://schemas.microsoft.com/office/spreadsheetml/2009/9/main" uri="{46F421CA-312F-682f-3DD2-61675219B42D}">
      <x14:dxfs count="4">
        <dxf>
          <font>
            <b val="0"/>
            <i val="0"/>
            <sz val="10"/>
            <name val="Abadi Extra Light"/>
            <family val="2"/>
            <scheme val="none"/>
          </font>
        </dxf>
        <dxf>
          <font>
            <b val="0"/>
            <i val="0"/>
            <sz val="10"/>
            <name val="Abadi Extra Light"/>
            <family val="2"/>
            <scheme val="none"/>
          </font>
          <fill>
            <patternFill>
              <bgColor theme="0" tint="-4.9989318521683403E-2"/>
            </patternFill>
          </fill>
          <border diagonalUp="0" diagonalDown="0">
            <left/>
            <right/>
            <top/>
            <bottom/>
            <vertical/>
            <horizontal/>
          </border>
        </dxf>
        <dxf>
          <font>
            <b val="0"/>
            <i val="0"/>
            <sz val="11"/>
            <name val="Abadi Extra Light"/>
            <family val="2"/>
            <scheme val="none"/>
          </font>
        </dxf>
        <dxf>
          <font>
            <b val="0"/>
            <i val="0"/>
            <sz val="10"/>
            <name val="Abadi Extra Light"/>
            <family val="2"/>
            <scheme val="none"/>
          </font>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3"/>
            <x14:slicerStyleElement type="selectedItemWithNoData" dxfId="2"/>
          </x14:slicerStyleElements>
        </x14:slicerStyle>
        <x14:slicerStyle name="Slicer Style 2">
          <x14:slicerStyleElements>
            <x14:slicerStyleElement type="selectedItemWithData" dxfId="1"/>
            <x14:slicerStyleElement type="selectedItemWithNoData" dxfId="0"/>
          </x14:slicerStyleElements>
        </x14:slicerStyle>
        <x14:slicerStyle name="Slicer Style 3"/>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4.xml"/><Relationship Id="rId21" Type="http://schemas.openxmlformats.org/officeDocument/2006/relationships/pivotCacheDefinition" Target="pivotCache/pivotCacheDefinition5.xml"/><Relationship Id="rId42" Type="http://schemas.openxmlformats.org/officeDocument/2006/relationships/sheetMetadata" Target="metadata.xml"/><Relationship Id="rId47" Type="http://schemas.microsoft.com/office/2017/06/relationships/richStyles" Target="richData/richStyles.xml"/><Relationship Id="rId63" Type="http://schemas.openxmlformats.org/officeDocument/2006/relationships/customXml" Target="../customXml/item11.xml"/><Relationship Id="rId68" Type="http://schemas.openxmlformats.org/officeDocument/2006/relationships/customXml" Target="../customXml/item16.xml"/><Relationship Id="rId7" Type="http://schemas.openxmlformats.org/officeDocument/2006/relationships/worksheet" Target="worksheets/sheet7.xml"/><Relationship Id="rId71"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externalLink" Target="externalLinks/externalLink1.xml"/><Relationship Id="rId29" Type="http://schemas.microsoft.com/office/2007/relationships/slicerCache" Target="slicerCaches/slicerCache7.xml"/><Relationship Id="rId11" Type="http://schemas.openxmlformats.org/officeDocument/2006/relationships/worksheet" Target="worksheets/sheet11.xml"/><Relationship Id="rId24" Type="http://schemas.microsoft.com/office/2007/relationships/slicerCache" Target="slicerCaches/slicerCache2.xml"/><Relationship Id="rId32" Type="http://schemas.microsoft.com/office/2007/relationships/slicerCache" Target="slicerCaches/slicerCache10.xml"/><Relationship Id="rId37" Type="http://schemas.microsoft.com/office/2007/relationships/slicerCache" Target="slicerCaches/slicerCache15.xml"/><Relationship Id="rId40" Type="http://schemas.openxmlformats.org/officeDocument/2006/relationships/styles" Target="styles.xml"/><Relationship Id="rId45" Type="http://schemas.microsoft.com/office/2017/06/relationships/rdRichValueStructure" Target="richData/rdrichvaluestructure.xml"/><Relationship Id="rId53" Type="http://schemas.openxmlformats.org/officeDocument/2006/relationships/customXml" Target="../customXml/item1.xml"/><Relationship Id="rId58" Type="http://schemas.openxmlformats.org/officeDocument/2006/relationships/customXml" Target="../customXml/item6.xml"/><Relationship Id="rId66" Type="http://schemas.openxmlformats.org/officeDocument/2006/relationships/customXml" Target="../customXml/item14.xml"/><Relationship Id="rId5" Type="http://schemas.openxmlformats.org/officeDocument/2006/relationships/worksheet" Target="worksheets/sheet5.xml"/><Relationship Id="rId61" Type="http://schemas.openxmlformats.org/officeDocument/2006/relationships/customXml" Target="../customXml/item9.xml"/><Relationship Id="rId19" Type="http://schemas.openxmlformats.org/officeDocument/2006/relationships/pivotCacheDefinition" Target="pivotCache/pivotCacheDefinition3.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microsoft.com/office/2007/relationships/slicerCache" Target="slicerCaches/slicerCache5.xml"/><Relationship Id="rId30" Type="http://schemas.microsoft.com/office/2007/relationships/slicerCache" Target="slicerCaches/slicerCache8.xml"/><Relationship Id="rId35" Type="http://schemas.microsoft.com/office/2007/relationships/slicerCache" Target="slicerCaches/slicerCache13.xml"/><Relationship Id="rId43" Type="http://schemas.microsoft.com/office/2020/07/relationships/rdRichValueWebImage" Target="richData/rdRichValueWebImage.xml"/><Relationship Id="rId48" Type="http://schemas.microsoft.com/office/2017/06/relationships/rdSupportingPropertyBagStructure" Target="richData/rdsupportingpropertybagstructure.xml"/><Relationship Id="rId56" Type="http://schemas.openxmlformats.org/officeDocument/2006/relationships/customXml" Target="../customXml/item4.xml"/><Relationship Id="rId64" Type="http://schemas.openxmlformats.org/officeDocument/2006/relationships/customXml" Target="../customXml/item12.xml"/><Relationship Id="rId69"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powerPivotData" Target="model/item.data"/><Relationship Id="rId72"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3.xml"/><Relationship Id="rId33" Type="http://schemas.microsoft.com/office/2007/relationships/slicerCache" Target="slicerCaches/slicerCache11.xml"/><Relationship Id="rId38" Type="http://schemas.openxmlformats.org/officeDocument/2006/relationships/theme" Target="theme/theme1.xml"/><Relationship Id="rId46" Type="http://schemas.microsoft.com/office/2017/06/relationships/rdArray" Target="richData/rdarray.xml"/><Relationship Id="rId59" Type="http://schemas.openxmlformats.org/officeDocument/2006/relationships/customXml" Target="../customXml/item7.xml"/><Relationship Id="rId67" Type="http://schemas.openxmlformats.org/officeDocument/2006/relationships/customXml" Target="../customXml/item15.xml"/><Relationship Id="rId20" Type="http://schemas.openxmlformats.org/officeDocument/2006/relationships/pivotCacheDefinition" Target="pivotCache/pivotCacheDefinition4.xml"/><Relationship Id="rId41" Type="http://schemas.openxmlformats.org/officeDocument/2006/relationships/sharedStrings" Target="sharedStrings.xml"/><Relationship Id="rId54" Type="http://schemas.openxmlformats.org/officeDocument/2006/relationships/customXml" Target="../customXml/item2.xml"/><Relationship Id="rId62" Type="http://schemas.openxmlformats.org/officeDocument/2006/relationships/customXml" Target="../customXml/item10.xml"/><Relationship Id="rId70"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1.xml"/><Relationship Id="rId28" Type="http://schemas.microsoft.com/office/2007/relationships/slicerCache" Target="slicerCaches/slicerCache6.xml"/><Relationship Id="rId36" Type="http://schemas.microsoft.com/office/2007/relationships/slicerCache" Target="slicerCaches/slicerCache14.xml"/><Relationship Id="rId49" Type="http://schemas.microsoft.com/office/2017/06/relationships/rdSupportingPropertyBag" Target="richData/rdsupportingpropertybag.xml"/><Relationship Id="rId57" Type="http://schemas.openxmlformats.org/officeDocument/2006/relationships/customXml" Target="../customXml/item5.xml"/><Relationship Id="rId10" Type="http://schemas.openxmlformats.org/officeDocument/2006/relationships/worksheet" Target="worksheets/sheet10.xml"/><Relationship Id="rId31" Type="http://schemas.microsoft.com/office/2007/relationships/slicerCache" Target="slicerCaches/slicerCache9.xml"/><Relationship Id="rId44" Type="http://schemas.microsoft.com/office/2017/06/relationships/rdRichValue" Target="richData/rdrichvalue.xml"/><Relationship Id="rId52" Type="http://schemas.openxmlformats.org/officeDocument/2006/relationships/calcChain" Target="calcChain.xml"/><Relationship Id="rId60" Type="http://schemas.openxmlformats.org/officeDocument/2006/relationships/customXml" Target="../customXml/item8.xml"/><Relationship Id="rId65"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9" Type="http://schemas.openxmlformats.org/officeDocument/2006/relationships/connections" Target="connections.xml"/><Relationship Id="rId34" Type="http://schemas.microsoft.com/office/2007/relationships/slicerCache" Target="slicerCaches/slicerCache12.xml"/><Relationship Id="rId50" Type="http://schemas.microsoft.com/office/2017/06/relationships/rdRichValueTypes" Target="richData/rdRichValueTypes.xml"/><Relationship Id="rId55"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[Energy DEPI .xlsx]Sheet2!PivotTable1</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Consumption</a:t>
            </a:r>
            <a:r>
              <a:rPr lang="en-US" baseline="0"/>
              <a:t> per building</a:t>
            </a:r>
            <a:endParaRPr lang="en-US"/>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646563296"/>
        <c:axId val="646560416"/>
      </c:lineChart>
      <c:catAx>
        <c:axId val="64656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646560416"/>
        <c:crosses val="autoZero"/>
        <c:auto val="1"/>
        <c:lblAlgn val="ctr"/>
        <c:lblOffset val="100"/>
        <c:noMultiLvlLbl val="0"/>
      </c:catAx>
      <c:valAx>
        <c:axId val="646560416"/>
        <c:scaling>
          <c:orientation val="minMax"/>
        </c:scaling>
        <c:delete val="1"/>
        <c:axPos val="l"/>
        <c:numFmt formatCode="General" sourceLinked="1"/>
        <c:majorTickMark val="none"/>
        <c:minorTickMark val="none"/>
        <c:tickLblPos val="nextTo"/>
        <c:crossAx val="646563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[Energy DEPI .xlsx]energy_project rates (1)!PivotTable11</c:name>
    <c:fmtId val="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baseline="0"/>
              <a:t>price for energy type </a:t>
            </a:r>
            <a:endParaRPr lang="en-US"/>
          </a:p>
        </c:rich>
      </c:tx>
      <c:overlay val="0"/>
      <c:spPr>
        <a:noFill/>
        <a:ln>
          <a:noFill/>
        </a:ln>
        <a:effectLst/>
      </c:sp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pPr>
            <a:solidFill>
              <a:schemeClr val="accent1"/>
            </a:solidFill>
            <a:ln w="9525">
              <a:solidFill>
                <a:schemeClr val="lt1"/>
              </a:solidFill>
            </a:ln>
            <a:effectLst/>
          </c:spPr>
        </c:marker>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20000"/>
              </a:prstClr>
            </a:outerShdw>
          </a:effectLst>
        </c:spPr>
      </c:pivotFmt>
      <c:pivotFmt>
        <c:idx val="3"/>
        <c:spPr>
          <a:solidFill>
            <a:schemeClr val="accent2"/>
          </a:solidFill>
          <a:ln>
            <a:noFill/>
          </a:ln>
          <a:effectLst>
            <a:outerShdw blurRad="63500" sx="102000" sy="102000" algn="ctr" rotWithShape="0">
              <a:prstClr val="black">
                <a:alpha val="20000"/>
              </a:prstClr>
            </a:outerShdw>
          </a:effectLst>
        </c:spPr>
      </c:pivotFmt>
      <c:pivotFmt>
        <c:idx val="4"/>
        <c:spPr>
          <a:solidFill>
            <a:schemeClr val="accent3"/>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'energy_project rates (1)'!$G$15</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FCC9-4676-B3F3-80E072C2D3D5}"/>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FCC9-4676-B3F3-80E072C2D3D5}"/>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FCC9-4676-B3F3-80E072C2D3D5}"/>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'energy_project rates (1)'!$F$16:$F$19</c:f>
              <c:strCache>
                <c:ptCount val="3"/>
                <c:pt idx="0">
                  <c:v>Electricity</c:v>
                </c:pt>
                <c:pt idx="1">
                  <c:v>Gas</c:v>
                </c:pt>
                <c:pt idx="2">
                  <c:v>Water</c:v>
                </c:pt>
              </c:strCache>
            </c:strRef>
          </c:cat>
          <c:val>
            <c:numRef>
              <c:f>'energy_project rates (1)'!$G$16:$G$19</c:f>
              <c:numCache>
                <c:formatCode>General</c:formatCode>
                <c:ptCount val="3"/>
                <c:pt idx="0">
                  <c:v>0</c:v>
                </c:pt>
                <c:pt idx="1">
                  <c:v>0</c:v>
                </c:pt>
                <c:pt idx="2">
                  <c:v>0</c:v>
                </c:pt>
              </c:numCache>
            </c:numRef>
          </c:val>
          <c:extLst>
            <c:ext xmlns:c16="http://schemas.microsoft.com/office/drawing/2014/chart" uri="{C3380CC4-5D6E-409C-BE32-E72D297353CC}">
              <c16:uniqueId val="{00000002-FCC9-4676-B3F3-80E072C2D3D5}"/>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[Energy DEPI .xlsx]Sheet4!PivotTable7</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consumption</a:t>
            </a:r>
            <a:r>
              <a:rPr lang="en-US" baseline="0"/>
              <a:t> over month </a:t>
            </a:r>
            <a:endParaRPr lang="en-US"/>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Sheet4!$B$1</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Sheet4!$A$2:$A$14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Sheet4!$B$2:$B$14</c:f>
              <c:numCache>
                <c:formatCode>General</c:formatCode>
                <c:ptCount val="12"/>
                <c:pt idx="0">
                  <c:v>5556063.9700000016</c:v>
                </c:pt>
                <c:pt idx="1">
                  <c:v>5563230.5500000007</c:v>
                </c:pt>
                <c:pt idx="2">
                  <c:v>5338372.6700000009</c:v>
                </c:pt>
                <c:pt idx="3">
                  <c:v>5716637.7700000005</c:v>
                </c:pt>
                <c:pt idx="4">
                  <c:v>5477833.6100000013</c:v>
                </c:pt>
                <c:pt idx="5">
                  <c:v>5433578.0099999988</c:v>
                </c:pt>
                <c:pt idx="6">
                  <c:v>5430926.2700000005</c:v>
                </c:pt>
                <c:pt idx="7">
                  <c:v>5252941.3200000012</c:v>
                </c:pt>
                <c:pt idx="8">
                  <c:v>5267750.95</c:v>
                </c:pt>
                <c:pt idx="9">
                  <c:v>5449202.3199999994</c:v>
                </c:pt>
                <c:pt idx="10">
                  <c:v>5349304.51</c:v>
                </c:pt>
                <c:pt idx="11">
                  <c:v>5408429.8799999999</c:v>
                </c:pt>
              </c:numCache>
            </c:numRef>
          </c:val>
          <c:extLst>
            <c:ext xmlns:c16="http://schemas.microsoft.com/office/drawing/2014/chart" uri="{C3380CC4-5D6E-409C-BE32-E72D297353CC}">
              <c16:uniqueId val="{00000000-F3F6-46EB-BA54-C44586B403E3}"/>
            </c:ext>
          </c:extLst>
        </c:ser>
        <c:dLbls>
          <c:showLegendKey val="0"/>
          <c:showVal val="0"/>
          <c:showCatName val="0"/>
          <c:showSerName val="0"/>
          <c:showPercent val="0"/>
          <c:showBubbleSize val="0"/>
        </c:dLbls>
        <c:gapWidth val="355"/>
        <c:overlap val="-70"/>
        <c:axId val="1393936544"/>
        <c:axId val="1473313872"/>
      </c:barChart>
      <c:catAx>
        <c:axId val="139393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313872"/>
        <c:crosses val="autoZero"/>
        <c:auto val="1"/>
        <c:lblAlgn val="ctr"/>
        <c:lblOffset val="100"/>
        <c:noMultiLvlLbl val="0"/>
      </c:catAx>
      <c:valAx>
        <c:axId val="1473313872"/>
        <c:scaling>
          <c:orientation val="minMax"/>
        </c:scaling>
        <c:delete val="1"/>
        <c:axPos val="l"/>
        <c:numFmt formatCode="General" sourceLinked="1"/>
        <c:majorTickMark val="none"/>
        <c:minorTickMark val="none"/>
        <c:tickLblPos val="nextTo"/>
        <c:crossAx val="1393936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[Energy DEPI .xlsx]Sheet4!PivotTable8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consumption</a:t>
            </a:r>
            <a:r>
              <a:rPr lang="en-US" baseline="0"/>
              <a:t> over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Sheet4!$D$17</c:f>
              <c:strCache>
                <c:ptCount val="1"/>
                <c:pt idx="0">
                  <c:v>Total</c:v>
                </c:pt>
              </c:strCache>
            </c:strRef>
          </c:tx>
          <c:spPr>
            <a:solidFill>
              <a:schemeClr val="accent1"/>
            </a:solidFill>
            <a:ln>
              <a:noFill/>
            </a:ln>
            <a:effectLst/>
          </c:spPr>
          <c:invertIfNegative val="0"/>
          <c:cat>
            <c:strRef>
              <c:f>Sheet4!$C$18:$C$22</c:f>
              <c:strCache>
                <c:ptCount val="4"/>
                <c:pt idx="0">
                  <c:v>2016</c:v>
                </c:pt>
                <c:pt idx="1">
                  <c:v>2017</c:v>
                </c:pt>
                <c:pt idx="2">
                  <c:v>2018</c:v>
                </c:pt>
                <c:pt idx="3">
                  <c:v>2019</c:v>
                </c:pt>
              </c:strCache>
            </c:strRef>
          </c:cat>
          <c:val>
            <c:numRef>
              <c:f>Sheet4!$D$18:$D$22</c:f>
              <c:numCache>
                <c:formatCode>General</c:formatCode>
                <c:ptCount val="4"/>
                <c:pt idx="0">
                  <c:v>15693765.189999998</c:v>
                </c:pt>
                <c:pt idx="1">
                  <c:v>16679580.070000006</c:v>
                </c:pt>
                <c:pt idx="2">
                  <c:v>16633721.149999997</c:v>
                </c:pt>
                <c:pt idx="3">
                  <c:v>16237205.420000006</c:v>
                </c:pt>
              </c:numCache>
            </c:numRef>
          </c:val>
          <c:extLst>
            <c:ext xmlns:c16="http://schemas.microsoft.com/office/drawing/2014/chart" uri="{C3380CC4-5D6E-409C-BE32-E72D297353CC}">
              <c16:uniqueId val="{00000000-3E1B-4F5D-8E5F-ED91C2949551}"/>
            </c:ext>
          </c:extLst>
        </c:ser>
        <c:dLbls>
          <c:showLegendKey val="0"/>
          <c:showVal val="0"/>
          <c:showCatName val="0"/>
          <c:showSerName val="0"/>
          <c:showPercent val="0"/>
          <c:showBubbleSize val="0"/>
        </c:dLbls>
        <c:gapWidth val="219"/>
        <c:overlap val="-27"/>
        <c:axId val="1389531424"/>
        <c:axId val="1389508384"/>
      </c:barChart>
      <c:catAx>
        <c:axId val="138953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508384"/>
        <c:crosses val="autoZero"/>
        <c:auto val="1"/>
        <c:lblAlgn val="ctr"/>
        <c:lblOffset val="100"/>
        <c:noMultiLvlLbl val="0"/>
      </c:catAx>
      <c:valAx>
        <c:axId val="1389508384"/>
        <c:scaling>
          <c:orientation val="minMax"/>
        </c:scaling>
        <c:delete val="1"/>
        <c:axPos val="l"/>
        <c:numFmt formatCode="General" sourceLinked="1"/>
        <c:majorTickMark val="none"/>
        <c:minorTickMark val="none"/>
        <c:tickLblPos val="nextTo"/>
        <c:crossAx val="1389531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cat>
            <c:strLit>
              <c:ptCount val="1"/>
              <c:pt idx="0">
                <c:v>New York New York</c:v>
              </c:pt>
            </c:strLit>
          </c:cat>
          <c:val>
            <c:numLit>
              <c:formatCode>General</c:formatCode>
              <c:ptCount val="1"/>
              <c:pt idx="0">
                <c:v>15719979.1</c:v>
              </c:pt>
            </c:numLit>
          </c:val>
          <c:extLst>
            <c:ext xmlns:c16="http://schemas.microsoft.com/office/drawing/2014/chart" uri="{C3380CC4-5D6E-409C-BE32-E72D297353CC}">
              <c16:uniqueId val="{00000000-FFC5-42EB-89BF-94F3987E9184}"/>
            </c:ext>
          </c:extLst>
        </c:ser>
        <c:ser>
          <c:idx val="1"/>
          <c:order val="1"/>
          <c:tx>
            <c:v>Series2</c:v>
          </c:tx>
          <c:spPr>
            <a:solidFill>
              <a:schemeClr val="accent2"/>
            </a:solidFill>
            <a:ln>
              <a:noFill/>
            </a:ln>
            <a:effectLst/>
          </c:spPr>
          <c:invertIfNegative val="0"/>
          <c:cat>
            <c:strLit>
              <c:ptCount val="1"/>
              <c:pt idx="0">
                <c:v>New York New York</c:v>
              </c:pt>
            </c:strLit>
          </c:cat>
          <c:val>
            <c:numLit>
              <c:formatCode>General</c:formatCode>
              <c:ptCount val="1"/>
              <c:pt idx="0">
                <c:v>220080.77999999994</c:v>
              </c:pt>
            </c:numLit>
          </c:val>
          <c:extLst>
            <c:ext xmlns:c16="http://schemas.microsoft.com/office/drawing/2014/chart" uri="{C3380CC4-5D6E-409C-BE32-E72D297353CC}">
              <c16:uniqueId val="{00000002-FFC5-42EB-89BF-94F3987E9184}"/>
            </c:ext>
          </c:extLst>
        </c:ser>
        <c:ser>
          <c:idx val="2"/>
          <c:order val="2"/>
          <c:tx>
            <c:v>Series3</c:v>
          </c:tx>
          <c:spPr>
            <a:solidFill>
              <a:schemeClr val="accent3"/>
            </a:solidFill>
            <a:ln>
              <a:noFill/>
            </a:ln>
            <a:effectLst/>
          </c:spPr>
          <c:invertIfNegative val="0"/>
          <c:cat>
            <c:strLit>
              <c:ptCount val="1"/>
              <c:pt idx="0">
                <c:v>New York New York</c:v>
              </c:pt>
            </c:strLit>
          </c:cat>
          <c:val>
            <c:numLit>
              <c:formatCode>General</c:formatCode>
              <c:ptCount val="1"/>
              <c:pt idx="0">
                <c:v>1818924.6899999992</c:v>
              </c:pt>
            </c:numLit>
          </c:val>
          <c:extLst>
            <c:ext xmlns:c16="http://schemas.microsoft.com/office/drawing/2014/chart" uri="{C3380CC4-5D6E-409C-BE32-E72D297353CC}">
              <c16:uniqueId val="{00000004-FFC5-42EB-89BF-94F3987E9184}"/>
            </c:ext>
          </c:extLst>
        </c:ser>
        <c:dLbls>
          <c:showLegendKey val="0"/>
          <c:showVal val="0"/>
          <c:showCatName val="0"/>
          <c:showSerName val="0"/>
          <c:showPercent val="0"/>
          <c:showBubbleSize val="0"/>
        </c:dLbls>
        <c:gapWidth val="219"/>
        <c:overlap val="-27"/>
        <c:axId val="1603520592"/>
        <c:axId val="1485057712"/>
      </c:barChart>
      <c:catAx>
        <c:axId val="160352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5057712"/>
        <c:crosses val="autoZero"/>
        <c:auto val="1"/>
        <c:lblAlgn val="ctr"/>
        <c:lblOffset val="100"/>
        <c:noMultiLvlLbl val="0"/>
      </c:catAx>
      <c:valAx>
        <c:axId val="1485057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520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[Energy DEPI .xlsx]energy_project total_consum (2)!PivotTable2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'energy_project total_consum (2)'!$O$31</c:f>
              <c:strCache>
                <c:ptCount val="1"/>
                <c:pt idx="0">
                  <c:v>Total</c:v>
                </c:pt>
              </c:strCache>
            </c:strRef>
          </c:tx>
          <c:spPr>
            <a:ln w="28575" cap="rnd">
              <a:solidFill>
                <a:schemeClr val="accent1"/>
              </a:solidFill>
              <a:round/>
            </a:ln>
            <a:effectLst/>
          </c:spPr>
          <c:marker>
            <c:symbol val="none"/>
          </c:marker>
          <c:cat>
            <c:strRef>
              <c:f>'energy_project total_consum (2)'!$N$32:$N$43</c:f>
              <c:strCache>
                <c:ptCount val="11"/>
                <c:pt idx="0">
                  <c:v>B1000</c:v>
                </c:pt>
                <c:pt idx="1">
                  <c:v>B1001</c:v>
                </c:pt>
                <c:pt idx="2">
                  <c:v>B1002</c:v>
                </c:pt>
                <c:pt idx="3">
                  <c:v>B1003</c:v>
                </c:pt>
                <c:pt idx="4">
                  <c:v>B1004</c:v>
                </c:pt>
                <c:pt idx="5">
                  <c:v>B1005</c:v>
                </c:pt>
                <c:pt idx="6">
                  <c:v>B1006</c:v>
                </c:pt>
                <c:pt idx="7">
                  <c:v>B1007</c:v>
                </c:pt>
                <c:pt idx="8">
                  <c:v>B1008</c:v>
                </c:pt>
                <c:pt idx="9">
                  <c:v>B1009</c:v>
                </c:pt>
                <c:pt idx="10">
                  <c:v>B1010</c:v>
                </c:pt>
              </c:strCache>
            </c:strRef>
          </c:cat>
          <c:val>
            <c:numRef>
              <c:f>'energy_project total_consum (2)'!$O$32:$O$43</c:f>
              <c:numCache>
                <c:formatCode>General</c:formatCode>
                <c:ptCount val="11"/>
                <c:pt idx="0">
                  <c:v>18168166.589999992</c:v>
                </c:pt>
                <c:pt idx="1">
                  <c:v>18151769.759999987</c:v>
                </c:pt>
                <c:pt idx="2">
                  <c:v>16957017.360000011</c:v>
                </c:pt>
                <c:pt idx="3">
                  <c:v>18143569.950000003</c:v>
                </c:pt>
                <c:pt idx="4">
                  <c:v>17836988.010000013</c:v>
                </c:pt>
                <c:pt idx="5">
                  <c:v>18044378.009999976</c:v>
                </c:pt>
                <c:pt idx="6">
                  <c:v>18697739.279999994</c:v>
                </c:pt>
                <c:pt idx="7">
                  <c:v>16602830.580000006</c:v>
                </c:pt>
                <c:pt idx="8">
                  <c:v>18520008.839999996</c:v>
                </c:pt>
                <c:pt idx="9">
                  <c:v>16595190.630000003</c:v>
                </c:pt>
                <c:pt idx="10">
                  <c:v>18015156.480000004</c:v>
                </c:pt>
              </c:numCache>
            </c:numRef>
          </c:val>
          <c:smooth val="0"/>
          <c:extLst>
            <c:ext xmlns:c16="http://schemas.microsoft.com/office/drawing/2014/chart" uri="{C3380CC4-5D6E-409C-BE32-E72D297353CC}">
              <c16:uniqueId val="{00000000-DC6B-4620-A6B8-513A80AA26F6}"/>
            </c:ext>
          </c:extLst>
        </c:ser>
        <c:dLbls>
          <c:showLegendKey val="0"/>
          <c:showVal val="0"/>
          <c:showCatName val="0"/>
          <c:showSerName val="0"/>
          <c:showPercent val="0"/>
          <c:showBubbleSize val="0"/>
        </c:dLbls>
        <c:smooth val="0"/>
        <c:axId val="1041628192"/>
        <c:axId val="1041601792"/>
      </c:lineChart>
      <c:catAx>
        <c:axId val="104162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601792"/>
        <c:crosses val="autoZero"/>
        <c:auto val="1"/>
        <c:lblAlgn val="ctr"/>
        <c:lblOffset val="100"/>
        <c:noMultiLvlLbl val="0"/>
      </c:catAx>
      <c:valAx>
        <c:axId val="1041601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628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[Energy DEPI .xlsx]energy_project total_consum (2)!PivotTable4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70369132103674"/>
          <c:y val="0.15638670166229221"/>
          <c:w val="0.61211300785771194"/>
          <c:h val="0.65890128317293672"/>
        </c:manualLayout>
      </c:layout>
      <c:barChart>
        <c:barDir val="col"/>
        <c:grouping val="clustered"/>
        <c:varyColors val="0"/>
        <c:ser>
          <c:idx val="0"/>
          <c:order val="0"/>
          <c:tx>
            <c:strRef>
              <c:f>'energy_project total_consum (2)'!$AD$9:$AD$10</c:f>
              <c:strCache>
                <c:ptCount val="1"/>
                <c:pt idx="0">
                  <c:v>Electricity </c:v>
                </c:pt>
              </c:strCache>
            </c:strRef>
          </c:tx>
          <c:spPr>
            <a:solidFill>
              <a:schemeClr val="accent1"/>
            </a:solidFill>
            <a:ln>
              <a:noFill/>
            </a:ln>
            <a:effectLst/>
          </c:spPr>
          <c:invertIfNegative val="0"/>
          <c:cat>
            <c:strRef>
              <c:f>'energy_project total_consum (2)'!$AC$11:$AC$16</c:f>
              <c:strCache>
                <c:ptCount val="5"/>
                <c:pt idx="0">
                  <c:v>Arizona</c:v>
                </c:pt>
                <c:pt idx="1">
                  <c:v>California</c:v>
                </c:pt>
                <c:pt idx="2">
                  <c:v>Illinois</c:v>
                </c:pt>
                <c:pt idx="3">
                  <c:v>New York</c:v>
                </c:pt>
                <c:pt idx="4">
                  <c:v>Texas</c:v>
                </c:pt>
              </c:strCache>
            </c:strRef>
          </c:cat>
          <c:val>
            <c:numRef>
              <c:f>'energy_project total_consum (2)'!$AD$11:$AD$16</c:f>
              <c:numCache>
                <c:formatCode>General</c:formatCode>
                <c:ptCount val="5"/>
                <c:pt idx="0">
                  <c:v>6232579.7599999988</c:v>
                </c:pt>
                <c:pt idx="1">
                  <c:v>17584639.020000011</c:v>
                </c:pt>
                <c:pt idx="2">
                  <c:v>17653275.810000006</c:v>
                </c:pt>
                <c:pt idx="3">
                  <c:v>17758984.569999997</c:v>
                </c:pt>
                <c:pt idx="4">
                  <c:v>6014792.6700000009</c:v>
                </c:pt>
              </c:numCache>
            </c:numRef>
          </c:val>
          <c:extLst>
            <c:ext xmlns:c16="http://schemas.microsoft.com/office/drawing/2014/chart" uri="{C3380CC4-5D6E-409C-BE32-E72D297353CC}">
              <c16:uniqueId val="{00000000-32A8-40E3-B54B-0FD6331B749C}"/>
            </c:ext>
          </c:extLst>
        </c:ser>
        <c:ser>
          <c:idx val="1"/>
          <c:order val="1"/>
          <c:tx>
            <c:strRef>
              <c:f>'energy_project total_consum (2)'!$AE$9:$AE$10</c:f>
              <c:strCache>
                <c:ptCount val="1"/>
                <c:pt idx="0">
                  <c:v>Gas </c:v>
                </c:pt>
              </c:strCache>
            </c:strRef>
          </c:tx>
          <c:spPr>
            <a:solidFill>
              <a:schemeClr val="accent2"/>
            </a:solidFill>
            <a:ln>
              <a:noFill/>
            </a:ln>
            <a:effectLst/>
          </c:spPr>
          <c:invertIfNegative val="0"/>
          <c:cat>
            <c:strRef>
              <c:f>'energy_project total_consum (2)'!$AC$11:$AC$16</c:f>
              <c:strCache>
                <c:ptCount val="5"/>
                <c:pt idx="0">
                  <c:v>Arizona</c:v>
                </c:pt>
                <c:pt idx="1">
                  <c:v>California</c:v>
                </c:pt>
                <c:pt idx="2">
                  <c:v>Illinois</c:v>
                </c:pt>
                <c:pt idx="3">
                  <c:v>New York</c:v>
                </c:pt>
                <c:pt idx="4">
                  <c:v>Texas</c:v>
                </c:pt>
              </c:strCache>
            </c:strRef>
          </c:cat>
          <c:val>
            <c:numRef>
              <c:f>'energy_project total_consum (2)'!$AE$11:$AE$16</c:f>
              <c:numCache>
                <c:formatCode>General</c:formatCode>
                <c:ptCount val="5"/>
                <c:pt idx="0">
                  <c:v>6232579.7599999988</c:v>
                </c:pt>
                <c:pt idx="1">
                  <c:v>17584639.020000011</c:v>
                </c:pt>
                <c:pt idx="2">
                  <c:v>17653275.810000006</c:v>
                </c:pt>
                <c:pt idx="3">
                  <c:v>17758984.569999997</c:v>
                </c:pt>
                <c:pt idx="4">
                  <c:v>6014792.6700000009</c:v>
                </c:pt>
              </c:numCache>
            </c:numRef>
          </c:val>
          <c:extLst>
            <c:ext xmlns:c16="http://schemas.microsoft.com/office/drawing/2014/chart" uri="{C3380CC4-5D6E-409C-BE32-E72D297353CC}">
              <c16:uniqueId val="{00000026-32A8-40E3-B54B-0FD6331B749C}"/>
            </c:ext>
          </c:extLst>
        </c:ser>
        <c:ser>
          <c:idx val="2"/>
          <c:order val="2"/>
          <c:tx>
            <c:strRef>
              <c:f>'energy_project total_consum (2)'!$AF$9:$AF$10</c:f>
              <c:strCache>
                <c:ptCount val="1"/>
                <c:pt idx="0">
                  <c:v>Water </c:v>
                </c:pt>
              </c:strCache>
            </c:strRef>
          </c:tx>
          <c:spPr>
            <a:solidFill>
              <a:schemeClr val="accent3"/>
            </a:solidFill>
            <a:ln>
              <a:noFill/>
            </a:ln>
            <a:effectLst/>
          </c:spPr>
          <c:invertIfNegative val="0"/>
          <c:cat>
            <c:strRef>
              <c:f>'energy_project total_consum (2)'!$AC$11:$AC$16</c:f>
              <c:strCache>
                <c:ptCount val="5"/>
                <c:pt idx="0">
                  <c:v>Arizona</c:v>
                </c:pt>
                <c:pt idx="1">
                  <c:v>California</c:v>
                </c:pt>
                <c:pt idx="2">
                  <c:v>Illinois</c:v>
                </c:pt>
                <c:pt idx="3">
                  <c:v>New York</c:v>
                </c:pt>
                <c:pt idx="4">
                  <c:v>Texas</c:v>
                </c:pt>
              </c:strCache>
            </c:strRef>
          </c:cat>
          <c:val>
            <c:numRef>
              <c:f>'energy_project total_consum (2)'!$AF$11:$AF$16</c:f>
              <c:numCache>
                <c:formatCode>General</c:formatCode>
                <c:ptCount val="5"/>
                <c:pt idx="0">
                  <c:v>6232579.7599999988</c:v>
                </c:pt>
                <c:pt idx="1">
                  <c:v>17584639.020000011</c:v>
                </c:pt>
                <c:pt idx="2">
                  <c:v>17653275.810000006</c:v>
                </c:pt>
                <c:pt idx="3">
                  <c:v>17758984.569999997</c:v>
                </c:pt>
                <c:pt idx="4">
                  <c:v>6014792.6700000009</c:v>
                </c:pt>
              </c:numCache>
            </c:numRef>
          </c:val>
          <c:extLst>
            <c:ext xmlns:c16="http://schemas.microsoft.com/office/drawing/2014/chart" uri="{C3380CC4-5D6E-409C-BE32-E72D297353CC}">
              <c16:uniqueId val="{00000027-32A8-40E3-B54B-0FD6331B749C}"/>
            </c:ext>
          </c:extLst>
        </c:ser>
        <c:dLbls>
          <c:showLegendKey val="0"/>
          <c:showVal val="0"/>
          <c:showCatName val="0"/>
          <c:showSerName val="0"/>
          <c:showPercent val="0"/>
          <c:showBubbleSize val="0"/>
        </c:dLbls>
        <c:gapWidth val="219"/>
        <c:overlap val="-27"/>
        <c:axId val="1736445631"/>
        <c:axId val="1736447071"/>
      </c:barChart>
      <c:catAx>
        <c:axId val="1736445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6447071"/>
        <c:crosses val="autoZero"/>
        <c:auto val="1"/>
        <c:lblAlgn val="ctr"/>
        <c:lblOffset val="100"/>
        <c:noMultiLvlLbl val="0"/>
      </c:catAx>
      <c:valAx>
        <c:axId val="1736447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6445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[Energy DEPI .xlsx]Sheet4!PivotTable7</c:name>
    <c:fmtId val="4"/>
  </c:pivotSource>
  <c:chart>
    <c:title>
      <c:tx>
        <c:rich>
          <a:bodyPr rot="0" spcFirstLastPara="1" vertOverflow="ellipsis" vert="horz" wrap="square" anchor="ctr" anchorCtr="1"/>
          <a:lstStyle/>
          <a:p>
            <a:pPr>
              <a:defRPr sz="2400" b="1" i="0" u="none" strike="noStrike" kern="1200" cap="all" spc="5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2400">
                <a:latin typeface="Times New Roman" panose="02020603050405020304" pitchFamily="18" charset="0"/>
                <a:cs typeface="Times New Roman" panose="02020603050405020304" pitchFamily="18" charset="0"/>
              </a:rPr>
              <a:t>consumption</a:t>
            </a:r>
            <a:r>
              <a:rPr lang="en-US" sz="2400" baseline="0">
                <a:latin typeface="Times New Roman" panose="02020603050405020304" pitchFamily="18" charset="0"/>
                <a:cs typeface="Times New Roman" panose="02020603050405020304" pitchFamily="18" charset="0"/>
              </a:rPr>
              <a:t> over month </a:t>
            </a:r>
            <a:endParaRPr lang="en-US" sz="2400">
              <a:latin typeface="Times New Roman" panose="02020603050405020304" pitchFamily="18" charset="0"/>
              <a:cs typeface="Times New Roman" panose="02020603050405020304" pitchFamily="18" charset="0"/>
            </a:endParaRPr>
          </a:p>
        </c:rich>
      </c:tx>
      <c:layout>
        <c:manualLayout>
          <c:xMode val="edge"/>
          <c:yMode val="edge"/>
          <c:x val="0.14969318283223657"/>
          <c:y val="4.8696050811741713E-2"/>
        </c:manualLayout>
      </c:layout>
      <c:overlay val="0"/>
      <c:spPr>
        <a:noFill/>
        <a:ln>
          <a:noFill/>
        </a:ln>
        <a:effectLst/>
      </c:spPr>
      <c:txPr>
        <a:bodyPr rot="0" spcFirstLastPara="1" vertOverflow="ellipsis" vert="horz" wrap="square" anchor="ctr" anchorCtr="1"/>
        <a:lstStyle/>
        <a:p>
          <a:pPr>
            <a:defRPr sz="2400" b="1" i="0" u="none" strike="noStrike" kern="1200" cap="all" spc="5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circle"/>
          <c:size val="6"/>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circle"/>
          <c:size val="6"/>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5400000" scaled="0"/>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186511750130878E-2"/>
          <c:y val="0.16309405337262251"/>
          <c:w val="0.95270144256048506"/>
          <c:h val="0.66939731594713692"/>
        </c:manualLayout>
      </c:layout>
      <c:barChart>
        <c:barDir val="col"/>
        <c:grouping val="stacked"/>
        <c:varyColors val="0"/>
        <c:ser>
          <c:idx val="0"/>
          <c:order val="0"/>
          <c:tx>
            <c:strRef>
              <c:f>Sheet4!$B$1</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Sheet4!$A$2:$A$14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Sheet4!$B$2:$B$14</c:f>
              <c:numCache>
                <c:formatCode>General</c:formatCode>
                <c:ptCount val="12"/>
                <c:pt idx="0">
                  <c:v>5556063.9700000016</c:v>
                </c:pt>
                <c:pt idx="1">
                  <c:v>5563230.5500000007</c:v>
                </c:pt>
                <c:pt idx="2">
                  <c:v>5338372.6700000009</c:v>
                </c:pt>
                <c:pt idx="3">
                  <c:v>5716637.7700000005</c:v>
                </c:pt>
                <c:pt idx="4">
                  <c:v>5477833.6100000013</c:v>
                </c:pt>
                <c:pt idx="5">
                  <c:v>5433578.0099999988</c:v>
                </c:pt>
                <c:pt idx="6">
                  <c:v>5430926.2700000005</c:v>
                </c:pt>
                <c:pt idx="7">
                  <c:v>5252941.3200000012</c:v>
                </c:pt>
                <c:pt idx="8">
                  <c:v>5267750.95</c:v>
                </c:pt>
                <c:pt idx="9">
                  <c:v>5449202.3199999994</c:v>
                </c:pt>
                <c:pt idx="10">
                  <c:v>5349304.51</c:v>
                </c:pt>
                <c:pt idx="11">
                  <c:v>5408429.8799999999</c:v>
                </c:pt>
              </c:numCache>
            </c:numRef>
          </c:val>
          <c:extLst>
            <c:ext xmlns:c16="http://schemas.microsoft.com/office/drawing/2014/chart" uri="{C3380CC4-5D6E-409C-BE32-E72D297353CC}">
              <c16:uniqueId val="{00000000-BD41-45B2-A8D3-AC078C787F4A}"/>
            </c:ext>
          </c:extLst>
        </c:ser>
        <c:dLbls>
          <c:showLegendKey val="0"/>
          <c:showVal val="0"/>
          <c:showCatName val="0"/>
          <c:showSerName val="0"/>
          <c:showPercent val="0"/>
          <c:showBubbleSize val="0"/>
        </c:dLbls>
        <c:gapWidth val="355"/>
        <c:overlap val="100"/>
        <c:axId val="1393936544"/>
        <c:axId val="1473313872"/>
      </c:barChart>
      <c:catAx>
        <c:axId val="139393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313872"/>
        <c:crosses val="autoZero"/>
        <c:auto val="1"/>
        <c:lblAlgn val="ctr"/>
        <c:lblOffset val="100"/>
        <c:noMultiLvlLbl val="0"/>
      </c:catAx>
      <c:valAx>
        <c:axId val="1473313872"/>
        <c:scaling>
          <c:orientation val="minMax"/>
        </c:scaling>
        <c:delete val="1"/>
        <c:axPos val="l"/>
        <c:numFmt formatCode="General" sourceLinked="1"/>
        <c:majorTickMark val="none"/>
        <c:minorTickMark val="none"/>
        <c:tickLblPos val="nextTo"/>
        <c:crossAx val="1393936544"/>
        <c:crosses val="autoZero"/>
        <c:crossBetween val="between"/>
      </c:valAx>
      <c:spPr>
        <a:noFill/>
        <a:ln>
          <a:noFill/>
        </a:ln>
        <a:effectLst/>
      </c:spPr>
    </c:plotArea>
    <c:legend>
      <c:legendPos val="r"/>
      <c:layout>
        <c:manualLayout>
          <c:xMode val="edge"/>
          <c:yMode val="edge"/>
          <c:x val="9.7922508371118738E-2"/>
          <c:y val="1.1560725504014399E-2"/>
          <c:w val="5.7536093323337027E-2"/>
          <c:h val="5.25436785233224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[Energy DEPI .xlsx]Sheet4!PivotTable8</c:name>
    <c:fmtId val="3"/>
  </c:pivotSource>
  <c:chart>
    <c:title>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stacked"/>
        <c:varyColors val="0"/>
        <c:ser>
          <c:idx val="0"/>
          <c:order val="0"/>
          <c:tx>
            <c:strRef>
              <c:f>Sheet4!$D$17</c:f>
              <c:strCache>
                <c:ptCount val="1"/>
                <c:pt idx="0">
                  <c:v>Total</c:v>
                </c:pt>
              </c:strCache>
            </c:strRef>
          </c:tx>
          <c:spPr>
            <a:solidFill>
              <a:schemeClr val="accent1"/>
            </a:solidFill>
            <a:ln>
              <a:noFill/>
            </a:ln>
            <a:effectLst/>
          </c:spPr>
          <c:invertIfNegative val="0"/>
          <c:cat>
            <c:strRef>
              <c:f>Sheet4!$C$18:$C$22</c:f>
              <c:strCache>
                <c:ptCount val="4"/>
                <c:pt idx="0">
                  <c:v>2016</c:v>
                </c:pt>
                <c:pt idx="1">
                  <c:v>2017</c:v>
                </c:pt>
                <c:pt idx="2">
                  <c:v>2018</c:v>
                </c:pt>
                <c:pt idx="3">
                  <c:v>2019</c:v>
                </c:pt>
              </c:strCache>
            </c:strRef>
          </c:cat>
          <c:val>
            <c:numRef>
              <c:f>Sheet4!$D$18:$D$22</c:f>
              <c:numCache>
                <c:formatCode>General</c:formatCode>
                <c:ptCount val="4"/>
                <c:pt idx="0">
                  <c:v>15693765.189999998</c:v>
                </c:pt>
                <c:pt idx="1">
                  <c:v>16679580.070000006</c:v>
                </c:pt>
                <c:pt idx="2">
                  <c:v>16633721.149999997</c:v>
                </c:pt>
                <c:pt idx="3">
                  <c:v>16237205.420000006</c:v>
                </c:pt>
              </c:numCache>
            </c:numRef>
          </c:val>
          <c:extLst>
            <c:ext xmlns:c16="http://schemas.microsoft.com/office/drawing/2014/chart" uri="{C3380CC4-5D6E-409C-BE32-E72D297353CC}">
              <c16:uniqueId val="{00000003-E40D-4B3D-A302-C67E6E6D0263}"/>
            </c:ext>
          </c:extLst>
        </c:ser>
        <c:dLbls>
          <c:showLegendKey val="0"/>
          <c:showVal val="0"/>
          <c:showCatName val="0"/>
          <c:showSerName val="0"/>
          <c:showPercent val="0"/>
          <c:showBubbleSize val="0"/>
        </c:dLbls>
        <c:gapWidth val="150"/>
        <c:overlap val="100"/>
        <c:axId val="1158702640"/>
        <c:axId val="1158701200"/>
      </c:barChart>
      <c:catAx>
        <c:axId val="1158702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701200"/>
        <c:crosses val="autoZero"/>
        <c:auto val="1"/>
        <c:lblAlgn val="ctr"/>
        <c:lblOffset val="100"/>
        <c:noMultiLvlLbl val="0"/>
      </c:catAx>
      <c:valAx>
        <c:axId val="1158701200"/>
        <c:scaling>
          <c:orientation val="minMax"/>
        </c:scaling>
        <c:delete val="1"/>
        <c:axPos val="l"/>
        <c:numFmt formatCode="General" sourceLinked="1"/>
        <c:majorTickMark val="none"/>
        <c:minorTickMark val="none"/>
        <c:tickLblPos val="nextTo"/>
        <c:crossAx val="1158702640"/>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[Energy DEPI .xlsx]Sheet2!PivotTable1</c:name>
    <c:fmtId val="6"/>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sz="2400" b="1">
                <a:latin typeface="Times New Roman" panose="02020603050405020304" pitchFamily="18" charset="0"/>
                <a:cs typeface="Times New Roman" panose="02020603050405020304" pitchFamily="18" charset="0"/>
              </a:rPr>
              <a:t>Consumption over</a:t>
            </a:r>
            <a:r>
              <a:rPr lang="en-US" sz="2400" b="1" baseline="0">
                <a:latin typeface="Times New Roman" panose="02020603050405020304" pitchFamily="18" charset="0"/>
                <a:cs typeface="Times New Roman" panose="02020603050405020304" pitchFamily="18" charset="0"/>
              </a:rPr>
              <a:t> building</a:t>
            </a:r>
            <a:endParaRPr lang="en-US" sz="2400" b="1">
              <a:latin typeface="Times New Roman" panose="02020603050405020304" pitchFamily="18" charset="0"/>
              <a:cs typeface="Times New Roman" panose="02020603050405020304" pitchFamily="18" charset="0"/>
            </a:endParaRPr>
          </a:p>
        </c:rich>
      </c:tx>
      <c:layout>
        <c:manualLayout>
          <c:xMode val="edge"/>
          <c:yMode val="edge"/>
          <c:x val="0.26383720930232557"/>
          <c:y val="3.3582087578911297E-2"/>
        </c:manualLayout>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188842273403706E-3"/>
          <c:y val="0.10238766232731948"/>
          <c:w val="0.96252772867607805"/>
          <c:h val="0.60960630226146895"/>
        </c:manualLayout>
      </c:layout>
      <c:lineChart>
        <c:grouping val="standard"/>
        <c:varyColors val="0"/>
        <c:dLbls>
          <c:showLegendKey val="0"/>
          <c:showVal val="0"/>
          <c:showCatName val="0"/>
          <c:showSerName val="0"/>
          <c:showPercent val="0"/>
          <c:showBubbleSize val="0"/>
        </c:dLbls>
        <c:marker val="1"/>
        <c:smooth val="0"/>
        <c:axId val="646563296"/>
        <c:axId val="646560416"/>
      </c:lineChart>
      <c:catAx>
        <c:axId val="64656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646560416"/>
        <c:crosses val="autoZero"/>
        <c:auto val="1"/>
        <c:lblAlgn val="ctr"/>
        <c:lblOffset val="100"/>
        <c:noMultiLvlLbl val="0"/>
      </c:catAx>
      <c:valAx>
        <c:axId val="646560416"/>
        <c:scaling>
          <c:orientation val="minMax"/>
        </c:scaling>
        <c:delete val="1"/>
        <c:axPos val="l"/>
        <c:numFmt formatCode="General" sourceLinked="1"/>
        <c:majorTickMark val="none"/>
        <c:minorTickMark val="none"/>
        <c:tickLblPos val="nextTo"/>
        <c:crossAx val="646563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[Energy DEPI .xlsx]energy_project total_consum (2)!PivotTable2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1400">
                <a:latin typeface="Times New Roman" panose="02020603050405020304" pitchFamily="18" charset="0"/>
                <a:cs typeface="Times New Roman" panose="02020603050405020304" pitchFamily="18" charset="0"/>
              </a:rPr>
              <a:t>Total Consumption over Buiding</a:t>
            </a:r>
          </a:p>
        </c:rich>
      </c:tx>
      <c:layout>
        <c:manualLayout>
          <c:xMode val="edge"/>
          <c:yMode val="edge"/>
          <c:x val="0.18449500097594829"/>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801990934524709E-3"/>
          <c:y val="0.21237176533813701"/>
          <c:w val="0.96846017046563559"/>
          <c:h val="0.63379738361214233"/>
        </c:manualLayout>
      </c:layout>
      <c:lineChart>
        <c:grouping val="standard"/>
        <c:varyColors val="0"/>
        <c:ser>
          <c:idx val="0"/>
          <c:order val="0"/>
          <c:tx>
            <c:strRef>
              <c:f>'energy_project total_consum (2)'!$O$31</c:f>
              <c:strCache>
                <c:ptCount val="1"/>
                <c:pt idx="0">
                  <c:v>Total</c:v>
                </c:pt>
              </c:strCache>
            </c:strRef>
          </c:tx>
          <c:spPr>
            <a:ln w="28575" cap="rnd">
              <a:solidFill>
                <a:schemeClr val="accent1"/>
              </a:solidFill>
              <a:round/>
            </a:ln>
            <a:effectLst/>
          </c:spPr>
          <c:marker>
            <c:symbol val="none"/>
          </c:marker>
          <c:cat>
            <c:strRef>
              <c:f>'energy_project total_consum (2)'!$N$32:$N$43</c:f>
              <c:strCache>
                <c:ptCount val="11"/>
                <c:pt idx="0">
                  <c:v>B1000</c:v>
                </c:pt>
                <c:pt idx="1">
                  <c:v>B1001</c:v>
                </c:pt>
                <c:pt idx="2">
                  <c:v>B1002</c:v>
                </c:pt>
                <c:pt idx="3">
                  <c:v>B1003</c:v>
                </c:pt>
                <c:pt idx="4">
                  <c:v>B1004</c:v>
                </c:pt>
                <c:pt idx="5">
                  <c:v>B1005</c:v>
                </c:pt>
                <c:pt idx="6">
                  <c:v>B1006</c:v>
                </c:pt>
                <c:pt idx="7">
                  <c:v>B1007</c:v>
                </c:pt>
                <c:pt idx="8">
                  <c:v>B1008</c:v>
                </c:pt>
                <c:pt idx="9">
                  <c:v>B1009</c:v>
                </c:pt>
                <c:pt idx="10">
                  <c:v>B1010</c:v>
                </c:pt>
              </c:strCache>
            </c:strRef>
          </c:cat>
          <c:val>
            <c:numRef>
              <c:f>'energy_project total_consum (2)'!$O$32:$O$43</c:f>
              <c:numCache>
                <c:formatCode>General</c:formatCode>
                <c:ptCount val="11"/>
                <c:pt idx="0">
                  <c:v>18168166.589999992</c:v>
                </c:pt>
                <c:pt idx="1">
                  <c:v>18151769.759999987</c:v>
                </c:pt>
                <c:pt idx="2">
                  <c:v>16957017.360000011</c:v>
                </c:pt>
                <c:pt idx="3">
                  <c:v>18143569.950000003</c:v>
                </c:pt>
                <c:pt idx="4">
                  <c:v>17836988.010000013</c:v>
                </c:pt>
                <c:pt idx="5">
                  <c:v>18044378.009999976</c:v>
                </c:pt>
                <c:pt idx="6">
                  <c:v>18697739.279999994</c:v>
                </c:pt>
                <c:pt idx="7">
                  <c:v>16602830.580000006</c:v>
                </c:pt>
                <c:pt idx="8">
                  <c:v>18520008.839999996</c:v>
                </c:pt>
                <c:pt idx="9">
                  <c:v>16595190.630000003</c:v>
                </c:pt>
                <c:pt idx="10">
                  <c:v>18015156.480000004</c:v>
                </c:pt>
              </c:numCache>
            </c:numRef>
          </c:val>
          <c:smooth val="0"/>
          <c:extLst>
            <c:ext xmlns:c16="http://schemas.microsoft.com/office/drawing/2014/chart" uri="{C3380CC4-5D6E-409C-BE32-E72D297353CC}">
              <c16:uniqueId val="{00000000-E4F4-4F36-AF13-418808F821D3}"/>
            </c:ext>
          </c:extLst>
        </c:ser>
        <c:dLbls>
          <c:showLegendKey val="0"/>
          <c:showVal val="0"/>
          <c:showCatName val="0"/>
          <c:showSerName val="0"/>
          <c:showPercent val="0"/>
          <c:showBubbleSize val="0"/>
        </c:dLbls>
        <c:smooth val="0"/>
        <c:axId val="1041628192"/>
        <c:axId val="1041601792"/>
      </c:lineChart>
      <c:catAx>
        <c:axId val="104162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601792"/>
        <c:crosses val="autoZero"/>
        <c:auto val="1"/>
        <c:lblAlgn val="ctr"/>
        <c:lblOffset val="100"/>
        <c:noMultiLvlLbl val="0"/>
      </c:catAx>
      <c:valAx>
        <c:axId val="1041601792"/>
        <c:scaling>
          <c:orientation val="minMax"/>
        </c:scaling>
        <c:delete val="1"/>
        <c:axPos val="l"/>
        <c:numFmt formatCode="General" sourceLinked="1"/>
        <c:majorTickMark val="none"/>
        <c:minorTickMark val="none"/>
        <c:tickLblPos val="nextTo"/>
        <c:crossAx val="104162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[Energy DEPI .xlsx]energy_project total_consum (2)!PivotTable8</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647059446911709E-2"/>
          <c:y val="0.11215690084069505"/>
          <c:w val="0.89230821477180589"/>
          <c:h val="0.76998522370966371"/>
        </c:manualLayout>
      </c:layout>
      <c:barChart>
        <c:barDir val="col"/>
        <c:grouping val="stacked"/>
        <c:varyColors val="0"/>
        <c:ser>
          <c:idx val="0"/>
          <c:order val="0"/>
          <c:tx>
            <c:strRef>
              <c:f>'energy_project total_consum (2)'!$X$29</c:f>
              <c:strCache>
                <c:ptCount val="1"/>
                <c:pt idx="0">
                  <c:v>Sum of Water</c:v>
                </c:pt>
              </c:strCache>
            </c:strRef>
          </c:tx>
          <c:spPr>
            <a:solidFill>
              <a:schemeClr val="accent1"/>
            </a:solidFill>
            <a:ln>
              <a:noFill/>
            </a:ln>
            <a:effectLst/>
          </c:spPr>
          <c:invertIfNegative val="0"/>
          <c:cat>
            <c:strRef>
              <c:f>'energy_project total_consum (2)'!$W$30:$W$34</c:f>
              <c:strCache>
                <c:ptCount val="4"/>
                <c:pt idx="0">
                  <c:v>2016</c:v>
                </c:pt>
                <c:pt idx="1">
                  <c:v>2017</c:v>
                </c:pt>
                <c:pt idx="2">
                  <c:v>2018</c:v>
                </c:pt>
                <c:pt idx="3">
                  <c:v>2019</c:v>
                </c:pt>
              </c:strCache>
            </c:strRef>
          </c:cat>
          <c:val>
            <c:numRef>
              <c:f>'energy_project total_consum (2)'!$X$30:$X$34</c:f>
              <c:numCache>
                <c:formatCode>General</c:formatCode>
                <c:ptCount val="4"/>
                <c:pt idx="0">
                  <c:v>42023469.179999933</c:v>
                </c:pt>
                <c:pt idx="1">
                  <c:v>44608195.859999977</c:v>
                </c:pt>
                <c:pt idx="2">
                  <c:v>44054703.570000015</c:v>
                </c:pt>
                <c:pt idx="3">
                  <c:v>42521785.500000007</c:v>
                </c:pt>
              </c:numCache>
            </c:numRef>
          </c:val>
          <c:extLst>
            <c:ext xmlns:c16="http://schemas.microsoft.com/office/drawing/2014/chart" uri="{C3380CC4-5D6E-409C-BE32-E72D297353CC}">
              <c16:uniqueId val="{00000000-3CA5-4E5D-B4EE-4DD58DC813A6}"/>
            </c:ext>
          </c:extLst>
        </c:ser>
        <c:ser>
          <c:idx val="1"/>
          <c:order val="1"/>
          <c:tx>
            <c:strRef>
              <c:f>'energy_project total_consum (2)'!$Y$29</c:f>
              <c:strCache>
                <c:ptCount val="1"/>
                <c:pt idx="0">
                  <c:v>Sum of Gas</c:v>
                </c:pt>
              </c:strCache>
            </c:strRef>
          </c:tx>
          <c:spPr>
            <a:solidFill>
              <a:schemeClr val="accent2"/>
            </a:solidFill>
            <a:ln>
              <a:noFill/>
            </a:ln>
            <a:effectLst/>
          </c:spPr>
          <c:invertIfNegative val="0"/>
          <c:cat>
            <c:strRef>
              <c:f>'energy_project total_consum (2)'!$W$30:$W$34</c:f>
              <c:strCache>
                <c:ptCount val="4"/>
                <c:pt idx="0">
                  <c:v>2016</c:v>
                </c:pt>
                <c:pt idx="1">
                  <c:v>2017</c:v>
                </c:pt>
                <c:pt idx="2">
                  <c:v>2018</c:v>
                </c:pt>
                <c:pt idx="3">
                  <c:v>2019</c:v>
                </c:pt>
              </c:strCache>
            </c:strRef>
          </c:cat>
          <c:val>
            <c:numRef>
              <c:f>'energy_project total_consum (2)'!$Y$30:$Y$34</c:f>
              <c:numCache>
                <c:formatCode>General</c:formatCode>
                <c:ptCount val="4"/>
                <c:pt idx="0">
                  <c:v>469206.38999999978</c:v>
                </c:pt>
                <c:pt idx="1">
                  <c:v>553819.64999999898</c:v>
                </c:pt>
                <c:pt idx="2">
                  <c:v>634786.38</c:v>
                </c:pt>
                <c:pt idx="3">
                  <c:v>716559.42000000097</c:v>
                </c:pt>
              </c:numCache>
            </c:numRef>
          </c:val>
          <c:extLst>
            <c:ext xmlns:c16="http://schemas.microsoft.com/office/drawing/2014/chart" uri="{C3380CC4-5D6E-409C-BE32-E72D297353CC}">
              <c16:uniqueId val="{00000008-3CA5-4E5D-B4EE-4DD58DC813A6}"/>
            </c:ext>
          </c:extLst>
        </c:ser>
        <c:ser>
          <c:idx val="2"/>
          <c:order val="2"/>
          <c:tx>
            <c:strRef>
              <c:f>'energy_project total_consum (2)'!$Z$29</c:f>
              <c:strCache>
                <c:ptCount val="1"/>
                <c:pt idx="0">
                  <c:v>Sum of Electricity</c:v>
                </c:pt>
              </c:strCache>
            </c:strRef>
          </c:tx>
          <c:spPr>
            <a:solidFill>
              <a:schemeClr val="accent3"/>
            </a:solidFill>
            <a:ln>
              <a:noFill/>
            </a:ln>
            <a:effectLst/>
          </c:spPr>
          <c:invertIfNegative val="0"/>
          <c:cat>
            <c:strRef>
              <c:f>'energy_project total_consum (2)'!$W$30:$W$34</c:f>
              <c:strCache>
                <c:ptCount val="4"/>
                <c:pt idx="0">
                  <c:v>2016</c:v>
                </c:pt>
                <c:pt idx="1">
                  <c:v>2017</c:v>
                </c:pt>
                <c:pt idx="2">
                  <c:v>2018</c:v>
                </c:pt>
                <c:pt idx="3">
                  <c:v>2019</c:v>
                </c:pt>
              </c:strCache>
            </c:strRef>
          </c:cat>
          <c:val>
            <c:numRef>
              <c:f>'energy_project total_consum (2)'!$Z$30:$Z$34</c:f>
              <c:numCache>
                <c:formatCode>General</c:formatCode>
                <c:ptCount val="4"/>
                <c:pt idx="0">
                  <c:v>4588620.0000000065</c:v>
                </c:pt>
                <c:pt idx="1">
                  <c:v>4876724.700000002</c:v>
                </c:pt>
                <c:pt idx="2">
                  <c:v>5211673.4999999907</c:v>
                </c:pt>
                <c:pt idx="3">
                  <c:v>5473271.3400000008</c:v>
                </c:pt>
              </c:numCache>
            </c:numRef>
          </c:val>
          <c:extLst>
            <c:ext xmlns:c16="http://schemas.microsoft.com/office/drawing/2014/chart" uri="{C3380CC4-5D6E-409C-BE32-E72D297353CC}">
              <c16:uniqueId val="{00000009-3CA5-4E5D-B4EE-4DD58DC813A6}"/>
            </c:ext>
          </c:extLst>
        </c:ser>
        <c:dLbls>
          <c:showLegendKey val="0"/>
          <c:showVal val="0"/>
          <c:showCatName val="0"/>
          <c:showSerName val="0"/>
          <c:showPercent val="0"/>
          <c:showBubbleSize val="0"/>
        </c:dLbls>
        <c:gapWidth val="150"/>
        <c:overlap val="100"/>
        <c:axId val="1158702640"/>
        <c:axId val="1158701200"/>
      </c:barChart>
      <c:catAx>
        <c:axId val="1158702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701200"/>
        <c:crosses val="autoZero"/>
        <c:auto val="1"/>
        <c:lblAlgn val="ctr"/>
        <c:lblOffset val="100"/>
        <c:noMultiLvlLbl val="0"/>
      </c:catAx>
      <c:valAx>
        <c:axId val="1158701200"/>
        <c:scaling>
          <c:orientation val="minMax"/>
        </c:scaling>
        <c:delete val="1"/>
        <c:axPos val="l"/>
        <c:numFmt formatCode="General" sourceLinked="1"/>
        <c:majorTickMark val="none"/>
        <c:minorTickMark val="none"/>
        <c:tickLblPos val="nextTo"/>
        <c:crossAx val="1158702640"/>
        <c:crosses val="autoZero"/>
        <c:crossBetween val="between"/>
      </c:valAx>
      <c:spPr>
        <a:noFill/>
        <a:ln>
          <a:noFill/>
        </a:ln>
        <a:effectLst/>
      </c:spPr>
    </c:plotArea>
    <c:legend>
      <c:legendPos val="r"/>
      <c:layout>
        <c:manualLayout>
          <c:xMode val="edge"/>
          <c:yMode val="edge"/>
          <c:x val="2.9158320377218865E-2"/>
          <c:y val="7.6314099190020884E-3"/>
          <c:w val="0.88157426340179512"/>
          <c:h val="0.245701836280556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[Energy DEPI .xlsx]energy_project total_consum (2)!PivotTable7</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265966754155733E-2"/>
          <c:y val="0.20072524026502342"/>
          <c:w val="0.9217358793635847"/>
          <c:h val="0.45407447562345166"/>
        </c:manualLayout>
      </c:layout>
      <c:barChart>
        <c:barDir val="col"/>
        <c:grouping val="stacked"/>
        <c:varyColors val="0"/>
        <c:ser>
          <c:idx val="0"/>
          <c:order val="0"/>
          <c:tx>
            <c:strRef>
              <c:f>'energy_project total_consum (2)'!$V$4</c:f>
              <c:strCache>
                <c:ptCount val="1"/>
                <c:pt idx="0">
                  <c:v>Sum of Electricity</c:v>
                </c:pt>
              </c:strCache>
            </c:strRef>
          </c:tx>
          <c:spPr>
            <a:solidFill>
              <a:schemeClr val="accent1"/>
            </a:solidFill>
            <a:ln>
              <a:noFill/>
            </a:ln>
            <a:effectLst/>
          </c:spPr>
          <c:invertIfNegative val="0"/>
          <c:cat>
            <c:strRef>
              <c:f>'energy_project total_consum (2)'!$U$5:$U$17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'energy_project total_consum (2)'!$V$5:$V$17</c:f>
              <c:numCache>
                <c:formatCode>General</c:formatCode>
                <c:ptCount val="12"/>
                <c:pt idx="0">
                  <c:v>1568005.1099999994</c:v>
                </c:pt>
                <c:pt idx="1">
                  <c:v>1662985.0800000012</c:v>
                </c:pt>
                <c:pt idx="2">
                  <c:v>1656318.8399999996</c:v>
                </c:pt>
                <c:pt idx="3">
                  <c:v>1689064.1400000011</c:v>
                </c:pt>
                <c:pt idx="4">
                  <c:v>1625689.290000001</c:v>
                </c:pt>
                <c:pt idx="5">
                  <c:v>1675424.7599999998</c:v>
                </c:pt>
                <c:pt idx="6">
                  <c:v>1609879.2899999998</c:v>
                </c:pt>
                <c:pt idx="7">
                  <c:v>1706904.3300000005</c:v>
                </c:pt>
                <c:pt idx="8">
                  <c:v>1748024.280000001</c:v>
                </c:pt>
                <c:pt idx="9">
                  <c:v>1768127.1600000011</c:v>
                </c:pt>
                <c:pt idx="10">
                  <c:v>1755508.9200000006</c:v>
                </c:pt>
                <c:pt idx="11">
                  <c:v>1684358.340000001</c:v>
                </c:pt>
              </c:numCache>
            </c:numRef>
          </c:val>
          <c:extLst>
            <c:ext xmlns:c16="http://schemas.microsoft.com/office/drawing/2014/chart" uri="{C3380CC4-5D6E-409C-BE32-E72D297353CC}">
              <c16:uniqueId val="{00000000-1F51-4CA5-9A6D-B901EFB01AFA}"/>
            </c:ext>
          </c:extLst>
        </c:ser>
        <c:ser>
          <c:idx val="1"/>
          <c:order val="1"/>
          <c:tx>
            <c:strRef>
              <c:f>'energy_project total_consum (2)'!$W$4</c:f>
              <c:strCache>
                <c:ptCount val="1"/>
                <c:pt idx="0">
                  <c:v>Sum of Gas</c:v>
                </c:pt>
              </c:strCache>
            </c:strRef>
          </c:tx>
          <c:spPr>
            <a:solidFill>
              <a:schemeClr val="accent2"/>
            </a:solidFill>
            <a:ln>
              <a:noFill/>
            </a:ln>
            <a:effectLst/>
          </c:spPr>
          <c:invertIfNegative val="0"/>
          <c:cat>
            <c:strRef>
              <c:f>'energy_project total_consum (2)'!$U$5:$U$17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'energy_project total_consum (2)'!$W$5:$W$17</c:f>
              <c:numCache>
                <c:formatCode>General</c:formatCode>
                <c:ptCount val="12"/>
                <c:pt idx="0">
                  <c:v>179787.60000000006</c:v>
                </c:pt>
                <c:pt idx="1">
                  <c:v>194771.76000000013</c:v>
                </c:pt>
                <c:pt idx="2">
                  <c:v>187119.71999999997</c:v>
                </c:pt>
                <c:pt idx="3">
                  <c:v>192040.35</c:v>
                </c:pt>
                <c:pt idx="4">
                  <c:v>202552.1400000001</c:v>
                </c:pt>
                <c:pt idx="5">
                  <c:v>201708.62999999992</c:v>
                </c:pt>
                <c:pt idx="6">
                  <c:v>211999.08000000005</c:v>
                </c:pt>
                <c:pt idx="7">
                  <c:v>187851.63000000003</c:v>
                </c:pt>
                <c:pt idx="8">
                  <c:v>210613.37999999989</c:v>
                </c:pt>
                <c:pt idx="9">
                  <c:v>205978.26000000021</c:v>
                </c:pt>
                <c:pt idx="10">
                  <c:v>201542.16000000009</c:v>
                </c:pt>
                <c:pt idx="11">
                  <c:v>198407.12999999977</c:v>
                </c:pt>
              </c:numCache>
            </c:numRef>
          </c:val>
          <c:extLst>
            <c:ext xmlns:c16="http://schemas.microsoft.com/office/drawing/2014/chart" uri="{C3380CC4-5D6E-409C-BE32-E72D297353CC}">
              <c16:uniqueId val="{00000006-1F51-4CA5-9A6D-B901EFB01AFA}"/>
            </c:ext>
          </c:extLst>
        </c:ser>
        <c:ser>
          <c:idx val="2"/>
          <c:order val="2"/>
          <c:tx>
            <c:strRef>
              <c:f>'energy_project total_consum (2)'!$X$4</c:f>
              <c:strCache>
                <c:ptCount val="1"/>
                <c:pt idx="0">
                  <c:v>Sum of Water</c:v>
                </c:pt>
              </c:strCache>
            </c:strRef>
          </c:tx>
          <c:spPr>
            <a:solidFill>
              <a:schemeClr val="accent3"/>
            </a:solidFill>
            <a:ln>
              <a:noFill/>
            </a:ln>
            <a:effectLst/>
          </c:spPr>
          <c:invertIfNegative val="0"/>
          <c:cat>
            <c:strRef>
              <c:f>'energy_project total_consum (2)'!$U$5:$U$17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'energy_project total_consum (2)'!$X$5:$X$17</c:f>
              <c:numCache>
                <c:formatCode>General</c:formatCode>
                <c:ptCount val="12"/>
                <c:pt idx="0">
                  <c:v>14920399.200000001</c:v>
                </c:pt>
                <c:pt idx="1">
                  <c:v>14831934.810000006</c:v>
                </c:pt>
                <c:pt idx="2">
                  <c:v>14171679.450000007</c:v>
                </c:pt>
                <c:pt idx="3">
                  <c:v>15268808.819999993</c:v>
                </c:pt>
                <c:pt idx="4">
                  <c:v>14605259.399999997</c:v>
                </c:pt>
                <c:pt idx="5">
                  <c:v>14423600.640000001</c:v>
                </c:pt>
                <c:pt idx="6">
                  <c:v>14470900.440000003</c:v>
                </c:pt>
                <c:pt idx="7">
                  <c:v>13864067.999999996</c:v>
                </c:pt>
                <c:pt idx="8">
                  <c:v>13844615.189999994</c:v>
                </c:pt>
                <c:pt idx="9">
                  <c:v>14373501.539999999</c:v>
                </c:pt>
                <c:pt idx="10">
                  <c:v>14090862.449999999</c:v>
                </c:pt>
                <c:pt idx="11">
                  <c:v>14342524.169999989</c:v>
                </c:pt>
              </c:numCache>
            </c:numRef>
          </c:val>
          <c:extLst>
            <c:ext xmlns:c16="http://schemas.microsoft.com/office/drawing/2014/chart" uri="{C3380CC4-5D6E-409C-BE32-E72D297353CC}">
              <c16:uniqueId val="{00000007-1F51-4CA5-9A6D-B901EFB01AFA}"/>
            </c:ext>
          </c:extLst>
        </c:ser>
        <c:dLbls>
          <c:showLegendKey val="0"/>
          <c:showVal val="0"/>
          <c:showCatName val="0"/>
          <c:showSerName val="0"/>
          <c:showPercent val="0"/>
          <c:showBubbleSize val="0"/>
        </c:dLbls>
        <c:gapWidth val="219"/>
        <c:overlap val="100"/>
        <c:axId val="1181578800"/>
        <c:axId val="1181579280"/>
      </c:barChart>
      <c:catAx>
        <c:axId val="118157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579280"/>
        <c:crosses val="autoZero"/>
        <c:auto val="1"/>
        <c:lblAlgn val="ctr"/>
        <c:lblOffset val="100"/>
        <c:noMultiLvlLbl val="0"/>
      </c:catAx>
      <c:valAx>
        <c:axId val="1181579280"/>
        <c:scaling>
          <c:orientation val="minMax"/>
        </c:scaling>
        <c:delete val="1"/>
        <c:axPos val="l"/>
        <c:numFmt formatCode="General" sourceLinked="1"/>
        <c:majorTickMark val="none"/>
        <c:minorTickMark val="none"/>
        <c:tickLblPos val="nextTo"/>
        <c:crossAx val="1181578800"/>
        <c:crosses val="autoZero"/>
        <c:crossBetween val="between"/>
      </c:valAx>
      <c:spPr>
        <a:noFill/>
        <a:ln>
          <a:noFill/>
        </a:ln>
        <a:effectLst/>
      </c:spPr>
    </c:plotArea>
    <c:legend>
      <c:legendPos val="r"/>
      <c:layout>
        <c:manualLayout>
          <c:xMode val="edge"/>
          <c:yMode val="edge"/>
          <c:x val="0.11331412754900298"/>
          <c:y val="7.5307839705238189E-2"/>
          <c:w val="0.88668587245099706"/>
          <c:h val="0.28974246196054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
    <cx:title pos="t" align="ctr" overlay="0">
      <cx:tx>
        <cx:txData>
          <cx:v>Consumption for each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Consumption for each state</a:t>
          </a:r>
        </a:p>
      </cx:txPr>
    </cx:title>
    <cx:plotArea>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entityId">
        <cx:lvl ptCount="5">
          <cx:pt idx="0">1945</cx:pt>
          <cx:pt idx="1">5599</cx:pt>
          <cx:pt idx="2">14808</cx:pt>
          <cx:pt idx="3">23161</cx:pt>
          <cx:pt idx="4">33145</cx:pt>
        </cx:lvl>
      </cx:strDim>
      <cx:strDim type="cat">
        <cx:f>_xlchart.v6.1</cx:f>
        <cx:nf>_xlchart.v6.0</cx:nf>
      </cx:strDim>
      <cx:numDim type="colorVal">
        <cx:f>_xlchart.v6.3</cx:f>
        <cx:nf>_xlchart.v6.2</cx:nf>
      </cx:numDim>
    </cx:data>
  </cx:chartData>
  <cx:chart>
    <cx:title pos="t" align="ctr" overlay="0">
      <cx:tx>
        <cx:txData>
          <cx:v>Total Consumption over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Total Consumption over state</a:t>
          </a:r>
        </a:p>
      </cx:txPr>
    </cx:title>
    <cx:plotArea>
      <cx:plotAreaRegion>
        <cx:series layoutId="regionMap" uniqueId="{17FFC0FD-6778-468A-A4F5-5FACC339A45D}">
          <cx:tx>
            <cx:txData>
              <cx:f>_xlchart.v6.2</cx:f>
              <cx:v>Sum of TOTAL </cx:v>
            </cx:txData>
          </cx:tx>
          <cx:dataId val="0"/>
          <cx:layoutPr>
            <cx:geography cultureLanguage="en-US" cultureRegion="EG" attribution="Powered by Bing">
              <cx:geoCache provider="{E9337A44-BEBE-4D9F-B70C-5C5E7DAFC167}">
                <cx:binary>lHppc9w4su1f6ejPj93Yl4mZG/FYVdoly/Iytr8w1LKbJEiCJACCAH/9S7Y9M255nuZOhMOKEksE
kMvJkyfx16f0l6f+y6P7KQ299X95Sn/7uQlh+suvv/qn5svw6H8Z2ic3+vH38MvTOPw6/v57+/Tl
18/ucW1t/StBmP361Dy68CX9/D9/hbfVX8bjY3g82dCG/Hr54vLDF7/0wb/49P/z8Kcvf7zmbZ6+
/O3nx89Da4+tD659Cj9/e3T5+W8/Y6YU+fmnX79/ybfHd48D/OWl/dw+2sd/8zdfHn3428+FYr9I
zRWVDBHKqOQ//7R++fpE/YKU1lpQKpVGgsAjO7rQ/O1nhn+RXEuEpOSYCabYzz/5cdkfUfmLhAf7
n2mlCZfqn8a5H/tcj/af5vj2+Se7DPdja4OHFzP580/T1+/t5+NMYYphF0JzSoQiRMHzp8cH8AB8
Hf+fhfim3ZpUXFZ0S0c69/0jN1VVl0uLyFQ2WySxzD5vB78UcT10NcE3onHD7SYqlg4Y2+5UoTZ+
lgseXm1Vsp80Mnksa93VbQl/NRzTWIWzwW7208AreokEJq9cu4pQmujo7YZ7tR06M9TDyetenLdC
vZGu6x9cWuIrFB+H0bmy8U33PkTkPo5dG4vDFnu7nXdoSo++D0MqW1/krSxoTapj0pamkgZZd6dJ
zN1vTdHRuqRuqE2ZiatOI8ntZZfm5Muq18ttnVNFzxZUbezIHVHs1I9K0oOj2uDSKEPPZ91sTZma
qrmhRkZ1olm2sixsL+ihK7rxafLT9HEMaLtbfEaHhfb+utZ+fVJDtB9ZaHl/iKrO1+3aza/zZOpH
0hBStoaM5TAvZ3EZpoNYCDqkVq13G0/jPad51OWq0uzKPKzyvE9td6fokF6znm5nUw7H7MdLKdel
LuduOUS7uFKwfL6SVt7j2WtSGjo8Jd/jkqZB3QuOp8sqmPCG5tVDbnh/YmumF9U24b60RWeveKjl
0eRtuVZpbavLzeP5Km5905Wo5rouWz7LG4UGYg+uyP17OkzLm4V1rjQLXrdy6SL+0Mqu+hCKKV1O
K59P1uriZt2IKYNtRTlumR3WVG03W42Xv/ddnuYD14O7WSs3XzdKxd+105sp6xyK7uh71ryKzPan
adbWHO2qZ1tiLONtXySHSy2W7nHOpj/VPs38vG6HcSiJWf0nY/q+P6zVPE9lN9P63ipt8QWkS/vQ
TB39O6mH9rXeOKxGkXRv8ETM2TI37BoTE1HZLGNzUdBQ+zKP05GEOF+sGceHuhn6gxhM+ljY2l1R
NOgvq1ulOxNoqFmJ6ara0zrP+kEbsa0HH+qx+GBqKu4b1tqujKoqbKn91j2xaaS6XBrSnWq0DUfN
Az7MA7ZvwY/duxX75l4m4289zs2VdCTqEx7X+aapLDsWItfDEcJ1fKvojF7VLoz+WMzwHI81u50j
W8ZTMw7TnbFybH25DpDlH5LFhpmyr7VmYJ5EFJqudGwR/BgtrkMok47ZiAc/6oT6G4tQsqEkvgjb
xbAua1nFDVUPeY00XzW8MRfzKu6xMt1xYnI7UNrWZWZOv0k9ZM/Jp6X/WFU6l7ivYn+UC9P+0E1k
PNjB8zfLwpepzC0Oh8DyfGhsi+7YNKSbwEVzzmbDSz/6/tB1uT7pKnYnRRcIRciXh8onJMs2xv5d
qlY63IglIHMvW7/1+simbUFv2ObXwfWlFJbfETwXF+vi3rO+WV8XndLdMTm6XlIXr2Jtxe04Te58
CB059qnfzqdlyK/nUZHLxfRzOSpeX6rs+9ero+6hX006sM60ZxXV/UlO4EgqdDlUvi3x3NwNBvJj
CE2JQnsTzdW0tvAmWszni6zmk27JR1E1vOSmuDKGlMs8ohIr7OE1xXpIs2fvG0bZZeXdeMBgljOp
lX/VIvZRL1N9XDeqT+Mai1uz4eqi3tE6L+jvFoeprOoKnJw/Ox+vwwY2rAK6Ni0J+YB1h86Qb94l
2tiyN+N7JbO8HNT0xMFjp9SSB5SdPlahf19T90qsxtyH2X5gFU8lydeyzehsQOOb2NKhHJIMhxXl
oURrF4/E9rErlzSpC9ng7pCF7csl+lmWWyNu5xb7K0f9dTBVfZa1iueERnbEPndzyYhER6m75srV
krVwvGn72CTvb3Va2ZlYcUkgjK4FePsG1Y6UqFjsA0rzeF5wW5yzvEE05XG7y64yFcQPjqVq+fR6
zlk/0M11zbFuQ/+6K9L6Smj3WY4NuuraGl9vg55PhV/VcJh4wjvMzsVQKgi/txK5+sgxH49z4uS0
tX441qLOd33aqjJH7N5tXb0cCs78HdHta+6KGVKiaw4uRn83uG44uKEf3sS+ql5zUrGSLc6UfET5
SMFNukLrsSO0eexT9dh4NL8mk1zvSdLpunWePohW2zfLOg6HQMWVl4M9pAVCxxTo79w3c8kL+K8x
qTpoATslnXxaU/QPqtDysC0pn9G86bNllf3vwlf2bltPftmWmzUw2pdu8ewOMKa4MaGVpJybYX7g
fdMfZ2m7aypHeuAVmc518s0T63vILT16f5Dd8gBB2N/pEfX3hle8FFbIUys2f8QY3Uvm2TEQ4y6H
jdL7XlF9LJY8veIr/sSjE6cZF92bQXek5EGSv4eRzWd+JR2GyGi6vgReIA6YSXuWW+KKklNxjifX
XhdR6Cvu13xhVZsuRYASmbpNXBY9Fvj4B/n79Sv7/BPBehqn7Nq6+UY///nxf96OA/z76/43//rl
zl//9en2H8T3xW+dfxl3kumff+lPbwa29213Ozf+04cfiPL3LPZ/+/B/yZMRQy/R5P/bP/ruzyz5
j7/4RpIx0b9oSZTQQKgQEwpY6FeWjCX5hTGEEVBdognw1H+SZIl/oUzB1yVTnEJqiX+SZA6PONLw
FLj1H8T7vyHJFP+JI+/bwQRzBuGgYNeKwkLfc2QlYx6GBbEvDdom83s/bBVFx3UlxRyOIRiS35se
QOPMZ9oPB+8z50+p6icLJZePMzmbCjZUwDlUMXalhUyumlL1XZPeOTQUJh8cm8QmyrZKNTDbSOPM
4oH2S97osTWLJ6+wlJN0ZY2mYn3XhKVyp94sdVBHlqFYzCVUNK7Oqa/bmZepNVy7Q7+mQlVnNho/
tYfsgSEUh+8c+W9aCAyO/q6DYEIjTQmG3gELzih5bp3RCzwGv/Evk1+j7suhlk3flY4BuN1q4Imw
ZMKtHX6fhWvzWyaJhq2RZnFwHovXOr17eUvkhy1JqTGXjCsuqNL4mcOkIWkYvas/4x7x7nZibd1d
bWyZfXveFAK4dznItsGm7JpJLWVn0tTJ0qBp7B7H5PM8l3LhhbnqUfSoOW1VvS3HrU/gilMIW7O9
b5yoinQSWzeLu23rMHxt0MzzGcixX6QuXz4UtHzfm1kiMDJnWivEsRaQC38OwqrpUlt0vf2C1iKL
N9y2xfgw9NW43b+8EGTUs4Uo5YxBBcAKjKd2437XEeZ+mPUmUvUZ2lmC6Wnqq46hkiDI8ESlYa9W
P3LalFnwvgiHCdcyPnQtt+b3l3cCDfDznXBFKMJ7/yy02E3y3U4wrTPSyYjP0Ssn7viUDbBQNxRU
0qvai42L/9bIUBYUQAmVGEmwwrOzF7gu5NhL+tQvsxvzcc5TAWwlqq3K639Yaw/Cf3XeDBwKwMWw
phDwUM/kM4eS1vbd1HLyOeHat+wLyb1smstqWiDu6nHeTdxnsSz69LJZf4gkDjEk9n9EcQDdZy0/
db132nT+KSG9qK00slfxoSJFC9Z9eSn8ows1pgQpwQlElEbPDGrGEXdrJMNn6Nv4IC9aXdl3PQmA
UQfozat6epX0VqHhZmydFejEY9Nt742X00TLoQdArEpkqkG/NkZIyg5NtKS/6WLtVL5YVsYGd/Hy
pn9wDFeYayYVeAdh8RzQgP8qkgiyTzYHB7twhe7M7xHngn8Yx0GM9FgNcQzVfzLWj47R4BWQYRAm
jODnsFUVGKXJ8eK3jReYbActebsAe1JT49AB0574/gLSpJOPuenrBFzTOaenw1AkEt+2w7Y6WzYq
beG3Gto5fUatAD7Oh8y8Ov4HK6nnvoUNSv5HmmhFFH7uW16vkxsWN/7WqJZAKhqVw3bvRXIQVFtG
dY7n2k9e3BW0aiGbvGUMioEVOQNY6o7V+QkCcDBANhFYBsof67a1jJiN5vevAMyqCdAFGo9afPDQ
m1bhEAfZQaRGUAbBO9YFAWXYUhzBI81Q7RBd+KaBBUlOvXpdNVNIH7e8U4hyBjoOtiDGUAB5tLVi
NmeEzRzye27WNt1Pgpnhi1gX3IJWEiq/3UP6a/7BQp++vXfbaGCPeDLaLiW2C/7Q+XEy9rQIaAvf
b4HK+Da6WcQHb+A3a9lYAwhSNo0YwWekSSAElANt2i4fDJ0KSPRKwTtoOSJjGmh7GgstaelXQ+Cb
ArcVfKUV0g/inMfUhNdhlQMUszwnAxDsHTN1Pplaw9JFu2r4+kbXfbWizpO4o7pr548zNDrxomJx
bm97ZhXIQ9gne93MRV6ulrQkiKWkqh352tjifK2ib6BYoirsNXNWFYFsm9QcPDmMzE5dd/HtANyE
Bo5qJdLCHBGqCjAoRxbCz6d6B7F+kKgYTrOvBPxo5ZQHc/BTZ9w/3jFPc+FOtK142xwg5MYVFLxm
42CDhbYZlk5TA+CY6Qhnqr9alXXdCpbjCvpxd7GuoemubO+Woj/gRu8r0kICa8tTJcAsU5YzHA+A
fg+XUQeoWrQbLQSNqYQZHmzgo5RnhtI9XCZuCORUtFpD1NTEgUB1oAnBC6mSuJJnoQ6dolcFS21+
mocUwYZjigbW5wCMuHqjeiTAJptcVL9eVsLGrj3Um925m8GJwrMsgC3CIYyeRLqdaRVtfRoLt/td
kggocHIbjXCYkVR7/Do6M/hUg8RD45X2kcFbxgxdUTguhir4VNRBQu1yZAywpQynh1+ui9n3wnRD
mTgIKSEFs5o7iBS6CcEuolAUtmeGVu28rYqoa+88UxD/7cLgw0GD6AnbMkzvNp7jABZc0rqAOTcl
95jrgQKyCxMSA/vUSOwhulPr+HZSFv6fseohgaUJgA1AHTdgGWxtIc+zy9sOHk0HRMzM1O0pzfT+
UocYBk9AH7vAjzBhGt/KtiNghWaUk88XMSFvhtvYMwwvnJ13sL8NuNge1bRtXThOnd4wv0iq58kd
DXqrG97qeMQKOkdApqZvzAaaXXHGO11P9CxAb8/QEWK7B10gomm75zknCH/lFRHspIe1zxaIwjqK
O8F5BPGzQaGf0UFUhravRty0lQcdZdk9bNuYET4jkMuxuGw96ttcJjeDRndIvffFet1VXsIeq8KD
b2am2pE/Wo8tHMZWBiYAb/QwV8zewWhFJ3UQqGVrfwIgBrg5BVob0MrqaRk1iIjA21MsKyJCc1FR
s/C6Br0CYFY8bSsvWLODbYYzawNNcduUrklNU990Y7NgeReS9nvwtGaHFBnWPE9nXa72uERL8hBD
FW3nrr4et3GDZzOJi8MgW1OASj9bsNJx6MAftkyowMt851dBAHKNnRfwksWMQC0YQdaGd+kZ7Si4
gPEhclE7VSGeoTCt8E1oYWZ4Fly141KHIqjfOpidETZsqQGeJpZAGbsOTQHoEMGKkAuYBA8BFWcH
GvoleH/O/FrlGiJd9SC21tcw+1hgaYb7BPsHuIRyFPMEWsZxqPgEmadYvxfZEJYZwjEJ3o4FFGWX
AR+yagr2KoEeNoEcngfOLqY5WDiSGt3oym0gO8VCxdrlp0HN0I1860MA9XfjrONMR33eOUBVfaob
s9ICBMVtc1OpFK2Pc7Xa6sTQUs1vqjnB4dsRin8+xbxK2LE0awFWGodGQmKbZQM6faHaZbfgt7Ae
2nV/ltlIIXC3Nu3EWYzFDve+UFC0cAFRSU9UOu1WkPD6GkF+FnULmctUxSUu1wbL6Y60ALtHkKFd
KEq54Sw+FXbt3Rs0pP6tJkQbiCE3t/OVsFPszsQYl+lpGqDGXLt6KNhtBTulh9FO7fypBczdzjpp
x/4zM/3mHoZRDDAhBLFofbXpokflWvRhvJ4oXydbKmM1nw4zCJ9+OVtXruKdm5sqjaUY0IBvaA9l
9VSpEEEzBx85APmkZlD0GxsdSKB16uJO6Te35r5kMvdElxOML8JHTfDC3og+ZFYfzMy6VJS6J7ka
y0nD+WFmlKs6XIYGKll/kFu/bttRt/2G3FlFtnW8TpAcSylCd7sihKezqGVNjxwI2va2NqQZofCJ
IK98zosqKQsEHzIGhMulqIMH1Wsk0hxgMEjcoeZ9fSEJDUfQftftutKguZ/jFTfkrJoSBvU9yH5r
D01FeXE/dePA3i1+dmY8R5OEScoJBLeU3qaQaLgtfLDFAyuY394HC1FdcicE6JIS5O2x7IOQbjpX
iddbKlGUkzjqtPXdedUGk862kalhLHU3UtIcpNv8rH7Dg1H2c0OmMaZjJ0Kev2jD6bIcFjmNsiTU
84DOQ2Vnro5LhziM96qh6MSdxrLouvMoJqC1zZdGWRo0PoyqW8h4xDzkTZwEDbSo7xyBw5j7b+wb
5b4S+GGth3GE8cXY7gV1GmD6xN+tmU8TO07V6qoIfArVwFFylBzYGAiokDAu5Z1r2sIZYFCOpriX
FQ1AAsk9q50+OijgkA4NEzvCDRztDLMtcoWrM5P7te73g02rut7mugBKyps5QunhzWCgygTLa7Kd
ZynhnWcLH3f2J3y3dw7S4A12m1kcen2+zEMrPnDrLWwFT4Xs9HkN85TlOC0zB5jk3gOzV10BVjpn
hAMLXhFwt+Kg8zoBlhkFU8/1uirWaoUaDnMTdIrYio1eaEZ6oESWIAqYMiwDgoMCL1GgN3E+uB0Q
h55AjV4VZUBN1qwDGGiycq+cal4T7NTVjYS1F7nJcXsTGZ/h2VjpBC9DZoSpS+n56GD/XpsdJzsm
e/gKMVjDjmw1eeweYYS381UY0gDakLA48du6znY8E8RIe1OPMF7DZ2Gadi5lJ7lTlkaH3UZhtCLg
35cCJgD6uPY4Ln0J9RB0g1JOVQLbauQ4mB8wPO8U6Q+5R/hhr1LfKhjDI9ixA/kZEE3odd89pjBy
Kw5TzYwezzPMCUHbWwowLMCM2Xew+KKB8PmHJbYZUqhcJroBI5W2gTeOQxADO3bYZgVjjAJmG+2h
RcADHviQKv6hdxi0p69uhIKJ8Xto/5bwVs1VghNTYzH4aPFRYndn6y6uzf22GlTpj7GT3HQXzSTq
Yb1kQEfj202SncXibdrFJ+eW2DaXE7I7qUDBtEDBV5hrQ1FUYoZgGUCvw+nQrsjJcGQdAZYC4/Gd
zcdxco5foKn2Ud1voSFjeyMqiWA/eWN7HlDqEBw1wrA0vu0921NkHuZd8LJmhi9Uke1EDffQGrcz
3gOMVks7k/OZyB54dv21ujYxwrzzsMA4ChKK0glYoKBu55tB7PFY9cYAs0ZgAfN7tcE4IR/g9/u3
gZW47X7tlYRyiRvYFzk0jdypYSeWeifzdNp3+zU9usDBLz2MQcCpzgPwDTc00Vh/imqtW3fBsewk
ZPUMsdAf2gycwJwxB3PJ6dBbou3tsOI6hmPde4WXK3jBQIHUrmMG38IliAHWspuDI6AptrtYgXdq
reMILV8tdeseo1v20ZfvlikAuOSV0Ru24tDZsuIE4mxAZG8CzcShY0M47Q7xTAO9hMYT/Bwy3/I1
XQn0T0LqnOJ5InTuHmODExgFJvc78/E1isA1/KgcnLZNcOUin751xGqzGohBqmsE3ZetZwqfauhZ
3CkXRZGeaFzm7R4VEaEDbaYG2pHYuNoXF0pMdHkrtp4uxaFYMdi/aPTedEuhdhbmEt6bfKndTuRr
GFjHt5WvavBaGEDQHY9JFZs+tC5yCxxF83F7D1bfEXfDM/S8l7Oc7Or3/gHCSXBYHqS9atuhcgJM
FheT5Ck0JysThP4FTD4baFU6GLY9fU09G/udWvXFoO1Q5nns/XwMMEvbA8Ouu35UVDTvISmRWu0r
xFKyMxhk2zturosAhlyx3FMcuuV6uhWiY0Be82rq86qxaXktktz8pVoS7i+UJ9BTQGErGPADmkIE
6BR9N8JrNAsOsMrMdmeixBJA8cP6tWtMXd1Bls4mYgApIPyLgMs0K6DzSddx7wK/NhY9XL2ATY9b
WnN9gCzL7VQGtUHHyyLM8/MRmiQE0b821oJLW7zsW19sgkp4Ss1ShXAqkmXdrZxAHIEvbhkiKpNu
B6wAbiyaQ+p829pSFDAJh8lAQ233SMe0d+j5K3LA9G4nugPu9qh8WTX6N5qRQlRrCgOd/W7TMz1Q
pVGtle7X31IV9j4zNkXf8GMB8/1ew2UhB+f9D0s+V9VAplLQnsJNLoaJAuL0ZxU5T9YqFET4jYt1
n958DY1eFbuy+/LpflxKYrhDpek+MILR1DNllTT1tEVQJ35rWbXj0ygYjUAKAawBu15e6w818Hv9
GIN0LDHlRDIqfpxKeYR9v/Yd/S3RYYFGZmkGApHIA2sgDeGGFoZauIkRQGOxjHsQUWI/q/4wBQJ9
N6gQ+2RDQ8u7Y89XZP42+7Cu3lsEK7mHmiDFvMKnl7f/g6koyMJAbDGi0I4TtD//TttPrhpCvUr+
GFqcYB9QoPa2EIortFAvL/VDzFEQhjWMgmASRJh6rncDjWqJBQL1qBu4H5IvqqzM+h5vck8RUdXr
fwy55yMUDI6RghAOa3Lyw6U6N3uqatDvHyfW7BgVEiTb/dICsj/URO81q9LA94FMZPj8pYdrDe4V
oN3AL18++3Mzw9SU832WAWNSjvHziFxtSHHVNf0EmgS0jrlpQKVSVu7t/MsrPbcy4RTBaeFeFKwG
4tizmVsHxFBRbPCnxY6yuw1Tvxeo1kCndhEbsrPGlxf8881FGJpwGIMpuKFJOUz4QD76cwQFozYA
k+w+OQtzoubkaLXDHIBiBr/C5bE+4bJp69xouIDAG6iML2+A/WBcuLpJNKJcSiXh6M+RhdVNjydp
P80NyrU9wSxr606gejTanH+lLdE1OzUWjO34/U0UL3jYJa9BwA245nL9apzBwP0U0Kt4kSGLR6Yp
dAtbryyUBN+to/JHRUOh1rLFXQC0livfi2XMyxjHY1MhSPySAjoBFwlyAfEIrw7u7QF9A4nupIDM
k3DZwmhZbcexK3Zu5aPfaVfhiIQuxrfzXs7F1AK3kZ7uJR7uPE2wLflVoPdA7QE1u47spMmo8Afj
I3gny5UZDCAJ8vUK9le1caBMkpjiLrLYDmTZl83/Q8BJRhgScANWE/pjaC/QWTQF2vLHsZkpcNZ6
CnsLpLewM4BvkvXLS+74/T3k7lCr/5jRKLgLIPcbB9+DFgzKcpi9Wj/qWuwa49Jq0d1yJUlX3CGP
YAclg7uk0EQlXO2ksOiHfTcvb+P5ySkVDAFyCg3HhsH7syJqxWzhslhoPnYjyJ9X7eDC8I50K3E3
xIe7lxd7HuQUyJmkoBQJqmBeyZ8FucCobpvJ+09xnsz2nhu5h4UxcDvG/odzkWcpDW9XEm47IyFh
8kYpenaweoV7hb2N5J31AaljBfJlqM9qkFGh023NCtWhhIH3AD8kCDYQl4lT/R6oMHeqnEDWBQkG
Wp59fj+ttAceije2E/W2hg6lkQACT81oml3WSsUuA6ggRkjCqMQuE3cDTEfexgJTOFzRcahFdV3s
kyIchx2voSGAK8OXRQE42p/ZEcGNyv/K3mADDS0cgjxlEi4EPrcB53XQg1jSu2Uwe2WuRhhVdGWx
jtA5v7wUfRbPu08BvARcuBBQFunzeF7HCTRVzKq3io1/rLVwkE67OO9UfwGoBwj6Onvv4ZIOWMEm
u6uk3z65uOwKQbEiMC5nctczoRecAOnI4CtQFIrOLMV24yFVBUywpqFbzzNdoGE6dbaC9rjdANTi
2bfBH0yL9iFS0RsCubMptMGzOA67wze4CMk/FH9Mx+VXaSJiUEDDseDN7kmDgbWspYwA/OMRrvrv
wvK3ERpkJMSugZkH1L2qApWDlhkPK0ggL5tU/TldpJQMJvmIwIUlDrWQP3ffDCeICk3VUx+p/GCc
5eSMwHj0QnRqYqDxN+GsZklfZ9X2FVyMrezFQLr+faxbFEurFvv/2Duz7TiVrUu/Sr0ANYCAAG4h
M9XLktWcbd0wbMubvgt6nr6+UPrUv5X+f2mcuq59sTUspQREs2Ktueac0DRNRBgYq9+HMh26p5j6
tb8rl35Ko9Sf7PMsyO8rWm0/p9bp21AqI10jejnyy+TGzVVqZv0NJ1K6Ua2nU7Ez+lz8a6OPPF3G
aoY225aB6exADYtnYzMGioNySWElB+rO4VQqDk5piBtvVdNuaNduT0+8fE7p4V+WpU2XIG8H4Lym
mGnhDVb5AmvCvVqXxMjCcetMayda5T3anM/f27Sx3DBWMgXCSPr+zM7r+nH2xPicCZHCgzINp94Z
4HbfijHoX0ujVQ/S6XvSong8z6EwHmgTrG2ExEEu0TIHmRGOTjVdlnWzH+ZgArBJ8/xfoy8lqHk8
FrthVs3jlo9AYo5lpKB9hhOZ0rx3htX8Ya9D/2J5m/OUwjGO0kVWV4XXZ3snW7Orj1fE+2DNgqCt
TDBzSRVgp3qndJoG+Mfr3KR+Zb6Wu8CO0UvIshlyps2UTx9f7P2GPl7Mgyinj3lyuNOMBOkCqZ0K
6ldpehUcocV8tGrw1bCqipvJESP1X9JU97QIveKTfOyPlf/2mHB1aNkQxE9pE6PbB03hqOq1q2sK
V1G2xXKohAXx7eOHfPtL/3UMvz2lY9vwc4LA4kA+LSIXuyrsCa7MqzU37Blhc1yEDQVPtlvS0vta
21X8Netjow3N0g3anZjarDybMlfulnKA9gVZT35RUgWXtdF5T5y3sLLBFYfnqiJ5sYe6akN7sJx7
c8rrv6tR+Nc18Oz9ZK/2v4KcOjW0Gstso6RIvogqYB0bXiVBbwp6cdYcAKypYH3Nm2SglTCqg5W4
5ndzGUS0MX+f5EInJDyGRKcBpEGMi+CMPk0JLMPrF8dft1dn1IOfZiI9E01eni/b8r22gvKbMIJl
N9oJTY9OGfLcqVe33n08M64+oN/NjKfJmg58EAvimPROEiSriCvaB6n3mow0DoDTVBEuvusFu54u
ybCbnGo596phGcPMaCu6PU113oBb3UytnIaw9BLjy2YlzrnYVoAzFQcvVQaeHqnCuMnW2rtexXpW
i0o8goGWXxqDSQsljbE12oaFtkve9HHktYH3lbRxag6zk/29yjy7FV6boRYC8sySpv1SuUM57Jq4
H3+sZTo+ma5d3Bu1zwEhF2s+CHuYR/RCWfI4l0GaR2ln8gDpYgXhNCS0ALy8y2mEcCY+OK7hX2fp
6vzLAtWOQ5oOUOE/Hlw9dqdj64AueBxS8GRtvf/+UTEjTKK9Znrxa5c57q3Rify5zcS67oquNm+t
mVrikyta74mvrCqPMgvWLXwkAQXP0eHmH5e0TLtUFUfnr7zNnUtgM9ju8bgaVwCV+YFGxECkdxP1
2gqzfM6SZbjOssC8N6ZAHD55+j+XFqkm4dP2bQ8m7ikZUM2V2/tJXf9KFhoM1O1N/NKoLZ12XbW6
YWfa6APGqonhgrtghbs8le55Ch0WzdAcBBENzyrdqUZ6f8HvnzT0C4ReG316U8isP++EWG7lmCYX
ieuh2Wm8wJ7DfrXsFITTrMZQWX4T+dXmtmcGw3LIi8G4CaQ18YHZM65ln653K0KEepe7WXtIZk7v
qLGy4rqizUtGKaopCcuurKGUzDk9XJqez+5EaUou0j8M9lJfICUSKlQedBlWIu2iSIL63Ykgq2m5
wqhb6GjSVxpkWSZRD/fhZm6Dvg+brJXwan27sS4gp8zqzJSJ/a9BNdlfYz0PfzuZnQH1THn8GfD1
Z/xhpQSQ5qCuSebnNCQLm05osczFL1+CD4TBHOQ/YHmsdA2ZMmoq73Xrx/hC1saPdcrnGvbo1Fb/
DwvW1xRkjj4/cMAG3i9YmFJ91W9e+Suu5Dru3iZEbmNaXmelHA7mNgWPnarHwyrTeN8G8fIt9dXU
sk426/HjFXsC0L3tHh/Fpwnb0oZrecrY3apxnpqlyH8lnikfOmn1X+3SMHYewO4V5+J4O5bdcNk6
dXVRLsK6GWqPg8wrh+Uu81IfQnI9T9eZMYq/Yc53buh3WfHwyV3+kTJ4Er6ryxaHM01ReTJkUxWv
yFqc8Reod5c8kVm4fQSSuIZjb063tpwKekr9Jv2dr9zm73QzvSLckHnMZyg++mc3KJNr05uLJ1s5
Ix0SToGDylXJcCe5Fzkd7d7jRP9/ncXjmx75ZzPWg5Y3J1lT/1NbbGsM6n9WIz/V2fDr9X89DN+H
X/0fv/dbbCElWgsgBIATNgpblYPmv8QWLloMZMmC0vZNhvFbkazFFlRwQgogN61U/i1Htvz/TbIJ
Ix1o1bMofbz/SGkh3p1xR6UFBEEow/C9BRS/9/u3tCiYrLlwf8Gb0xiX3ToafTr22VzkgMV3x1Bu
f6g7NMlaMrS46RIZTWzCeFW6L97YS+Fdwuti/xeBUaPQDKqyvyndqjXWsCkWt/3hFjAaIEdKWeYi
SjgHrV/e0qzj1zJdvPK777uUcGQZ9KYSmelykeyy51ac1lXVl9Qyh7mmQ+iqog2b2a2qa8tbO245
qSqAVrsS0OKMfmr4nX9M6d3xxP+nZvsEJAESCOBSuxI+NdP3B3LuWVU2Uk37v0C76MKeD5VTOuel
M/XKO9/6BKomPdO2zP4uzTiz408OYss+maPA8+DX2w4ZATPFzbyfoy0Xfi9Nmb3mVqFbOEND8ZOG
QYAcJoddMaM43al0SIAjDcfY2vqO9qfGZC1nk7O4HGRa90XYcCRCFUM83/Gzj8fofa6kufVCgPQH
NLdpMfzBrV/SzLBTJYxXaajJtHfJ5iVedyh9ZxDmG2VYvhQuGOEn5f/J3OjrOuA2xEjiPRnTydi0
49p4jSH8V2hkZS9DCINl/1fqxHadhHOejdmXOqbTCWctbWz7s6bKad/hTVLAqQd2hHCCPfR+ahJ3
ygxzScWr4ZVehxhvBj/9zkYyhotmy7zyNjMoW25E0a3jA/0fEzk7BgAlg/LxBLyvepkAjjxkWS7E
f90HOS1EB1KWfAXi+RkHW+2qs6ZrOWj2Rlz1wXq2+mphVj6+5J8PDwgvHYm6AUz+j6oQcA8SwWqq
V0fO7PLDasnNKg6umsfe2Wd+7MgXNTLqXdhDfJUvCCsnFeynrDHb+ZOFYJ1EMgYABIVdwkYlFRGn
ZX+CYp3KczB+pBmpnHFOc0dviGpp0r6Jxjl3NifKqn7FZGGhUuGu3MxMx4eqlfAhagOyK0TPtFKQ
S+HX2F+rKav7Hx+P2fvD3/EAqU0qNgfOAzGcMvf9ghnn2IfhsS0/FjUoFoEJQ4vBMpcZQhm8VDEZ
Dy2Jtd40w9zoL1mbjP/pYNGi1VUNgDYJk0Noe38bfgdsvfay+VGXrqbk5EQvoDyosvAgrgQ0zOJ7
n4yq+P67S6LaSmmao5FrbBQdqniL/G/oYZ1t5XTlLEWLEPbj4bJO15juuQKXSo8iBEzxtJW4iLlu
g3oTP3ootbRXYTC35XjXbUPW1tHcrbrNBRDwxtReuwok1C+21XiAjhBfAK+VeRJV22auVzAiazoD
Nc4gtF5GF0bhV1kFyVZFtqAFDwqBMNCqL80t0ESVIos1Y+STB3pf4RGp6GOgy5GwO13psljfjzwr
s+6mempfPLdxczdqTRqaHRDpqDV69EjfxAnrMXqWo8PPYAoQTlor1qXyMiM17lAMw4n/bEM7p1Ec
HJxkhO6eLj8JJCfLooCqUMVp0760il3U7UVf+M6NbaUCakw/apT/SCir0mVdPSwT1NylEQF/ll+T
bouNc1U5AL/KGOl4+5nUCcJypN4Vo6unp+mFZsoeGYKtyqEtb6UsdCOrLPWhlTH6TFBTBxohh08C
48evFiqwULj5ypd+MzWJo3V70R+kB8vLjoolyUgwurfLB36i1RB+s+gGWUPywJ1nRq1zg6F1K3R1
vawpKINJWdODI5ptuFaqiFVYwuCzq8hIAFbOwY3n5Fvt17HzPJmT7u97lMTwlWHSkaJ8vDZOQzij
T6kGoQGBmnT/aOiKeK0TK2jLl82q0FKGC+BDq+mWeVNeiLGbCRQfX/E0GgFtINa1OLcxvQn+uGKv
cB2YKzF/E9uoF+MMyEv4s3sIW91BTp0rX+DUbyzC2R6HPrkBKQDv/GSX63T2H0gLWa4nKWI5uBBo
QBg4RTIRWoydEcjquaI0G+CcN2hBfzVdqsnjadHX1l7FWGfc0RvRLYc2dZsELcZgT00IA2Uup3Cw
k+6qjH35sCC481fEPBbd/8E3zCzq3G2hUbVAfEB06sQgdg6MVr3ZaWVMX5spJbu4iDXAwM6HdCm+
QDNAMhOKQsGOOvt44E/jGjppgBVbPzVPC4p40ngrcJqo5673nqax1mwxV8G4vbKnTa9bhyTLOU+t
eWHZLkWg22HJ8JbZwqrQS1qM+WzHD/ECxgLzs8s2+rFZa4MX7fNug6py6Mqp1eQvdy3YdfEMfiJC
awVNeVaepflGHz+SfRLZdC+Rfju6M5g//017GLilQqlV20/+kAr21tAm+gYGQ2ilynEf26apiZMx
GgC2OLFShxTVdhw0RmqRxluLq78FhwbxaxnkyFqyGaFAFx4FH78J+anQj4jviuwPheEpcWhBFUQf
rZwXPO4nj3aSZeoWoSUQCLJVTGTppygHMKfllWOzPomE4rxAE6HFZhtM8ObnYPqFDboyNN327MF7
IbhVRqNJpnQ5tG5gq6RFVzUQxjg/kaVqotLs5YLVJyZ4nX+jLA5YYohKdD+7Hwmb5xnlPmGN1qSO
gtkQm/yLGstiKDC4gVU6DJ5uq7ol4gUkb4GtVT/H8dGhULsD/N/C9r+pgk726Fvr0ub8omNsBeYf
qS7uQo5cZWc8ogZsiA7H9NZG/DgVEZVlmtSfhYWT40hf0gEosU2OJZMO/MlxpMnOjmwX77EfLVbI
sA4DC4qzn/Fx8tZp3H08G1CoQlkKrVYrJ5o93yuCHqMEF6Mc7jzZ+3F+iAcHye3Ahpy+qrLhU0tl
sPGHpeag+j1tSTfXDCUSRs0BYRfp6UhA2Rh6I8cnxYYEngfTV7NB7Z6duUXB2QQJX9epH4827JL3
MZGH14cAQcKy4Gv9UVGRDvZGYi7rY5qusozDYSwEnI/ZjPNbaW+OWvddqmTrh+9EIGY5ioV+4x/6
jw51YvLTzErzfI5HR+7+JxGIM6GK3XafCz9MZQW7ulZoCPJlGD8RfiyGi93R4Z3kw1yscR7PPtB6
qJSl2F4sbyqPrm9z+U7hMcvGzp5Hp0xi+o6DfaLtwKZhLj5UdSTwBFNzf1RyrADDhfH0p4SDE8Mb
X91/ijdahNZpf///pNcYh3k2o6Kceys//w+UGoslfOXcbKKZWNKbpfo2vYeqOCDjrmunbb2LMYgz
wNfaXYou2eeQXQE0ZzdOMnyRHEyj3K9xDa/5QuZOmvgH1ooUKLkwktLuFb2PljVMDEfS5k9jteXr
xQxBOc3O5qzitImKYHYIsPT3RsTZxijd/gJV0GzEEaZPPfjC2JJ1BeGwCn+RX2DaeXwZjt80sozW
QIjBhcPltqZ3uh/b2AX2dJlLFF32ubUYhudFa+4Wo3e21LlVIZtxJn0umi5S2+k6ES6HyvclXqUZ
RLmbBm7yBXHG3Hp3eWzkc3nwCmHY7UUxaj+jLzIXiA7DLgg0JuGpwcXXDi18bGxXjgOLOdkb0Jmt
6oao3aXuFfJp5ZXXVoY5EvY5+Zz78R5/qblHJJpZgnsnZOlbWicUU/beTNI163amFtf6u3qAn1H/
ZSd2zfWqvAyCpzHxuy5S1MGMrO1D2ZdTZMlU/xHun5QlxKxM5/RO2vP0UZuiuJAHKCl6xEQ5FHxp
+nQwHurK0yHfoSvme1EwDw0LYKvJN86GQFV8rj0+ajq4G8PX5Ro75yzptalCmVoUmbWV6emxIEza
7r/Q4ulxrh0UJfA7RkMxFUZd+Knzq+soaLqDyjIyrWj2LQS9UeanLlR1JEpjNz4PeT1meK9kRro1
Z+m4OdZy4+eevuWMmW63B8nK4gqCH3U/kFLoBQaNQs+8uxp8rwwqPTTTBPWQpsmABoR7mNDp8Iy/
n0cpIbofAG5g9ZG7tI18KFwnDkTkzAEAUNh6qcVY/F498dYH/EkvN/TDxeib+NKNrBq6NsccN3A3
bduCuAihoDAzZTz8Hmrj+PF/D/LxcyAFNmRvu624ARSi6fSjyGSbqbOsFisP3dnbwkUSW8AueaAA
TzASdI8T1WzTwFKj8h5VckGPeMWWySrSaZVfgmpsGCWMG0o+YrdgbCoC5oinICxgljDdSQUPgT3q
JWb3IziOIHwiLUD+/UypnVGjRS36ndk6R++muT3mcWqPy0PGRcn4SAdmLNYPHs16FS1yTVmnyZHO
kzopJlzR2nSmlz5tRuaMA037VOjhPS6kbVxH7pKH1H/FwgqL68B7wtgw7IdU3/pxQI1t3vhHU4rG
8fbQv+oiv9jw2Fzas+StibOfM61RuQ5ybHgeMLRhfrPJs7sflkywGgx7l4yVh1cTye6XHixb/0F7
0l+cKfH5Utam3g60CfUw1aNM0vlpLBMcgg514vN34StaiTgv+tWzBkQeb2sly/tg8M5+D3mAMSYP
s2ToaGdkbEvDxfM2g7x/NlndJs0nMrfcn3Zo5qGRRtAuYy7u5mlDyTSUSGcvSgADIBumKR0vvCbR
23lEZMn3CkQIuX9ATmEv66UIejhT54PTmFUVlYFTVoiGezQMF7SMIIKFNDJ7vpA0uuVt1Y38XztR
yhfXnC2gog4sv7ydiiEGFJhVztWtNGmmZ1nHC1VAjK8YK2MOCOX5YREdSvrQVykSjn8bAyxGHQf9
Bb6oalu+mbQ+iTdJ2TRoHH7DyflQpgqSeArxp/2JqQUeQ+dtnjIcZ+Jtz+DHpx0X+ngu4u0ZiW0z
D0+dmNNZng/HR1+CpGeIRLtsBU9UQFd1sfExLaLcoBw9fNbS6lUDXqWX+BE/9SHhMgLWiE2PEQ4Z
nC4DR7SVduKuy4BCjRCKg5QvyO6KOkBIna2yuhGtpfiEXC1dw04ukrKH3yALSvRSoQ+sOxXbF0nc
wf0NEX9o6C2mLAc17FynAC+NrYLSt6qonepowMSSOrQqpN5PA5oQQPik8AdCpZDxypnXr0Sa/ECt
pwcPKZKGChAiF2DxeQld2r1Sa8lTfptJz2LjcsZEUGW3gcg1SNmMHHc32HYKOdyjzKjWeL/EubGm
OOy1btnvgC7o0IeIiXz54iTCoiT/t++E4Ww8lawrfWzg96qXm7KVxeI7jmQ+NCDRIjPhIl/Om1vF
3n2xjbPxoEimQRW2tgvkC/GW9WXg8McI5NBO9DJqIfJ3B8pLjVKVGfkqmXVQNXP7IoM17awfzlLK
8lbKrl3jg2M3/WD8PWcWpnd7TjRRYqtRgn8bkV9annoGkZyL4dFMujxJothdRbp8nT1ym+4V98up
s7/1mHMo80wV41QFkWFvffGMiNt2mn/r6wfLauDVwAULRmtklVd5YEcT3zS8KfRmOlPL7veTHOdS
8xEZHjiEWrEYv4Wbspx0/AtQp/OF7F9vXhra+hP1G3of57b+HkQsg0+syao/GAvQiWpP5a57G5AK
W7Zysoghvt2G1Wr3ORtV78qg0j/5vWSRBROJoP7qHx3xcB1OjSRCH6uEF1q2Mv27MfWSuQlnswY9
xzwRDsqFZrjwS4mxaTiwp0/EF4e0bLjoNpP17Zj0H27BLfWdYwzFr/6+kKsCjrSOpWI8HCu2Oss3
r6DT3Y7OfXEMWMURaOzwnGE1GGWnQcgeupbj7PAI7hpMITo5Gg9j5sI8CYeZLt50mdmJTuNSZ+Ea
3lTq24Lexw3husY5gvRu1Ju8tXWbEefYRa9JL97sIgvdtK8rrCSw8mT1HgcEHFgHvcKHkEN47y0j
v0ptUXr+J8DXSUEPlkN8YAUjaaAb/wesnA70EMCr7Ye0aXBHCL0E3eSDmhvCbGc4egchLNWajSnr
9L1/Ut29r+305bH2kK7mrP531JpxaYy594CqjqEx16IWIA66O+UnbPITAJ3dhD7E5FpAVvxf6rL+
H4yi2ccDLyaV/PcaMXEeaaKujR3nixfQsyIiy1RP6ojtHYsEYSZT9js4fvzY7yEEqLmsH5yeeHja
4axz+/29xJOAB8rWewhgPsmXzMXIDFPJ3vfEfmtInT8b5z8viLMdwAFCJBtwMTgB2wtcnKyywiK3
W2oOiqTgxL/wVnSRwJpvO/vjBzxh5egnBLs1cWeA9GPRjjq5IDa7TlIPpfz6O2LMKXRrbdwmVtc9
LE7vT4e8jTd1P85izXfVWOt4LhShweg3WG2foHLW+5XOHVFKIcOiNYoiD4juBGhcMeSZvVV0X8vj
psL+Qu/xZSxi4nrmTxlTkDrjys4MBIcDqYWR6hvJW9GNWzTBpYwPLopc1wwXQssaEeo7Ps7+iK3b
bBXUk9F87Ge1xzD78bCeTiMT55hwu+mYWBYykJNR5dztBnsxptu0L3Rk2t4SobZ36/F+NfzRuf7P
r+ei3zL1f1LKkzHzFrIR3JjH29/H3pKkXR6amKC7TYi6KPmPoDUcvdDS+iCLBG626h9MOzHHINFT
lt8ejyWSZD0bXoEv3r7Gp5dH/vgBNXD2X8xG8FkIhixUTUqhbcu/32/Eed2WTG1ucY4HjyrcyKsq
T7xIrHg/3YJ/XoqpgzwpfU3GRmzy/lIVBlYrVmLJ+TEVmVzcLFhHdlfx5eOn+pM9CUMDRpzNKFIH
EFnfX6s2hzTGWDL4aebA1L+3lS1RlZA4ikqXk7M/1VVkVo6yvdDDmI+jEDcRq48GUS/eUz6bBMFP
7utIEfnHgINhMgSIcHF+ILT9oYg0TfpF+F/2Z2pDJNHvbXfRLInRdOyx+bvfahrtUdMnYL7asXqj
ioVUmQxWdUUWATUoiZqixVTk2nbARMw7nHKSpDlfyVnc5jbGnt6CkBvbtMK+9R2WAcle5bZTd/uq
HDd7iMzGxKBBM8qAANHnW42Qd8Gxz1hIiiTxJa4rq1tuiiSdAqg84yQzqLdmDoXknALIy6pdaeQt
S+R34uQZ/FoaFsd0h8rB5xCTb+H1WAIVb6M5o5PlSKFk1enJPCGhMs4b26d+qe2R4Sb1k6N3K/pS
J5nGMTK3NG2ZN7P1rS0Li36orC2sMVKss51sPeyd4F8eoZiO4xx7pGOC9ZbZ0fGbGd+t83Vy4XUT
iBcWMoW0963fcMmqoNqZLk26KFkSlUvVU+fRZyjz8kmQjgfiVq4DxuwXuTQNDVL0kwL/XY/1YQB5
VHS7tBgr4GCQIY/uR5ij6G/iyBibZDarsBOwmuy7oAtab94nnXTc7tFdg2lrHumD6E4bualpy1vs
XHGzesxaUPBkBzkKmsMhVZ1l5VFlkQz/vVIS9/6lK5fZfrHcZR38W+C8uL1H8p4X9j6ve8OkQieg
LUPESy/o8e9rHBSgEc6LvakVTyQQkykiZURTgCHKGs/XRdDjBxbSJp8zqvzAV/Rrs9TszxzIxvMP
3PSLNd3FuAJCoa28ulJ/1SBCxogyS+pW4O8Y2dGnT+S1X3GeIB9JS2mPZPdv+R+AvM5f13rQh+Fx
aZRvWWrtlQWlJO6YGc7zE/qMyiLCJo3HbdioHsMZ3WTwyOHS+A8tbzIoD1XmJm6YJsn84K6Zi81S
NsdnKCjFeWaK7aJSy3QOwtJ89ZS0oyVw01sPArKJidGkHmMW9bmTuBjZsPvSH7lqy78SM8NBIbDg
MvulGM4owoG67BrrqtZ8aQq2Iyp2eS3nrN15Tpoyu6ahDjleCfu8ycYvW14O5p6cYtj7q4l3d9HL
6mfajg+25bRXyjGSq2rqh73b44kEQSY5n5ox2KXB7N97bdrBN2iz16zv4l2Z4m21OnW9c+Ogu/Q3
uzqscU13um5dXIQKf60jh5cJHGb+5IVPnfhDLc14hhYKtjrSobMC/4QtXIPcPaQ5xvCtQ8+Adw2Y
XQ8pukme5mXzv5cGpoeBGKvH2bezvWkP5iVCyDQLG8PAQAP48KCGvv7V5158D6iZwaMaRPBq0YKi
zrJa6+tk52nGGzFqY2/11fC1nxyAEELBrl8XzDx6tRahW81+FHtBnPp/ZZMdrBcwI8afve3k1r7B
s4PyK6vSNZyE6//yB9erdkZsqMsKIwt351hDfr9MotA2Os2V2w9WF8V+2nw38769XjzHvOqlpVdo
DA+c2miaLxc1LjdQZ6cLXJSMy6wQqb3ziX6oWGa44duGwwXlfGt8m9tu/tVh0RHZmbV97/u8sWE6
tNAat61n5aZlW4YwuRQ+QdtcLJf4oHRJaFptdrtaHoGYUi+aUECKSyjbZXuplk4d7Ha0r9ySN6WA
QD+78/oTV7H4FoHUGE79OOyAPM0sTJZq8nbu2uDK5w31bZs66tvaLuSKJm13Xn4xFnAzisjLErcN
oSc73+mYN6Gwy/qsAcDALLga7jGoKu6hxA9FVAxD8tSla/eXWtoK53i8JqPYUm2Oa6hZ0gn2wQLZ
eEu6ocz0Z4RSfYrh3Tbl3/Oq5a0uiVk9102GsLOdrPsAM6qL1lZ+NCozvuQVGs733pfLdU4fYgpb
gGAuGg/IFbDZX5MxuZaYb2dhaRXBd2WQbO1wMiGPcvO+Q7YjiwOBXuLkkW3e+WA16R38ITgnc6qe
bNzKzhA7Wmd5O8nvKM2fZur3p62rNv+sayFL512V/FoZkLMU8fW4Jz1dHwYVuDFO2B2d5CIZQhMf
nAsZFO1ZR35shYnXB09BPQQ/xNKKx1zFzY9pm7ZfIwt8N3mNfeNAeDgzOSl23dIND+S9eNvP9XRt
qL542cymPhOlFcMYA+a+TVfT4SxbiEhmnvngVG4hzz0aRlHb1/lZ4Y7qCc6Z4P4n+9Iya3HIpei/
gRd2d0GdqnNrLYOHqlLbVdLn3X7BD0iX51V2WzvmcKlGZ76r+1g9Kgw3fopiIjjY3TrdOmvF5gFr
+2KJYbxalDdfZPMiGvAkvz6LtU8SZTvMT+CY4GLD3fI6jlN1v9l++uQD6XzrNn945MBPcD9UHu8F
Mga4VTI7lEHsXtN5twT+MkG581EHCda7qg9bYjR3Ba2BO2xn2i6CsWIeFFz2b+0wOglF/7Zdq8AZ
ryBQFaAWVfOYiC2oiNnVshde4Z9b9CKjqd2cL/6UCDoGyng1Yhtu3PXqOlsWRGu1kIPvvBGo3b8u
XDF5w95seEcRoqWgja9no03uQH/KW7xM6udyUN/5nQQAOrOe+4oMJh+9/HYJcmihbmtll0HT2i+j
EY9zhAWHeQMFaXzK7GnqzlK7xOk4wHHvyokb5R8Cs6qDyyr12x39ZQfVP334nR9sFSKBbQimsBK8
rqEx4CFcrUjaGGtpzoO67lBHlgeLN+PMFzVU/C9icYx7rw4yXjO0KAzp0qBVX/Mkm6o9reg1vaqy
osl2BtJVmJpxbBln3tT329fVr9WYnunUw9wF3dKUTcGoNTMGVwVYgcJx1SNzidxqjKcbUJy8j8Ro
IaDytmaNMN+S19AIY2s343hUXA0ABMMzZq+bj9uhoRCVohI2kxq6kzaG8i5dezHr/HETa6xfQ7V0
OFZf2gQ788J36FScdZhvql069e74EBiYR8EMSsoA/YwRJyjQDCdYHjK0bzK0U6e8b1bL2M5mCmBt
stfZ5jVKlaWObEV/4cYrCafYqHYYJIC4XeYYVUcSv6jLwcD0M/+Cv5gMNsHw1+ZS7cCPqkKzx1rb
rb4Mg5P7vIlJ5rK0Af55t8i+8be+QxKx2tXescYyvcZxPpdhVQM/a8UaLy8S1UpDyhvx+qqRdjX7
hAbmTZEB3+7yJVvOReJY/g4LjNQDqsuVdVEkqqVNOrreGtozXXk52MOt4QaLF1V57PSh5xQCiBAs
8RlfOfU6BaQmQrWrfdY0MfrrBFOO0Y5I4VKjieAMQJFDPZ3Kr6vhNB6J2eivGVZvNFz4QGMa2ZL9
JAh1vtynbdmGbtJZS7AvKsxQ0n1rL43r3li8b2N8whSwis/zzne+J9P0sm1p8pSk7UsSYKiLV9Nc
PcxwTvBpjFEpcXiYBAmJ7Nf3tqtytctbJTJehpWqIGq7dmtDD/poi4zVrR4Ur9vaKSVRqPgY7YRq
GqqfQxJvB7zb6aglS3xD59PHMnvp5263cdg4d0GfigcPYpPC2xgMivXAggnh6c2vVtMW921X9/6+
R0Z93Td18zB2vKRpP/JCBi1bwtI2NKoluMAlruMlNl15KLrYfagL8/8wdybNdSPZFf4v3qMiMQML
L4zhTeTjKHHQBkGKEmYgMSWGX+/vUdVdVW67HR3eeNfRKg0kHxI37znnO3rsj1kLt9XWzka5WFeG
RExt0wFR3edaFBlGot6ayZ3222IYVSBcXsKR8FU3xFJ32ht8jTOWyn5OaICaxRJCVC1C6INKBj4B
WlINGDWn4wDTbYlXlu+PW9LnHwnkxG5foPtFPQ/lDHW77G94y/Pyz52yojqC+YJ/QvLAWyff0Urg
hFMjs6eCPptvbASXHWYif98Kv9650i3utEL0oaqd7EU09deqwKGWcnHbuUZSvLazMbaBbbbtqymS
/jQZZrKQ7V4KL8xZ2p4SSXFZmQo27/miQi7h5m3BteSkZj3/Xmam+61MUojZujlfgykEjSm79miy
yn5CFDDKy5m2EB4uRHd2wMwyt3I4Xj6E1nervFzS16a+vLUXY3hvlaflceXkCLQsuVvn2FCL0IZD
ny9QGKutZYnpzoVOkwbnyIV5VdjnSg7Ge5ZlI5yuin9DUMDd98KSPxc0ucNnIlulfYTBYLiAfyEW
9sxaZXqqZTs+S25tGSVV0Cu+8eKde4L63qwO2lg6ZOUL7QDa3vh68TPs9E2VBF1XTd7a9lK8T8qT
vB64ee7aKcGl1Sa2eY2k2F/JFeJp0KeMNNfLMMn30gAaFA6sPxUtVtXyfRxXnhUeSu5pk2S7+gHY
h19EKVQxKGzzxPI8xcoF3pVh3rXVD7LTKtnVbjZeWSv3t0BjHBmjKuk0O9a6Gi8yiTj7aRyq6tWV
agnLwRyiSmiduJlmV3+80E583ErMcIEzzlm1nxmqTpx+zRwvXZYVjHI+o2e/DVp7Y2azDuUvuTgE
11rYMu4lJOsApwwfotDK6qywSih0ykHiqcuwKBnS4NFxjVVhsna5wUxtNsn20gxTU94SZaScjltF
UnKk+U67ybDXp7Ra95oAJGDdOpOZeEGpd7n5VmFn1ZpQad5SJDuEvHIR5zJrndYPuW0v9JpNW1YP
U+jywrXXiP4p+4JtxGVurVGj1qQuATMkrHQgtHEBk3dgHHBMBgv2c3/a9ZPs8pc0La2Wgi0eFeQd
UkJm0weKjikihimzWnOcskmrfw7dsCg7BtKW101sd2iAj4kw0IT2EgPX2ET9amm0khWTLPk5WBo2
rqnAYY02obDf8+X/qOlmEnwfh6JZI19mC6iN3jayx19LZE1ehJCx8i8rW0NPFnlF5+TFUoCP4aLP
8Bxu5LGtRCzOHr/3xvPW6YOfv05yzi5oBCBKm8bNNilmh1cEx/H4NGUsFLzrkYFyuRGFL2jpm9Jh
6krARkRtFSqKXbTFuwmwQtWRXY3T2lyZE1/eFpBqM4whxIxj1smjOdoyB+WKgTY3T2KaurXFH5WP
zDjcHdJuJ6VXcB5rYxuVMG/PBiYzRnfpc2JSbsMQ5Vn7fHTrdZVshxUb3jzE6jVVsxWnzWLl1AHO
OIF8dgdN611vjH5enGiVAwQWTp8vQfVbnW/F7rqZ1h49sn6i+aX6quH6ocSuJRRH3xbPTowLpv4Q
TcmUhSs/68u4dQY/i1SPf2YJNqNDFN2cCd4+7v+Tn6fqzsa1e2A/nV+3IqEK0nCmc6Gvax1LswYY
rHwEapJsjwU9Ze6R7rbNDcxGrlawNHPZ7PtR4K5cPEkyFmt3+SGp0gP+0l96gxzeo1M0mtv6MOTa
vDAgaFXMBMoNMSmkbe8haY41rRTe8q5RwbnKQE/nTn/wyry0I/pWm++9QFgPhkJxNWg26PeB6As9
ixkn+uEwZXapPlJtuWxcmKhpdNxKmgjIj6lE29WT7mEaMqhcDBNhtW1srWI46KSPX4lSWyws3cRI
25CFYm5zQ3VXKs08R0yRIexpfMGSAZ0l6CX05xCvSQfqZNIN/E4st25Sbt51YHXM4ecFIXAJZrN0
Y7d0qpOWDi0W+wkEgAT2LGssJcY6QcNqbB+pTBuzPXkKfjAu/JHAXLzu0MmqK8KJhdn7hpGCz0bi
30+aaPk6N7lzdLncrfywI8tPPD8GEzL/0DBVsTwsZHqtcQwP37hcztm9W9T9ZeoyjfzABOOcekBr
+TtHJBwCk/z2QzubyRn7ZvqR9jrfeW/eFmx0CZTacgO2HchczF/BKk93c19lfAnE61Ct3brlNHVr
QhSl7T/orA/dyC/a+aiztMijGc/O82xa5BvtcrAOjVUUYTf39mOXpO1uNBrx4vQDjZcu/sisrzaS
A8O2BuSy1hudkFoeGdOgCJtVDcZ9P1e+OqYObYFY2DdsqmlCwYI3+9XFssFtOIT8u4KrsQEPBsIk
8AiZ0oQTyOSTsIUZpQvc2kyHjqGgWYezOcnpOjV05UXCTiWtCRhPvswU/uGGHhu+SlwK7jerz7w0
qBnAbzvtMvEOkKZg+GvrmgdOmfjYZMouzyJe6AWOMNYld1vNBiDYHCmduFQY/yJT1Hm8AXpgQ2Fj
88POUstImfLnPGRNbND4GM6jvb66nBbqahmbXkZVp7yHwe7Hib/OtjsuBDlboNpoz2aVGFceVVUu
9iVC0EGvJ/4VZCcDIERenhZNkrqvhyLEm2a8kdaZGvQPYKxhbg9FH7qgJdZomtcCvH/vjUk8ZblX
cf72ZnVV6MZqE9Kf7SeNBpLlhs1VCTnVaus1qGStv9LWl65BjUHkBp7yIC5EN3p2N98gbdElwq7j
Wi+yL6Ak+pkuSd7PUE+cKDP7zrt835zb2ZxZQ5tGm9x4VW2+dLg/0gCQyas51O1LP7ZtkOUNu0fI
3Bi4UsVHvupfU5hNKbPVAt6VyePcT8SOBvYu35p00o59wUMd9Xnp3o7T2J5GuyOD0rtwDHq2I1oi
vCc2xlTfpk3qvEtjM+PFEsOD6lfjSB3KaIQFuN3LtCZqLD0NKx53GLzDQKekEwF2Z3Cqc3/Zw0dS
1QMp3jzqWW5FPR91K+xMe4oZX/SrZm0zPIuz/pIl6/JC/4seyGESRDrtMq69KvmJ3VlElm2NXz3G
/T08K/29xRn/IvgtdqAtfOOIIryQBfLOC+aDvVQjT503vWGcHu/kJNYEEFgrdJ6D7c5PtZKJRrfq
Pe8DQGCTN5gROLgrtmh013ZG/1yw7Ii8hYtKR/XyRiew3j6B0rcei8y06tBiq3+UsqEQMsABWprm
93Vi+9/HpWQf1L/zgiprFaHNJ6v7wo2WQtaH3hpay74di6zjlB/AmuKZ6jsSK5gXlrWoO7QGhND2
1lqx+FzqfcmQGJHZApbJjgIEaLEdMZiv49ckX2b7u90AaD4UrVePVphYvRi1yFO2BRyCBxuXDVob
vo3C13NHRBgC9Y2x0RMr4O/S6cVynNaFLWbgGIu9s6xm9r45TTNyqHSypAeVc+yC34qY8/BPgHFy
0hSjjYX3C5s0Yzxur5WMNg8N9nrLxqKayfaH6LTVHSKEVgyE8SDntQShs9HThotJpsnF3M5n8FLY
lhbpJrp7ZXojV5jcXJy+f7pgZBV1Jpvtce8jypQvxU0B+wXiEw0T4PtiIc1p6N6nclP6GvCnyHwN
59ZiJAs2mXEyUIXDrdgP2VhfvhLLSYVf7bN0UW73PGnpZthUEnklv4ZH33WWK20cuDBfFSt0Myek
P4tuwN0/l+f+qi6jSV5wrmRnKeRGpEOT+atqmNsr0aQ0dz/KVl4EjfqX8aMu/YofuNYiS/0vQuVf
NfnL3+hAVoFbRhk4ku8n5vJPngyWc94oyEv8qH/9jXCSLgYM0256pPnBzawJE5wSi0bkIy8QBX99
yf8SzeF/Krv8S2/m/6Va8/9hayaUVIsf/99jL5cGz7+0y3/5QXX5nzkOv/+O30kOvvkbnh3SoBQC
8lPk8fkbyYGmMOc3ZhJSquAafJJQfIx+RzmYzm8I0/wSCW1CLIDC/k5zMOzfoADaFi4dQZjaBw3x
t87Q3yM5/6xcHhaXwYf1T0IzwU3bMjzSIvAcebyNix3oTx8tThtNdW0r8IxxaCrNYpSqANBeDk62
u12cafoQUNZYPrizdx4GqV4cVXSPssUmJvrhNEFqwV3qbufPI3XFk5jsFQjHO3yT2tvkulRSOK3o
DvSUuGC9bSMd7iAXr+a9ZdEPVF/q2XX3iC7gGTe+xcr8K1sTg3uWVm6tuZcltQNnT/biUryhmN6W
gP4ZsArEYMvC2m1bKrjnyZlek6+EcUbQTiiPlX7K/MVBzDASf4zdTFjDLqssQ55GK81ZARY41sXF
XUC1cJxzNOsnt12NJ2tlhIKh0uotllOLCoM9eePVPk50/Qjo5WvuFl8SKO2TCtg+KqRdekTfiiaB
LOAUtLJvxgClO2Z/K5QTeoOLvZt3VSHZWFTWgODWMtygPw7h5PjZVQJHSDEeubAzFCVjCodTsYJ0
aYtDDQ7rdQEtUjMomuOh4BYQz8KzX1feFAElNNkhH/LHtGJ1EoDjw1betIfCmJ/QGs19Mc5FoBNd
PpTzL+Zgmj2zLJzTeFX50fWWMzauq2yepuchpZR4qi6D1ZKlQaN8dNbU+T5S0o2bdn7FFTmE3DNI
0JqMeOXToiDor75enNAb3gGm0BCWlNPj5k1DwEWm3k98SzWTBhPbhUnDeeXuPKPZY4B4UFv+xDL2
Z1vl49UG5Pri973Zso416TS+tvVwosmvOZTktyM3N6OFwp5gWKVzJSWRPgypd8gEbVAa5ZNkBRoh
DbSsPNUPJ6cSvHa25G72WycYOB4Df5oIzJlJhL263FvK0oNlU7cGTmaSBIwhKZJuaM0qu+Z60J+9
cTZiF2cg7mwSMQ3FPAHvnSxkaey955Oh9rXituFl3YKAuK6x7GztIb3cG5si/ZGYSXtra+OjPeYL
OYy12gtZ55eQfn5oSsfBRSecwGxXrAuNPe1Gz7aOnAvZru8Nf4eH3wrtTPP3ypl/tHZZ023DJTzh
7Ahoq8657S35e2tabQjIn76xlNEUMWKI2vbSb9DQF25vGoqGUGDvNCh6dCd+0e0Gz28FXLJKjtvW
4IYfJICDUXu214RXC3aHU9bZuGkleDYMrP23aXPDQh+DopytC6Sqw1+MDYyRkyUahd4jT/zELSUy
rU372Y4OApCiudcG1OWJNOoLta0XnUY7GKWYHlZdze5jZZXyzmFN3zBR43CWlHbtzDZnOeAm7hDq
iBRfkMYpBRf6lu5zpNZTM6V9Ha4moY+ID1a5Bck8fgfWZIYiUeqOyKseKsXHIvVVpQfesqwfqIBC
xKlrradpzJsD+Lh1pr2EjxaAGrJBbHX515L/HkBxkZuEzJzimNg5yzRlP7lE+Dxrs99tAXlBOd9Q
3jm8DoxqyqDhKtt2IGgFJGW/JvzkUY/SacZeIE0GXTljIyxY7+AffSvwZLCuT7UYlYrrmtxQhmVn
xqA4qj0rwjwwvO1lgZzy5OZcTKpCe+ORejbY7ASUkrZxDZZq1DrrBsG3jPrKKK4ajXUzNawRSdD8
qeaGQOOStPOz0VNuHtQTRcUExfW7rk6+dmxyCQL6pn8trao96f6449KrrtWUywfmeu2xtAb3zajt
PEpLv8O24dN1PqUZjzH+ECNO2gaER7UK1sArlM9k5DLK2HlTDWhW/DnNrtXEuu8vT21Jevq+3pS5
Szp7YbVZZXu3UndVRkd8vg6HmXZeg8gNuBPo115AG15zj+XxtZla+wAQwP/eG8M99olshrZtsszx
xheHiTvIhdBiSIJHq0KEKSfdJBCuy/Fn0lqYLbRRu1onO9t5atKjBtNzLNslD9bUS4m46ZwH3nqT
Y3y93TShzivs1qBZJzfKm8Vgr1jwaLnGFI+Wke4zn90HLiAv9AscRVwN96uW9pzB4xmsNCXtAP9I
WBIxEmRFjyPY9cBhJxCk+vwAat7AjdGysbIQbfna/EO3LHvSZP6RvV4Ci24RSCl+/X3FexMLzQQ9
ocMkk0PZRUXdkuwE7jh88fPCj0yvpAIXoHU0jN3R13xuRZr8uXTuV+5+bbz587QTl2ZpmoM2rtYW
amKzZLtpqpeTVnYfqtzO1ZhMBKlRZraZCzgJvOYWzpW4JnnSxo1YIQnmozhu0PQPGqxIbhYN9TRQ
RKGIU+2ueXzNU1lQulSXnHedg6AkVhaXrs5ydfxmkHK4AtiUEChvSFaZ8xrItdCv+QwMe7p1s3Au
y5+TU/m7RW7fUm4u7GZ8zrJitZNz0uqJEaiCox/B5p0b+RxiN+rvktJIKJzVh5uZvC4vd2Atjkhf
Idr+lH73wxrzakeV4ML213quUUfDuhy6p8rjj9p6q0eiW8afaObchyGtc0vFl+UOdPxg7S7ufaOV
R+EZ2zXJGb4NbvltqhMRcZjipqDX6tlbW14Yo/mY5w6b7RRwZrF4nOtOXr0bDffs2gBiDCiBbJ5y
sQGAvNoNxVZfkx+fY1JjFnXi6zvV39hZcLQH86UuZWYpHQu/854GYWx3pTnQQNZs2GCCzJ0QROdS
8s9XY1m88tiX4xnelfelc21+r4m1ob/A/KplDrXKT+8nEIt3NmbqV7dwHm3HQbKp0ptL/OJgTl5q
hktWSMxGCd/oLM+sr75dziFpz56ouhdbW4I3CgABC5FJzZDyCZ3QeKoI86at8QHJtrGjlZ9zYEi9
vVX6Nh7EtrgHd7G9b3M5iNdJLN8xM4+3mzC1IlYqUwc4xeatXTsq1jdkXk5WOSq8/mvoG8q/JAKw
QUtRP3Tcxx5mdpoC/UFpjBiGRBy1hurn0Jsea9qhSPmZ4htp2W72zl5K3eaRoZuKTMXgbzSeASaM
1tR85KKJxDCKa1y2xcsA0eud+p1TNWfJFhVtRrlLan5UzoB86OTGdz0ttDok0O7D+c6n5SjnFrUm
Lyk7ihZ7Xb6Lyqsi2U7DI3vU7ojA654V1Sl7v3HuNqe5Slp3dCNMnO1yQOEu+Dg7yv1IUrcOM2Nw
b/3Rzp9tdg9nndRERCyziu2cCLck6MeuB8tA3I5m+9CbVk8/Gd+Km6XEmQFJv7UDd5RTGm1suepI
LcN624Cv3pPRI8vuzuNOx4Me4+If9mPvaPvCprIZk0uVP3Oalc+84qaXal7EY1mMyUEUbn4U9szE
m3TOqWuUVgBEQeXBmz5XT6mRF+sVIds68LesP/mawQORibmMAfn6J6PrVZhhyYAuSwtt5KiUxKkY
+vtxW8Zn4W3EoyWqHK26/lULH/6Wrob+K6QygLTu0BZEpToy57WdsbDNQCX4MPRbdEV7mL+kOics
3i4LQ9zmS9MB6i9XFecFz8MVGQeCIh4LgK/gkzbnJS21fIuUt/Bmxf3t8yD2yxisvbOksVVazg2Z
5uxVubOjMaxMj9XWrHrE0lI7V82Svya13ez6xMO0UW9LdUT/EVHhFSmShFVqXjDUc/0sqMK+V/yn
h6XmeO1r/3GumY0HmjTfm7oBZ5e5xc4Zt/QKEcRhmFcdDYG1qr/o2Uw3hHCN/ezV5TV7km631iMb
17SjEEbbqiGwe2nvZr2Z76nqRiW3twQPqaJNURX6dF032xRYaG6HiUX7nSFZXD14btG3txjSFzvy
Wch2ThlimDcYFmqZ+evgIWYZhhw+GDdzb2Ln6Haz9diOqYMjkQGv9Vzkh8LPaj+AiKqQ/zGohM6A
E6+CHddH5pBxjsL2h3vKHv4wZo79bHh5PUUbpU3uAQSf1N9B3CeR0Iokvc4VMZmAj3BfxIaXzhHm
TwXcX3NnTh+8m9dq1ORhGnz9AVMVdwG90/Y03iDyjKt2Yskuj2QgimgazfxaAnPFyzy5P+u+tb7/
koZ66mSL/VLLL0NJyP0VbMIU1pY/n0eex8Cj1daGP+p5P1pPpgdnqhnBdbpJww4g2NNWzCLOHU7n
mOxluRuMYXsTDNZXM+JzUHE/bl0p9i1/7OlTcpIyly/ZYtUPM4nL0ybB/Bm1JSM70030HhhYMYkS
QNgXBUpALNnTdKmHPW2QNxbOnwhKivV1YIqMx2Xxw42G8DjlXcdw3q3xYvRjPFXuUZONijBcqocx
zf1djyX4zbYW61CXuHSSkpOpauE8uPSQ7vPUxHvQ2t61mdfOZaWczWSnNbWvDAuvUeYjpfW3in9J
8KlxScNYD51edYxSmPJAxHlLoPvWHPO5QQn0Fzvu1pL7DR9K4pZFTjcQolHsV7zGyZKW3wZmepqb
3fqgUYxNro43STM7jYdZdhxCTWgrdlTT3MHrqAFsudrtp3aG3HmgsKA6L+XUhCDZwex+KmkVtTg/
EBqsc5JABCBSiwGt1Xh2Bw7+SRYhhGiqWfoKi1Q5Kl4683qfjcK/UUtaYnbOnQMMYTs2KvwSYmjb
Uy70O88jRjsMwwLwTaZvg0t1Kh5otHSpd95NqXWknWtRxnqVWNgQfPM1xekbmDNZtLDOs/oVDeK1
w6MW0Cqwt2wSa0Er1Qd54OHg5WI74tuu+P5NE/xyG5VjadIqXEuT7QN9ABEdbm/IOdmFcoflpVle
pMclIvWides+mqJ6+VQEK2MSbTxB/m+DxTRjvEYG8Uo/ORX5YL8hFNAHlgrq0oiVi1BrlqKKeyzV
U2ot3XXrFA2flsHd66J0MVNZ+XWFSn7H/gGjJYIeMV8lhboZRubtQijsjJf1z+IN8uh3XRVvs9oO
KaadH3PDFa0YC3WorZEwpdYZ98XoshGQ/fcxW8aTW+fkXzwwn0QRIrRiefSkg83K0MqT4dbq/lO7
TPPunfsao9jaINRYW1Efm0nCh0nVsD7T/43nWs1nE5H6iVHqS67BRHD70b3KHHMOqYpncGyzYzJv
3RAg6fd4BKZvvt6dZ301g6wwnsijYmNQlrWTDm7Uma3uM4zwOjAvwWBUZRUaU2J/IVBmB/ZWGiga
GUzf5hU1bTisQ/bYO/pPdsHMf7jcgiaVDTlA49XMdDhbqrE+BnLCkUh7M5Ja/bTAcPopJUr+LiWu
BTBYzgzf6KYs0J36wVtHtJ02LXT8KF7yTQH1w0ygVM+CYp0fsPFvtL16ScLaCfTHDgv4mjP81zp3
nMXel5PpPzQcWGMgTbt1+PISF4N9D+yBJ6GOHVH2J8TwYGZhv3DVSSJ+VNI9l4Utb5VjMVjrpdYG
BlWnOtLBVjWxIm87xJPIKBGGqXDkf/BLZeP9BEzxQD0Sh4eXZydfivK02rxc8Qh9T0o5dfsSQSZe
nInEMXosZoPlRB4Wd5/Qn3peSWGlj3g7jMsuUDZpuPoTcRp4W5dngikv1+29YTMJ/xKa8T2qGVFk
Oriq+5Z622nhAx9WBB5w1mlnxDhmncrugFe5J6mrcfeHHo3cvgSdL4awYdQPmUwpm7K66z5V95g7
P1Ap+cQjPMX+0tx3liRpWq8u5kviA3+o1e5Wa7ezYT3nujVcjXQVRHPvEOSuzGafUcoZ522tH5aC
y1lvT8OxGVPB5gL/lSjtjz8U7SKZKQBu129ligpvwDkBN9LnQTGa74mt9MfZs8vIWda5Dz+Fbntw
1SNnnxE4jo2KKbrp1Hcso0jAh3pCQzNipsaehYh73AsC5L7TnK2xGsIE7wSKPlCWKXZT/WI+FfQ6
dbwfdX9rd2W+yrdBxx5mA3qso1Lbtu+lQT1zqK+l9tY6dX/r0rt5KHjh9RQzusvBI2l57ZZckVzf
K7JoydNTr1lpjC9yfWfO4tFKZf2WF7p3+ym2b2M2fddy5+cvwd3PtOHUsYa+32icD+2cwHX4h+hu
oDtvN/3itfLPors/mjLaNt/Z/VLenRI/gDTypg9zahN3uYT7bolEu4EoYatfGnyeqC9ran/9Q4ZP
u3U88Bys8acWP/ve0+w5nPBZYzymWO9DfIe3nj4kb/VyQVvWiYdN9iLOV1zStavZYKi5/lTou1Hh
vrX8cdl9yvR9kTvTyWo4f3BfCVns/0GxL4F5BQ2XG8a7uZVk55y2f+ql1V1h1PRUkLWuT5iWwPh+
lUWCFb7QX512IVE057YAn0UgGSv8tD1P5Qg7/7/V+F0+PV0o5DzuSX/n15ukFyzihQVYp59SJqZ1
phHDGGtKPMfLJMQp8/on8b+civEgiUgEf3YApPTlhuDblkd7kiPLJ1FKJ+AaBk3R0PynyhjSD5rb
ijRq0iRdqHVZ14cVJRzGFw/a73YAd7j0mhi8ov+LJwCJgEQmY/0GsfgkQWPhN5zmfZon3T3GTuO5
AIewRLbFgb31tn43wN0hJPCHa4CzrL2r8Ms8/3IOEL2cYHv43rlftfG5lJq4EcD79wbJMJ/L62De
4+hzH/5bT8FI4vaRCg+WoYsx8ZS2DcdqUNteYzAzZln0j9YCs/fT4oYNP36xf7AW9LLGRTv2aREt
5XC3pYNFsQx+5NhkDfVFbG56KiyOyqbK1p+ftgO0VQa1zQFZ+ek9yHwsTOijOZqnY1OYofHWTclX
8LKnT43LDlEcsgB41mZPgD6pr/pkcY9qFmMsB6e8lkRdBiZ7XVy3Wzt/hb8zLoGzkNDLtNkKCe5/
+r20e1l28oY6XO9QZzq6r9rkfh6EFZoUP6dYwOfx/GlkYHuLEROswxfBfHfdt928m8jVHVhnumxp
tOxhzQocphdLw4KWEaZyqM9Yfr5rStdjDqfk4GQ29KCLv8FXPBpmYWRx3plHCJzeXbM4C43Xtjo5
mgtIw0mqyBq5dUxMjCH75v40ZP50/rQ9gKx8b7xFj1WyCnrv1jcAz1loWKA3Eq9gragnNbuyfn3S
cpOIX4+z6tMWoWF12WewD8M/eSPasllJ9NDDlxF9jC7yLEmNlllWbP1rXllryFVhO6z94tCyqw/T
nee27IEpcqmiP1km1oyXTUGIlU4+zKbXmttFs41884d3Qi+pa/Pb7cYuN/5/kdwP5rLezkBjAkOV
T/5gvJgphzXk3Ti3zC1iU/LmN70TYITAhjRnafRpsWhcrd0ZemkdZqwRVlo8bDRKRTgWSFNOYgvS
dLs18fgFVdE9y4HCdiediHLAbuq6ca82S337uxvDFLqgIYAJ+a+WjNovuvt56u5BNVekBFuPV7t+
uQhmlXbrmdhv8FBSp9sI4xoQ14eludMZwxqef85//I4XywaU7pdxticwRcu1knI59lX3/KnF/kuy
9f9Fkf6LtP0/6d//D2VrbmP/VLX+DxC4bUPo/Ecz5uN6/Pj3f/v1W36XrXXh/yYs8uVYDlDAIUH8
IVvr1m/0Rzm/mAW+cBCU/yZbu7+Jy+/yYAdclOkLtZXxfsz+/d9MygnI52JgpHgXNqb3r6jWxqco
/SfRGtOGzb/rIpoLbsT/QE2oO5xKS+nMAMQkGVw6AmeK6LnT2+jMV1y/PIi8TIbjNu3RlyE6PJMk
xXFSNrIevnApH7eeRJsJia2iCEPORegq+L7eI0tcTkx27lwZ9SmUM+urnQVVusbO6q9Ir/NMRzNP
uFGrI/7WelC44HCejfLcVGvRoCPm9ML5nmyubeLlJ1ptlDgyKazn1UqSL4XZSaKzzos2tGo/t8rF
5b34EU4XeV3UGGrqYpl0Nl2l8SVz8q0J82yauRvUM7Ynr1d+DPaqm6Oq31JEnspZHjbsyW9CGizo
KGFTZ0jl2LaN7FKR1CPGcMKYDDv7ZlHVflF95UW23+ZHp04798anh7wIh1VAy9Q0LGmOXEcWhSXy
lHZhW2e1VR5k0s+7YutdTjyt4Q/G8MjgWKsEBdVOuDDNq/4wUx6g9tSnAQQcBtp0EEOJOwzpuiHc
1D2nYade4DitT8nW0vPepx1P/9ICWMFOa/OFYoWejBdg8R0oQr3aD4bTE84pVeykstODQe+vZ3iK
l2gtSWmMDSwJ85JtpZMM7pNfrMs16p4/oBZa3bjLhp6os+KjjlqIZHnPFiw2Rq2p9+ZYJRQP2QuJ
Le6w0HyKQgttRcAygGXft5GYUHDIi9QHsDYMv6mavJ0xz3M8j0hDUAJUuluNUfCNTiVvsUvr8083
ycXbBrBkV9o8jbsyyfsYRs/6VlPVYezA7tn7qV3ko9702RWDT/XSEp0PEqEQN6SWjtBJs1RERu/e
Apbqo4kx/eIngKaHOUrnQ6MvukLxrVgVIjzEmdv7t4vdEV5Mem7+eLwwQDAJBEjB5SPMU8KgdjZV
H6LQ2iNigHEca5Kzju0m33gayGXCT/Tfk1oxY63DqMp9OnbGl6TKp+Pc1+6OQAYeDr9Jhkc8nN/F
bGuRWnlPwqn/T/bObDluI9uiv9I/AAfGBPBaqJnFYrE4iXpBUKKEeUxMia+/C7LcLckd9vV7hyMc
YUtkDQAy85yz99o0g3kCkgN9MYvpLCotP4iEZ5wKQS5hFjveq4ckZjfIWIQrh0AfY+0MZrSSZqFZ
axk2j7iV23NDrOSnvCvCNdQ49cxEstiHM7SBQNN0hnN0Qy2aFZq8U9VUnhsH4OKqo4m87JcJ9QVu
nbURh9WTiOivjppfHrDTRS9ds1hr0YHm18xmeiBnjJ7oSHZdBU6hdUO7Xzl2pt87cdMHCnyCv61K
m5ApzwmNEMUBKvje6eq7tgh9GER6/qU0MnVofCIDpgX6MUzKX5Vh9znVE3sN4G4MHDxQ+4XpiEnG
fKMx9UK3wKE4jch78wfTbbM1ckquI6DqJq57cRkl5jheFqhYr9rf1WT/2xV/j+Z5ey+Scp1I8kM/
dz9ucTzebDx/IeZ6WDarf63fsqr7aW/8/oN/aLpQZ6HDI8XiPxk8v6fzoOmyf4O4ANOHoC0UGAus
//vmaDu/+aivUIsSDUfm1H/2Rtv8Db03cz2BTEyAUvhHki7T+jmGDbkZv8LU2RgFQxDd+Qb4+UHR
Rd+D1AIMRCj3jeEeOQkZ83aLXSon+tqt0eVjKTKvVi6GnVfZ2CkG5R8QHsYM+qvxEQJEcWPxSAZA
v719Rugp6aApPZyyov/gijLeZF2ExsXa2/RaV4hWmYDa5fPYZxcaJt0KlZEXaLQVVoZIcUBI22fz
YvBLY5jOFwNr86Er0ajXtblMzKPijIhCPpYWEz/pdvYa4iWrFK535VlPuFi+WnWHlSDs75Wvumta
CWfXjI6NNzPtiyuIsv5Iy7u5UW6McWJqimw3WDNNM6rHkxqFeyhwzW9SvLhHm9DCbSd7C3dTNYt1
xNd5Zihm4moAcsH4DAv8yp2ahUGhl2o/662+0evFo+00zklvvT0pq9daX1rBnW/cFhk66BC/aTr5
nGi9ztwQp61WVPjEwKH4Cbhhqo1XGi3uR+K6krGBCIj/k4tV3MydnW1dR3OPRZqKgOC8YtXbLhnV
ZjQxTSotAxKdZFiV4SFonJIaQsXPPsl3T6TuiQOBe8NraQAhiGXjr3VloTevkXrrm7yKEzyaMJoM
/WaACzc/lK2VZf0mIbJc+4xEmJzVVZUTA7ztmeq0K/Lh5RzoToV5TbO7ZURFjsIVYLt39iMAUZvR
a6xpha6kGXcFfaI9ithp5xYlRAXaZe7dVJTdVWPCypQtIdWPXOZZWjh9osShldTqKIkwGG8Q+BE9
hvsGWGja29lZw2lWa2uMnFM076q6ndv2lphMSLEoAioPkTf6rQGRf4AdrpzLoxuWnWhfKzN0ru1c
A1vEolklWprR6KjadLwPu6zYlYAnXZJA3XkYxi1gCb2fd/Zct93Vl8pUtDP1XuoPGnRVD76vn+aw
BM2o6Cdzuxx6p4Q3wElBn26x66i62TYyLHsESrrxwghpuge/PxcrjoDNkihscDjINFoi9Db9BfIi
JRpDNWjPceYk2dqccUutOlFA0DFQezIHad6dOVqszQgWr/QDtDpgJWlqJFc4QkNoqMWZyBGo1UWt
9Lt5GMWwzRmahWz2MTojoyvLI7qKeF+VubYBlGBFwej1qAFCOIErS2unl4wBLYSNRlgfm9g213lU
RHcL+uFOgMncdBRjgYAAN+54A/otU1tnwykR1mmZz3siPtFrwed89icgESu3ITRqZaOOWqYcRnsw
0zQ8xNAiaPm72sg+3zEdiToGkIZmdDNQABrT3TBnDC8dq1Mr4hnNDQiZ7toPbnlpGMft3MZexcbg
3OGejDh/1NMNjmbk3g2q79f/lYnfCru/2RBJoxXGX22I5y/jv15BJPy4i37/oe+bIalzngNXwfVs
A3cnT9+/K0XX/80VugknxhULPFEgLf7PZsgm5Tm6LlzDgu5HEfm9UrR1tM9srOQnoF/FxuT8k1KR
V/9R3cy+iqbZJdkZe5/viV/BbMYgmkHXo+qAD5lGUFZGzp3VjvV5zkdv/cNX811c/WPq2wIL+6Eo
/fZagPO+ybIB8P9qCxikjnPTM8qDa43GeR6UcU6Z0zwrvoFT0yA7++vXW2wGv7zeIg5HQA7e6c/5
Va1GRB+jQl6vwPsMAJT8LqRHs3HuJttiGhEKa4PZzngckbA8/vWL/+xIQH8OGFIHzkYNTtTSnwIu
Gk1nZsoicJjbrnunwkYqkOMyOyljnq5TOPvPoan/3Uf+L1+xw7cFl5JgO+Dhi5j9h6NNJ7u0HT23
OJAkPV0yktrfobMttW3STpdIR8T91x/zTy8oDG5SXo67V0d3v/z5Dy+YLgQstjd/H2ukthPPzlQ2
7nxcTZb2Eda2+H0loo8Ufan+yz307XD200V1Hd0SHgY+EIa+6eEX+PEFlTSI5AwXHlU1IUDvqWfN
u3lu9IEeB1k3AaZIAydZaaMnzYxrg+j3uaxrdwxikc3lAqxxr50yzaXsd1Cn13UsT8bkTx+U6f3N
XeC4f7oPXAcLAc++zdXkYf/l/ZYFyUlp0fV7GjaR/agV9AFuZJTr4MGrhv51g+zxCKtH5ZR5xP4+
8gyqq4bFbQ/YTohjIsnRKZBUvEWgnxC3iZx7ifQu4ncALp2BixXxcdBNxpplOxjnwoR7AH/BmQ1K
YhnhEmgTuF/KnL1tzQD+TENYaze9q1c3NVSQq9GJ6RIyK0fg2A6V88kbrFqtBd3IYQPvFPFsaznT
RbBKiDWIy8xfJuDaS5pTPl+bxYt8aMN0CQh2JXLPZW4aG8YX7lJmYSsjSdLptrP9wb6fSjWeSj3O
wZI4lKWDb9tM+peFgPqY53Qa5HTRxo6k+axhHj2FTf3ap2b9Ore6dSDMlURiZsH1q1dYw0WXkpA0
NMcsXxM2701qtM4b3JvpWrW5Ya7ovtRMorvpqjWa8YjCwFsnc+IgKnBM6l7lT0yTOrMPhG3AMJOh
M117m4DxdZ3ZSEtypKMBkLzw2cTsT5vBG523vOd79OaB7621jcfe56LNXuM/j83svAmNjlMScZ4B
JuRYW1UlHYLYSaMNI+GuX3+/V+M0svogtpKxv02ySb7naaUlK9vhw5qKjvtOjkPOZBziF2NlWibF
Ae5zw4hKUEl9U9zGL/Ew+s+0sRFkdUQ8TJtC2dwnQynst0p69WscYRaOmsI/+ar1n+scbMLKLhPu
jInpT2CDHbppcRCSJsDIBZG6qsf1IIAK45GXOCsmRuuoGLMZ/jcZdgjoUeyACEgTBpL18llHTJkr
L6ra/bfv3546phW9Z6NudfEEe1osg4akuPO3v0P9VQaF0lPWjTnea3zW+9jthvUY+f4WbAk3cLw8
HoKQhnoPPiwMbwxJFmUwyBGUYjN5/hU1mNEiZaYxgzc2R6l47hohER+hEDOnh1qUOnP8sJpCToEp
etuQ851FDyYx8PMYnTtMdNe1Mj5KIEfaTul9Oq6bSFPhFeejkzN7dGgJlTGBSycTGvQrPPXxfYBP
hBUllXNyGZVmji+Srz/eyZLGnjQJolrNOjoUzRvgnuiwmUnGcfie5SOasxgmvmKkT7eUCKM8IJSL
MY7VMCT2UuvsgFNEmj/uQ19NN13EDEyQZRDENeI8dGnqbEPECjCJGB9QvjbrmjibVacm404TcXcd
40ZGqy4cnI9UTb7N/SVHEmL9ZLoZAEzuba+KKJ8QWsJxYariMf58x6ZonAWa6CMh7OJc66Ufgpqw
1YlzbsEFn2jGrmYgS7uynrt3P8HgyVClJ5ycm9s/2iFq7jU4D3ibhuuGz1YpGfcZmv1EbqQWkH73
Vhrwo9Jcd+x9gwR3cQZZ3HTourmlVObI99jgP5A89NOVbY572QzLONkLLWSXnttkR8+tfnWMzn8u
VIwByo28AlXKMNDhneLweYLfca5to35VcnE9ki71Ruc0ek5pfd8UlZk9pvAqXtKWsKnAVw4ZZTod
5cS1LM7jPuIn3w/BWoxe9SjwL88JHWvJx4i2hlV4ztGBbuq/zLI2Phatps2HGXehd7DwFaO4MWo5
bS2ABNlRmJb1aY4GR2zgeBz/w9hqZRofCFp4dOMYpfU/52wR7+M+mAL5ECCg8eBYvTasrbExgh+B
W6VZ3k2AdPrtbJvPv5K3bGU28IAQSn4nbzEbsz+BJ+Pv1+xY7RMxMGb4yffGhJocvnW1nb2KGs+M
st7GgJ9pp4K2J19dEdZ0+J3og3K9ap/YpXfnxhZjPZ6qnWvUbRYozO2v1eRxFqm7RWs3JlqQGQOX
lRSZdpPkEi8CfKuoPbeeVAdlpd4ZwCnbAqpWbLmIjd/1PPWZGTgsb5mYuWmanjtFRkzbwY0vt1If
lbRp4so402tiLW0EAu5V6vN7BlBYO0w4/kmOXJogJw0NT3+f8p5cj6SNpLb5H3FWcgtOVuSfRF4z
AI7MjPW+Hdq9igfWwcGJpNyhM/dOkNrQQ4AopThnMymoRr3pgruZZ8kZm3znKvbxquWFrXC232aV
suB/WwLduGf+AK1+ufVHPY8vizwdp3Y92id8Zjr2D2ceKNE1+V6ivmWEaLXs/ObcOG/fEtYlLtdx
jQEFbRVpO3m8zuE8cmJQ1DW739+WQXQtlpk45SQRahrblwvY8qbJ23Y/qH66dANn3wLXDvryvFRH
czQFo/BeFfZ0S2SIiRKz9avX0WzqmCnGwLtOiprPityNlyzbRLlXG16FZLcQBHDgwYujBn8Cs/aB
gJtossWxz0DxBYCF1EOoVc4r9TMLq2q19DTWLW6T/85as2fLk6yLrvGQY5Y5ohDTvnZt40O4G31k
lzzFxjrRXP/ZnFAfoZ9cNH2N3xmPMAbYnqJ2KrNtC0xs5p0kyzeK3x1yp6PY1vvaw21TtCxVD+Fy
RdMUFOTcF9xxueQyagZuoFVnLh2utSPrhdZEr1t/NjRlYy1kq3THB8zbWv8wiCkXdZAwbo69a56R
8sNWVUNbQ6EdNSrZqizRIgO2GKflaDfBemA0znEj10leS2AcZkGYFwkiEVwso4B0BjuHM4hrxvox
A0JxhsUyBPR6CCKmIbGeaLQe83Sub7n8zbVCfXTIkNV/mDQ/OWogxcBixmw9xBTuIxOljZpcbZv3
o8PnQD9e6iBDdNcHryTDAIb0Pa6fBIZO1G8NPTJAGiAsaaepOVSE7tCmyI1rCX4WGQyLBOpqJCBG
xomERk32lXAbBx9RFe4RU2Hj65oBeBh+sYBV4WvZNl+1XN35kz0euK85GPSNjrC/1rE4qAH1f4Fu
WhX7qUe6xtk4fEAzp7Ypm+g6bWKITVD2bb2zbxGflPdcbfblcsqP7HwM9FEjMXnDEeQVYhP5+W2P
SYumTqzudFVHT7Um+te2Mq1zNRS0n5j4cYCcml3u5yScDBerMK6c/GBxgJf46ojQOVogUpIE9oef
AuAqQWaE3l5L5y80iLggNm5HIpodKJvA53VE/pwIkGpr7MBypfphWUFinRWC/YrVkJHYTd+Y2gGA
X1PfygzN3qqIWW0S0XJHzkPItQ+nPJYXlY1pEmCD+LtSfKk6fqqiljagazk0Fuiom7+W/bS3U58d
r97XdN449A8gGFbtcvD96/LwT9WPh32RRoXhUPbbFG4/V2s0Ebs+rbp6n5eCxbh3XeOxka0GqQBe
9g0uTkqXb8vhX7/un0p/XhcfCy4dKlOs4r9UXZTkuZUyO0R8mIu3TivafSGnfMKftEx9q6JUVyFi
1uJmWE65f/3qiyX8l2+XeASqYh5w3sSv1HSFdykfgeLtiYmjAAENaT56y6qbupLVvsO8tfgZW8qS
5eRt2h6L+7e38L8R1t907Jau2A8X6084gj/GXv+qvv4L/1ZffEp+mmT9/vN/9O7Ebz7Ye8ZRy9QV
CsEPvTv3N8NAxOHqC/HfIBDj3707y/vN92nRMf2ix2W7gj/6Q+Xh/YbEg4MHrTYHgSR/9E/gBEs3
58f7zOfm0m1GGyYCFGF9G3T90HwhWTszYjXpe6zyjNm/5pF2N6nwkHok5o3lHhnvUerhxg/7D4iZ
QSbL9Q9f3n9px3zL+/j1LVhC4BjlM5uLbuWndkzFE1h7XqRzxlEA95CHGMDO5l7WK7PRxzVnbZ71
HJplHaU7FwzjZjRfwZ8FM0cHhvi3OuC2pPK2HS332jXOzTL6Xg6lRp2utSFid6o/2xMuVtT/fRmD
PPiI9BaNG7Mn214BMHqSZOQRRL+S2kY5sMirbsE7ZeJEW6hU1GLEH9MEkZa11jPm1lb5rDymH9wN
e3TTq8KiHjatm6gfETik873d8QG83FsBIL51nNRjimXJjcxOttbf53HZ0+sHGqz53b3wXw1L28jI
fZsl76BI4VkJAvQErpwG3H8cb/oqZ2hWBG2fXTmnPqaobzeZJPKoqz/2rCU72JMX3Acwl0pqhj7o
0ixoMJLtsD94q7FD12qBQCtgFO0AgyrmbuPnErZ9JHp5KuWI44bquBYI1Kt5C5v7LlroiP9bVv4/
gwD6t/pfTsYPeQ6DKvmJdPL9h74vJp5L396FhrPIu5ZJAL/v+1TcN4CgcLi0PBYN06Fd/O/FhNm3
o9NaZXoggNvoNjvsH4sJqxPMFPrLoFC+ycn+yWICluiX1YT1zbV8urlM5h2LpKKfH+VEJHaKvyE+
To3hJrR18Ewy1QQj0bgaJ5kJcdCCuntAAdugsoYLHwIb4fy8jvDENPsWwWoYeFUujvPs2uEmH6oZ
3YmuT/c9RCl7Z6Su0u4zIjFfGtK4HNDLFpRYGk8ChoYph1M+Fh7mLGIOzFVf6DMAE6i6hBkKjBES
tBUQFIbBqHAqfzMT59JuBoLR4gCdb0gXJ6yHlY30/xMSJ/ezB6tu3SGw3cBfojcJ8xd3lUJswKgt
Gm3z5Js4CKVfiNuR2Cd6hf1V5qa2daXBmqDyQYfvKozkoU5TdT/FencmyLO4Fqk2lRuX1KmY+m+B
lZeOjtlRpPU1d+pht8ALqagqtY9Ggd2zbpMbI/Z2U2JiYomrpNo6pSNIzYyplLrRzIz15ITN1u5c
84X5o7lKiDB9MMxJbPzY/hgNqr5zKkVA8GxZl95M28NQKYDkhnmJBdwxpxREQqpErCY4jRfL1Yio
K8ero48ArfMcl1U9ufFngTF4Z7uVhaCnzG6MooCyK6bmOrSWy9ceJ9Gt7KV9HuOS2IWun/uTPm4a
syIXpW6Lr+kg/O2Q2WorncQLotaVV1P4n50wrNYGOqBAaDG5JZJ/xc784tsa1jmG30GdO8dhpF/r
Qo57SFmRrxad9xuLIuqSSBhZdUaAhGnFb7h2xvUcTTe0i9Ta6WErCDO0V62otfuhmoqHvM3QHGa5
PJuUx0HHNxKEfnZP9AYgaRxyQcIT+5RNMxuKNKezIoluXU+OuTEc3qk2jRE+9TB6nD1Xo2r1GkrH
tKx8fm2aokara+PGihv9SGPwPefv30UkI9+jhKTwVVPoX11K8HvPRAdAYmAarupons/2UoGA2dd2
GS633az15VWHVL1yRd+dzMy2bxRsnRqfMkQMU95WkzW/Di1Uxo3WdfHRTmNjXdtZ3qyW6mPdZNm4
6/GFbrUGkAhZl0dGA7fDIGnh4NWEGE3lF3gp5BCrJGdtJbkH15OO4KwPCTEXc/eskfQRy/nqJei/
Q7DsA/WzbMoPauzTS2y1d1qXPxt0iNcYFa9Go+eb0qs/y9pFG5JWzwrwHbZO+bEg5gejjAk5pUiI
YyBmPSiXK6XewZ5jbFysTHOvv9i9D/BP+eEeJ7N2O3q+vwnxEa5T3X5lMZR3Zl1MW00CdMyzyDko
sKLPttDw1XNWXhdhqxOugc0n1ZAxxMhsEhMXctgwvCjaXe425iGVx7lLTvg2IGMwPccpd0Z9Rxtd
+Gz6drEuaF9vxrFOttRTExjCVF690MrvKf6jw0Be3krNmXVg5DTdF1M+78ouM9c1BpHdnE3i1m6H
I4mC4wHYbZitR0OO96PdPfeG0hCGKwe4ghGXPGDkL4/6Q5lqC3KiMXB2XQiFsQrUmM65aL1PVUOl
L8Tso3LFomObcCJiLwkvyvKSOyL83oidtg/QChtYcsabqPF/rYhd6z7Klo+sF3G9JmDFvInystjq
psMtrWOYHAo732ADzS+KZXcVT6x3edUSTeeW6uPccywbQtbnoeceTNSkPtJeZjbDIbF5aFrYO7po
UOaUxV1VxOiRBj/v60tECXOw8J3KXW2iuKFvMugrOafVAeAvXYCEdLZ1RZDMtUvdr3Wlj0FkTsZ2
jL0csaBH5PNKw6mBQrQsyPKxcT0TVVD1zkIHSYQGYxoyjIfxZqvohPOIl/WYT/1znDPts/dqKL/h
mmMaZ5XWfM60FNBDbKc9gouYbtVd1tIyX1HvIcbqsTKcJuYf9xMb9oPVhjwi2citd2i7wfkgsUId
47lQctXNlvOp4+7H+oWOMg4MLXRt2i61e21yjbyV0NDbY2Xq3rFRIGQ7Py2x1TbdAQ1OdEfya/7g
aSmkUZzW7i7OQm5cfx7j19qz5WYw7WJvJFH8RrWqk0LlteBPI9XZBG636Eddu3YFSBE4FEPNQXO0
ICytrGnGZcLS/hWAL0B0mGQ4sgdJO2DiTL12hZra1WyUpFakTo/MyJ7mHm+91bw1rZ68sidH5Wos
+ltpzcUdgwD/qz6RIY39ILSuGk7mFw2d1LnQ3YNriPxLUVgCQIXvJKskhgGMhBMWUuTbycEBgliw
2gaS84Na0870IBqEfIurNI29535QzonWbP4Odj0NjwVeeYk6OkFV1NjimX0EnAw8722vlMk0xHXr
MDAoXKJDm0zT5yxJfJvFKAqf/awcLpPboICjua9dkpRhzsqks/6aqjA7W3kdgQYNOxuDrl/MB7pH
2Tv6q+xaj+VDjqzYxPlWhoeMjtSaIGgeVojnzd3cWE0YyBGQzcqUSVhslOnrtzVg9ldCZMYvRN80
Hz3bHqAzEqe0Cv0i8lHJYaVvjXS4lOTnYPajdfHZ1hW62hY3F40lT8ISUHW7R8hTf4QfUJIDNYf9
oTY6i/InSRtgN26RvjSIXKEjVRbiPHsh62qT1ZxFV+cHnrkk3fWmXkN/woxMPy32N5bb6q9g2UJ7
UyaETK7xE6GIzu3kCgxa30HvdYlM6UsA5p6d7lieqVMczPGBlZkumr6uORpxh4O6tvW1GhA2Qq4R
qyUiIpjIvd80OjQbQUTExgHKZK8MWd8bvezW0nH8U64NPSq/sOrWk5vWB+na2FKwEbSvWZsuUvCo
l0bQT7L6kCmzLgEA+Yp0m7SZvwgOULehPtZryxSfQFf4T25cFm9kClRbK17grCzxyPjUkFVaMPoZ
K6IzKf2QoOe49Wfb/TjQut7Xca0iZGYOs3tlKeuTOyIH78h/eCazAKQvU2A8M+A0YKlVJrmxHhNk
vEQ9qSipFUN4yEKmdZjrjDfwwSaIYIcYB+ZV947fQYNOJxP0yswBchPpY8+9pEu8wqVrvPuN2WBO
AwugHeHMhR8Svyuf1NwJubXKeLrpZa92Aw7XeD23eGkL18oOKbZxfe6TD03pniPamlVcDAGz8w1K
M6wRxKBRYTIL7d2lgCOmPcFrUJt3Iuds6JHhuWuw4iNFbwf7k+/OJviOqo6eUceTlkFOgA2IQbMM
PFYy0Xc+RnVs6eZMbT2H6MvyYTfbGMfm2sq3va73J0OLN6Jviy8YvkFhElbufhFpgnFvkAxMUNe3
TxEi90/CrsLtUOkWokPbh70Hb6W/jc0pOzAKgKMchg4pFgl2PZsS207fa90fSmpp/lWjQWRpscbb
Kmzil5wu5iMOzXinJ45GfRD2p7YmP4YbXHg3GfyPINI5IxZjRCZXocktHeIeKoBP/V4yZ/og6fy3
qziENwd0xwFQjCJWbJpwnm8yzaiPI0P7E58wJ8cvST6Hc9KRZ9Z1+6JuoPT7Vnlo8sham9n8Uqtp
RI5oGi1Sisa9YBHRvhhE1B/+VyX//6pkxGo/NJD+1H07vL/F1Y9aOZSuy098L5ENw8BVZfGPYVu6
4Mr9u0Q2DPc3ZnIGLM7vIro/lHIYsShZdZrY3zR0S1n9h1LOoBFH0qluIkzyHVp1/6RApnP3c4Gs
L78BQR79wEXvDkH45wI5M8KGtJpQnJ3Y1gg7L6fmBtq4MjeaZygH9egE3csqjxNNxfxhTmiuf6Lo
/hJXs/OAg9XC+lJZj7TT0Ji6WnJDGQ5lJzdBQK/qUiw76yx9KhNrRsOt5WbEwxGNY/Okl00I/3BI
cqu4yfxE7oYhT9MzgyEfEHuTe9sEGs+hCJUVuGnPSqQMLMdFbq+R4pFZlxgg6VK/v2cgtcxt9DE8
5VZdn2RvdjslhubIxje+E+Lx0S46792G5/2aj5W70+G2fGyLTA9sQFQMLuSbBXifz+vFihG8yYI8
q3ja64SWbblQ2pkTcDitXdDCse4ZbRi0vhkNWPXr3igGeA2ELaxw4ad3WhybLwN+JLvHzW4kE3Zz
4hKvSsL87voGu1inv+RO4j9N7A93UzlZHEX9l2kixWfQ8VJaQ3Fvpxr81L41z21RtIceKHVAflgC
exEcPVyc5Jaowze/a3BU1iUgr1pkN6jg/R2DxeGTzNzwoAgz2WalwYkox400px4SJsSdcMcpUfa+
mXyBBdRu/DGZPjiGR9JBlDAybmoPIFaRex+RlWUbx8XLjln/pUiKF3TlyS3OOWS98Ti8hjDcNxao
T9AsiRs4NWXxCrc/W1ZeDASqWYlfPLjYQBenUwxbjTvyqRmk2HpGmCAb6XNSZs2+ScCcuR3vnqS7
UhsGMtYGS6g1hj+cZyIzoqvNOeiilJzvwjHWg3gG8hBbJt2cRJ8cXsWqNr7r2js6P8RZ4jFKHkbO
cicH+fQJWYl1a/omQCYW4Av2+XZbSkmOi2fjJTT0hbyXQdPz0ecg6qcG2hVuOp7aOUz2k1PKUwdd
ChyLGKN3AsG0IK9rZx8jwqa30tfujVH7+OmTztXPY6n0lWgBPJJ/gYKN7ufgU4/I/hmzbz8S/gnY
PyP3XqHzYsc0o3ggXsl0EJEXwLcqJnQ3zOenFAKADR4HbG+79cfpROD4eHIbUR/JFpBP9CvAxw24
L75W/YzpwMv9vZvQLm4d7V3MpDJbxMIgmwsjyKOtBnKJAyzHqtqqt26K+iMZFHi/1r2pwzK5kKcW
b/PI0T8NwsgXZbv4TLLSfJynYogDMcRiN7aaA5C9Gz+Q+2ddtCx017qL+QE4vR/RxhjVTTViJgg8
L6yO8Bc4OhGbFG9Ub84X18EdMS/ZFUIgs8F4ZR6kmbVMjsnO8PKxf3Zip7pPkpLMxzRc5qB+lNxo
taVWDiLEAp85H0lgitcJDfIlR5WRErMdFG2qAQ5UFyocD978NEwNNEDUJNvYQVgBA4tLAuP3NiY9
7SJEQ4/Hax+TTBNXoi73bWnNd2NP4VdN5J31PNaQgMzpwDl73HujqC5wCQmzpG7GXFZ76oFIpPoW
Y6j5aHLA+ghpCEwpcQCrfmzHA6FdcXgoMcs+TGljBn5FCBuMu9vC1bAIVuN9ZDftSaVgjVg89bPk
FBxUTsnZqkhwvulYPCJrBMjYGO/G6KBnspvyYNJsOZCdI7BgyCKYytqEVhdGu9bEtxgm9aPm1nD0
lWl1D7Mfqy8FLaBg1ly1V2lh37uqYaaNMR61jWVSMCZOtnP7qV4nIQu5bs7dDU7U6anMdXsLAzIK
hDeIWx1sxqqqWIj8iNC7MPO9V4D38R6dXR5oU+5vWhtsF4IZR7yyCc57BkycTdJGW01jbAVK2P3X
FOUE4q+kuspGGEENGoq+q/4WzQXAegNfvVkNeJYGqbUBaYjxqzlH3akt8is8px6rIwBGq23rGzOP
ustcLqiEyZsvupH4dzDKsoZuXzhvbNgdu8KuEkIHJm+NW3BY90DUv0SqHDajO0GSjYcgY82EVZmN
cdAKRzvFmt3AdnLGFw55SYAIa74KlCVroHzitSeoYmtaAmQJiUUHA8HjLcI6wJ15NK5GJ7E/ZjmH
SM9tkrMRliWZKJXxhvjMXk/d/BQSkxSYqFj3ziCwH+la6MCUNECe6LN3IFPxOuvGAVm0viK+wiB0
Q1dc4BItMWDk4X5k7PqiTQ7O555hkcKndUlzqcqV1kTjsx6J5uhzLjxGzGO/pVP4e9ZNLZBwECWy
gus89xcEbwQH5Hp+0/OFYTrq+8dUmcUxJJqTRwJ9nG+UJzFH8QHZ4zVTtBORplTMkKwwCuwy8vYJ
qoYtLqh8I8mKDXQvPOFgyXbE9PTo0ajjylkHXFAXtIKwtW77oiJGgGH6ypzyBToVFqfIaVm+x3B8
A6FQ77RBFzczxp/Phpvnn1q0KmdHtvfSKhxQ0/YTAUjyDOkNz/BoubRDiBH0iHTbNI47PMki7o+O
KN5IBe0OMeitbZMl1W7oVbbvabXTVibI5kicDrkWSWQjuyqrC2IkEs/YuQb6AfdGVJuv2liOJ59d
GaCLEQ4vqH+1fT4Pzqmok/RIus62shAD6aZ+lwn7edJGe6V7Rb5JSitE0Tfkj6im613fec1d7XVG
MMna2upN+MXLIpbAKI53nvTRnsYy38vq/9g7k+W6kWzL/kpZjQtp6B0Y1OT297LvREoTGNUQfeNw
tP71tcCISqMohfjyjd8g0hSRFNE5HO7n7L12oc8T1x3PGi+Pn4aQ2p9Q6E6gQsoNbQb94sniPsF8
tbbzTNxhNSbWxMq7Nec3U1x0LgZm1W2TWF+w4hmrsnaTq6ypaUcY88XkY5CLLPehkHl1kgiEtq7R
Dnt2T+EunfLoS0vCxN6d0vbLZFQ+SOU+3MK6GI4kt/U7qiNfgG2BpTVLaxePwyp343Jb9Mmz0VPb
bmeiCgR1q1MYziuRxwXJL2ei9tFFo6YilrSo43USmGhATVE8ZOhT7lhU5WeVDPjUe1bEXnzMg+yq
rjtrH4q4uSxid1f6TrMPJrOlsuTCcJo8Y096GVXDxI7PRVYx7dhZf4ijLPWY8TP/Wno4zVHhWTuy
RVCVZcSMj+74RdGNpXbTesBOyGu5aog+XOdea51qWBU7Lxin5z6IAhyMEpQIWWe+h6QrJinHn6W7
8Wo9fasQsX3x52Ftssx9psASbTiRl7Iv5S4jHbRek3ncHmdlBkRA5sYh1iR4rIXMS7aMbl5dNERY
U91w/e04lDKB1xt/Bx1jb9xK0+QoUdCsvBDpd55nV6x7111qFjtqhHpnRg1fUJI7T5p5AKcxq82E
utwBTbD5gn/HW3X0e1Z9BzGm9slNtFJKPiw92i14wxtPUCJeKWKazqIIxqqs7Oxo8qi/1JaKD/YU
RVsBm41MIpSnp5YOyjoG67SRI7GCKwmr+0kmSOl2Vo9FL9XmjWj4ICEXgo1jjZ31bSKE/Qp2PxPC
YBdrgNb2LqpQ5Vl3kDmp/2+iAf7Qt7QvIZSt8IuG5b2Y4OASW4iJmjhSZNH1/TgD1Bd1930yDKpP
FSvlVdb6Fj5SPCjkYlZj5lFxIBwHt0ZcbdAqZR0Q+3n60fhN8n0MOUPWCN4Tf6f+YsRjhIF/aI7R
HFF7tACFbkwVpKd+COSFbPhpuJYkKvLmOfnc7jiicZGHodz0MSK2VHgNpPFmqr63kWld1OkUHH3b
IhRzZDN3KXr/XieIYGTr+d8hlapopYVuziIvHLcemOPbtpTOKgO+dTLKprwxR0BDPlR4CDvJ2B/c
ggozs8G8YdVnA3RhCWOPqgTokuYHcl2JTSs8+8yslHtqTYSC1CWcLQ1C0En+XJLtY3A84E31w5QO
7qMiV4/2CM56AU3BICLBJIuVzMDsdnQCj6zIbv6MvucK4B+31SzC6W4aw3gzIJGO1jTNzAsUZ0CT
O0UkEOmNkqZM4PerKG6Cq4Cv8OKFlz39iwVmp1BUnibcrfcxCMjPHUtP9kxquJwrHd+VnlbI6rjZ
cCSzPbIDdl+eXSaXRjSQQwRpHPRDD/xtzpS8i6LS7DYIJqgqAkQmzqhd4IbUNWNpyU9t0lpPVhPI
p6qOP0WlMM9dG1/oSlcmDSS7aSBXhFR5+sE8E2HZ3A3JpKpNRGS9uOinxL2pEvksoEmi2dCwU1dG
Yup1MJp89lMdo1g0C7Kd8mIuHjOoXw+EYkUkRIRAGebesvdshbqHvO3R0hskItNaiM9UGTfAJeNq
l2FKJT2+JZWo9TtvRrLZstaRqaQmn3jjV82qjxW/4alVW0/ztRRBjp4kLNLbNg5ZiUkN43PIepsI
IsPa2kKHxzGnnp1onZ17CaEOpROKy8Jj5yAmsKm+aXwtglo/JJQGIZJTF89XtGjqrenl82POVAG8
CGLUWmdCXxlzrTc0SKJ9t6Q/Vcs6ydGMq1bj76Z5Fp+iV/8EK981Je76UGWRhZ/awhzDbWQha3nt
ueewuE4r0oeYweIt5VMUagy7rJRPdQfp9sqiW+XQ2EHpdiHpIJuroVaEffaJr+gOYCvU3w0yqsZr
KzQygFHob1NoxPNjV03NdK9HI+P7anRseLvr3lT0eLd9L2x6OaHTTuMZt6QNgh0c3cRfO7Dv+nz1
f0qE/IlLPN8lPdh9BJXpvoAN8elN+ec3+qFXfdAb/ZAZoGDCG4zmgeKK9Yt/rJHTmBWONV7GhvI2
Rrg44olJFlN5NFAxRfEXu3QosNonJ/d2htvuYMXCWUVQ1Outqrstl7oPdYYlJN3/+eTeeSP/Ojff
Ni2UOj7IkXciwtIaADRF9nhJH/BSNKwVo0M6XP7nB4HQ4xLw4IameG+g87JuYtM7jJepba6Wf3za
tJWod6+H+R894Ad6QAp/qDP/OZ5o/VykL8So/qwC/Otv/bsq6f6Lap+LDse2PcYqv/D/4yxs91/w
nCjBuCYyHKqCb4U7wA0CoJvugqux3tQlHTQ9Dr+QR/4XCcr6T+qSFsd4qwI0qXBSsiYPTDgmvcAF
bPXWEUkXk8x4bBCX1eiE22EkqQ+cTQYwLxfjcOMb3nzKpqEClm/mfFlqd3hAFb18j8Lqb6DYf9mf
uZyNS6ATWU6u6QYIyn8+Gxfffx4m/XBpy8q6jHFcsqlnLQvdcKDSwSrT7T8L2DTso8sAvbPMFj9Z
pOkuUaIQ1few69gXhEkCprMorAftUV6lQOlFP2i3W9Nfb8Y/nvHra/x2ClrOmBcc5dVSIw7sd2Vd
NxV48WFmXDoTiJmNP+niYcDX6+w6MaOBojZpZZtUkNGr6b2C/clNZ1/CwkMcP7DK4ttIGyw1Go+Q
ibSG4VAmJnNYy25kGy85T3kfnkoVJmqDaDn8hC7mLC9GjAepMvwL9hFD+cHc9Uutmig07G88CJZR
iFffzV3IrOLRwJJxics5/FTHNG9X0FsZGk2F6WOcWnRckVU8vXl5fjOfv58yBc4uK0BGBnVl+Z/l
tN4oUj1zit2GfeFlFWCzpo3ZX1aKdhO5pB98OSjr/zTqlyPhp8XaTRBe+CqZe3ukhlaYlrCeLoPG
dJ8laQPFPuoCmISQILam7HF3OeYc1OvM8cbyo0HzTiyHsZCBYiO8xfiM+nVR7L09vBBOysK5TC/Z
nHjPZdZDmEZtUew9XSo4qhDCZpNHvx8LSflQ5rX40bGiPo7h7J5PvtOaSNayGvAyxcgHp21sh+3I
PP9oMA9scMqXFIcpFbYHpL+6/0se/o+D3vr1QQVE5tkW4mVUG8JdJOxvHpTp96jPvMggSiGCS9t2
CpeukXeVy5pnruLTmKT5VzxqzfmkZbKjbkiWNwU08dIJrdmpJbEgIjIbfqSoxr4PXpOI058Hk+v9
8pDpBTGI+Pgyt/J20ip6e5bQqFMTZLNzAaSsicJg04WJplI5gZ3qELKs20maN0M5U9MnDl2sW6vC
f9k2+8KFXoV+qrxFcgbSShRj/DiSDsPusgMK7cnmwV8oWJGsYIO8orFIc8aPHGWquhwXdpZcKFox
SQpUgl/hWvaQlAcPENmtncXX1MLQXhS9kJcdYK7uFdHlL7QuK51t5ga31xT9xyA7LxayF8g295T4
0L5YUQH+Gs2ElE1mqpSlzoIGGxdKGNVKY8FXfgM+2d31psFykIwEsYsUewU3su17mVhjvo+EgYRE
Izr5GjoLmCwlTO5Lv9DKmkYRYVpXzdGSYfE9HdjUwcGGcIbFexKrYeGetQsBbeY+7C16bldyLKet
S41/Z1kLNK3wBGv1AU6RXA8LV61UDtbnJrxKIgPommXV3YFPjQ24fqGyBZ0oniDBJ2d2GzZ3YEvQ
KoSZYe+UX+rnAKbvVplTphEOEitkEPr5bC8cOBXTE1hre8HDVfGCipsWapwzwo+b4wGUXLtQ5YrO
KQ/4+D201Qt0DtzcALv5FUYnImTbol4QdTCeo7XzCq5rQdjF7gKzG+nnYQxYEHfZK+7OeUXfTXTf
zmEC6CK66UfZlYgR0mKu2u9JlNi2/qxGY1rCjcOWqbz+Zs9l1jnQf7qendYlsVhlPp3CVOr9EPZd
dCzbFC9PRtDHnUm58JjNDg6TnmdATVmayO2Ibl+0+VHE97ArciSi1Pljc90WnRVdoTRE5nrIZ4GX
aKYq3J37qnMYUSP5Pnioer6FO7SVWXQ18Or4NJ0opzPgaMyXO2zNbbiAf4mE3k5D6q+NKLRC8koj
uHrrWkWYF+HBspkfCwEtQEWsCpChxiV7N42vdV0hToR8nCwOnUGR8XetgBMRqxKnwQtRfgJWq1nT
L0zdoA8uPYrn0alyCG7xsnU1UfuZDwraYAs6Nk7IY4ng40pYfqrC/Fb45XwwlSqbtWfPAABIvpmL
fZtKvKA8VvvRaErsfFgukO/wj2lcYdumXQXWv3rEgx6WR6cNKZvm6Fpudd8RkQCpz7aI5ksIJ1iJ
BKLjPmoHCPR8jJ0Tyat2vusbzoBwmCLW28CaNIGpGbX3izKYGdoGr0qL2MuCIk4rudjEkRP3G0G7
FaXDq2en0pmjfxCCG0Ka5gSIooCeK4+oB9xDDMgdJW+eS4dNdxptdB+ByicguAmvgZtn7tqhB6UJ
Ss60cYYXDN1nE8WY/5JQNFtrTnR9pENL3CCGbfK7lp8DFoRIluGDVoECckoofTelxpeWPOEZzwTv
kX1p6QqWwSoY0Jzez+if+ku/CeeavbDsLrweTeI+ViLnL4Slw92ihWhVn2nyYnqXc4klSo2eRpvc
xd29m9lgEaYIxyMdbX66rybhbJWvMUwSoL6YIh1iOdjpR9sUZR/94ZGVRRZnwx2ti/Fr0ybOYRBj
HMGN8NgxVwgtnZ1X1NmEuAM6hZ4ax715JV1YncFPECmjKNRZM27vwS6z9NBOtj0eKxGD9ni1dlam
XAZnlkmFK1bhjJtmF6CCKRfeZzJWnFgNo8o64wsWfqJ1z+gumSXbDUTrCZKjCiP7Omv7PL+1A6RO
AMEyoAvd1C2LT0w01x61+2lbjyWHrmuNT5Rufqf3pEEsF7+c+sj8xHkRfE0XpuIqeulxqxLYxVjJ
84FXh15Gnt5UreCVb3tWBX9BE8CKV8mVtFx0YzAWEpPHPbZTf1FChFi6sb2cdnQ1KUmBDEOFzL+j
JuKKmECm0FrWyV1VgoxxwlMwpClBIYmXMy7m2H8eK+IfVlMLgszpJlOd4YcG2YEoM8/uAr4WgAlM
nDVhLD+7CCkQFbhJap+wxYf9WZSQNL2ZWyGhFoh5aa5zW9emkDPss9y7nnpF7Lw0UWo9juBQ1YG+
ZPky63CZQ1KS6jbsAwJnm9pzglnXL8NHw4zKXTk2CBiEyzQ3t2Nym9adOgtLIhY2nt3aMdOeR5wq
PVxM3hlen21hV7wm2oic8OhC05M04mdMyYHFkNqOy4y9zTwwQrtp0MOWj8woz6y2t2HChUWHfyBx
kKeKlqYiu+rw3phZpp80igfre6cIfF+VSE2GYzra/KqptBJNmGXsx0d6uwlRYARK7zRdtO5imkVx
lyGxpiOlDm5J6PJBj+TwrHPTUnrfEDNYX1T+5J4bnbnkxsmqHM7ieWySNcGHZXLPSgTPOugQ3A0i
VRT+EzSIq3CkksdXYJZ3VMit9MmqtQPonjjZfH4g78sI+WUKo2IiiI04GVEzfoV0agzrQkArP6Yg
Dm8mEJh63/ZSERCI2kxTPugy55p4GI3W2G+Iq5MNTaELtMnuhOspG9V2xAOBGDqA/kGpihgSmO2q
2FqTM7WbgW4qkudAMvpzdyKkdQYWTmhCo3z5OHqzdZ8lkD15HdKFIxKX6roKAXzuersJs11QJv5I
3MzneKaVjmy7sIpbfPGQIkYv7twLNyqC4VZGCsf/HDOiCcNyeJpsHFCApE6X1+eibRLn2p7Mwj9G
Ux1yXROdp4uc4D7c7gp0NuyMsu8uiiJa2rHkoe6oiFEAJJ2LCqh0ee+pl2FicYG6XfxPJeW/JO5C
z4EB8Z9LKTv2N+n355/kXX/9nb8LKYH5L34FflhqJe7fNqe/CymYo9ik+hRr2JPgkBTsV/4WeEHG
Nk3g27gpkV9hUWIr+7fAi+qLZ7ODofTKBh6HyX+EQnu32cAl7HiL9AyrNn80rcVt+WZLFDN4gMGT
qGLbfdzhRwhZLrnoqxZlUqhWwmur89wntnMTJh86st9tyPgUUi0JLO4PzmwKTcvZvTm6lLEOB5Lf
9mNvD1sx41+3UrvYzCItD28ey8eb9L8OBSHcZPOM2sN/d6jWyYgXIBpn71oAVQqb+CwCypotu1z5
gT/0d1fFrQwdnw2zz4r056vSFnwhTJqolKYp3eNykRtwaPm6m0T/l+jyH7e0y471TRnn9aqg2Jm4
zBkU4CZ/PhTVpT4nx7Lbh2lEmWm2+Qr3/ss0gC+tIrCstWMQoAthgYJBvf7zLV3KKb8eHJLeMopZ
Ur+7zg7yTASAtSPcHt3WYkjbVhZiqz8f5de76VGNtrH8ubBj2MD/fIkqDhw1yKjft6Hrt4xNCDsr
b5Ji2GZNCZHjz4d7V0PijnpL3RL5JBI3SpzvakhAyPFhWV2/j2cfC0re/hCO/YJbv1xZRXnmR9nf
rvV/fIa/3kao8CjKwOdRSzXfYwmiJM/GwKn7fYaqaV3xSedhhfX2z9e13KafHxZHYU8b0nMIcU4v
t/nNq+b2EcZpmfd7BxkXGn7jnObD1Yw+EmFZ6X1QavndXXx7tHcPjWppLGOv6JHljBZuRiKTB2gZ
DXoPEuDoVbV5/vXPF2i/Kwm/Pjk61r4HOjJkQL6byuYEefWIQWlvJT64jNolj9Jc0k5rHQDOi/NN
L2/FMAdrSdL6d7/D4dJ4zoHQ6EXwEQ5bmK6EmY+i+TZNjnGcfQxBdtTJO41OsBDkf1q51B9MTNZv
nr+DxdVc2NHC/mXEBSqG1tPxGgFEI0HbJTdFrKbJG7aGgUYiVRZk96AeNw53j6S6yf1iagGwzAqa
S8IMoFw1cXjFWvRv4/M/jkzvt6fG/Ly84TAz3xdUs7CgUuAVHdWnBChV4m0o2y552H63VTJWdI2d
bG3i9cQNRTrmaarIhGLLPeT4z4BAD8BDKLtj1qBZhzCmoZtf0c1D5j5jPLfbS1QKxlHndD7l0HWb
kaY5q36AbT2bv0/dEETrkH3kuiUuZIf+DEOX0wbYvadTl7cKjHuBb5yW+WoqvLPEzR/6MUDx45Lz
NjsaCI7ToykyuiuSB/VBplCNZ7dwVhPEkXMzmc1Ho5XDPqtyYx1580s+O7ddQNYfipL80IFYueI3
V7s/j9ZfXxCE2ywMeOv5Bov3zMpJxV7vYXDfI2C+NHIMEmlgIg+b7nsdNbQqS+s/fiU5IjsLCJ0L
hSF893qE7TQEoc67fRtFR0u5W7ICvoWVe9461EnYATz9+Qp/nbdpcDLbQPddqJXvOwyKiPWKZ9Pt
s7nAzzQAv4lJAdsGdjtv/nyoX4dp4NF1sU1qpguaYvn/38xtMcatbKQpsQ+DwTvDLmcd65Ekuf/G
UcCbsEyhZsA9/PkoJZFiZTdyAw0fLQXaltA4UKcIrv98mPetLeYxriZAp8Nq0RJ8jn4+DrAkbVHO
IAYUWsyGEhhS5KmkR4M2nLW9EiwpGPgmaM1TGzyypdzXyKo/mpaWMvPPH4wFtAvpFO/+kjD6rkMk
JRD4dBAKiVchtvDKih1FnW7njh32Z8fV7tGqJsRUZv2jqEdxSxI2CV2eOVyUWjsniofRB0/A+e05
hQHNcx6DJd4/6GBmFFH2VvvMSHDb9kCpvvJBvRauwvcZmt/rYpgewf8k32jAdP0Qr7PaxumzmHiH
WO1sU9Wb1mf/PVJ4wudl980iMjP3E3ERpI/G1o+5sixeEnGHq2nrmRllVyN8hFLYHqzBM88NskcO
uq6fxWDe+TMHit3XTBikQx8sRn79aAc++wCQ/IQGmKyTfx4Knh2IPMoYCjIrHqtoL7DtbgwNrg9z
hfPBCsH+7d2liYMHmcyBX2QJsWsYRpQ4al/FfXU0W5IQTSTouurkZaQamJ2ibz4X1IzWhTTmq568
7LWfmvYmDEgxFlXxo7Cm4TJHKKX1+KWnEE5qbtfczRUxp02XegcPKfCpmotLw+w+Wrr9/gJC0EsO
GyZm13f9qchqw3IORoYsBjgE782uH934IeEbsYbnkG0iRQhqKfyO9UBbnqhAPgepuAcwGx5RtURr
DIIDzPE6vKm1qO8DV//QRNicnADVI4WdeTPmmcGXuCt2VHCbD5639a7D9vrusx389xW8e+BjV3DC
9az2s5GhpdFhdeo8pO8QZTZd2vIJ7X2U7pl5RAU2rNWihv7z9PObaRvvkMfO0xUMrwUA8nYuRfTn
Vy2Tzr6Jqxein/F7WkO2wm37EUV5+U3vJhiOtHSgXVrR5vuFvYxizBCRx7W28X0OeQKwrkZaDcjV
X3lzTiXH9I3gFPlW8sFF/ubr65uujXgA7QDgzXcXSdwAKP3MVPtezJhTgmv8t7eA6F4K0X1ly+t/
8IF6XXv+cq0edFrLZsPtv5/Tw8FQU5oycbENr257h3XPTATyXCEodwb9g8LhPZRJoCJzw+LGDQCg
qbjFLKE/uPTfTikeLjOoLKgV3n+W074bEIIxwkB9dhtz8WK7dH5WRorc1kuylz8Pp998mn1aHzxm
/Fa/Kn38MMtjrO885Lmd9nEDJkOjif9gj/jb+2tRyWAkcXvd4N0KADVhTOJ2o/bskdt1MEwkgldZ
uPajwDiONPGIDiYB1ZhJLB4jXC1UAwraRcaZ1sAL/3zNv27K6c6zK2RTjtzFez9rj3Pv6USR4+1g
4trSMqZS1+qLecDSG5eWsW5USVas6OxVnePn//PR33e5lzmEr6PPzWbdjoLn3RzSxQMFcxjA+9ly
k6+NWDw4Yxt3V8BuPRqufu37a/gykF+MeaGFDr4svI2ZNeBXCFFL8jUC8PFiSBzc3nbX9Rah22Bq
/3yev5loKNi66BkEtTFO+eeJhlRY1Ujq7/uOvPoXF1/3ja4SxMeGb/63jsXwMP2lzvXLVIPzTROp
7Mq9Z6ftTehZ/q6eRXSWtUvkz7+rf9d/vdL/iwzl6xrEg/q///s3VwX/zl/8FohC4Aj8fFWJAWgE
JI3c+1PU7nqXer2rZLhdwEEfPOjfTGKsdimLsEREzPC+UoHpOSYKmYtKHTPeRF3V3JWxtLescejA
TyWUMADrH0wfv7k+uEw+pRbLt1xURD9fXxybFXIET+7p0gzr0psAyOJz2rQmAIQ/38pwyRN8/4Xg
W2iGIVymwGHG+vlgQe7Wfawtbqbbgo7357lDVpO4o97QgqqKtd8qe+OzJocn7QyjsWPn2E9bTf+u
vAFbzMsFswIVbKTm4pPdDHRtoBIHPfabwgfUiV3ouUZ8cJEjb1a7OCnAg6vKwnJYcUm4Sn3CZYjj
8kbgHsh/5jPPSMJ9SudIbxGqJBl+8MS69/GrWSQDw9nZZVYJvsgJm8R+CkcE9ZjOKZbEq4YdTHI2
Ja0Tbdo0b5MHVdTWfETrHnp7WqGluzXMxjqV6OGNvSL/W116ZdUHF27Xz9ENfIGi2vHvxkifqYX1
vOpdABKbij5cfBEIiA2b3nPqbNfj/rgbjNCPTm1l1AecE4jS5ri1Wzjm6SeiGRyXrgVqlqOIx7hZ
B31d5wusdY63OCGr9jwb2E5CrA8xbO2VAlewoR80T5t6oLt+hnU9Mqk7lA3YmBKYwoqIw8B+FjRx
sHSAxl7jwKnbu8ajobmnD5bN12MkSLFO3bbbwhMPxa1ZlwTr9ETV9UeWWdNOBviodjiG0G+4C1po
jdMy3Fctn6htES3lP9OwAedJ5QUPWSKL9VSUgJ2UmwzWKkMucSiD/oY6765HovMYNXbxBNrEvO0q
OjUROYrA17Ni68jwqi/mXSXVbkpEdRsJiqhuQkOaDvOelNhxk4d5uYv74eQM87i2G/WcYd9Z4U8i
hy6bnB0N5u+uY4xboHuKc2jF3lejuYUj4u+BCRDZPhKFg+8EsbfbTF9FR2cIiUYGVnV41tL3DgP4
E3TxmBbT4hPCyy0ofXnthWW7tUy8lsAF9Lo3U+sMw1BygUyk2LOeTdFMA/+G6LL3DAsbJEo3urrR
MQrdHJhQ3rOoUGJd8JXYKCX0DbFOR9mh1SYqe7Fj5Fc51aVpdNtTPk32BoA7PqsOpk+WRHjdRF6e
jQ7pxjzZ6yhwb2ndTltrxPqJflqviVLuN5GN20GzgbmN4qL5UgXKPK8SQSgGYHp4TF374huyAg6L
yCugYL0Xde0R7EqXS5CPdXTMFGMnGO0tRYqTjdoRDoRFROL8VNIkfiKF4IAX9C7t5yca9dAUzZBC
XR89lb4Ro+/Py+A49KLaDYZEiOAZ95gNIaNFTrrx4zrYmhkGp2KUaGWyECQMu8fbtDWGaxm3wa3q
IS2ODs7dGVNRMaEtmI3qh5JQ+AOnSw8gtNDhlMHw4ios3HM6Etq7yYe00zM6KgmcjK25bbYoAGpo
GfdEUiV6ZTN4HkvbdDCFS3aTfEyZJDKAi58b7v2lHBllQF6w/+XW0cQ1giqjq3eYVoIz/lBjeeN2
R57tzeocWHc8qs9zAnkMdhNYsDHfaIRfnzET7MwMhPHKoIvd7IVh198mrDvNwckLu98A4RHDaq7R
7p4bcImyVS6CFl/MPHjG4uEzQVzUEhFCy51adXlVbDT+tvuEqv61XWRkPZZVnh5xS7VbPDQS746N
eh4Qu15NkmJckirzq29GrCep7zZboTELNnzPv5GdHfto+WNUiRgenfNpUv6dO+TRS0hxv1/zvaSj
2USDudFzMD3QZypf2qb1YZ+UyvqCHKPdsFEn9amym8/oQ2Dw43rZd6xY7oPZzT4POAoZjAVahs6W
J12z40sn4lDQMqpHqnC0QTIFcQkBHSMhcUL5lKDy+iYBju3yyZBPQtrpIWujrjg6CCR2AMPUo1cj
F0FlNY4bqMhlt+m14uUAlocB23RzQJQA/TIWXEdkEfkGWyxghKQLW0zbFuGgZYM+ctWl8fBJRuMi
xPFSKyCheYxSQhJcGa5LWoPHpkqKZQwa4ykOs+QO4hVcLUGTf6e4ncYn5Btcolh0xmexrTlVPx8+
DYDux4s4iuKrNCA5ojYbfVF3QXDuJqT90N5P966Z+ndDZ3vEuc1CnvA64fMbVfOF0p2Np6z2ruKW
V3Vb1aXe6X7Kd2M9ueUevXN8VRTNINYNRusrXiLJS8XTpQgvT3kZuiDvk+ZrO8Ttjatb616l3O80
y+e9RsKwDxJuKjiy+cxgaN40Xtt8JcehateVr4G15TKDTs/a6OBNJb/WQKZrta48NRbMez2o5msH
aOgJK4691ULIb7UVY3LR2FBp9FdldIrZLyO669T3cFTelasl6WID9vKrKfXQICDeKOfvKJncYOIL
jCkQqOiIBfKcFEK72Yzw8NdGEkg4YFVC7EHQ95GCLWda9w2Ei6vUq6OHxk9i6PZ9/cWP/XzT9QmG
PxuFpLUaAtarIKnsbYx1E2SaGW1iZGNnbcnFg8ecHuBlMS/GAAIcAAxYd434qg8lGeFJ4LECr0Bh
XrmOLI5tvuiQupAyw4bo2uiUlB0/EA1hgKtrLLpNphu4X5r3nEJLpR7nmaJ1IAb1XcSut46iGZsx
znVGeU9qKD0XG8dwmQyfIMT2Yj3WnGThmflt0LXNs5Ml/p0RauCWTTUmV7NfVkTpulX7VEg9XQeY
cz+ZzZTfpsvjttsoOPcyi/wbd+BAuUGchxCL5smokytXcdfAsc/XJnkiL6bGwGtM6IYgCgTRLUIn
9yjNBKewM/Iba53fsjuYHkKTjoweEXSdyLtQyZZwwPlFNBSi1lFPZuuKqptqVwC1R6ywRo3qzc2A
56BA96NbN2HLtWp6JedjOQw+2JyekaQN2TL1+i4jjTkruSryrCYlD+vZteFkFHGHueBZmypIhiPG
uqBah6p7IQCRPRNY9gy+xQi9vc6sT268xMOMyvrhY7EirMSeJBmChX6p7axp175dzfm6BU72ww7Q
LPLMBGO/abgtPl9ytTfHHKwPjgrrXsOFuA07k9lM+MOPqQnkTRcB6Oil3Vx2UC8/T1kkb6wuiK8i
Avj2Xbgk+CypSMxji5AkWNK8yAN+lOAPzJsWKhdzfJ2X3rFGK/fCilpcsCeOdg2ZC0xiJLJR2euc
noawE3zRKuguo5JQvaEoyEfxcV1LPpvnTuvm+GtFnF77rmp2qM7VQ9sMaLt08kI0C/9JgQnEl9k4
X70w9nZug1KtcVHgYZ2v1h5Ijj2uaAxxdCQ2OZmszQop63xrlSRysQgZV0tI9Ccc+e66MOq7LnQv
IBwuYUY4wDG3tpsRIe2lpP5j9slwysqm5bC5f2WOKNFQWTJvkOS5n8zUwKxsNFfV7EV3YD7rYzil
PcTxtNQrq6LZKC3PPHppdxrmGeon7+aFGY/teRWL6hQnwJJZ6rMEDGn/UeR7Dj1EjrmocNTWg/N9
IKZYQmtgSsOToR0lt5VvNeupc88ICXIfWW+bKN+n+ms4Ln2mmmxpap9HGdWCblnCgnQA3/cYwN68
Natk3Ako7X6NUTscDTRJqaxBRuhnqsDl57wUelH2cpNsrL5M9Oxw1mKeXairea6OuWE6AOEMDCOl
2+zw4ntnZdRPGwJUyxv+ICjKR8Z9Lw1IHtgzb3vFQXovEljhwmpF6RSUMrnGz4gt/U/IbYtDmopP
U2aWe4rmYL1MlnJQEud6VZPscJGCYVnXln0kKNT6Cth/3EH2MrEBWnoTpL2zwZoMM6BJCFbOKRXG
MwxdFhfuY+Z6+8qb6h2vExNwTX7QCuhACMArDF+GvLcfJ6JrLsMyXEJXS/e+SaaMAKzQ3XnMXVya
gtDpCXEzDzwlj6QsuROsC1dt1+I1mabmh6bVBOMs7tJLmTEM0qqIyR8CdsG01pA75JaZWk8NsFRK
3ACHOnvdC58FvRtnzwSD56cYdniXyyJbea5xXs/ZdKNN+7FDCrzjVQSRp7MlSx4DSyT6y9L1ogfE
cCwz4OflTIEkUAddehuYrd7kpROcqTll9jKTbeLhqsyd1rsqGw82ZTKGFmX1Qh/nuR4uoEjw2SnJ
IuSF86tTE08ZEmAHSAz62UVTCXcvWxXGEjxFD224CKMueyoJWdx7FiViSmvEvUjdUD3pU4MMsciR
5zMtDXZ1YkhJjGuz/ATAx7z1BFbgTEyHaOigs6n8ouApn6kKNblyawIbaPCsqlF159R94QSo7GCR
q/H/2DuT5raxdE3/lY7ew3EwAxHdHdEEwUmkJGqwZW0QGizMw8EM/Pp+QKerbOe9lZW7XlRELcpp
0aSI6fve8cmFM2XPealL2k1zEm49WVn94uSInBXSQfUJeWq9LzX7VZ2tb0Fdymcm1uw5azAgJISE
P2JGVjZ634V+a3f5ebKYWLKpViG93XYpKkFazzg07lDE9hR56OVgrHtbNPbOTlUkt8QnlzfKECJf
LSa7vAEpKgl2cRLspV2WcRMqVTN5zvOkOGvSyc9WDI68iiduoEk0tO9Zo4nXgiaidxmIufI0hX9Q
ogI4mHVS3k+G5gxPNRMPxy1myUHal/GUUCx9n1WU3MzuWH3laQl2NlOz1kH98FclAa0PzMdspikp
oodwaTXL6ZN+xw8PiNBMXf6R0j2GyXVug2fRJOpretEUlgYq3IYA0GdybVjCjSBW6LCdg+ZdMSvy
ebW5d21/Tk2iHuXIjaGJxqHc2GHblxvDHUA08CZzekRax4BDwWt5H1kdSmw3LINnUzV5jVuNtOXY
iZsullvBaVToU5uu+4ZPibYUudS6QKVls8SMvGkSG0VzFc9my94oil6NvAGrdLhheOVfnhUHebEx
AD+uCU2dlK0yLSNAC0OK8W3M3WMSCcIXrDpnaMUUzVFSZh51HhGnwXNf9xFR9V2MOQBBeP6hdR3v
2kkdd9lg6O7z9y/T7JWwW+nQk7E3NwJlmq3OY0mtjFVuSfUOPV3iZ/HAgvjq8TsU9yb6sWKbxQlw
D8oCMjGKdEx3lQoKdKNJk4zW1pzNq6luy3tzQFHBIYRv9YZA8vultgkeUlciTXBmkxm6zSeEHye3
b/uP3gIbXXUarp+TpajRQzr12rboUOnnuLXOqe2St1nRvvmA4LSZSNk3MDgYHb/0TusFn5GpnE8d
FwEHj0TTQoGhKk2ChEXMtQv2H1FAqBt8i73S8vNzoTXvMdtLvOLDusep6ZtvMQaQbOt2NcLwzl1S
NClb00Yvo9WGeZfDOe8K8L/DgNNOUI/cMtER31YR3WDVgCg13ErCzSU2SY6gyF7ltQrPLy/vREB2
jNMhq9JmPIE3Ua+T+rCMkJldaMS2oQ18VBOh+TIrxQFOut4Neaef89AZj2iZ4s/zHA2PA+nQ32H1
v+Xm3X4rr1/yb83/Wl71VlZTTZJse6mT+OefTvFbXTblR/svf+qhhFLJf/+RX/7d5v9c/pqSziXU
75c/+Bf16Ln7Vk9335ou+/4Z/vjJf/cv/8e3f0uDKsjw+ycI/ad8wf+bvby+5L9KUC8v+aFANT7B
6JIuaKEpUJFegdn+UKA6n8gihAhCbABlcfHr/lCgmihQ7UXBAYthWSCw/1Cg6uITUjK6L0yAbmYF
929ZeX9jiHC40QGwfApmLKCQ3yWMiVppRqMbys5VFCMBTZ7mXecazcNP38lfA/OXt7HR2BKkqGME
+F1qOrM9TKjnlV0zGyr4TD6t9U44NzkZ3X/FoS4g+E9s3/JeFw7XwJjAdnHBtX/So3Asksbt9WA3
qaV7wzW3PONV/WDMgp40wI6/4jMJDfjTW+I/RawBo7LotcRv1PeYNqZU7Rqv/lQHmDtk2R7LuuO5
WCp5aWIyHtzPAPs6reVd2JPvzy1g2lrlwO1SmnRv0CZIgkU3AklVZKTu3HLkrjO5NQ9MQn6O0m3c
LaStux1Y0bY5PV2IFcdl+lDzc5ZmZAoqdfuotowwbl9XGwWh+nUwMZMxZJnFWme/3mIJy/eUhE6+
bJv8zIQ7f3Mpo6P+3Kg/s/GdRDfF/mBnuICqTOxmAlhPtKVajhfRI3fWGh6msz6XNzQPJo+aiAFS
cRdtTBkVhJMROtuVxbATJWn3cpYaGkRREqYxDb4ajWR5U2pyZatteV1XDk0N+JteRBaS1mQNcj2T
fLeT3PQpRxndwPKcBUxrnDwn3Sofz245Rx1RGwNoW+0YG7EAcKTCsbGvQfYXaM7+DtRRtLrAdlFR
JRu7sHE1DQHnuSciUJqV0PPitUOj8DXpQucLj2btzg2Fy5NWNO574jREpaguqX2rXJtKItuSeNzU
gA3krjh6xPyA+oVHiZHdiKx3KGdHOXC0u6G7mrpi+OxMc+YR+gR0pmWce8kcNvTGJAAaunoXjbHw
ghHzTCRdy0cXUX/N7bLflOC1hK5goF+NpZW/EywZbaMiepvqpCJfzjGvQkpY6eWbzQgnDF9OVATZ
SWb5/AVjq3LWMWcdxRw4VNOMarq3il4o6zROAoaAUrk3SPndBxjpd/1QNL4+xekR9LJ7DxurfU3V
BZmfQwL+qQWI3QNfQbOOAutNwvIM6lBfkzOHT8nO3gFWBzIfjatAacdVmoaPbqPEnKRVtlV4ljKo
5KPXjEAGJWyt5wbURNhVe5UASaEAbEP0K8JJXkxHkL2j2JQ3s8pEpTX5o23Ju2DItKOF8wqea1BX
1G8ZnNpcPdA8/YlIJsJFVdZ3Ivo2Zq20p1Qr5td2LCePI2u+ApukN+CV2jqd2/ZOmq3iFa1zJ6Ub
+0AWT0pX69e0BsPaTXNzreAy9gfXGu6LwmW4VN1+QyXhmTLSL5SGltouTh1QEtq0+mh6K6wYyjbA
E4xGqUup/VpNTqUlq7lJwNbCPCV1XyPKzJsywKajM2TTuEcnFU54IkMpxIp2xHD+nDYDWeR4v7pm
CPkiSiKMpr5JHow6cSi/W8TdKHkf7AkdqKs2drg2waFTlqk0pjAFC+fKbR3S66hHtOynkb3V2VBF
rZn7HEGOWMcMGM6mSXBOkaCct9YmTIc5vOtTk58EpuyB12TdoWzK62K4DQH2HX1VWbKJrtxA6ZEQ
N8FgftWqaGnFEMWSEombzNU+J92gmBs54qV+JxiKAxW1UascUqKIuvo+ZTzM5VZ1m/QrM3V67/aA
BzW8yvJmNru5oALCDibyAwNdIxtt6CwWgpFA6BVA/wAYsnB+Jr7Lw6CRJKeizt3hfGZeHtMpntb5
7KoPGpYyyEO5/GcCc4P7iQDPN2AhMhQKgus3RqqzK2RUV8PaFdM6JdZ8XzFfH2JClPw272b6gRe1
Ph26A3WVBtSxZ/e2ulEtdGtZHRe+SZCtVxAWNsLeRzlHIHCfx5r/JzEA3zMmB2ywhdJV674f8vOo
G9U3A8kEjYHBMuFqBv3XxPPN684Ks8ivp6Hc4x10b4ibtV6yXPL59KxXMV/b+XlRIxOq4eR8NoWE
+4gvo2Vid+rssy7a8RZMzQIDmPPyPswjVguqqTuVmweuEa7bbH15jv+tKfC/Ht1+mQj/vRnwvxsn
/3+cAlEl/DTx/HkKrNOXonlpfnEiXV7zYwx0PzGKIMahs8xCj/PTGOganyyVQiWLVIRL1gsz2o8x
0LpUMWmEJTCfGRePEsevjf73/9T1T4KJ0lw63xgTMfL8nUQXBLu/jjAQ/fxPR5ysoj3kky6D4k9T
05JzRX5BR/Zj5pD0ZCr9dV20hLoH0XjAMogRESB28iBjpnezbOyjmRoyxLSrDnckfYpVR/rjCyZv
cUoRuF2TwkLudJKAfVn0cFDYZNjXhPA3d1PSxw95Y2bblKrKfR5a6nNZBY6fJXZyYFb226mRr9wB
k91ITgENEQnpIaumq+Y3USGAjIkq03iAptp93cRgK0VWXAW2nm07ne7NsS1OJWITDxc8Lb4JhY9q
32CjjXO22Bw8Ya0poX3IJTPOKsjGm7JyMtyVzrLjhQjubGvUzqPSudeE9IqTOsVEq+mUbMJt6HKj
2Wq2VUstfFLB8K7xUN6qo9WdAg1wWQDEqlZAtIA0XIVhpdI/CLhYMhUmBhq1LzSPWpX21kUixL0d
tzN6ypFYsaXZ2KRS7X0YeBO9hrOUMW7qoivTR2kkuGjHjNoFCmySHVA5gn1jyJGpTSpmZq37UtLq
cgM7Mpxb+mbf3GmYnrAk6ecwdaadPiX1taUDreEGiz2hafFGUnt1JUZLvoIVjMi2QnuDUKPf2mrK
rwG8tyIEMdv1xSVSxOjeFVcnit+cPCQWV1oREhChjH4XZ+y6oqS32gxOeVotYVrKPuP2tQ5lyXDS
13IrZW9+wLCRPZe08VVrGcPWEi79AXmU36rk72kbEsXSQ0QzrOKD+XVXANvJ53CK3a+2tHI/iclU
Dioe0hV5wQ9uYMSnGRXyiefcSJRircdfaOtojgnFqPf4UKptjg3OJbC8FPBcmQ39mun6ecbmdgqB
HzaTTXjpipHFvsM2q/YrJLcL2q/3RwvQ7tatOVfKsLUCL5mN7K0D87wOLCvbTWOnXy19Gtu8smLi
Zm0KGIj0vC7CykQCk827EUnANTZa/UobzHJXY4W5obC4eUhm3fXGvMn2uUJ3RxEMpHUWpkOKUaV9
JdDVOsnQwHirZtUuSTK0pjkZxpvBgAvMquFKi8hY60tZ71Dz+l0Uti9R5wiw5TElfq4K7BepD99M
SbAZwkYqt6eFnZCBsbGJcMDmV2ifdSN9mwa9goQLDe2r7RQPgO7z56apIBEF1EYZWVDBuM2Ug6k0
S1c5XvdrtB6milLNki/oTZJb3BpwWAadjW8xxSbboudF4Rxnj+Sp0F+tK3Rb9egZkpCDOOh6vLe6
jGADI8uRejftK8Lovob8Vh/asqD4YbAO5SC3ReFYHlMNkeVxlqRnxPL4e4NsZ1E2crCCudgbaV6u
UUiDDnGzJG3Kjfc2EqUNlTlybTdMpwTnJ3c87I1vM3w5cZ5JRBskgdoJ+a1PtlDGR5tqyHOl5aXH
ASXPt47oY5IwDbdKTYlrZskrCj+ovHLdjdkm+TZAZ3JyHBcxSHam56h/UgKMNKmlq+dEhPquUOEm
vWwQ/TX13vWb3k58EnpRBjEiyFEHwgcytVOwXOvOU0vSM5EpYs4owiMFyi/mKbyZmzKFw2sXUcRk
kjbTjxZJEspAtiXh2V0xN81qLjvoKdftH8MZPn6Fj7RiXgklt7mG9nQ6SWeMGaM8TUUgfFVVnhIA
z4XTJG4mzlwmKUsyodcFGKESkzxIkHUmGuGXIpErLUnL18yK5qugjNyzmTvWvmngjFdzqLTnuFXg
3m2YpwKBjgW8vZjpnFvRWHnrVbkurnunFB4BwiSt0zxg+bleup9dnhrXsxFFX1jl4mM+989QA9aO
hyjaloQgyiY0yDYmJfbYJORIE1ftHvPOqG9bOIFTIgb5WQni7LpJoa+RTYcb1S3D9UzolG82Uv+S
kq2ws3Bp+TCn5QZqQ/s222F3Gky3eoHzXR4u3Ww8RaTvP8Kn9NmKsd7d6IkbEmQZpT55n3j01SC6
VRdh2oC9DzODHO9Fx1dfAMWvUcZVfjNqzpUDOpGsxwzWUSeWnhNNpZ5JMUwqakQ3b6dQ77ZFPLb7
1J2rx6wLtjExt346BfNtSsCKX/U9++nUijnxOoVsJDMcN5Ys+2u1D7UDaZbp8yA1GsHYyVfoaMUp
5hK/amjY24ExAdCmsna/ppYVr/NiEE9ZADDBnSnaB622nrBE386YA94qXHGHqnWUTR7azY0Ka7OH
fAk2rLLNOZsG5zEcSItXhRT3pFcK3s4OFG+aFIs6Hbu+ricJnD9Pb2LuuP13dTtTKTAa1IzD8a8J
GNBXWqNcmYXQerBOypfkqkPxl5M0UqCo4o4WizOQUc2zP0nCB3RzdHclncwmr9Dd9ixDme3KiEua
hkE7TVmuaioQSEaTH25dpXtEhcSMjYNyjDUqlug1uu2JmNm1ZvfVrE1whLKh2cVhM39NW+urGUcv
Iug+7Gz+6pTjXaHOjPHzUPF+Mt/XtGv4tYwfNBlWBwKm7IcenctnXKLFGxjQ+KUOeGEPFc6pHiOJ
TGGM+C26QyUbTHTbzBrlbJ0YtdDQrUiCEdSsYzE0fKuMo+OI72jdDWPn3MpWTtZTYwUfXTzpzi7r
Bw4ce4UGegNa5gWl2HaUFszbPKrKU1xJpfxacQNl9nL7tToGKYHZU5gfYK/qdTMk2pohj35FgqIO
XR3bX03ilp6FjVj1Nhij7MqOTLV+WPQTwTabiW0oCLoeZgissDWTdwRPMEWmDEYTuKZHG1UqcVru
pR3rND6ICR9widDLar6whqICG8NsLSaOZBsaX0ZFG3ZWXNnelLfdNT85btzMZpzMokNcG0dqZwFu
hELEXRrylFFsIEFmkcdijjI/giM/8ARR7iNo2SMYg+qFhTpd92zL1zVHk9Y9IKMoHl6M1J0OtWsp
0GZKt8ULNa2Kbhm39FnrVqhd66s43qcBpAIFFbTDtzsn07HaUYq1JSlaUAFqnHOk4pS8K+F+NsJ2
39FWd1iEI4dWhEeKFTIySdTqCADSrqfQls+dbmWeQ4bQNpZ9vCFp1/XJpgr8Os5KxO1IDEkHTnmQ
EWDhmRzmXScqyBnI4a0pAvGBF5gxukqreIxXS+/Lu+XQw/KlEV1hN2+dscS7PVJkxsThkXQS59l3
ae9/lri/CObERwtW/A89+Z+WOILPyvrl/Ze2oO+v+WOJU4W2lAVRGWlizVvquf+B5aOT/oQvjmR3
IGDc5DaC+h91QaRJgPKj1kbRZZDoCXr8Y4mzqAtSMaZYbH7wAML9O0vcxRT4E/JNjAMYGMF1tsPb
Ge7vxpqlpxHlAXFPDtLqhNRv/OhT91T3LoKiA/ICm5srIhOHkGbGIpDAo06gzuCHiItMG2M/5a5V
eCDMy0n1U6FoVCZN5PgSBIPx3gECgfNKk3YMtqmDvis+muHQc3ul+SwJOnoK4UuNR2Eyms8hHCPm
kwgmOzenOV0Njo0sitnFU3rO+fyARQaCEnktJPiSk9CLr1qBBtAjC72upntK3TBr+Y4RDvaZW1MX
uTdx3PoDgpXFquRoSu4ROLXUTnb1TPA4IZSkLYQIB53/1Nv/ewQYmZecy//qqimKb29t/Na1P6Mf
31/2x4Vjq58orsdjb5Odslw3oA9/kGC2/gmXLRmkug0zA0GEn+fHhcPVhjsMQw3Ix3eI48eFY4hP
AB9Y9slGg7zC3/S3LpyLW+OnK8dw8KK5cGDQNzaBHr/7soiGA6BBT7sri1Bda1HM02guXM9s26fJ
Sl8dAShQlTPZz93oeoBuDSEBU0pKFBy2aJ0Hp3fSg5K16WnssmPvGKS3KBbLXK3Tkq4wsiQEME6d
QR0NU/vG0HOxZsbQuSKku6mwAnmu1bkeAavnixpXRDx+E8NJfVXa4yoEhVzxqEH0AZzpCaaydZI2
T33mMjbFEMpVqXmWmbwixxLrLOfHU5UpgrKmel/19ZNKx4g3Iw9bJYi0/TywPyuDuEt09bVH3s9r
q6esJLsYmRoIok1YnqWd1QgqQUOFBowztr6o5ZOFPHTVLuTIoPDrFYSmsckWYk0l6b6unX1YtC05
fHw1PbmAYZvrqzlJP7RUGVcWAr5V6dTNWkj+0QwZGxBD+MivwNcgaFWJSa8nTo+sejqXvL4y2JAC
DC5dRNViYsBtlRljh0VhodenxnlwutZfXknJpbOKXRpLqC9k/Zz4CqpMp2qyVedzWGZneoXImWx4
S2L5zCvTkHz8AfFoJ/lAF3momMPHtFm0EfayVJXFx1QgEJN6rXlmMDF4UzwZrihAfAsySqZJS3hw
BRs4Lcj0iAmMzFFO5qSBDnhV0qqAKtFtHgInSGHxwBAoyp431YxMYHD49nTStYiqsveOqjxcTpJY
TmznhmzWlY0qm1S8c97jSayF+zCAHxH7t7h/hHnuYz5UmKTGnv2a+31C32YZ5uPBdlvN7yteLVp+
llqja5Is0rUsG823+yjBm2eRDUkiGdIdwhFz07zmfP4YXRon4G8d9PrxK8wxx37mT0lANUGvKsV6
aJ0GWLzkNTnfEi0dzlqzET4L2bhe3dRPl+ONIgFHCsuk1w78vmHEKWO7cAel5HnRWU52EGr4wUXO
Wc3TgHA5zk7H5lQpl2shlO30mEX80XKSV+xJHP8RGS7TeHzd8XXZhv0wEcfoD5LrxLZR6w7g5Cec
JJXn2s2TTfWHZ9kcYafjZHK4Gi9fBna0HuSCH63S/DWHg/UDkucO1EybPl3LFTlMTXCYgGDu8gYR
Fz0FCR4+HL96W1WbOafVrk5Lsc5rNOhS9HyGMGqunEbBZEk48pHm1xhGYNb81OaiBGA50jtXMKGW
nGUwAZg+ivTkaFyouuBG4PTMv0zyGV6J9ANGMT73ERXPy+WlJ/O8Eyq9AqOROeuuXIRGHRiayDnc
RuSinotEgRYTx3yvLpdhSgbx5dgqS4WFEqD47YPlFsIpUFSo3nUkMt7lLJ/tdN6UVe1uWbZTn3hG
d2NRlkpoB6fz5QRYznAu8XNszMVWn7iNIchpfWN2593lMLfdoHMdcBqByLZ+j0D5pVrqN82IX3VW
eK+iU5Vd4Orcvcz4lXWHQ6CmH6BGOoASV4+gxsjL9db1tEINDqLuiiPRn+O1OVI2NiSvSsiQoNhD
caSjJPVZK2LCSSmPIMsD6f1sqseJbMuNbXGSFbleHJWGaogZQwz33hz4npsD2ZVEuxlbN8oQHqNQ
PAbq0HtIIGgvaYW+rmv6HaTW1PvBapwlj9NZj3EuILSx/CvoGj07VLm5DRw6xabKL+i0M44GZzur
SO4rslP9yuh7D0K88lCOx97QqVxFdlVijOIOltto+S73Js1FV3+5aElO7UHglAf+7ejWrDklatM4
a9OiEggUOnZBtXjsUDY8yRHVKVuWl5aZWBPgWhDubIw0u6YfjHF8NRNXwOW7Jr4Mowwt5cTVcFyN
gnxaY2ybtYJxFjURsISdKcEtOlLCT0uZbZ1Afkib/5x3ic9Fj+Qx5n5iKFm8Uev6zRF0CRYKOb2l
tD9TWlT6qRLdKgONKiXOFh1m/jDFI1ycQjmyCjM6CV8jYYbYmVGBlJqz+Tk1KR5cWUwElo9ru1FW
+JmSV40+7TVwiAuzLrQHM0yzdeMMVXIiFrY7xIPgEOqIYwOEa6rR+YmQSO/KuL2NkAKivGBlA8Cu
m7FPvCnF/zsioWh8QKZK9SwplUMVdC8K5p53NCJvRixQ84f6mH44UldmMoWVmQJabv/DrsWJvyE6
cnSrVa1IGkOSmms+MXplHfIoWpNkFZzcoZyVTaaj2bwm7Nyx93hFmnzXTnOrPE0hQqwIyUeGOsvV
SV6qM+RucqI64trsLW3yQ5hB5Q5XIai3bT38NIr9F7qbxcb721xjWMAsSIhQEbq/m6EzV9FmPIDd
zo4ndncU5HHKw0UvnIeuLnVOK646A2H7+l+/7+8aHOYpWE3wTUAoYevit/gSAse1CeNMt1MXp81I
JhAlk+l7MSgpOE768a/f7Xf5zeXdyBaHQVNdgWbqV+5qHkLFoIO722UTJ8gyCbj0ovtEbInvv9d/
Vue/WJ11nVSKnw7Kn3bnh29sAU3z7dvPO8Afr/pBgaqfLHTi7Mfficw/FgBXfEJQpTNKMnvrTPss
1f+kP8km58TFvGdAUC4Zdz82Z4MFgBxGzMnk9XB7Nf7WAnCJdf/lQiGbjf3cIOYFwoll49dTyJ5q
XYkGs9hTVc9IswXpJGDYD5QB3qvNKZRdLdvNcGy1afJyrC5rmiX1rR0G9k7mBiYhM2hyn1VHvW6k
YT2MqUh98llgPkOLbJqh1n2ozvEpH0cp1xPC2hcXeGvPEJB5nWsOeBVCOqMC+70rqnaP3D7cmnFB
9pBD7K4apHAWc9ttpx7pCGo7o1yhiEaTH8ncywoHrXUylU9GJZ2Xom7yfTeGlJDF1qZrbKo/2154
PXzsDeW4zq4geBzVhN4TQdAYbbgiZrB8itRObrVemQ8Ni0W0DjXLeg0cu6JdNq8ySQxrGJ7KeqJK
KWmdI+nq4q4bam1dZPa571T3JBJYFycPw+csaha6KO13s90hiYklN26MP9vaDordEIPG1fp0LquS
taHQio1FGC1YQq/eoNg6hEVKiduY3ipOQLco3UYrFVTaz+hzX3WpNO9roWNHlYiLxGwYRzcZm33X
zEwayqwejDRSDlmDryfV5OxFSjKvm0SUJ2lFduRLfEbMdUP3oMaV4WuYHI5hkJtbo1LzjSapThZz
M5+rXmtOdqwEK9wSD4RBjW9T2qHaGqjcDey0Oc/EBBGlb2Ubi2S0tVKN0x1aL/u1C0aq36dnwU6z
VSs92eHv0La65gafmejLTZIE1rsTW+l06iYtOSHHTleZU410l4xt7mM47tcxnXG7xqrrjQQrXU+g
TRgZTY2mWsRB9VS7rw6qnY9wmNwNnN1Ixh6GUZ/rxjgb00C5Lr2lj1GnJo/wA9OLYoESU/doipNS
pv0VXhLCMCgejdieoE6qkPu1pQXoy+eUCBhhFTf4KctTNqiP0ahU7UrRDbnDs56ex5KnqlPo/Y2W
1+6VIWMWiwqamrAAVcntXacAb/NMTkn4dcnYS8kgGYeDFc+bpNAo3J3HWt8gkHYoe5AUe8lSy3dT
B9VW0CQWrjSjo5sXJy0J6CiCNABbYoIbNYcT0Ob8FrvYzjVluoq6Qp5qS3vB22MHR0kDWnRVqdkX
K67tO4SYlEqxZe2buKPVYIsUMSHsr3eHwn2bDWwKPpzafDP3Y3NLRbWTk9CmB/PRKCDznbZ7NKtR
v60d7I+dD7X9QB5Y4rt1p/phVrgHiqs1+rRxzFCJHFnVXYWcHxYoxl6/g25J60cNO3pK/5tIi5b2
MLL37UOBk75R1jl+GwFtRGrKOu+reRNYSYHhtwwD8XWO5NB6olLCaznZuf0Fgg1swW8ISD4TBNYF
71BiIM7x7K64w60i1VAMX3TlPWeuma4cNydNyq0NFW96n6EUEq2bvNoKyqudg0iw3Jsl3ZOs5l2H
N6G7VOSMUWecBuDBz/lU0TeCipkzRdDzvVejFiEgOcvjbdHaxvtkEKW81YKxh4eapE2JthKTE9Cq
aKT8wkx5yzkLa2uVj9gUCYYoc1aQJfJBDBhlufdhLGnTAGRPc4myXucUXWO1QsFX3tjUrJQW+ImM
9PbSZCPWZdkrq9Ae7dDH1GjdjL01bkyitX3BBpWsapPv2LMwmz5kg6Nd1XA2NYL8Gqpzzt1hm5Ae
e2Jcw24WEwFBfESwNtOMQmSt0+1tp2oQ2XbvbEvUdreFllGj4ar2qlbN8jhGZnQVVJW9KYfWiJim
GVOWuvQK+R7rzqpNLO3g2DXpAAU5FU6bcP8KrdivQ3JhN2Ab4t7OIP8srZlVVjJTWVlKUVzbUVfe
Ob1tXbeW7L+aGJynFWLnK0gipnZZq+t0IdnaC99GQSzcW77QcBI+jmfUIvIwrM2wkHVEB8DbaQuF
R5ZHQOB74jyaC8FnLFSfWEg/RubmBtsyYyw+hEOPnvcNAMW8pYF03dgElXPrDHaYgsRTaqvxuqHc
+WuvSrjGdqEdk4WAxDY3n8jDgVWWIy7bYUqeI01XD+ZCXhqwmCjkyLy4MJstKa/UViyEJw78+Zak
osSP2KaarKgeCf9qyf/s4XXo49ua4MeQguow4EMhkHxY6FUkUzCt9UK6xjq3eBdIfF2RprgaFnJ2
XGhabSFsQ5Izb6uFxO0XOpcEgnBLXLyz+Blhe1X0FNwaoYD1CxvcL8Rw72jtSbVn9VvfaSV0PwRy
qgbqzlpI5cXY5msL0VwtlDO+sMpHK5VdpwshTWemPEGF1rcm9rCjY6sFUoMiOaaofrdSj/rrtMS/
ZWqZtVTUPsuF/MZeGH0JFkI8CFTiN5PGYhJY+PJuoc7LhURvRuzIbEamc2suJDsxrPULqSOeXCAk
Qizac31h5Y2FoM9RjJ/ThbRXF/p+aEI4aNpSgBlKsY9E+CVY6H61yAXDg00ckTItefqLLkCgEBgX
qcAQlfI0Fu50pV+UBDz95XpU6DFdAt6T1ai2j4rWtcASTdigcCbh3l3ECc1FpyAJpfJmSAhM1qHW
4ud1aI9aidRSQ3QJFNXAEXNR1327xsZlvmgj5vnRiEjkx9LHnaCuycTmqrKmyL7X/9DDhjm+lIfG
mqr4fBla/zPf/8V878Az/qvxfv0texle6l+m+++v+YHwY1iBccLcgZkEv8oC4/9A+E3Af4JPnaWt
Tlzorx/zvfuJGZ6RmFkVCkBfaIEf8z3eGAMposDjQuKnhgnn4jPC4/PH2os96L+N0iX9+7dF2IWc
Qy7JfI8bB/XlbytimoB5qrMrdxNn0lObkNe0tioddfGIdtYj4yJvN5WcbrNSmwdvqRrHoOPisRDV
Br0id3BcD+pTQBEu6UQF5Ss0IgzfxtZSFvQuQd2CXG/pOC+YK4lHyZ5pbGbV7uJqU4QuGWwERRGx
4sKo8SXGO0ZN8z5pAbQY9ebrLDEht50OXNimiMHwgoTmWSY1kpNLwDvFziK4b+IXkCHUV6ME5rJy
HeEaTtPtwIfTsPlb1d6e42BfYga5I/QGu2kTPye2VJ7iLAdfkpRFG3Is8K5pIZMeUHiF24EOYECA
fGzOvRO+m0rKL0nv60qNtDO7fLpxXcoOpkuSB+j+VoTpB3fbGJO521L9IqBGTGJVmJvbakMVansX
9drZ0kcylO32RGm8jnkPEFF1HtDMn9QAK3Q0FvcwhepxBORBtlT0yIMoq2b0wgOcHw2negpy3MKz
2o4oysNnAPT9ooZZLRK+dEqfpcmTnkSb+zFR5q9pBvxZ6RT1pk7VbToKRGhCRZlkuw+jHuAdTqxV
GljLR5Ary+SfduWyxs02o1eqKJu2T5FSN272uYSs+ayOOpjnguxLGnrIhgF8hdygzkTkH81c3QrL
mHcByQktA+RLaaCuqFyyl6OYWBJPr0i8A+a9pXpvFzgzHSpmK2+mPqqfjNR5sBrqzssRR49K9dHR
ClLcprar7oinII8ncx6zuVIkwrrh/7F3JtttI9u2/ZfXRw5EoG68DsFaEiVRtTsYsmSjrmt8/Z3B
TJ/j9Ds338l+dpw5hk2JBIGIHXuvNdcTGbGMZnOkt7QglXnHC/oPTa+bgrhq3bjvMJqcckALuDhl
NDF8iOplk0XFg0GE4cZoiobUlNI4t1nnbVs3wBNkRKSY8OTgOR3idZSxuw75hD28qQ3ENWElBA1A
fOgJpNpVhzOlPGFY7K9ChF/9dmw064mwlfjKzG39Cz7iYd1iOfKxRXJSsbiW5Va45H4hyp31q3HG
hHHAr49rgRjS+btWWIu2c8muC77PnjPeZLIx2LMLWtEZmhOCn7MQCVkiHv5Z6P8rO6MkruCvVnpE
+U3452hSzIHqNT/aOPpvahn1UIfJSy+HVskfK71r/cbRgmaNo2QTiM34qx9LPd2jH0s7DR987vSe
Ia5z28i/s7K7SCT+3OKkA8Rs1mOnEPjQoHv+uXPjyZK8p9LN9oYbvo0UWauuxVZNQ/S10OyHBoVR
Aa7g1c3F6zwCkuudeUuD+Ngp5BWQEnkwUGYfWgXEKsRoHTwFyWpmvVo7CpzVDV7zfQ4IdSgjsFql
AmxpIagtthz9rF3wWwrEZWRgwio3jreBVqCIDp0zG4d7Ny4xq1GXXxVjPPLTekXAqetNq0nkeKPZ
HHXAevWQ386ttFZVByAsgRTWKGSY1QbWunRGx6f10T9KTlQ+mekB0V24jU24Y6MCkLVd+GKbHIil
gpM5ClPWKWBZotBluoKYMT2GHaXAZpBJNmacPfdIpnqFPptrIGg5NDScIwxdQfkRJAgqLVbQtFTh
0wwFUqP7A/EA0eumMcGsjQq4NppAn1iKP7sEGJupsGyxArQxO32XA8g2qGPHREHcWJjGdaLAbktX
kDoN621kVHfOob91UOCARt0GynzWa/W0rwwQY5NTirOn8HHdAEiOhX7Lqe2evSA/p0C8r+PMbfpV
AqY5hVOT3TSVEY4biePQr4s6fe0B4NxDn2Y82mqdbxgFjrUqHJoHmv3BA91k68pMZyz6Wm41exTe
NW36Kj41nIRfAw/3tzKbPk+5kaKEK3s4VCUQr2jw8N6R7X0g89O9d8YR23ZmcHzNJIlNneFWbw79
Hxs+w5A9F2nBqDnDxKTLjByv4gIwEBm8v1Cvmmunlu6aUCLBxfMkJ8eoB4fUyqpg8w5oLS0lLiWi
IdmyardgOhOT44eEssThqTPLuJop77ZydJIvDr07qG9BSPtHgqdLVDKgawT5Zsrj8gFRvzgZ9lRe
mcrQjrw/+VJVAVZTzrX4k+J0Eds8QdDPMGy6m62BYWuXhsWqD82J5K2W72/Mm73RjVTnFmkW64YD
zDsbUPaMGUv/2vSOcdBIIUz8sO24qk3Jv4mG6Y4LqPlw9oiNYmAuHkFfkVnQ8SMBgc/9Wi/C+U5y
MHi2egbte6sd+PD1HM5nXCW8x7zUgcLQY7tqS8tOfQMj1QbnBj+Q+iCqNxeP1jzgLqZ5Vr1FPH+7
2AZJiliDIWEwxS0WxAjDWSWK+DQjQPgkS3HYid6ovlkTeJygL6vbyztLCBtxt7Q0+fGZlM59uEQc
qJEhElkeRO69qQ4rpvJjZYo7UVhF/9gm5oh8iSgoP1Yf/MLdAUnbPZEvzj/MgkQerIFFZE3qyLzR
vZb0g9FMvlzuNGpAfhtdhqFfiVlaVxdvGqri8nasyCdewZrALAwv6tn0RvkyFgrL2OWmc4/W1TyU
aTCdBYgKBpnUNjLsHXNfDXypPaa3I0Nv1V1heLnNxrz77JwoRpte2rdY1+erOhDyHNAhOI+1lm8i
7kgEt54VfPEkdSe63YiDnHIda4PLb3RmshyzMNIeyqXGKmQD8UCw6+1KKozN5dvKR5xpcTi3rt+m
QdH5glAJv0y4crNjWteibs2AET8FN6xAfnw/wul1som7fuGP2HXfXAhmvqzL2G+T5dQW0WmgUO+1
9nGosVgPVvmlIJ0uxBTte+6N7HowReFdNOgU5F20z5PmuzV6V55RAoMD8FFI5zy1xtYYol1nL89h
09q05Cb32oZXCAvP2qTMJGU1l74ri/LcsY/1tGCIiRGxsM/AHJ5akYiTPbCGp8KlR+9Uhi8cwhzi
fD7Fk7cep2TdBuXRKJzgTnTadCsmSWBZGQKfHF07wv+dokvwBnNDgjWMqAovxzBQa3Y0/KO1RoBc
EU4+6Xzf6mLAkojB7ypZ+nZTyFwcDGl9NKLbF651D+gMv/HQG2A2wuBNC+Vrq7kfc09yzlKQ1JkN
WYcDpCDXJDfmNRwgqDgk4g1+ZdvlQ2+Yps8xZvnMBwv6BDhRhVHeVt30UCR9dfScdAd4PfIta+EL
jm2xneo+WCXjnBJRJZ7smSYyDI5DOs35AQiAsR9ZhNc6duXNVKQBJwVE0uGCuLks32q9pxlUlPo1
2dbOseHGB8Zo6xSNwZsu8tpHu7DqxfzdmKtzFbvOt1hyajLHWv/i2BrmpDR97MhneEeQbmx41gk1
NGoSGvsCniLcPqVjNOvVsCysB8aQ7UM8N7A4XN30F8a3XvBQ5+1nNHfBRi/c+YSDfCSTKoQsiVFY
YqUpFjq9tJyL61LYp4w1/57bCiuLHYg7A7PFZpR9UYLu0JJ9WqT0RehQIYqR1bfWQqaAWOQw5xjI
jap67zlcrmu39daJGF71AB2KXrLbe7K2yLXoP0iaeqPBudPnOngaRUVUENOTlQWuzS9NQLmNiTR4
LnTf5jGkaC/CV1JFWyypxroD9HyNFircUCS4n5gNh7MDMuYppeqmhuAU7remPR/HDivvaqC/PwHm
Tp4SB+uM2ZqQPzgffQP/leH7zh0l7ArWNFkhLOHU2qYtrw1z8iKXTj85QVLe41mEmh7VVFYGnvWx
atxTNVTjl0Kfsy8jWZInG7eTb1FhrRpa/uuMp4iVvIt7x48Kq/YD8KG0rKckvB4m7D/HVgZiWkXt
gnrOq/utG9a0qECxPXf2pN3aonHRjMJ/40ukNRY0obYZ0qS/Bh1vcscU6ADK2kJ0bS4j2+DUl6eS
2ePRxBO0CWpLRcTWwbNHOMIZXFacbJa2LopV5xXaqQtd60ClkO6EXtabeCLcl8NbaW6iZvpeoP25
FXnYPY1NPO7xB9Qvdt1BmWUtXEO5ASDgjOgrzAqDnbMc0pwqDCiedtRLFrBKyHpfgt33q6ZLQFfO
wbbkSMzbyqA6m9lXp83cVdsE421qa/pNExQN6oKy2dWSnkQ/pgFTgOZmAjJMYsQulCGWHXd5S5qm
rNZJMcDjHeuGE3MqVnGEYSw3dRS1TWrulnK5wf+MEABC50r2HGitrB3ulpQaLx3Klp1rcG/nsc4e
6qQd9y5H4jc0OScUh+23UcmHa3vutl5lh9s+CyrmQHhAG0KI1whwecTJCFpBSTizg5YM8SYIiF4/
r1p9tJ6NatpN4xSuW2N5mG3DOU2xpE/uusmO2I8dZjvsUoKJx1CG3+pp3hkdW95Ql9lmiJN+M+nT
dIwH0fr0R4MDwq/rOKzPZmBZaxwhyWFe7OkqSIiLgNSoRdjgoNSdvZTVVVw5PRIjFVsWZQx403xM
wnvDTmpOy70y3vOBlQ0fEErIlnDx56e/m/Wdi3N/ov5drq2Loz+5uPtnZfSfLp5/63cAAPs2NID8
QgbASAolIMJLBTLAvvAD2A1fQAPdazpogfwCGTD78SFQ4AGhEASQOhgKDpZ5AyfptV6MeLNU9jn2
Sg3vYUdTReEMMlrft7VCHLQKdpAo7IFoRXczKhRCDBOhCWfYogqT4A4AE+jPmUdMMqMiEbV3cKvk
9agQC6GCLUiFXZjhL5DcF6xqlD/vo4IzxBdOA8nRx1wD3RAmuo59oi38YYgnAjpBPFQK9gCJL97p
LjJIBYLAFny1GBTaIE4+mUYMtJtyRhLMnbLS/IiQ2YEYBC0xXygTyYU4QXhn91WHffbppFZyPSo0
hXRbc28oXAUCygd96D0djeuwQLMYuvSwXBgXC3O7axOY8D0Zo8tLRuD2TRvlHxxAQzKkJQ7f1dgh
9cT5Vq5jSBq1Qmp0Wp1/OoPibIxB1xE6HA/bRmE4KF/sjZTGdO4CbGjUQGdDYTtQ4UHwEArmQSMU
W6ECfEwK9WFjLbrC5FtcLxcSSD132W1a1A4R4woVUtQt1JBAAUTIfmUr0IFqXGjdJXVA5rmf7oU8
MoSWOINOdF+Q1lZvi0KULBdayXAhl9gXikmvj8VjoejEluIUB4pY3LIwkjG9HGJFM64U1xj7b3qK
Q1jHQlGP7QsA2SoiVKRJQn9euiW3UEhRklxgyYXiJtOGVQxlenUXpDLVcwdhefqdt4xHs4fj0g7f
I8VjdhSZuVGM5glYc6qoza3iN6NauE6bPuecBdvZzvXhDoZUdcZQB5hPMaCXBDqqFcKFbhQhOlGs
aN7YEwe/YO14UbnFse0esgtc+p+uz3/V9TFgV/5V12dPdz+Of9buoINRL/mj6SMsMFY6LXoHWQrU
OvvfAn5hA6RSYi/kXr938f/V9JHyNwZ8jqQ5Q0KCwh78qwkk3N9QalFqYSH5+wJ+6886NxMpkIvh
hbcFMMY1TfeXJpBOBN6SWKF8wLesqLtL3s7IlWlO+UsGEK8yQSSj6m8+MBHKxyhKtTPFxbwrTG1G
8BsD88naCdE4LKNxjUDC7zwNEynT7LdW1/k53I7IvhUK5S5p0LBhGLcAikTwmnsTRfCFmSw1GFOs
0eP6QmEu6ZyfgR8ve48ZKzN5rf9WLNrSkIY9mrcam/HtVGSMwqK2G5EDVfO7Y0RzTE3FZfOjkBk6
aY3NsuUEXB+tWau+9jJK3jvEHneoZTArUAC+zc3S+B5GRIdD8dJ9G5pQcH6BcBIS73kfRvY9J5A4
XpUwGJ9U1yf9/yj+LlLCfyuoLl+BCt7gW9WR4ME6+3MfLkeAk2hBaxPXSJK2ZfTWppIT436FsqL+
ZTDgrPBoenelU8lreAJ8tMp2wWOBWOD0GCXzxnEsALIogG6WwIpO8CjKTwHf6aWorfYczTQmrDhJ
bjhQE0vkqpM8R2p3F0a4AvrWKG9dt3nqMoOsq2q8xqIo0TjJHcLgz6SGcvDTQ/If5JUKw/aTvpIP
bSp1o+p00iI1Mav8+UNXBKugzqgKQAN58CbUtx+WpXgV0pzuNEdvDn1iNAdEIOilI6rHVa51y7Zl
N8EnMulfq1So5os1Treq6Y2ExLAegpn/q4kv/CarUlyF2Cpvo95GV85o+85yg2eaMZLUWVolaYF+
2U5BdcXFSK6N1mg7jMT2ei4JeVj0nHvaQKlxpS/GZ2H312Mjxb7rA2s/Y8IAikgSUoz0fzNZKOF1
ugxwJt8ysrWPplmOH3GEThSpzPhRsV4fnDlr9k0HJSGIKEirod928TideSjTE3ZOHqaWOLzU+ET0
lABcDhq7Xac4Tq7wceWgO9ypX8cxpK4SJOZOX7AwyJjujFOA/J0KvqVVV8TJTR4pjKqbyZeZad03
N6OMwKzBWZ3hAZM8cJxiW0RtuwcLGl9lXaffBNAW7txCDDcWlUrHkR13w6aOlmQ/kxbi+dg85VmL
u+m27QQXVKqm1+LixbDUs6mlC16LsX0xIwgkHqjTa9NsPF+nU3b663vnlzULlxHUCSW0MoSBMFde
RpY/EVckSUFBODjaGSHNcg9huthpoqWLhlx23ThYgYgJ495pyuUD3D9BHB1QBp8MvugzqcrpVCHR
OtadXr84tYnhP8r0Hb63V7QP2BJ6O38CcIJqfGgslIEDg6yM7/66DGDw6h00/BZvOYr/Up4nnfMB
7jk+6txr842phPssV/N2QNKhFtQy5YxedWJjdZrc4HcG95BMw3TCCbHcX27bKsFZEMf2fNPUqPFF
xVCnzFz91dXy9sUjcuil0JYaJ0rM7DInniBiAlXEXws93dVlg5kPiwcQKqPvCe/AMuhsUjdyb129
plX215df/hL2xuVn3kxQkAt4R00i1KP90+Ufa2Tn4dKARW8qZrgd0qbV3NTaQ7J4fAKBGAvFeKs9
JnM8wF2aKq+6mZoimnauHrO9GDyDNIWyOji66VC9p4NN8IpHScTEConlG20rPozq+R7quNe2f/8D
gDjkbdlMx/HQqZH3Tx+gWNK2EeRbnTOb4euUiOlUV2GISDCAmtsWrDOBUmdZ0maJAVSgbfDZVLjf
detKjNjOefawl8C3ezcmRwA7AcQcSYDl2zpzg8fMqUGhRkXIifSv3/tlP/73ZqHufZwjKAUEfVNP
mr++dzrIcbOYo3Uuews8/di2wXfuZmSpDQkPz2KJlxvEnNNt5gzFroPOzGijKOyDC6vsSGYNrgp6
kofMGoEeM91+7ND07LzRZPjY1H1xu7htfM3xY7obcy9Dw9uO7XfGrvRUvNj8Cs2sP+jL4hKzokD7
PXEeBQmPToPMH5r9pBqeHVkEL5IUjj0sG/cIPQ2rEFKHbdYa4bbKoumNmIxl14xDQO0dNZulcArX
76ScvglmtM1K5iYz1baSYrMYFVyJMv0q6J+3kVEwyU+r6pCZdLwKh0edmmC6uzx6gaeFnw2QtWED
YY+3R//siE5Snjk+0SrPEww0tI2iT71q0VHiFXzjzhu+gVNRK4i6NIkTHEmOR5SlKxSvmbPyVTEp
hrPM00e9kjh0TTx0r06efBglmGjEl9MhHWXrN6oxqJkcE+Edt2uLhuwJ/QR7yV/fCBSJf9pBuRPQ
flAzQLKyLuXgL2UDazUupnSoz5zKO8ABANoxlam1ORsnWiJkRPkO8Jl4BbMg3FKKVe82SS6MgViT
cC63qNNqh9l1ksGJp0VHbIkep/4AsjGHcFJsu5rO1YonSf86j3r2xPLffZUc9r/1sWNqa3ymOXrS
yCUuoaAcuxmKztrkjj5zH5gFEovMyEBcZgIgA/TyvN+7nJzW81I5B5I6nui3C8KqImKufE3GO4b3
gBh5sEhK6fX+k2wSlsi0IP6qxEo4iYWQTJ7avZPFquRU3yuA5+6lBZaM9oKhyiTjZeMZ84uoKub0
JcI/3k+UA07igUDXwc2ayNb0bSzhHxip83UzDOmxhA68X7xsRktoLPUOAmdU3sgpMOFa92n0zD4Q
P7daAvFoqUYDlUCcJy8tIwamHGlth/uIugUYscFqAO66ij41zxFnbRhVgQPr/Aj9jq2qze11QxAP
wvEIFx7zF0xLhGax5GXwgfVVOyqgYND1iq0cEZjmu3ZrmusMo9RjGHbtISDDxVwtIjG+RkZAnCke
1yq90rpOlT/efA9RvtTAUdb61zwrWVc7FGRrNe3Sfa1ANxJaY3qcuRFo/48MwjRzjug2CsN4FeVC
Uu4MdeWe9CdwXMJJpnNDbblHiOiFkPKW5bu0U/dAYIS2AZKT4v+hsQuholnGDSYuSDs4rdCQNpxs
ETtwF8Y1VeZqIh2yw1zFQbYK4CsaS/YdC+KZo3MWY0k3Sd8F3YdqeUzzk+Pk0Z3MndFnM6CL0Xrz
cn95kP4Rrj3O1bf/+3/eP/O4ALnVNfFH96djKjU4O/f/bk8na/r9P7zgj3Mt5hNk/c5Fx+BwaPzh
SbGh9UllKCJA20HqykmYs6Li7pmGQvIJGmZwIAA3Kiv5H8IGTOmoHtQqxkNnoniz/46ywTR+UTaw
MkJxQB+nFkiJQf2XDR6GSjcUTkwGR51PV1rSEpeD9fE8GVb6mRfDcqB3ZaIGyqwwXIEQSk+GkTdv
Ce70ihF8q92J0KH3FFXzcIc8O3hOF4Krrup4mj6iLk5CcGB4Vf2g6A3NB3BPVxdh1iYAk/Y8o0e7
75mpQ6bDFkoYTuJmn8MwW9dD3bvPET3oBkl34+b0cIWc10U55T4nhUNE/NphsIZsk1DE9yu78CxK
kNzA7CDs7FuhO4eQwIBT4k0DIQ+1ecaw1QPFHKrge2cs+W2oDTdp1jOHmjkMvC1kKrwjgBpeJsYB
vpzb6DtD5op+bWgxLW8mB7Yzc/n1NBvtHb2A6WZxGnGRvBPHkmvafVmQU75yhjw8DZpER2ZWiFHD
1hUQt0rDvOZgnSa+niyCPPuxj94XYngBEwfthqlU9IYTm3Gc4eburnWwNK283M4eZkGiU2/16OeB
u+3jMQt3TALcoyXNYaeXU2Wslzy3H/IIINqOmM3MAeYVSWy8QPtIIUoLEa4Ls/Q+Z6FPlc/BzNF9
WIn9le01qNGDtD72QYojsxXEFskSKTx5BN6VWoBXFnMzdhGvck/mDClpS/ZNfx6cvN6HLId7Ekva
r5EWuJ3vQZMpfXOxq4c6g58mHFeDzjtxcbyMAaFWFdmtwIKkr9xwSW4p5ktIuJYzvGaI6VZ2j639
ii6mwyh6mSdc8iFOHTAhQUd6yJhgri+a2wJKLNEcGNlXho0e3hwn4jSomrsj5DQEXnY0hXduV30n
FWzu93q31DGmVKP8TrxEZiKQWTKyLc2l+ygaw8bQE7jZM+EqCbaoot5QoicEbBX28F4Jz72zx2ZY
l1VhgQ80GmeFBcnYgv82wtUUi/F26dowea51xuPDPQEKMSMFsbDR7BwxxOcR5/BdLgEyZp98u9QG
ePibmGvL/h9pLUDlZi4RW8ChC04hkaLrXJRyJcxueButkbp0FvIpdPkdzJbWRCk/mO0UbsYC75tP
NTMU+6AQavQZIGfmCYWMAO1o7ghAIwYi5/EmJpczOzEq6bhyCrKK0NuWm1avFFwW6X4SYY7SHIz9
TJdpxYZGvs5ScSU7T9yUOr6EqTTPNKf3IOes66UyA7a/Bg+sXsx7qFRcd4UuzAlZnIN14TbcgWZR
6ycN7ou9btsewWITeNuYUcMRN0++gQfvHIzJG6974n7WY51zUrP6vsMutNRXdlv3R5n0+XkWhYm1
urStHa6V7qx52KIiHsy0TL7TBn+i9bWyMzf9ROxnrhOblKiSKIVHrZfZiVLP8dsCMEA8WeIBWz2r
lpsX2cprTW+l2wnzBty1TJtD1x8kM9OhT+8Ms3j2zCbzQ8KroFsb+6QLz+AKI8QHIvEDpnp+EusD
NG3GavtmsXMs6ra62uX4yNE8WuvD7B2c0lw26PGHnSsTebYrjPUsT9jhzcaCJWjmZK55EBBCs+1v
LC/VN/WUTNcAFZcXIzNNamjcCHCfMuytUXR0+s55pJkFvnK0s4lFqmVNcUrWjlVsBRrEtKkkLjIN
l1vU8Fw5MmbuloG1MQ0rd1/STcM45TEKEZo3bcIW/0Qgl97vCnCKRK0RZhyn9SnvkbggXnav0ka+
0wdF0xUyy5jwDqzoknSbvFU6CIOLck9cSboJFuSsPvBhrrY0Eh5UV/OgNhI8yjXHDoi8aCI8lJq7
uI4ZF90meLA/B53zI2A1WGRMxje6S1mamE6PscvNX2tyWu+ijv4lOIqie01cayutXjtZ6VTciqHH
tpaF+qP0ZPa9nc3uzRGh+eAgRL6HBxFuZlHr26wy+5th6SB56GaLeCPV0g0CwoxFN4r7h9g0yqMb
tca70XJLY9gY4anVxY0rqpY5hCVuwRLib+oYG7f5OD+EIoeSl2siPiHj665hjQ7XrZUFez2yEtyQ
bbouyfveBhm2SI+0nZijBo3V3nGZiLoOYjsjXCN8kKC+u2g56llFME2a5KdYZsFTVCxjRC/Dar/M
sSTrZ9GG+FpiIt0zx65hM4rpa971mN6Mank0BoOgpCBxGsZjMaZLpN5PNV3Ka4Bs4/UylkwgM1vH
FAQ/4GzZvXigUSSRx8F/ZzDbwUwHA/5S1VWLAMGm29yWyviuVnt29Ok9AsT5iOZNATNsdL+wZFPq
TnNBjNZ3JO10913P5JLUQUOAt9FrG/r9arbhMeivM8rGYl+ih49f6PwoxU5X2j07UQqq/XYpUXUT
X9Pnm17YysU6TEiw9Gn5dLvB3gTpXHB4jFmCI8OkSdg0YE3DaO53o54/jlhfdwTrkTgbIlLnq8zw
ShXZvVHN3doqnGMfatW6JifF/6c+/m8mPxi95F9Ofp6gwv5cH//xgh9znwvWjJkKNa2wqESpdv+o
kYUwf8NHwXBHsKegmaEM/1EjA24SNKZcVVL/UP06JJroOthD4VgO5aD1d4rjS6T8zw0kzqO4yw38
JIZJG1WB3X5ufnGMpi89u/ONp+YpqQ8lYp63uU3ORp6TzUeebrr4QxhWV62Fyk/MM2l1WFPv5prQ
HAaX5RXN9emOMEGkarGYmC7M1l1eiRZvbAknHgYadYjeD1BOctsMxrPmEBpU49UeXChnUTB5ebXv
c4kR43cMmp4F2q2Xm0N+LJukgYcjhSjd70blzHG/H8EOTsMhdNAUEhPsTFqCrsqth4dq4CI/aAUG
UughkTQ3YTI2WLfYe4xbl7IFWZNHGzKsgP2HucTMBbp47s5NbtI2haBGmiCD7dqRi+GPhR08Mm2I
HpeOXZEPBb9+6bWvY5THJESaTY2oPkow71qnbmrqw2LRCI9K4BiegOaIexzpJSHZUKHwc/semdOZ
43v03GVxTFBIkVC4WtIRgMk46kN9JZ2F6Eo/KdzpFIXpoB3oioxg9lMtnB+0WcBqWeMaScItkESL
NEQZ4y7dDYFedvVe6GEgmIPltILS6WxnetzcVFOLuDtd5ZaU+XD4Z0X4b1YEkuMlTbb//cR89f+S
7H9/yY8zs/mb5ZIqaunMXE1PCs6tP9YEBUi0TKmQDS5yfNXX/bEm0H//sRQo6iHEBDX8he/A6Pjv
LAXCVM/6z2uBx/xEJ1BTkHsLHf5Xb1cddG6WhJN9lcvKFb7EmYBQW4xsl37f4lavVzwVAfZnggHL
4FQWM0V5Y+kws9ZLxz71kJW1ruXHtrWNZtpodFpNmLkBe5zfGwNIIKfGiHNKI5MR6DZvhtwcTx3B
XzQrZ+lwXkD3Z3fhtmsBr10PwLs+0nC8RxnjBL6QmuObke1sM9PzcB/UWEflwmPhLjSxFoim+Is8
0E2wlj2ZLDspGhXjPYmMfONWb8Af4ONq91nt9vUdc9b0oakD763NFiPyG8pwwbY7JNUV6b4RMdiz
96oZtlnyK2Z72Uy0wEkWIieRaeBc5BtEeO5tihnsrXYcBt5eOX6JB5Ma1OpwNPczU9kmIqAsGeRE
tW9EQIi6UkM4teTZIYHo+gWqRf0qW0OWSNFj76P03I9smk9kMBKODux7PvBHcDP0tkGOb6zvwXmI
TZco8DnYK/4NSdD3fUImp6/Ps77uRlaWFcdyPJ8cpimSzAC73CisYc/oKAdj1LfPdBohxpOcsVsW
Z773WjkfKZVr2owxR9lVQAm3px8cf3I/WPdJigRqM5RSu43ywt1Nlk3/vZzENe2T4jFaHA7loAzu
KLodf5hCOoim20nMzIN80ZiYI9+qpXFbmmG/9ioO0LnjOIchFgtTR2uG0NADIxKy6Dd07OVq1IJp
a2DJ24NBmEpIs/XyRZvzauuSxLIDcbwcWOQJM8ilc4jgjTyQGhCcUMCU1yWpe/nOhGZ5O/WLPQiE
toPZ0ahc/fhvl9JZiG40SyJ2wBB84XrWw++Uz6oNx+JIbCc26bXzOwhUNtrZ1QRU79Uw0iJfMMwH
Qv/4Z0X971ZUhHF/uaKSNNd/pPPPdRbLnnrRH2uqK37D8UJRRGIZKpZ/dyJd7zeIMWqZJQPOVcqb
f62ohveboPYRqqpihqngsT+tsJRkrIsWAxf7As75xS37l+5ZiryfF1gQnKA7JVkjQDLZCi6j1J8m
jQY8uMZdcB8OgjOQz0TbuR/JdOQexwoa13SABv1roo3ToapNc1yhKfOQgA7dvnHyYWfUot7pXYx+
8KfL+B/0F5bkM/7y1rgk7ESApiSIoF+D5Sb4F1Yqsbs7WITKW4+j+a27IMlbsUiCvRAKgHFBYcQN
yd6h4dHjGlo/vyAzyEwS9y0eNUga1QWrgdsyPM0X2AYSAPGWR1EHgwNKJdns6AWJTL1gOogvUcwO
0+40d48od1mbvyM9xO+Aj/JC+4gU+AP5i4KAeFZWn90LG4SzmZGvtBRkCAYmgUxxTjYTlD1W9wjB
uTe6xh2xmP2TVxJQMjY1tDRW8IwY4TEhqoMJF6pXgo9p5TRV4lML05xzUxWwOQQyyo4dXod0iz2H
OU+CuP8eFSLyu3DcAth9xh+k7Zp4aY51mIhd3xvtR6xHDbWrNa3tpIUgXh6r0m4fHWj1d8JDjOu0
fXeFdmA4ThoItNhZWHEzL7FPtWnMxDlHWw3VE12NXpRnzfTedCMB7hi3ZbkGNR69MuCtnJXeW+ON
FpbaPdRgb2JuNrebMR6m69BZHvQ+zG6buYftsngFgasjrICtm2rmV4rSZOVVEehVImwWdmbYRmfd
TaszBm2DIFI3v7OGxUGXYpBre0OjozWekrABXoTM5nZZ6g2tL7mtvWx8nHUdLy9z2MNkV9Yuy/Ji
WzldlPqisXu/pamp5rlij3G42jgLcHFj0WvaaRXxq0s3+tBq7Huuen3l2mmzTdBoHUPUHlD6bfcY
CXLt1kGhZ6/oJtrH0qEVVo+U9H7aazRg23g5GYWcro1Bdz5DJ7K3ZtDVG1QbVOAQ8/1sHpqNjMvO
Rm0zmFty5yHoww6P3lNue2b3zeR3cGVWC6v+WXeG8cS4fbiyxhZCjRl7O7OGLNlpcA/lGBt8oM5A
cJI3eKMXCEINcCGiInIn2I40LWZ/qU371eKH+NqUsZe6Xr+xvFG8y5DMjDyZ52/KYXJTY3lau9PU
7E1wh/ga6Wm+sROjQwucCKrVYCfNuhyNGWpV54BGZAfmpORYbQuQpM4dcKoeMaZoxr15DdA1XFY2
qS+PROFg2II42BEl3ogrj9RmCweJnh0GZ2naVS6y6Dqka3ZF3BhXD6L64puD6o4P0TbDNgUA0g3M
j5x4HBuz3Ng8AvgvrlXmNZdvqdMb7McBw3gv8KUbq6cLCi/RaNQbw44unJGtaauO9w7RsNbOSUv7
QI76/7B3ZstxI9mW/SIvwzy8IhAzgzMpiS8wUgPmeXLH1/cCM+u2xKxSdvbzfZFZWkqBAOAB+Dln
77Wf/GRe3txpIYR67q2jj+EpoEXO1KHRRX3Nk3D+gujb6wKUYQoqS7xUwFpSIBYb3sqzCuq+c1+q
yPXH0G47DE411ILp2iwb68hcGGUuaBKX7MFpSMorVdPuDXw1Tcc6dmrigHmIlNgGvOKGKGuHcOQ0
Nm76wprvnA5hPF6fZGJLWvXFDYKsZo9wKEFljKJe0KnTmwlGCsYKh8fBuUx8skbGqCif2Qi1aI/N
od5KHBoXhCPtlcDY0Ieu2Wo3qZfVj6BMRRHqY2qFGtEsVw5r1N92ukpO02J3F1znyW1qzPlTUzLi
xekOv5/w5bBsZvp4Tc3D1+7z/GsWM4Glu59WqChhFtz2qSrEZ9yboBdk2/r3BhzJdOtqZcxNaTqn
21la6X/vFrM9qVKfv8ReUmwmpU/3GMrQguF9WIQjOpjjdXLQjGzSgqFNrHPiYxt1ZzyftlkvWRDp
TnJHq8P4VBNEd09FX+qHvuvjW8uymiaYSGYuNgbD/JcaMUIZWHgfbOzAWFMjZ8xfk9ZvkdHrcroM
XjmRw4JnOAlg88Bfy+nNIetcA1HsqedwACGmHzzf/XsfvtyudZ3+xRE+h4h9DbIUz+ZdpkxSj3ND
btvZbrc8G+Qxc/PoMwnIOn+w6HjO8yMnwS4n6Z6U6YBoErHx2T/S4LZb90qPbUbarjIS9OW93p58
OdNjmOiEngckUO+3DRlLci6pJhgEmJzkpLvbPnG+ZqY2h7NngRQFhvCc6kNzzCgWbn0wPRy1/GrA
9mUh2rl5A/7rCsQNjxy7uIqVF32lSj/6LpJvxxY4ivQSIoYGIqdprOxa2bW7tygc+AeLNG5QE3FP
59Sbr+0RiZVhjEZYJsogPoQ/UgCjL9mct3cdGvyzZbdWgXwmqb5YNsDOySz6c469POzKWu7Xfclb
IfL6K6vUNjcWmU48OnDdeluVRMlVX080TXiddmfTa2WPlSpx8en1i2ttRyWUFaJF8s2d6jBShnIZ
tWcnG4Zq2zpt/mYN5BptFRSwtfUPSQjfnEAVMhRDCcc7cWdqaVKe9kCJJ7EZsYZ9Sfskf6Yo5nYl
r2TqTjcCmcO90pyHXEb2PstKnAkmFuoF21ZiXvp0dgbogrpxE+WVRUpLUr8oAit2A7ncYT1o3C9c
mVAYhJlVL6bdlnxmOn0z9CpfrWjW+hLtyovX9vpVz+OMX1GviHTHuTYF7LsMclfJBGCBuEb+ysj7
Sy90LI9KJxEDI3BzykDsubS7PMHwDX95QmZHhHuKMMryfk604brOMnVnOXr6IIsJUq7T60zXusIg
Rbvv72N/5mVte/YlseskpLFkGESy0FUMYRT2q1UcTlNglxbm79XtSQqG+3XOZPvm+dg6Avj9/sm1
+nndYNpGty2z2mcusAxW0NELO3oZtDTUxKNzBZBxsYImLUYjkGLBEe1m2XTVkoqK3YPnSLbpSKtH
0+1n3ScjIxbgDtZUae1HXvooPOsFcAlrINr6deGcpqzjTWBBCmkPOQFZMpRzlES8Wi32X3Vheg9S
6lZYt64AcsS89ex1OQ9amK7N3qudIrt0icolvBi3vF6bYM8d+vJ73ZzdlxZr0r52YqrpHC3zV0sn
S8tDtUb2b98xMhdxSc8x0RdeGS30r31Kx+4WaWpSnhC8+TfYeJsffqVZKTHjsXZsvKzQNtXKP+vN
EdOk/IOL5vxBSfvfsu7/qawjjIb+1X9vlF3VI1LV1+pXfckf/+rfdZ33LxpcsEVRi7wrQv6vb4LY
R3rmHomLnvOeJcL/+rNXtmY7GhRdpGWjQPGNn9K/DT7Qp3JElWIgtP+H6d/mh8pO1/mB09VHA0Ol
6CJI+LWNTlz1POI/7I42C9cLs0zo9xrYGGxjYIvqNvMIBSEN7a0XbvSIir7DzVpFJ9Gl0ann/Y/4
BOVoDSFyj4kQND2JVGXgsV9/9JqS3UPS2CkpYnC99STDAk026vdslSHLJC6eLVwB22aVc7LWI6bY
ViJD7NkTVAHm4XqsdTPyT7EceA45D3D1/k6G/aF5yBVYnSlI9w3SwmHEfRgkZGzWKFSRYbLVlLdI
Pfw9exYa98Ownhff+6cl8p9K1l8L1vfj0a5kkkKTlMSXD44BQ6DwiPO8Ob6z3YlPeluH16ss/s+R
13+FXv3qTbDXI7mmgYJjTQklgObDmS1M/xbe7gUqIWo/g8c3O0kb2g5Su4fJKKy9SrLo/h+fHuQ9
EtDBdrFMNToZP89lMs3o55Ld53F0eB4GYk0L7lE32eEobeTR//xoNh0OkkNAhZN+8+vRYt+b06rM
iqOOvzS/VF257KSD6udmJBXj98fSPwjG1+vpr6MrD8eHj93pw8FkTl5vmWvpsU1kgVIioZYP25bs
Qa/TUfGoRN6MlPNXM3rWw1K4hMLBm+j/8TkjmkWujvOEJjwPlV/PuSD/WZUjO8Z2zBHQ86LvISdE
0aPvNKguf3/Sf11DNpM8XtVAlpG6fez8dBTK5tA52bHRl+XuPbVjEPyCm6TJk6PqU1QPboXd/G+O
uy6Tn1r6XGssYwDbKJQdWmIrfujnZZQz/Upjp8mO1dxObMq5m7M5znNQpaR7/P4cPxxrtY0xwFz7
aNxexmwfjmWlYtanhMzIlHo+xHbs5kGjdeocY2p/+v2x1s/66bzej2VjO8AN42qWrX+4eRnR2xh0
WEOLWkjIq9ktnIrUnPTw98f52BZbz4mMKhSKPGRYrsav1290ir5zapkisQWbw26GeiKwVLXmlZv2
Q5Km5RDIjpTYYKGBBP+gjJPL77/Dh7WznivSKx50KxibQfH6e/qpa0hxBvAZrMMxmvoVlQnGgkRQ
EV8iUzEfxWcf9o6p/sZW834JP1ziNS/ZcUxMgQY8wg+HjR12d5GbHhOIfJ+6zClPzJDVdcOYYd+Z
DXCIQdQS04GSsbvBB6Amwh4q+Q1lYotBEBHhCVRJdIjXkVCURvyxZOIPwe5/fTr/p+9pc2NWgrmP
wPPj1Cq3zWheXCEOmDucN9LKrW4ztQVlVlQ4s8O8gxIsUJlwXXbhc37RJkOBjsKPfRzz2jr7gx8d
ZeqZ175wenfnTEmdwajy3Wn/+zv511XraVxNRnY2O5K/DNg0H79xTx4MTFGNOPs89mRO7dIP298f
56+/RGQE3DKqEI8/P74bU4HJJYIziqYXT5GfrraFCljqmRGM/fD7Y318nLM8Pc0lKe3deQAU8sPy
VF5v95bMeJzDRghjL5pCtD3jBt9EjtRqNfHIWZ31UbpfRFmRaVnbw99cWF2z11/ir8vVM5le4oVl
U8DX+fBWKbpGGPwyooM7zp06uoXBw3TwpdkcY5If75jiaW/vOSop6ElGXE2SxbisVkwr7mr7DGYg
OvnjqG5ROGFI6tusASdWDGNKUBApN1DY0e7iXblfCjP6MZFP9eypYrkg3cWm77edswqxchR/nn2e
Oo0HLuIp4x6mgfPgJI12GLB7XiUVfqZQa1LxSAzLcqcAIo5BQcPppuy04bWIoD8tgm0cM1eKZB+C
7A+cO3ZzqsoWOVqFuPew9LrV0ypN8AaYbrfuEercIhyE/PHXxI/0r9VYmk8z2l7SrqOpFJse98KP
YhqsOSwHaSbb3suSS2zyy7ZsHi16N6VvY8LDu+5j8qVr4RmbqmTbuOI7vXgzp3487rTEsfazRUxR
WLmy/+a5ROpUWet+8doZrzqKQdYbv/443+W1z+GbBq6AZ/Q8O7V+dL8skCZCmfvxxV3/bU+he4lh
YlrbNp0xnrhM9x792lQX3jPFc9uq+eb98kYO/k+jSrS7xmwTXBoLMM8jTgPHPBnE9l3yGDz3tsUD
S6f5/WkF+eYM35knlKdL8VLVOSsS/hXOh6LQlwNYUa6dsj2YGZ2mJY+WTK1PI/wDAfZJq27N3IDB
nVl8zgws7kKqMeQNgjzfOg3ieRB1nYr3Pl6RJWCQD4o0Ns0nSOCdEQiDa1tijnwr0JrsdCSbr7SZ
gIbwo8FcFqUlaLqZRtdmyIFmaVMrb1LFUDJ0LT19KZyBR9Oi4+RSmlVszXUdlnONU25EwrlRiTek
4SJ1NjB6WS87sCWsJbcclks8q4KYAEovhWlrwo9pCwZHS8k+Z0xWB2TGCdAFzmYsJT0LbKthU3lN
5lhj1uKxekFQyNuO4Pr6MCZUDI5di0cH+Sz3MbbUJRZFdsq9YusvNOqY9RMAL4p2N2R0+2PSULcA
WO2NEnWHBSVJoRl11ZnhyQp3KtIQYDeZ8Ga1nMZWcw6ma0eP8eBua4v+YOuQ7KQ42iaKbPemXNx9
ni7M9yH27DWI5l88j59dY5VowxWS6xz6hibkQtPRMDY6A/ydL2GjW11V5LDjLePZT6ebNK7UKdP9
XZKgbUadXp+Y1zFtESAuoJn4kDs4rSL3uk2Sk5yjJoANxorXGmzrS8fM6QI4+aaTAylaE9yeSXkW
HRIDCkybPhEIRn5u3xjnwib2dMztTTNU8x7+MtiPBbt1Qs46829YMaQE3PeJegPO99qMot9mQKVC
5SABNug5HYXmfW5p5kO5MJtio6THW21sjJfStE6LSZjGZKTXiZPOYW45j9MUnevKjT8PqCK2iaXk
KSlKHsDWukcqDXXtpKZ5IV24vUMk1J/ERK7RsjhXuUtWGhzEMnN7Hwhfa8T9d2TezUHpdQa1P5qi
NiB1OTvpZBXpQSRi92q0C75QXYAzpt9rLE/2Ypk7ORfRuB0mwz8j2G5v2ChZSTjjAQ1zF9sY1sH4
iZbl/KBqm/1D3TeE2QIkUZfcBRAelQg8rHzwvmVl2h0lQcBHmsUlB2UXfeli7d6z5/nenZUi2n4c
t+v7B2ly3UzJJm3a8rYfaAq6/NKKI/R+tgJGXkebTrEXyT2GVXnl9Aiy3JRHUTXTkox4I7ix7x6a
jNIHFUIelmzzdv6i0esCPNNsusYob3pteCbxuA11Bm3XVrsQrhAXtZeFA/7CbMdME1E0RPRdleX2
rTYSK+K4Y/xpyOL5bI4yHNJoPmXzqGGq9mb/xcSeGQV2ZfRrRF8njpXfJScUuSmBDbPXH5apZGFm
7B0oEQpBoHTnbkvVfa5qxMFaiXIeJJ33Y7Akunan0o1Ho7TdT3ImV2yv2SlJ0+OMwaAe2Y9Vsj00
y+JfS9E6d13BpMqsyaATQ+seqKB9TOC6MQSNPnbfG8PztoS2KdzR5sUFgHTxo24uNpavX9FHrtjC
VPD93cK/K6IWO3RkRibFf5ZYtCk6/VHAvgFVV/gnbqr/IG28KbyEcUhUYrK+ykXr79xB0DVoK0h+
dWuEnsMSQPtOeHcU2/vZFcSBIIqF/5taMLj6+hbPmxmUkZ4do6w1VoNrGprltGmnSN9Pts3C9quL
Q/tgE5W+cUv2NRyD1jWv/Bj4TNcssAHsVg9Lb673hQZKrVh673WEXLXhQdNupp4h38YbanLN88j2
9slEbAGueUZDwLzi50qT5vWoefWNtkRs+2HiOUGDH7DaqlzUVpBmU7GHxOx+sQFQPXJq8RlltVeH
UWQVRxLY1feBcvwKn8+IvkkAGsbYykideTbvdLCE3dqZtK+p2FfMEkqZaNLrU6ErXILT0FzmrCxu
G+DLN14v5cFs+wTfuO8dSrmQu+ZVIkBo4J3rVkaXbESyY8VT+bYidZxt3vjtJwvPz85xiMrz7TIl
UpFwtaMYK3pJWdE9u33zUvLRBHnXjA98ezEYIoBbe9UYScw8BHoB23hkL+vpwLFaQGShBVjvTFYE
3K6aabw9ptu8NL7Owm/Q9zSQENFHQN6LY3VhfFe/Afaf8ORmTDt83oFw25a9snFWMHgbbnVt6t+y
LueZ/UeGc+STqDFsJus933mAUkfaMy40zwo0q5LJj0SodjOkPZjv2BoqyqRB/GidpLpIuzGu09ke
n0QcTW9Wl3pf4tHvCBSsfEZyUls8Gt82Li0XwkJVVgfhWOrEvNWPt6UzQVBAAa/lZYvJZirAPbfr
5HLOiZ1wsEMpQ7nhUJBxBqYjWoNApMm3GuTBqjLtAuC5wGoy885glKUIG8Kg77C7rBNslRm8Vj1a
zUQkAI7hYBk1jzO1xA+emRnwgwAIHG1f8hrR6Q6xLunKwwZdxGOKG3Ln5zX3jZfC3tSa4dQs6fi1
oTZapyMFoeMlV6Hz0pfIWJcyHSXtkkAQIfOR6ffB0czoWSFdfhVGI/BzjvNV5Kn40a6WbIP4Vt9L
S/pP8D7hio929xI1Vsp2UvM3TOCf2BhDPIocDTNGe++YkL+YlauFx2tURCyq8pkkdy3QPHHvTlhi
M7cCqet6OyRaTkDuA0iGXCsDyeYkdF2AZXrV4aSgxkYoD/vOl+lbXhhJtRHUyaSYwktX+GyRqhm7
0Zm/ky7h76nlrU3L0GAHTtLd5KVzMvrS3ujwzhDArhg8P95ghhCgzljOWib1s7LL/bjo+NT44KQe
vb2hyMEpS1XsccLLh9Yxko0xevEFMtwP0TBmaNHpBs40GSeC2rVtTzeLbHZVHHyN9oAhJzxbTTfu
G7AUb/mAbYUan7cOG6GTNdbWllTFdlfOA66oQRJroct9DrozgIkqNxTVDjI+eTMjS4JyI52D3WHh
1soJrF0LpWIEG2awFbyVes+MtshQxQ091EFRbxtRL3vdIcy2bP2XToly16nGOQ8NvYOFwUc293dY
FV9Tx9rVwD5WVfR1VfYQytovc7ncjPjkMSw8wSq58MilYYTN4ux0yw9Cg54JxL5HwLxv2E1vqqx4
9bUUFWFOk9Id/DeaUv1m6VaVn9Dtp7pIIT3Wxpv0dTZW8H9CLzEAU3VDSJjwLhsbFAjujOPG+VpO
xAQaJV3twCYcaRvP4/iJyICvckqPTjYiOsHtPW+Ur+JPGiK9BW+El5/Q70y4ARXeqdTc68t2atPP
kgSiwzgkV3b7pHnTiDCo9bdJnz64Zpwc3BkKdNdO42dhdN5WzgitJmqYq3HsxAFVwfozJ8nFNlP3
M57rioESPHks7tAS0tahPTpnazkBbUvuayxGW+TW71ZsCHfAlkW3S0p5DznC/4bnTYmTaAoaOoSH
955GPpgxm2em330PnxfBwS3Y9vXzjDYHx0nTGRM+IaDDMcYsRCTnnDP+patpZUOgZYW+IzcFQ2DO
fgiQ2OiCXcQwRbCMqLM2ED5NU6efKTlz4jM7qNJfvDiPfvRk1rK6ezS2gY0GomMrQiEFAqmmLIpZ
9mMIARfaQ7zONFQ9Rl/gqQli3FpqjBqebpYuYDJ4xz17baQuwrKpklNXbAco2Np1JkAab4fVn12O
Lo+luUf9XulrdaKncvqeLbB4MkfpV5pOcKoedyAzcqzxcSlocscwL+713h62jt1RiTCB1d7qGuH/
ZUimteQlLUFtErvpP4F0ZetQCEfbNzr0B/b2fLRwKuKOawp0xrNI7Fzdpb5iQvziFKURph3bv4A4
S0JClw05wNWxahh3ovPvjkaO4yDtzehkJjZNAdTBF2906RGsk5r3400NacoK5cgxcgDCUCdgUYUe
8Pn9r/headxrDmX/O5vHhfV6MIBUvPblQA0Gp4AugWfONzNM2VBQbDLrWSrngbxFdUEwbAdaMrS7
90ZxU5CUbciabJi8w09Xpg1ZECkYbOHzFcsE6z7kkmrvlHb/iRBPTiDN+ESeIwuqvBF0SVron8tR
465XOTClaJbdsbMreZtL9rskywI7yEdYSrg/ho3UOC+rpBfe2JR97ZQ0wABU1u7ZqlHbj2PhdqTj
RvC604WuCM1LHgYjyRmRhha8tiYbfm2klSXrH2rGFSE/zSvNP/iGeUZH0VvOftf1OD8LH9II744h
AZO61Lshn2frqgDHc20jCDnX2cKEbLFpXkVLfnpfdwIax27KuAPmspKrumK5S4Ye+98kV7bAmOB+
FgyPV7iYtdwV43pNipEpm85/cq/kde1CeXBoUm4sndBlo9Krfb224npSxS+uAhyKdRZMPQTAnWOx
AgZrZWdDGeYDi8x5iA1fbP2EYFukzH04uAQ4y8rVPoPNWHYoELrje+xtUw9cLR1YuNropqsuEx8E
+7Xz7bCdhUZWoG1lYT4Q25T2rPtEsL2GsgDn4r3xpGOy/rHoFk2lDNKTuXDITIr6lVZiZYa8zqen
wUCH7ZMSepqSqH6NEghaCq0bZNGEn7BljswmAdaeIjwsr7nbIwprpTAD1U+FhmqgiPR7igPOsEIi
OuJHjnN2wGgX9n6VGlfULd0nWG78hVIr8tNYc5mmHubRnJNX+/6DNfo8+VYuZfPaeimHlmM/nYpB
RceBlmsZjJ7oXxe41LFGR25o+Xd+l+ZnHr5vo92T8KqnlB5D87UCg4nJGiJZP3WkGA/cnWGI+LFL
foHRqHw6FpW/HzpCo1f45sWkBX5pShAw3YyWdbM4i34uYoMIRNOJTnZh8s0HKh87rNaALM20aX4w
FvVCe10FM5aHK7uxaSng1oBmQ9JAF8z+yCpxF+0t1jKQP44najQijb93646Us5rqFAUgz0ff4krF
DtHDADWjHy5ATyLshnUNdmt6igvg4oTIDBKQB1ruINwV1eW5lH0grKfvnkOdvKHAkJ/7OpUvcvJW
9gcb8o5WahNvE7YVvBmBQ13p/VRdJ/MwPqZEP31rJiv6kdYS9bCdFAqCB28mK53bnbJdhbMfE/Rx
8tvoS+aslKC+w50cujUN7rBo0n8jof6XofF3DI0VY/dT9/wv4a6X17T6/ot4/Y9/8afIwcHPAy3S
ckyD+QDrj/nBn4YgV/8X2mzGMYyj//QD/tsP5P7Lsj0a/RADeWWAsPof9TqIDVQR+IsYI/sMBJA/
/AP1+sehAtMECmY+h1kU6nXnwzxIwR8yB7UqCCKUXFtbXfCx/nQ1/n6mzywPkYdte2wf+cooKX4d
OTFCWjeHpKEDag3yxQuEIs/e4ZL+j7jk/+Mo64n+NE/DmC+lnXAUt3rpxUstvw/2PxMn/OVEPown
3bS2KN05xLjcudodHMp2efv9Wawf8fO8w4N6p7mkZlge0Cfj4/jaQV5aTcLrDrPlwWYXFDVpU9+V
Zbu3E3qivz/aX27++9F8ndkVvgrn42zXlbYcECB2B1XH7E0YDwRpSUZdETdF+M8PhcpizSOGJ0fd
/uvt0XqnkbzMOLHEix9lZuHQzCb9opEo9TcT64+T1fUa6nSD2Z74Pkf8cJv03IaubnKoqqvGq7wY
8gOh92oTyUUGbSzLPTZy9U/XBgeF166bKJnwYXw8qJ0SDiFqPGgq5yoatGACp6N5QaSq9Tfn93F6
vZ6fYTC5XlUOjuV8uJS5KZqlaUR3KBVcqABTLQS2Fr53biDZL4quvW0UjPi8WJLLWEj5N8dff68f
16hhAs1CgLU+mj78nlVsNYmWx/3BKwGOOhUn6LTz0+/Xy3oSHw9iQr/1VjkHk0jj1/Ui9XpQg290
B9LE9L07J3NKmKkZXRcGEXCLAs4B8lpu6w6x/u8P/Z/WjwnVCIUZzyxC+X49tG9bUo8NszsgtFW0
XmxABJlQkISERsQzJaYNsYtUhN8fFrblX3/9yNktTtbgpQD978OV7QvRYB5uOyhnVfe1Rvkxw5KE
O0pJuxzsKC/uMQaycSpGdue9Nu7I6eAW0OzYKznN+7TpumcjWUx9ww6eANDBvTPscrJDytD5yidj
gMZAp4XmIKedDmLzAfkrhZcL1vxRrV10N3Ozc+9MTNZq+oQe1HzP67dFrU+HkdRiXAmJRhGKQDYX
bnIpmkYFeTvWATHCNb2EkUpAK9yzhtGI0TCsliCxVXLRWuGwdSswUWjMRBJhT+chLkcWqhyKELfL
eDX65fIEf64IIasZIBnarw5kMGQG5Cp4oiU/DSP13jL6Kys3hidZKetuxoi6F7SrtzURmFQ4a7DJ
qFu7PucZ6spGv3g097aZaUnIhXK6N92BD2EveOUuYHXrxSNCdlK9fokibIk1fcFNXI/JXZRN81d/
KNXdtJgjbZ5IsgwmTEEiXb6vPvLPSYOIKwSiuDyhS7DNcCYXteukKDZM0IcforXWuOqsGJ59I/US
FFiDdTfhadm46wVGwHWp6dARPzKUDfgK28EREA1XgJXMARsAcugI9gPcox5IvG8PLuLjTFxnsfV9
6BEkz2oYv2WLfLIW47sPS+qLNACgWKNIPw85TCBNMfMJuoQfUjVb39dimARkYOOHrOWJkTHXB0wf
LcPzqPF5peR7ZNLNT6Vv98/puvQL2brn0hsTNuNztDXtDl8UYmSgKUZ2jCtzCv2u6XYYKrQ9TpaF
fjBpMRufCIetR7gdNXjhxSCaLeOAd4sDGIuzadts2M+llxOSm00PsFLHhwEACG0mv2dheKl9V8RI
u0EH5CcULRbOl3rcTohGbjyfyxm0azBUyRgnNNg2XQ8zWbnHjAktBEqspIFsUz3ajB2FEE6YmLl8
qj1kFYEEAVBB+wb+aEa6cqztdauL3iLIVeCtDBFdG7PPeClPmGavNgeitOjx38CxJJcsVs4GHph1
Uk3XXrVi7WuUy3R0yH64jYQp9qjyzVuXMIyr2bKfo7KlNMI2gfbcnjQGr/Qej21HQvk4SggueKWj
twHxARauuR4CU4xiXzMJ/mFlufeDzvaw6UU/nzuYbG+JrxGqPbaWHvjAKbaiH3xGQf56PSKIOaG+
yG8FY9ps00+y2CYxMgW919WBNBHjqohj65G2wbKNlAeGhHASfe+5FWHMeII+e0Y04cKxkzutbLXD
BMrFCa1RUtG76cSMhgHHVz0HV0UaQnkNL5twVFC1l2qM/Rt8OuYj9T/jZLxMYitbcsRmg/Aqc6In
hF/Fu83SrnpViT3fdQokscyS4Vr2rXOlSyppAFL2OScyYK+3NhBlNTgPDQ6ScEAXdqC4Bktqa8DD
gxZCGEBFIyLbl9iwKlg0MiKDynHsEOlPjd1v1n5YqTOUQUIu8kOLC/ybvTj9QZ94COWgd/csDXQL
ZOjtGtX0+6EmxSXsm7QP2VDig9Cs9lzMDnaVpG5hRlDsxUFMYNDaZkscEP2Y2FETLCe+bfxogFY8
KVJlzowN1aawo7TdZE6lZcj7M//oUSzssAs4iAFiUOC9T3uENgKcmNV2mORwOSvHZE0wIKDD5WvD
VlNdd/yjoZS0ntqhvhcEII8R/jet8DcTHElcfDUbHIMGyW3FJuBtboeBx9iU35Eswawr09Rm4Cnw
kqb+QoqI6x4GnEDfcb0TTIrg7PzeLplrguMCD33VK0mB+hvuNLQGBWX7j95HHKN6iW5D1+h1rd0V
o3Js2G20RRCMQfBebHdtgCFm7j1GWpOXU4myhheuLkHIlh6vQ9n1kIz9aarSgCW4RZFpHpjF2lPP
h/6TK4c+pOzlr1qdKbbv2OT3Tp7Rw2llIETVayX185SW5f4dDk0zLtqmi67xrl4ZUC0TDE2udX49
vmIGHo6gab0cB1Rmh16Ua+vrPefh2U3XPvMmGlUJDKdO99OLk2Nf0sUQ+wGDcnmoGesZgUcf8ojv
BgYRXefyBG2ONoBbO6QbMh5bDnC4+cKaBF3qk/P3oGPV+/wu0kittSn7ruS2Gw846bxCh5dm5LAA
f6KTBMgb6B29rHdcb5M6qDmF5NZ7JgyEeuXfjoWZfHtvBuVro6rsHPscQXGjP9GjYG4JVOHXL7w9
hWh3NBuRP88+HscKaPjDCl3d2ius2xtoKsbvreP1Zdf7DD8Fgdm3s0Oj19TpmtQ+k9iEdvKt2Snr
lbipYls1LHDMNPlpYUVv0G8Cz7K06jthL+MRyUf/2OfO8sxCim+dRMQ3Qzb6pGMxwXUsdONp11Rk
mZrO54FadAjG1Iig2JJq90fTx4iEvIVtCrtWaNP3qYrEU+k2Ec3bIdNDTzh/3qd8kMShanxZaZnz
TrMa/ZpWKOm98JVuMYExVCwMYAO2TL9UY+/dwWeRO4Gz9pM5KuvT1AnrU2Y36po3lbNL2kSEKk1F
SFuR8UEU1ZclFt19DRBha3TwIERuyuv3qz6Q8oaQyvNujFzbaVVV8+Lrs7PdIZ9oa+AI1YhNr2Yh
7qRda2eX8em28rPhWKrB3DZtqdMp1ix+xK6vTiMttJvI0+Mjah8mru9refF0BH7CInKYVsN58VJ5
7fZVtGWCGW90sHptQMsnv9HarDw6DJU++xHWzCFCVRt4KS9DHEDc/gWvQt6Ta6TjUMNj6ZslKAna
efairx1J1E65AlKetOpoNFF143bLEqa1Pca0EBv1rCHrs8n5Al24gMWi3577VwV4wWDM3YxM4AR/
k0nf2xpLxgczrGjdnRkpdI28ad2eV7eb4IJ325quJGHSbh5C74jSwNMTf8u7aTr6HQqFILJ6Zt9D
ASUHSnT9OCJC3Y08cNgDMQs+Y/YfiGTBRNGNzoQhgt6tmvXm1CIf26H0Fypo80o8/pFHgfeQHbMF
nbOYGABo77jpwSZHeXmXZXtTy7CvWfHZelU8a0xZtmVDU9r0U/3tXQdlEb4ZWvMMF9n36J3KFNS/
sFa5IIKRbYownAE3Ur8ud92TM1tq6w2qA3Zo0CU11YRGrvQdfFDDhIgvqAh2utMcJqE41QraxhH/
8WiJNibjjKbu1TgIqHz81dvMxLsWEBsYHQjSs/apZi5HTGjOfm7T/XpGN24iCX72iYEABw6TekzL
B0PmxEN5qBWWJhF7avuBaGFbGS+qUl7Gu6F9gLGGTjZPxZlh+e2Irz+ocUHjcxPfPUIodrpVfSYX
QA+KTEVXnEYeFv+HsjPbjRzJtuyvXPQ7CySNI9D94rNLrnkK6YVQKBScjcZ5+Ppe1K3qjnA5pJsP
VUBmRojiZDx2zt5r6wUrpx3W1cbzqn5d0IHdBgEjY0ldco7ur0IZWurumgoxYkZtAzqNSKukDblM
ayd/c6X2Rrv/agCIsjGHPp/rtnKPR5BUvCm+74toWlaeFu5YrbZciG6JFp3MMCQ8jMC9H5rE8AIb
pWAwTzzZyutnqKtg1qh7DfIaW1lEIivOFz+qRVVlkrMKhY/ZR3ChZBQC+if104kzRN2F6FroKEn0
ErYkkqaAZMh5bYduPXhTcaewxIB7DvUSHZ0ZnUeJo64JNVc/tJCkU77qOQ5BxRy+cxGHGijkVplH
IHTbjdOZSb4c/Oqo3RGxZaMJCEvr2vKq6ToJnepOASZcI/5xGf0PVb5yJsdZD24FZraKoi0xu8kG
yBPdOD2Lz+APjMzWGtIWqik/N+B3MtLJbL9a9UUoSKr02iFNz2v5k/LeeCajxbsw/LbRl5VpFzdd
mUDHMYu2vw6msdg3IwMmsr9IlfVQQ5l5riOPw3w7x5RxF8lGtX9akVX2yw726JVlNMmNtElRanFD
PTsV9dViIPb8cvT8hkDxyD1LcSo/BaM7p2NByn3U5y+kY+SKaZcX7QYp2/Mo9qyLKK+bJxz29g4E
YX+W2WF33mtj+tZYCSqjyODmFm0TXHeuyn/lNZTXjljjV+aoBfZa6AhnBmyXAyRiuitYhZhzdNJi
r1sDmBm1xnoQ0s3XSHsMRlh4Wy8LbXxPO9f7YRauRM8zecswzKYNOk3y5YhCBZYQTUxRSVtoF602
gEYaK1ayJEt2ieqyhSIqmdvL1/ZsZFeBglxMIHe8VViraYWd9F7LGEnLhoYWq/yCnq23kj4j69RQ
T5VIxCp1GOkgGHFLbO1UxtvCd/L7Is2LQzNl5r6qEG9Qz+dIo3DppsprtZ2oey3fsV1ytHcisxCL
9cA2jdbxHonnIhxeoWdgF9MvTC0OHhiENAc+itk1pWLyOhiieEjKtPyhWjW4W6XhZl3EQRmnkAbs
wF6kKSUN8azyxhJGL5cf44m0crDEtlWfnHVm+x72HuN7OruHwffkuaCyfZMg1kD2uNhqtPRyKjoY
BbXQsm2D2nDJQLg4EPcA9RHbanNJIzC8TCiGFomVJfXa8+wSrZ+DNLUCJcr7/wtkJ4Zrvmn+osV/
i1Cimc78om6vU3xUKwtf0eNQ1YIPF3gkQ+bBTa1E8ZM22ItFKt0Lgsi7qUXKuXEZuaw0pi3bpJxY
2ZUmCGxvszuAXX2zRBpa3dp6VufLwEHBF7X6ZurIkkXJaOH+LqxtBIbqYKYO8xViuqAP5T5708QM
fzJ9qpFL6MXCFhrIjXBw79nq8D1BnPwS5K6+UqH/ZA1Wf64rw9zyU4izHMrmzoqtXy5hzFcdTS0M
bUG36VJ0b1y3Mbnw/anfdpXLFQMTugU5MlT0V7goInCf3C6y7uOugJ/RxrywlY9hW1JTjZHjb2zN
3jYiMq/ZgzyyIKdXg5qcsxJ16aLpG2etMhm8Fj6wv4yZGG1CkVw6Q4CGx9bYxZgV1S2UmJKky17e
SjgZVLga/ea82TfemN8EseZcu6VOhGvimJdG1InfRgg4tkgIA63aODwL4BlfSXuIDpmd2nekv/oS
EfMEsvo5kUAyorTe5iy3604JQATNoN8EQesA4sVQUDRpsR1xrt81rLiLdsAa7/udvq2y9j5sSU0c
XN05E2Exbpu+eiE+yt0lYcQXi0LwjIVU2+XC7w6Ucu5ZT47DZR2WKfVvIX+3DSltq6xRPwW6/+fa
a1oEQCEi85+FniT6uaHa4Nzrg2RFt6TnYavN+9bUhnGp+abtX8ZZFZrLQpblsBBESNqbUtJGXnpR
hbJmrDI4gr5EgTT62yiejTy0sO5RQL8PA/piHUIVUhRBiPnUvxE5mjOyNPMlRRWbpBIxEUGUyT6P
fWOGV+/IPEd6DZYLYq7zmCOmW1oB1GyqwmxFu+OtJgtoVegjMZcJ31cS23ft4Ly6bEGGhPjFSr+h
hpqTtWkTaa1nvFl+1p9bhS3WTgmaHwxPdQVMcNf5WvA7coR9DenNvKkH/3c5WNpjyKv3QC5JFa3s
uigZjVdDsKo9AMqatIut7g8t0JVSrgC6dQsPP8I3HqXPXVDSfiydDzQtbizwjL7+nOSI2idGPKb/
6paEVhh59wC3d9qFDrtb36WR/3Xf9dQQBKMw3hpw9R5e478PF1albqAH4nB1Y9+XZrllBwBsAsr3
N+OWT6aauXMPdcq0KMOZuOjHneVp+ndT25na/q3+aNKPQfsLoPCw0OrMwC+B3sXxJv01CuYdZU8/
7uvTPdW9F77nuI4l8KB+mh64opnwAlTo8kPrxoYHcqFC+qRfH+XUReUWzj1sncHnsbvWwpPSWjkz
mI9xSJcE9CP9cQAJnqhv7t+pE7IQDniWoDWHSfHv+5eSMgnHqWeyRDDrCu3cC6lpL1+fznfHOBop
xTaAOd7WaoeI+mJyqq3l5d853uabfzzx4PkDgMSjaLufHg4/8frKbKqd4gN2Eba6eWbCYlxOXR//
iDRGLUiU9JlLDKVGoPbDwPfdaOfzqycwJdNH5f3z2b8cDSAsWyEfLHzI+Aas7gay0hLucXnItATl
j/Ll6p9eV47ner7PYooX+/jdK6mtvBHTzy6XA6uUM94AR3K/WU8+P4uCGTpwOPo7JkLZoxfcD8n4
rNKs3EGUBlylCBrGU3BwExqaX5/OiSNxEp7tAvrA1+QePSZ+HcfTOHrFjqUN1ZJWn4vRvVdV8vj1
cU7cJsO1TB3D3DwmntnCf66QjspT4VdusZtifV1lr5qXLZNUzoKrs6+P9Jkg54Gr++NQR8NGNqrO
7NzAKtT5dO+kFS7y3m2wxxLmuy47OT2MAOC3oPuCalVatPh02JvPcJdRDU5ms04YAW3Nmr10Xgm6
YLmF4Mv2EgWFbUBo3kfTRZBRDFqlFIhFaRlTXDXrzGyS5sztyFbqi5Y21ohvd8leG2ATUdnfnChU
1ePXj1EmzX2dF8DAu3K0NsOz14QvW65pHTVPfi71S6PzbkfHiV/zqYW9nREJj6DqucLrvnHTkY3T
4OwdfEHgftXSKFWKmPghD6iOGidC5p/fqt4jq5HdJSHn5bpGJL4oY6IxgioR6DD7Ao1WR9KBlmjt
crAKa8eAq181DR49jpOs2Me7h9RCy5CkQFhI645WftgvJzccVhYLjM/VMkHg+FOt/3RnYdfXT8CJ
Z83Ez4+Cg28W3/2jZy3Iu5Ix7Mh1SUh66Axf7LnrA2nxFSL5IRD97usDfp78CoFF2bJx8EDwOJ78
4knoul7lxc73GqhfcUFCIXCYgyNUsw28sDlE9F/uobeF518f+cTry1hbn2mRaFY+iS9Ihe60qHUk
7sFx/NE5vfFCYKBxj1E9ef/6UCdOkikvqxEbHv53PENnOELRObZyl3cVrVEMHaSjzbkKWE2qvUNG
pLesmbJBdzXp3H198BPnSV1FdA4wYi7ysfXcTUPYCIWUuzog06skMTmcvd4kpVb/uAyw5kWK7DBU
Lb59jA9hI1iHGEezHZajp3Ek+NUk35K3SIh//JhSbiCYQhiFDOOTX1xBUWzDrs0YLrb9anLovojk
qu9tZ8Pu89c/vYCWLjgx07AgMNjHn60wzpS0spLTsnOxw84rCwYJNHbrTKTfES0+v4AcjNKG0sBm
qnX8+SoZEEdOm3NmmnUfCe0Je9qvZBD3CAK/qUHmd/nvEoRDoc9xODXW/A839h8aKqJn4lFqTGOx
Ja4FDRO/IBvTzTpiqWc3T2Z+V42ePiL8H2Rs80t3/HmxlOthSE53pdGdpb56LUbjXlRpidrXIfe3
NQ///NZReM9EbKAWjHz+/nTa0FZw37rpTmvbszHrdpaVkuOjf3OYzwWjpds41gEbAZgwj5VVnacP
ccyP3hGlNBvCAZepgS/i1yfzeRXhKIZOsQHKwflk0schMxCWY6S7SrCtZbuHprT97UrnJikbpmqk
ooqx+GaVnHHon56SeeFA325DZjhGMxCdggMgQlXl2/jY+8xnLy5ViszcZ1Q3SSZZ9TiHSmKYS4kn
nLB+SKCV22Yow33GMGlDotD9NNrlLUJc6AJKURzMZUE5mxDQxjgPvgnkAUeg/c1vf/LGzNFkTATw
DB3fGOaSUUZ7M9vRopLrZCTHVxtodnx9Yz6vsNwYdJWub4Am/lRy5lbJZyQssp1sXAhpRbfTU+Pe
c5vvqpZTt4IARlSVgCfYwx49zW4mpColC9GgBNPsINoPjj5svj6bUyuQQwkAfoFNOdfu76NMYIuG
sNVSFAQ4WjqXzxQGQDT1dfYTvf4/r6LZMyIT5ZMxM5KOd6h43x2ojryiYxr8mq9dFTs3eRU8fX1W
p16eGYxMZjtCNhAsf5/VUJMrNhW8PFlse9cpEQwLI7B/0XEtNlVoe299BmEHFUv9zafq1Jr3wfVH
QXdi00P/RI+E1aW7EDhpIzUcFMSlJo8qme54Eb852qkHnm0P6fIWO8tPakFgCOjIsC7vVKjSbe7Y
7k1v4sr8+mJ+4rXAP9K5iATtWoZA5ny0rvqtObQ2fbed1/b6YxzpxYbAMkQpiegyGvRu/5AYXrFs
i6a7KkeZXtqZK7aRh7BrwsTGdIkIH6PEY44/g6Fs2ybf7W6Nk1feZYfNmwnL7LjwqYJat/s852sz
WPQKm/LVaHwA9MKr97HrPRGgppYuCVWHTJIDmvYdKZx+8RIx1p2c2X3Z59aeLpK/cMiaB4vLeXx9
IU+8awy2KEFdV8AWOP4gZi6/A3njxa6X0y81Gc1GVyiqgowh9vj69bFOXA7jQ2hoz4pVqu6/3wAT
+oQOyp/SPjB+6TQcVrmtv9YjEUeuL+eQJaf5psI48dIZBm17Khq+WJ9K7K7KxqEiA37XJ/aPKA6h
cTC6p5lZTQuBO/OhrPpyxUi22/3zc4Wb5c8dKQrE45XSIgEhrry62LFXu8TjR/R6ld0gSyb/MQ0f
R88Ov6l9T91JSjbaAKbB7vcYiMa7ggnUItBW08NyCYuX0aQUzU0P9GBHYs53xzvxzeEEqaEEHzaK
xaM3MA8qK4oLLu3QkVueWVW/Ihi8XAlkcd+c2slDEUssPIeCEVzX3w+Ocq24ySVbNMMv5DXQZdya
buOcx61hfLN8nXpGBS/U7EOYJc9Hz2iHLkZOdAZ2dd7eQ/V4t+3ynoyGahGH5Y2Hqf0fb45YwDBd
mIDI0JEfv4DGQMPdrCe5m+YEaN3tb6u2Win6AN8c6MTCjLYYDpmg84yNY77IfxTbasKtpwdsAbPQ
fgoHctOn8v7rh/4jKPyooP/rGEfPhK+R2GlZHANVr7GA4KrOQNTYt2brAJHJ+pqrqGON6isFbSwJ
H4q+gnNrM7BpQbjS/GuRRMmYcY9FkpkmDANgA27oWDTVGSl80Y3pE/opRxxagdLlNq9RaLC7HZdo
4YJ9ZHuotfUBs6Ix04yg2hq3k08Kty4NeBpFXldbvSOshQ3UEF4BbqU6LGZzOFzwq2hwoy1hLyNR
5ui0OhHlF51WdTsv9e/jIq2XXOF0k9MrqhYRaqEdCiXCUfpJrYM2slEMpv2hsASB6HHSbr6+vKee
TctwXYPnRMyU0r/vIOiTshkdnk20gq/l0Lx6kbqyhLYReYGpFlr518c79dpRc1Ps0b5HGX90PDsa
ZSnCUe5Ad889p8veTPd9I78pXj/7C2biKQp/epm06fyjwwAciUQ1+ERy6umNUnGFcMh7K9MHJlEX
TKWXrW2+hJX8Zst0HOhrUUJwXLq0XFE218cFma/AYKnepidSjNOPiFzOhVdZ2g1qdz1bMzhnj1Pa
OTyCtCtXGeEUTLgkC3lpdnsbqa+d9Npe6K22MRpLLgPUYTxwaovxgzGWn/y0DYDk/YAeCCRNuPIb
w6H34k6r0AjuzBQfvzfZ5QLno5XiKsSel/D7gH5Q7wi/jWsSfoFZD1jwcHTx7/PJXkZ1k6xd2AWP
pbC/uxWn7rgDgBbKLW0GMWdJ/blGxHpt5zIlHRWA2Mh0aUFC+zY1mu6bJ+vUWvTHcY4Lo051BN+C
vdp59kxOpt+wJNpj/fXje+qD6EDrY67AvA0q6d8no5ckypVgm3YMnYgeny2LOpz5FAJ/VI/fmM5O
Hox+JXsW0rQ+lb1OxWIkM94VLXIIEwGcAO1ngwwMQWUTf3P5Ti0EDm1/vhZY9j4Vv9k4CidBSrEj
1e4GIJqzhJTyVGTVOwntN3nkfHMljVPPhcsuiQ0sXir3eE4z1Srj+lKnJUMGTWQyjTNvqvq9SS9+
VQgt2lmqxPGtfHEb60G0G0OUzWEREwYaeunGL6zxwcUXgEY7ICnvm+tx8tdjQaSNRP/WP14Y+yGo
tTSizOlL9S788DEyu7tMMEz++ok6eRyXsEMqSmf2zfz9RNWdNkYKUc6Onaiim9O8ylHrV0VbffMh
PVW2zmhbWizz/7lH76HofWTcCLB2DcLxqEbn1subqrABwxtXpKPd55n/TaPi1AP8xyGPC9ZksjKE
Onq+IzdoS2zDu29lKFyds6rovtlziFPP7wziphcNbpte0t/XsZnDDabBzVlmzPGlidRvmIBkMGeG
t6R9Gy5nPgChQLpcx+UsONaMWZ5VofwBbfREilf0FJRQrVoT2TLWFswGUVPdkfMN/ldmGeEztbcZ
3N579GxWTYBWNaoJrR6Ivplbm4X5W+9NNO3wEAalvyRFe4knUa2h/b/HXtcv8lHE6zYfzTuF8pKP
vWl/8zSdugr+7NSlxcFzezyAzTJVk86tqPzUtJ+ayVg0uvWEefycnikx7GP/zQFP3eLZnoFj0KXZ
enzZVWKEY0kxtItLmAOdaiu1+aATiBC4zqKehalfvzAnTpHv+uw2hsNO5T4/53/UnL4zeiBHRLaD
0mito2p0LmREhTYmRf2UwGkmkSr6+fUxP/QaR0Uo2htiSE1eUba2R09XqJGN6XhZvnPyyV9Gfevc
WZHRLaUY7fOoyLJHGGywDywkWx86ZS8C/5C3E0AstERbrQfn982lN040MVEl0PWZV2330943HOxJ
BR1vdD0F6NlEaG1QpYlNHVT1FuayWPCkIJ+ywSCSkLQcmckgv7a+QxGLE2vY7AtHjgEzm0Gb+fct
0ZFGOHkT5/iWEzAqH+LmWIC+QGAp7XNul7tvEiSJ+CyglGU0kQ0tZ44KT6S77olg3YxjAG7igy/f
TPoPymK5jXoeKWwT5KcPvr1Fl/s+oshkye7WlpNEawSD1qrSZLOLnNJdEzbqrrzw3CxScZcKOVzx
2uJEGXkRniKv9c8y3X3WgYJ9szE/df5MwPCgu/OE/rhxRLstyepGcP5ZOtyBKUWQ5gzxU2xo0ebr
J/HUoVBfojXAjc5n46gAYegEj3z+LAEhjVaq9GZLz6DSMz/Kwqevj/Vx346f+rn7K9i98hk83v5L
zcnaPo/ZHHTAeBbEUI04PibL2Aaq6GCsZsa5UejBdTOY/aVpauGN2WhwS0SmtkqCc/n4hf4RvuEi
fquKuvjd/O/5r70VaqxIyWg+8AH//5/uC8Sn+Zd/ZPteXL7m7/XxH/rrxxKi9+/fbkYm/PUP64+E
iZv2vRpv32s0/P8hGMx/8n/6H//r/X+SU2HSwmIZ/H8ogRP4BvBdr/LXnwSHf/+lfxMcXHvOopgH
wzrbSZoDLOT/ITj4/6L6QHfEaG7u8/PI/Selwv8XE16ebN+aS/c/CQ7C/Re1BNsrmq2Wy9dQ/BOC
w/FXhJwLhzY5oRc6MppPJn6p48rNoxTwQWjYEwRzSx6Y544POSFMqJ3t7zAI82vy55PNAV1YzHyx
+M0/d5TBPkYkpjnjbhgod3Wtw+Dj9PH2j5tw/d8/778QB15TdDb1//lfx7tQjoIqdzbx2yyNnz6O
DZO6rrSjYTc2WB56cyhv0qIiCsK11FrX+mxh1LS4rDLRbuveHR6+PjwZEJ9OkzaliRWJgEfu8fE2
GGQ0tJvRbXZE4GQD/NNo2mRuhB8SocRhMKPqbECqW28RQ0MxVUAyZwhlTKVUM2W9g+NphIsC2h6b
ZiJsScLCl+BNfboZzZQ/iwUkz5ci06ZuMSgcgtgJaxg36G7H33QW0luReIBc8STsIgsjZOA6JcRN
u/yBpXDczvTneKFCY6TjUbK2LWi4Tju9HIx7NHnqsoJgeI/fGVuVwDDeO7V69fI81hF7d+PvqOaM
Opl1j1lLAF2dDPIQGPiWsecQFNwXpjxE5E+/MBVWz4SN8Bf7IfYPNbieNRV5cOt3QIlXXa30Ys+l
kjn5Vjp/N2DxFVsT9jYwHrfGwI5H5X4kknzlDkV0ZSPPpi3jIzLDSoLI3o2rmyLriEzqZqV20rjw
8ByUQZMYYhoReb8il6M6S1uzvAG3FZwhyRm2Tmlk+xKZ0doQTfeYwNF7LJPJuePumGsUMSCsTXi9
rTOUb2NBkkjoUnnEvRwfcPAXz8T8cWdK1tudM3vs3R4ukWikf3CIRNyVZTT+7jHJPOgVf2XUq/rJ
QaV9CIbQ2mPcMe5bGKNPSdPLw1AU/iHPqbBWxO1aycLKkfAvHKK9YTFkal2rICN8vDPXEFHTW+VE
SN6hXOOFLqo3K+AfwxSB4DLEHB3uYIeiOLfakggxXmdPa8atE7fZvvC4uaOreoKNEgBvtYB0QdIV
uSIKZxqdC/i/LuzRrWYE6W2IhA/WalReEpoxhz6F3XuqE6YkcdvRO9N1Fg2jeImHsntk3DFd+GXH
jxLRuFWkRi6MgTP2e01dBun8smulfaWFeoekk3NxrMRfNH6ULzs8Bfmii2T3TrjBuCVv2LoKLe5E
gHhsYUk1rnLofzl8opbrmkIPczPfXhInlcDaHSCA4a8IgltHD8o3hs/Theyj8cHkQ7oFjIsTqSrT
DSjV5peeOMY9IXn9iqQcUHMa17YOuY+EL3Op50c0kyDpRqIuNxNmhxC2I3fCchCSWwbPPxFV6jkL
3eAsq9PnXqtbOPBVfhV6v+EmQs+KtdyJ2CDnJinE9guO43IO6WwfQ5NnE99FGm9NrFEry8perMDt
QL+6iigFm4dyJloNETcKV2WzCUpLXSn4zld+09tX7RgY9zKu1XNrO8ULzhWeVhePbGUGxYtATn6e
YMq+G7yZ36wlYLM82RevIWQpZH5i1JBl++nq4+S8iJegLmrtdhiVbFZDnEwXdGnrJ8U2/HYsGgOk
NVsKkL0GVtMsyZdOr8e7pjBdzIjBEG+xSpLtkDk6tylPW3dmkJc/jBi3H7ZhF/G4KcrLxsHdaT7R
fDVS57krZN+8xVVrPcfYMtJw14lJWsgsJ02uEdr17cVY9oF91oeitW4xZmLRs4bxwcAZvCycNpIL
wx6QDZaTs+E5tCFe0pQHHj00LE2tvGwLMM/Yg/wzS0uvG73Wbgo9u9Xs9tLKVb7BQGLfTDDvFrYL
ureyQxDAwSW8S6jh9Ph2oTlF+9xMH2oGl2tS29p1a40/Yw+gvNW1v9LIzPeaDN9ImIj20cQ8SBqt
OhTExK0zuxsg44bNLwPT2TqM63OcS8EGtbGBZTf1V8ZYAUdw7RARQxhfWhP8dJC43bis8BI6iXem
papcxVkpp4Xyg3KP7gaVsjaAM9WBxORxSk8yz7LfoZpAj9NDBL1cW+OSvOrbUbrx2sw1/zzBwn9B
i77HtsILi+/TOI9HdOqt74XkpXAjTaPT9zoE5l3u4i5UjfDWRa+ZS+ixvJZy5hzoCBVNLdfPezv2
d21o3Ik88Dc0V+qDIX2RrU2u/Vut+t5Z2mxLUS4Sqxqw8Wi6HX4+gjSMHt5+AE6zBrQqTb1Fw+kb
dEl9QrjtwClXY1C/iaJvt6Ed8s3jA+5tsJN1i4i09HUinfKW8ayBry2tN6i2IqLiUg1snDe8eCSy
LHqRDudymP0FWZo+Y1Uo3KUzOOMW1juYUCba3ooIC9QlnSUAfAlmQYYJdba1hbunz2jqq5FFBEd0
qsx6oXivLqysVudg8TG/m7q5RzNRr0QU8VbVa7h45ULScFkAA7bPlFMND1MvSMqbDcwMoXZ9thKd
VsDxdaZXlek23bZ8uleJKvDk1v5umGx/n7fBeB2nYlp1QVuepbmylo6ZYflw0m6R9QQm1pawbtya
FnMRzKqDsMIOqStvU2odM5Y5caC3xbiyfJH8cJ0Qr6w+9oTfjliz/E7bkFlbIJTNbzJD41sOIWYf
xwImMcrJVaiF/iOoDWObxTzxjiiivdcNRPn1gXVR0PmDfd1rt2RFeJdGOY1nc8ZXRsiBD+ygdKr8
3QrLS+wH7sEf0L0vrb6H2JuhG0OkE6UXqp6MvWLaUpKs7FTn2RSI5zZxR2vh2j3yXJMQ9fNoBMq+
TIxEf1fYibKVhS5pWOmJ3u2nsvSXKteqbWtk9nOftTF5B2mcHKwmrN9ykTgkCNRWxwTOkIR3PmMI
0kFHpTU+ukKiQtEGmW7cyO5+FolRLJusn+sCVd7gu8lWiPVlscakH5+T04tuF3ti4vL45dEe/Xx1
8Mu6sFDY0jgk/tWOcSkSPr1MsD5fjWYQ76ZIqp+mAm0IIn5M53sDt28ukZJE8B2aQyYSu5YH3yQL
wZOq+eXBgFfMSthCb/S05oOD+nf8zT4aluSoBbeKqQPvAOkZBzfQVbAK7ZkWGMU5jG1lX0140G+1
QilONxbRpiUPEZ8hk6BlTpEXkac9qJ+DapluRYgtcP7ydUYWTerrR/FVxqZxj2O0/qWg+Hgr0444
PyOfu0nDOJprylDnbiDDscZ/W5a42zsrXSWRme1p3MtDhv17Z+k1USJFz2JcJWGyyBXU61Vk13zc
/bzQbmXot4+xKcKrMKfSkLajLsPp47fwyx+CoNl4EZTlvCiTS/G7ASBEJoJLeeKXpXHNMih/CeWw
C9aII+KrTUSLE7IQLfKKX2c2nm8jQ2sfoxgm5cIoNU+CSK7GbZg747neEQMStV2/CmdTWEGx9YzO
NF/W41z+4h56dpshg0nAKdDYQXiVD+NvjAbxdpiCglST2IdX24O1GO1AJ+tAiQx6ll9+o3agsfZp
E4GpwZv1hiAm5qHd390du9WQUo6YUwacd0vyV1WyLnN/3BSkPqxUjCLWj4T7m/CibgexJNxohvmK
OP4JMIJgyMdnSrP7cNWiiL7oKtN67hSu5ngS6bmu5+LFRGM3YOFRsjvHQOxBrjXSFVmYADbgvm5z
buEu9CHd6EaEY2/IqROy3D/w4Yb6O4jxHN1AT6IgutlivrMm5KDbLqycOw3QJBk1oQ7RTFoWCd81
zzZIMuqNviDFruXBAUxKrcQmhXowTPlDE1GKclEBA8FgONdIg5zKG4lelnuJx3FlAUf5QZY6WaFE
lN9ZIHTX5hCoyxRpwyFpoRF3pNbgSYy6x5BMLNTttpm9VILInbMmm1zCTIM+5CLF5CloQ90MaztM
I33ZKhFkmGdF0uIXh6qk1daKE5LmYxFAy6lLgU/bdaYs3BNKG6+Caf4XAYVUsNJxuTnLIEZo16FH
8sxzJks11k0xKFZBaqlKjxIJ6j/ijEPpEwfNww+AZqCEcgfYI9pIccU2RsdNRgFYe1b9pOP7XmLw
tZe1TWbKMvch0w44jnERWurnmLTppoqbeNt2fNX0tJ92sJgo5CLptI9NnL24FXU7eTDq2eszEa+q
cY6pmK+dP/tIz6aJi8/Lrt1iqhV7gxf2JhVdvA3Q0cklUdPZviGk4HUgtOXVGg2+yWZmmgs5cD9F
41XX7AC8w1jqOOd7NltOJusnSajME8muYq8PTfHSzDW1jPxsGRFP0S+tKRuAc2d9uzGmMN+DwaBa
lK5Y8M1yb3JRtY+6QRIQKNvi1a4rMMEWla0y2LWsKjnx5jWFUT+ZCRv5sszUJZRrfLCBNRSvTSC9
lfAaKtLAsnAzFvbEO1KTDGDgQOc/NvpUvhVy4KrkE9k7VOULO7amHfPL8qxUJd0Qk0HGYvDnpSvK
oenYo8vGOzfLH0hQvYPRs72F1OQfQkNVZ/HoyoMTcuGY9YxbqZv2svBk98gIim1VP8Zbb955MyFS
l3nKvtyN2Z4wDJp+e7yl0zr2JvWcOvl1N7jqJ9hutjm6HRLsacES6CMmgxY/VGpzwTL/1oM1R6B4
CHeqZcG85TCKnsDG+VUd2MnyIUn7FdB/9WKXA7y3Kk/wUjMrWbddzI503jTEg87GKRqs8kaXFXem
SPgEfKyBSoYSRGBojuRCQ6Sdiw320wJ/MA0tzi5zx/MphLQ7dHQ1Ph5DMI0s4KEE/TS02nhhhew0
RT2WNx87bSl4fPAAZUsHhAexOuw+oHbEu8ziQ5YxXzq0AeHCH9syLdS4DMhh3SWNHi793ECZYhBG
qWIj3kfR78ojImbidZPLYQz5CPQzO80L6RroakhvS4X0BKZ36s+sKxsFIayasgXvAViEWxz2ekaa
EmfEvNRk8zzxCjLMpvUREM/Fllonq6eFn0/aMdtIGib9WgLrWoKChP+Vwi/iQ6NXNBwYZtFrpxMD
PaX8MQmLBoXd9OUbrEoSrfRmfJBwBxaBWWV7bd7U4iRiWWMnBVB83iHPZPmFV8PSWsop5iflJpvs
cmKJEwaH/9g3u+CCLoaUnpksIos8IO1d16e5THE1bl+W85Eqa4Qt//1okkSxURZbclkYwa1uZPKg
CjNdYQ3wDl5Tlz8Kg94F1Hh6Gcgm5aFHyn/VWVS4QJkbFnfNrH/hFSpehrDyVpVe+ofeZZ0t+ohL
GNkk++lA3PBUp62BTylnC+1QFjWgqQ/z81xW8zKMYaQmbi6jE+THLrVGWvHX/aYcz2NkDPfR3G3s
y2T+ClAYvxgej4Q1tfWvtoRfHRlBeOWS27Yxqvn5gRwBCoL+T+ZwOsHcdfgoKzyfzhSojfQ27zt2
76T5rBxkOPcf3wajofXWemF05bLks9+nedVptnXlhprNp6L3vUPpc4XLMTXv+wpMs58DmXJI6dtb
bEOWkZMY98oBDhO33Eifxtx+zHR5APInD7ZJ8ZDP9yCiXnquEZupTTUVFEW9wWpG3Mrj2FOeqJS+
iF5k5j0JeCy2rGM/QAOpZ6wL0M0Z7Cw/WjFdQ7PIg69zFsqoB/JNI6NmNVFLyst0M+cFbspigCvb
UGTmvNiY+gXdpyLjpRj1rnghR5zGYE+vTsTB/2XvPJbrNtp1fS97DhdyGOwzwMprMSdRnKCohBwa
odHA1e8HtH0ORapE+5+dql2usqWSKaTur7/wBlK0noTFQnVzbdLU23DYs3hewqzyeBtU7Nij1Xb8
iWpqwnLHLJc8Dqe4o2otddVSLN83HtmSNo+UirKTvEyd8JZI9lGOk8sn3ZUNubXFWtP06EaN9CnM
QpXpobIdcRybgubNEiohypibNrfyS2QUUV50U4duA+Jqlgg4HxJKVfZkS1cQMPxiDmPA8BDe8N1b
LL96bh1jqpyNmwYkf4iuN1+6siXlEN1cHLKKTZY2aXKJwtqTlA5vDV9I62D6CVtF5ryDvtDJQuUo
HslKMjscFBrpIVINAXnL4KQXyLETZEe8GB7qOrJWwSSntRz44JMPbyE3aWW+/PZlY05lxhGjYZX0
1Rk5UxsOlUM19+oKWcBpWyZZiitEzYZObXGMPYcgw4wnvoTMwmh7dtL5vHFnMuHRm1DozH8M9ly7
GFRQOLw06DwceGwkBm/GJQuYlCAVxttr2FHA8cQjPocZxH7f/ozdRoJiAh3wnkJ2MziolIc5VibH
Puo/wpcZb2EOC44CChUkOCiQCEMvo4ZX4+GhtuoSJfJ+b6c0h1ew1J1Lz+3NTdyjUTbZhLYkIPnu
Y11deTHMvKxzEKQhOYijitqlssSxs+R0qsZGPA6DbV+iHqjuCQnzB8O8d2Pl5WYXuj6wUAD87xR3
GfDlntSsbq+li1FZh8/C1FCL6UaWXGoDhQndChJRQ1IUISpHakUrY/HKqp+zhtbqy8f+/dTgZWT/
82zEAjpnAwECDoR19pt8P0ZewgzSuNuXpYVfELDWRTthEGfzqMld2w7Jmup93kzMIkl0BppsWcPX
9ZKlkoMUcJONLCpYt0SDyKm/NWnhXftujChGj2BnpLW1CEXvfAjgf1+pGMh/L1/fA0L8jrLSmhgN
xbHW72PNFMcItMnSuSd7FJloURBcJhGW8NeSmPjUTZwi1VhRFw6989fs5a9h4F+zH6aDr2eQb377
f/7BEPKfTTP/vxpVIkj2asH9YlTZdc9fkwG/n777eV758pN/K84HfwDvwB8ahpYFlvK14rz1h4Mg
A4B/n7EaxpUsg78l582XqSQSBGjLA8ZcJLo75JaS//4v2/jDtBYcHSvD5TRkAPr3wPanrxl/r//6
/evJ3vsx/MIHhYBhkJ9wd28QD4E1oRzUaM3eT4sfCSXnDumdKEx9kMiv3s4/vJIJhwG6BwOvdwDd
ooKvvpRNe99EYQ6pq6emqlU4RsnwAZj7V8/ENSCWAPdHSGT581eRM+61aG4bjBX7MR9wstAvO1lm
QFPnh3/9SOxOVDUWrITOtX6+kAQ2ENTtjIMj50pe5D8iLf2R8d//5DIOiFwwwO+Hn9DXocE7qiHg
jMEm8Bku4ltUrHKV/gevjrUKQAKCMCP0t7yFuNFLG/W3BnuAsj1TWGuiZGtSi1TZBw/l8m5eB2ff
BzjN/AD4qYXTwVsAqidxQ+2DsdknIxY37jDdTLF6QDjwoZGYr/z+Db49S18uZsHKg0nO6fSW+oxD
Vs3erJs9rUaafKQ0+wxTpbDW0mfdp1uVomwaGhO6vr+/8C+WIrSMRQvlBW31dnu5bU1Xhu7lnnOl
vh1QHwqdAC1QJDysD/bXWyTAyzNy3hEVgMuxq39ejPOQDRP8/AYyLaLlGFpOm8zUo9v/4IFeXWU5
uV7trQVhITWGenstUGjUtupBlmN1rNr/7NW9utKbyDTmZVIzEGeBFMO0dlX2PON8u/oH20t//5Ug
4/k+K8MLbGQVlrX66qHqqHT8sm5K4EFmvW50qWFX3JBjznY5bQLG7msjaI0tUsjOXm9Vvc4KKyCn
tqsjuAjYKCN1MNLaSJq0DOK+vrSRvSyyDosLx3bw8h8TkjmHeDbkeePhRopBZueGZkACUTf8L1MS
lRvaTSbjcTT5PCXK66kNzE+5Z9YHJ8qiJ1mSKI+lcvaRh6R3PWHOM2as59xTqHt308CAm4yKtEBQ
4/Q9nNohL6oNqLXqFjlL+4jm3vhVRER5o3e5d4QBr6fMrk+4oMpslXh+Um8mu9C/ZIiJwhTkfjTw
VM9lxEPnOGJu6yBuLhnk1esekQpwqVYUZaExFIGijd3jDojc6FboTMMyQUddwzV8Veo83VwSuHC/
7Vf0x00AFASXJE7RgUT8DZ1RZWxBu9b4TsLwONol5QxMtPpk6LgQ+iWJmR/gk+0VANXjRDonFRvZ
U+zXxYM70tkUndV8Fm5pfop49ib0Rnp0TWkPM/ckIwjsXhP0K8ua2OvKtemraPQUHroRtWWKv/Ia
56X+KeLVoDIpmkt3yH7oBt90QG3tU+mnP1Q3Rre9O9eHcQmNSdfVp6lYZgwtZQ92ekFQJAhqu+oG
QRv7QETvV0BD0p2MCyskDUgXheyhwqYI3Z/QHphTxlYT4NMWVz9clPwvMAPmJQ4FXAdTG+nWvyz7
okPfHEFt/wwr4mqTp7wESDWIs9tYC5aiie/8GfFBfBnS/ClAChVfwhEnVCfJGPEjejqjg9u6xS5l
SticG/Q3g7WbRPIxiRot2DCw7HxkUjCADl06V2cYaMyffGTG7pjulD9MDxdnnnECMUbkBDAk9jY+
cA81qmF3Fl4s2QrFMzzqWuAxOXTMRCJUqWhut/ChoXyYfII+Ujk2wmYT1yH6nRpkQzd46ETLtrNx
MVtJmyNuRuOVqrtZ1ADRpUseIObGcjf4VfYcgEzeBhX7CCEcMD1pIAscrCJF/RbIx7md8x3KST3M
Ja01023WWM68mQHviLDt4nEIMeYzvsCD776ZM3vL1hj8rYvR6e6l1zef4wwXMG8qiKE0ZB1AoJp1
BIyWMgQccfo1cr6Ek8T5k4jN6qgilEyZXZkrrBl/UAgH4HbwSudG8A5ERnKtTR11cQJ84QKlZ4bE
cbHIfvKFBoujD5Enmrg+OTyOOdFtJlu0QJNGJd+rJnD2Ve7S13UT3A5tY3hsuknuoDShbR0MLIR5
9CuE9lIMByHdCA2t0c4odsj4fu+H1lsnnbrFahp4gfwyJFN6LCuXdmWEUyVHoXedDGxKhs1qQytL
nsu+DTZxzj6HixqFZuPln3zM204ozW2x7S3oHqimX5Vj3uUI12ZpaPUFi5qoqK6SAlBJNWTBpUVS
yZiOXZ8PBeW9bCLmFdg7zC3RDUdOuTOWc7exeW6zzJ7TTvMvfYioz4VCJNqSvQHmfKSrZUfWUQ2s
KMSGoqchADqhF1O9ljDhNk43s41KLCchbw/IuGktVouogWqrBE+Ja8NtBYON4tlxCJRtS/xADtu7
nlPUws22ndaRh9s5MpKDf43ab0sXGicTnGJYhtjWCqyLy2GdTRlBzBzqtTty6ZYG8T5FwJAxvzF+
TaAaNVVRoTnaoZKKNsqmTYtLq0GpNRktn49QNpedWPLq2qxPhdGwmOiADBi9GTb8J95OGgX0tFwa
fi9RF5Da5z73je/6SLSSyxpx9Nm4yKM+vcgcFW/lBFcHeefFhVLrHSwonG1HL3OFPqW5cqyZiNjX
aiVnt74HThRczl5UrZXutSsb8wIUKXoid6G3LdoObnUnmzjCKK2qjtE8lNfdQOzRYqLHGLDpc1ny
zoN62FoZtKy4kumFFZn6l8AY+hMtP/LRerj0867Yd64ud1kCOaEMYu28b9NLK7Xko5Zl3eWkkv48
yuZP6CiPwFeAofkT0jf2bDj7OUhnxhqivMRTJ7oq8s+eQJeXAeyPOl506/r0nv380EodV1rUSnBT
KLEi1i3IfhMYCI7FeEdw/6I5NZbyHofeAq8/aGlSPKCIWx3bioijlz6AJd3AdHHmkzZ/Blmk0QH9
8w221F64/7oYjHBuVys07dSwh+VgtzuGLqHJSGAM+y7I8N8tCoJZRpEnWCJZUK5A5+WHahQ6frSA
6WBP4ouDx72Y27BorLRkECp6HXjGKBYhevO+K83yOAqrPNZerzfMOYArWEU3rAcDlkVBO1ahHHCa
RhMzSQ6foiX+ld4Y3QimKpCL8wyNaTuVZXIcs8BC5xpnBOkfgdXUVRi5g+VZK3JxIO3hjFzZj27K
EpwFZF5+bxyANkYaewfFLAWw4RS0S8fQ0Wl8K+L65C+AafwK+v6qcj3kiTMbNXAmanEGLSBpbdoR
gyGZ+hrdk5/rOYgiVdyOmaXAExouDU+Sa8AOjTfJY1Vk+RqHzS+2P+AGnwEgmCymCg4gc9NlfxE4
5LXjZNq5YVUaYDSvRJLRNqcd+9S0wjpjWjwUfr83BdIXSkTPeeLkOPOYOR4MTDUR7seNszfVxcAZ
zYwqxmenss1BW2FwP1+wXeOvceGB+MiNTmMUogJSS007pMrR/a0Xl8Q32yV82zHZCdWSPYYj+p3O
uuGB9zmTOWaGkyM/gNq+5yDQS4PuDOZmQTm/K8EaRLawqRryfVKW9nGQXfmjthCiDcd+7DBvjm1S
qwJ7TPDymdFfSJfMwshhuzYGaRWguWcOruromzSIJpM6o0sbwKDFNDgnG0Hss6rNWuYIXYDHuWBK
0dPc2seL/JSFQUu9sb0yukWU0H62XIgMYcC/dr5meNcg5Qi30aSgDKdp9vQSA6sK76bVOOfmh8SQ
Jcf/qUhcgMc+5Uzg0FtE4OnnxLybcXUZOr3Y0y0m9pqjPEc2EFdZvyVnwsIlvZgg2AH/m8mx8gDP
I4Kfc+qtEqSOEXxUtIJVf38/dEtQ4UMD6p2SkBfjnIL2RrFvS+Nh0Onr55wvo5c+V8VwE00c+b8v
t95VySwGpBm4kkFtAl/izQuwpVPGtPfxTCYhrTAZ4bAmNamqpD5pNiLiv7/eezLjckHPWZhQiFC8
k2aoWpI9280RsfHxdgmJmPU67SqJ8xQLq0ePcpN3rDXX8cerlyN4xF7B3SXmaGzBPmorjLGcZ9Ty
5U5hTvJBkWssVeybFQFlFU0sCAAOoLI3LyQeQKdyeuX7HoY8usldHeLsHa9Gy34UmCOjNNYAVANF
s3Vwf10hVvdvZX5QjYWWB+CVTcqneXMHkMxHF9Zbug+ot3eOFtenxh4/CgPvOhZchUYFynAIPsLB
flOSDukgI7eq071rkzy7KP4g6+T2K0FrGEH3HPeDKaN4YBIrH3+/Bsz375gUhda5vyh0vFfOnIzc
lm0xwlvtxjhilAxGSoui4KkcSI1xKnemy0BzgofKnh7yYBI/tMYZN/0kcbrq6ypJl3jb9qHAQd1i
XtGQTtp5uyf/BpQAZOybiBbLbS1C8uPPjsv/9qsBTn7/7/96/gZNiR1HzvS1/6nrbBjLiOg31Jr0
Kxouz9UvfuivVrVv/gG5gzgDdQZWHZo8/5daE+h/2HAFAnQgHWh6tgtD5O9Wtf8HGieQM1xAVTqN
ZO7i/7WqcWpCeW1pXbJpkAP+F63qt4pBdLZwdLTBvkHistE6ebMnhNIA/BadcaoYwPdiJeMyVfvW
oVEACKiCWl4nEzr+WW5oIykvOm+ArpIGMEHQOM/YZVWmARIVFSQs1jJ3RmIR6UA7O8Wm0DD7iir2
lqg6eCSv3vTVn/HpdZd9ubNXUcvkTKAPvfBYCRwOYePnMO53w1hAWW5PgJHUjZFU2sohTTubpKcz
EJ2ojH9/QQ6jd5dE7XE5p+jru3zNN71pLS0wHRrq+OS6wRn22LiZFJJsY4cGSSwgQQhN7I1WB9+I
CI5Qq8GWnr0PXALP1onxfzhEHvyZcJZoVIa469FHMXtsiPwqBYNeV5ieI51l3BWm0c87O6rqU9Yt
2pn0dMgajDxq3VC0opxXDrrQzNbHinetuVLdFDPJiWnMznNfNXUXZsLnUgHtiHjTetFSdDiYeIZY
M9GVcPkiJNd9Nwxb2OzT+eTCYGmhmQgCP8dNa3H8T+gKIdzZ40DU+vQxVl6cTvEG0NEYb2jqqCs9
sQsA7kls3hnAauYw9TqeDfcD8VlL8D6L3ZHbUGbqK2z1zOazKUfk+t3aFMmlSkruKJgc68BBn6j7
FkoUYhZCY6ZpZonRQdhkInGBzImnbV1vcptHExBDcuzbjvUXY3JPOw3l+Zu5rQAqWIWpPjW+obQn
y+x5c2mHnC2g51rVh7aBHrSSiCXPOCSARKR2kPxpM+AMucErjJxOzQLwm4Z6frKAxugo1jgkgU0F
s50uKsTOc0YIfxgmah45tPw4WBwKKoGKG8IS/NV6J3hJ6WTzFVybUddjAium2dsz1vIb3qM1rJx0
cfZOtYI+hnIYfd5Oc81nlYuQ9AlieZEc5+WTeMvLCfC14PthC3EKhEZvJS16zVth7jCeJzEWPZqv
AzKnQab2CyLUB26WGijYtRObsIDOQIGBYJO3rqVZbOByxOvCEcaCZVbTHSPw/oLTh9qszDAqYsY/
QMbIeud8mmL3QZOecTHKprjCfSp+NmmO7Gkc2/4qNSvvuYpz+amx9EwBlGPJJiPjcznK3l8l2ZLT
l7gbTkdTuQ44xtoLHjS0ZfprM501d+1Ij2UjW4/XO6al217qvXJgKjuxVsGsH4Rl4F5j+8ls0TWw
NfMrHVu+XWqRJPyYsmloPvPLMvuBdIm6SUudFocLu3dVx6yRDtzIsKJyNu7gpfF5ilwTbqhFI98W
MGJBGxWnys+8GTYX/vVsyrypx2jb6VrTPXaRo258Qny70WaPF5yaaDLscvAXJwf2RRNGqqPelxk9
yywy1RXDC7EfsJdRZxZGjDEeagNXoUmWzWjwdbQGoRbyXrCuBg824K11wt3dbO/yeda0B7w+Z3HW
m63WXk0KXPu2ICUf7+eSMvI+tfUyv4lkBugWiLmgGWpZh1kuZcU8lbxLakrepdJHCpEgiHkRzKDa
fVT48PxsogoWRgJq4uplIedK48NhAcc+duWyKfoWwE2oRqCmBPPavEsHDdYW06fEfVSFP5iXWcS4
HhCbkddfPWs0LhLXJ3n0i5JranmcKXzG4jZ7ao0WIGuI4Vb/zYr8Pv/UEiEMHEOj2Wkv67KqXJ/c
RouCjVfgSrYxcxQZQhDH2bETHt+8L1rjIutnS33yh0jk3x2vMk16UJOIsQzTpWlelpw/swANAxb1
EFWmj1NfXbu6fkhMix4BEr709zXUoKCBzeCi0ti/qCBtPzpyiBY7s1sPWbFxZZT1cA+RT9sAqUiw
m2+6lTXEycEqggiOHh4kYZmi12BYxoTtrFc6ezo/7qLClAktpY1OebW1aQBUGXOIKaoIMvWhaXz9
oXMac2WV+pNGqyfsK0BN+VRhAJaMyt/j/RN/KbrI+65ifI8ro60u8bo4G8ZWTJu8aNU1xhHxk2PJ
alNySK1J+6wbhm7Vk2En5dasdNpNGMjidd177VUQY7jmNTn1KoalxXnaxMW9mXVeGOhdv521nhaA
VMhb4VCGZ9PYXMpiLs8cOhybAQTkNWG9ecqCIbmVdnE1errKdq3AiUZMGIbo5J07mdbpbdy5xT3a
gV28bfsK0gAH2LrIxXwstCDfwkFNQ4kQ8wKQpHuDyWZ9x6HTPFZO2STrbO6qrZ/q9afEdZdXi2EI
DurOUK1cb1AXjausMKYTg1+W1/1IW69dF4Bv9uYiLYlFq3mBeZdnrxPdqbA8mkgH1l1rShqyZb3z
CzEtUy6rPiyuYtvYMa6zqG52OqoAawxQmkeAfnSf4LS5h4qKXG6m0hsuRG9Ht0GTuDutm/OtoyEa
gpL57CNJ4LoXWtKLEwF72qPFMx1GzQjQ1cjHzdS1mHkBy16JYcrAcXbunUzl/E3Xi+wU+MF8aqs2
+MiD/E2BQ0rkg8NHwQVWMYqYb1OiqYztPmh7+wjCkzMMO2eOGJYtca5S9K5ovvBTK62U/Fqnc6j2
v0+R3tTy3ACqjvzzUlhbFLw/52SiLi0ft11QeH1DP6da+sqjxSloa/SkYcbUp4gw88FV30xpX666
KB7ADccWHc3Rn69qR3PiJaMTHAXYus9QJolMTW+S5Pz+6d6MNF+uA4AIhVjSzQV28fN1ZFK7QxfE
0dGmUU9Q11sOjQWe7aiIiPXvL7bMnHmdBtCUt/IKBkFEi8lCj35B27xeYLQvAAUtHYLN7y/1PpOm
MQHCm2JARyvk7SRfxIHXYMWJB5E7GRfVAs90EASiFdnXp25RrPnX1zMohAyWie7CJX8zVTf8mrhR
lM5xVkn08OcZWOG4nq6cahnrdCmmKh+8zvdrhEGgw2Pqi/u4o7+5Zl3ZQlcF7IphSBcnFQCWyhg/
ko7+5VWQ+QjQKnZQD3iz/ovIHKso7dxjDIR3P6WAZj3/Q1mdX12FgtJHbp52xrt+jdtbpnA0nuUF
eeGmTJAAQv8HX8lBUhcFBKqdRQ7h59WeC6bD2Bs6RzMC1o0YC99ETggRbIB0GBd9o+T8QUn3PnwQ
0wkhPBZimFz250tWqYymsXDto1ZH7qMBBJrxrCQVGRBv21Qgz83Q7WaC1+8X5PuNjWYKkBl09dGk
fbcgkeJO9bnB7TIf2FxRTZjqXQAzcwbW//eX+sUjsjiANpGDoxX0NlZ5MGu5VGmCU16QsaVRn+aO
CWlhLw3wpYJTy6r5/UV/9XzIpfkA2xxafNabAClhT1hJ4BrHwgXGUpWgJgrdT3YUOh9utJcu2s91
eUB3ApEp2ws8//1OW8auOtuZaW0HtDkzSgcBTk8vbho5txc1hH6GJxNpshrJ65j9Td2FFDA4tzQh
bYqLmoElXJdvCJFZZJ1zxfzfz93mI+Xo93EPepPlLXgpEEzGW6hZlTpjCm2RFV7Stl2lEWD4TGkc
V4h+s9SygLT+91/CeL93F9Vv8kpakeDc3sJi4oJ+ScQRc9R8jVxX+Rb1A+5YsCtbgxMraaJlvWep
cSGGQnwGED4baysN1I3oTFFgnzfMYkuWBGIanlOy/v0N/uqdLMhJcGoW3+6lj/kKtqMLNDOkz64v
Z5+kW3eyJyNmWI/xQ5WCMNc/auO8W5uACpfdQCuHJQo5/Oc9L9JuSfqxFZV2hBMmXLIsnETFMlXL
hOX3T/eri9E3wj4DM4H3/mSgOQK0inElVujRXmUV7H84cVQ5jt5QJf3+Yu8+NU/mL5qfOuo4hLM3
u67MNaPpIn3CVNqhsIzTnpXFRqRK/P2FzDfQZqCwhMvl7AbPyIn6NjHBNjtVbuONHOBt0l3p1HDD
SvO7HklTlCG7U5NJOiF2DJ0mGRMGf0XjWS295OUYrIW6SdKcPoE2Uiwxb4TiNXuMsHXNpZVF18va
6hh/UJ6LnOL4xeu+r6Bal/82EL/I4jOp41wD/Pk2E0kx8W28suuO5swIe2RQcoJTlu5iffrXSQ+X
Yg3YjAJo6b0byoDwN3upINq0wIkhr2Q8P2rSwQbPifq0GLB/1D9cTq9XgdHmWAMqueiA+QYA5Ldf
qZpLHIFbxz66QtnfUUiXx9aOgoeXhojr4Za3FnPh3NdKmR8cAObbJWIvIE3AmhZXXsagL0LKr/a1
XYBxAGqTHQ00L8oZmrrvIoI8QYGwzBWClv4XaLW5vZY18+aLIAaNgSNxnO7NfgLMgW/jdKMPJV3E
OV/6NQJ7LvL6oeXXL3yVtnS7DL67kV55/aRV/E1j6uwDIElMqnPfqq+drANmsCyvQuMw2E19i7+1
bKemC+H5qCtnVLTGuoj58SmncQSEQ8h40W1jCn2Oj2PernUjL69Hug0XrdtrO2Wn7hWmKtq8wwGX
+bLsUaLQPQQSsIvNdIxfPWcIwsRum7M+t9GR8Aq0qdc10oQU0HN6hGFqrKCfOQPkUCMR6HMMAks8
et+6RJTEmrMFVV3g8zNDwDUK49vY+jlNcQ026ipQzdIMRQ4guZKT4teeJoCzuZhTI7XXYn29x/CB
oqQSM386C++v5FPmEZ2XoFjyGtGw15KqcJBGqjokIHIjXqCtU6uC/BD7mrppsBdPrgAqFVjQxkL2
1x34n3INoojdXRtlk9/UM4iWdTv0htgyBVU3Oa5CZ7Hr1vkNOITum2L0O9PhzZz5u+VWg33eCmNp
RY04qYYQLflBHt15dmA/4NcAsJnxpJnZZ3KRNqCjgQIFlkN9rrZuAxt4TR+EzlU/JzTC/XJyrQ34
Rf7GASQcoLDRqg5CZYN2q+qUS4t85tQKdJADIkwKqzMvq1E6/Y2RYtu8zlkuyRXlInxRY/IQHABB
aB+kbDus1SGQaau5qSBsuiYh3JljVlBVSUpc0xtT78yWkTEeEiiWEeeqAaKmbgt6Wn4zdPNOFZSQ
IQN7uowMvVV7Z1ROW8B6dVhgSEViAaulLWfDSx5Az57VB32UVkPiMoU7wjCBUI51psJSEsNp9SPo
5+gKcjjI1pcWnFMM3IyVKOPOzkznOY2SJNp0Qwcu+89t5S6oPX3heI0eCljPFQ4B2F07OAMZykiY
gnIqipXZg61Yta7DKhL+woVLCof3anZLz9zKuuEL4ORRbhXYyKs/RzN46T1HjrUkErFNbufXHkBT
I1s6sS3t+bDBJWAPkZsO/Mvx57kDTcaE3pV35njMI8JcT1W2hQ6jdyegRmzTstGYNBSTzYu1kV+z
tllgxul1VwluxNDpnWybwuyw1zWEehqUZ2lIgXhOnt/4NXYg544qjDs3yyp7NSC+NX33NSYZG/Di
pn09GQ1d4GQiN8Yezxi9kvOYMUBShwndAtaKzTQHZKjdW94nEvO8Z0rd9ogahEUqG3RVogiswooQ
7mTHou3o1k8FTUlYmNXs0xEA8HYsdV3RaqND3vs0yOZBZuP/zkn/mQQhKBKym9/NSavqe1f3zz8P
Sl9+6u9BKUKD/kLMYxy6kBdeaRAG3gs7R3f9l1noywz170Fp8AcKfczVbVoylG4eh+7fg1IL5cIA
7xuqOgh0/M3/alAKEOHn8xu/UIpgzI4oGBbh5xcYxasj1AIWUCK7rp8qXasTMcB0d7U1TP0IRShD
NZvctqAsTpZs2q3CSgBRqaa3MEou4OSXc1oxZ5q6c8ibdlAD7Aavp+bCth+MgOxqPXbGl9g34/tS
wSZPY9f5JBEGOEdGqb+akTuNtmmdYeNRg7Y8j0f+cCVdFTQ7LUuwyOqz6uRlsGyBs18XbW990UY0
dU5MoxSqV67Zn8kM0aV7K48G76ybxYyeROGOAzix0hq+ZS/DW7NTzMZqPYQIuZ0npFLmvJvWVqtb
gNmt4TOA0pFZ04A633lupfCjgRN6zTbn296iwlW6K8sE9Lxpiii9N5IJZCPzr3nVphntVdQk4e7D
8rt17cE8dF6f7EyVfSvIyzeply7qgiLFhom2/i4z07sJ6u2VmzHB3PO/WOco3UQlYmoQiHv8RtoQ
cLS16Q3tWeW2Cn09K0e0GjwOCgSfNrg7BiA2YdOu6RMKZzNTZt4YeuGcy4B5lNEPnnEYgkBQ9c9B
9DCXvnfbeE501/aT6R+gYVjaOusap4AabhOZvTbKHiXc1o2G0+MqB3XGO2hkKHD3PrpBXZz6xmMQ
PpRjumQ2EbPhaRpP/dDH/kqLm2Tjpe58I6rYTvVdFDOdyQ3UpfqWbpHZjwgWj3O1pnkkExyyRbb1
pyja23VpPjazhdrD3GnzXVB4hR328eile1vT/eIhbbEMuY8xGvH0zcAZq7QNhtlB1+2YjUx6d0hi
p8KkNCuc1HiOOwi4fLnCCB0Hq82ys1cmggQXM0DKjdIjmAQAww/0rm/8JHI3aCgBSs3rMVulDqpJ
di1K6OZBD6YbCmq4uIzi++6YiIvhA48CkY85mubd5Qp1Jcc8xEN77kw+tvLjHHppfWGLWeC4kO9Q
QYiOXl5tKzLTe01LrhWgsbDlMtt4Vn0IV+OzoY/zlhFCtI3kdEs3vTsIVGE2qPNkZ6LU9EPj2Pm2
j4R5DBD/DXPS2U2ngestbZUebVpJ29Gv0U0qpvmgC7am6RbmfTCZT1Xvo1pmxF6YJb0GMDaT27ry
+v6IAGp2ICv70pJNHNvUjk+CycR6nksMalGhYXy26uxm2Npzw/vRkEQrtWoVCy3QQGtmySpOku/O
LB7hZCAExvQB8pyOtoDdIiMFXxGhnGGKz/CZxzcAQcodlOLbPtW60KhTI2TMEK3sNjOuuPvslDmT
1jJ47JsDAI/hO2z1ae0nFi+HzbYXjYTCwgFZxTMCn0KAnXVuhVXc5H56NhsReemgo8s436Vuv6v1
Ljh68XjTBdDf59Jco8i1iVGUamOMXn1p33dC7PxJnWdIu6FWM6ht2xT9RkYM0+LIfnABR4djVXZr
oyy+FzZyE2Y1urB6kuE21dDlF4axCnro97B7CYKpf243QO6zEm9wHRvgEK8D+1pHNG9TqrZiOCpH
1laDTDjfw92R93QrLQmGvd8WX2cPuWGS/ODoEi6PQ8vEDLPW7CIJ+gxqOQLI7ArjOk7Etcy6jebz
UHNdXSjfzp6LJZrlQ+Q14No67dQ0pn2TmsI91k2frPhgpDS4CwCVTh51rSOdMdWPpC+Nfex1lCip
KEJkdHCBYXB5BLVmbTrC+nVvjShyzG5wyDPvJnLba8bg+pYw4Z/qTBu9VZe7/SfiyrA2pRfJsLH6
7CIzB7kSfd7vdD7UVq/FwETLSW4spYLzVumgG7R+bWflZ2RgzBUjOUDf5bZCwDPE1MvDv7K76dyK
6AJ0E35mtkXGy+L2avs5sVOkhxJOB4HDbm5gyJr1dwU0iK1ZztHtmI/njSbalTL67B5Yy72DoFJY
aPK5m4NHN0ZLDh1H1vHQoKdZoGZnjltkIw61m+0CM4t4i8K+MI1Y7Ea//Vo5k7Nx2rnb671512BH
yQLOGSSUSSFPjhj1i8SwboagOSu65MHNTZRsYI3rtT2FRNoNrJ0nOxgZvdrOKl9iaaP5V35n7bo0
UzeKTwfKW+I7RRj1n/IoNh4LLOnXreWx1TSbitWT5yCjN1LkR6rjfutIYZ5aJAtDIZuUsXlQJ6t8
KvwdQPT5kNT9vm+yo0yjfIfiQrqKA61hVKltOcyK1RwFYGSBK1MW2oP91db4XgijaP7FNOv2dVIu
oiBeK85Re9NW0yjrDUqZyZdGufZqNIczlQrOhLG4N2y5r9DrC+TMwZr9D3tntiM5cm3ZL2KBxtle
SZ89POYhI1+IiMhMDsbROPPr7/JqSS2lGnUh4L50owEJUEGVGeHudLMz7L22xCmk+6eROShyy/Jr
nCuygZdvua+K7cjrQThQqwjIfnYeF/BHKGV3DoZ6K0pcd72dQbTAc4rbZjPQhZ3dzE12i2EvYTck
9ntcD80j0yNVhQbL2WYbKE6msbSr+8QYkWTXGmxPz73WwI09LLWbb4QQza4amuHGgq+DysOieRlM
sGe28ZIa0/V6BtpVezI0Avd2wsj7ilijujOTZpw3zlI4iIWXNR8eq9wIjrJT62ke7RdnNptPAo6M
5BCXaCN2rj/ZXWgXgsQrx6khIHHPWtuxl1+lMd6L1Eck70z9Y+dW91NlGDSQxkO5pMMdXt23Ttt6
N8xefQKx+RZ0ZEjMmTpZBuIXBpfjxoLL9Z3j1TlMyOU/8lXoLToofSSb29rm9ZjuPZAeYRCQbl0q
hxfbje8yIUilMgPjkqBWesXjNoUkQQS/PEIANwNr/NBN7eKjDvzlyZ8MhCRD8G4rt4ng4/qvoEey
jRF7ZoTHK38GUmSip2B4Kn3I9raN8292rl8iPrA8BG0IIIX9N99rfr2EDmZb5j8arT4X0/AfpazG
N7sbtyab+FtccS7OB65sP28EgvmMYDSaYu2EjamLMwrvGmjM4FAjVMlFWMWhV7GKgJ0B2Bhk/Yg4
ogVdFqTDAxzR4LD6XvtmrPJQ98v8PGKL2wmZySySMAtvoOj+aFXwxelcYNf05IYebnjJcnH2Klvu
G4nlx0XktcUBxQVBc73pLVg7qWsxfjHq3EJpQUIV2aftTS66NSz6brkpsaUdplrMEALbryIhXniY
iwx+XjOKJw7IDsHYYBdB6PVTWuydKkFXUTqKy6szqveWzeE58RZ3V1ALvl5NPQsujyK4+hoW+6lM
bfHJQMX7dLIKTubaJ8Q1plh7GJtvmXupnYWjDq0TphyskSd/WA2AOZgabOsuplGx+d5WGrI0TLBN
SeWBpywbkzQqY8Fc8qzRSOxUOSZP0qAQFRcKragEp6XlekRZ/4M1lrfvRPvJEAWfJjszbGLJVaBS
W+E6uzLkotzzyZ3c3OlD2J/NpqjrHGrW8H3sHcxQazOEFeztjVvgddJxyx2oanjZFdibuOlDtG7F
wUZsEKY6xwhiTttY27d5mttIhTy9LxovOGdpiZSwZ+ekfInULN0VY6sfiVhw9qb4HIqUoglNBGn2
8QuTpzIsWmsTG46NobEhPM3VGFvyGGnBUm39lkiTimevxKUXslwTUW1UDZbvcYPGqOVIydwQEeUI
kA7p+KrS75Mk4pwif2cGvM0w4l5wVNRbSAqog7LyPHkYuHIRIKSbKQ/Rt0HoSPyGe7Goj3XtPEoE
Jns4il9FNbygrAHS7K0PfUmvYvUuJBq0kMAs+03jLGloN66+GHoeQRsZ1iuLty7si7J8mfuOIQos
I3BchsOCSsP9q9GHpCxVQyuvma6V6wv+T1RRaLWirI6zH0qLjZj9FZsbT/pceOFiksTmzUH84ovi
BueZc6sdzLBDW/2iAAYzlHZbka91lBrK4iMdkTt2KQkoQ/minTzbFHhVdxie5dYhNorCO3DDxciL
C+DoaxSWKnew+dtbL4g/zU4T6KVmbAGTmh/aBTmk7DwRLYVP5SPwbphNflvNy3BrmXVU1u0UrZ2+
zk3M5RYT1ckgXxdrVm1H/jgiD5H+dMPm90dNzwFp9d0K1o+k8fa+6IYbWt2FN0OhrlmPcaDGLcq0
fZH+MoKWIFmvM29ElzeHVun7NrOB2aYckWkbROgHzF3T0OIiqLP3cMv3Vu0KJlb5Gd4Nl2hu4noN
XmD9kEKSrR+zP3zFQ/JZ14rnp7Yfhv7i1/FLPa49sKMq+W4YwAYHKFbglNYosf2bVQbfggbfoJT1
XnFBhqCbAXgDqQqNyhQ3jtM85BMVmtHlZtQPK2hVBeoRu189UaIZ93BFxyBU5bxyLeQxL5fboEUY
06S7JSAyVfMEf190+tNW+DbseFrC1LY6HU4O7l+oYuV7Uedk4WWZKMl7tQiammu7oMir8YnCaK8e
JqSVh9GY26stV+3zzEh01FiAFqMaT+g7Hg+kegxAaXSa9mUagoJhZzoeqawVVve02juycnbNsiZn
HNLeTlfD86JXVNW1vJPBkN9XmSF+uVk3nNc0807gkPXBKhZ1GgDw7tzJ0c9OhQcs0NYHfXx+UZVD
k5+Yd5iBRuhYdXJjM7WLBlTsF8bGcHJXAhvtGuN7PtIxjdDWdz2bjQ2BGxQBFbqvynY2CdpBTNHs
7JDXJxvmGwYrLhMoOlndXpPbWyst4jsPqTD5J8snVGoZlpaPcLfgHaOwvVQDMV86X44EICJdnMZb
JHiUFl2KGFXJ79iZsk0b+Gg/yxRhbuNWlEJ63UyKv76TmC757iTeTMlH578jb4XkutnCLcccM4Wm
faR2PPplhVq7KMfdNT9ly4m+8NG71bbA5p7jvqGhCh6H3HD2tMNMXew5fx+VlFTTjqkuXNfcRBMd
w+3SyTPxTkHYED65sWLfDQdVRgZj77AWVovTuTPxlxTZoVOOiLRucjL3OvPcq7Y/dbX9q11Bh6OE
Cq/9hbVmt4LTfTtDmbzPNR9jrYAgSgX2vyimyEBZFnp11m8Umu7z5OT3mYXAUdXlJfH81zqQ3Z4a
uyUQjce/m+ddJcx9MjHzKHqXfoZoxSttl78K8Sbix/7nWjeoCfvLwgw/1EvMlNtGF9zSa1l2FZUQ
38KpT3l5MOUgyUXoizmVXTM+pAS/bQH+uRQuy2nimxoNVwKvOfScka7QsMLHz9HPP+FTHQOnvZ9R
Xx+zbrE2tJFnjuhXsomqnTPMW9otnmQm/VE/dtgBRWbermKw9sE8MUpZuXiZ+6LcFo8Yho9BPmzX
0VMRoN1K0uys1VvrGIxOpmkKdhZzZs7OR2tJFl7R2G+VN9F9BROuJVrC3jDJqAEiyFRgI+JsOqWQ
okLXqT6rvpYPeWLwQQbuvp3adIPqcH1BVXFPxDvY+UZYYCLNXd8ROOtonZOrVAOq8mBMEo/h589l
nP4MRHvbrdZZBd6HLSwm4x+9KPdDH/zS49LQ6mZYf8WaR10pN21eRSJv8g3mrl9NTyRpYajvaWuk
2/Y6/r+6rpVV1wxWAuYlay6TTVUxD0jFSumCezuv83udckBH3aC9Gamv49/B2LNOBnV9g7SWpPpp
pDEf20XzL3GTI3oHdWw27bbq5kpv0t5nt++dG6Dr8AYiL5/Z38yqGHZMclDhFIMbqlX4LTf00g6A
DFa9d/AGyxCbhD5mRcsShFOtD9kfarekPG7xws5U5f2zgemz25UBis+dNtSkI5s1W3326BMWjg9r
gCngSNECbOU9cuOGuQNkTvNmwAbz2anZVz0IANkxtfhfK+f/aW/T/02UreuO96+n8V2X8R+iTf91
Hv/nn/v7PB4Lkoksgzm4eyVZ/bNxSfzBwgu0loW+4m+DeJv/+bfBu23+gTMJcZ+00BR6vhv8J4P3
37fm0r3O2/E6EWOGsvX3CMTB7IO0H9OEHWK1XswrJNvOr44Sp5BszM0k1V+gDNqvRpBs8k9vy//J
YhT8JodB6elKDHsB8gpbop7iff1nig3j6NZVhMsfy5zYED8BRgtplO/lWiK4c/vUPPStCzIDvw6X
oIDI6YTjNVimppd9WUHkUwwnV1Y6RzqwVSkWFpsqRv7EFJEUk8VAbNEovVrQ17NhPceZvwx8Lxtr
a2MCukgf2DK/JQfskpJde/tn/gj0czblbQYFW6e2xO2DROQRa4gP0B/sZDBNLCSv8Nw/Y0581DWn
2p1537wKfiq/JuTAeKqaD1tW6w6BKIRJqBzHBcEyl03qUM8fiqVJBv0kgBcYp4AKT1Cf8in9GBM7
8XaT9KmszTFOsm05JLPmmksN9z01JfSBK6i0T891b7P8Dyfq6em+tXyi7vwkmJLbVRppsKvVIpLH
KTE9NCaqbB0Sm0vc4lbH3GxjpKbtHoVz/TcTaLz+t1mrptozOkVRA3ubpMUl5dSMRYelRUzBagfg
RDyRZEB8vdj08UtVyWe5Lsnd6C/1tgZEy4TaX9omZF4VfFuHuTc4kad5y8qbcApv3fT803X7DyEz
b8dbn5K1i5SZ2IcCjQU9AEyjKQb0osmtD2SxL3VpQvQPWCXLXaPHICdd0uOuoyJpnba5b/F38MA0
PtT5IasjY5Hxw+gt8wsXqfpmpoRH+0WVRjbWm6jPlPvTqOb8ERUPECA5t5tKGnKXAiI+9rDY33OX
0Q18YbzEvq6Omaz6kxNjMhaieEzBATyMM1J8VOCJH0FOICtn8ig+quMsl2f4veS1G1J2n+4VulsC
0t7MdOlHlXhQk6a+PKPZY3SOsSbCklVQjUP7bQ2R7pO5ll8egRIFDanO70fsPB/JyNVPAbKYt3IJ
uJz6XBgnUNX8qcWszAfdMSefiEJ5ta3iOTca692D+5hEEN6/MvzJr17Al8rBdryjnHCOCa01Q/IZ
8rY9/YzjLvhYmV5uZVObCzE8Sf/BiHGbr6y0RTo5oWqm8+ik7l0BMWNnjysEBA8T/kGzDD9iAPIu
5GyI99kaglvhV8R+WFN/lLkCPewskg6j7p47HH539uTWB2WX9pl8nvkW5wx7taRxyYtOxS2gn/xb
W6X5O59osZ/nwT4P9VochqpqbhXRpl8N/I84inXinzJtr/et2480VQg8cciIMYybwKei6Vl2GwZj
e4McqEuwaPtBrqYHmYCvxKGYdcz6IMiyU0XjezcwFLkZtZ29IeOAPWsvk3lp1Jhd+lS1zwMEhScy
EZsTLq1qa5Bl9c5ENX/Vo9efe7cmMpFheX4yV3+1dqJMy3s00/GRcNRp369mgi5IBjvdju4vd4TU
gqhpeZtz4MUMQ4+Vako46/EF6xOU+CE1w+nPFVqVHC3ZnBfXXBir2hTGzvBjqCZkCqoqDiZqu7By
6daE6KCEZpW/s1KTbNTZaz9hmg5ns52yXeFAxPAqZ3rIa9relJT1Q60H+wFZ8PJtAJ70hYNxfOAN
ie9mlChvbAEEdJip3PA96Td1OefkmDj5vnFyj4nLUKsXAr4LtEGCb4txTbb2VfODDId+vwYl04s5
Nu3t7M0OpG/d3xOfBfFhRMfCdmRMQV271q/VSlnjmPg1eZRppBh4PIPuHi8Qxu4bZpW3Vm0l30jL
K/arK9vdTILRGAIcNi9epsyL7JW8NdjePSzzOHBRdAsO0vpKFSrmu6IdGmIs+KIiT08AfzBkLqN4
6imakQGdmpqWBjMAHKjBri5Dy6jItzlqmLji/UT0YLWOePIWFmyRCaox6lpv+cJ7N9OrGoHOKHjz
/NBBTfpkW8liL1cn7hLEzm1tfc9p2Y9F56IudbLsWei8e0z83r9F+8UwjbwChFGLal+6apCMm/31
MlKYfjT1wJpYiOmxyGominx7/JtqmpYfYPjzJUKkBGypcqeTkZTjPu7EeDv22j5ZhXX1+7Tt6wRE
6H526T8W0lD2djanD9xszbsnh/oz6Cv/14LYiGVL32G0lMkPph/5FQjNLA+k0gTW5bzMnbuBE9oz
bOT3jKTR0SkIlU+h2RXjRwOZpsBZia8V5q+BRiR12td4qPpt7ePNCtwyiyPXy9WvykH/ROhv+xYk
ledtnTopP+0kCfZVO8eXQcTBeQwq6Cbzqo+pDBiLKxA5i8X9xjSvL257x5R3eVB2FyWWfjsEHcPp
2gDQ06NzyR3FvLzw6WTHangjOhflUsNsmfUhgWhhZ0/DQ5N0wc1qyOWnaQ/FcMVScV0DtkvOxdQb
z2nqeu9gRTh6FAseam4jJyBt6htINGtMgrwZ1NDDK/uWdOyKYwnMnQqKRYR57AZ7v2dAxzMxZQBs
pIEPWKR1BA4n+FDI03dmZn9gQKkvRlK5TwHDcGQ+s30z9dLhGFyse8RzZgQT+XL9ADHe2GK/9gNQ
nyq7hsNZF0hI+TGxYCrotIKqmlj2ix/043b2DcbIbe3uDS9niIk6eIsW0cIulnUbo7YbrMBm9+AT
rfTVp7roiVFq1s0wjfJJuIgSqrazdiZ6pmcYfqlDr9o49ypuYWJb4ywfioSIKWSjdTSZ9k0Q64mP
vXRMlBSMaB1vPsneCrbozdqf8KKsHlYOo+i4b/0Dy68m6opuiap46e6btWju1dK0B+gX1mEmvSqC
f21E07TKdR8L7b9RC1jPsy1z+DkuUSdBaQzvJemIu1g139y28LdGLh9si/wIXp/ZU3fABoSzMzFL
yfscvFCjjaNXWR0Ga0a2MZd2u35ljS7BkpK6c7KGeePWXG8LIyweTYd2KlfufUxtuhMZl/UAbD5n
s639fGO3K/UHaojh1k6GlqZbvxK4Wt7hyXWaKGZdtee+q3YjTBwmBLRlRib8gwWP/c4X/syt4Gfv
FGge0+acgXq7xIehyWO22IrAMl9ooY5ukYiIJxtjYN2gU9DOnLvYomrK17HDsUir9+hpnYbTak9H
z1zwM8Iz53uCUJmHQ/qMVdeU6aey9oo4swviG4rpmUq1IsHDnJ5Gs0heTFUXL45FDeggWHAiVl3t
XaN6eV6VR7WSuPGR4C90LAkgArQWNTcY4+r4CPKDSRF2yvyU90g8WOeJbKDElPWBvjPpftrQEzuJ
DxM1PVIFCNA38QhbG5WYPrkF22Ps8vaFAe1yK1uGwFJlEDmSdj6l1bRuEwr/bysT9tzxnhMPbtRg
Zbd4CwSv0jmVyhffifS0mLEQE97GyClCv8Tdso7WcTH8Khyn1N60A0D5xl4/dEp4m288BA3DRAmu
flNgjGeMznao7qtpb5JrHCnQYDMtwjkrRLkt8uSFj8XeEenpRHTJw8YuKG6MIiMkIbMvneu8i46l
6Dz25HEpVWyUCphDlgVvTDmxhygZTaDPakIUg9WJrbnN/i/YpUm1nFh63KWLY73aGstqFMx1GZle
pXcCr1W0GjNuejXYm7Ve6P+dEtMTlJo1y+33xbBmhp6IIkr4gzJ2/bvZS1XUeBV6Sx6/D4O0efz7
8TMsAu/QQA48MTw3L2lZZJsxmZxoDTTXXJdmx6zxsV52/RqhrHejxRmmsKn75LbCR7+TKl/uXJMX
lwfFNlv7kj6h0T2DSFQef90a/ntb6lmIPtgbws4g3fnaOP6TGCyNGV1kQ5Ad87KjrTNmUhb1GnBK
u2T4PDlmRUdKLVVxZQPv/+sf/puNga7UszzTsq7eLBu08G8/HCUZW5i1yY5iJldzzTUZBlmRAoqT
6vGvf9RvJobrjyKTiP9eu99/9wZmKLE8IA38qMYiTovvyIInfEnqn3/9c/4tTvr6gxDjSwYOQFG8
38Hyql4WlDB+chwaZtaYiJyjN/yZcZn1961WWDVGmbKVX5zyo7lSozhViMgw4vTaXLPXq7Z//kr/
05Oh//co7fRp/+38qEbY/9vw6PqH/j48kn+AF5OAOa7EGx7fv6VJS/cPUhfA2vAk/WN05Jh/eOgJ
eKAhAPJMX/+ev4+SvD+w2Vo06YJYXew0zn8ySgIn9ruEk/nR1QTHRhdfLdC5f/3WauHBz20TyBqu
yZYSyqA39qEDtIEBrueM72ZS+oAw3Poxa5bq9qq6DNsAoERUySHfCj8zn/JerctWW7O6SylyAG0b
OP2lr/ezzOwTzEyBVC1r2o0b4O/i2ZQOSwQAJhCJ3fQ8FlN9YybITcPaKm4g36l7v7aDfWnKdB/7
sb93FJVklJQG4QocJ/s1S/UReal3GbrrqB52uRHZA/4JgoqI8YKX671lg1UPkQ8vMeI0SiI7HSBG
Gtf1E3GWj3XrgNvLjGk+DuanUmv9gb4kuKzKjinS5qDnHsaeMKEp3al49u6meA4wNniyMKNrCNrx
yhs8KG0ZXxM37C+/yeSdnVfBEdqz/pnMVtxGadmI+yxtBmCztn50Omc65co3cTJwPBMHnVs/c7NG
6uACw0C2ZrOQhzFym5hVcu6a1fii1QV0BUcSLf7aVscla7+NTECIjrhyN9JgfEmbvn+Ssic4iXhp
/XkFmnxjtKzo4V0WlwwW8gFNlMRLF1S4HfGshJaZUbK7Uvmsf4X+aDFrDEwfpjeOW1YTQ1V8Flnf
H+Sa9TtBK/S1mkNxk5n6zlgT96R035x0vK5ngo7HqHL9bucTYmxtNMtrgK3LYGk+1ER9Qz6BMot3
aeBvK42OeZZdnBfhx9CsS48XOks2NSIebkTmGofcNdM90MXiGaty+qb6jEuS8ZzNHpjc5W1JlydQ
lGBUQ3xlKwgWPIBoH53hMjhy7YiNMm0Q2wLUULpeff8Jas9o6qqUCsKmqgLvMv3KUJpx789XN19V
4Iho8rS6zwCzhA475ZtE1+uGIDI4nzooLw2I6xvLsAXNXDkhcGKcwLKDUjR5hZhtebQmifPZzpPT
MH5xWR4XrNPBb5eHtVkxT7A5ZJkXVOIWLIV8SOIljabA2JKviUJkGTeedm+zQo5fBKupo6nRIU05
6s/N2A0Loo90Pq8rskFMB331Ius8/kZscWKckHi2+VZWvviBoKwbwtSchseRwJ94Oy5KvPfMTNkM
Vu3wIIaq/a7x2USymcSHQjXE3nPpl8cOzEVwIKJvItw8oCzMrKUjBtJmIBD3BCSFQyzsV3s003ML
7OiTrbFJ6AqehCTyNTOfJqmC77lv+hflzovJeE3J5xW5GyIwVMvXaK9iLDb0dDVxvlX5gatEvjD9
/TTMqdl4jbZBR3vLT7fRaKU7IepqGwdx9S1P2FNFhSYtnA+r0u+9j04gRADdHIO47gmbHil6e4bY
N9fk2Q0LpAeGkJJZRsb3mVVOC2hUO9sAyxMkVYah6zh0aI+abOMgpdyuU09kTC38k2t2AIXsNA94
H5ig1MPAsYamxo8I/DX3I/Fnj9ZouPs6M9W8MWQfO3AttfluqRTAtMOJOlpmQ7JvVWY5TWZTHJOF
WGVUVVirZG33jzrIHN5Yv8zfIB235CULJJOcaPFwjBNCSomMmprvTGoBSDh4GA8gXxNgwubS3Tmd
Nr5q10c12ol8pAldeAwSia4nty0Jvtlxxp1BEvh3ALTTz7ZIp/fFqcTFposqt/3UBUtou4uOIxnb
LUWtjNWG5KoSlcsUw4oxoLMLs3lKVNdsqKcmFIM6A2Ck2o1X+SenWciDryrGvkSPUp9m8TFXHJu1
cNr9bJbPdMzDvtOU3xlrDQQwGlwJSJylQv06els4BOuPFVxNuR0FWcK1PTBvrdMRGJUZ5HezCTR6
ODtF61U9it+pyd5WI2FJvlCZK/NbsCjaZdQ+rAd6MoiWLr+LZ+aElsy9O5GDC1pFoR89ks8fPeEn
9xyLMzW5Wo/U068sO6vHFuvq4yC62ArNLI9fJ5AhJJuiHg8rBqOna7rtawDXmkNq4msVwDu9N0GP
3wNkY0KSlMR1ZcrBKYgqF6EGWjqE2hzbXHnRXC7Z7WDJAVWb39KQdmV5m0uTX9dTxk50BZv8DhMg
X3W2SKHQnXcDjcq7Q+dtXVy3ipECrH385ATaO+aZmp5ZCAYYxkZWrPZqLHfgy4dy3xttjc9viW8l
ubJPSJf9Y8IL/0LhCdR30e4ewB25gnG7fqdDnoETt8Z6SESxsHNc0OVgANi2PbnZChHRuBkysZ6t
fvWPacZQpJzy+7YYIAi1ln0X1zgAOGQV0VZrfJW/Whc910lNGJ5zBRsP9X0CJGp/fT+fdT2LG4La
GE87hr/PyZi7U2ocUUVYEx4NuaY/4h6WVjaz4g91O8PVc82eyGIGmw+W0tNeLlIeRzF0rzquiV0U
7njg++QtuAtqjcrJR5DaTQSVYUdbzA0ukBRJhC3bh8k2SzYduU24Ovs6InUz0uTawrlDrhBfVl/O
x46LEVeYNd2SQ/Zl1pn8Ep1t1aHbue23DF3Yd3OKFfHrRrPHvGwQVjZy1PD4pVzSTmG7EUno/i4b
c3WPpHb63vj+tFG98N6tOgvurKXim5deD02gIla2X6cJerzWllU/VYv8BkIMjNOYBmkDrqcdRGRW
gZUyg53ke2bE6gknb9fee5qt5sH2AaCFq+cpQoNz0Zo3locoCBWiqMwWzluaEaAGfF3c1Na6POk2
2czSJpDRTj1/10jPj1KYU3GUJ9PDKizE9L0uupJwOiP95ja2m31YHl/xCFqY6W71hEUCfad33WVf
hJjpofd1QlrAcOKRtTTy4rFiSPDRxus7te/8hv6/+srH2XqVmEueRZs0J3hsz23lL1tys8qj33ZN
5A/Qnf16fvSK9Z0D8BepZB957737wzR8gs2hgnBIfA87d3j3pZEfPD8o7ltRbCenNG74cPA1ksrD
YL5vf9mrOzI1aVrFpBtZJ5ilIQOrS1P+YLuTWiI0oWkbNhp163PgDXpbrtb6kDLJAkYFgrQ0wv/f
QlV91i//LTjUD6B5/oUhrq76j+o3O9yff+ZvHRS79z9wanuIka4UIOzw/2iiaJX+MB1kT6BBBTAJ
i37pf9vhTNPk/4KlgD6VwcQ/WinH+QOyNAxSWizAMaCS/pNWyrnmaP2zm90EWeoJhg+2DXgpYA7y
r61Ug0TJiinm7nykfhQpRokSDH6AG7mtp5aDD+WwQnOUkCZ4JfVdEguQcZEl6Y8uxojBEri0CIg0
03Y+pmuL3Ijtgfe1agsbUpUFDprcZrmpERgWb9nqtDd1t5o/cjuZCbce1DyEJlS35VoEjfY+M7z6
BauObx27Vo7jCU2wni6aQdM2xaxM2YQkDhuWR8A7045IDHEfIvq6MYelyULQkKTc59VqbZDJfB+p
5DmlU8RP48xWa8nJDYAogQ5mAbC4kwFzhy0LdNRVjpdmlwK7+5FZvX8w9KCPY13mqFiyan4YW2Nv
5YO1qS35NhFIvU+Nokc7m9TX3wqR/NvschygdUbADzMwlYKN5lWpLgQqN6i+m6EucnZVQBtcrtiK
iQezWt0xe4uR5YR88rzL5jrQelmZeyKyoLvvmin3zpPw3S/eEfJxQevH+nn1mvUI4a8znLOvk1lt
cy1CSIpkr+910KTF1pqt6ULQZJE5xVW2R3Ne7fBZlCMgeydNe/uQs6gBHIGbpRkH/8wOHZ7ZGgmq
V4s9eqqGnCteJhqk2lGUeE5GVheSGBcsuLSUwZ+edt9vNo3FcHK0LfHYdeBCUQgb8w+q+ib/JRGL
/1oIMJ/sW6vq3FI8gVEXOw78K3wA27v/rZkAwbG6k+PNxGDz5OFa4I3SKk6Rxg75MUM+aW91oR4o
rPXWzKge41RNd92Ca+KKXOexRD+6WRqVgBIV4hTkqt4mibnuSKxXe1WndyJr5sfeGxwStY3C2mSS
tUZUtH1yCgLK8sixebcjKw/iA8tuhGeFvbjHcjb1jvO1+6itpviy+lbYzCk7D7lne92RB3GAyplM
XqxanRSnzsZp4NhJwVgWhf3BqYbvae6MfbTWjntv8A66NGFN8j3RjnkmWKXc4fc09qPt4Bfkx11Q
KDR7sYr5oap7cZULU1U6IvZRWgUTcH7LVOerVQe1HSoLqlyvOo6TSRtGeAUFUV84N/AV1hNVGHK5
3GR3NHAzaRsboon3ZCiSWy9lMrEZHO8G4haA01nF36kJ5A6I6UhXaTtb1arqNAi/eYH7cOtWvvtw
fbLv0GqYGyYCeAtbcVlzGkou7T4K7MZlK4g4lnegMX/VYjHvalcl35Img5jXOkAWRzjqXYGubcm8
ZJ/no9pD3IpD3C+EzxChsm88LZ8Sx0AaAuL3hhTN19Uy7yo7x7mJJ+NGraPLwLSl68676c1tCQkO
czVPOHRs6710F9bVAzhWRoyFaT96ljNsBajFXwZhTmXU827s1Jr3RyJxvqDaSKytqBM2xrC0MlSj
5zw19jSnmD/G+ssJluQZfX9iogHS7ieCdXKRcWTydzTGEWkBTEjAwmE7kA88mXhZFFFVUUCKwxbM
57yzqyQ4zK5HdHRTIVkeSO7a9W4ieNCHPjsLmQ7PrMoQD/L+PHdz+8Bjjc/DWm4kCa+Rq2J5MIhW
JZ3Cbv1ToA0Ai0RgBj9mr0rvZRFkxNPV1Q8GXHJTmJQ+YYNj3tsutWOy9BbH2Msf+1IHRwzO80bx
dD8Jg4AvllmLxRbUjqOpRy5pMqdYZhcTpe+35KpAPArZE9vf6/9i7zyWJDeybfsrbW8OGhwaz+xO
gNCZGakVJ7BkCWjlDv31byGL1bcqyUvetjfloGmtIiMCAbgfP2fvtYuYAKWkxzM9CivbQJyzX0He
+xuTNJy7mu5ZyHFyfEY3TxvdzOoro2jodAzu9EmbKqxchtl9jdFiM/9ol21dJAr+h2G+GHgWrxdB
O2qYvOVmrux6Jwps0wba2wuCZ/R7RlZLHjIJy9tdXat4q+pWf4MKITfW1Nd3EPCJyZqZxcCs7bXA
Yq7zFUGufqiGyn01ORFom4Vba7uw5IQJZHYnIKN53FQ1K7830vZwvcG5MtolDnkiTYZVwngEN9Rc
eKOdnGpfNhRvaHI7wFtcWT+Zv6Sz7O5tjGxZ2BpRslH6XHDKEVgUoglKrSDd9bjIee5DeBlfyhKj
IV1/n1OsUV/h/MtCzWzlJdjd8bZwtS3zb/+qHQw7DXBIJhEpylp+leii3Qj6Jb8WaiBmWhXNldt4
OGhHoRjxO4l/Z/kTrUIP0UE9RSlD5cgif5jk8Gs5NPlzyfj5OfYqeYNiO3pq8ii96CcooAmiq0ch
rXmb6HW2n1FwbqO5a9FLVBBULb4ts2Wmed2xKpYBe6TbP1qWjoYntVS10Zhth45tEQmuJ/pNi5DL
3Lr0N07VqNEGLfNxvrDpHeYEcRDF7NWWyXXsxhdrQnptD3hD8UIygMTeuJxEKpxPBn9fC+uoSm9A
8Y0IWnX/eV5sDInWwkbvVTT2AhWrdIc+w7l0EUs+RO4g40AD1pRjaaVRsfHG6bJva7lDBQWL9J/i
+H9VHJv6qhb9n4vj85fh7fPPtfG3l3yvjQW1sWlZJtkdcNt+REUwPPrvYthgeACM1GV9tmE8CSry
73MFm//Jdjxd9yifvZWv/59A9P+AhqCLsr4NQlVgZgwrPwzkks6ahko25pUbKfdpHi2bVVJoHOaX
Qt/MCSl9yMfrE7O8VgS1aLHyLTgMwRgV+95Q7aUd6b3xAvs8P9e0UOk14pbEi9+0+OZ7Hi46kNbw
0uWkHnXxTKR9A0Iv9AdvAF/eZcjTnaQiz22cxV1vqvq1GqLheoE+NNFSq9Z9f5EurAbkELsUF93B
lQSXwy8nEc6lq7V3fD5i0CTZlIdxDBFmQ4TQdGPNs+vskgnJ5oHp3dJvwFgTZtgjkggwmeSfW9QK
12lsDyWqtXK6jiLW1wA2M9+9bEqEjXDJc/dYz9KipBI9hSZeAP5XU+GkPMF5nNFH2u18hPiN+7Qs
5wm9KR8QEle0EMEIZaA0bw0MP7e+lcV3S5YP123B9DfDrLGBacZDHamagcco3UPpF1UbZla9xPRW
CJ2kr5Wz0lgSw/yVmRuP5Gd07tIg4tTrrj1Ewk77fRkZWIv2THHzeOdKoJD6Bk63rPQwr7zpbIJW
rkTI0q8dLSVq4gqbuMU8mzmWV1X5NvUKrZieVVNYgJmHHB6V5AzFZN1Oo2E65+1g+SCri1T6DK6x
2e0aNI9x0JsMd+KQtKYsoj6atR27sSBQzFbQPrmY/eB2l0rXhmQTo31164OuRhGRFoq/ZtNaalhv
HALvFzQYqAmnjBi8vHTGYjh1Xd83+lmQ+96Z4DKUGsaFWMvRGJV4iTnIGMvrlBZzJT93Y9uVqPcB
kRfR7T8L3v9qwQPQ95fdgPOX3+Sbyn9e8r696Pclj8EpUU2I7teBvM7Jnr/3+0z1vVNg0yRwPGA3
K+bm390Ak1UO9KDnMHQFxfljioj+nyx4gBc+nP6RpXG4ZgWmTGdrtj6c/guz1+i5JsOlWS7+kDBE
pJ3HtmlabTZXlxD9rRmtKEDXBInV2rjN1x6uvXZz1drXLUqPFm/Fx7+Sa9/XWDvA03szuFv7wsZ7
i9gwJe77Je1frLWDLL21mTysfWW/89Kzsfaa8/e2Mzg5Y9tADA1BD5jnbu1PQ+lqd/rglTTA9eqm
W/vY/ntLmwyL/AnUynhawdR9MK3db70dSXXQEw0Ym1f7d0XilXfS6JAl0zlXRErgjKSb7rT2ckeT
Xt6tmPYdwi/a1lE3bbXR7E55wzF4IisiJAl22lqJhfYkRSr90EMueHPdsiXmsI5QSy5gu1qOLTfw
YpPntsz7OaSCajZmPBg7P3E57tptcmdPTrYddIuVXtOr6VLGI8eaVj2yjoDC4sQNH8HiCB3qZrM8
VF2fh7qYfsunCc+rOeRUPdqQXrZpxbS6amz1K2kinHlafsPHIs/KszcOyU7rkuUkSxQaQUKTY1MM
nrtSwrBHZ6Rw3xi+yg5aEV/jvMt2oIZyiDo2PiZ4vgd9rDk/JVV/WWmCDCVROl7QEVhwTynY73Km
YmHH3OLawzJ8mBGTXLmtPl5SAc4HBCHmGw6G+oQBvrsnKqqYqPu0fFsZDZQFmcDhKanBriCM6btW
uNoGuHh1Szaned/NVvcKHar4OiMcejCGPt04dHyuS2VrZzN1Ab4zeuBaMZvCRuJTY3rliynTYSe8
ptpUFKdo/3PQlrqtAfWREyNFpa4RHkL5YwMJfXNI2yDjxkGFimz+E0AYBqmtFDRptcUkqGLCQ721
OE7dVmrQkQX4bQcruVyCUq+xHUJWxSptvQ3G4F28U7YBWzVnS4o47Csd35mxkFOh4mk3CaKgtwOn
/ctmgT1XxI134MxQfMmqOLvRG0RkaR4v1zl6yIagxEj7hG/WK4MoVsIP2tEB0oEIo7+oUselm5kk
p5RGWkDeRLZZQWkvWFb1Zzll06Xj5/o2sVR/lboNg+C6aYdbqcXLa1vQnUFG1kwXjZ3GDz7i1WsP
jwZ9ong/DC6jY5IEGAvSDMtts0MCOSx4y4SoXKbELTy5hDCPjaM6N2dMUWlIEDyHU0mWRUcD2sHR
njmNBNBh0Ltx5KGthwCyfGIZaTjIIbuv2PC2zDntbao1+pWbCFRwKPBpoDPl3CKYa6/LuIyvZWIZ
G6d1zF8LBsqgIHF/P6soIVxx8vr5npmBGYfEFGpk14rkwIG6PPULrf6g1Mh9DAettYddhYWBfAsT
XI1GJVCeNTSXT66oEPi6Th01odW2EStJiip1KevPhaDO5FBeTlfm4pYca3I7zYkqGbSneFBkAmbC
9iN6pPEEyldkzKAyAmR3EyMFMCZeM91SDYlnqaKqD2MaIE27K5wakcqVQMvC3ky8ZYkcasdRLC79
MB5nB23GpJPkdx9RTM3OY+yWTXfXrbIPiD/Qu6vT0hhgosLOA7LTbKzByMd7mU2x98mKaZBVAL0K
fbQfS1h4rbv1GhzwO63vu+zzTF9X5LhZhJRsXFTz/wireI7+Mk6MUk/85cGnll3yr/BN1kX6YTjw
7aW/VwOu/Ytl46zDfo47btVY/bsa8GjzGys+T4c+t6oTmQB8t+g5v3CvCDSDHtsqL+NV389D5i/8
X4kcA6Jnf5s2/AfnIfcP4e8cygyOQhyEDA/8sbui9H5QR7pr/4qZWnZARQvfWviru2hRtBw3xiBZ
2rqh0WtQbW4CDAOzrnWsDAaQqPNR4YTGiAF1Zy5TmW9ru45bdp1aAIhpCGjSAz0x1ecytb1LShDr
iABUnGu7IJ7dwsBOn5/oKaAX5nFIBaTNkQzSIsgLJKkUK94liVicjpRHkLm+QKGEDkVmzVgJ71Ik
hvWGM0qcS2LRq7CuYscJ+pqDx94o3ERuVa6tL3kHnOZsBzdG2/lPPYsFJttmzdvolDfdxbA9nspU
THcSO/UxyleWrdlMLthRo8prvHiy9k6O76rPytMFMKYSXCexJYRhV++JPRbNcCJycfnla0Bz0PiW
xCpgxHCZhSkeMG+Sf7VCUOta6w/mkJiPy+hNN5UJu1eZOh1ybLfiHBtrEBuSyejpWyoSo8i1Re5n
QOGoVtTnTKZcgW9JP3SGXs2IBlUwmZL/mzUJIMy1bb/NMa8L+pgPYIuRTzuCWrnRzZh+UpQgCe5N
hy2OYyTf2lp50l5ugvrNdL47Ia/EE/Wjbp4dC9pHRWTH2cxRFyHTFoEcU8gxUToczdpnngkGaRXB
r9cTYz/hGuVUYp7gvua/+faDFnoMDRj9hf9k9OsvPMykp/GTKvVC4C1zlBElqeC0ChZggw8kT2+1
0uAr1BjJmXkPCf/0VAGTFmYr+G9kR3zGb+jYkZwpm3YxeWd7TkQM3Zu8TNgwHQX/tCgXDbzFuHxN
ojXfSR8q/2kuxrtuUfZuxvRmhcAPYQkaKrvFfIkiByyKFjaiNB4qixtwNVNy15bc6Dm0l2iH1ZK/
tEQG/3QT6i0+CTcRBQ6ZcO8Zam43cDdQKfPL+mZHYNx7cBoE8t66IldnjT2JFTefZkBNjQaDRw+A
bvcZ2S0KFYwHxDRhwBs3TP75gesG3iUlSawYb2cNQu8K5kAa5j6chO3ALUr/kcfysmZqbh3ALppH
LaMJS5vU5HOnSw/8uUQrCF4KTBRsq5I7JhI9mOFp1RJWmG1IjVjvk5nuwmu//kSeiZ+/tPH4eELx
x+gPpnvfZuyHvoXIuWHwt40lmlewCdHT+y2camSGzbkiinZ92Nf25WvkkHk3MjTrw5EI2Zt3pDsD
bVoGCUXrbs1xwWnocyFXVKwZNoXHDdPjT7gomNdzB6yPRF806R71HhcPphQ/ts7CQRRp+wrLSx5a
u4Em6/SOeLAQlj1pmT7gyFMkcQdZS9p6QbQe7qQaQPlieCmEFHscAnLM+Do64OJv8XNrpc3zoOvc
YBr5y8zN4GcB6rHEw2B0fGuwzUaAFNYkoohs0LEu/Mulhb0TdO9xKDVMOsBJmLkgrLgqMW8wpqKv
0yRTs21HYNxGh+p+ABes7+Ai+pd2O2kbk/a/xFCR833NiZPDblFzn2yBtvGEGZJhTbCYrFilwRTk
blYTk9qMFIx0btO9ySTkLl+zvr0qJ7WsJIwW5zVmmiM6FtggHdYXXY/EQ2c3PVcQxuJdw42O2BJD
4muuR+3BFyreI6UzHlyYvGeCcFEoeUkml3sFB946TD1LpLnwhac8547SfJQvmwKG10OkQ2s4xbUL
qNOsSjLxqF/hdegksfeWAcV4GPmVinTNDkhJKtkKoiXMMPIsbnDo5vysUpFmqKM9gbNSCfHQ9rN4
gJ84MtaSUNDW8pz7RaiOnJ01zmfEjeVgHm7FOV1T48pS8Hmykiz37eCvdw7An3pmyir580Ycqc9x
zkwnTWzubvxwD8xj/ScQSCK7sJgwHBiCcRR9v+ctg4Z4qHd8Z4A/6/3fo34+9+kACZ55Nt9TX5e9
YRRtx+zYhrOtp4r1TarO2xSJud6P/gziuWk9/wnvKD/ktyUtUyItN407civZkSf7Y+Yp1DJ0nUbJ
6VgTN5bD01UUuZ+F/cjlNUmEe3/iysGznsYKZHY4tbZMdu8rK7lDwsFL5bVPIoX68jTGZIo925xv
07Cw1lVKDERRWElnv/lrUlHWt+WtSHqDcLjqM+pN/yibZt0MWn3dnPGK4/nC03IeF5uFjOKZJ9ir
vYZE8QR7c4JiKJkPLD9mOW5EDDgjCWJQUYLMyMW/KCvVYfRyo4lIQ5X6xe2ScS7S08L1QrxM8RNb
KfD6zi75iSqdpybvJ9ZanklIFywxNUEHBudW5ibO57oqn+pYyBON0l4fg5meP3WIKR8MC2Gzv25E
cBWLB45+Dfi93rvhbKNHPLuDiVMW2mkrRHe2dbIZFZNRULNx8pi6rY0rsIp+bTtjqxl1S/eO7GTZ
uaHuYjgeg74UpTYeum4+qqRvoDP6sozWQM06RNr8jG511zSq3WmO69801hBkpXsX0ezWn2enaLQ1
VxCL+5G5dsmqigLAtBxns5i0kjeNjqgRWfMCSFMxK8RIbWUhmuryIBAkJcxeGmCRVm7u8soY4HiA
EtB7oCs2NGFoce44DyA8G8gxswNk6uBzW8owBiAycfkTn0Rwa7n2ps49qcxnm0snWhuT1kBqHcUj
2kf8g8yArtMl906uEXH3CrIlncRjuu5lDYLpZiJmJXf7CzhdHO2IciVaXbOnNwKSs8fZLR8Bk7fF
ZdEq67bNQYNqnRq90KKxvfMGc/iqZun/lng4RNWIM23hJtu2kBI3npwlFMSM1sTQDowkO6B6HLXQ
a1i0QeiRZ1eeTLL5iuvlfAaRXu0WorDZx1OdvNXx0V8JyDnu+r0bjb8ONNLtNHN/w/o13yX2XG0E
jLSdmbukaHa2vFXAKCh/KmdrT+X0KeuNBw0BMANSpa68NFluoRDYYe325Y6AQWsf+YN72fiptY1b
9dD6PRIa6VAZbVXZ1leA5VmiYJERbJs025i64dSXUpwMdLAH26/VMfd767I28WJy0artkLf2PTDE
GvBK6201+H1BxooFQrbMb+jNkWfonbQlF9dsAkgILSg8ZAs4xwKh720MGsyszOpgaEruOTRSs86Q
ZKcY6CocDGxoBOa8Ko7pmwwZGbN7+7ZPwcUCGtDvcpl5l/VcdI8ISLTLuWwYZWqey+tGatffuqHw
qUvoNp+6qWqxhXX1S7b6tzBq45jg/jbyB0NG3sEdTe2so7QmRUC4WFetXe+CeCNis2RE7rpvWl6+
TFqb45sGqRgOUqqdBg0ZALc7MrFeun6vR3kS2l7ehiz+8WbBsAhrOemOQ2V/biDkbw1AD6Fo9GJd
rcRxRuPwFknAOBtmGNML2ZdEr2mSSjDVq82c6/m2azH6RS0rCiu/LLdpLdJASw2XjjzaHgin80YZ
M2TYEajlJd1PF3mN2YNsZSGh+9VuOlu/AytZCJyLhURu7oLbyu7SSND9EFm5qm4WNcSfWfzjXZIZ
7WbxRIPyZACyFycRgZY1vcd95yQaC5NMnYOH9/9Jy5Xhse2RMIT4TyQbSUdAZkm7dR1ZX6WK5yJF
YfIEErA4LqAzAuCN+Q6B/bLFzs9/zFxGonQjHsd48rjFiZuwtBMWBQo/FlKCGT9BXY8v47Y8J0On
nlci7wW6gCsnr+C1Ug3cl72hv/ijcmQAbzKiKdq2M6xOp+n1Y5lDiz5prVgMSL5m5tNBNft2pEmi
UTkBoDMZgXQkKIfNUHMMsdPae43agkU9yrKxmVm+Z6gFZHrKxdy7GWgWOzQKANhBrNDUx2BR9d58
RavBrrtirx0gmZ7JTGeM7BIZv+S/zwGBwI+xS7IRBkRncmv31KBoWCjAq1FRiDiDxd6Utk0xn3Sx
THcztLYHalFSaduRshyCSfNNMvlp+r/xF2zOBda46l+Av2/qtOrUf/0f8wNmHswR53mEeljg8ES9
N+1/OjsPOrZf2SaHxkE/wM5HKYgDfGSuNbFIm6q6R6PlWce5ZhfdTOhE89NgGcNdbw2AYJJh9J8Y
rlO8g9JgmxYdVfV7bGBsLVQTaUxHqojw7dLG4+hZ+TrxExrsKnZKV06QyehTfP5WI6clibr9sh5K
qhkJVBKlcG6GbJlu1m3lLV0zlKpFeYhO4YtSkP3QAPmTy7Gav37UGXI5bNA/tkv/lmmu+Mj/Gfw4
1UzNKwDmDii3/HnqFcDxvGH3t338DVVTIiSaVPvGUHO+azsO3e9x1Gk9ybuSOeDffKI/+4EYP4ME
slxTsJ/83NzQbPTjPRsg0DqiSXB/kbLS0Vt5UvQqoGESeMPZ2CDADKqReWwGCuUKw1SxF3iAwdur
Zj1MUKH/9Qf7YG7jSkEAJkaL1ovh0oD5YG7rk6hARZVmh6iGLLcp69qcnhdr6dWLNS+EhlmlTx1b
VzY5iAHM57+LmfuT38ryGFPxQVYnn2l8mAqNiSPqxejigz35DDWjSsXppvdFZJwF/t2YY0rU7FMz
TWIA+dFSbRvY+Oe46sSDp/fibNVos/7mgfqTy4K8G7MfBz7inj7eQJXZRzUKuvhQaRwagDhM9E1T
eO3U8uSTdggmy01fLpTV2hA3r3/9o3yMw1svBm/vrP/i8IZY4ee7pZrdHPoCc2h7LjhEo1ifYX0o
TIUZP0gy24jZzdEzH3I30o5iPbhVFgQTQDZtY1xbzjzk5BmReZIcurX30rRxlX19D6UeqzU++q8/
sPEhoZAP7LikqDpExdBC/EPwaCK0Np0HV9ubic0aaNQLsTdevx51qonlgoXfv4RfPmj3lbHQPJnK
hHVghl11P/kOy1Ns4kEK7UVbM3ct/i2rE/+cUJLGxAlwpDQNtJbBCPURfc3YkzJVY3ApQ+YPhNXH
kGkP35KsSeWheYOeeODB4kDw+f3L/tOJ/ttONClkP9wXm7fu7V/fol7ObyU97POX8V+HN7o1SSq/
/OTzNd9f+b0R/W7dZZ+ydMdg8Pz7SNo1frHXxjTANny2Himv/25CWwyydYdxB0J0Btr2qiv/vQlt
Gb840N5gV5ks+B5Py38yo17Xmh/T1kDF8YcQX64iH4/h+M/PHUjICbgXgoh8lWibC+JJw4mffrgo
f7I78RX/+CY+T7dt8z3/kObZ1YPWkPO4HGDAtMHkqoVA8MEN4R91279+Kwb8f3grOrrM7CydhvvH
DM+6pOjOYnM5TENKYHiRouE1AI6KVYJZEC54KIUkDm2xrQB4fP03b/+HywkGk0BWbEJC8KN9VDgB
5/fs0THgoFTjg1G6zx6wlr/+htwUP3/D9S1s/A7khzLhdT6slFJqc08rqV27yw+TbT6hh67D3sAn
rS/tl79+M6I2//h2tNMIt2VTQKKrcyP+WGeZMXX8hAr3QJXUnmCNiSYEkFWecpuxYEHkhRWNLe7N
uO105KiAfoMWyxaWa9pGcsMMn0aQETNuxTOZH2GB+5xD6sEHw4qzvA6Y/GVVYLSiWXWvfiCRNxzp
u5m/Gdm4ZzLYgRvyKCFkpxtPs/LJOpv9vtxgHzLPSdujjE1yc9Pr8/Q0o92/RPI8xgHbv0RX2frl
g8OR5jmd3RrHqoSTFdf2td1V+Z1DwR4MFhzvPoaP0Q+VCBgcRlhx+xaPmd3uhn5Zjow2r4DeDjuz
LL9abnFXp9YnpP63HTZlxP5eeWr06deYDhJvkTlb5JGkx5BdtMmbpd1z4IRKVYmNrbLxC/rv9uhm
yXUzE42U+ujtLaPst2gDnPME5R40kxOdUFk9uZqITlmSdiGCzzVmYfiCUtV/mAi/28wiy+ADtvFD
55A303sIGvwh5vSKFXQao+EAkC7aZuS3X+ELCKl9Aj0iafnCjnUn3yLG7eZ1SBr7wPIywkrS2vUf
WpdSLPHA1NGp5eStZxlpTo3AUlBNUjqPVuVqz0k+yGvaTfwdjyjGh1rkeBdk2h/QNaLlkJJkQIOA
souobOVVXWASM6o23+FX4xYpWwyDdT2HGSMljMi9sRvSQn+itvHA9rcT0NrU6F/7VCdqJtRncakt
bvyQJkiaaU6JIKK/uklaZ+X7pWukvCajyyhK5G2zIL8tpbqMCEJ6bReve7Dg2B/AxYorMZnOoay4
FzCqpbu+q6Z9VZqvCaJzjC8prPHMNaeDRdPsVscgv9fMRl4tsVbf9BxaDfzWV6D9Go7LTaHv5Mgc
rXZsFA8g5RhOcRLbS9/qLyAS5QGp685NigM+ikyCQKOOY64vYmBieYIx0n6ehvhkldGqfBxvmzl/
xM2BgmXItL0FJP8C3EsepAk7+9BjxdOiUewNE4si/tviMAMgP9q0vy7mWqd3rsd2fV3O7Bvc0dif
Ag1+9S2TqvlNAVUKCx6ayyHOtIsudoy9OdFqcAoG+DRu6e6Ch3I3rd7ybnFu0iDxoe6FtUHqcESL
6zRpXvTq5V1F6zj293EUjRcTAnz8eT3yYQ56e0QdEc8+JjnD0pHvRD0aFTtHiu0U42kxEnG5Gg13
Ueb4TzUUfxQsabVx3OQNwsKzL6BGxF2n36W4xA/GYP5KjtQlR5v4nrMoJliXKw0O/dRZcByGKJfB
YhH6Eo1Dvmk9kTAdza401cI1BxSwIZ7xcxp7hC6RnT4HXhQPxwhT7FZo+i0Y+F2HMfWQaeDmalzv
+yXnz8aR0z5KobmYRtWobZpW1jvAEeabGgqiQJLG2app1zax+WDbjR9W9L6rY+UO6qbXGhNrpO4d
ORWaxAYkiF5W5UeSwH8ObKtZzlGRd1D/omZ+rIVXXLIgLUcx+Sg1DftV1rjsDd/TghF9d1g0EdgF
PblEVr5P2ADgZmCdCeKYsrYoRXVWpXcsBuNxnb0FRiSw84NlsqSHFh/v0ybKNe8qjvIvETgFnL1q
6/aMcHvdalComsN1g3DMDzjx4M7oZuc6nRG8EIVdHJ3SkAdckvmmHpfxpUazhQ2FDmygg/Kaw8Lh
AQIlP60+JK14FmOrIxFfrFvyQB0AS7jeRFFmKmD2TBuiSLqtA/eK58SZPiNhxevbVpT6qgpzqFxP
dmLj4fahtiEbKtb4uMlCo8rqUXgtMuDFtS4LMx1bBsXLgHjJ0w4wcZ2wbd1PrjAxV68nlk0b2Rkc
bM99KNQk9qRHlltpWDNU/5m41tyCGu74yQHKKPOyqbcPNoSAaycV+SHR4vhXz96WcTrviznh8g/J
9ChYuTbQfD00YHPxYHqAvdAJcFDRuty4t1pn6xDH+tzBjf11Gpzk7EhneVaVuamhitO5a6Q896Lp
iMPIuPNAFByAmMiAeDltw+b5taI1hUlH5juInOrI/jgeh8xkzWjhzjkXMLKRBG+MQvXf6op/ivy/
LfIRvf9QFf1pkX/6ItWX+ecK//1l3yt88xefk7MLOQGn5zd56fcq36bKZ0Fz4fNwsl3r/+82VIHX
FEm8Z6zlnItU/99Fvun94vPnUN/Tz7HonvxHyntOBh+qOF8HRWd7AlwBh1Yeh5+rOKOVbHG9LQ/+
oAEzrKSJ5i6uZX6RgHG7wA/XDvexraAf62nSIwmputuk0YZyn2cCVqSUA4k8UO1A70W9SXQWFGOj
mWgiEmuW3jIL1GHrV2YQ+5h0Fpz65zgXINug4UQPk1HZLzz2bwWIlJg/9TDwfN53eb3cKuk/AEoh
dqDiQBDUThEpmpboQXHSLVc9NoGKMAxP3CkHTmLXdHRNc9SwEGFT466qxvykJFbCuvTgoja8cHSw
+NAGms7lVEOw14S4ixZDI7hP878qQ5KF0tD3GYOhhE8ZD6jXkXDkYJ4HEpGWUfnhYqkMzjoXKl/A
0Uo3+Y3fPw01TfHqUQxo8sDyeXvqdb8Os7I/LgQdhK4JRDRQ9gjvhrkQsQEOKhn/mWZgG4dV4ekv
bgmw2mkGP7QNH2AuqIsD0A3ssFrPuwuo1AF5UPNOpZ0fjinsC/SBviQrJk2xnI2KAw5TBGpgo4m1
17437XsYSyjSHTQ2l9JTvr4fbVGgBmDeB3+jFy+yXIvofGKQyK6RTNdeU2hfl2T0w8lso1OeTMln
jcXy3CCQ2r9/PrV+Ku5sSd4Y/zwa5CRUQcU4PHQdABg7XfbVvu/ngUihZqF+5CJDD+nQNAwrwpq+
EdsW3JYk6Ls8Hy9J9U2SQ1SIfDkgd5TmLrFdsiXMZS03MmwM5CDW+Wmx6uMgLXZJ4gVZKtPYeGk0
nC470cweaUC5xXmyK7kXiKQ6Zb1SG96dMCal7BTgCimbeCyLJ6mZxX3SyPmlbRJ16ZHF9JAtA8w+
05DOhkLUPMEiiS+iFqJQNjfE5SIYueDImoYesFNUHx3V+0DoVpgtCF9t5CrVHiIwKGW7xYhKp95Z
4+XAE1TjvPcs5e+LwjC/jg45d9CNy7IOBEItXAkGlI6dn+ldcs6Lmr/lI63YObVjgFSxcK/AmRhk
7WZ0AXN1F5X+fJUuYx6abCGbpdOjq9IpU6I649Hbi84XO8m0+6mg+t+XHnnMMBiI7YDMmJbePhe6
uu9q68XuCtJqmIni0JizkAp7dXP2i7YwDiuuyjhaulBBnNul3kKEoovrHCQfjENEAmRh9J4kBqWo
b5SzlLdKM+GazzNg5NQSpz6uMJuTlrUtyTlYg7K6reFbywmALKOn3BjNcCxs83Gilx8wcYaVGaER
CkbQUoGlcBQjbEu5qYBo7KpumLZG3RFspEcZWeKj0vZtY6oreB2QXzwzv0Aha98wrzUgYgxMNXVX
6SAbyyLKaC37lAikQ/ebcdLdl2HR0qtIiPjTLLOM/k59ZOjJBLhZae7kwY+kG9H8DObMdKpQ5zVv
S+vz0GuZJGQursv2vvXJDYL6JRImQAPjbC2vlkeQvDoq2TY5DxwSTove1E+Qhue90bo6ZHoAv0R+
xijettW84HAZio4slKRSW7OvgF+OLBQi6ItR3wyOM1+MEd6dZFrUs8/3NwmSZuR1bMraVRtnieWp
h+XK+ddZI6hHKvGgXHOxA73toe0nLuN/t2pkKAsjeXBg4tN4LHC8ImGhVwqGbWaKkzJSzgzS3Eyn
UaH0h2mfoEwKx7l8Ixm93cp0NqCVte65nnvtARAmi39vJMvOH6eMYKSq6MCHeIvEMoSb3MVuS33I
Yg4ShFVJOX30+r6ytHkXffVRKJ6KmifUwHAN02x9ihhgMYQFwfMkx9LbOBq0M8BIZAvhyGSHkbVT
7aeY5RkpsmHxOIzGHVgX3ggP77Sp0IyZYUHb92rUR/ySyaj51RmJ4Xwmz6meN3W9dFuEksuV9IR9
8V4D/FMu/U25tE4IGOX8z7bEpy+yBNvxY630+2u+10riFyZCOAAJUzToCa69ze+1EmHUjIt0FgkW
AtpnvNP3YgkvorBplq5DG1S4q4HnvzuihF9Q21gQCwW2H/f/oyNq0KQkk4NyjNmVi/+VouzHhpcn
aPgwSrUPRFvxdCXEs2Rxa/7N/ODjuMUDCcJ35KyAPZMr8aHvGhHFYZi0aQ59VtFzGnQfz/kU1YTr
DtNN6TARKxaYHhvu4b8btqy/188tRN4cf5Sn+1w2HJkfvmLikE1K2oR/iEnYzrHwkV49TIL3tfX8
LgP28xb7ZeMHqkrNjVrm9MukoV3YcpwxN4UUSzD36Mu6wSuQB2ntqV/hD8rLkOxlBcjZbpbNVsUx
5ZtyiU3g6L/54aa6+eMA+E+/BFQXBp8Ut9xIH66gLq3GpI7yD4gCjO2EiXFHGhNKQhQ5j62pD4Rd
5Ig/tZJ9W+jvgrWeMJI6Rlzy/9g7k+a4rXTb/iI40B00kzdIIFsmmewpcYKgJAp9d4CD7te/Bdqu
K6mqXOU3eoNb4YgKh0wxk0wA39nf3mv3qT/dQpLGFdyR29EHdl50WC27waPkYPKHHNsMS+wyVT1G
1aWnLQ3ayv6v3wMf2X/6PXgu2VzP86gIWEO5P37UOtbmChuGfwD8MoaSxg3IwzS3uHX2/a+/0z+J
xvzGkfcttGnhCU4BP38nMZCUbzi+Hga8QwdcnPzyHK89UX/e3ukCg+Zff7/1E/TTWoHv5+sIxmwT
+ZD9KsObRldVpVbw/eJU3nFH6TaLiv/TKvdf/PxsDPz02nsgKiz7l5+fL7ldFID7D9JkS0vf8/fG
8tND3nmPf/12PpbCv7wfYZJPYajlvvBPN4UMi4EPVdM7mDywjovboeaAg9rPM7+4ubSIDBkJ8wy+
2/x+HvDcN4WTU0RMZ0jCE+iqFKK9k8i9bMIH5NGGAq9hMzAUHmL0nVNdVPM+5bP5hFu1mtnE6GAk
42xESLdjvsnUrIKFZ1KWZjrdy+gs6eGv36T1cQr86V2yBDK4NbDYZEvDkunnT0lEiZlKFjkdxlVx
ALwzHvH+dkc6j3MaaFAmHCQK5gm0ilW14MObHdB21G740DRWdaP5EDp6JA/AfPqLYebpjfBn+9Vd
lRGgR1tpjOaD4ZdrLQren0A64DyBrdDaArI5pMVoeoKnbYbVqr4QMYZhGL9yO8sPzqrQxMoUh2FV
bXi6JIcSdWxLzU560CqfZtNV5yGfYOw7q/Ye5aoCZRrb0YoIWr/Grb8mPHiCkqHziBSH9oX/CCTj
qiuVq8I0RI7YNoNpBw6u1ABTM1JUb8QUncg6f+4RqopVsapW7Ur4DTUOM+Ykb1W24ry39iKykbsy
JwH6nTdOqK1qGD24+mOjuvKF5vH8OxnMetrkuo+EtjJyYJbUmPpqnKCfXFzEobvqbmuf0TFbtTjm
UefirPociU6GbatMxwvadfuloqL+TUfS01ZtL0Hk01a1j5phLaRdON5qrjyVJYNt4RjtNjf94zRo
1Q0JLXZ9UzUiJK6aIoz1PSPuef15hnCUIC2tCmS3apEG+rjAXc8ZOdHXwpnybK/apfYhY5KQW24M
pSFuzqvOqfN84TyM9mnWvndUi229ycjpbtELu+rY68oPWrdjl2/vqlVJRVvAadha1lu96qx5YuLI
biZyelREyadq7hQtkHSvYC5ce/vQa0eE2ySx7syIvQn3tuHY4zWmdokozZqD/GZJfufSMZq7WRbX
acR2E99UzlG4UKFaVeOkpIlB6vqpMXHf6zHAzcyf4ocqi69pn31NVv05WZXoaNWkM+m8zH3+ZpZV
FY6ygyiyKtj0vHg7S0rj7E5q5CSJ0g3nEc2byMdGZfiK+1URB0yXcItCJTfWikU7q6crbdXQc6rl
gnnV1SnUnHkxaO0J8mTATosTMR4sxFIeRm7IYyjHluQ5iPVjimVkVfBlRy+7WGhj7Vd9X3IiecvG
Tsdw2LkebqR1FaCbWXNZPhYEoKfYFcyGfUyqqTgY6ybBrblcHI0NQo7OaC652nIaTTZYLNvN0ie0
oetZ9VUOdvwpI7fwzXG7+ZM1yPFUet5wzAcf0TVu7LOkFZQgSE5NSKQPR2VwfWlzTh6mmOfY4tjh
dga5Fd9dAK20lBKUsKQ3k7ZMT/YAPsvSzeSoU+y6tYsa3XdWhGIsAgcwQKtzippDGrqESFbzrxnN
2E2Yghw8+Q34eIdaE+oyvG7TdnrOhmGYv1OkMtY3+hwXYdQwFCzDrHO2oKqnMTl2pDFPDmOJvI2p
q2arD6O55R3LE0dYkwXZnHNa0+crDt7dy+KP9sXkQr2hsaZVYR7hLMSdWw/vRibH0C/05TBnmfya
uDgSqaJ0n1ndVWcQyBjidOaLom4S4JYj08nAyAcTZ63A9DNeHcmXdqMMjo0Ty7n7IrbbTxnt9CFd
I2OYasyFmmjQo3PDOo4crHcNhtPnuu+KY5uK7tui0bNWZHiHMxi+G5YTqEwUZp4WjuKHebaaGytZ
opMLa3VPNsXFKm7R4ZDVtJ37cuCd52ly8XUM5UJZGIR70uKE7ePL4jaIckgufI3pF90LgS/2idLi
lZC7Ans79LwljUKxTQ//geqHPBNby0/ExeDGAGqyS/dNby4H+l2LwHepi2ZWEUETOf6GOVKeBrCN
qCTJ/J0ZeHhOcRturdpsT9kMGBiSj23uDb1s91GlCWCUtXY/8w3wIxU8eZfIJbEj5kS84l4EUBM5
SX+vu2zkojxW91LHHoqIZ3xi2X3VoR/u3aGt911mLuOGedG6EpO+71tuCoZUFgf6ljrZBOxemZsO
NWVZsqutKCH8oB6NSDPhOPUpCIhRbLG93sqo8geK3WKam5phTvb8+N38q7S9NjlLnMqoRzNYOjy9
aibyLfVQokBFZz8qRcOddWbtB9HTTm6m0ZzK5fjxeP/fA+t/OLCuRj8Gw39/YL1QcfPjafWPL/jj
tOrpvwm8abpuIqCvgMn/Oa0SIvXg5eC6pNgCA9uP/h3jN2KdzB+WwVy/HnL/cVpF2l95EPjGLBP1
n9n/75xWjV9nYJfiRRYI3EAshGZOxr/MbKMW03QoxBH+YhOFZrbk1NoxUYKjGALwYyhJyOi7RhJc
oK4vOnloN5/9Tp+eROU1n20n6150q+Kanrj3/PCT/BentPVc8eNEyaszdd4+L9C0HOdXE6iPahhx
7LCP2WDXbyKxQTnoyXpDnJiEW2Aqe+7cdLI2NdL/X39vrJS/fHdvpW7izuOsy0Brf/Qc/JCvhdhC
vlWlLcjs6FPZRoSIRpX617mPuBQ6jXDPWF8qhx+T415Ntp8+cR9PX6elWr65ik72sFlm6xQXQIhy
RxX7vpAq38q2du7cxIOTQE+cOEZj2Z+Nxmp2tt7Ym0Xy0Mqmks2nPXTlJTFnnRS+MYDs9Vpg3sAm
3VCphQy8pxKNTWbvTLiFHfMzK17Wy+TmNkvn1VduZ8MAxtl8j2RYEYewK5JxveXlu7jlwAqfOyGh
k9r6i8YQt4Xi96io3CqIfrR4B12nqahbx8upJattXNbWcJgxMQc5NIZNhv1/3izuOLSgvBwakBOq
FUtzmj9VVHPBNMBcdBZjFsGfn/sXj2JnrB06cuWGvfZEtZ7wMNVb+bwbk8Kh2gEFXrNNZkascO39
mtW407s0NUJEFJ0ecN3BWuvqMvTIPG1HBV5iN1gTwPGUS+l+wleANty2TsFaP+kfDVUn26p3R3Vc
GySp9TWr/n5Cj04CwxpBGqaOoe/InvEMr6KeLO1GOIS4tna8rH3rkrRSHKfmyL2ZbAF5OptfKwXW
BzGYJg1lNv77UYhPbjZ7wJ+d6jav5AS7u4WwqGBNQRcGF01p0mTs8MLInewRnymT0PZkGeNvbWIO
u1xPoa0MQ8iV6h+hX5X3izkP7KtqlZ2WzMtCT/TuW+L2zWFhYt76RdMf5pQmgV2PG5ja4szEgk8K
beqDoa26PSsdAyyfRxOXZ0TPdEIQBRiTtRnKFcm7PerDxagxnGzSyi3f2fyt/e4LYhV2o4rqYuiV
KTP5IqyN40onC7n2HpJYy6wbaq4Vj50sAn70YEg2Cs2mdauapzhukTjIpghdygMr8q3KsLNDKZHZ
3tTr8RuZxhLJKqeaINk0VUMkCXKqTN8w8BTNwa8wsl66jp7ZRS3oWLqVDZ+ciTap8wyO723RLB6y
ka8myVXRav3XKlJMQNLvW9wbbCvSbU9bubatMStdD7PBgbjT3d7YqgF38sNsUYNzYIVBw6wWVXgR
6kqWcShVEjevpHg5juNzWbvgZlERxhpz/cD2LeFRwDQmkzFtcLlY9VtXI7StfnM+6pNeHwnP5veg
YNebISE7YGBpdckWRcefqlsf9ojPd5Pre5sTFpi0XBjjtmVxuiYK7O6lT50M7kc68OqnGF9lW7Pc
S+uxIQ8k6s8jWB5iyWIgL5SMXMhb9haTtlH6pL7olJrr11kqBeWg0UioojGb+o1kpi9CwoHI7+ut
3OedE88iOLXts4+dntYPN1NqLs9FZ2kUuuWjtYD4nNYTPT0Vtm3Mb0IpEjsnb0h1/i+PfZ8uCqC1
sY3xxVjG4VMVT0XasVUV1RulKSUfHbl0V7VcnJu2M3jF2PZqbTcC08w2YEMY9UHQXAhyD9NavI7K
Q+HAxNEjxpJd11xYKeDWixQFoE4gAbUIPWKUR6wMLPbwsCTludRwfXBLXEY+u8BrjoRPveHGboGu
4PkWkQqrTrqvhHpGtpCpzP2giBe8dLXnMOYS0PI4zLXu+LmGtHmTODMuDRZ39SbydOpRSVlt87Gr
v3RG/8TO1zkORNbEujsb75RTWEWogYof9h75TfxFXkqfKidXlmAii3YGW7DrxBoiQloa0KakGOWj
SVbS2biJEl+hidNDOlDVvatHKMFmDUqkMMR0tgvAbNCfEvq5F9lt+pY00dSCD8ExJ40rC77x0Sfn
BQOmi1iz8JxZeMv+HNp+W7AybEvXhPnYYV6CrkDJwNwjDu2r0aIexBicTGKCZNgWsbBh93PD70qr
e/nfwfG/4pFZzhrN+PeD480HhyR8y+v+7acB8vcv/GOA9OGJrBMIESWUNdtc+Yp/rDs+mGQ28HLd
xLH8swGcaihYZb5uU/i0mjeYrP5cd4jfGCvBhfBlvzdB/Z0B0nZ/tkyvZmUWHQ5uWBPftG38qtWy
omg6Z3LN88JqJV72aRfPPQ5YU9+Uc3et9TaggdKlYHLwqHneMNgun2EnOBwFU+PQDY12himotnOr
lbt4bmvcgEt3XcfVgfYNdfJaxAt6yJ2rWlXaA082LMRVjAUx9Vakduk8DCROnzKP6ho+6Dgfjaat
N2UHitgBd02AdzF2JkAO7uhDZFERwdXJ64aqKuIDh9ZrxyrliZUza8A2uhuX9jJ1dYi5Xt/ARzcO
bddYGw9EWeAWzsmw8cSp3A+TuP2mMFKHKmMTWg4yC6RVzdcUElPxRLM2eduvicaqtC06bUuwztjB
IFj26A+c1mJzvz5mXrgjZ9sO6TNcCntLHfFF5rO9JeJE97LZQ8JwS4LogrIWq3T4/iVMYn5SNolQ
1jDoW+k9smAdloaxgNAwcX3U88oxboYD2OuLnH0dB3C+bAEWsS+mP2HDrGnBkhUWdA8oziPgIzrV
i+5EFvc6MUj+kUq8X0/z256yLL9Uh8ZeHam0ym5mTMcBAG09NCOd2FuGky2Zn0U/sCCGbL0FKdyH
PbjisJhVHEihORjw1Jeyw249Tfidqdi+4lSBVg3KvF7cnZbiZBBUUYWUcWmblMQag4hz8CP/1CMu
BV5uYmFeIu15toiXEygW8IWhLVtqmnamTUENjqP5aLKMf6S9B5wcj4KQogyqVCZD0A6lkRqddJuW
bwphhRfvJ+XANbcce+sb2WuDTH7VatCXq6gMqCZsQ0XJzMYi0ppYykXeIrRagLbKs/ax7pxnb1rO
mTm6mxge9U6rCDUb+pLs3aZ8W0T2mrW9vc/qSMI9GSmPxeR4ak3/3YbZgVbNg5nPxGox3DgjHwlP
xneUL2EWjVm1E30tqPdlnPOMJbC7Qt8YvTi2Zma8zvZi4HjsriYt/7LM9rSdOFFsszSbD6JiI7Ms
Ffbdgs8CQLo2dNHXDskCY9umajuAXdGGuSE/aV2PFd6dGNEBqgVdPbd7LKX2trZ8e+fgbNpFVvYk
iXVcV3pS7izvS8zx78R40gaicbTHwjZop8GjY4dukab35ZB7QdVh1cjyZN7TXyYfIep5oeH6+f3C
2ifsuuUa906xAwI/bvH0ODtkwzIUHKO31bTKQKam05glFxiuebkl65RQOkaBbdJbTBxu5hwN5I8A
QXM4wOuhMXswrwimqlADyfKksEPulBdZOC4zN0AkQ94ZaXrVRU06UGT6Ez1r1MRrBmr+0DJFJ40b
+ArQPwzr6iHXrJnmV6WfjL4bxYYoaQK9RsuTrdN4bFT60glUAY/UmqmH5aWqs0ukgP9QO1d1Sht2
7txodv4lxcoJ4Y+n99BCSVOEukJ34efZwLE5uEmRUd2gf5+ixAPaXYvTillkAdA/6FRfkmtzTt5C
s5otxb0TZe12ZPZkgTShro6FE9pM/Fjl/a+A0u9TgEZorLeFqnr00tTYz6n2XtrLvCskePfePacj
/32HXj8685pOr6qdG2sywPLehHOEXpy4Flqanb61NTTx2IMhgon74A6MCEXursZi1bMV9eatiWsq
lNQ2B3rsyOvZdHeqNN/8loOURzcpBTOdeIjMJA5K19+qmYZvLjWI4u370AFocBdqhYTMsDoXtAIw
8OW7rDCHLYXAHRMLEi2+We/AAuRSF+ar43TnjKnz2Inp2Rs7l7iu0wfFbDlU7qXVo+8PLwX83bBp
3HcKp8BrRwQgxpg1kaGuXLtnzeSZp7QmYyHquoDq4yALy9siiShctxIv4AT5XTJNk66gz1Usqt7b
NsDDCI7eth374gyHSO7tSXqEVsC+F5zwOit59WfPf5xtGtWLyrhanHW5Zc7trvcKEv4e37FalkcO
aeltBxE7M3gITVrELmfkvE8NebGTSoiNXoqHlYUUOixbr+a2O8YSMh4dHKz1ekWLVcLjBeSx87nI
p09jpNTBnd1vtTKBK8VFgt28H/dTNWk7oEFE68vBv/TFcKvHLkxK215f+HjdtF0U9AK3Vkl5YbbU
25FUw9SmeBsJhRyNRHtRfpNtWvoirLTBdV4odfSGRXKvSSXoxcg5cP9NTxxgyNto3OVGD6qTotmO
rZZJaQhj+C4GNrBDUKG2ym6MfexmL+OQCmIX3uPcd0iqLeQxLf5uaY17KqoiWkEDHJ4bx9iJ2qVJ
2i71k9cAU+KEV9GYUEc7SeA+HL0ZNOQXZNyqf7KpVyDSEXta61eHadRSupgnZud6fO4JN7srwNzp
sgKRv8A5dEHt9TkSuyxN1ouMAJLorENLqxKCi9tgOHyyFBlQYhTzLDt4gKKruXvnBECaMQX1aUbi
3rKxrsnP9TBVS3WS1tC5fpDVHkkzvJhFqiVs/Bq5SHn998fr/Xu9Bgq7Dzjg17oBRQBf4YMt9z//
9t81qD7WJf/8+hetKvE//qbuHxDC1ev807+gpKT9fKfe5Xz/Dobl99dAJH/9L//bP/wjIvmfdFnr
Y9T8i/GacOX1+5R+/Vmd/f3L/hiuGYOZk1H4gB/ozpqv/GG4ZoQWloN9Gn+1+0H/+xPx5/JFmKR9
j1TcL8ZrPNl4SoAEG4i0JlajvzNci198ELrPAM9ULXAmESYQ9i8OhZZymGUkiHyWpkrnN5tyEhZY
ttvbWx0swrrIHQkQzThA6q7UjjVPPiEDVvPVARKPzlaum79J6snhnuqNCCZwmcvVVDnuO+kIl+UX
n9qlheMTO/SlwO8DyfZAinzxFEgxZZr0fRRuhSLCDowPM27mJUv8i55qvXs31AoPAl68Xjbzg1XJ
iBrocehR6qyxSNEGbQ2RRSa1XpWn1NPGYPJ4fJhDKWaoKfECeyM5OwPUT+8hMd2lHrNA91jjbY3S
7nEvUF5fdo8dErqx9TLbKvSXtHX7Re1RjjyzRNkpK/0KlhhrR8yHjNud3LltM98Ks6goW5zHjC91
Zm15bSrdTf8fLsB/fdX8eNH8n//u8vt3V/L/hxcgwWLjLxcjD7X6N5zNP770T0Of95vgr3Id53fP
HiuKPw64nvUbRjOBwQ17E24+/uTPS1D8xrGWS8MkfWybrFD+cb61KCQgjixc+rdw/K2xiL9B2SQw
8csWgEUMB2gb5gOvw4Cswp//sAVQOOYrmaU1kWAXsc5nrz4GFTvofcKndocLzFaIU5l3Ry8xXAUz
rdKb0ZnqcIBtjfPfUoDQotR6cbpkvsWpXT0MnRO9gvmHpAiWoAHEs4gDDaWIg0RoxRXbWk6feVVP
wTjlThn2oOYZy7gnWWfo95i/jVrLEZ+FBVu3Ldpt66eoP1SYjIwRzOJTuAxZ9b0rFSQwFwfNLtc6
+5IgsN3mFKsHWo2PY6u3mkXZLu2BiP2ioo3ASlihD1PHsFHPzrVJLLIJehMqoSot6zQunnX0J0A9
26loh896yYvCBh/173wXgx2BXTHJRIomH/TfFrOw6xTz7xBFRGFHBjkaLRR/LNiHVEdf2OJWKr+n
/MIPIgLu5lQCap+xpNG3xRFstXPYTi90FrM9hu/fvdjAtV+qEbMhTGXG3Ym186ii6rFh6XHpSXPM
VzCOYxHaMHJohU5clvpFWRgRyO4Wo/CSNN7dlPO6WqfhB4nRigpZ3UqZxOxscu+WdGlejdjzbqMC
Z/KGpYhuhBFiSMWefqx3rlcSM1nc49SUzSU3Wv9WkPNPzhlw+UPHz283IPmeCydt90uSrIwiHxhx
MpQQGERVPwAI8+40SGk3HJPKgMlRkC7n5FZGEiYfG60jHCjrpBUADlkU1ZecmI32sNjlvHXczDjZ
HcMtyB5lhyk7tO5AiUPPe6b9iubh9gv9A+1nifT30uizbQX+wnl6Vfu6b4ZWAnXuE5IH3jj7d1MD
VYtyeP/BZLi4m6yFpY8/SY2QCRlKM5q61aOkCShUrILePGhjQd4Z/rlpLDfeqVknhzplVXpgk94v
R6yJJpa0SGlnE6LSGIzsNLaWDu4IwBVG/P6YiFxwuhgbdc/SQ+TnhDzpbeNphrUxpOM8VcZsXyec
6YANWR/kIdqaVgyR88EkinHYIFNof+CKPthF8wfHqF2RRtoH3QiDEKSj/IN6BENEgUBCS/N2MTZU
9iFRLbX+1H8wkwqWa+kLTzzISYL/Sco/QSzR8q09zFh2AjOPrt2yHK7SFcmUwGaKVkhT8cFryn6H
N5m/o5ziUndpClsRT8Jit5Mua3P1CoCKVhSUvkKhekvHerHE43Pam2mo+Ul9zequRQrq77MVLIUi
YqITZ6bhsX5KxmfHwVp04PLWHqsVTVVLRkq2TFbZ8NgEXkXzNBW6K9BK680OtlXFazjMegrzise5
Cud+Wp1DenaslS7C2a/u68U791lHxS4+T3SxejqNaaa2LkTsrU0784YtxJ6WIO0b8sy25XAV0AG0
nzzOcXNqGpuZmo8bCJkPkFnJj8fjunsSz4Zcgz9K0RE+q/oyevq9YVkmAZWFX1tHdhiTykoujTgr
AmLawbIJukxUV3rVdO/Z7N7oixl9xj84Msq3xUPlDN4lG+ouICPJ4YCepVsqBq1du4KWxhS5wXaW
m7T1MLrYeh8k9AfvaJIFe6jxVUZOGI1sed1AO1s+15Er6K9zL0sjr/sR31FjJkOAc0ru26iSu4xc
wbWU0XhxuoJSVtYASOvtvkoNb5tGc7RD5M0CDljU85JgOeCkAtk4DNraLGdQGQ/eT7nx67rdCGMD
BSF3YdpRrlBvir6WL8S/x4Nexv0TpPueD8ao7WM5fVfSKfYz4LwtDiTwpYYZvVq5oKUFncA+siYq
MRXD9zhiMBxzhEFbXFWwg3e+T+8YlSmwMhuV2yePKr1g0jT3TjWJz2mMR1NW4qfphV3yqXAW92bu
WvjshCHSbOu1aX/vd2307LeCS1aUETKbSkAFePgF67zONwtVM58akHDsNwaa/lLT25Vd7+9rqqc+
N/S9vPgy1rb9AGi6HqvlBmtKzTl2lIfSKr07iz+4RjfWsH3Hz27clnpAbY/axR3rIkkIedqoqc+N
k5iy+Oznpedv4kq0wCdT5QY59ndUVSddQntkES6IcweDaVg3Fhn+DZyhSW60Bs+1yxYQOc7NT5rE
xSWbWHGYVdpz3+jdC5+4qg1TNTZXuiVXeaW+m3Br3VgZVTYe6Xj29nwMbLJqk9kFk5HYyE0y2gyd
rR1l5GbvVmeX76qUa701TR0IoBF6kQQqdKpcntgYd1rg/CI1nupEDfeJn9MIx4C9bUgJndvIfNV8
9T1Nq/gTbhDi0DNdOJ0tnipbaAAKOwI4Vr76fcGyLXMbPcXS3k9W9ho56qtntmJPb2GPiYlgnZXO
n+Zh9kMcjSbip3xr6dXeDJZ+JKKH+8Awm/eYFi5oxFodsiPIDoOpqjowkRG3IFyM2wKo3Dbvxvyu
MpybKmbrSdBRbcvepE/MpAYZPSWRIyZ9o1xuVsEfjb/7Rh3l41yHjFLMFxz7CShZA5g9oLohjj7o
Lf56cyX2tg4zrRf0NoutiafcFg8rjcB5/qiZTg1Qt9VfOQ+ALEo9910a8p6TxndQEEikKegEzf1c
ATUNWwHWd8p19+TP0QJsQtkb14KoEC8NlZDqROFExL2zabYcMmghjwdqNae5PFpDQysCakLmGE/p
OOfngs/8hiYHY2dIInhm1uNo0LM9/tLmVPfTg70k3c5YkmpTDCsOI1u+Qee0g95S9UPkTUOQdgs/
66i0ZnRvuvSEQ4BrrrpyR/tduZGa9zUiiQgaNPqst8K64PUBc+eJu9bo+VyJr6VZGkeYz922oa7x
iibC+kq15rtbjiQBjW8w4NokpMOwAWHejQevIbLW2Y29TVsyaIPnJHsmFvfe0OY4ZNuY7XSmx4tZ
uREms/ok+aXTagpHV79J5s4OAMrxETW8OJyTCS3PyIwbq8meyLM699GUqD0yh6C+yqzqe5Uowqod
LXx06wknrtkjTN5ZazuH2Nby3JPrWIfN1qgubGnjwB79K7bQ3ym2QFQpi02i6Zdo7C5Lka4iFgEy
JLysKV9lQd/G0k2PY6duG6O/9Fp1zbSGWusskAJ60KA09OXMgGwUILUkKPhUnBN8TwXAEtcWZ2wn
3tkpWzoX2B6bM6t4knblcmvKKv/fCNf7f7XYJDWDVerfKy+XvHiDRP/zUvP3L/pzqWkT1CIAz/HM
gB8lfISPfyw1V0nGcVxiBB8CCn/056Fv1V1+OAv+sdC0rN846JHdYt9K6H09C/6dA5/Akfej6czQ
yd8TOiEZxErTWg12Px34JNuLasLrfrK5bkLLLtgMDD3ont7Dhl8l9VH4NKhtelQS9BDpKO0JMHOG
TuKYGIwnnA3wgMvST6M9DxogxzSWFle4tdPstncqeo9l6n4Wi1OdEhTfq37MzNDXiGsBaU/LEx5u
AA65T4clZ7hz1rQaXQpJU2NmUc2yL2cE1JF7fbwkZrMrh1H6n4d0trwDTc8gG/t2dj4N4wRGeebw
DNFnPZismdithdhSBX7ceBhu1i529VHLXpNNiHcNbbPOGXBq0jNAFiW3cewLaTLBGgbtOd4UCfto
d0fOYWluSGTydpMJewWRzjmzo0PfOdT6bEtaP2E8VQhbFO+2ZuSbgnZbKM83nkkH+8gWkZ9nu0nn
UoEgjQhpsUQdOGEHRhIZ+tdxLLpx2eZJKjCLwTwVzLkVkm8elEou2kxUHYbu6njVSvRdZHpuLd7S
2kCSssZeOGUOMRxX0rNmQisOfKJ6yb4B+507QUlSSY4LNz8gJm5s9hDvzXyK5A3Zeu2ojwCAdEqG
N4uvWZsRwtMm65LqmGjasI9p02M7hDNwY3X6wlO5Gu+MYhQ7hzTHG5XKoJGoOmBEnRnhKZjf0Y6V
n5nKrH3NrHAk5qP2eTW0BEqq2uFpUqyS+kRXfQLgqKx4ADpJfCHeXwVDUkyhQ5NMaPcYsTLuuYdu
8aM7WY4l84vWN5s8YjhdtKG5FJnzlNdlfGfFbXc7JoN7xyp2+JyQ7Q5jIJEn2STTHZ+HGiJ5nWL5
maLbwqxnCmGb1ZWsFB4uONLhaKTuje/n0XPSTNZhShztogF2ZHfEsXA3uNI6R4Rv9lrGs57lHkvr
Z2jpYgOr33lqHaN64EzA6A30NAbrnLXWFKQlhNWgBpV5rFgqOhu/78qtYlt1HDlk78cij5+tprau
/IUq3Y3RiPERnCJrfK+R1CopCpa+G6ONww+nOJRsULAVuZSaVCFS7i1GVfcoR/GYwSLqMmVbG9ua
3LNB9UOMAWgpKsLjarjQsWFeGdNUH2wbZ1+fMYYQNOjkHVbE6lkSrCAx4jZfyDK8GK0cgr7wvBO/
6XJLzN8O5q7xrhfaQ+5IpySnim3QY0wk65OCFl+uWWfza1ZL/UpbKjxKbWu5p7GY/J2dNe8AzKKD
IUhLM5QRxmaQfGAuVJ90JyteZibxF2vs07Xo3ctfWrReSsq5whytl3vdhb/tu2O/SxvKx2s6sYFX
FPsMvvSl8itxGqcOGlA10zgBXcfXLgbggM0iEG/xN+rpbRVlEzymBhNdDauJTzHE2UR4U7FJe60L
ba2dt/WommCMiPrzc+mpGi6SINZ0rAjdCOrDr0Icwuaz7WoWT2v5lC7yIWs099skKK5n0bc2dAmi
ApCDm4WlvMzsq5KWhrPe47XAOhyFbhoffbtzrzlit1waqntYCq8IhdTrr46i86kZl/qWJdvypR1r
2W4M2h/BpDGyxywCn+LERhFoCXljYmhnkEV+fI2RRn3uBQVmFCIHNMPohKlwR2BMJASfNvEb27r0
vRiRp7uhPZsqGplnxilMBmV9MrEsHizNhfM8jeN8NqfGC+3cwZjas5nmirMZnwy6H3YS2xhEZ92r
7/Ks6+Ap9wbkXwW6euhSkllUlJDVS8oxmw4mPV339WgD6szj0XrgqOB9yUeyjhuVKmoKCCT6W04w
872tRXC+YWi/KVpsrnwH4gHr0LVrR61tJbFRcWzGxwrrabTBuq+VCDME2BuXXMe8iZUF2N8CfQ1P
HFZYiXVv08z072gkdG+6lKW1P4o66PXpa8sz795gH0w3aNQF/KWQWTKye/DIfVIN9nRGT4CO4TW0
WtVSfK81+1vatObZAFpFpXPLIazwWY7C6+Uipw2Zam7v2rdydB29xuOWLV+T9QjQ6njT7Gl6qnX5
QDcXxg5DJpyhUT9TpI1dimd+/3/ZO7PltpFsa7/KeQFUIIHEdEuCg0iJFmlZJfsGIUslzPOUwNOf
D3TV3yWX2/77+nR3RLnbIRVJEMjcufda39Lj2aMobsqNZhvERdPravchnc8sHcIts9iAqXMjGAZY
CCxCS9/yvL8kiB4utUGkZ4QC7iF0YCaIqKkOY4KIgIO8ld1ZJUA4qy2Gu7LQw702qglXZW53Ownj
/8ydi9tP98b7eCqb11rRfwJVIzLKHuk+hnYgD7xDSG7EhOMXRJbDTNzK7/NAs7aZMZU3gqi7tY5E
3p9aPb7l3Oms7KIod12vevpzqvtsNMAFM7fk0O2kX7pWfE3qKoWJYMy3w5hzRrXbMbrH/cHEuC1T
H/6rsZ5M1b4JsgY3vZj6jwnZ3humrs2mDJF0S/IdfLPRgo+MLtsTqvZuN3poWKY2bj5AbTPFJpk5
l6/ABZJK0ETazUgoQCzhtxfj10aX2ZcapMY2BA3xmruO2EwzBz6WvS+Rm/3RpHF7YyK4JFwhhZZm
8b8Cy/FWE734PYdC/UaHReuTCGVsyVsRt3OlJS9e4mKZziKNjkNB5ncbZOeky0wI+0m8rbqkvukp
SDY94Me9Kct26ygqLw0pxC6lH3OM8zLjOVJobzqhab4Od35NjO6wMZ22eOmsMV7z3h+A74l1P0X2
fsR+Q5f1bpZ01wuZp9is6L6Wwnqp9erc9y6lA7oYZLAzTTRdW02m9iTI01xFEQPwOJ2pMDLd3qR6
eXKq5uzo7Y6myG5GKMV0Ph0XMfTFhdx1oCUZbgkmdldQPjC5xgUZM0QBchakpSWzOzPXNDoqOBAz
u/f2ckrA5Jv5GQbIPbPcaAuHJl7NJVlYtMqBIfXCJ8kz27UkI/rdTHiiDEsG9lEPiWwwZxZhx/yg
dcpYsbY7D53E2DsnwN48S/xRBzaUmQmSZgzxn4FEZbGRpRH7gdmfRySGL3E+QavXuP3KVtvb5Cqf
bY3Me6+bo9Vg9VgNvKq/UXnjwSIN0RzEs3vImf1msfVFBs6n/3yK/X9xiGZIhlQ/PUs1f1C/vJOH
fvuVvybYwv4NfjQcBsNzTGSYnFb+OkkZEukovn3mxx4dlyXN9s+TlLR/M2xEfoAq/h9V7M/TlMR6
hHabsTaWFwDVuvefnKbwJL0/TaH5ZITHQQ/uB2YOxKjvT1Np28/p2HvxfZKiPvfWSCrRLTVhan/w
gkrKs7Trpt3B96TdGgRwOtAiDrG9ToOhHNUJbR5ruJPWBFt2Mf7oCyvREv9suYOW6msbTOyKxLp0
j6hbH++7rNZfc70C6rJicYjddSMilxW8FyUjjhKZhzvsSk8CG4rq5JAnhXgzQ4519KZq96uG43yt
iH08OKmscViGIHA6kK0W7pVdOJezb2LUxIQZY3ZAFkJ3G6cHK8ycVSC2ZlNqnxxd++oSFe7nCyAW
ZJRzsqMhpq8zJ8QvyfjG4SH7Mi4afHSYqDGbwo4ujeOmEchbNd1DEQk8PKZj3mzMik+M1WfukPsT
Fup7ehQda86INOKwSoaj/TVm6v6pRWiWnCxDaT5he86HmBWdrJ1Y0XbO7IVb4UR08wMPQsWq1Ym8
+uhYXcdEK6imp2BiOdCo2frVpILwI7rfAIYHQtJ0PfH2b2I7iI7zqEjswJFj7WypcHMX5rDxEA9A
PiJUQ2wdTK04h2BS/D41VJdhWCdUFM6QH7S2II9Qs1x88Xkwux/cdHR6FEWSWyKZYxTqjorAOydo
1hvAos70GYdRDQEV/6XO/GXIFeM3hpux3pt4HyiJci2J3pwGxWIUxum+jWW/HUPT9q2F4IT9xznX
MxamVUHkhG9MHXWajdp3KlF24QcVZ83yxk0x5PYhkA76tKax7Nex8oh94KE50SWY0QVPZR6hWJjw
0mzrQqtuZagTa6MXve5UBxzXo1ux/BJ5iFSJdBEUVTjrqntJv668mZkYyGXAOIUF51TUgiQTtfIW
YBVC2BVmEdcl51xIU/o5OiTz3Lch39UsBudjTh+bODkc+tVj1gwOaOGyXRLvKQpXjb6kAqKpXRBP
RtiS7ovc1Lu1mei95rUzVTBVnNRhF59y7XagEdeCX1WUgJob3w5FFx3toBhxpkc2hW07IsWuoBPc
qBA7LIpQTPQISW09wpzMSZGIIpmJVScoRtcjYNturze5s4W3EN9DXaXIjuqBXmRJwixPduCSzmNW
U9z5RM3jYK+CahhuZwKna9/QmEuWEd+mXw35YnErtGZeJZxZQgbBZHKtGzYx507NOe2H1tJ3DUlG
KK/NkBxnITV8sQ7FeaY58UlDzTcQ6h5knHKEbpPPkLnjk8HcZtehl2REqbeXWXXJfMZb9qLNXsEz
pdkM2hGnT9apK80WKWiNu38b9lP5BFQHaqxLkM/DTHWGDjCommLHX+L6R4LTdXtWoukjoGhV3hgW
er01PibD3mV6ZEDAWPL8zLJq3higfbJ6272lXdnOH4fUGKr9mEYCnlgwKd+tNEwdbavfzUFinCVp
FpxUpZfkmyRkNbN6vVilU53sZmW6h0RzcZe7o6bUrRIjZj9CS2afVyJP1g3aTSbCgFKc76rchpy+
fAOSwlkjdxcOdR9lvu0lxhFMlrcx3YSkBi1eUvhkpMQDecixT2wZs70ulWHytamd5BnsnPYJWMnw
mdp2aHAWSsmzJtUA6mw2N7ngdHqD9p1cRqJ42o3NOaI58gOSxB1tySfD9FpNxGS5TGiYXzNPztcT
tL0KsfCUYa1DkB2tDcTDIefUBs9/gddpD0IEyWtA0jV81tLKe0nxXvVAjwiofhCwAR7JifydqAcb
bHur0Kl6hW7sbXd0zsvkxQ87Yp46I4Kc7WEgBDCIQZ95dhCuS0X6ShG08pTlRj+s6FDk4m5syvKO
ga2d7Ny6NJ/qTj2FSpHh1TF1Er6Iabqsh0Hv2lU/JKq/y6tcnOZJtJc8KRPO1exf4VmoIWiYMshs
mieGX07nkIrG6S4MDnXLqnGSbiq2/62n/r9606iEftqbvv+jKFoM/89F/L4//e0X/5IkSUISDNzZ
NDMX5qlLjfaXJmkxdHOU9iigFmP24kn+q6oyqKo8GwrOX23tf4mSvN8cxEg2fm3IRvbis/4PetTG
ldL/d2O06yykWEfohsRBTv7C+6oqw6Y154g69ij90smntuEWt7LRPKHUKL2Nh0XApAUNaXk7dnbt
rYy2aW44IWJ2nWs0g+so0xF31G2XWX6EHQJWC6ADXJQvFV2JD+OCE6TRrPsyppfBRBWiO5tt2xIh
NUl/tjPcGJrZYpVFwk0cHT0TulLkYM27pcNAA21il13ghpjZdU4b8/wpMDTYh5KQ301zJSKyd9Uf
iZiFk6jXTEN9oRZ84pWkiMZp2UXshbBIkZT6WFQCv4+KfezM8R9QWcOXcYEzKn7nyZrKpKeLDrwx
unIchbMwHYk8Ivi8X1CP5QJ9JDInOw4LCDIuo+5uWOCQYsFEBjpHtVXZAY+k0kOD7oTJQJ8AuKTi
TLzSFuBkRlef3lMVwBpcgJRuw2WG8w2lEr6hfihsyOCFA8TSWHCWhseVlwvicpy9/L5bsJfdAsCE
1VXeJwsUM7ryMemTFQfmEezVCz4zHSNna+CN79aoqO8KR4T6ZnJsGnENgQAIDiz9d7Sp3W1fyqfW
CruPAgK2u8MvD7vTIA+2WuUL0rOARfGostTYAup2d6RrJrA/5yC4g5RPBICp01AvYRxa1tBeCF53
kw0iE+tgaqP+xs5YbGQuLs5wn3tZ4beAQ3YUPveyB3y91AbmEjrUf166q5+a3FQfBgQcay8nw6B1
u7WVp8wKoy7fmfBiDkQmQayokuJs0QG8g6L9e0wr1wfNnvpQKadtwWj049Rb9cbWrHw/6vlaL0W3
TtMkuQR9rX/otdbxA5Jvb3CEwhfGBJtLhFBRr5d+MJcYT72hDPaJF1hb8uLTN2K9XkTgaVv2q6CE
hZuJCzc5dkel6pt2FjnFu2fCx7JGPyVxybcL61xyt62xrBwB30Qr2E6gmKL2aSYTG/2Do4HZscXK
mlzeZUuhFPbEJohexMRaRNoTR6zwpsqi+mJlVXU3EUZ2QIZGpp8WTZuGbYFoz4Z45qHmvuG2HVfK
noxdhTN41RdR7Ce6pPQGQYDhE0PoZRo7C05OLMuQ2jufQvHJBfsSb3HZj4tvXczS7v1kjMLIvSBB
zOwKNJDn9h8NA6nVR4tt1ZIri4hH8Sgk98JGt5L4aDe6cyYANIh+V3IGj9OLJDO3hVciJEHANvH6
Q3wi8MSABlGhn8sSQT+8wStB9gRSROsJKH+R3IyLAnmVMWnh05AfK4sdoJVm+DjEsRwBNl9d4+HV
Qp6a+pB8TtOumQvEimnhzDSgW7pcle3N/tDCEfC5zcLwcy7iECZUJCiDU63MuT0xuOkbNc2CQ52I
1eI2GScn9DFiUIDXudmlIaQ6V37uSyBVL07qidT+zDXy2OKzvisPmLlN5gdFwKmSP+wgvUn00mK0
Rz3aBQ8FOkpqzJpD79ro0KTwYAn1DXHxX67Kr/T76H3Ztf79FPkSla9//M9Nmz0Xr+/6H99+8a+d
Wvwmljkxm4BnG988sH/u1I74zQWojpvIYVNegJ//2qf5DbT5S/bfn5lK/+p+kO+m02S4otb/gz36
mzD43R5N58XUJTY5TLK6+X0kWt2EfZN7XrnX6ENQ3UYlAx66oqSyegRaGtbTmA/DXaZVkP376ikL
rWX0CCug7DNW5TkCMsW4kH5gXuDn0h+R0IT08LM6YSUbXX9muHzTkMy5lpPmbMn5Golad04VWFvY
bOI+UWPz7Jn5nT3ShdRGAqKBvHSN5a37ET5HNlBCM4x+6/U+PuHPgh/hVJhoi7Je6Zo7r5QF+SLW
52Pp6fe2QNPrNePzUjGDLsL9I6eUcXP81mYJ+zNnsg3ZpyfHRC9IzBhJ6cWblxZ3oxiQklgRm2G/
JVH6rp/me5lMR9xIzGgTjVTi+JkqAm1KPb9YdFWzQbwQWfBUT+2W9m/GOTAyf4eyvY8bl2Q9nXzF
sg1meN/uSXTmUzpkzw5pk1s9HC96k94tV6BjF2Rwk70l1ZIHjhl2a2ZIlMwcK2u/WKGGcXgIzfGy
DP3XLjbHG4QoL1QA3m7RepHEfEx7gxN8RqqgNrZcGF1fSys+GEv+skrVg824ZqzkU2SmByAIz02d
AEK2Tk5k0qCwZYuKMj2MMn4ru+leclTdTma3rb0KKIBcYOUQXxQ0A7xETOGMkgtlRGjM8CZ1K8qA
aBOnXrfukYUfu4r1ONSWaxnlz8wBKI4WL0XHirheXquS/IBWz/djq993xrgDynhE3oMFZNCPlVNq
a+Abbyb+jI0l4rs0VUeqRoi1JY2oJOYTlnJ6nIOOnntnZ3jgTM1PW15oiOGQRODAbhsrOTDEfWwk
mqnIUg85YlI1FUjjo4Y0lTJ+LgZGWZmhXtxyPg5GGLOAN/EprZ2nWOlf3dr84JG8g2EEU7TR7WeL
DO9aDQ+olPcxIYvcqOY+xLFFVwpSbNoRWgL25miXU7QZR75PjO7mwXO4E9DsMUw3cnNVtfpjEYoX
j/HpKlcNQo0wOzCleqib/kGq7C2nb7PWUWYRSKgezEBE5PZ0FbMbKufZ1mAjiJhZ13LdRWEzA5dP
8OKSLYGiwO2lQ7+e3+NzIn7AOjia9lPsNBN9dG5HtohTxYjwSxJQXxPTNPmMZIazaXPbZSoMmJUx
sJygvezpzgyHurSGmza33QWsSJxJNGUbrGX5B5pM01aPsuFApxL1sZaZL51ov0xDY98Kl3BO7poy
xgbeMLtPfJiYJq6BeXwOHGTNhLwaMHUSWRePaRE85grNgj/L1otXObM8FQUnWaRfmBkjeVUZBmK2
u9mM/Qr+7oaZXyR8ZNiM7mLVhAe3BGNrO/UJ/8F9UUqsgpp8LDWmaS2Wxc3QW8+qmJqXojB6nsok
2mQ2ej2HDINq9uxtzjiCBlwZ3IsOkhnqDAysifFSirIiqzGnyTbQ0FWG2JoOvQ/eBZXQzG1YIwnx
FfiqD1J3+p0yuOmm1HlyNPvUG/V4EwzNmzY2R2mnh79tOj9AUH3Xv5au6xmcATmyXbVF1+TJv9k/
YqSffTKmiARoN+M0r7uleXaKrZo2jbB/AZ1iU/q79uj6ah4bGjQ6nF/u9dz3t1ejCOwLe8K9FS4O
EFKBDkZmEnfNyO8Xr7SomN7vTovwihGewXGVMcB3ffnRcdCPQovfG0ApocWk+B6mYyJGDPlwWBhi
jpP+rSvxb1N336MigAcvqYMQuBlKgNvmT97T3z5daBZe5LYB+TydFWGjHB5KxYOtmXI/ala2pCAd
sgyTcsvq9vOv0fwHzGt5bQ8zkcNBXODmef/aJGGOM4SmYt8S4QazMEcaBbJqWS6OdGvSve6pl7FV
oJjGYTgkQ8tz62HnbqLpJaLPGoLh7UP48bhZ956Xg6rum43hjscRXD1wCA5vCDTQyid3uFy2uTVc
VB4+6laEMFjJU08Xf63K0ttZVll9DpmZrqXL8vDzT/qDWwg0OEgQYQsd4vl3X6yRxV5eGhJ4htFu
Zanf6958j3q3/sUVXRh0/7iD4H0spRXMDjI93l9RbxSMONzlXvUyecNR6n5igLrRaU5QTHuJj1T1
rgtFfs6G6d7p9PyMMTkGLRa+1QPr8lKqkCiQEv2gjqEGi8sb+wfNs09mM+wil+XequKcCUJkEylr
0H+z8JTkoVGRLTvFx15v2kuRqkfVsO33RiwPMEFyLMxdecRY8xbEYB6KNONbVG65U1ryFpTzoxv2
27njpKEqc0847D6Kingd5rgS4MYeMbhna6Of752pNlcAdsQWlO2XxgLJ4AhqrJ9/YT9YYfC3LaGP
Oik/zMjeX8eZMWwtNfLg51FcywnFyobGjICa0dz//LWWvtD3Tz1+OmR3S3KntQBq/v4ENsYUk94+
FeTMDxci6g45WSm/eIkfrCyODUsQzx5Ya+P73hQJe2mX6ToOVG+oyKBRBJME88uy0iMJn3Yd9KvU
kHtPM05j4EUb4iAOCMt+b5Pkq4s8EY4TngI3S8z9kLCJRx6rUzXldzR83mZ7NDdOwKQnM20GBZjY
0cPM7W0W2xs4MJ9cGiyIJ1zwzBN0kcyiboFaTQKih13PaADTmlBqd72iZ6Ub8ZuFSgqWYHo3qBRp
OmMF6E8UqIIjrEVcZcFZfE2b91IWRrSBXvNNR/xvV0X5gyeW74IMYEJfdSkt4/2XUhgVGXJTXuxF
xkFhiPJ4HXc9FTzK5TsB5os0RCtBUO6ecosjfdA2ONhE/oExxqPLAAmJTMHQK5hHetOipEWmP41J
Zfquzpk6HexT0DvAKgLrFNEZRFrFSlRha/OB1j3qxvgyt/oqduKP5JxTVdV84EZTuzTSHycKsVUV
RNXOzEZoi+MltOyFg8f9KSsWvtYeCK3UZOLnQYZq3pofvaoZvrls/+1F+sFDwp6x/GchwxvfkyDH
sIYgNA7FfnQLnxKHkPaRtyPp8AVV+ItvhLTVfz4nWGdMljUhDPcfz2QtzYk2UF+Ahm+LjbCBAblB
cgjYqTzB94NPmYHvxAFpMFimkoQKMMzu7JQCsC8DG6IcOaOQwGpmozNCjEU+V0zuV8ixtwgtPmQe
yJTIo9pXRWn6ZtW+5Ml8URlNV2fZjLnNQjN9DsalSiXbJ5n1u7oH3axKY025uiGNxd12fKXX4yUT
ThMTID/oNemBMQy/UY3Dtgr6bpWBJL5Rrrq/HoKCAgPQSHbWoejHh7jjIOnS+V3PNUc9ax4fmi7U
V1gBIScPoMrEfa3FB9OkWhNM3siinxB7glnJ+ZtgWG7Iqh+2AivHZnmMWmWdSmd8sBm5rDIr1Xie
Kg3oOdUSgTx3CrGZj6Sm3TT0jerE4hHrgvrWs9RL03X+iJ2OkWV8F5ucWbCasmVk8imJhstoSmib
Jfx27ORkXB4wOC5iAh7grssOHIp3mCeLVRwO3Jg8HfbY3QFT+xK1Y3FIhYUkb/BNo5lwtELHmJt4
N8IMP5INciJa5wnz46/2Y/sHjze1joWEGTWGNL/P6gBMktToQPJ960wvMHYusAhP1BdcPIvHeqm/
rkftcglj6siOQLHGM19EREeMLXDhhF+joeWTm5lsPLBT7tCYjp91Yb0mwqDAp9lP+0zgyhjiFItM
CAERxHz4UpOhcFc1GO3mkH0RcQ+55+wX69lhUqCxxiTd9DiYlFt6Y1ZrhKH9WoUdzmKXyjrkYMh+
GGG1WsPfXIaZ/UM3sIJCpbo08Lbg5WR3Q99fpAVku8xstYGwB7x/JLMgGvE9A8nOhTYzsZ5e7BZT
ToO50eF0AHfLPg1sIhwy+wfTVvdLNd85f+2v/+2w/aLDRkkmf6ot+v0ZQzLmrff6oj9/7W/6IpZc
Cx43BbS1hOP8NQlji//NuUqO3qUSLuQ5Nn86XpbNZrYAj/9qrlkY/S3Wb3przK8E7+4/aLC9f6yA
e9PUYxBH/45B/pW08a6UQYhTMwno7XNOHuC8LnC4nrEyLFFqY91++XlR876mub4YO89yTPIkVc33
W3RoqWVm1clzpE3V50KWBtCawXtkIV46PIZOPa878tkbkuYXJdsPX5ruou66wDi4qO+rg1hLhepK
Ic+zp3hpzJ0eecejozZOb4sH01XCQMzTIB6mG0bD/uef/P3Gu3xy7A8GpSl4XL6471+eqGDC2ZgG
nDM0vSTaaQMCB73r5wqA0vJyCob/7c9f03i//f75otwqEsC1LZzvmYJFBdE1RLB5tozCeChMkANG
bs/1FhWc91h1BKTIGFQpg4oe8VjU9d2rXWFpzRALm+samOiuYn6n9i3i22Azz7N8tl0DdXZgDbo4
DlUwCT9Gckl0bCWQPaisMM31zz/HEnjyr2r728ewEbcv6ApQM9/jW9zRhUwHWOhMugX3Ss8xSWV9
qrZui8aC/lt5VClm/J+/6vtT9p+vSj1pOxArYNd8d8PYmu4kymrEORGDeCgg3u4g80ZveqLqM+oc
dbEgMJ3Q7cImniLW7Z+//j8fTAfXlEkyEa13aPjflbOD5xWo9ZRAUWqrS7w8MOStI1gfanH6+Ut9
V6ddPysOMp4sV+cF/3EGDSanK3S9F2dJItOFBAxCqFEfo5EPTLN9RWonnwfdXp5OPc/XlTPysGiJ
QymURtovvu4ffXAa/qyWONvMf9y1htRKr9YD/dwTA1CvJTaY8tbocn0AsJz+Kr3oRw/JkmXGc8l/
UVh+d5YTVQKExxyMc9N2rl9MUQYjkGTxY+/o5THHaoHHtS2PcC+5y71sFicYYESuTgk0hBWe3PKo
2YO6hLUF7CEFF3rbpYO3ER2bcRQNBCLg6uIps+iNjwePqVi2/cUX+IPlBZ+fs+QwAWHijn2/uiVZ
GPTu5IlzECR6vZ2dpsHiwn2jurz63DS0WVBwse5NXMDcpaOMEpkmQjt59Z4zIUKfGJ1mhi57zhpf
BHr76ja6uvz8ff7obeLkRadAg5EB0XdvU1PoghD+izPEDy7I9TKLqqk+Cz0QDzWZZr+4s43vbyYm
sdzV7LnwXiA3fP+KeRcaCYHj7XmszPJodbn1jG5z+YeJ8OzqAGlMG2RTEAdBs2GUii0Zq4r3MYbN
Xa3AkHavJjyye8aw8U7XeAhiU7JwLvfE9RIhNWPzEjFFYTs4uPPJCLglFFfeGA4faGE2/OJg9a3N
9vclkc1a53tGuiKRrvxDuDK7qefUiCDPKPWILqqmufETR0s+1Ixlun0xRKBCEmdIOt+wEB2u4wH3
2NZD25ms6CqY+npSBKYbCYRAklyc7XBVIEZ2i2i9EOFkkllvBTPqNXxAKz0atU+VBl/B152yBNV+
FTVKz4laH00pT0ayKB7ZAhbxY7JYU9yqOONHi45umye3WCXK05BANfFdnAL9iq46VoHJSYGnT9mL
nrbCz6gDmNngamPiTlr760S9a4MtjQo/7ti/D7pn0RerzaS6J8IAxaa6qjdxO+gw30FHYwRxtOqx
L7Jk9M3AcT56HMTJYUnQSlNwDzXKNCtEHOnZ3tSs7c5wv1LgN7A2QS+k+5kZiLGq+14StAvJRLsJ
SDe4NcKekXw1BAd4wR4gk0H0awfHY3Omv4QoNbG6wkIIZKSw+yGgV/cOQajNWnkyCnw3Gb3HEHbN
Y5Vyj5CtySPHBMZjxh6B6aE08DaO6CAf5aVlPbeepEwoXFYbSkAW4qHiaW7jiV+bnDaLACwyuaEN
nMmVQmfg3JI6kPbszCISSGjnb4Ja2LKoawkMq2/RvaK5Db8JcKtYuTcEU0WngZHYi1ukdrkK0d7g
GIJnzbAzBB8hoewz5ihrGq2jrs9P8EMZ2A2YIJkKG19RAZdrK67bHVbgYGvMZvkl91rrqTRh4cIE
il65UdQfIXmpcBXIE/P1nq+HgKwOSUNYWZxqnGHNjXUNauJMrVzio/ClMiZ5lTWB8gqlbfWA2jlO
j0PhtqA4ioJz/4MzoCklNTliEOn4OWxfJgsdKkgXxiAykcDgT0GEEidjtOIa8ylAQBMYKISCXvWk
RYNt8nbTpGj8qZ5yAuUJSdhluCEvZZpypYtlUqiH4LNY7TX5XKODRC+djQAkyOrNPimt5Rubgo5N
gWiffj043iJoLVkr4om7EpGyYDOVBUGTa0bsZH40Ld+sTdoRFsGEPpGuN64/eiO3VxG2fPXpwJId
y/DcOy4OnXmy5XNgkUYdxjr1KvZJVqN8ZEwUzN7jaBjtazsvMJNFFatJ1iFH5t4mbxh3kSYQ4ZLL
c5N/PfyMJWPLtErml2Hw2IOB8dMpL49pkRoPNT12fqjMvNuuG1ifWc4Ceg/Sg+ovRMffhFBPWo7H
FD4MRPiL2YFjsnUtLk5jsFOvMCTxE00kklMP2MtDy827Akzi3XpOqS5/SnuvOUrLGkkN594GRGcd
naRuAAm57WvtLZfSa6R4aNt+AfAv7zbve/o8JgO1+5Ky00CNFk/39bUWSTNbNh+KPG2YNA/ixLgL
36CkMpyMK/Zl9jaQ26dLH3PcMLPE4ExN7iQ+wiU6cKkeJ4NrL0iTg4fC85tAuxja17jkZqBn0r4O
zQJSDTFmkYw1WM9XiyHDkva1ythtay+sP+OOo/pVcTtdroXCnNbFdFBJZj8bivo+aTO+2po3oww3
eQXD5yBzJuzwpqw1/YQVSlvbZaATnZul5S23Ed+dsbxblARsPG3Z7AkwUBc90SnCS8hYzJ7T6nPQ
L2P1KQUztgkAcD/TI8AHOJRMS2/qtuGdD/zOsERdTeq21poiX18LnH4pVdI56V6/HX7MpfSZEuTS
Pj1fiSZCS2sMBein5N2ITAtZoCUJ0EDAvGPb4Q0SlpbM5D0XYwK+RARfmWzy4sX1ERJE/6ntoJql
DGLnQb0+nl05wkP0Wr6jCnum0fF/vVCwAYNqYW0rl6MKNK94JybsmCwD5o3NN32Chubc8HHKozlo
9iWeetC7QEF5t0MfN/txZMftltvTgmty0sOEnSlFFwBmdaBclS5ZZnfViANyn0dMlmlKIn1eMdt3
zQ1KFN4MARHYU2XKNeuE6z2qIXYekhSz/qYDLLCDXMk9kkUE/uFG5ZqCLuPzXxcBZiQIzGLcC+ss
jXEPTJZ5UzNJOlb28vL52Llr4FuUY52oPhN4jSU15Ful3K/3ZOPwrcZGiw6fjZzrMFKCekUcPCJ2
U/dqCu3nxmUqkzIeyoEGz5rthxZPfNO0vJPrnQg+TLTHMWYJsAQ1+kYQQ43zM6zD9t4jjWK8ccvl
C0pq5tZbg4Tpfd4ID3zWrJBlcxxtmd/DIFgZ7oK9M8Yw/zjpifVsLpRtQ3M5A3gJxxAJu+phxCuJ
idxYqHWs8x75g7FXfbbDiuq9FqO6v35CdiJq5NZmBWpKGobXA+88atXnGXzEA5QB4yFm6dZXI0fa
h77mL0tGyuamW3y6M2rS7FvFeN02cVRyR1UZ0h3Tjfjss1XRlTMIS8QOROhg33OSWa5aUw3KQ84n
COFolrcT2XyKNA7kc9V3PK9FRCZKlhY8VvMEat0xZ3Pbtxm0MKsNWY7wEMZrxuasjlHbQA+IuOWZ
zaeBukRxYJskkjs1KTJWlm8sennWRTXAD9bFKNMZh6huPZMsxl3DT3uPhdI5tma9vEnhbZUbz3PH
7JAPNr9N9KdRf2QuOXKL4LcGQL5sLnDElrVPGVD5y1CwyFOKhMuRXHacV7BZlMfrBfi2Fi0H9yEx
WBeWhRXfLDvO9d4NwkXTrzoQ+MqJp6/Q24Lz9f6UWLd30NL6HYAfmd45vcst4uqISSRTrkMUTkCa
v90QEBPctwqM9bDOm6HZawnmh2yqrOeQ9CnEIdwVtkp5KFIIVCebGeJO1IU4MWbiIqTtko6Ck1cg
TrCIqF0jvNHWTm3QhGBEE884LvlA2phz9zG0QbSEO7fdTRRCDUAFQ5yQXTZ7bjnxQCJmiUM7C3my
nKBmh3GgXW7LipumT0pWezMWHxAF41WJZm5qHVl1v+5GFu3rCijTDqsyDDMudheg+cW+mXCVTGfk
sVk2IED9oTnhuBk6FoUybIZgW2uux3LVL+826em3bsx64nXDalKXfJKNvao4qj16aqLws0I+dz8N
OOhGAyCKn8gGNXhDLYSFhbATte/6oYg+iBbt5A2wVnFq9IUTbrkdrxDGJXe7LoK5eeisniIk1FLv
UR+rGICrWj6vg9Va9obzsXdV/gEXIQjXQFunXtLuSX7RV07Dyj6mYfIWmm25chb1h4nLNl0PpckD
DNT2kuB3q9dTPM7rjpanR4Uy2Y9pMnGd44ovtLTGWYFjScytXpAiswpr0Ewkz+Q3cVUld6ZshViz
a+Y3nOzVvhAVsUEod4u7oCS21lMZ9YJtMOYGI8gd1rQGfjyl2k4/IOjJokMSMEJeEylITdVL5EXw
Z7MbrTTowtBl60E1BqP2MUwMvp4mr/hn7QkukmnN6p4OIOo9E0Aa2aOsS/VAjZMvJV0duepCDAAV
nqq1NQhDnpnloJxmrLKj6fGoelENakBveHvB7NBsMkrqAxmMvFN13UyCiHV7Bo+Y/lFSY7K7eJW3
SZY9XGhJ8Bgw4FoCCJbFTkebgxIjIf2w6VjTSgI+AmgLqgFXX3q3sRfKm8UhdwqV5T0KrWtfoYe5
vm1CreQMxvda2Ab7J+RU7tY8ZLWa7dh4GHjl9XXd9JKUxdH7X/bOYzmOpEu6rzI2+6SliFSL2ZQG
CloRwCYNJMjUKiL108+JYrc1ye4h//7X364FwUKpzLh+3Y9zw6T5o+I7UejzZhOFwUUpKdGhbxP5
aoQW/pIXLAXqjuuebPkKdQUfnjQyILrVQFdifWVeFjgra2a75GC7gB3E4Jnq6DY937jOIJXt5sA4
jW8njBaNxODOXOZVIM58fzH9Mwa2qdMrmp6kZS/3daf6XSFsO2BW6ajIzRfrIQgsJDs35KqEzsNL
4pObQmuKbCaJ0uPG4g2z95CgWG+Wlm6oxp34PiyxvhycjswupFOPTqEVKllp7ujChWzuzZ2945GT
h0T20yM+rOUiYXv92FADQR7Uxy9KMWy37Lgh0kLhe6WJTVo0xo08Zdc4TpNjc6QDYQIX6ee+cdz3
jC6DLwWnyq91MSmO22MRk6aYgZ5germwdCiu0PE43CQk5fpTaq7F5wbisaYT1XWm9AoTZ7CJMy/9
WDZdfO9xxp/WfVnMGALJ4sEsna+whEePCSGIzzXcIblxT7G99BThW05xvgJLJjD1zpTZSoaD93JS
Z/6z4fnthgf48XdClqas/0FP1zz4//nvp1TG6U9JJweoOT/0p38akLKAf45QjNpE0Am19s+kE1wt
3ycDDgFZt77r/sM/HNRO+AEkOZ8LBBeP5Qsh8T+XPA59RSyFcBagP9s2BJ9/s+Txrb+5jHh4hzT6
SUdnCfKTyhkMXl3XRB0OQTBX1EUMNYluxBR0grmlysLZTlX0OleBy2E4iJNHenihztGQcUyTuL9y
atp3Qjk4O9ePrGgrUZFvkjlujtKrioe6ouqFqovgrI26h4iG6GA99+2b6TS5TDeSF/gR3FH1ZGtR
tCn1WW5gWHl3o6o+1voAJmZkucoEibWe9CjmNECRVrrZ/qnzauNLPvnTY+7U5fQlpPDSz85TYn9X
Se1vJSaAIJ6yo5nlTbD3BhjG7LhxKa9io8cy1uFjp0G4Nh4M4WLEgD04bJuAC54PFHWlSu3+5Ngw
XVlyAm6ZJ8FrkRcBTSjdEPCyUPt1wLIUAxFD9oHu1bLqhZ25jYIRYpXVEm6lL+GTKJfqSJkxKZJg
EThERP4sM7wPrhWJjQEbmlOdMz6dZlGEHgt7DbVD+7opmxvQPKZPXRyjPLlQ46VTBfXSOMIeE1Ml
oCyYPWlLGFr/iSXN0K19wJ9YbSUYZmIiEcJvFGprGE3nnX3dwtFud4bLiUy2gXjrG8GmwkO8eBEx
CiZlqtbDNDr6VaaIN15xS7IewtzlMn+amuO0YxIqGq0KdBDjgVLXnEUV7Fmkr05xFnKaikNr4A6M
40HCtZjDbsv9Z6wQPb/NHad/LFCoyIY1Hsci7Bf6yJeU/Izr4D+9aCpWcna4cABDoY2eMhFwaziF
fLtBnIatmKjo6SYZ1DmCAE4H7pe9QfhIBppSfBILbEvrG2U/YEfw6x60bhcyHkCVe2ugbKu96MBe
ruSkFqYqLSHMJXciO7a49Wdi4Qmd8D92K0V27PKF0wjxYH6BEUZRvGUVxqtbDlHzAr2KI0EcDRwd
3Vk69EpOWMI2gQ+Z/CoaijHaqY6gwVnXDPoAVzNhnwY/mCj8+x/jAE3rxb7IMiYlsCW4KlbsnXg8
Eeg+xcnTTx4NiIPXYue8gnLUja2ne6LwSvZgNMEz+gA4Yd7qDYb1hicRwVu+CejLuTg9oufrZRnz
MjXRhcVnsx00nSEbEVVGmXNudoQbUw422sOyl9ISbyZ4t+DbGsQz0ec5L6BzseBAX0kzV9zGWY9s
4OhMfuqkmFBAqHI4aW0c56vYKbQ4oDeaCQyzj6IDCvZ0+i2DYunjQzFTPQLDwuWXpfuIT5lBFvQq
lPQAQQFSnLgVBrV+netKoXuQwhwa60K/pd9kJ8Z4U1119GdBdEKIn2XNv4dzypQUhEyZK0NLcHl9
Os7T1rX3x4Ir1EljEqVpzbu0bYqvy+Lyicw8Q3+mLBvZmvt+UO7rfuB06Fvl1K+TJp/Wk59346YL
qc6GrEswYkSEGzKWcnise4dwXc+4WCQVnZyhCJuLLujXdePSqOraRgsnwsZe35fgptezxLEJVig6
ZiHDAQccEBc6porQNHfLqqBA6KUTvYp2MKsn6FYhZWtjUO5AwUJEGmKXcsdOfc4MjPt4TDg7FmEx
3QeeUa59W/LBtiXB61XMC3DhmcLg2ZV57QDHgaygZ5/C2bhhxVmPl2xYDhNdF4eRzf3ntuEsi1+/
5kDJuZcTtI3kehbHeg9W6dd3xvH+JH2fK0jfAu/w7XK8Hi1XbFHDbTpuO7yEDBdWSARcNGecfxw8
LUGS0GDBykKPBHcF0pQmJVPOCJUksR/RuuguG+X8Rfilcx6RhjlkQ2C9F65/sppO/g6GYnbRSi/9
4sBXesAtP581ZQVHLiuidZ0ajxz55VNiC7WBUtvVoLSClLERegg0j+LCmqqR/zZVOzOA/l7F5vKF
LQoMdno21JHcog/7NfNnscLF6rzAfVPHjrpdULm2b531C3mYEkrLBjlWt5tPHaG2lFHhwo3bK+nJ
8gsOpgT+bwDuFiRvC7y4m4KrYjTurNKgo83E2gG8PxiUhejA1fwWngBVASaAsMGbdsvgDBvV5s0l
JvaaBtU+uqkGydVk9oEtGU1/Z1XVs8NREGhJqJZ4j/TlXDQ5Sf3HiDXXEyXA8r4YxU3iDu3dbDNG
jrGy7iJYoveV3yUE96YuuG7ZBxMCLpqtGeN1jO1xOoooeFhi2/vYK1KUNQQ6uXfHqg75fjT0yg6S
wmC6Gw6sj5AQG/tGKfC1Xtkk7hZWg3kx1gvQxqjtzFuV1DVSJ5yAIpMWVjJHUhZI4Wizpby4onkp
SsbXqJnKYm2J3gWyi8pbHuB8FpTKWqLYQqCq18Fkdg92lQcvqR2ailshLVZ9Bg6hNI3mDB2fT/UI
yHni9n6EGtlfdbb5OsqgvWzUMncrdJ/GA68ZdRdgcLPNIEL7fsZveZyRy25zy+u+UvkrX2fEqvZt
6sxiuAUvEsVHgpX5WYw+tG5a+cxyKrplNo02OTZFBBFruhg64ssF+ejB98DiKce4lrLztsomycW6
pvyC6RLVVWPBI3e2b7O0G16gl0SbmIXZDROkez31I3yzvKKMasVSs7nyjSi/NKPWrjZkco1baoXd
jS/6ccvL5a8G4U3njSqr17TvwA/XzWPUN+Z5bsqnjlviNsn4nCInvFjUumVjpi6M2RXP4xg7tFTk
7L6sSFnbyICCo2IRXztB3V/2vjwEPca53LcZ7E2w8BQ/NhOMlaQTPMOAwskE5XoTN3bfcfMzEHj4
qJiwUcsxIAlRWB+jTNDlV3iwmu1aoIN1+YYgbbGxmEa5FsJZTiYPFLkTsmOMRYu/3EPv34U4/6aV
bTfObRAL7waRpbuvpaBGR8Jw5vkkhJiXiVarDvKczN0V092jZ7bWsQINCqpvatZxNbu7sCvLe8ZF
nNAZx4+dDSGG9EuRke0yddlv57ntalZJckO+ydkRpJ0fTCmH46wc3eTNDw5gQi+5Ag2HdAL1t+nK
8NbpzGHfVD2bz84WzRFWeXuXuGUxrEFUj1uCsrR1JGNtnffUA9+mqWduZOSdAfMHRZjH86OpCsyt
8Deekj55xt0XrV3XApQaT0P8OMAzX/lq6rjjKufca8rpMJkxNDRyHzu2PLwP1ECPQHtKUglAgXqC
EnOeUD/vlR1Z58ltd0QEuTsWmGPZAZUF9Gmwe03IEx+gVd5DaPd3amqjbMvtEAB2ptIN5DgQr+x8
zElad0lEl+EKEgGYgjmmgljMUEDNZO6PkxT1js3TRGUA19NLv4RSuPa53rxnbe99BSg9Erbz3OWQ
hF3xufHRR0MZRttCH62AnEtSkzPBJUoP63VRZh5NJi3Fi9WAO6oP+suxsexNNBdAEdnZ0q3o28c8
K4crdiKN88j9jVhERawHETKcypusS1Hrcre+I44We3dFaEB4c41QrvD4cixAjP2Uk+OJdyHaI18g
k7Ng7ln5NULCfTwU00WVw2VgNRtOwLmD6FZxDLikba3hyjs78TPtb0BlF4cSGYgyLzHAiLslwiPO
NjDZtXk/X7jKda/aKqGGLWxbA3KS2587ddEdJ6ud9wEGuxvL7dRDMpbn7dgem2CZNm1ot9clHODP
dJabe8xh8twa3IgdafDEQW3c+ZCcBl+K22yYCwAwA9uVHfX2hPIAKJP9S8MF2N4oZJOtac2rM9Jp
3nLXO2bzacpLRAsueQU7gqpE7KvQZyoH1HveS6P8PNMHc2OE83JtJLh5t3EDqvxT0DUPTT9XUI9k
2ovI3gOucFiITwRJaNG5q63iY+MUU3KsitaPLpzKfOvGsLmcXA5ypBzb/iwfU0qbCQ3l2yDPEv8u
tHGGfExL/olOUEmm7qZuoPu6aQHZvaAMc/zIOrNeC0cGsX8T2017w93vrCu5g46/8QXqwfcvJ4WL
wdLXBks2O2TFmNO1b/C7MFXOYQnsrFkf3FmPTm6acUzsLaSWs+8kg5tvf+V/VX15U6dVp/7nv380
IP7xQDBLuCOIwLG9nx4okBzmW5TGw2lzxJzKAqerWs5qvA3iTaV6vRDXE+fRhQvuN23n/zT+//3R
tbUrxOwpAHOzc/3xaTbGbPnmDKRXZo394I241VMMJBwlCnmoYW1jv+x8zoPfRPdfP3XrRyOifu6A
82zMjzYuRJAvPz33kVKXCJoWxGWrYT4YxphlIjA69pqZYoISlseTP+1ru5iMGQps1TMDVLFfHOAe
WQ+//oV+9CHp3wd7roMhl+C6JcTPvw8lpv1sx1qGlRIF1kF+cNPEfliwVryH0vqtl+9HG5J+QEDt
ePjoeDZJpvxs5gOvP5OpU/WhAgV5QV8QRfTcjd9yo8M0SVL9MxwZIa4IxvXOmZSU7cxrmDBJeZm5
WcHtjqv51msrttysXFDGDQ/rqARC+TQkHVbWnN6UlViqiLN66al3MzadEBWH9rd72zNYgLYT2/G0
75ktGnZ5xGXH7l6R4VekuCy6odaVh/P+lbI5EKqkM5nS44j9ZerEepXDbeKh9B2cIMWs3rlOVF+D
ZajuHaCjulZd8edPFl6zBEt7ETMQG/qGaTJVW0Z0y1qxV7sQJVvtA73znPmD8lrUjeXtMQxgeldW
UL+cBJCTCnx60/8jb/5O3uRF5wv3fyMiPn5R3X/9o8b57Sf/1Dj9Dz46pId9GQaTI7SQ+afGaX/w
XDsMMHWfrOQ2n/8/KRHmBw/znekHYA8cvNcoo38Y2R3/A/lVz0Tj5PuhOZr/RuP0gp+/ZJQXAoYS
FFpbFsujnzPG8SyY8bM4IQXu98c6qNjUkgpTR2cuxaYQWs3Ke8e644uF8hNTxphO6abQx588kQaH
cwJeO9mF8h6rlEFwp2ArHnTFnpZIFoKnExUjUbuDh8M5a9JHLtzivtz1WR/p04bgVBYiororkbve
ZgiBy7n6ANfCO66CvEdEm2O5issgfqR5hOKtwaV/OfSyZ/g6T9bpZCgiNT8u3YATlS/bLh0Mc9Pp
s2SsT5UkEThgTvqsyb6SY+diROBx5ja94Edor4JDwwm1Nm7TqMnUJpmy8SCZoy6Xca5Wkz7dLvqc
m+kTL8xKZ4ckkdzYoSJoHi76mSPEqC1m8XST6rMzaFJOw8k4l/dx4lIBrk/ZmeJ/+/rkzfrtkUIj
l75YTuWBmHfBwMHNaEEJxcwiIIJS0d3naAs3UW05t9HpmF+fjvz13JOBKwJj2YQ9qEwYl2Jr6znB
Yw7c8DvnG0cx4og6BMNr+D5zt/Oxz/PmgOsSsxPTh9Un1xQsD2wLZ7iKG3+A8yzcUawI8CziAqy6
zjJVXkfEeOnolukO4aiLbtXM4bBJF2trDDZt7NnMeCRV5fJ+uP0FsMJDxxBFI5i76fVclUfdU1TN
5nk4ykfKCQSdc2b1qgtEz62Eo2I5B8mGlOs2JqAPSSeO75SgZYHzGy3JQVaS/T+NeWFRJv6qKWvv
Ou6Vd5M7RgQcyR9eIhnZtzMZ6K0be9PFvDRfutMwWc2Lt43aNL5ZmOjOJ9ZmMvOcNVHxiZI8JtLC
YqzsKy64ltM9A7KsEFX9/Cw5DbPjabCdTkMuhEH1ao4tnUnZgM+8bNwj+STnPveIIRpu1XOaVa23
7oaSl2xsSnmJsvjKMrG/MoAzbO3R/CKq8pUQIa1gpVu1Z4Oeygs9n1MIZqlNKefghYVC/7AYuvNm
iAruYxHj/XIa9c3T2B95dVWsi2ocXxPgsOYGLndKLRKFOHQ6a+1g4V3eun4H8oXwl0lnKipDrvWG
pmX1sZ6sObodkCNG13pZVPhiyh6oJ65K6Ztlcwi9FDOa8DmY7wmlM69qkcNF7Yij5ouJ+4GONS2F
SC2KuHSPBddJAV2/QkICueHZBLS5dvA3sDVwVHKlaJQOvHA8myyco6wEQT6u+1iN9qU6yTJBBO9h
3cvmpTzJNlIrONJUu0xrOoNWd6TWeeaT4qO1nx4RiBkrOctPwpC92FCx+sgqQ2aiOTsyotKKkSpU
99UEY+lS0Zq99Z06OcPQY23bphtXng/b22q84KOQ5eyuuuVIX6txiGla2ecBg0Dk2cbOjdjeh+Y8
7iqR4eyDbvY8ocdvSqrUjkHqY1rsYAJjtWNWUCJf5TJzb/Hc5jTVUqMFRq1cB0MuaIIu2/Msd8Bm
crzYDySi14NVxpfjQAXlus8WuroL0z1z0d8v0XKMp5FSpb4geg5MtixUgxcSNPd2MpxylzVHb56e
gal4mxp/wNlEI9fW5U8dC9esL63CaXHTC4NusrZubZy/VPf5Z1SVMB77sr11Quk8kEdN1h4l85vE
JQq4nptl3kccRKmnL/L8ZWGziw7vj0dWdJTAyYGdT0B7w9DT1EKuQ+4wK9J4twxXxRLPXzGJUUCA
v3iXuDGQOz9tgGhE6rOIPNoCfQrJVolXWZvaNvuzqJwLHHqRvEiL/lUnh0EIFsOhWtqRb2lUk+br
mnGkc6JMu892xd1m6wtfXYgyohcktu5jnN/UJ5T08pqa71MF2b7w6a5jRjuoBjOJxQ0WUB7IGguv
6oF6JvPMnH0KPsM8OfNGMVFxGZhHr6P+hTt2sFONaV/0FEVSX+yniHPFXaR7oXwV+3u8CCqg1gOS
Eda6GukqQAltuPaO1lBsQsducbPRVbbCTd1uzMm5kVatO1Dtee3yFb1MmphtN11W67wgrYqxJ9y4
dmqdz10b7ca+PU5l2W7NZVLvSIsTuIBmxP1coJg7DgaEXiRncgk/kYosz2KX5oAQFmCfj5/KUvRb
E0MgNSfcbig7OAukig/9iJhdRsHVYEV3naqcK6e0wSL0g3sLLKjcScoc4jm7601l3I5JdjPxup6D
6rH5NhZXsV8uu8nLqc2aUhoQVt6gvJ27MHCLPIQz7A49AEE2No8ix2449ryud22fxt45vsm5v5yV
GddbFliWBBOvIWpY1maIagKYkLn1sHGb2yQK8fqUqRkaz6PSULYUDX0hbQxBAauP5rbR8lJAYPY5
js+H1orv87z2M6huC0cZRXECbm22atQloPvbGdudlWmhOc+1NVF23y/ttV3bRrJpMrl8dJp++ljW
5nTud5l17NtK7dvZGLv1UPpQmqwZX5fp5SOX/qLiNWCSOMyluWDj54oZ5Ib3NmegijjPZecI1L3D
MsMv74KlB3lgloqthbuFkDDuZjuI31u7N4Dtg4dUc9DuxqAFQUOxY7UqKy6vOZY+CXqXZVRixvGT
mKOG6DygPNngCaOLhFx4KhfwtSYUo9XITmVccXcjkF+LxjnKpi+TbWfLxqKtY+5DqiSzwdy59Ozh
VZuTIFsrn0KhJWdzNyuroiAgUEN/dhKtiiQ3zoy2pfIG2wmpXbJm4bXlGl63rrulTXe5i6G2DkLS
FInTw1OMW/NFuRDzNmD4stsgke0d3thRkR6YU7oqQ3evaLvdSUJkh8VKJjS7fBpMYFLSZ/CRc/ex
II6/iVRoXZRZoHFhvPnPAILEzlPu3unAMa7SBUK31qgIN2BNBAnpDKzajJEC1lTFW2cyyisxa48O
J6CWsjswbmcwMc2P1Jxk67iBrgg70aHAoplFxcIp70w6OrvumYv3snV4kaCPWZ8EnRN8sXHQrHhH
kWaKHGGABWoODarrs3kle9ded/AfmrXwEgBKrUL09fKk3wKcuaRJiHbMsewuxt53z7wkaGYI7oF7
qwrZ51uF9XYvkHO3IW/aedAr5LuiEvP7FAXJa8iZ+9GePf8YiaRiezIP/oUyOZptotiKw0sQWM7a
nv3nDjzrR7DpBCViV+wKY4nX9uSaZxIRXtJwmnkvTiNIuqAIMtqSJeNeYoeXRTbPX2zQwJgeU+uN
62l6no4GNRyt8J6HAQjXGt69H+0MipWDTWcu9iruSkTUqnPuUPWcreuNtDoQT9mSHQj3KIz91p2G
AcvYMFL0CRxN+bkuVh8RC11qeuq8Sd6o5gTCbte12FlpTYq2sRpGb+gG8EEnqq6irt0aXuLt7MH0
38llThcs85erAFbVfTMSiVtzPc9AnFnqAfhy8RxbZhGjs2chqDBoxyxszHOziYhx8nk9mm3s3TpL
RzWw2YDOxhe7NRbXgDIgmu0M9JSzPw0crhuxkWT5k3NpLqvd6NFnkRVGdTaZSO5NWIwPNXvBnWHK
bde0kF1jwjiZllwzLb5ykRiAKKC/1/5gbxQlapcO7o51ooXbXEu480nNzbWwW2uJNz+JvSlnFErQ
Wg5QSMHJSRWmAgmBWEvFQ1eP795JP260lDycVOVRC8z/mf//X2DOWIu03ecX83+qPtcVJUrf8yH/
+Kk/Zv/A+3BKwTL4A7v6gQ8Z2h/w61GDwWomIIumpcU/Z3//g4nUKYA1B8LGfcSv8WeI3f7AiO7j
MEIRRRjkN/wXIfYf9TzCm6ynXcdEXuNv0xDLH9VNnFVJ3mME/uall6U13bgWZshlnnF2dBI70Xcv
0D+Iuf/0gIghxNh1rNCztKr8vWrMs27spnSPjmsDWx7GdL/ocK5XBHzMufP8Jsf4o7Tx7Qn6wuP1
Ij2Oweyn4GSYeYw00ACOfp14b5lOTpy8+MrF6/Lrp/ajUnx6KN5qjGwuBWYapPPjU5MJ3Ns+t8Qx
L4kYpT5JfLdbUG1pRcA0Si3Yk59n2DF1DuXXD/0Pz5JPEoSEIIAdSmb9x4ceW64cpiHFUdm4DaqA
DRA1FxX+XdIB5W9ixj+J0qcnyicQAjmHeNJq+jvy/Xs41QU60ZQKit9gFZBwwXC9GjOTLcDQ+dxo
K1KGyXmJNxkzmyQDhMWzJpUxFSmpLQ7sv8nr//3po4UFnkdOFdcfi4Iff6GMysaeIK84BiNDNfBn
bCsmtID9/+dj6eZQYt9CYyR++kBRYmUWCUX1NCWMxKWEod6Zrae7XqcGfv2u6tfxrw2Lfp09Ysno
cq5vggD6WfsGCandtb04DlHy9ZsNxiaP/OsH+afXjosQbCMejKvUT28muV3hd3YhjkuOHSgLBvYJ
J16ORbTgdzAHS786Pz8lB8OHjR7OS/gzsy2IHGtYDMs5ZjakmM0pH25FBrajk3cnaHMCH97Ml1Tn
6eekc85A6Ti/2Sj9wycY7w6XPVN/VbWH+scPTATfKYq8XBynoLPPHSpQjFWrnd+NofiEkusot3lu
s9uZF0BcVGDx5cVzle65gvwOsPFP7wA0fcxN+p32f05a50XoTWXe8OXF/XmH5XVcnax/AnDO9t+/
2awiIOXjNnD+tk2hRJAEkd86x9Tl5Q1Pnke6jLjUB9oM9usH+/FSz+Vbs49NH/wwy6u/f3ybpKuL
tm2M84gIFFxSamlfKocc33KygFXaKPfrR7R+vATrh/QD7o3cgvk0A8/66TrY5Iuw4XmE5yaj+B4v
IC4sJdV051FTcpeqiPf1FHZg4CE0FeMsKwlHH32jIq2Ar6Q9LDoLcLqCfEuyzQthsVWUGPgoU506
+/WvjDf5h6+Ey42fCnbN6GC3hg36Z+RmFUyZmBjgzlVhljtzSZZdnXrGLrZU3q9qs5xBJpCFkDVO
rayZva3FX3Yr2fie/FuskLBBcO2NwPC/L9Tavk92zkf3W2jHJqKdbEwJjGPlWqRYVowKBHJ1pgM8
qjyYGT8mdVDQx/AkMYrY2B3trH3pdCgfM4lzLjNeQIin2XwTpwVRSY8s3xM4J4MehzBqrYNFqS1i
tZ/IcVOGiZevC5lGDi2QqUMVTdXyGDp/56lkvmlbOixWYhCQnFArccYmNZ+QRpAQIZLcUeBAosA7
P6EHVBeXxIylVSXnTKfdOyH59sVvWFCcw2VnE4uCe2PYnYGfkxVo+mrNIW+ZvzgeA9tI/O2JLkY+
e13uveWpzaddoEm/zVZI/ve0V/UGcqklKdDPzRLZB4zC7Z30KA3A19auaQgVA26+cKAajIalEgEA
B7DBYuBIZAukQUQKy5kEryg0hKeZNrz9if9xImOcAjgdNlTyUTji7rB9LU/2QHK2CXXaqfRIuFuT
VO85aEn6+xzWkouKsEYFswyf+mbmTxnR7JyFUcXfUupU0dLxugmUGWg4+o5acafeNcqDNTmXicz0
9rcjUej7OoeTeDQLlmjg/nmiDyYnBMkpW2xilLzLgQVMmNAMUpGn/GebtnxqUE3dN9/LeTXR+hvk
jxoTPCzCyPfOT0kZg/ie2isxQMCwcZ+3a8f1ddMlFa7vXp3w/avNeKbrbAmsq8Qg17+ZXZqs1+SV
CWZhGNQe6Zzsx8qqHD7LA4mWJ4V7i11nBzsbYRPfuxVwL+pQ46fdXHBfXoEMIL7UOPFyufiIjGsr
hVAx1K375gELgEhUSZoo3NmS97Gz2IdlwSW2sWNPvFbDUD0ESzpfFi3iHEp5ba0yg9gio6cpz9Oi
HvCtaZuzKqZpPVZL3W9MFXmED5cU3rVH7H9Fjc58FbDAP5YigSBc5mFI56NCUmedhaVpmR9yoGz4
mpKmwV5GzSd9bTmlWgzttyTiKIHMor4kDyW7r4FY6jNUov4KimxfgXHIKJzvc65M60WHVplS8d10
8GyevSKXaqfc2fs8Lb61UV1VXUBykPFOc2rgIfYNjq6spkG47uurkDUFZOxFJa+xBgz4dYd6zjC9
J2YdHWnS8tt9oEbvBd4p2LeqWV49VmbnjqCnGqCVWF4xquTMwvbCen3gbQwgGdGKMVavGdupbgM6
A3+hKf29Poyi4EwgHTaaoLJtOQOuBsKluzLAG8eFiZAzrRZ3PerVGbSe5iyTidrNbj9/ieJ63CZG
atxiUi6f03ygzQl5Af9NCi+uVSkePPnmdxR3BeR4NxHFYet+kNauZIzPZGAQr4XHgJkkqvGBSgcV
yvOJ12OA0ysPdyXRduNav/PNeMFJNzjgoqaPu0phSYoIuid7tTDa4J5DK8VkQ+qYIMFSz6xuyrp/
bAgyNOuhUrteU1mrxPxc+Kp+DovUXqWhNe2UETmbvuD3CKmNuuWuBCN94fJ+4Yl2XDWxyTvqA1m5
IF5V3UC0am4Kxa5qbXicyN5OqWjDzvhKKJ1c39ZNZ2dHEN9ayXImjO9cbbv3WJpckOqFBMIMfJ7S
446gvvR7bPdBj+iz1f3p5EWpRAeRAWlgWUM2qV8iCx7AKdDnz1hZOlYvRM16NyKibQuyJbLQf5s1
NWr/DTOGQ5aDWVNztZ2Yo5Qitb/xWJw+DI3gq98nbnsQkwB7dcrWNw0fW6156PUxUcQXu25jznNJ
D/3Hqe2a73yimvIVnTBovs7NIDQ5oUP0ICSxrTIxfimDsaUtNzfcj5TNhWcyCdWhQM5JVtUUp2zM
rCz5pIbuLSM1unUFdR3rCBOtei7Ymxn36UKX9yGwE2RuwoBrr0jzbTKO7SHDCbKDyNw8LiGU91Xo
i/GRnXJ5RwL7q10sz5MtrOu8s8nl0QUIkzeU/VZg3X2PuyR+X9J0vI97n3eObzzVw8ROqduJ/REs
Z5Lm86otlH9O/Rf4zmksmnKtMJQgofWoYAcK4cyjaOv5khIk585bppTuvzLv2d/yLtDRhZ7wRLhh
qraT1RWXE56bazIQxXWL5/euTIN2Tfsza5TBKLYIsc4nCPrDsfMaZDk3slNvpQInXbOjT1DflxFj
eVtwuaCZZpOVgTiHxvIpaozxfuziHExYb15KpPzXfPToHZKYILlX6oJAIrrxVUgm8FKy6zo3whFW
fzLE6s1OxwZmKPvCCuvb0fJMI1oJStXl3uKShzW96qlVs2ybemWaW9GwQZ09eHmDJ7pylvsmTejj
nvvltqOome6ceHzpi65lZ6GUSM+ndJrcdVCDEMJiSTPwlTeR392HSa8OTLnGReYv9aOZSjtcGzlR
Aa30mjmxz2C8GrnDf7WGVl32TTPsSYbMR7xTZbFpwiRi+2gxXiRc3PbAs6103XCyMNbx4A+3sT2g
KldZRMOy4pL3kk8dJOe5cC+m1OYyigsABGVL++e4sUvZRyxia/uy8+fFXQGIsoJtUPiCC6I1fqlt
MN27kGIEos7EV4Vo7a1TeOQiej+9U6XVPvbWrJ4CQh7bYVpoY84QPnPfEytB46ZeqGU+qNbRT3Eg
L8k7/CHuQ50JPz8yhrSgKov87bAwp1QF5gq8zVF6Df5qejTlaFy6acemKHVaZxcYjsSb2VTurlW+
O65rOw3Vvuez+5X2wuljEzjd59GN/PfRo3BuZzZer9Zk+wmVZ3Xhy1UUEEumoK4lppYAazr4XfPV
Tab4RmVQU1ZLqrpzhxbuGnhG1eKmSNt5JXCOrWnrlNdGAfbCNr2o24QxZ/Z4macJl2xN4YKL/Sqg
94LyZ0P4wzPNADXRqXjJrol/+CbQ3aq4rsKiAFRKQgEuosO7hr/KEgcWY8XUP01JO0VidTqv/8cL
9VsvFCrZd6PN36KeH8EfAfP8UQk9/cwfSqhlig8sIGywfLijkFD+SnpalsX/0kgKBz2TYegvIdT9
gAXKxv4kUPEwYDLx/SmEmroo2CcDSssNLimSo/9CCP1Ra0GKNF20Fvydli2Ahzp6SP9Ol4z60Urd
qB2v+vI9VsUmKT5992r8g/DJi/Wd8vH3B/hpNJWTU5TNxAMEGRfOoFz14Vs6XKUhDIr3Xz/USRj6
S2XhsRBWUFegNYgQ4unPisJsKatwOSZjgSyYvTmakhL7X+6urTl1Gwj/Fea8ZwbMfaYnMym5EQ5J
2iSd6XlhFKPaAmyDJAPOr+8nGznIEGixmpn0ETCfpPVqV7vaS7WVIMDKmS6aP8Vk7XVcH51RJcpW
zR1x9obI5ybKr9yhwNnCC8YoXNVpewiuafjVbvtmxD2Vax3GlOHAy4IfMUfvzMagCk3Tn4nuZMSf
O5NqMkCobjR6ThbyGg6e5p3A9enjBNE4DAbEaBHKHu5tkORf5+i/4SxbaGeDZsv1LrIhZsHCnz4h
nNtborYY7uHaOJ9FHdxxslbiiF/D2LnjMNZeEpSwHMxGi7jde0NE9+o6gOSrB4O2RDHj5rqFG6Ea
mo39PIuqLSQBeQESAXHziZbxaBX90Dhrz98GE9n1z55WSBhshFf1pYfebPOenE7kenTThuEqMtfw
/0ZqbBaiNvVVejPyW0x58jsV0LNC76qez2bj9GdGxb954GOATbJ4f/z9G7Zdvn/TkZRAysam+WXN
ORlDyFxCcXDmyl/UtLd+TD97NNr++2Zlu3PfOyn95S2jnHAXffDSoY2c9osZeSUBrj2ykdXcIYOQ
Nv4+k+/fjHlu7d4jwGJawFXu5dK4HHVkQxMYrkYbwFMSCiI0UkoKSFD9ea9KyW/TDpGiR2boRcUL
lQOQANi1gI10V07GkUZSs0ZdY8jjsoTuRWFIXcncWGqwFByKTX8+nSSXdEZWhFONpJDR380CsfV2
qkR/VSDm4+DVbE2LaH8LXHgNqrOxyYW1qqqsXJbsNzRClQkTGcnM0PBlkW9BccY0Tsre9fSatixw
f0x8gwFraKNrQYT0UawujJi5IxF2aYH/+uEYLdNMKquKHZo6p3N2P1oVYFFOuDzsYFc24TayZgEY
bz92p4lGSvmiBSrrL04nxY8oZmKHzF2nY4E3hoSFhvSAW8uGehkSWLzFHpnVho1XOCRCEBdmPJXS
4Glc3DVskIS5PvOIEb7hIPLTgi4YMugCEUmDsx0UlLewYYZMIGVWoCyYIZtQpKNqCT2KeRHaysSj
UBZkiLoa7JbfOPf0laO+q0ltB0HkNqCXxNRbsJWUfVhWCdzTVeWWBHPhM1OtA79rQQAq/DvKBU30
XJWkgiO7Zgl8SNfMNdQYwG1odDXzP5GCXph3y4Lwvo+49Cs9wiNoSpNd6q2atQEuybS493G3a+FI
8uAzk+INcIum0+mK52E6w4nEtGrQdqNrQcg+cOqZHV6QpmzjVT7SMBTJbEkKZgLCkhwL8z7W/zk3
Sk+z9p6i+ANGRM1zFTdTVrxkA+wyooK3cB58BvWpENQ4UtQRU2NBMj7TtWlV1jFpC7gvkviasEoW
oluXY0HX/0F5AM1mIEMVW9DFe3NLEUJiQZAcbr5UkrmPJsaWxT8UeFsW+2NH9kHkfZ6mc8MldaX+
b/rOjj6Qe98eYfuHcg/E8Se0V2sPxEbKpCZMZifm/pl0qGTzQFbOsWheHtY3W8NpmPQAogJjMcqG
XltPFUmzqdHw0cL/4bJSV9ehVV2Y/rGvsCics5QGPbSq4hnqayyr2Tm2rPT8dhFQOIDz41u2NoTi
S5i4ShDnhNnirm0eRAvPNlTs53Gh8m6/z2rP1noJmaTjypMkkuamrl5XHErljUetapiqx9aGAtUb
In7SDtso53xee1ZnKPSvwInvDJIJoT1r0uo+W84cLhCacd4nkT3zhh+i+q4X/T8m/bGVQ1WpR9wZ
Jfz8bwAAAP//</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_xlchart.v5.8</cx:f>
        <cx:nf>_xlchart.v5.7</cx:nf>
      </cx:numDim>
    </cx:data>
    <cx:data id="1">
      <cx:strDim type="cat">
        <cx:f>_xlchart.v5.5</cx:f>
        <cx:nf>_xlchart.v5.4</cx:nf>
      </cx:strDim>
      <cx:numDim type="colorVal">
        <cx:f>_xlchart.v5.11</cx:f>
        <cx:nf>_xlchart.v5.10</cx:nf>
      </cx:numDim>
    </cx:data>
    <cx:data id="2">
      <cx:strDim type="cat">
        <cx:f>_xlchart.v5.5</cx:f>
        <cx:nf>_xlchart.v5.4</cx:nf>
      </cx:strDim>
      <cx:numDim type="colorVal">
        <cx:f>_xlchart.v5.14</cx:f>
        <cx:nf>_xlchart.v5.13</cx:nf>
      </cx:numDim>
    </cx:data>
  </cx:chartData>
  <cx:chart>
    <cx:title pos="t" align="ctr" overlay="0"/>
    <cx:plotArea>
      <cx:plotAreaRegion>
        <cx:series layoutId="regionMap" uniqueId="{4D77EE45-C9BC-4861-AFE0-C91E82E69F06}" formatIdx="0">
          <cx:tx>
            <cx:txData>
              <cx:f>_xlchart.v5.7</cx:f>
              <cx:v>Sum of Water</cx:v>
            </cx:txData>
          </cx:tx>
          <cx:dataId val="0"/>
          <cx:layoutPr>
            <cx:geography cultureLanguage="en-US" cultureRegion="EG" attribution="Powered by Bing">
              <cx:geoCache provider="{E9337A44-BEBE-4D9F-B70C-5C5E7DAFC167}">
                <cx:binary>1Htrb9w4tu1faeTzVVp8kwenBxhVld92HOcxSb4IbscRJVGURFISqV9/tuJ0d+z0uGdwD3DvBIGN
Kj24uZ9rr03/9138rztzf+t+ip2x/r/u4i8vdAjDf/38s7/T992tf9nVd673/Zfw8q7vfu6/fKnv
7n/+7G6X2lY/4xzRn+/0rQv38cXf/hveVt33F/3dbah7+3q6d+nm3k8m+Geu/emln24/d7Xd1z64
+i6gX1783dVrb29f/HRvQx3S2zTc//Li0U0vfvr56at+WPYnA5KF6TM8S+hLrAjGElH19Z948ZPp
bfXtcoYQesk5ZYoznm//0G9rX9128Py/INBXcW4/f3b33sOGvv7+7sFH0sP3n178dNdPNmxKq0B/
v7x4Z+tw//mnN+E23PsXP9W+3z3csOu3Lbx783XPPz9W+9/++8kXoIUn33xnmacq+6tLfyHi99Z5
tJl/1zrqJcsJE5SIr8rPyWPrKPUyR5Jwor5Zjz62zhPN/XOx/txGTx5/tJP/P83yyJkgXna3pv7S
O1v/b4aMeIkZ5Vwh9WAUCInHIaNeciSwQBQ9xNRjo/xrMv25Rb5/9tFeYat//48InEdSg4Wu7pef
Pvau/U1H//cpjeKXiihMCcF/GjSCveRwhfHfUh7/be2HlPavSPTn1vnjyUe7hE1+/I+0zakxte1r
yLnfZ45He/s3ExrNXyJMEWUsfwgN+Th2pHqJqOSESfZwXf229oNt/hWJ/tw2fzz5SP5fXpxe/Efa
5u19vP1fNAxBLyknkkqE/jSpQaUhEFBKCPy74R6c4sEwfynOn1vl22NPTPL2w/8bk/xzfPA7hNrf
htvDV+z1HUR4/urXnQMgfPLoczH1oNnTz7+8gGiQ+Lsg217y7clvEWE/17d/IMLvnrm/9eGXF5mk
L4VikgiaYwJAgr34abl/uCJf5hKsyQkRUuUcwyXbu6B/eUHRS8EUgA4hGKKcSgAWvp+2S0S8FHBh
e0xJhZmQv0Pe696kqre/q+Pb55/s1F33tQ0eXkwBYA4P922yMvA4gkAKrhjBXAIShet3tzeAq+F2
9H8m7HW96pidlmSNezIac8uasqyKqc7xUOh1xnORfFp3fsrmZddWGF1w7brLlZc07hCy7aHM6/mz
mFD3ai2j/aTyJvVFpdqqLuCpbh/7Mhx1drWfOlaS05wj/MrVCw9FMztyuSIj113bdFV38Mrw45rL
N8K15sbFaX6Vz7dd71yhvW7fhzl3H/u2nrPdOhu7Hrf5AKFqQheL2mdpLTJS4XIflSWxIEFU7WHg
Y/urzlpSFcR1VVMk7MpDj1N92sYx+qI0arqsUizJ0ZSXK90zhyU9mF4KsnNENahoZEOOR6VXXURd
6gvSiFkeSBK1KDJrONm1WdvfDX4YPvYhX68mn/LdRIw/r5Rf7mQ324801MzsZlml83ppx9dpaKpb
rDEu6gb3RTdOR/PUDTs+4XwXa7lcrSz214ykXhWLjKMrUreIYxPr9kqSLr6mhqxHQwr75PtTIZap
KsZ22s12cgWn6XjBtbhGo1e4aEh3F71BBYmdvOYMDadlaMIbkhYPPZD3B7okclKuAzKFzVp7xkIl
9k1ap3MZl7o8XT0az+bV6LbIK6aqomajuJB5h+3OZcm8J90wvZlo64pmQstaTO2MPtSiLT+EbIin
w8LGg7Uqu1hW3BTB1rzo10R3SyzXi7VC0z9Mm4Zxx1TnLpbSjedayvmLcmptiiqFrN17Q/WrmVpz
GEZlm71d1GgLhMR8abLoUKH41N6OqTGHyseRHVd113cFbhb/qWmMMbulHMehaEdSXVupLDqBcKlv
9NCSf+Cqq1+rlcFqJBfuDRpwczSNmp4j3Mx5oaden2QkVL5I/bDHYR5PloTmm0p3Zse7Jn7MbOXO
SN6p+8Utwh3xvKtogcgi68MyjupGNXxddj5UffahqQi/1rS2bTHLMrOF8mt7R4eeqGLSuD1U+drt
FQtoN3bIvgU7tu8W5PW1iI2/9CjpM+HwrA6oX8YLXVq6z3iquj24a/9WkjF/VbnQ+302wnXUV/Ry
nOnUH3TfDVeNFQA/iqWDKP8QLWpoU5hKKQrqiVjmw5ma6xx+9RZVIRRRzanhN75XMTcXNs+jDQX2
WVhPumVainJe8/ImLTNJZ5rp5mRc+DWSTbsfqFh3hNRVkahTb6KB6Dn4OJmPZalSgUw5m72YqPK7
dsD9znaevZkmNg1FqlHYBZrGnbZ1fkWHLl4ExvUxHRtW+N6bXdum6qDKuT1IMoErQrzclD7moqjn
2byL5UK6Cz6FvLkWtV+N2tNhnfI3dPVL50whuGVXGI3ZyTK599To5XXWStXuoyPLKXHz2VxZftkP
gzvuQov3Jpr1eJi69HrsJT6dGjMWvWTVqUzevF4ccTdmaeKOtk19VBJlDmIAQxKuiq70dYFGfdU1
EB9d0EUe6ou5ORuWGt5EsvF4EuV4UDX+yEvNCtZkZ02Di2ns8wJJ5OE12bKLo6fvNSX0tPSu3yFQ
y5FQ0r+qc/pRTUO1X1aiDv0yZ5fNisqTasvWacr/YVEYirIqwcjps/PzeVhBh2XIz5sah7RDqs2P
cq/fRaJtYZr+vRRJnHZyuGNgsUOs8U2enNqXwbyviHvFl6a5DqP9QEsWC5zORZ3yoy7v38w16You
irBb8tQV+dLOe2zN3BZTHOSJ0KjdJW5NMc1+FMWq+eVYI3/miD8PTVkdJSXnY0xmukc+tWNBscj3
QrX6zFWC1rC9Yf2oo/eXKi70iC+owOBG5xysfZFXDhd5NtmbPI79ccZsdkzTCt6U+vUqubIpwX/Q
XMiaDa/HlNQNWV2r90DPmNdtFpdXXLnPotf5WVtX6Hzt1HjI/CK73cAi2tLsmHWFBPd7K3JX7Rli
/X6MDB/W2nf7ilfpysS1LNKM3Lu1raZdxqi/wqp+zVw2Qki0eufm2V91ru12rjPdm9mU5WuGS1rQ
yTUF6/O0J2AmVebLvsVE35pY3mqfj6/xIJZrHFU8r50nN7xW9s209N0uEH7mRWd3cQLXabL8H8zr
sWAZ/NBNLHdAOPV73Iq7Jc7+RmZK7NYppiOSVnU0LcJ84b60V+ty8NM6XSyBElO4ydMryDHZRRNq
gYtRd+MNM9rsR2HbcyJ6smMlHo5V9PqOGgOxpXrvd6KdbsAJzZXqc3PdsJIV3HJxqPnq9wCJrwX1
dB9w4067lZBrI4naZ1MaXrEFfWKz44cRZe2bTrW4YEHgf4Sejkd+wS0Cz9CtKQAX8B2iwh6lGrus
YIQfo8HV59nM1RnzSzqxso6nPECJjO3KTzODONp/BX/fkOkjgHXXD8nVlf5GK/7+8W9v+w7+f2W7
/vhyYyX/+HT5G5357F3H9/0GMv3TmzZpfn/XH7zahk1/J9meoN0HAvSfQOFnL/6LODmn+XMw+e/m
1re/k0BfUfLXJ76BZITVSyWw5AoAVU65BBT6gJKByHlJaY5ygLpYYcCpv4NkgV4SKuF2QSUjEFpA
JHwDyQwuQYsLVwFbfwXe/w5IJsAofYeRN3EQRoyCO0iQGgi/xxhZijl13ZTTe52vQ/PFdGtJ8v2y
4GwM+xAanN43BpLGkU/EdDvvE2N3sTSDhZLL+hEfDRntSsAcMuvbwkIkl7qQptXxncu7rEk7Rwe+
8qIuYwXIdibzSOcdMVNayb5uJo9fISEG4YoqH7LlnQ5T6Q6mmaog9zRBsRgLqGhMHhNf1SMrYt0w
5XZmiZksj+zc+KHeJQ8IIdt9Z8hvHv99C4HA0I+0o3JgsBH0DogzSvBT7fSeoz74ld0PfpmVKbpK
aNMWDhii9lIBToQlI6pt92Xkrk5v6dbjuh3Wk4P9WLRU8d3zIuEfRBJCIeBtgceArlqhJwYTDY5d
7131GZmctZcDrav2bKXT6OtjnXHA3kUnao2aotWDnIq2iUMriiYf+va2jz6NYyEmljVnJp99rg9r
Wa3TfjURTHEIYdXre+14mcUDX9uRX61ri+C2TlHPRgDHfhKqeH5T0PJ9r2aRg5IZ8MwyZ0hxiIXH
TljqNtZZa+x9vmSJv2G2zvqbzpT9ev38QhBRTxYihFEKFQC4bQnrPV4omW5UK4/lZ2hnMSKHwZQt
zQucQ4RHIhr6avE9I7pInJks7AZUifmmrZltvjwvCTTATyVhEpMcbf0zV3xTyXe9KSJVylVs+OfZ
S8ev2JAaQKGuy4ggZ5XnK+P/rpKhLEhIJUSgXIAWnuw9Q1UmeiPInZlG16f9mIYM0Mos1zItf7HW
5oR/dN4UDAqJCzhqAg4P9Uw8MSiurWmHmuHPEVW+pvc4GaH1aTlM4HdVP24qNolPkzo8r9YfPImB
D/HtP5YMku6Tlp84451qWn8XczXJtWiEkfNNibMatPv8UuhHEyoERLDkDINHAWP/2IRN36N2mXH3
Gfo21omTWpX2ncEBctQOevOyGl5FtZZ5d9HXzvL8wGbdru8bL4aBFJ2BhFgWeVN26nXTcEHoTs8W
m4t2rpxMJ9NCaedOnhf6B8MwiZiiQoJ1csSfJjTAvxJHnNs7m4IDKVym2ubLjFLGPvR9x3uyL7u5
D+VfKetHwyiwCtAwObC0GD1NW2WG8jg4lv26sgzhdacEqydAT3LQLt8hYrA3JxAmrbhN2lQRsKZz
Tg27Lot4flt36+JsoWVcw68VtHPqiFgOeJx1iXq5/wstyae2BQEF+xomSsIE86ltWbUMrptc/6uW
NYZQbGQK67Xn0YFTrSmv0nys/OD5VUbKGqLJW0qhGFieEiRL1dIq3YEDdg2AzW1iAOWPtutSzIj2
zZeHBEzLAbILNB4V/+ChNy3Dbu5EC546w8QXrGNd4FCGLUEzWER35ZaiM681LIhTNPJ1qYcQP65p
gxDFCHAcdIGbhkCSz9eaj80RpiOD+B71UsfrgdOmu+fLhGrgSkLp12sIf8U+WOjT1/du7RuQEQ2N
slOB7IQ+tL4fGnuYOLSF79dAxPx2diOfb3wD3yyFtg1kkEJr3oPNsI5ABBQd0XWbdg0ZMgj0UsI7
SNHnTaOh7dEWWtLCLw2GOzmqS7il5sJ3/JjNUYfXYREdFLM0xgZSsHe0qdKhqRQsndWLgttXsmyr
ZVUa+BVRbT1+HKHRmU9KOo/1paFWAj2EfLTneszSdDbFKYIvRVluma+ea5TO5ew1FMu8DFvNHGWJ
IdoGOQaPdz21Q9uefNsAa4KGrVqRK97s87zMQKEst+B+PlZbEjOdyLPuMPqSw69aDKlrdn5oG/fb
O8ZhzNyB1CWr9Q5crl+AwdMrAx1MpE6wdBw0JMdEethT9aBV2rYLaI5J6MfdybIE3Z5Z46bM7JBW
24okE4Da0lByUMuQxAjbg0S/uUuvAlQt0vYWnKYpedPd2MB6IY4aQjZ3GViDIaZmqxR4TYUdEFQ7
EnN4IZECleIoVKGV5CyjsU53Yxdn0GEf5wbWZ5AYUflGmpyDTlYxSbOcltzObb2rVrthtwZFAtcS
B7QIm2jUwOPlSMrZVoc+c5vdBZ4hCxzcSmbYTI/LzX8dGSl8qoDiIfOZ8jOFt/QJuqKwnxoi4VNW
BQG1y+E+gEgJdg9fLlOzyUKVJpTvuBAQgkmOLXgKWeEkwsnMJQHxmq6WG24r57ytrzyV4P/1ROHD
TgHpCWI1VG06HucONDjFZQJ1rlJsPmcAAtKTJkQK+qlyvrnoBq3nt4O08HNE0kAAiyZAbgDouALK
oEsNcZ5cWrfkoVsAYs1I3BbSVG0vdTlFYAnoYyf4FQZE5reibjFoQfdi8OlkjrlvusvZUAQvHJ13
IN8KWGzzalLXLuyHVq2InURpWHT7Jn+rNKvVvEcSOkfITNroZgXOLjtiraoGchSgt6f5HnzbAC8w
58N6zVKK4P7SS8zpQXWLSRaAwtLzK87YDOSnzoMZ8x0vG1K/6pGuSw88yrRZ2NZzytERhlies9Pa
56ZORXQjcHS7aLzPlvO29AJkLDMPthmprHt2az2ysBlbNjABeKO6saT2Cg7MqCh3PK/pYg6QiCHd
HAKpGuDKqmHqFZCIgNvjXJSYB31SkmZiVQV8BaRZfrcuLKN6S7YJ9qwaaIprXTgdta4u2l5PSFyF
qPzmPHWzpRQRljQOR20qN7/Mp+jBh0pSj2113q/9CtdGPE8OAW1NIFX60YKW9l0L9rBFzDM0jVd+
4RhSbmPHCaxkEcVQC3qgteFdasy3LDiB8sFz83oow3yUh2GBO6GFGeFacOWWl9p8BvZbhWZDhJpO
FaSngUZgxs6DziA7zKBFiAWEgweHmkcHHPopWH9M7FymCjxdGiBbq3OYfUywNEUmgvyQLqEczWkA
LmPflWyAyJPUbEU2hGkEd4yc1X0GRdklyA9J6oy+isCHDUCHp47Rk2EMFrYke9e7Yu3wBrHybGnT
XSdH6Ea+9SGQ9TflLP1IenXcOsiq6lDpZiEZEIrr6oZCSlLtx3Kx5YHmUzm+KccIm697KP7pMKdF
gMSiWTLQUt9pAYHdTCvA6RNZT5sGv7l1Vy/btUR7Ao671nEDzrzPtnTvMwlFC2XgleRAhFNuAQrP
VDnEZ1bVELlUlkygYtFIDFe4hrS7BxrahawQK0r8U2YX497kXTRvFcaqAR9yYz2ecTvM7RHv52m4
GzqoMeeu6jJ6WYKkZNfboR4/1ZBz16NW2N58po1Z3U3X8w7OfQFZtLxaVWbyYslM6M8HwpbBFrKx
ig27EYhPPx0tC5PzlRt1GfuCd3mHLoiBsnooZZiBMwcbOUjyUY7A6Gs7O6BAq9jOG6Rf3ZJMQUUy
WBUDjC/CR4XRRN9wExKtds1I25gVyuBU9sWgYP8wM0plFU6DhkpmdmI1y7ruVW3W3B2VeF368wjB
MRU8tJcLHOYajmYlKrJnANDWt1WDdQ+Fjwdx5lOaZEFowGiX4KREnwpeBQ+sV49Fs4PBIHa7ipnq
RGAS9sD9Lut5qYBzP0YL0vioHCIC9j0Is9Y7XRKWXQ9t39F3kx9d0x/ng4BJygEItxjfxhBJuMx8
sNkNzahf3wcLXl0wxznwkgLo7b4wgQs3HMvIqjUW+SwGvldxNe1xWYcmHq09lV1fqLYnWO+EW/0o
f0VdI+1njYd+jvuWhzTeq4aRadpNYuhFgYlnIT8OpR2Z3E9tzmC8V3ZZy68UElnbHs98AFir77W0
JCi062U74X6PWEgrP3ASSFZdOQybaa6/oe88mZKjm6Xq+h7GF329FdShg+kTe7ckNgx0P5SLK2fA
U3kFGCXNggEaAwIVAsbFtGFNm7kGEJQjcd7KioJEAsE9yg0+OijgEA6a8i3DdSzfEGadpRKVR00y
S2W2jQ2LPF/HKgNIyvQ4Q+lhumugygTLKrweJyHgnUcT6zf0x327dQ6iQStIm+jcGXU8jV3NPzDr
LYiChky06riCecq0H6aRQZpk3gOyl20GWjqmmAEKXnLAbtlOpWWAXNZImHou52W2lAvUcJib5IcZ
Wb6SE0WxAUhkcU4gp3RTl8NGAZdI4JsY69yWEDuDoUYvklCAJktSARQ0WLFVTjkuESR1lRaw9iRW
0a9vZspGuNaXKsLL8qaHqUvhWe9Afq+aLU+2VBi4BTdIgUS2HDxytzDC2/AqDGkg2+AwOf7rsoy2
P+K4Efai6mG8ho7CMGxYyg5igyxahU1Hobc8oC9TBhMAtV8MmidTQD0E3qAQQxlBtyp3DNQPOTxt
EOkr3cN9t1WpbxWMoh702AL9DBmNq2WTHhEYuWW7oaKN6o8TzAmB25syUCykmWaTYPKZBvf5TRPr
CCFUTANZAZEKq+GNfRd4R/ctsknCGCOD2Ua9q3PAATesiyX7YBwC7unBjFAwEXoP7d8U3sqxjLBj
0lgENpr8LJC7slU7L/p6XZq8VB/nVrCmPdEDr7rllAIcnd+uAm8oFq3DRj45N821Ph1yu4GKPDQ1
QPAF5tpQFCUfwVk64OtQ3NVL7kTY0xYDSoHx+Ibm535wjp3kQ+Vneb0Gjfv6gpciB3nSSrc4IMTl
sNUZhqXzW+PpFiJjN26El21GuKGc6QbUkIHWuB7R5mCknOoRH49YGMDZ1UN11fMM887dBOMoCChC
BkCBnLgNbwa++WNpmgaQdQ4aaL6UK4wT0g6+3+4GVOLW68VIAeUSaZAL77QWGzRs+VRtYJ4Mm7QP
4dEGBnYxMAYBozoPia+7IJHM1adZLlXtThgSrYCoHsEXzK5OgAmaI+pgLjnsjMXKXnYLquawr4yX
aDqDF3QEQO3SJ7AtHILoYC27OthCPsz1RlagDVqruYeWrxKqdrezm7bRl2+nIUBySQslF3RBobVF
yTD4WZfjrQlsBgYdW47iZhBPFcBLaDzBziGxNZ2TBUP/xIVKcT6OmIzt7axRBKXA5H5DPr7KZ8Aa
vpcOdltHOHKRDt86YrlaBcAgVlUO3ZetRgKfKuhZ3CFlWRbvyDyN63WezXm+I3rQ0I7M2lU+O5F8
INNbvhoyZbtsQaD/TKut6RZcbijMRbQ1+UK5DchXMLCe35a+rMBqoQNCt99Hma1qV7uZWcAoivXr
e9D6lnFXNELPezqKwS5+6x/AnTiD5YHaK9ctVQ6Qk/nJIFgM+mBFBNc/gcmnhlalhWHb3UPo2dls
0MpknbJdkcbe+HEfYJa2OYZdNv4oK0naXFLkcrGvchqjHUEh69ZxM5UFUOSCxBbi0C1XwyXnLQXw
mpamOi61jdNrHsXqT+UUkTmRHkNPAYUto4APSAwzpE5u2h5eo2hwkKua0W5IFFsMWXy3PHSNsa1a
iNKxmREkKQD8E4fDNAtk54Oq5q0LfGgsDBy9AKH7NS6p2kGUpXooglyh46UzzPPTHpqkHLx/0daC
SWs0baJPNkIlPEQ9lSEcsmhpeykGIEfgxjWBRyXcbgkrgBkzvYutr2tb8Awm4TAZ0MS2t6SPW4ee
HjIHTO82oNuhdvPK51mjP+GMZE6UIjDQ2c42PeEDZezlUiqz/BrLsPWZs86MZvsM5vtGwWEhB/v9
iyWfsmpAU0loT+EkF0VYAnB6TEGmwVqZBx5+ZXzZpjcPrmFktjG7z+/ux6UEgjNUimwDIxhNPWFW
sa6GdQZ24teallt+6jklM4BCSNaQu55f6ysb+D1/jIA6FogwDOfT+Y9TKZ8jbxbTkl8j6SZoZCbd
YfBEFqiGMIQTWghq4cp7SBqTpcwDiTKbUZrdEDD03cBCbJMNBS3vlnseMvO32Yd11dYiWME81ATB
xwU+PS/+D6razgcDsEU5gXYc59v177j96MouVItg8KcSKIIcUKC2thCKK7RQzy/1g88RIIYVjIJg
EoTheOsTqwCMqrEFAHWrNJwPSSdlks3yHq1iCxFeVstfutzTEQoCwwiOMYM1Gf7hUJ0bPZEV8Pe3
A9VbjgoRgu16qiGz31RYbTWrVID3AUwk+Hxv4FiDewXZrmOnz+/9qZphasrYNsuAMSlD6KlHLjbE
eVEV+QScBLSOSWtgqaQVWzv//EpPtYwZyWG3cC4KVgNy7MnMrQVgKAlq0KfJ9qK9DIPZClTdQKd2
Mmu8ocbnF3x8chGGJvBXMdsfzkjCYMIH9NFjDwqNXCGZJPfJWZgT6YMj5ZbmICkmsCscHjMRFbqu
klZwAIFpqIzPC0B/UC4c3cRq+wsRIQVs/WlmoZU2aBD206jzVNkDzLLW9gCsh1bN8QNsmZ3eoDGn
dMvf30jxjIWN8uo4nIDTp8uDcroGzqcAX8WyBFHcU0WgW1iNtFASfLv00u8lCZlcihq1AbK1WNhW
LOc09XO/12UOgV/A3xpt/GsQE5BHaHFwbg/gG1B0BwlgHofTGkbLct33bbZhKz/7DXZlDgvoYnw9
buWcDzVgG+HJVuLhzNMAYokHgt4DtIes2bZ4A02NDF8RH0YbWC6broFMkvtqAf3LqnHATOI5zhvJ
YlugZZ9X/w8OJyimOYcTsAqTH117gs5CZ/maPvZ6JIBZqyFsLZBaw4YAvlHWzy+5ZYrvU+6WatXX
GY2EswBiO3HwfdKCQVkKo5fLR1XxjWOcasXbSyYFbrOr3OcgQUHhLCk0URGVGyjMTLdJ87wYT3dO
CKc5ZE74Gxj4Ib+Ov7/LnZaPFg6LBf2x7YH+PKs7F7p3uF2wu8A+XD2/2FMnJwDOBAGmiG/n0yl7
4uQc5VWtB+8/zePQrO9ZIza3aBo4HWP/Yl/4SUjD26WA0845FzB5IyR/gg6qBc4VGjvjd9aHXO5L
oC9DdVQBjQqdbt0sUB0KGHh38EsAYQN+GRlR7wEKMyeLAWhdoGCg5dnm98NCDOBQtNINqNcVdCha
QBK4032jN1orZhsNIAPvIQhnyTeauO1gOvJ2zhCBzWUtg1pUVdk2KUJzt+Xr/2HvzLbrRJZu/USM
ASQkcAurUW/LaqrsG4ZddtF3Sc/Tny+1tP9dWt5HOvu/Pjdew+qAbCIjZsw5oSCAMnxpGMTR8lA3
JozK/2q8GYOAEs5knzoehMDzMXDdZAgqOS5PY5XrkzluaFUUoTE3VM7vX0qcrWc9pwQvCeFCciyK
8/U8Ny2YquXEj77TvFxrdIFOi6nTqf5IqCcEnXrvJSQdRqFeao2Svv5PTaNGCIzZZHBdx9N4JrVg
S6Szqz4GUTCKfDS2m56tKulgtVUxH1cxUjDtizqmPM42gtp0eG380S3STSSjzG32zuabG9+bmkpP
+AYR0v3TeOmOeydoYrJAQIed4aZ6JnOLrGUOvYnA3+yQdGpg+bWFxo5k7eb0PDj34hiUQ4SrVc1A
IO8Pqf92u3ie59DJN20ISy5noXs+fR1PMPlmG/9VTsL7M1e1ax9s2qMXsvBbB4w/HQ6JswTXq5+V
McTYuL6o7KJ8npLMnMLaH2uapokIA2P1+1CmQ/cUU7/2n8uln9Io9Sf7Igvy+4pW219T6/RtKJWR
rhG9HPlpcuPmOjWz/pYTKd2o1tOp2Bl9Lv7Y6CNPV7Gaoc22ZWA6O1DD4tnYjIHioFxSWMmB+uxw
KhUHpzTErbeqaTe0a7enJ14+p/Twr8rSpkuQtwNwXlPMtPAGq/wGa8K9XpfEyMJx60xrJ1rlPdqc
z9/btLHcMFYyBcJI+v5o53X9OHtifM6ESOFBmYZT7wxwu6/FGPQ/S6NVD9Lpe9KieLzIoTAeaBOs
bYTEQS7RMgeZEY5ONV2VdbMf5mACsEnz/I/RlxLUPB6L3TCr5nHLRyAxxzJS0D7DiUxp3jvDav6w
16H/Znmb85TCMY7SRVbXhddneydbs+v3V8TbYM2CoK1MMHNJFWCneud0mgb4x+vcpP7JfC2fAztG
LyHLZsiZNlM+vX+xtxv6dDEPopw+5snhzjMSpAukdiqof0rTq+AILeajVYOvhlVV3E6OGKn/kqa6
p0XoFR/kY7+t/JfHhKtDy4Ygfk6bGN0+aApHVT+7uqZwFWVbLIdKWBDf3n/Il7/072P45Skd24af
EwQWB/J5EbnYVWFPcGV+WnPDnhE2x0XYUPBkuyUtvS+1XcVfsj422tAs3aDdianNyuOUuXK3lAO0
L8h68pOSKriqjc574ryFlQ2uODxXFcmLPdRVG9qD5dybU17/XY3Cv6mBZ+8ne7X/CHLq1NBqLLON
kiL5JKqAdWx4lQS9KejFWXMAsKaC9WfeJAOthFEdrMQ1v5vLIKKN+fsgFzoj4TEkOg0gDWJcBGf0
eUpgGV6/OP66/XRGPfhpJtKjaPLyYtmW77UVlF+FESy70U5oenTKkBdOvbr17v2ZcfUB/WZmPE3W
dOCDWBDHpHeWIFlFXNE+SL2fyUjjADhNFeHiu16w6+mSDLvJqZYLrxqWMcyMtqLb01QXDbjV7dTK
aQhLLzE+bVbiXIhtBThTcfCtysDTI1UYt9laezerWI+1qMQjGGj5qTGYtFDSGFujbVhou+RNH0de
G3hfSBun5jA72d+rzLM74bUZaiEgzyxp2k+VO5TDron78cdapuOT6drFvVH7HBByseaDsId5RC+U
JY9zGaR5lHYmD5AuVhBOQ0ILwMu7nEYIZ+KD4xr+TZauzh8WqHYc0nSACv/+4OqxOx9bB3TB45CC
J2vr/fePrA9hEu0104t/dpnj3hmdyJ/bTKzrruhq886aqSU+uKL1lvjKqvIos2DdwkcSUPCcs8rZ
Mu1SVRydv/I2d66AzWC7x+NqXANU5gcaEQOR3k3Uz1aY5XOWLMNNlgXmvTEF4vDB0/++tEg1CZ+2
j7RbWudkQDVXbu8ndf0rWWgwULc38bdGbem066rVDTvTRh8wVk0MF9wFK9zlqXQvUuiwaIbmIIho
eFbpTjXS+xN+/6ShXyD02ujT20Jm/UUnxHInxzS5TFwPzU7jBfYc9qtlpyCcZjWGyvKbyK82tz0a
DMshLwbjNpDWxA/MnnEj+3T9vCJEqHe5m7WHZOb0jhorK24q2rxklKKakrDsyhpKyZzTw6Xp+exO
lKbkIv3DYC/1JVIioULlQZdhJdIuiiSo32cRZDUtVxh1Cx1N+kqDLMsk6uE+3M5t0Pdhk7USXq1v
N9Yl5JRZHU2Z2H8Mqsn+HOt5+NvJ7AyoZ8rjj4Cv3+MPKyWANAd1TWrp/VnmLmw6ocUyF798CT4Q
BnOQ/4DlsdI1ZMqoqbyfWz/Gl7I2fqxTPtewR6e2+l8sWF9TkDn6/ACh89mChSnVV/3mlb/iSq7j
7mVC5Dam5U1WyuFgblPw2Kl6PKwyjfdtEC9fU19NLetksx7fX7FnAN3L7vFRfJqwLW24lueM3a0a
56lZivxX4pnyoZNW/8UuDWPnAexecy6Od2PZDVetU1eX5SKs26H2OMi8clg+Z17qQ0iu5+kmM0bx
N8z5zg39LisePrjL31IGT8J3ddnicKYpKs+GbKriFVmLM/4C9e6SJzILt49AEtdw7M3pzpZTQU+p
36S/85Xb/J1upleEGzKP+Yjio392gzK5Mb25eLKVM9Ih4RQ4qFyVDHeSe5HT0e49TfT/11k8vljK
vLH6+JcEX6smbI1B/Y/DzG9q5DPHkH/rmF9+71VsISVaCyAEgBM2CluVg+bfYgsXLQayZEFp+yLD
eFUka7EFFRxeJ0BuWqn8qrSwfNwebBjpQKueRenj/VdKC/HmjDspLSAIQhmG7y2g+L0940qLgsma
C/cXvDmNcdmto9GnU5/NRQ5YfHcM5faHukOTrCVDi5sukdHEJoxXpfvijb0U3hW8LvZ/ERg1Cs2g
Kvvb0q1aYw2bYnHbH24BowFypJRlLqKEc9D65S3NOn4p08Urv/u+SwlHlkFvKpGZLhfJLntuxWld
VX1KLXOYazqErirasJndqrqxvLXjlpOqAmi1KwEtzuinht/5x5R+Pp34/xRcnIEkQAK4awSuhE/N
9P2GnHtWlY1U0/4v0C66sBdD5ZTORelMvfIutj6BqknPtMWZpTTjzI4/OIgt+2yOMCGAX4/BB6R1
juTfwlou/F6aMvuZW4Vu4QwNxU8aBgFymBx2xYzidKfSIQGONBxja+vPtD81Jms5m5zF1SDTui/C
hiMRqhji+Y7vvT9Gb3Mlza0XAqQ/oLlNi+E3bv2SZoadKmH8lIaaTHuXbF7idYfSdwZhvlCG5bfC
BSP8oPw/mxt9XQfchhhJvCdj0mP3jxytHdfGawzh/4RGVvYyhDBY9n+mTmzXSTjn2Zh9qmM6nXDW
0sa2P2qqnPcdXiQFnHpgRwgn2ENvL5+4U2aYSyp+Gl7pdYjxZvDT72wkY7hstswr7zKDsuVWFN06
PtD/MZGzYwBQMijvT8DbqpcJ4MhDluVC/Nd9kPNCdCBlyVcgnr/iYKtddWy6loNmb8RVH6zH1VcL
s/L+JX9/eEB46UjUDWDyv1WFgHuQCFZT/XTkzC4/rJbcrOLgqnnsnX3mx478pkZGvQt7iK/yG8LK
SQX7KWvMdv5gIVhnkYwBAEFhl7BRSUXEedmfoFin8hyMH2lGKmdc0NzRG6JamhSDrXHOnc2Jsqpf
MVlYqFS4Kzcz0/GhaiV8iNqA7ArRM60U5FL4NfaXasrq/sf7Y/b28Hc8QGqTis2B80AMp8x9u2DG
OfZheGzLj0UNikVgwtBisMxlhlAGL1VMxkNLYq03zTA3+iNrk/G/HSxatLqqAdAmYXIIbW9vw++A
rddeNj/q0tWUnJzoBZQHVRYexLWAhll875NRFd9fuySqrZSmORq5xkbRoYqXyP+CHtbZVk7XzlK0
CGHfHy7rfI3pnitwqfQoQsAUz1uJi5jrNqg38aOHUkt7FQZzW46fu23I2jqau1W3uQACXpjaa1eB
hPrFthoP0BHiS+C1Mk+iatvM9RpGZE1noMYZhNbL6MIo/CKrINmqyBa04EEhEAZa9ZW5BZqoUmSx
Zox88EBvKzwiFX0MdDkSdqcrXRbr25FnZdbdVE/tN89t3NyNWpOGZgdEOmqNHj3SF3HCeoqe5ejw
PZgChJPWinWpvMxIjTsUw3DiP9rQznkUBwcnGaG7p8tPAsnZsiigKlRx2rTfWsUu6vaiL3zn1rZS
ATWmHzXKfyKUVemyrh6WCWru0oiAP8svSbfFxoWqHIBfZYx0vP1M6gRhOVHvitHV09P0QjNlTwzB
VuXQlrdSFrqRVZb60MoYfSaoqQONkMMngfHjVwsVWCjcfOWj30xN4mjdXvQH6cHysqNiSTISjO7l
8oGfaDWE3yy6QdaQPHDnmVHr3GBo3QpdXS9rCspgUtb04IhmG26UKmIVljD47CoyEoCVC3DjOfla
+3XsPE/mpPv7HiUxfGWYdKQo76+N8xDO6FOqQWhAoCbd3xq6Il7rxAra8ttmVWgpwwXwodV0y7wp
L8XYzQSK9694Ho2ANhDrWpzbmN4Ev12xV7gOzJWYv4pt1ItxBuQl/Nk9hK3uIKfOld/g1G8swtke
hz65BSkA7/xgl+t09h9IC1muJyliObgQaEAYOEcyEVqMnRHI6rmiNBvgnDdoQX81XarJ42nR19Ze
xVhnfKY3olsObeo2CVqMwZ6aEAbKXE7hYCfddRn78mFBcOeviHksuv+Db5hZ1LnbQqNqgfiA6NSJ
QewcGK16s9PKmL40U0p2cRlrgIGdD+lSfIJmgGQmFIWCHXV8f+DP4xo6aYAVWz81TwuKeFa+FzhN
1HPXe0/TWGu2mKtg3F7b06bXrUOS5Vyk1rywbJci0O2wZHjJbGFV6CUtxny244d4AWOB+dllG/3Y
rLXBi/Z5t0FVOXTl1Gryl7sW7Lp4Bj8RobWCpjwrz9J8o/cfyT6LbLqXSL8d3RnMn//QHgZuqVBq
1faTP6SCvTW0ib6BwRBaqXLax/jUaeJkjAaALU6s1CFFtR0HjZFapPHW4uovwaFB/FoGObKWbEYo
0IUnwccrIT8V+hHxXZH9oTA8JQ4tqILoo5Xzgsf94NHOskzdIrQEAkG2ioks/RzlAOa0vHJs1ieR
UJwXaCK02GyDCd78NZh+YYOuDE23PXvwXghuldFokildDq0b2Cpp0VUNhDHOT2Spmqg0e7lg9YkJ
XuffKIsDlhiiEt3P7kfC5kVGuU9YozWpo2A2xCb/o8ayGAoMbmCVDoOn26puiXgByVtga9XPaXx0
KNTuAP9T2P6HKuhsj760Lm3OLzrGGEH+luriLuTIVXbGI2rAhuhwSm9txI9TEVFZpkn9UVg4O470
JR2AEtvkWDLpwJ8dR5rs7Mh28R770WKFDOswsKA4+xkfJ2+dxt3HswGFKpSl0Gq1cqLZ870i6DFK
cDHK4bMnez/OD/HgILkd2JDTF4W7JSdAZbDxh6XmoHqdtqSba4YSCaPmgLCL9HQkoGwMvZHjk2JD
As+D6YvZoHbPjm5RcDZBwtd16vujDbvkbUzk4fUhQJCw8NX8vaIiHeyNxFzWxzRdZRmHw1gIOB+z
Ged30t4cte67VMnWD9+IQMxyFAv9xt/0Hx3qxOQvMyvNizkeHbn7v4lAnAlV7Lb7WPhhKivY1bVC
Q5Avw/iB8GMxXOyODm8kH+ZijfN4fEfroVKWYnu5vKg8ur7N5RuFxywbO3senTKJ6TsO9pm2A5uG
uXhX1ZHAE0zN/UnJsQIMF8bT7xIOTgxv/On+U7zRIrRO+/v/lV5jHObZjIpy7q384r9QaiyW8JVz
u4lmYklvlurb9B6q4oCMu66dtvUuxyDOAF9rdym6ZJ9DdgXQnN04yfBFcjCNcr/ENbzmS5k7aeIf
WCtSoOTCSEq7V/Q+WtYwMRxJmz+N1ZavlzME5TQ7zlnFaRMVwewQYOnvjYizjVG6/SWqoNmII0yf
evCFsSXrCsJhFf4iP8G08/gYTl80sozWQIjBhcPltqZ3uh/b2AX2dJVLFF32hbUYhudFa+4Wo3dc
6tyqkM04kz4XTRep7XSTCJdD5fsSr9IMotxNAzf5hDhjbr3PeWzkc3nwCmHY7WUxaj+jTzIXiA7D
Lgg0JuGpwcXXDi18bGzXjgOLOdkb0Jmt6pao3aXuNfJp5ZU3VoY5EvY5+Zz78R5/qblHJJpZgnsn
ZOlbWicUU/beTNI163amFtf6u3qAn1H/aSd2zfWqvAyCpzHxuy5S1MGMrO1D2ZdTZMlU/xHun5Ql
xKxM5/RO2vP0UZuiuJAHKCl6xEQ5FHw0fToYD3Xl6ZDv0BXzvSiYh4YFsNXkG8chUBU/154eNR3c
jeHrco2dc5b02lShTC2KzNrK9PRYECZt9w+0eHqcawdFCfyO0VBMhVEXfur86joKmu6gsoxMK5p9
C0FvlPmpC1UdidLYjc9DXo8Z3iuZkW7NMR03x1pu/dzTt5wx0+32IFlZXEHwre4HUgq9wKBR6Jl3
V4OvlUGlh2aaoB7SNBnQgHAPEzodnvH1eZQSovsB4AZWH7lL28iHwnXiQETOHAAAha2XWozF6+qJ
tz7gT3q5oR8uRt/ERzeyaujanHLcwN20bQviIoSCwsyU8fA61Mbpx/81yKefAymwIXvbbcUNoBBN
px9FJttMHbNarDx0Z28LF0lsAbvkgQI8wUjQPU1Us00DS43Ke1TJJT3iFVsmq0inVX4KqrFhlDBu
KPkRuwVjUxEwRzwFYQGzhOlOKngI7FEvMbsfwWkE4RNpAfLrM6V2Ro0Wteh3ZusCvZvm9pinqT0t
DxkXJeMjHZixWD94NOtVtMg1ZZ0mJzpP6qSYcEVr05le+rQZmTMONO1ToYf3tJC2cR25Sx5S/xUL
KyyuA+8JY8OwH1J966cBNbZ54z9NKRrH20P/qov8csNjc2mPyUsTZz9nWqNyE+TY8DxgaMP8ZpNn
dz8smWA1GPYuGSsPryaS3U89WLb+g/akP5wp8fkoa1NvB9qEepjqUSbp/DSWCQ5Bhzrx+bvwFa1E
XBT96lkDIo+XtZLlfTB4x9chDzDG5GGWDB3tjIxtabh43maQ94+T1W3SfCJzy/1ph2YeGmkE7TLm
4m6e4se9G0qks5clgAGQDdOUjpdek+jtPCKy5GsFIoTcPyCnsJf1SgQ9nKmLwWnMqorKwCkrRMM9
GoZLWkYQwUIamT0fJI1ueVd1I/9qJ0r5zTVnC6ioA8sv76ZiiAEFZpVzdStNmulZ1vFCFRDjK8bK
mANCeX5YRIeSPvRVioTjX8YAi1HHQX+JL6ralq8mrU/iTVI2DRqHVzg5H8pUQRJPIf60f2FqgcfQ
RZunDMdRvOwZ/Pi040Ifz0W8PSOxbebhqRNzOsuL4fToS5D0DJFol63giQroqi42PqZFlBuUo4fP
Wlq9asCr9BI/4ac+JFxGwBqx6THCIYPTZeCIttJO3HUZUKgRQnGQ8huyu6IOEFJnq6xuRWspfkKu
lq5hJxdJ2cMryIISvVToA+tOxfZlEndwf0PEHxp6iynLQQ071ynAS2OroPStKmqnOhowsaQOrQqp
99OAJgQQPin8gVApZLxy5vUrkSY/UOvpwUOKpKEChMgFWHxeQpd2r9Va8pRfZ9Kz2LiaMRFU2V0g
cg1SNiPH3S22nUIO9ygzqjXeL3FurCkOe61b9jugCzr0IWIiX35zEmFRkv/Ld8JwNp5K1pU+NvB7
1ctN2cpi8Z1GMh8akGiRmXCRr+bNrWLvvtjG2XhQJNOgClvbBfIb8Zb1ZeDwxwjk0E70Mmoh8ncH
ykuNUpUZ+SqZdVA1c/tNBmvaWT+cpZTlnZRdu8YHx276wfh7zixM7/acaKLEVqME/zYiv7Q89Qwi
ORfDo5l0eZJEsbuKdPkye+Q23U/cL6fO/tpjzqHMoyrGqQoiw9764hkRt+00/9LXD5bVwKuBCxaM
1sgqr/LAjia+aHhT6M10ppbd65Oc5lLzERkeOIRasRi/hJuynHT8C1Cn80H2rzcvDW39E/ULeh/n
tv4aRCyDn1iTVf9gLEAnqj2Vu+5tQCps2crJIob4bhtWq93nbFS9K4NKf+d1ySILJhJB/dXfOuHh
OpwaSYQ+VgkvtGxl+p/H1EvmJpzNGvQc80Q4KJea4cIvJcam4cCePhEfDmnZcNltJuvbMek/3IFb
6jvHGIpffb2QqwKOtI6lYjycKrY6yzevoNPdjs59cQpYxQlo7PCcYTUYZadByB66luPs8AjuGkwh
OjkaD2PmwjwJh5ku3nSV2YlO41Jn4RreVOrbgt7HDeG6xjmC9G7Um7y1dZsR59hFr0kv3uwiC920
ryusJLDyZPWeBgQcWAe9woeQQ3jvLSO/Tm1Rev4HwNdZQQ+WQ3xgBSNpoBv/G6ycDvQQwKvth7Rp
cEcIvQTd5IOaG8JsZzh6ByEs1ZqNKev0vX9Q3b2t7fTlsfaQruas/idqzbg0xtx7QFWn0JhrUQsQ
B92d8gM2+RmAzm5CH2JyLSAr/pW6rP9Hg2z28cCLSSX/tUZMnEeaqGtjx/nkBfSsiMgy1ZM6YnvH
IkGYyZS9Bsf3H/sthAA1l/WD0xMPTzucdW6/vZd4EvBA2XoPAcwn+S1zMTLDVLL3PbHfGlLnj8b5
9wvibAdwgBDJBlwMzsD2Ahcnq6ywyO2WmoMiKTjxL70VXSSw5svOfv8Bz1g5+gnBbk3cGSD9WLSj
zi6Iza6T1EMpv7xGjDmFbq2N28TquofF6f3pkLfxpu7HWaz5rhprHc+FIjQY/Qar7QNUznq70rkj
SilkWLRGUeQB0Z0BjSuGPLO3iu5LedpU2F/oPb6MRUxcz/wpYwpSZ1zZmYHgcCC1MFJ9I3krunGL
JriU8cFFkeua4UJoWSNCfcePsz9i6y5bBfVkNJ/6We0pzL4/rOfTyMQ5JtxuOia8nwfFwtt1w7nb
DfZiTHdpX+jItL0kQm3v1uP9avijwysP/t+hLpcGCG8AQr/18mYAKeXZmHkL2QhuzOPd67G3JGmX
hyYm6G4Toi5K/itoDUcvtLQ+yCKBm636G9NOzDFI9JTld6djiSRZz4ZX4Iu3r/Hp5ZHff0ANnP2b
2Qg+C8GQhapJKbRt+f/bAZ3XbcnU5hYXePCowo28qvLEN4kV74db8PdLMXWQJ6WvydiITd5eqsLA
asVKLLk4pSKTi5sF68juKj7ef6rf2ZMwNGDE2YwidQCR9e21anNIY4wlg7/MHJj6dVvZElUJiaOo
dDk5+1NdRWblKNsLPYz5OApxE7H6aBD14j3ls0kQ/OC+ThSRfww4GCZDgAgX5wdC22+KSNOkX4T/
ZX9UGyKJfm+7i2ZJjKZjj83f/VbTaI+aPgHz1Y7VG1UspMpksKprsgioQUnUFC2mIje2AyZifsYp
J0mai5WcxW3uYuzpLQi5sU0r7GvfYRmQ7FVuO3W3r8pxs4fIbEwMGjSjDAgQfb7VCPk5OPUZC0mR
JD7FdWV1y22RpFMAlWecZAb11syhkFxQAHlZtSuNvGWJvCZOnsGvpWFxSneoHHwOMfkSXk8lUPEy
mjM6WY4USladnswTEirjorF96pfaHhluUj85eneiL3WSaZwic0vTlnkzW9/asrDoh8rawhojxTrb
ydbD3gn+5QmK6TjOsUc6JVgvmR0dv5nx3TpfJxdeN4F4YSFTSHvf+g2XrAqqnenKpIuSJVG5VD11
Hn2GMi+fBOl4IO7kOmDMfplL09AgRT8p8N/1VB8GkEdFt0uLsQIOBhny6H6EOYr+Jo6MsUlmswo7
AavJ/hx0QevN+6Qj6HSP7hpMW/NIH0R32shNTVveYeeKm9Vj1oKCJzvIUdAcDqnqLCuPKotk+O+V
krj3r1y5zPY3y13Wwb8DzovbeyTveWHv87o3TCp0kzpuiHjpBT3+fY2DAjTCebE3teKJBGIyRaSM
aAowRFnj+aYIevzAQtrkc0aVH/iKfm2Wmv3RgWw8/8BNv1jTXYwrIBTayqsr9WcNImSMKLOkbgW+
xsiOPn0ib/yK8wT5SFpKeyS7f8n/AOR1/rrWgz4MT0ujfMlSa68sKCVxx8xwnp/QZ1QWETZpPG7D
RvUYzugmg0cOl8Z/aHmTQXmoMjdxwzRJ5gd3zVxslrI5PqKgFBeZKbbLSi3TBQhL88VT0o6WwE3v
PAjIJiZGk3qMWdQXTuJiZMPuS3/kqi3/TMwMB4XAgsvsl2I4UoQDddk11lWt+a0p2I6o2OWNnLN2
5zlpyuyahjrkeCXs8yYbP215OZh7coph768m3t1FL6u/0nZ8sC2nvVaOkVxXUz/s3R5PJAgyycXU
jMEuDWb/3mvTDr5Bm/3M+i7elSneVqtT1zs3Drorf7OrwxrXdKfr1sVFqPDXOnJ4mcBh5k9e+tSJ
P9TSjEe0ULDVkQ4dC/wTtnANcveQ5hjDtw49A941YHY9pOgmeZqXzf9eGpgeBmKsHmffzvamPZhX
CCHTLGwMAwMN4MODGvr6V5978T2gZgaPahDBT4sWFHWW1VpfJjtPM96IURt7q6+GL/3kAIQQCnb9
umDm0au1CN1q9qPYC+LU/zOb7GC9hBkx/tXbTm7tGzw7KL+yKl3DSbj+L39wvWpnxIa6qjCycHeO
NeT3yyQKbaPTXLv9YHVR7KfNdzPv25vFc8zrXlp6hcbwwKmNpvlqUeNyC3V2usRFybjKCpHaO5/o
h4plhhu+bThcUM63xte57eZfHRYdkZ1Z2/e+zxsbpkMLrXHbelZuWrZlCJNL4RO0zcVyhQ9Kl4Sm
1WZ3q+URiCn1ogkFpLiCsl22V2rp1MFuR/vaLXlTCgj0szuvf+EqFt8hkBrDqR+HHZCnmYXJUk3e
zl0bXPm8ob5rU0d9XduFXNGk7c7LL8YCbkYReVnitiH0ZOc7HfMmFHZZHxsADMyCq+Eeg6riHkr8
UETFMCRPXbp2f6qlrXCOx2syii3V5riGmiWdYB8skI23pBvKTH9GKNWnGN5tU/49r1re6pKY1TNv
y0LY2U7WfYAZ1WVrKz8alRlf8QoN53vvy+Umpw8xhS1AMBeNB+QK2OyvyZjcSMy3s7C0iuC7Mki2
djiZkEe5ed8h25HFgUAvcfLINu9isJr0M/whOCdzqp5s3MqOiB2tY95O8jtK86eZ+v1p66rNP3Yt
ZOm8q5JfKwNyTBFfj3vS0/VhUIEb44Td0UkukiE08cG5lEHRHjvyYytMvD54Cuoh+CGWVjzmKm5+
TNu0/RpZ4LvJa+xbB8LD0eSk2HVLNzyQ9+JtP9fTjaH64ttmNvVRlFYMYwyY+y5dTYezbCEimXnm
g1O5hbzwaBhFbV/nx8Id1ROcM8H9T/aVZdbikEvRfwUv7D4HdaourLUMHqpKbddJn3f7BT8gXZ5X
2V3tmMOVGp35c93H6lFhuPGXKCaCg92t052zVmwesLZPlhjG60V582U2L6IBT/LrY6x9kijbYX4C
xwSXG+6WN3GcqvvN9tMnH0jna7f5wyMHfoL7ofJ4L5AxwK2S2aEMYveGzrsl8JcJyp2POkiw3lV9
2BKj+VzQGviM7UzbRTBWzIOCy/61HUYnoejfthsVOOM1BKoC1KJqHhOxBRUxu1r2wiv8C4teZDS1
m/PJnxJBx0AZP43Yhht3s7rOlgXRWi3k4DtvBGr3bwpXTN6wN3mxHuqjMmjjm9lok8+gP+UdXib1
czmo7/xOAgCdWc99RQaTj15+twQ5tFC3tbKroGntb6MRj3OEBYd5CwVpfMrsaeqOqV3idBzguHft
xI3yD4FZ1cFVlfrtjv6yg+qfPvzOD7YKkcA2BFNYCV7X0BjwEK5XJG2MtTTnQd10qCPLg8WbcebL
Gir+J7E4xr1XBxmvGVoUhnRp0KoveZJN1Z5W9JpeV1nRZDsD6SpMzTi2jKM39f32ZfVrNaZHnXqY
u6BbmrIpGLVmxuCqACtQOK56ZC6RW43xdAuKk/eRGC0EVN7WrBHmW/IGGmFs7WYcj4rrAYBgeMbs
dfNxOzQUolJUwmZSQ3fSxlDelWsvZp0/bmKN9Wuolg7H6iubYGde+g6dimOH+abapVPvjg+BgXkU
zKCkDNDPGHGCAs1wguUhQ/smQzt1yvtmtYztOFMAa5O9zjZvUKosdWQr+gu3Xkk4xUa1wyABxO0q
x6g64mWTxdVgYPqZf8JfTAabYPhrc6l24EdVodljre1Wn4bByX3exCRzWdoA/7xbZN/4W98hiVjt
au9YY5ne4Dify7CqgZ+1Yo2XF4lqpSHljXh91Ui7mn1CA/O2yIBvd/mSLRcicSx/hwVG6gHV5cq6
LBLV0iYdXW8N7ZmuvBzs4c5wg8WLqjx2+tBzCgFECJb4jK+c+jkFpCZCtat9bJoY/XWCKcdoR6Rw
/4e5M1uuG0m386s4fI8KzEOE7Qhj2BO5OUocdIMgKQkzkEACieHp/W2q+pTKfU7bJ3zjiL7obpVU
IrmR+PNfa30r17oIzwAWOdLTufuwanbnMZhN/lqAekNw4R/odK1Yig8Ood53k1zUInSy3liCpGqA
oeSJMJfOcc4GfRvTV6CATXooe99+y5T6tm159jXLxbcsAKgLq2luHmc8J3AaU1JKvDx0DgmX2K/v
bVf1atY3g1VQhpUPQSR6sYnQwz4qiLE6zeNA3VY8DC4JFR/QTjiosfkYs3TbwW5HUcuW9Izy6YPM
XuTcxxsvG/sukLn16GFsGmAbs4Pi88AHJsSnN383OlHdi76VfiKJUV/Lru0ep56SpmSikOESWwJp
G2rNEhyhxPWU2PT1rupT57GtdCMJxryD2+poZ7Na7CtTIKZ2mURUD7gWxaaZqrd28qb9tphmHeoe
L+FYD1QvE2G43Q2+xhlL5TCnNEDN+hJBVC0j6INKhAEBWlINGDWno4TptiQry/fHLR2K7ynkxH5f
ovvFAw/lDHW7Gm54y/PyL9yqpjqC+YK/QvrAW6fY0UrgRlMr8qeSPptvbASXHWaiYN/pQbPzhFfe
aaU+RKpx8xe9bb7WJQ61jIvbzjPT8rWbzbELHavrXi09HU6TaaUL2e6l9KOCpe0pFRSXVZnO5r1Y
VMQl3LotuZac1GwUH1Vued+qNIOYbVjzNZhC0Jii744Wq+wnRAGzupxpC+HhUu/PLphZ5lYOx8uH
0P6wq8slfW2by1t7MeV7p3ytSGq3QKBlyd25x5ZahC6SQ7FAYay3jiWmN5cGTRqcIxfmVemcayHN
9zzPRzhdNX+HsIS770cVfy5ocpfPRL4K5wiDwfQA/0IsHJi1quzUiG58FtzackqqoFd848U7DwT1
/VkdtLFyycqX2gG0vfn14mfYGZuqCLqumrh1nKV8n5QveD1w89x1U4pLq0sd6xpJcbgSK8TTcMgY
aa4XOYn3ygQaFEnWn4oWq3r5GMeVZ4WHknvaJNiufgfswy+iFKoEFLZ1YnmeYeUC78ow7znqB9lp
le4aLx+v7JX7W6gxjoxxnfaak2h9gxeZRJzzNMq6fvWEWqJKWjKuda3Xb6bZMx4vtJMAtxIzXOiO
c17vZ4aqE6dfOydLn+clo1zA6DlsUuturHw2oPylF4fg2uiOSAYByTrEKcOHKLLzJi/tCgqdcpF4
mioqK4Y0eHRcY1WUrn1hMlNbbbq9tHJqq1uijJTTcatIK460wO02EQ3GlNXrXtMBCdi37mSlflgZ
fWG91dhZtTZSmr+U6Q4hr1r0c5V3bhdE3LYXes2mLW/kFHm8cJ01pn/KuWAbcZnba9yqNW0qwAwp
Kx0IbVzAxB0YBxyT4YL9PJh2wyT64iXLKrujYItHBXmHlJDVDqGiY4qIYcas1h6nfNKan7KXi3IS
IG1F0yZOjwb4mOommtBeYOAa23hYbY1WsnISFT8HW8PGNZU4rNEmFPZ7vvwfDd1MOt9HWbZrHIh8
AbUxOGb++GuJrImLEDLWwWVlaxrpIq7onLxYCvAxXPQZnsONPLad6ou7x++98bz1hgyK10nM+QWN
AERp07jZpuXs8orgOB6fppyFgn89MlAuN3oZ6LT0TZmc+gqwEVFbhYrilF35bgGsUE3s1OO0tlfW
xJe3hfSKm6aMMONYTfpojY4oQLlioC2skz5N/drhjypGZhzuDlm/E8IvOY+1sYsrmLdnE5MZo7sI
ODEpt2GI8u19MXrNugq2w4oNbxFh9Zrq2U6ydrEL6gBnnEABu4O28683Rj8/SbXaBQILpy8QoPrt
PrATb90se48e2TzR/FJ/1XD9UGLXEYqjb4tnJ8EF03zX24opC1d+PlRJ58ogj9WAf2YJN7NHFN3c
Cd4+7v9TUGTqjiWuOrCfLq47PaUK0nSnc2msa5MIqwEYrAIEapJsjyU9Zd6R7rbNC61WrHa4tHPV
7odRx125+IJkLNbu6rugSg/4y3DpDXJ5j07xaG3rgyy0eWFA0OqECZQbYloKx9lD0hwbWin85V2j
gnMVoZHNvfHgV0XlxHPRth+DjrAeylJxNWg36PehPpRGnjBODPIw5U6lvmfactm4MFHT6LhVNBGQ
H1Optmsmw8c0ZFK5GKW63XWJveryYJA+fiVKbbOw9FIz6yIWioXDDdVbqTTzXX2KTd2ZxhcsGdBZ
wkFAf47wmvSgTibDxO/Ecusm4+bdhHbPHH5eEAKXcLYqL/Eqtz5pmeyw2E8gAASwZ9FgKTHXCRpW
6wRIZdqY78lT8IPx4I+E1uL3h17UfRlNLMzeN4wUfDbS4H7S9I6vcxM71xDL3coPO7aD1A8SMCHz
Dw1TFcvDUmTXGsew/Mblcs7vvbIZLlOXZRYHJhj3NABaK945IuEQWOS3H7rZSs/YN7Pv2WDwnffn
bcFGl0KprTZg26Eo9PkrWOXpbh7qnC+BeB2qtdd0nKZeQ4iicoIHg/WhFwdlNx8NlhZFPOPZeZ4t
m3yjU0n70NplGfXz4Dz2adbtRrPVX9xB0njp4Y/Mh3ojOSC3NSSXtd4YhNSK2JykImxWtxj3g0IF
6pi5tAViYd+wqWYpBQv+HNQXywa34Qjy7wquxgE8GOoWgUfIlBacQCaflC3MKDzg1lYme4aCdpVn
axLTdWYayo91JxO0JmA8+TJT+Icbemz5KnEpeN/sIfezsGEAv+21y8QrIU3B8NfWtQjdKg2wyVR9
kce80EscYaxL7raGDUC4uUK4SaUw/sWW3hTJBuiBDYWDzQ87SyNiZYmfs8zbxKTxMZpHZ331OC3U
1TK2g4jrXvkP0hnGiX+d4/RcCAq2QI3Zna06Na98qqo87EuEoMPBSIMryE4mQIiiOi2aIHXfyDLC
m2a+kdaZWvQPYKxR4chyiDzQEms8zWsJ3n/wxzSZ8sKvOX8Hq74qDXN1COnPzpNGA8lyw+aqgpxq
d80a1qIxXmnry9awwSByA09Z6heiGz27W2CStuhT3WmSxijzL6AkhpkuSd7PUE/cOLeG3r9839zb
2ZpZQ1tml974dWO99Lg/shCQyaslm+5lGLsuzCkZf/Agc2PgyhQf+Xp4zWA2ZcxWC3hXJo/zMBE7
kuxdvrXZpB2Hkoc6HorKux2nsTuNTk8GZfDgGAxsR7RU95/YGFN9m7WZ+y7MzUoWW5cPaljNI3Uo
oxmV4HYv05reYOlpWfF4UvoHSaekGwN2Z3BqimDZw0dS9QMp3iIeWG7FAx91O+otZ0oYX4yrdu1y
PIuz8ZKn6/JC/4sRCjnpRDqdKmn8Ov2J3VmPbccev/qM+3t4VsZ7hzP+Ree3OKG28I0jivBCFsg/
L5gP9kKNPHX+9IZxerwTk76mgMA63eA52O6CTKuYaAy72fM+AAQ2+dKKwcFdsUWju7Y3h+eSZUfs
L1xUeqqXNzqBje4JlL79WOaW3UQ2W/2jEC2FkCEO0MqyPtaJ7f+QVIJ90PDOC6pqVIw2n67eCzda
ClkfBlt2tnM7lnnPKS/BmuKZGnoSK5gXlrVserQGhNDu1l6x+FzqfcmQmLHVAZbJjzoI0HI7YjBf
x69psczOh9MCaD6Und+MdpTagz5qsa8cGzgEDzYuG7Q2fBtlYBSuHmMINDbGRl9fAX9X7qAvx2ld
2GKGrrk4O9tuZ/+b27Yjh0ovKnpQOccu+K2YOQ//BBgnN8sw2th4v7BJM8bj9lrJaPPQYK+3HSyq
ueh+6L22ejJGaMVAmEgxrxUInY2eNlxMIksv5nY+g5fCtqzMNr2/V5Y/coUprMUdhqcLRlZRZ7I5
Pvc+okzFUt6UsF8gPtEwAb4v0YU1yf59qjZlrCF/iijWaO5sRrJwEzknA1U43IqDiI315Sux3UwP
6n2eLcrrnyct20yHSiK/4tfw6HvucqWNkgvzVblCN3Mj+rPoBtz9a3nu7+oymuQF50p2lkJuRDo0
mb+rhoWzEk3KCu971YmLoNH8Mn40VVDzA9c6ZKn/g1D5d03+8m90IavALaMMHMn3E3P5myeD5Zw/
6uQlfjS//o1wki4GDMtpB6R56eX2hAlO6YtG5KMoEQV/fcn/KZrDf1R2+XvX5f9Tteb/h62ZUFJt
fvz/5gX4J57Dlx9Ul//Of/jzd/xJcgisP/DskAalEJCfIo/PP0gONIW5fzCTkFIF1xCQhOJj9CfK
wXL/QJjml0hoE2IBFPZvNAfT+QMKoGPj0tEJUwegIf7RGfpnJOdflcvD4jL5sP4mNBPcdGzTJ38P
z5HH27zYgX77aHHaaKrvOh3PGIem0mxGqRoA7eXgZLvbJ7lmyJCyxurBm/2zlEK9uKrsH0WHTUwf
5GmC1IK71NvOn0fqiicx3SsQjnf4JrW3yfOopHA7vT/QU+KB9XbMTN5BLl6te9umH6i51LMb3hFd
wDdvApuV+Ve2Jib3LK3aOmsvKmoHzr4Y9EvxhmJ6W0L6Z8AqEIOtSnu3bZnOPU/M9Jp8JYwzgnZC
eayNUx4sLmKGmQZj4uW6LXd5bZviNNpZwQqwxLGuX9wFVAsnBUezcfK61XyyV0YoGCqd0WE5takw
2JM3Xp3jRNePDr18LbzySwqlfVIh20eFtEuP6FvZppAF3JJW9s2UULoT9re6ciNfeti7eVeVgo1F
bUsEt47hBv1RRpMb5FcpHCHFeOTBzlCUjCkcTuUK0qUrDw04rNelLcaGQdEaDyW3gGTWfed15U0R
UkKTHwpZPGY1q5MQHB+28rY7lOb8hNZo7ctxLkOD6PKhmn8xB7P8mWXhnCWrKo6ev5yxcV3l8zQ9
y4xS4qm+DFZLnoWtCtBZM/djpKQbN+38iitSRtwzSNBajHjV06Ig6K+BUZ7QG96zoqMhLK2mx82f
ZMhFptlPfEs1iwYTx4NJw3nl7Xyz3WOAeFBb8cQy9mdXF+PVBuT64ve92fKeNek0vnaNPNHk1x4q
8tuxV1jxQmFPKFfhXglBpA9D6h0yQRdWZvUkWIHGSAMdK0/1wy2oBG/cLb2bg84NJcdjGEwTgTkr
jbFXV3tb2Ua4bOrWxMlMkoAxJEPSjexZ5ddcD4azP85m4uEMxJ1NIqalmCfkvZNHLI3992Iy1b5R
3Db8vF8QENc1Eb2jPWSXe2NbZj9SK+1uHW18dMZiIYex1ntdNMUlpF8c2sp1cdHpbmh1K9aF1pl2
o+/YR86FfDcMZrDDw29HTq4Fe+XOPzqnaui24RKecnaEtFUX3PaW4r2z7C4C5E/fWMZoihgh4667
9Bu09IU7m4aioSuwdxoUPboTvxhOi+e3Bi5Zp8dta3HDSwHgYNSenTXl1YLd4ZT3Dm5aAZ4NA+vw
bdq8qDTGsKxm+wKp6vEXYwNj5GSJRqH3yBM/cUuJLXvTfnajiwCkaO51AHX5ehYPpdrWi06jHcxK
nx5WQ83eY21X4s5lTd8yUeNwFpR27ayuYDngpZ6MDESKL0jjlILrxpbtC6TWUztlQxOtFqGPmA9W
tYXpPH4Aa7IiPVXqjsirESnFxyILVG2E/rKs31EBdT3JPHs9TWPRHsDHrTPtJXy0ANSQDWKry9+W
/LcExUVuEjJzhmNi5y7TlP/kEhHwrM1Bv4XkBcV8Q3mnfJWMasqk4SrfdiBodUjKQUP4yacepdfM
vY40GfbVjI2wZL2Df/StxJPBuj7TElQqrmtiQxkWvZWA4qj3rAiL0PS3lwVyypNXcDGpS+2NR+rZ
ZLMTUkraJQ1YqlHr7RsE3yoearO8ajXWzdSwxiRBi6eGGwKNS8IpzuZAuXnYTBQVExQ37vom/dqz
ySUIGFjBtbDr7mQE445Lr7pWUyEemOu1x8qW3pvZOEWcVUGPbSOg63zKch5j/CFmknYtCI961VkD
r1A+05HLKGPnTS3RrPhz2l2n6et+uDy1Fenp+2ZT1i7tnYXVZp3vvVrd1Tkd8cUqDzPtvCaRG3An
0K/9kDa89h7L42s7dc4BIEDwMZjyHvtEPkPbtljm+OOLy8QdFrquJZAEj3aNCFNNhkUg3BDjz7Sz
MVtoo3a1Tk6+89VkxC2m50R0SxGumZ8RcTM4D/z1psD4ertpujqvsFvDdp28uGgXk71iyaPlmVMy
2ma2zwN2H7iA/CgocRRxNdyvWjZwBo9nsNKUtAP8I2FJxEgnK3ocwa6HLjuBMDPmB1DzJm6Mjo2V
jWjL1xYc+mXZkyYLjuz1Ulh0i46UEjQfK96bRNcs0BMGTDIhqz4um45kJ3BH+SUoyiC2/IoKXIDW
sRz7Y6AF3Io08XPpva/c/bpkC+Zpp1+apWkO2rha26iJ7ZLvpqlZTlrVf1fVdq7HdCJIjTKzzVzA
SeC1t/Cq9GuSJ13S6iskwWLUjxs0/YMGK5KbRUs9DRRRKOJUu2s+X/NUlZQuNRXnXe8iKOkri0vP
YLk6fjNJOVwBbEoJlLckq6x5DcVaGtd8BuSebt08mqvq5+TWwW4R27eMmwu7mYCzrFyd9Jx2RmqG
quToR7B550Y+R9iNhru0MlMKZw15M5PX5eUOrMXVs1eItj9F0P+wx6LeUSW4sP21nxvU0aipZP9U
+/xR22APSHTL+BPNnPswpHVuqfiyPEnHD9bu8j4wO3HUfXO7JjnDt8Grvk1Nqsccprgp6LV69teO
F8ZoPRaFy2Y7A5xZLj7nulvU72bLPbsxgRgDSiCbpzxsACCvdrLcmmvy43NCasymTnx9p/obOwuO
9nC+1KXMLKUTPej9J6mb211lSRrI2g0bTJh7E4LoXAn++mqsylce+2o8w7vyv/Sew++1sDYMF5hf
vcyRVgfZ/QRi8c7BTP3qle6j47pINnV2c4lfHKzJz6xoyUuB2SjlG50Xuf01cKo5Iu05EFX3E3tL
8UYBIGAhMqkZUj6hExpPFWHerDO/Q7JtnXjl5xyawuhulbGNB31bvIO3OP63uZL666QvH5iZx9tN
t7QyUSpXBzjF1q3TuCoxNmReTlYxKrz+axSYKrgkArBBC7156LmPPczsNHX0B6UxYpgCcdSW9U85
WD5rWllm/EzxjXRsNwd3L4Th8MjQTUWmQgYbjWeACeM1sx65aCIxjPo1LtvyRUL0eqd+51TPebrF
ZZdT7pJZ32tXIh+6hflhZKXWRATaAzjfxbQcxdyh1hQVZUfx4qzLh177dSy6ST6yR+2PCLzeWVGd
sg9a925z26u080YvxsTZLQcU7pKPs6u872nmNVFuSu82GJ3i2WH3cDZITcTEMuvEKYhwC4J+7Hqw
DCTdaHUPg2UP9JPxrbhZKpwZkPQ7J/RGMWXxxparidUi19sWfPWejB5Zdm8edwYe9AQXv9yPg6vt
S4fKZkwudfHMaVY984qbXup50R+rckwPeukVR92ZmXjT3j31rdJKgCioPHjT5/opM4tyvSJk24TB
lg+nQDN5IHJ9rhJAvsHJ7AcV5VgyoMvSQhu7KiNxqsvhftyW8Vn3N+LRAlWOVt3gqoMPf0tXw/AV
UhlAWk92JVGpnsx54+QsbHNQCQEM/Q5d0ZHzl8zghMXbZWOI2wJhuUD9xaqSouR5uCLjQFDEZwHw
FXzS5r5klVZssfIX3qy4vwMexGEZw3VwlyyxK9u9IdOcvypvdjWGlemx3trViFlaaue6XYrXtHHa
3ZD6mDaabamP6D96XPplhiRhV5ofymZunnWqsO8V/+hhaThehyZ4nBtmY0mT5nvbtODscq/cueOW
XSGCuAzzqqchsFHNFyOf6YbQPXM/+011zZ6k363NyMY16ymE0bZahs4gnN1stPM9Vd2o5M6W4iFV
tCmq0pium3abQhvN7TCxaL8zBYurB98rh+4WQ/rixAEL2d6tIgzzJsNCI/JglT5ilmkK+Z1xs/An
do5eP9uP3Zi5OBIZ8DrfQ34og7wJQoioCvkfg0rkSpx4Ney4IbZkzjkK2x/uKXv4w5i7zrPpF80U
b5Q2eQcQfMJ4B3GfxrpWptl1oYjJhHyEhzIx/WyOMX8q4P6aN3P64N28VqMmDpMMjAdMVdwFjF7b
03iDyDOu2okluziSgSjjabSKawHMFS/z5P1shs7++CUNDdTJlvulEV9kRcj9FWzCFDV2MJ9HnsfQ
p9XWgT/q+z86X2QHd2oYwQ26SaMeINjTVs56UriczgnZy2onTbm96QzWVzPic1hzP+48oe87/tjT
p+QkRCFe8sVuHmYSl6dNgPkzG1vETm5Y6D0wsBISJYCwLwqUDrFkT9OlEQ20Qd7YOH9iKCn2V8kU
mYzLEkQbDeFJxruO4bxfk8UcxmSqvaMmWhVjuFQPY1YEuwFL8JtjL/ahqXDppBUnU93BefDoId0X
mYX3oHP8a6to3MtKOZ/JTmtqX5s2XqM8QEobbhV/k/BT4xKmuR56o+4ZpTDlgYjzl9AI7Dnhc4MS
GCxO0q8V9xs+lMQty4JuIESjJKh5jZMlrb5JZnqam73moFGMTa6ON0k7u62PWXaUkaZrK3ZUy9rB
62gAbHna7ad2htx5oLCgPi/V1EYg2cHsfippNbU4PxAa7HOaQgQgUosBrdN4diUH/yTKCEI01SxD
jUWqGhUvnXm9z0c9uFFLVmF2LtwDDGEnMWv8ErrsulOhG3e+T4xWSrkAfBPZm/SoTsUDjZYujN6/
qbSetHOjV4lRpzY2hMB6zXD6htZMFi1qirx5RYN47fGohbQK7G2HxFrYCfWdPLA8+IW+HfFt13z/
pgl+uYPKsbRZHa2VxfaBPoCYDrc35Jz8QrnD8tIuL8LnEpH58br139uyfvlUBGtz0rtkgvzfhYtl
JXiNTOKVQXoqC+m8IRTQB5bp1KURK9cjrV3KOhmwVE+ZvfTXnVu2fFqktzf0ysNMZRfXNSr5HfsH
jJYIesR8ldDVjRyZt0tdYWe8rH8WX4pj0Pd1ss1qO2SYdn7MLVe0cizVobFHwpRab96Xo8dGQAwf
Y76MJ68pyL/4YD6JIsRoxeLoCxeblalVJ9Nr1P2ndpkV/Tv3NUaxtUWosbeyObaTgA+TKbk+0/+N
51rNZwuR+olR6kuhwUTwhtG7yl1rjqiKZ3Ds8mM6b70MkfQHPALTt8Doz7OxWmFemk/kUbExKNve
CRc36sxW9xlGeBNal2AwqrKKzCl1vhAoc0Jnq0wUjRymb/uKmiYPq8wfB9f4yS6Y+Q+XW9hmoiUH
aL5auQFnS7X2d0lOONazwYqF1jwtMJx+CoGSv8uIawEMFjPDN7opC3S3efDXEW2ny0oDP4qfflNA
/TATKDWwoFjnB2z8G22vfpqydgL9scMCvhYM/43BHWdx9tVkBQ8tB9YYCsvpXL681MNgPwB74Elo
ElevhhNieDizsF+46qQxPyrhnavSEbfKtRmsjUrrQpOqUwPpYKvbRJG3lcmk55QIw1Q48l/4par1
fwKmeKAeicPDL/JTIPTqtDq8XPEIfaSVmPp9hSCTLO5E4hg9FrPBciIPi7tPN54GXklRbYx4O8zL
LlC0WbQGE3EaeFuXZ4IprzCcvekwCf8SmvE9qhlRZDp4qv+W+dtp4QMf1QQecNZpZ8Q4Zp3a6YFX
eSdhqHH3lx6N3L6EfaDLqGXUj5hMKZuy++shU/eYO7+jUvKJR3hKgqW9721B0rRZPcyXxAf+Uqu9
rdFuZ9N+LgxbXo10FcTz4BLkrq12n1PKmRRdYxyWksvZ4Ezy2I6ZzuYC/5VeOd//UrTLdKYAuFu/
VRkqvAnnBNzIUITlaL2njjIeZ9+pYndZ5yH6FLod6alHzj4zdF0HFVPvp9PQs4wiAR8ZKQ3NiJka
exYi7smgEyAP3PZsj7WMUrwTKPpAWabEy4yL+VSn16nn/WgEW7erilW8SQN7mAPosYkrbds+KpN6
5shYK+2tc5vh1qN381DywhsoZvSWg0/S8tqruCJ5gV/m8VJkp0GzswRf5PrOnMWjlYnmrSgN//ZT
bN/GfPrQCvfnL8E9yDV56llD3280zkdOQeA6+kt0N9Gdt5th8Tvxu+gejJaIty1wd7+Ud7fCDyDM
oh2igtrEXSHgvtt6qt1AlHDULw2+SNWXNXO+/iXDZ/06HngO1uRTi58D/2n2XU74vDUfM6z3Eb7D
W9+Q6VuzXNCWTepjk72I8zWXdO1qNhlqrj8V+n5UuG/tYFx2nzL9UBbudLJbzh/cV7oo9/+k2FfA
vMKWyw3j3dwJsnNuNzwNwu6vMGr6Ksw7LyBMS2B8v4oyxQpfGq9ut5AomgtHB59FIBkr/LQ9T9UI
O//f1fg9Pj19pIt53JP+Lq43QS9YzAsLsM4wZUxM60wjhjk2lHiOl0mIU+b1N/G/msrxIIhIhL87
ADL6ciPwbcujM4mR5ZNeCTfkGgZN0dSCp9qU2Xea28osbrM0W6h1WdeHFSUcxhcP2p92AE9eek1M
XtH/mycAiYBEJmP9BrH4JEBj4Tec5n1WpP09xk7zuQSHsMSOzYG9DY5xJ+HuEBL4yzXAWdbd1fhl
nn85B4heTrA9Av88rNr4XAlNv9GB9+9NkmEBl1dp3ePo8x7+XU/BSOL2kQoPlqGLOfGUdi3Hatg4
fmsyM+Z5/M/WAmsIsvKGDT9+sX+yFgyiwUU7DlkZL5W82zJpUyyDHzmxWEN90TcvO5U2R2Vb5+vP
T9sB2iqD2uaCrPz0HuQBFib00QLN03UozNB462bkK3jZ06fGZYcoDlkAPGuzr4M+aa6GdPGOatbH
REi3uhZEXSSTvaFfd1s3f4W/My6hu5DQy7XZjgjuf/q9tHtR9eKGOlz/0OQGuq/axH6Wuh1ZFD9n
WMDn8fxpZGB7ixETrMMXnfnueuj6eTeRqzuwzvTY0mj5w5qXOEwvloYFLSPKhGzOWH4+NGUYCYdT
enBzB3rQxd8QKB4NqzTzpOitIwRO/65d3IXGa0edXM0DpOGmdWyP3DomJsaIffNwknkwnT9tDyAr
31t/MRKVrjq9d+sbgOc8Mm3QG6lfslY00oZd2bA+aYVFxG/AWfVpi9Cwuuxz2IfRb96IrmpXEj30
8OVEH+OLPEtSo2OW1bfhtajtNeKqsB3WYXFp2TXkdOd7HXtgilzq+DfLxJrzsikJsdLJh9n0WvP6
eHaQb/7yThgVdW1Bt9041cb/r6f30lrW2xloTGiq6imQ5ouVcVhD3k0K29piNiVvQTu4IUYIbEhz
nsWfFovW07qdaVT2YcYaYWflw0ajVIxjgTTlpG9hlm23Fh6/sC77ZyEpbHeziSgH7Ka+H/dqs9W3
f3NjWLqh0xDAhPx3S0YTlP39PPX3oJprUoKdz6vduFwE81q79S3sN3goqdNtdfMaENd3W/OmM4Y1
PP+c//gdL5YNKN0v4+xMYIqWayXEchzq/vlTi/1PydYUfPOf//Y3cflTMv3oBCjYLB//x7n4GDrZ
/Rz/5T/1H+nff/uTUV///NtdpOK//Y+kHYtxvZ9+DOvDD0npzT+E28s/+X/7i//lV2PArxKCt+9N
0caFpCntY/xdhOY29i9V6/8JArdrCZ3/+tMuvQW/fsufsrWhB3/oNvlyLAco4JAg/pKtDfsP+qPc
X8yCQHcRlP8hW3t/6Jff5cMOuCjTF2or4/2Y//f/alFOQD4XAyPFu7Ax/f+Mam1+itK/idaYNhz+
XhfRXOdG/E/UhKbHqbRU7gxATJDBpSNwpoieO72DznzF9cuHyMtkOG7THn0ZosMzSVIcJ1UrGvmF
S/m4DSTaLEhsNUUYYi4jT8H39R9Z4nJisnPnymhMkZhZX+1sqNINdtZgRXqdZzqaecLNRh3xtzZS
4YLDeTaKc1uvZYuOWNALF/iivXaIl59otVH6kUlhPa92mn4prV4QnXVfNNmp/dwpD5f3EsQ4XcR1
2WCoacplMth0VeaX3C22NiryaeZu0MzYnvxBBQnYq36O62HLEHlqd3nYsCe/6cJkQUcJmzpDKse2
beaXiqQBMYYTxmLY2beLqveLGmo/doKuOLpN1ns3AT3kZSRXHVqmpmFJc8U6siiskKe0C9s6b+zq
INJh3pXb4HHiaS1/MIZHBsdGpSioTsqFaV6Nh5nyALWnPg0goJS06SCGEneQ2boh3DQDp2GvXuA4
rU/p1tHzPmQ9T//SAVjBTuvwhWKFnswXYPE9KEKj3v8v9s5kOW5j26K/cuPN4UCiSQCDNylUz2Kx
WKRIURMEJUro+zbx9W9Blu+V5Bvy89zhCEfYElkNgMw85+y9dmvIBnNOOmxkWNVi1YrmNMJTXKy1
OKURNtAkjFO6lTJonScvUdOJ6Z7XMi206m4btQ1W54FbnWkhI8t7umAbo9OKfGd2WUDwkD3h2KKG
heaTJJpvDxgsV7Dsm3Kt90xw8Ivke7A2HH7DoXe3xjiOm7FjNAQlYAi3yuh0vuiwYhdbUp+/OEGs
v84AS7apzdO4TYO42cDoUa85UR3GFuyevevLqXoQRRPdcPDJ3pdY51eBPjDcqLSwg04ahfraaJw7
wFLNuueYvugJoOkhjhLcNGISAxPfjFYhg4dN5DTe3WTXmBeDhsofjRcCCE4CK0bB6QPMU8ygdtRn
b3qilQeGAcahy3HOStsJPvA04MuEn+h9DPKBM5ZquyHdhV1tPAZZ3B/GJne2GDLQcHhF0D6g4fyk
j7a2HhT7JJx6msE8AfGBvpjJdBaVlueH0hWnXJJLmEa2++IiidkNbSSDlU2gj1jbgxGuWiPXzHUb
1I+4lZtzTazkx6zLgzXUOPXERDLfBzO0AV/TdIZzdENNmhVae6fKqTjXNsDFVUcTedkvY+oL3Dpr
EQXlOxnSXx01rzhgpwufu3qx1qIDza6pxfSgnTF6oiPZdSU4hcYJrH5lW6l+b0d17yvwCd62LCxC
plw7EAGKA1Twvd1Vd00eeDCI9OxzIVJ1qD0iA6YF+jFMylsVQfcp0WNrDeBu9G08UPuF6YhJxnil
MfVMt8CmOA3Je/MGw2nSNXJKriOg6jqqenkZW8xxvCxQsV41v6vJ/tkV/2JX5PFm4/mFmOth2az+
tX5Ny+6HvfHbD/6h6UKdhQ6PFIv/ZPD8ns6Dpsv6DeICTB+CtlBgLLD+b5ujZf/mob5CLUo0HJlT
/9kbLeM39N7M9SQyMQlK4W9Jugxzgc38sDnyKwydjVEyBNHtr4Cf7xRd9D1ILcBAhHJfDPfISciY
txrsUhnR106FLh9LkXE1Mzns3NLCTjEo74DwMGLQX46PECDyG5NH0gf67e5TQk9JB03o4RQl/QdH
FtEm7UI0Lubeote6QrTKBNQqnsY+vdAw6VaojFxfo62wEjLBAdFaHpsXg18aw3S+GFgbD12BRr2q
jGViHuZnRBTtY2Ey8WudzlpDvGSVwvWuXPMdLpYvZtVhJQj6e+Wp7pqU0t7Vo23hzUz6/AqirD/S
8q5vlBNhnJjqPN0N5kzTjOrxpEbpHHJc85sEL+7RIrRw27W9ibupnOU65Os8MxQzcDUAuWB8hgV+
5Uz1wqDQC7Wf9Ubf6NXi0bZr+6Q37p6U1WulL63gzhO3eYoOOsBvmkweJ1q3MzbEaasVFT4xcCh+
fG6YcuMWosH9SFxXPNYQAfF/crHym7mz0q1ja84xTxLpE5yXr3rLIaPaCCemSYUpING1DKtSPAS1
XVBDqOjJI/nuHal78kDg3vBSCCAEUVt7a12Z6M0rpN76JiujGI8mjCah3wxw4eaHojHTtN/ERJZr
n5AIk7O6KjNigLc9U51mRT58O/u6XWJe06xuGVGRo3AF2O6evRBA1GZ0a3NaoSupx11On2iPInba
OXkBUYF2mXM35UV31ZiwMmWLSfUjl3luTZw+YWzTSmp0lEQYjDcI/Igew30DLDTprfSs4TSrtDVG
zimcd2XVzE1zS0wmpFgUAaWLyBv91oDI38cOV8zF0QmKTjYvpRHY12augC1i0SxjLUlpdJRNMt4H
XZrvCsCTDkmgzjwM4xawhN7PO2uumu7qtcpQtDP1vtUfNOiqLnxfL8lgCRph3k/Gdjn0TjFvgJOC
Pt1i11FVva3boOgRKOnimRHSdA9+f85XHAHrJVFYcDhINVoi9Da9BfLStmgM1aA9Rakdp2tjxi21
6mQOQUeg9mQOUr/Zc7hYmxEsXukHaJXPSlJXSK5whAbQUPMzkSNQq/NK6XfzMMphmzE0C9jsI3RG
oiuKI7qKaF8WmbYBlGCG/uj2qAECOIErU2um55QBLYSNWpof6sgy1lmYh3cL+uFOgsncdBRjvoQA
N+54A/otU1t7wykR1mmRzXsiPtFrwed88iYgESunJjRqZaGOWqYcojkYSRIcImgRtPwdbWSf75iO
hB0DSKGJbgYKQGO6G+aU4aVtdmpFPKOxASHTXfvBKS4147idU1urSAz2He7JkPNHNd3gaEbuXaP6
fvmnTPxabP7FhkgarRS/2hDPn8d/vYBI+L5Q/PZD3zZDUudcG66C41oCdydP378rRcf7zZG6ASfG
kQs8USIt/s9myCbl2rouHWFC96OI/FYpWjraZzZW8hPQr2Jjsv9Oqcirf78Xsq+iaXZIdl4Yba78
GcwmBlkPuh6WB3zINILSIrTvzGasznM2uuvvvprL7zvs96lvCyzsu33362sBzvsqywbA/7MtYGh1
nJuuKA6OOYrzPChxTpjTPCm+gVNdIzv79estNoOfXm8RhyMgB+/05/yqRiOij1Ehr5fjfQYASn4X
0qNZnLvJMplGBNLcYLYTjyMSlsdfv/iPjgT054AhdeBs1OBELf0p4KLWdGamLAKHuem6NypspAIZ
LrOTEvN0nYLZewoM/a8+8n/5im2+LbiUBNsBD1/E7N8dbbq2S5rRdfIDSdLTJSWp/Q0621Lbxs10
CXVE3L/+mH96QSm4SXk57l4d3f3y59+9YLIQsNjevH2kkdpOPDtT2ajzcDWZ2gdY2/L3lQiLRPi5
/C/30NfD2Q8X1bF1U7oY+EAKeoaLX+D7F1StIJIzWHhU5YQAvaeeNe7mudYHehxk3fiYIgVOssJC
T5qKa43o96moKmf0I5nOxQKsca6dMoyl7LdRp1dV1J7E5E3vleH+xV1gO3+6DxwbCwHPvsXV5GH/
6f0WOclJSd71exo2ofWo5fQBbtow08GDlzX96xrZ4xFWj8oo84j9feQZVFcNi9sesJ2Ux7glRydH
UvEagn5C3CYz7iXSu4jfAbh0Bi6WR8dBNxhrFs0gzrkB9wD+gj0LSuI2xCXQxHC/lDG724oB/JmG
sNZsekcvbyqoIFfRyekSMCtH4NgMpf3RHcxKrSXdyGED7xTxbGPa00WySsg1iMvUWybg2nOSUT5f
68WLfGiCZAkIdlrknsvcNBLiM3cps7CViONkuu0sb7Dup0KNp0KPMrAkNmXp4FkWk/5lIaA+5jmd
hna6aGNH0nxaM4+egrp66ROjepkb3TwQ5koiMbPg6sXNzeGity0haWiOWb4mbN6bRDT2K9yb6Vo2
mTBWdF8qJtHddNVqTTyiMHDX8RzbiApsg7pXeRPTpM7ofWkJGGZtYE/X3iJgfF2lFtKSDOmoDyQv
eDIw+9NmcEf7Nev5Ht154HtrLPHYe1y02a29p7Ge7Vep0XGKQ84zwIRsc6vKuEMQO2m0YVq469ff
79UoCc3ej8x47G/jdGrfsqTU4pVl82ENRcd9145DxmQc4hdjZVom+QHuc82ISlJJfVXcRs/RMHpP
tLERZHVEPEybXFncJ0MhrdeydauXKMQsHNa5d/JU4z1VGdiElVXE3BkT0x/fAjt00+AgJE2AkQsi
dVWN60ECFcYj3+KsmBito2JMZ/jfZNghoEexAyIgiRlIVstnHTFlrtywbPZfv39r6phW9K6FutXB
E+xqUevXJMWdv/4d6q/Cz5WesG7M0V7js95HTjesx9DztmBLuIGj5fGQhDRUe/BhQXAjWrIo/aEd
QSnWk+tdUYOJBikzjRm8sRlKxXNXyxbxEQoxY3qoZKEzxw/KKeAUmKC3DTjfmfRgYoGfR3TOMNFd
14ro2AI50nZK75NxXYeaCq44H+2M2aNNS6iICFw6GdCgX+Cpj28DfCKsKEk7x5dRacb43PL1R7u2
oLHXGgRRrWYdHYrmDnBPdNjMJOPYfM/tI5qzCCa+YqRPt5QIo8wnlIsxjlkzJHYT82yDU0SaP+4D
T003XcgMTJJl4EcV4jx0aepsQcTyMYmI9yhf63VFnM2qU5O402TUXceobsNVFwz2B6omz+L+akcS
Yr14uhkATO4ttwwpnxBawnFhquIy/nzDpijOEk30kRB2ea70wgtATVjqxDk354JPNGNXM5ClXVHN
3ZsXY/BkqNITTs7N7R2tADX3GpwHvE3hOMGTWbSM+4RmvSM3UvNJv3stBPyoJNNta18jwV2cQSY3
HbpubimV2u1bJPgPJA/9dGWb4142giKK91IL2KXnJt7Rc6tebNF5T7mKMEA5oZujShkGOrxTFDxN
8DvOlSWqF9UurkfSpV7pnIZPCa3vm7w00scEXsVz0hA25XvKJqNMp6McO6bJedxD/OR5AViL0S0f
Jf7lOaZj3fIxwq0wc9c+2tBNvee5rcSHvNG0+TDjLnQPJr5iFDeiaqetCZAgPUrDND/O4WDLDRyP
438YW02bRAeCFh6dKEJp/fc5W8T7OA+GRD4ECGg82GavDWtzrIX/PXCrMIq7CZBOv50t4+ln8pal
jBoeEELJb+QtZmPWR/Bk/P2KHat5RwyMEXz03DGmJodvXW5nt6TGM8K0tzDgp9opp+3JV5cHFR1+
O3yvHLfcx1bh3jmRyViPp2rniKpJfYW5/aWcXM4iVbdo7cZY81MxcFlJkWk2cdbiRYBvFTbnxm3V
QZmJewZwyraAqhVbLmLjNz1LPGYGNstbKmdumrrnTmlDpu3gxpdbqQ8L2jRRKc70mlhLa4mAe5V4
/J4BFNYOE453akcujZ+Rhoanv094T45L0kZcWfyPKC24BScz9E4yqxgAh0bKet8MzV5FA+vgYIdt
u0Nn7p4gtaGHAFFKcc5mklONutMFdzPPkj3W2c5R7ONlwwubwWy9ziphwf+6BDpRz/wBWv1y6496
Fl0WeTpO7Wq0TvjMdOwf9jxQomvtW4H6lhGi2bDzG3Ntv35NWG9xuY5rDChoq0jbyaJ1BueRE4Oi
rtn9/rYE0bVYZqKEk0SgaWxfDmDLmzprmv2g+unSDZx9c1w76MuzQh2N0ZCMwnuVW9MtkSEGSszG
K19Go64iphgD7zrOKz4rcjdesmhi5VwteBUtu4UkgAMPXhTW+BOYtQ8E3ISTJY99CorPByykHgKt
tF+on1lYVaMlp7FqcJv8d9aaNZtuy7roiIcMs8wRhZj2pWtqD8Ld6CG75CkW61hzvCdjQn2EfnLR
9NVeJx5hDLA9hc1UpNsGmNjMO4mXbxS/O+ROW7Gt95WL2yZvWKoeguWKJgkoyLnPueOylsuoCdxA
q85YOlxru60WWhO9bv1JaMrCWshW6YwPmLe1/mGQUyYrP2bcHLnXLCXlh62qgraGQjusVbxVaayF
ArYYp+VwN8F6YDTOcSPTSV6LYRymfpDlMSIRXCyjhHQGO4cziGNE+jEFQnGGxTL49HoIIqYhsZ5o
tB6zZK5uufz1tUR9dEiR1b+fNC8+aiDFwGJGbD3EFO5DA6WNmhxtm/WjzedAP17oIEN0xwOv1AY+
DOl7XD8xDJ2w3wo9FCANEJY001QfSkJ3aFNk4lqAn0UGwyKBuhoJiEg5kdCoSb8QbmPjIyqDPWIq
bHxdPQAPwy/msyp8KZr6i5apO2+yxgP3NQeDvtYR9lc6Fgc1oP7P0U2rfD/1SNc4GwcPaObUNmET
XSd1BLEJyr6ld9Yt4pPinqvNvlxM2ZGdj4E+aiQmbziC3FxuQi+77TFp0dSJ1J2uqvBdpcn+pSkN
81wOOe0nJn4cIKd6l3kZCSfDxczFlZMfLA7wEl9sGdhHE0RKHMP+8BIAXAXIjMDda8n8mQYRF8TC
7UhEsw1lE/i8jsifEwFSbY0duF2pflhWkEhnhWC/YjVkJHbT14Z2AOBXV7dtimZvlUesNrFsuCPn
IeDaB1MWtReVjknsY4P4q1J8qTp+qKKWNqBj2jQW6KgbP5f9tLcTjx2v2ld03jj0DyAYVs1y8P11
efin6sfFvkijQtiU/RaF24/VGk3Erk/KrtpnhWQx7h1HPNZto0EqgJd9g4uT0uXrcvjr1/1T6c/r
4mPBpUNlilX8p6qLkjwzE2aHiA8z+dppebPP2ymb8CctU98yL9RVyoi1uB6WU+6vX32xhP/07RKP
QFXMA86b+JmarvAuZSNQvD0xcRQgoCGNR3dZdROnZbXvMG8tfsaGsmQ5eRuWy+L+9S38M8L6i47d
0hX77mItypFvGo7za/75f//nDzHIv8ov/8K/1ecf4x8mWb///B+9O/mbB/aecdQydYVC8F3vzvlN
CEQcjr4Q/wWBGP/u3Znub55Hi47pFz0uy5H80R8qD/c3JB4cPGi12Qgk+aM/NC7feh+/hBMs3Zzv
7zOPm0u3GG0YCFCk+XXQ9V3zhWTtVERq0vdY5Rmzf8lC7W5SwSFxScwbiz0y3mOrBxsv6N8jZgaZ
3K6/+/K+vaXvW3pf8z5+fgumlDhG+czGolv5oR1T8gRWrhvqnHEUwD3kIQLY2dy31cqo9XHNWZtn
PYNmWYXJzgHDuBmNF/Bn/szRgSH+rQ64LS7dbUfLvXLEuV5G38uhVFTJWhtCdqfqkzXhYkX93xcR
yIMPSG/RuDF7sqwVAKN3LRl5BNGvWm2jbFjkZbfgnVJ5oi1UKGox4o9pgrSmudZT5tZm8aRcph/c
DXt006vcpB42zJuwHxE4JPO91fEB3MxdASC+te3EZYpltps2PVlaf59FRU+vH2iw5nX30nsRprZp
Q+d1bnkHeQLPShKgJ3Hl1OD+o2jTlxlDs9xv+vTKOfUxQX27SVsij7rqQ89asoM9ecF9AHOpoGbo
/S5J/Roj2Q77g7saO3StJgi0HEbRDjCoYu42fipg24eyb09FO+K4oTquJAL1ct7C5r4LFzriP8vK
/2cQQP9W/+Vk/JBlMKjiH0gn337o22LiOvTtHWg4i7xrmQTw+75NxT0BBIXDpemyaBg27eJ/LybM
vm2d1irTAwncRrfYYf9YTFidYKbQXwaF8lVO9ncWE7BEP60mrG+O6dHNZTJvmyQV/fgoxzK2EvwN
0XGqhRPT1sEzyVQTjETtaJxkJsRBC+ruAQVsjcoaLnwAbITz8zrEE1PvGwSrge+WmTzOs2MFm2wo
Z3Qnuj7d9xClrJ1IHKXdp0RiPtekcdmgl00osTSeJAwNox1O2Zi7mLOIOTBWfa7PAEyg6hJmKDFG
tKCtgKAwDEaFU3qbmTiXZjMQjBb56HwDujhBNawspP8fkTg5n1xYdesOge0G/hK9SZi/uKsUYgNG
beFoGSfPwEHYerm8HYl9olfYX9vM0LZOK1gTVDbo8F2liB+qJFH3U6R3Z4I882ueaFOxcUidiqj/
Flh5YeuYHWVSXTO7GnYLvJCKqlT7cJTYPasmvhGRu5tiAxNLVMbl1i5sSWpmRKXUjUYq1pMd1Fur
c4xn5o/GKibC9EEYk9x4kfUhHFR1Z5eKgODZNC+9kTSHoVQAyYVxiSTcMbuQREKqWK4mOI0X09GI
qCvGq62PAK2zDJdVNTnRJ4kxeGc5pYmgp0hvRJ5D2ZVTfR0a0+Frj+Lwtu1b6zxGBbELXT/3J33c
1EZJLkrV5F+SQXrbIbXUtrVj1w8bp70a0vtkB0G5FuiAfKlF5Ja0/Cuy52fP0rDOMfz2q8w+DiP9
Wgdy3EPCinw16bzfmBRRl7iFkVWlBEgYZvSKa2dcz+F0Q7tIre0etoI0AmvVyEq7H8opf8iaFM1h
mrVng/LY7/hG/MBL74neACSNQ86PeWLfpdPMhtIa01mRRLeuJtvYCJt3qk1jiE89CB9n19GoWt2a
0jEpSo9fmySo0apK3JhRrR9pDL5l/P27kGTke5SQFL5qCryrQwl+7xroAEgMTIJVFc7z2VoqEDD7
2i7F5babtb646pCqV47su5ORWtaNgq1T4VOGiGG0t+Vkzi9DA5Vxo3VddLSSSKwrK83q1VJ9rOs0
HXc9vtCtVgMSIevyyGjgdhhaWjh4NSFGU/n5bgI5xCzIWVu13IPrSUdw1geEmMu5e9JI+oja+erG
6L8DsOwD9XNbF+/V2CeXyGzutC57EnSI1xgVr6LWs03hVp/aykEbkpRPCvAdts72Q07MD0YZA3JK
HhPHQMy6XyxXSr2BPcfYuFiZ5l5/tnoP4J/ygj1OZu12dD1vE+AjXCe69cJi2N4ZVT5ttRagY5aG
9kGBFX2ypIavnrPyOg8anXANbD6JhowhQmYTG7iQg5rhRd7sMqc2Dkl7nLv4hG8DMgbTc5xyZ9R3
tNGlx6Zv5euc9vVmHKt4Sz01gSFM2qsbmNk9xX94GMjLW6k5NQ+MnKb7fMrmXdGlxrrCILKb00ne
Ws1wJFFwPAC7DdL1KNrxfrS6p14oDWG4soEriKjgASN/edQfikRbkBO1wNl1IRTGzFFj2ue8cT+W
NZW+lLOHyhWLjmXAiYjcOLgo043viPB7JXbaOkArrGHJiVdZ4f9aEbvWfWgbPrKeR9WagBXjJsyK
fKsbNre0jmFyyK1sgw00uyiW3VU0sd5lZUM0nVOoD3PPsWwIWJ+HnnswVpP6QHuZ2QyHxPqhbmDv
6LJGmVPkd2UeoUcavKyvLiElzMHEd9ruKgPFDX2TQV+1c1IeAP7SBYhJZ1uXBMlcu8T5UpX66IfG
JLZj5GaIBV0in1caTg0UokVOlo+F65mogrK3FzpILDUY05BhXIw3W0UnnEe8qMZs6p+ijGmftVdD
8RXXHNE4K7X6U6olgB4iK+kRXER0q+7Shpb5inoPMVaPleE0Mf+4n9iwH8wm4BFJR269Q9MN9vsW
K9QxmnPVrrrZtD923P1Yv9BRRr7QAsei7VI51zrTyFsJhN4cS0N3j7UCIdt5SYGttu4OaHDCO5Jf
swdXSyCN4rR2dlEacON68xi9VK7VbgbDyvcCgf0r1apOCpXbgD8NVWcRuN2gH3WsypEgReBQDBUH
zdGEsLQypxmXCUv7FwC+ANFhkuHIHlraARNn6rUj1dSsZlGQWpHYPTIja5p7vPVm/Vo3evzCnhwW
qzHvb1tzzu8YBHhf9IkMaewHgXnVcDI/a+ikzrnuHBwhs895bkoAFZ4dr+IIBjASTlhIoWfFBxsI
Ys5q67ecH9SadqYL0SDgW1wlSeQ+9YOyT7Rmszew60lwzPHKt6ijY1RFtSWf2EfAycDz3vZKGUxD
HKcKfEHhEh6aeJo+pXHsWSxGYfDkpcVwmZwaBRzNfe0SJwxzVgad9ZdEBenZzKoQNGjQWRh0vXw+
0D1K39BfpddqLB4yZMUGzrciOKR0pNYEQfOwQjyv7+barAO/HQHZrIw2DvKNMjz9tgLM/kKIzPiZ
6Jv6g2tZA3RG4pRWgZeHHio5rPSNSIZLQX4OZj9aF58sXaGrbXBz0VhyW1gCqmr2CHmqD/ADCnKg
5qA/VKIzKX/ipAZ24+TJc43IFTpSaSLOsxayrjaZ9Vl2VXbgmYuTXW/oFfQnzMj00yJvYzqN/gKW
LbA2RUzI5Bo/EYrozIqvwKD1HfReh8iUvgBg7lrJjuWZOsXGHO+bqeGg6evqo4g6HNSVpa/VgLAR
co1cLRER/kTu/abWodlIIiI2NlAmayXa6l70bbdubds7ZdrQo/ILym49OUl1aB0LWwo2guYlbZJF
Ch72rfD7qS3fp8qoCgBAniLdJqnnz5ID1G2gj9XaNORH0BXeOycq8lcyBcqtGS1wVpZ4ZHxqSEvN
H72UFdGelH6I0XPcerPlfBhoXe+rqFIhMjOb2b0ylfnRGZGDd+Q/PJFZANKXKTCeGXAasNRKg9xY
lwkyXqKeVJTEjCA8pAHTOsx14hV8sAEi2CbGgXnVve110KCTyQC9MnOA3IT62HMv6S1e4cIRb15t
1JjTwAJoRzhzwfvY64p3au5kuzWLaLrp217tBhyu0Xpu8NLmjpkeEmzj+tzH7+vCOYe0NcsoH3xm
5xuUZlgjiEGjwmQW2jtLAUdMe4zXoDLuZMbZ0CXDc1djxUeK3gzWR8+ZDfAdZRU+oY4nLYOcAAsQ
g2YKPFZtrO88jOrY0o2Z2noO0Jdlw262MI7NlZlte13vT0KLNrJv8s8YvkFhElbufJZJjHFvaBmY
oK5v3oWI3D9Kqwy2Q6mbiA4tD/YevJX+NjKm9MAoAI5yENikWMTY9SxKbCt5q3RvKKil+VeFBpGl
xRxvy6COnjO6mI84NKOdHtsa9UHQn5qK/BhucOnepPA//FDnjJiPIZlcudZu6RD3UAE86veCOdP7
ls5/s4oCeHNAd2wAxShi5aYO5vkm1UR1HBnan/iEGTl+cfwpmOOOPLOu2+dVDaXfM4tDnYXm2kjn
50pNI3JEQzRIKWrngkVE+yyIqD/8UyX//6pkxGrfNZD+1H07vL1G5fdaOZSuy098K5GFELiqTP4R
lqlLrty/S2QhnN+YyQlYnN9EdH8o5TBiUbLqNLG/auiWsvoPpZygEUfyqG4gTPJsWnV/p0Cmc/dj
gawvvwFBHv3ARe8OQfjHAjkVQU1aTSDPdmRphJ0XU30DbVwZG80VykY9OkH3MovjRFMxe5hjmusf
Kbo/R+VsP+BgNbG+lOYj7TQ0po4W31CGQ9nJDBDQq6qQy846tx6ViTmj4dYyI+ThCMexfqcXdQD/
cIgzM79JvbjdDUOWJGcGQx4g9jpztzE0nkMeKNN3kp6VSAksx3lmrZHikVkXC5B0idffM5Ba5jb6
GJwys6pObW90OyWH+sjGN74R4vHByjv3zYLn/ZKNpbPT4bZ8aPJU9y1AVAwu2lcT8D6f140UI3iD
BXlW0bTXCS3bcqG0MyfgYFo7oIUj3RVN4DeeEQ5Y9ate5AO8BsIWVrjwkzstioznAT+S1eNmF/GE
3Zy4xKtqYX53fY1drNOfMzv23k3sD3dTMZkcRb3naSLFZ9DxUppDfm8lGvzUvjHOTZ43hx4otU9+
WAx7ERw9XJz4lqjDV6+rcVRWBSCvSqY3qOC9HYPF4WObOsFBEWayTQvBiSjDjTQnLhImxJ1wxylR
9p4Rf4YF1Gy8MZ7e28Il6SCMGRnXlQsQK8/cD8jK0o3t4GXHrP+cx/kzuvL4Fuccst5oHF4CGO4b
E9QnaJbY8e2KsniF258tK8sHAtXM2MsfHGygi9Mpgq3GHfmuHlq5dUUQIxvpM1Jmjb6OwZw5He+e
pLtCGwYy1gZTqjWGP5xnMhXh1eIcdFGqne+CMdL9aAbyEJkG3ZxYn2xexSw3nuNYOzo/xFniMYof
Rs5yJxv59AlZiXlreAZAJhbgC/b5Zlu0LTkuroWXUOgLeS+Fpuehz0HUTw20y51kPDVzEO8nu2hP
HXQpcCxyDN8IBNP8rKrsfYQIm95KXzk3ovLw08edo5/HQukr2QB4JP8CBRvdz8GjHmn7J8y+/Uj4
J2D/lNx7hc6LHdMIo4F4JcNGRJ4D3yqZ0N0wn58SCAAWeBywvc3WG6cTgePjyalldSRboH1HvwJ8
3ID74kvZz5gO3MzbOzHt4sbW3uRMKrNJLAyyuSCEPNpoIJc4wHKsqsxq6ySoP+JBgfdrnJsqKOIL
eWrRNgtt/eMgRbYo2+UnkpXm4zzlQ+TLIZK7sdFsgOzd+J7cP/OipYGz1h3MD8DpvZA2xqhuyhEz
ge+6QXmEv8DRidikaKN6Y744Nu6IecmukBKZDcYr49AaacPkmOwMNxv7Jzuyy/s4Lsh8TIJlDuqF
8Y1WmWplI0LM8ZnzkSSmeJ3QIK/lqDJSYjaDok01wIHqAoXjwZ3fDVMNDRA1yTayEVbAwOKSwPi9
jUhPu0hZ0+Nxm8c41eSVqMt9U5jz3dhT+JUTeWc9jzUkIGM6cM4e9+4oywtcQsIsqZsxl1WueiAS
qbrFGGo8GhywPkAaAlNKHMCqH5vxQGhXFBwKzLIPU1IbvlcSwgbj7jZ3NCyC5XgfWnVzUglYIxZP
/dxyCvZLu+Bslcc433QsHqE5AmSsxZsYbfRMVl0cDJotB7JzJBaMNvenojKg1QXhrjHwLQZx9ag5
FRx9ZZjdw+xF6nNOC8ifNUftVZJb946qmWljjEdtYxoUjLGd7px+qtZxwEKuG3N3gxN1eldkurWF
ARn60h3krQ42Y1WWLEReSOhdkHruC8D7aI/OLvO1KfM2jQW2C8GMLV/YBOc9AybOJkmtraYxMn0l
rf5LgnIC8VdcXttaCr8CDUXfVX8N5xxgvcBXb5QDnqWh1RqfNMToxZjD7tTk2RWeU4/VEQCj2TTV
jZGF3WUuFlTC5M4XXcTeHYyytKbbF8wbC3bHLrfKmNCByV3jFhzWPRD1z6Eqhs3oTJBko8FPWTNh
VaZj5DfS1k6RZtWwnezxmUNe7CPCmq8SZckaKJ986Qmq2BqmBFlCYtFBIHi8RVgHuDMLx9Vox9aH
NOMQ6Tp1fBZBUZCJUopXxGfWeurmdwExSb6BinVvDxL7ka4FNkxJAfJEn90DmYrXWRcHZNH6ivgK
QeiGrrjABVpiwMjD/cjY9VmbbJzPPcMihU/rkmStKlZaHY5Peijro8e58Bgyj/2aTuHtWTc1v4WD
2CIruM5zf0HwRnBApmc3/f+xdybLdSPZlv2VshoX0hytA4Oa3A68l30nSpq4UQ3RN44e+PpaUESl
UZRCfPnGbxBpikiK6BwO93P2Xpsbhumo7x/S2SpOimhOXgn0cYFZXnhLFB+RPd5lM+VEpCkVPSRb
RVunjPyzBFXDARdUvm/Jit0KX13gYMlCYnp69Gjs48pFAC6oC0pB2FoPfVERI0AzfWNN+QqdUsVF
5DZM36Man0Eo1KExCO98wfjz1ZR5/qVBq3Llts1taxcuqGnnkQCk9grSG57h0ZaUQ4gR9Il022tX
Do9tEfcn1yueSQXtjjHorYPOkioc+jk76ym1U1YmyOZEnA65FknkILsqqxvESCSe8eUaqAfcmlFt
fTLGcrwI+CoDdDHV8IT61zjLl8G9KOokPZGuc6hsxEDCEteZ53yYjNHZCL/I90lpKxR9Q/6AaroO
+87X17Xfmdupre2D0Oq7n0VMgVEch34boD2N2/ysrfLlInac8bx2s+jjEFD7ky26E6iQekebYXlx
df4QY77aWlkq77EaE2tiZt2W85spLtqXA7Pqvo7Nz1jxjE1ROfF1Wle0I4z5cvIwyCnTecx1Vp40
AqG9YzRDyO4pOCRTpj43JEyEzpQ0nyej9EAq98Ee1sVwJLmtP1Ad+QxsCyytKMxDNA6bzImKfd7H
z0ZPbbuZiSqQ1K1OQTBvZBblJL+cy8pDF42ailjSvIq2sS/QgAqZP6boU+5ZVGXnpfb51LumYi8+
Zn56XVWdGQYyqq/yyDkUnl2H/iQaKksODKfJNULSy6gaxlZ0IdOSacdK+7NIpYnLjJ96N9rFaY4K
zzyQLYKqLCVmfHTGzy3dWGo3jQvshLyW65row23mNuapglVxcP1xeu595eNg1KBEyDrzXCRdEUk5
3qydnVst09cSEdtnbx62gmXuMwUWteNEXoq+0IeUdNBqS+Zxc5xb4RMBmRln0UKCx1bqrGDL6GTl
ZU2ENdUNx9uPQ6FjeL3RN9Ax1s4pF5ocBQqajRsg/c6y9Jp177ZLRH6gRrgchKr5gpLceVqYB3Aa
s9qMqcudoQkWL/h33E1Hv2fTdxBjKo/cRDOh5MPSo9mDN7x1JSXiTUtM07lSMFZ1aaVHwaP+XJlt
dGZNSu0lbDYyiVCenho6KNsIrNNOj8QKbjSs7o86Rkp3MHsseskibmXNBwm5EGwcc+zMrxMh7New
+5kQBivfArS2DqpElWfeQ+ak/r9TA/yhr0lfQCjb4BcNigc5wcElthATNXGkyKKrh3EGqC+r7ttk
GFSfSlbKm7TxTHykeFDIxSzH1KXiQDgObo2o3KFVSjsg9vP0vfbq+NsYcIasEdyP/J3qsxGNCgP/
UB/VrKg9moBCd6L1k1M/+PpS1/w0XEsSFXnz7GxuDhzRuMyCQO/6CBFbIt0a0ng9ld8aJczLKpn8
o2eZhGKObOauZO89LDEiGN243jdIpa3aLHKpz5UbjHsXzPFdU2h7kwLfOhlFXdyKEdCQBxUewk48
9mdOToWZ2WDeseqzALqwhLHGtgDokmRn5LoSm5a71rkoW+fUCISC1CXsPQ1C0EneXJDtY3A84E3V
45QMzlNLrh7tEZz1EpqCQUSCIIuVzMD0brR9l6zIbv6Evuca4B+3VeTBdD+NQbQbkEirLU0zcYni
DGhy1xIJRHqjpinje/1GRbV/7fMVXr3wuqd/scLsWhSVpwl360MEAvJTx9KTPVM7XM3lEt0X7tIi
q+Nmw5FMQ2QH7L5cq4ivDDWQQwRpHPRDD/xtTlt9r1Qhuh2CCaqKAJGJM2pWuCF1zUib+kMTN+ZH
s/b1x7KKPqhCigvHwhe6WUpBA8mqa8gVAVWefhDnMijq+yGe2nKniKyXl/0UO7dlrJ8lNEk0Gwvs
1I0Ri2Xrj4LPfrJEKBZFTrZTls/5Uwr165FQLEVCRACUYe5NK2Qr1D1mTY+W3iARmdZCdN4WUQ1c
MioPKaZU0uMbUokar3NnJJsNax2daGrysTt+WVj1seI33HbTVNN8o6WfoScJ8uSuiQJWYnqB8Tmk
vUUEkWHuLbkExzGjnh0vS3rhxoQ6FHYgr3KXnYOcwKZ6wviS+9XyGFMahEhOXTzb0KKp9sLN5qeM
qQJ4EcSo7ZLK5dqYq2VHg0SF3Zr+VK7rJHthXDUL/m6aZ9FJ/fBPsPLdUuKuzspUmfipTcwx3EYW
sqbbXLg2i+ukJH2IGSzaUz5FocawSwv9seog3V6bdKtsGjso3S41HWSxGaqWsM8+9lq6A9gKl28G
GVXjjRkYKcAo9LcJNOL5qSunenpYRiPl+2p0bHi7m1609Hj3fS8tejmB3UzjObek8f0DHN3Y29qw
7/ps838KhPyxQzzfFT3YUEFleshhQ3x4Vf75jX7ohz7olX5I+CiY8AajeaC4Yv7iH6v1NKa5bY5X
kdG6OyNYHfHEJMupOBqomFT02SpsCqzWyc7cg+E0B1ixcFYRFPXLvq26PZcaBkuKJSQJ/3xyb7yR
f52bZwkTpY4HcuSNiLAwBwBNyhqv6ANeyZq1ojpLhqv//CAQehwCHpxAyLcGOjftJja9w3iVWGKz
/uPRpi1ldfhxmP/RA76jB6Twhzrzn+OJts958kKM6s8qwL/+1r+rks6/qPY56HAsy2Ws8gv/P87C
cv4Fz4kSjCOQ4VAVfC3cAW7gA910VlyN+aouaaPpsfmFPPK/SFDmf1KXNDnGaxWgoMJJyZo8MGkL
eoEr2Oq1I5IuJpnx2CCuytEO9sNIUh84mxRgXibH4dYz3PmUTkMJLF9kfFkqZ3hEFb1+j4Lyb6DY
f9mfuZ6NQ6ATWU6OcHwE5T+fjYPvPwvifriydGleRTgu2dSzloVuOFDpYJXp9J8kbBr20YWP3lmn
q59MLXSXKFHI8lvQdewLgjgG05nn5uPiUl6lQOmq77TbzemvN+Mfz/jHa/x6ClrPmBcc5dVaI/at
N2VdJ5F48WFmXNkTiJmdNy3544Cv1z50ckYDRW3STHeJJKN3ofcK9icTdljAwkMcP7DK4ttIGywx
apeQiaSC4VDEgjmsYTeyj9acp6wPTkUbxO0O0XLwAV3MeZaPGA+S1vAu2UcMxTtz1y+1aqLQsL/x
IFhGIV59M3chs4pGA0vGFS7n4EMV0bzdQG9laNQlpo9xatBxKTP/+Orl+c18/nbKlDi7TB8ZGdSV
9X/W03qlSHXFFDk1+8Kr0sdmTRuzvypb2k3kkr7z5aCs/9OoX4+EnxZrN0F4wQ/J3Osj1bTCFg3r
6cqvhfOsSRvIQ9X5MAkhQeyF7nF32WL2q21qu2Px3qB5I5bDWMhAsRDeYnxG/boq9l4fXko7YeFc
JFdsTtznIu0hTKO2yEN3KVo4qhDCZsGjD8dcUz7UWSW/d6yoj2MwOxeTZzcCyVpaAV6mGPloN7Vl
sx2Z5+815oEdTvmC4jClwuYM6e/S/yUP/8dBb/76oHwi8ywT8TKqDemsEvZXD0p4PeozVxlEKSi4
tE3X4tI1sq50WPPMZXQa4yT7gketvpgWHR+oG5LlTQFNvnRyWdipxZEkIjIdvieoxr4Nbh3L058H
k+P+8pDpBTGI+Pgyt/J20ip6fZbQqBMBstm+BFJWq8DfdUG8UKmcwE51CFm2zaTF7VDM1PSJQ5fb
xizxXzZ1mDvQq9BPFXdIzkBayXyMnkbSYdhddkChXV0/eisFS+kSNsgPNBZpzviRVdqWV+PKztIr
RSsiSYFK8A+4ljXExZkLiOzOSqMbamFoL/Je6qsOMFf3A9HlrbQuM5kt5ganXyj6j356ka9kL5Bt
zin2oH2xogL8NYqYlE1mqoSlzooGG1dKGNVKY8VXfgU+2d33wmA5SEaCPKiWvYKjLOtBx+aYhUoa
SEgWRCdfAnsFkyWEyX3uV1pZXbdEmFZlfTR1kH9LBjZ1cLAhnGHxnuRmWLlnzUpAm7kPoUnP7VqP
xbR3qPEfTHOFpuWuZK0+wCnS22HlqhWtjfW5Dq5jZQBdM82qO+NTYwGuX6lsfifzj5Dg43OrCep7
sCVoFYLUsA6tVyzPPkzffSumdEE4SKyQQejns7Vy4NqInsB2sVY8XBmtqLhppcbZI/y4ORpAyTUr
VS7v7OIMH7+LtnqFzoGbG2A3/4DRSYVsW1Yrog7Gs9raP8B1DQi7yFlhdiP9PIwBK+Iu/YG7s3+g
7ya6bxcwAZZc3faj7grECEk+l823WMWWtXxqR2Naw42Dhqm8+mrNRdrZ0H+6np3WFbFYRTadgkQv
4RD0nToWTYKXJyXo415QLjyms43DpOcZUFPWArkd0e2rNl8pvoddniERpc4fiW2Td6a6RmmIzPUs
myVeopmqcHfhtZ3NiBrJ98FD1fMtPKCtTNX1wKvj0XSinM6AozFfHLA1N8EK/iUSej8Nibc1VGAG
5JUquHrbqlWYF+HBspkfcwktoFWsCpChRgV7twVf67ZEnAj5OF4dOkNLxt9NC5yIWJUo8V+I8pOw
WkVFvzBx/N6/cimeq1NpE9zipttyovYzn7XQBhvQsVFMHouCj6th+bUl5rfcK+Yz0bZFvXWtGQAA
yTdzHjaJxgvKY7WejLrAzoflAvkO/wjjGts27Sqw/uUTHvSgONpNQNk0Q9dyt/QdEQmQ+iyTaL6Y
cIKNjCE6hqoZINDzMbZPJK9a2aGvOQPCYfJo2fvmtBCYmlJ7vyz8maFt8Ko0iL1MKOK0kvNdpOyo
30narSgdfnh2yiW1l++E4AaQpjkBoiig5+oj6gHnLALkjpI3y7TNpjtRu6VXoPIJCK6DG+DmqbO1
6UEtBCWni3GOFwzdZ60izH9xIOu9OcdLdaRDS9wghm3yu9afAxaESJbhg1aBAnJCKH03Jcbnhjzh
Gc8E75F1ZS4lLIONP6A5fZjRP/VXXh3MFXth3V26PZrEMGplxl8ICpu7RQvRLD/R5MX0rucCS1Q7
ugva5C7qHpzUAoswKRyPdLT56b6cpL1vvQXDJAHqqynSJpaDnb7aJyj76A+PrCzSKB3uaV2MX+om
ts8GOUYKboTLjrlEaGkf3LxKJ8Qd0CmWqbad2x+kC7Mz+AkiZVoKdeaM23uwijQ5aybLGo+ljEB7
/LB2lkKvgzNNdYsrtsUZN80OQAWhV95nPJacWAWjyjznCxZ8oHXP6C6YJZsdROsJkmMbKOsmbfos
u7N8pE4AwVKgC93UrYtPTDQ3LrX7aV+NBYeuqgWfKN38bglJg1gvfj31kfmJ8yL4mi5MyVX02uVW
xbCLsZJnA68OvYwsuS0bySvf9KwK/oImgBUv42ttOujGYCzEgsc9NlN/WUCEWLuxvZ4OdDUpSYEM
Q4XMv6Mm4oqYQKbAXNfJXVmAjLGDkz8kCUEhsZsxLubIex5L4h82UwOCzO4m0Z7jhwbZgSgzS+99
vhaACQTOmiDSnxyEFIgKnDixTtjig/5cxSRN7+ZGaqgFcl6b69zWrZB6hn2WuTdT3xI7rwVKracR
HGp7Rl+yeJmXYJ1DEpLqduwDfHufWHOMWdcrgidDqOJQjDUCBukwzc3NGN8lVdeeBwURCzvXaqyI
ac8lTpUeLibvFK/PPrdKXpPFUHZwdKDpaRrxM6Zk32RI7cd1xt6nLhihwzQsw56PzKjPzaa3YMIF
eYd/ILaRp8qGpiK76uDBmFmmnxYUD+a3riXwfVMgNRmOyWjxq6bCjBfCLCMvOtLbjYkCI1D6sNBF
6y6nWeb3KRJrOlLtmVMQuny2jOTwbDNhtktYEzNYXZbe5FwYnVhz43RZDOfRPNbxluDDIn5gJYJn
HXQI7gaZtBT+YzSIm2CkksdXYNb3VMjN5KNZLTage+Jks/mRvC8j4Je1GBVjSWzEyVD1+AXSqTFs
cwmt/JgEwrydQGAuYdPrloBA1GYL5YMutW+Ih1nQGns1cXW6pil0iTbZmXA9pWO7H/FAIIb2oX9Q
qiKGBGZ7m+/NyZ6a3UA3Fcmzrxn9mTMR0joDCyc0oW49/TS6s/mQxpA9eR2SlSMSFe1NGQD4PPRW
HaQHv4i9kbiZT9FMKx3Zdm7md/jiIUWMbtQ5l47K/eFOqxbH/xwxognDsnmabBxQgCR2l1UXsqlj
+8aaRO4d1VQFXNdE5+kyI7gPt3sLOht2RtF3l3mu1nYseagHKmIUAEnnogKqHd576mWYWBygbpf/
U0n5L4m70HNgQPznUsqB/U3y7fkneddff+fvQoov/sWvwA9LrcT52+b0dyEFcxSbVI9iDXsSHJKS
/crfAi/I2EIA38ZNifwKixJb2b8FXlRfXIsdDKVXNvA4TP4jFNqbzQYuYdtdpWdYtfmjMFe35ast
UcTgAQZPoopl9VGHHyFgueSgr1qVSUG7kW5TXmQesZ27IH7Xkf1mQ8ankGqJb3J/cGZTaFrP7tXR
tY6WYCD5LRx7a9jLGf+6mVj5bpZJcfbqsby/Sf/rUBDCBZtn1B7em0M1dkq8ANE4oWMCVMkt4rMI
KKv37HL1O/7Q310VtzKwPTbMHivSn69qMeELYdJEpTRNSYjLRe/AoWXbbpL9X6LLf9zSrjvWV2Wc
H1cFxU7gMmdQgJv8+VBUl/qMHMsuDBJFmWm2+Ar33ss0gC8tFVjWyjYI0IWwQMGg2v75lq7llF8P
DklvHcUsqd9cZwd5RgFg7Qi3R7e1GtL2pYnY6s9H+fVuulSjLSx/DuwYNvA/X2Ib+XY7aNWHTeB4
DWMTws7GnbQc9mldQOT48+He1JC4o+5at0Q+icSNEuebGhIQcnxYZteH0exhQcma79K2XnDrFxsz
L849lf7tWv/HZ/jrbYQKj6IMfB61VPEWS6DiLB19u+rDFFXTtuSTzsMKqv2fr2u9TT8/LI7Cnjag
5xDgnF5v86tXzekVxmmd9aGNjAsNv3FB8+F6Rh+JsKxw3ym1/O4uvj7am4dGtTTSkZv3yHJGEzcj
kckDtIwavQcJcPSqmiz78ucLtN6UhH88OTrWngs6MmBAvpnK5hh59YhBKTRjD1xG5ZBHKda002rx
AedF2a7Xd3KY/a0maf2b1+FwqV37jNDoVfARDHuYroSZj7L+Ok22cZw9DEGW6vT9gk4wl+R/mple
3pmYzN88fxuLq1jZ0dL6ZcT5bQStp+M1AohGgrZDborcTJM77A0DjUTSmpDd/Wrc2dw9kuom57NY
JMAy06+vCDOAclVHwTVr0b+Nz/84Mt3fnhrz8/qGw8x8W1BNg5xKgZt3VJ9ioFSxu6Nsu+Zhe92+
1VFL19hOtwKvJ24o0jFPU0kmFFvuIcN/BgR6AB5C2R2zBs06hDE13fySbh4y9xnjudVcoVIwjktG
51MPXbcbaZqz6gfY1rP5+9ANvtoG7CO3DXEhB/RnGLrsxsfuPZ26rGnBuOf4xmmZb6bcPY+d7LEf
fRQ/Djlvs70AwbF7NEVGd03y4HKmE6jGs5PbmwniyIWIZ/FkNHoI0zIztsqdX7LZvut8sv5QlGRn
HYiVa35zefjzaP31BUG4zcKAt55vsHzLrJzayO1dDO4hAuYrI8MgkfgCedj00C+qplVZmP/xK8kR
2VlA6FwpDMGb1yNopsEPlqwLG6WOZuvsyQr4GpTORWNTJ2EH8PHPV/jrvE2Dk9kGuu9KrXzbYWiJ
WC95Nl2Yzjl+pgH4TUQK2N63mnn350P9Okx9l66LJaiZrmiK9f9/NbdFGLfSkaZEGPiDe45dzjxW
I0ly/42jgDdhmULNgHv481EKIsWKbuQGGh5aCrQtgXFGncK/+fNh3ra2mMe4Gh+dDqtFU/I5+vk4
wJIWk3IGMaDQYnaUwJAiTwU9GrThrO1byZKCgS9Aa54a/4ktZVghq35vWlrLzD9/MFbQLqRTvPtr
wuibDpHWQOCTQbZIvHK5h1eWHyjqdAdn7LA/287iHM1yQkwlqu95Nco7krBJ6HLFcFksi32ieKje
eQL2b88p8Gme8xhM+fZB+zOjiLJ3G6ZGjNu2B0r1hQ/qjXRafJ+B+Fblw/QE/if+SgOm64dom1YW
Tp/VxDtE7cESbbVrPPbfI4UnfF5WX68iMxFOxEWQPhqZ3+fSNHlJ5D2upr0rUsquRvAEpbA5MwdX
XBhkj5wtVfUsB3HvzRwocn5kwiAdemcx8utH2/fYB4DkJzRAsE7+eSi4li8zlTIUdJo/lSqU2HZ3
xgKuD3OF/c4Kwfrt3aWJgweZzIFfZAmRYxiGiu02LKO+PIqGJESBBH0pO32l2hpmp+zrTzk1o22u
jfm6Jy976yXC2gU+KcayzL/n5jRcZQillmX83FMIJzW3q+/nkpjTukvcMxcp8Kmc8ytDdO8t3X5/
AQHoJZsNE7Prm/6UMpugmP2RIYsBDsF7fehHJ3qM+UZs4TmkO9USglpIr2M90BQnKpDPfiIfAMwG
R1QtaotBcIA5XgW31SKrB99Zvi9E2JxsH9UjhZ15N2apwZe4yw9UcOt3nrf5psP2491nO/jvK3jz
wMcu54SruQ1nI0VLswTlqXORvkOU2XVJwye091C6p+KICmzYtqsa+s/Tz2+mbbxDLjtPRzK8VgDI
67kU0Z9XNkw6YR2VL0Q/4/c0h3SD2/Y9ivL6m95MMBxp7UA7tKLF24W9VhFmCOVyrU30kEGeAKy7
IK0G5Opt3DmjkiM8wz8pz4zfucjffH094ViIB9AOAN58c5HEDYDST0Ub9nLGnOLf4L+9A0T3ksvu
C1te750P1I+15y/X6kKnNS023N7bOT0YjHZKEiYutuHlXW+z7pmJQJ5LBOX2sHyncPgAZRKoyFyz
uHF8AGht1GCWWN659N9OKS4uM6gsqBXefpaTvhsQgjHCQH12O7F6sR06PxsjQW7rxunLn4fTbz7N
Hq0PHjN+q1+VPl6QZhHWdx7y3ExhVIPJWNDEv7NH/O39NalkMJK4vY7/ZgWAmjAicbtuQ/bIzdYf
JhLByzTYeso3jiNNPKKDSUA1ZhKLR4WrhWpATrvIOF8W4IV/vuZfN+V059kVsilH7uK+nbXHuXeX
uCXH28bEtadlTKWuWS7nAUtvVJjGtm4LsmJlZ22qDD//n4/+tsu9ziF8HT1uNut2FDxv5pAuGiiY
wwAOZ9OJv9Ry9eCMTdRdA7t1abh6ledt4ctAfjHmlRY6eDp3dyKtwa8QohZnWwTg4+UQ27i9ra7r
TUK3wdT++Tx/M9FQsHXQM0hqY5zyzxMNqbBtram/hx159S8Ovu7bpYwRHxue+G8di+EhvLXO9ctU
g/NtIVLZ0aFrJc1t4JreoZqlOk+bNfLn39W/m79e6f9FhvJNBeKh/b//+zdXBf/OW/0WiELgCPx8
VbEBaAQkjQ69STWH3qFe77Q62K/goHce9G8mMVa7lEVYIiJmeFupwPQcEYXMRSW2iHaqK+v7ItLW
njUOHfipgBIGYP2d6eM31weXyaPUYnqmg4ro5+uLIlEiR3B1SJdm2BbuBEAWn9OuEQAQ/nwrgzVP
8O0Xgm+hCAK4TL7NjPXzwfzMqfpoMbmZTgM63pvnDllN7IzLjhZUmW+9prV2HmtyeNL2MBoHdo79
tF/o3xW3YIt5uWBWoIJV7Zx/sOqBrg1UYr/HfpN7gDqxCz1XiA8uM+TN7SGKc/DgbWliOSy5JFyl
HuEyxHG5I3AP5D/zuWvEQZjQOVr2CFXiFD94bD54+NVMkoHh7BxSswBfZAd1bH0MRgT1mM4plkSb
mh1MfD7Fja12TZI18WObV+Z8ROseuCGt0MLZG6I2TwV6eCNsyf9ur9yi7P1Lp+tndQtfIC8P/Lsx
0mdqYD1vegeAxK6kDxdd+hJiw6537So99Lg/7gcj8NSpKY3qDOcEorQ5aqwGjnnygWgG26FrgZrl
KKMxqrd+X1XZCmudoz1OyLK5SAe2kxDrAwxbYduCK9jRD5qnXTXQXT/Huq4EdYeiBhtTAFPYEHHo
W8+SJg6WDtDYWxw4VXNfuzQ0Q/pg6XwzKkmKdeI03R6eeCDvRFUQrNMTVdcfWWZNB+3jozrgGEK/
4axooS1OyyAsGz5R+1yt5T9hWIDzdOv6j2ms8+2UF4CdWicezE2KXOKs8Ptb6ryHHonOk6qt/CNo
E3HXlXRqFDmKwNfTfG/r4LrP50Op28MUy/JOSYqoTkxDmg5zSErsuMuCrDhE/XCyh3ncWnX7nGLf
2eBPIocunewDDeZvjm2Me6B7LefQyNBrR7GHI+KFwASIbB+JwsF3gtjbqacvsqMzhEQjBas6PC/a
c88G8Cfo4jEtJvkHhJd7UPr6xg2KZm8KvJbABZZtLxLzHMNQfIlMJA9ZzyZopoF/Q3QJXcPEBonS
ja6uOqrAyYAJZT2LilZuc74Su7aVyy2xTkfdodUmKnu1Y2TXGdWlaXSaUzZN1g6AOz6rDqZPGiu8
bjIrzkebdGOe7I3ynTtat9PeHLF+op9etkQp9ztl4XZY2MDcqSivP5d+Ky7KWBKKAZgeHlPXvHiG
LoHDIvLyKViHsqpcgl3pcknysY62SDB2gtHeU6Q4Wagd4UCYRCTOHwuaxB9JITjDC3qf9PNHGvXQ
FEVAoa5XHwvPiND3Z4V/HHpZHgZDI0RwjQfMhpDRlJ3svKjy9yLF4JSPGq1MGoCEYfd4lzTGcKOj
xr9re0iLo41zd8ZUlE9oC2aj/N5qKPy+3SVnILTQ4RT+8OK0WLjnZCS0d5cNSbfM6Kg0cDK25pZo
UABU0DIeiKSKl43F4HkqLGFjCtfsJvmYMkmkABc/1dz7Kz0yyoC8YP/LzKPANYIqo6sOmFb8c/5Q
YXnjdivXcuf2Alh3NLaf5hjyGOwmsGBjtlsQfn3CTHAQKQjjjUEXuw6lYVVfJ6w79Zmd5Va/A8Ij
h81cod29MOASpZtM+g2+mHlwjdXDJ0BcVBoRQsOd2nRZme8W/G0PMVX9GytPyXosyiw54pZq9nho
NN4dC/U8IPZlM2mKcXHSii+eUKwnqe/We7lgFqz5nn8lOzvy0PJHqBIxPNoX09R6986QqZeA4n6/
5XtJR7NWg9gtsz890mcqXpq68WCfFK35GTlGs2OjTupTadWf0IfA4Mf1EnasWB782Uk/DTgKGYw5
WobO0qelYseXTMShoGVsn6jC0QZJW4hLCOgYCbEd6I8xKq+vGuDYIZsM/VFqKzlLG9XlRxuBxAFg
WPvkVshFUFmN4w4qctHt+qXl5QCWhwFbOBkgSoB+KQuuI7KIbIctFjBC3AUNpm2TcNCiRh+56ZJo
+KDVuApx3MT0SWgeVUJIgqODbUFr8FiXcb6OQWM8RUEa30O8gqslafIfWm6n8QH5BpcoV53xeWQt
nKqXDR8GQPfjZaRUdJ34JEdUol4uq873L5yYtB/a+0noiMS7HzrLJc5tlvqE1wmf39jWnyndWXjK
Kvc6anhV92VVLIeln7LDWE1OEaJ3jq7zvB7ktsZofc1LpHmpeLoU4fUpKwIH5H1cf2mGqLl1lsZ8
aBPud5Jmc7ggYQj9mJsKjmw+Nxiat7Xb1F/IcSibbektwNoynUKnZ2105k4Fv9ZApms2jj7VJsz7
ZWjrLx2goY9Ycaz9IqX+WpkRJpcFGyqN/rJQp4j9MqK7rv0WjK177SyadLEBe/n1lLhoEBBvFPM3
lEyOP/EFxhQIVHTEAnlBCqFV70Z4+Fsj9jUcsDIm9sDve9XClhPmQw3h4jpxK/VYe3EE3b6vPnuR
l+26PsbwZ6GQNDeDz3oVJJW1j7BugkwTahchGztvCi4ePOb0CC+LeTECEGADYMC6a0TXfaDJCI99
lxV4CQrz2rF1fmyyVYfUBZQZdkTXqlNcdPyAGgIfV9eYd7t0qeF+LbznFFrK9mmeKVr7cmi/ychx
t0rN2IxxrjPKe1JD6blYOIaLePgAIbaX27HiJHNXZHd+19TPdhp790awALesyzG+nr2iJErXKZuP
uV6mGx9z7gdRT9ldsj5uq1H+hZua5N84AwfKDOI8pFw1T0YVXzstdw0c+3wjyBN5EQsGXmNCNwRR
wFd3CJ2coxYxTmF75DdWS3bH7mB6DAQdmWVE0HUi76KN94QDzi+yphC1VT2ZrRuqbm2zAag9YoU1
KlRvTgo8BwW6p+6cmC3Xpu5bPR+LYfDA5vSMpMXQDVOv5zDSmLPi6zxLK1LysJ7dGHZKEXeYc561
aP14OGKs88tt0HYvBCCyZwLLnsK3GKG3V6n5wYnWeJixNb97WKwIK7EmTYZgvrxUVlo3W88q52zb
ACf7bvloFnlmkrFf19wWjy95G4oxA+uDo8J8WOBC3AWdYDaT3vB9qn192ykAHb226qsO6uWnKVX6
1uz86FoRwBd2wZrgs6YiMY+tQhJ/TfMiD/hJgz8Qtw1ULub4KivcY4VW7oUVtbxkT6wONZkLTGIk
slHZ6+yehrDtf15av7tSBaF6Q56Tj+LhutZ8Ni/sxsnw18ooufGctj6gOm8fm3pA27XEL0Sz8J9a
MIH4Mmv7ixtE7sGpUarVDgo8rPPl1gXJEeKKxhBHR2KXkVReb5CyzndmQSIXi5Bxs4ZEf8CR72xz
o7rvAucSwuEaZoQDHHNrsxsR0l5p6j+ij4dTWtQNh828azGiRENlybxBkmc4icTArGzU1+Xsqnsw
n9UxmJIe4nhSLBuzpNmoTVcc3aQ7DfMM9ZN381JEY3NRRrI8RTGwZJb6LAED2n8U+Z4DF5FjJksc
tdVgfxuIKdbQGpjS8GQsdqv3pWfW26lzzgkJcp5YbwuU71P1JRjXPlNFtjS1z6NWlaRbFrMgHcD3
PfmwN+9EGY8HCaXdqzBqB6OBJinRFciI5ZkqcPEpK+SyKnu5SRZWXyZ6djhbOc8O1NUsa4+ZIWyA
cAaGkcKpD3jx3fNC9dOOANXilj9IivLKeOi1AckDe+Zd33KQ3lUSK1xQbiidglIm1/gZsaX3Ablt
fpYk8sOUiiKkaA7WS7CUg5I4V5uKZIfLBAzLtjKtI0Gh5hfA/uMBspfABmguOz/p7R3WZJgBdUyw
ckapMJph6LK4cJ5Sxw1Ld6oOvE5MwBX5QRugAwEAryB4Gf4fe+fR3Daa7vvvcvdwvYgvUHXu4hIE
k0hJVLBlbVAKFnLO+PT3B7o9Y7vPmZ7encVU9aLdLZoUkZ7nH5NO+zJSXXPtZM5SupoZD2U4xhRg
OcbG5N7Fr9aQ0GlKeZ56jpJJU1a1kcyFq7qt8ZqMY/lthmoi4yxoo+sq5jSI8jSgf4iwC25rJb1D
RhY37lgSlgrETeBQq7mdtBjojSB+oRg8OQRkh7dJlcYr01COxRSP51loX1qkwBsuRSLy5njpksfA
4svuOjNM/xExHGMG+XkJt0AaqO02urNFPa+TTLevmini7iVCLzRxVSZ6bd5kpUk2ZTg4KrB6Ou+n
qehPpEjw2MnoIuSCs/JDGYwxEmCdkBj0s4umkty9eJUqS/EUHFp/cvw2fsooWdyaKhAx0Bp1L9Vc
gp50kUKHmK9XxwlKg61O9hGNcXWcHAjwEXemxAocy3Hn9y3pbE1ySjnKV02OmrwxCgobIHhW+dC0
R3BfcgKaeKfSq/HkwJmy57zUBe2mGQm3blVa/eLkCO0V0kH1CXlqvS80+arO1je/LqpnJtb0OW0w
IMSEhD9iRlY2et8FXiu77DxZTCzpVKuQ3k67FJUgrWccGncoYnuKPPRiMNa9FI3cyURFckt8cnGj
DAHy1XySxQ1IUUGwix1jL+3SlJtQoZrxc5bF+Vmr7OxsReDIq2jiBhqHQ/ueNpp4zWkieq98MZeu
pvAXVqgADmYdF/eTodnDU83Ew3GLWHKQ9qU8JRRL36clJTezM5ZfeVqCnc3UrHVQP/yvgoDWB+Zj
NtOEFNFDsLSaZfRJv+OHB0Ropi77SOgew+Q6t/6zaGL1NbloCgsDFW5DAOgzuTYs4YYfKXTYzn7z
rpgl+bza3DvSmxOTqMdq5MbQhONQbGTQ9sXGcAYQDbzJnB6h1jHgUPBa3IdWhxLbCQr/2VRNXuOU
I205MnaSxXIrOI1yfWqTdd/wKdGWIpda56i0JEvMyJvGkZE3V9FstuyNIu/V0B2wSgcbhlf+5lmx
kRcbA/DjmtDUSdkq0zICtDCkGN/GzDnGoSB8waozhlZM0RwlZeZR5xJx6j/3dR8SVd9FmAMQhGcf
Wtfxrl2l4y4bDN15/v5lmr0SdCsdejJy50agTJPqPBbUyljFllTvwNUr/CwuWBBfPX6H/N5EP5Zv
0ygG7kFZQCZGnozJrlRBgW60yiSjtTVn82qq2+LeHFBUcAjhW93Br/j9EmmCh9SlSGKc2WSGbrMJ
4cfJ6dv+o7fARledhuvnZClq+JBMvbbNO1T6GW6tcyId8jZL2jcfEJw2Eyn7BgYHo+OX3mm94DMy
lfOpo9zn4JFomiswVIVJkLCIuHbB/kMKCHWDb7FXWn5+zrXmPWJ7iVZ8WOc4NX3zLcIAkm6drkYY
3jlLiiZla9roprTaMO9yOOddDv53GHDaCeqRWyY64ttKohusGhClhluJublEJskRFNmrvFbh+eVm
nfDJjrE7ZFXajCfwJux1Uh+WETKVuUZsG9rARzUWmlelhTjASde7Iev0cxbY4xEtU/R5nsPhcSAd
+jus/rfcvNtvxVJp0fzX8qq3opxqkmTbS53EP/90it7qoik+2n/5Uw8FlEr2+4/88vfSS/HHp1tC
/X75g3dRj567b/V0963p0u+fgTrP5Sf/3f/5R0nHX7h5VUGG3z9B6D/lC/6/9OX1JftVgnp5yQ8F
qvEJRpd0QQtNgYr0Csz2hwLV/kQWIUQQYgMoi4tf94cC1USBKhcFByyGZYHA/kOBqotPSMnovjAB
upkVnL9l5f2NIcLhRgfA8imYsYBCfpcwxmqpGY1uKDtHUYwYNHmad51jNA8/fSd/Dcxf3kaisSVI
UccI8LvUdGZ7mFDPK7tmNlTwmWxa652wbzIyuv+KQ11A8J/YvuW9LhyugTGB7eKCa/+kR+FYxI3T
6/5uUgvnhmtuecar+sGYBT1pgB1/xWcSGvCnt8R/ilgDRmXRa4nfqO8xacxKlTVe/an2MXdURXss
6o7nYqFkhYnJeHA+A+zrtJZ3QU++P7eAaWsVA7fLyqR7gzZBEiy6EUiqJCN15xQjd53JqXlgEvJz
rJzG2ULaOtuBFW2b0dOFWHFcpg81O6dJSqagUrePassI4/R1uVEQql/7EzMZQ5aZr3X26y2WsGxP
SejkVW2TnZlw528OZXTUnxv1Zza+k+imyBtkiguoTMVuJoD1RFuqZbshPXJnreFhOutzcUPzYPyo
iQggFXfRxqzCnHAyQme7Ih92oiDtvporDQ2iKAjTmAZPDUeyvCk1uZJqW1zXpU1TA/6mF5EGpDVZ
Q7WeSb7bVdz0KUcZHd9y7QVMa+wsI90qG89OMYcdURsDaFttGxuxAHCkwrGxr0H2F2hOfgfqKFpd
YLswL+ONzCWupsHnPHdFCEqzEnqWv3ZoFL7GXWB/4dGs3TmBcHjSisZ5j+2GqBTVIbVvlWlTQWRb
HI2bGrCB3BVbD5kfUL/wKDHSG5H2NuXsKAeOshu6q6nLh8/2NKcuoU9AZ1rKuRfPQUNvTAygoat3
4RgJ1x8xz4SVY3noIuqvmSz6TQFeS+gKBvrVWFjZO8GS4TbMw7epjkvy5WzzKqCElV6+2QxxwvDl
hLmfnqo0m79gbFXOOuaso5h9m2qaUU32Vt4LZZ1Esc8QUCj3Bim/ex8j/a4f8sbTpyg5gl5270Fj
ta+JuiDzc0DAP7UAkXPgK2jWoW+9VbA8gzrU1+TM4VOS6TvA6kDmo3HlK+24SpLg0WmUiJO0TLcK
z1IGlWx0mxHIoICtdR2fmghZtlcxkBQKwDZAvyLs+MW0Bdk7iqS8mVUmLKzJG6VV3flDqh0tnFfw
XIO6on7L4NTm6oHm6U9EMhEuqrK+E9G3MWulPSVaPr+2YzG5HFnzFdgkuQGv1NbJ3LZ3ldkqbt7a
d1XlRB6QxZPS1fo1rcGwdtPcXCu4jL3BsYb7PHcYLlWn31BJeKaM9AuloYW2ixIblIQ2rT6c3nIr
grL18QSjUeoSar9Wk11q8WpuYrC1IEtI3deIMnOnFLDpaA/pNO7RSQUTnsigEmJFO2Iwf06agSxy
vF9dMwR8EQURRlPfxA9GHduU3y3ibpS8D3JCB+qojQzWJjh0wjKVRBSmYOFcOa1Neh31iJZ8Gtlb
7Q1V1Jq5zxDkiHXEgGFvmhjnFAnKWWttgmSYg7s+MflJYMoeeK2qO5RNWZ0PtwHAvq2vSqtqwivH
V3okxI0/mF+1MlxaMUS+pETiJnO0z3E3KOamGvFSvxMMxYEK27BVDglRRF19nzAeZtVWdZrkKzN1
cu/0gAc1vMryZpLdXFABIf2J/EBf18hGGzqLhWAkEHoF0D8Ahiycn4nv8jBoJMmpqHN3OJ+Zl8dk
iqZ1Njvqg4alDPKwWv4zgbn+/USA5xuwEBkKOcH1GyPR2RVSqqth7fJpnRBrvi+Zrw8RIUpem3Uz
/cCLWp8O3YG6SgPq2JW9VDeqhW4traPcMwmydXPCwkbY+zDjCPjO81jzbxUG4HvGZJ8NNle6ct33
Q3YedaP8ZiCZoDHQXyZczaD/mni+ed1ZQRp69TQUe7yDzg1xs9ZLmlV8Pj3tVczXMjsvamRCNeyM
z6aQcB/yZbRM7HadftZFO96CqVlgAHNW3AdZyGpBNXWncvPANcJ1m64vz/G/NQX+96PbLxPhvzcD
/k/j5P/GKRBVwk8Tz5+nwDp5yZuX5hcn0uU1P8ZA5xOjCGIcOsss9Dg/jYGO8clSKVSySEW4ZL0w
o/0YA61LFZNGWALzmXHxKHH82vD//h9d/ySYKM2l840xESPP30l0QbD76wgD0c8/OuJkFe0hn3QZ
FH+ampacK/ILOrIfU5ukJ1Ppr+u8JdTdD8cDlkGMiACxkwsZM72bRSOPZmJUAaZddbgj6VOsOtIf
XzB5i1OCwO2aFBZyp+MY7Muih4PCJkNeE8Lf3E1xHz1kjZluE6oq91lgqc9F6dteGsv4wKzstVNT
vXIHjHcjOQU0RMSkh6yarpzfRIkAMiKqTOMBmmj3dROBreRpfuVLPd12Ot2bY5ufCsQmLi54Wnxj
Ch/VvsFGG2VssRl4wlpTAnnIKmaclZ+ON0Vpp7gr7WXHCxDcSWvUzqPSOdeE9IqTOkVEq+mUbMJt
6NVGk2q6VQsteFLB8K7xUN6qo9WdfA1wWQDEqpZPtEBlOArDSql/EHCxZCpMDDRqn2sutSrtrYNE
iHs7bmf0lCOxYkuzsUml2vsw8CZ6DWdZRbip865IHisjxkU7ptQuUGAT74DKEewbQ4ZMbVIxM2vd
l4JWlxvYkeHc0jf75kzD9IQlST8HiT3t9Cmury0daA03WOQKTYs2FbVXV2K0qlewghHZViA3CDX6
rVQTfg3gvRUhiOmuzy+RIkb3rjg6Ufzm5CKxuNLygIAIZfS6KGXXFQW91aZ/ypJyCdNS9im3r3VQ
FQwnfV1tq6o3P2DYyJ6L2+iqtYxhawmH/oAszG5V8ve0DYliySGkGVbxwPy6K4Dt+HMwRc5XWVmZ
F0dkKvslD+mSvOAHxzei04wK+cRzbiRKsdajL7R1NMeYYtR7fCjlNsMG5xBYXgh4rlRCv6a6fp6x
uZ0C4IfNJAkvXTGyyDtss2q/QnK7oP16f7QA7W6dmnOlCFrLd+PZSN86MM9r37LS3TR2+tXSp7HN
SisiblZSwECk53UelCYSmHTejUgCrrHR6lfaYBa7GivMDYXFzUM86447Zk26zxS6O3J/IK0zN21S
jErtK4Gu1qkKDIy3alru4jhFa5qRYbwZDLjAtByutJCMtb6o6h1qXq8Lg/Yl7GwBtjwmxM+Vvnyp
9OGbWRFshrCRyu1pYScq39hIIhyw+eXaZ91I3qZBLyHhAkP7Ku38AdB9/tw0JSSigNooQgsqGLeZ
cjCVZukqx+t+jdbDVFGqWdULepP4FrcGHJZBZ+NbRLHJNu95UTBH6SN5KvRX6wrdVj16hjjgIA66
Hu2tLiXYwEgzpN5N+4owuq8hv9WHtsgpfhisQzFU2zy3LZephsjyKI2TM2J5/L1+urMoGzlY/pzv
jSQr1iikQYe4WZI25UR7iURpQ2VOtZYN0ynB+fEdD3vj2wxfTpxnHNIGSaB2TH7rkxTK+CiphjyX
Wla4HFDyfOuQPqYKpuFWqSlxTa3qisIPKq8cZ2O2cbb10ZmcbNtBDJKe6TnqnxQfI01i6eo5FoG+
y1W4STcdRH9NvXf9prcTn4RelEGMCHLUgfCBVO0ULNe6/dSS9ExkiphTivBIgfLyeQpu5qZI4PDa
RRQxmaTN9KNFkoQykG1JeHaXz02zmosOespx+sdgho9f4SMtmVeCittcQ3s6naQzxoyxOk25LzxV
VZ5iAM+F0yRuJkodJimrYkKvczBCJSJ5kCDrVDTCK0RcrbQ4KV5TK5yv/CJ0zmZmW/umgTNezYHS
nqNWgXuXME85Ah0LeHsx09m3orGy1i0zXVz3diFcAoRJWqd5wPIyvXA+Ozw1rmcjDL+wykXHbO6f
oQasHQ9RtC0xQZRNYJBtTErssYnJkSau2jlmnVHftnACp1gM1WfFj9LrJoG+RjYdbFSnCNYzoVOe
2VT6l4RshZ2FS8uDOS02UBvat1kG3WkwnfIFznd5uHSz8RSSvv8In9KnK8Z6Z6PHTkCQZZh45H3i
0Vf98FZdhGkD9j7MDNV4Lzq++hwofo0yrvSaUbOvbNCJeD2msI46sfScaCr1TIphUlEjunk7BXq3
zaOx3SfOXD6mnb+NiLn1ksmfbxMCVryy79lPp1bMsdspZCOZwbixqqK/VvtAO5BmmTwPlUYjGDv5
Ch2tOEVc4lcNDXs7MCYA2qSqna+JZUXrLB/EU+oDTHBnCvd+q60nLNG3M+aAtxJX3KFsbWWTBbK5
UWFt9pAv/oZVtjmn02A/BgNp8aqoxD3plYK3k77iTpNiUacj6+t6qoDz5+lNzB23/65uZyoFRoOa
cTj+NQED+kprlCszF1oP1kn5UrXqUPxlJI3kKKq4o0XiDGRU8+yP4+AB3RzdXXFXpZOb6057roIq
3RUhlzQNgzJJWK5qKhBIRqs+nLpM9ogKiRkbB+UYaVQs0Wt02xMxs2vN7qtZm+AIRUOzi81m/pq0
1lczCl+E333IdP5qF+Ndrs6M8fNQ8n5Vtq9p1/DqKnrQqqA8EDAlH3p0Lp9xieZvYEDjl9rnhT1U
OKd6hCQygTHit+gOZdVgotum1ljN1olRCw3diiQYQc06FkPDs4ooPI74jtbdMHb2bdVWk/XUWP5H
F026vUv7gQPHXqGB3oCWuX4hth2lBfM2C8viFJWVUnwtuYEyezn9Wh39hMDsKcgOsFf1uhlibc2Q
R78iQVGHro7kV5O4pWchEave+mOYXsnQVOuHRT/hb9OZ2IacoOthhsAKWjN+R/AEU2RW/mgC1/Ro
owolSop9JSOdxgcx4QMuEHpZzRfWUFRgY5CuxcSRbAPjy6how86KSulOWdtd85Pjxkkl42QaHqLa
OFI7C3AjFCLukoCnjCKBBJlFHvM5TL0QjvzAE0S5D6Flj2AMqhvk6nTdsy1f1xxNWveAjMJoeDES
ZzrUjqVAmyndFi/UtMq7ZdzSZ61boXatr6Jon/iQChRU0A7f7uxUx2pHKdaWpGhBBahxzpCKU/Ku
BPvZCNp9R1vdYRGOHFoRHClWSMkkUcsjAEi7ngJZPXe6lbo2GULbqOqjDUm7jkc2le/VUVogbkdi
SDpwwoOMAAvX5DDvOlFCzkAOb03hiw+8wIzRZVJGY7Rael/eLZseli+N6HLZvHXGEu/2SJEZE4dL
0kmUpd+lvf9Z4v4CysdHC1b8Dz35n5Y4gs+K+uX9l7ag76/5Y4lThbaUBVEZaWLNW+q5/4Hlo5P+
hC+OZHcgYNzkEkH9j7og0iRA+VFro+gySPQEPf6xxFnUBakYUyw2P3gA4fydJe5iCvwJ+SbGAQyM
4Dpp83aG87uxZulpRHlA3JONtDom9Rs/+tQ91b2DoOiAvEByc0VkYhPSzFgEEnjUCdQZvABxkSkx
9lPuWgYHwrzsRD/likZl0kSOL0EwGO9tIBA4ryRuR3+b2Oi7oqMZDD23V5rPYr+jpxC+1HgUJqP5
HMAxYj4JYbIzc5qT1WBLZFHMLq7Sc85nBywyEJTIayHBl5yEXnzVcjSALlnodTndU+qGWcuzjWCQ
Z25NXejcRFHrDQhWFquSrSmZS+DUUjvZ1TPB44RQkrYQIBy0/1Nv/+8RYGReci7/q6smz7+9tdFb
1/6Mfnx/2R8XjlQ/UVyPx16SnbJcN6APf5BgUv+Ey5YMUl3CzEAQ4ef5ceFwteEOw1AD8vEd4vhx
4RjiE8AHln2y0SCv8Df9rQvn4tb46coxbLxoDhwY9I0k0ON3XxbRcAA06Gl3RR6oay2MeBrNueOa
bfs0WcmrLQAFymIm+7kbHRfQrSEkYEpIiYLDFq39YPd2clDSNjmNXXrsbYP0FsVimat1WtIVRpaY
AMapM6ijYWrfGHom1swYOldE5WxKrECuY3WOS8Dq+aLGFSGP39iwE0+t5LgKQCFXPGoQfQBnuoKp
bB0nzVOfOoxNEYRyWWiuZcavyLHEOs348URliqCsqd6Xff2k0jHizsjDVjEibS/z5WdlEHexrr72
yPt5bfmUFmQXI1MDQZSE5VnaWQ2hEjRUaMA4Y+uJunqykIeu2oUcGRR+vZzQNDbZXKypJN3Xtb0P
8rYlh4+vpicXMGgzfTXHyYeWKOPKQsC3Kuy6WYuKvzRFxgbEEDzyK/A1CFpVItLridMjq57OJbcv
DTYkH4NLF1K1GBtwW0XK2GFRWOj2iXEe7K71lldScmmvIofGEuoLWT8nvoIy1amabNX5HBTpmV4h
ciYb3pJYPvPKNCo+/oB4tKv4QBd5qJiDx6RZtBFyWaqK/GPKEYhVeq25pj8xeFM8GawoQHzzU0qm
SUt4cAQbOC3I9IgJjMxhRuakgQ54VdCqgCrRaR58209g8cAQKMqeN+WMTGCw+fZ00rWIqpJ7W1Ue
LidJVE1s50bVrEuJKptUvHPW40mshfMwgB8R+7e4f4R57iM+VBAnxp79mvt9TN9mEWTjQTqt5vUl
rxYtP0ut0TVJFsm6KhrNk30Y482zyIYkkQzpDuGImWlecz5/jA6NE/C3Nnr96BXmmGM/86fYp5qg
V5V8PbR2Ayxe8JqMb4mWDnutSYTPomoct27qp8vxRpGAI4Vl0m0Hft8g5JSRDtxBUfG86Cw7PQg1
+OAi56zmaUC4HGenLTlViuVaCKp2ekxD/mjZ8Sv2JI7/iAyXaTy67vi6pCEfJuIYvaHiOpESte4A
Tn7CSVK6jmyeJNUfriU5wnbHyWRzNV6+DOxoPcgFP1om2WsGB+v5JM8dqJk2PbqWS3KYGv8wAcHc
ZQ0iLnoKYjx8OH71tiw3c0arXZ0UYp3VaNAr0fMZgrC5shsFkyXhyEeaXyMYgVnzEslFCcBypHcu
Z0ItOMtgAjB95MnJ1rhQdcGNwO6Zf5nkU7wSyQeMYnTuQyqel8tLj+d5J1R6BUYjtdddsQiNOjA0
kXG4jdBBPReKHC0mjvleXS7DhAziy7FVlgoLxUfx2/vLLYRTIC9RvetIZNzLWT7LZN4UZe1sWbYT
j3hGZ2NRlkpoB6fz5QRYznAu8XNkzPlWn7iNIchpPWN25t3lMLfdoHMdcBqByLZej0D5pVzqN82Q
X3VWeK+8U5Wd7+jcvczolXWHQ6AmH6BGOoASV4+gxsjN9NZxtVz1D6Lu8iPRn+O1OVI2NsSvSsCQ
oMghP9JRknisFRHhpJRHkOWB9H421eNEtuVGWpxkeabnR6WhGmLGEMO9NwO+5+ZAdiXRbsbWCVOE
xygUj7469C4SCNpLWqGv65p+h0pr6v1gNfaSx2mvxygTENpY/hV0ja4MVG5uA4dOkVT5+Z12xtFg
b2cVyX1JdqpXGn3vQoiXLsrxyB06latIlgXGKO5gmUTLd7k3aQ66+stFS3JqDwKnPPB3h7dmzSlR
m8ZZmxaVgK/QsQuqxWOHsuGpGlGdsmW5SZGKNQGuOeHOxkiza/LBGMdXM3EFXL5r4sswytBSTlwN
x9XIyac1xrZZKxhnURMBS8hU8W/RkRJ+WlTp1varj0ryn7Mu9rjokTxG3E8MJY02al2/2YIuwVwh
p7eo5GdKiwovUcJbZaBRpcDZosPMH6ZohItTKEdWYUYn4WkkzBA7MyqQUnM6PycmxYMri4nA8nBt
N8oKP1P8qtGnvQYOcWDWhfZgBkm6buyhjE/EwnaHaBAcQh1xrI9wTTU6LxYV0rsiam9DpIAoL1jZ
ALDrZuxjd0rw/45IKBoPkKlUXauqlEPpdy8K5p53NCJvRiRQ8wf6mHzYla7MZAorMwW03P6HXYsT
f0N05OiUq1qpaAyJa6752OiVdcCjaE2SlX9yhmJWNqmOZvOasHNb7vGKNNmuneZWeZoChFghko8U
dZajk7xUp8jdqonqiGuzt7TJC2AGlTtchaDe0nr4aRT7b3Q3i433t7nGsIBZkBChInR+N0OnjqLN
eAC7nYwmdncU5FHCw0XP7YeuLnROK646A2H7+l+/7+8aHOYpWE3wTUAoIXXxW3wJgePahHGm26mL
02YkE4iSyeQ9H5QEHCf5+Nfv9rv85vJuZIvDoKmOQDP1K3c1D4Fi0MHd7dKJE2SZBBx60T0itsT3
3+s/q/NfrM66TirFTwflT7vzwze2gKb59u3nHeCPV/2gQNVPFjpx9uPvROYfC4AjPiGo0hklmb11
pn2W6n/Sn2STc+Ji3jMgKJeMux+bs8ECQA4j5mTyeri9Gn9rAbjEuv9yoZDNxn5uEPMC4cSy8esp
JKdaV8LBzPdU1TPSbEE6CRj2fGWA92ozCmVXy3YzHFttmtwMq8uaZkl9KwNf7qrMwCRk+k3mseqo
101lWA9jIhKPfBaYz8Aim2aodQ+qc3zKxrGq1hPC2hcHeGvPEJC6nWMOeBUCOqN8+d7lZbtHbh9s
zSgne8gmdlf1EziLue22U490BLWdUaxQRKPJD6vMTXMbrXU8FU9GWdkved1k+24MKCGLrE3XSKo/
2164PXzsDeW49i4neBzVhN4TQdAYbbAiZrB4CtWu2mq9Mh8aFotwHWiW9erbsqRdNivTihjWIDgV
9USVUtzaR9LVxV031No6T+W571TnJGJYFzsLguc0bBa6KOl3s+yQxEQVN26MP9ta+vluiEDjan06
F2XB2pBr+cYijBYsoVdvUGwdgjyhxG1MbhXbp1uUbqOVCirtpfS5r7qkMu9roWNHrRAXidkwjk48
NvuumZk0lFk9GEmoHNIGX0+iVbMbKvG8bmJRnCorlKFX4TNirhu6BzUqDU/D5HAM/MzcGqWabbSK
6mQxN/O57LXmJCPFX+GWeCAManybkg7V1kDlri+T5jwTE0SUvpVuLJLR1ko5TndoveRr549Uv0/P
gp1mq5Z6vMPfoW11zfE/M9EXmzj2rXc7spLp1E1afEKOnaxSuxzpLhnbzMNw3K8jOuN2jVXXmwqs
dD2BNmFkNDWaahEH1VPtvNqodj6CYXI2cHYjGXsYRj2uG+NsTAPluvSWPoadGj/CD0wvigVKTN2j
KU5KkfRXeEkIw6B4NGR7gjopA+7XluajL58TImCEld/gpyxO6aA+hqNStitFN6odnvXkPBY8Ve1c
72+0rHaujCpisSihqQkLUJVM7joFeJtnckLCr0PGXkIGyTgcrGjexLlG4e481voGgbRN2UNFsVdV
aNlu6qDacprEgpVmdHTz4qQlAR1FkAZgS0xwo2ZwAtqc3WIX2zlmlazCLq9OtaW94O2R/rGiAS28
KtX0ixXV8g4hJqVSbFn7JupoNdgiRYwJ++udIXfeZgObggenNt/M/djcUlFtZyS06f58NHLIfLvt
Hs1y1G9rG/tj50FtP5AHFntO3alekObOgeJqjT5tHDNUIodWeVci54cFirDX76BbkvpRw46e0P8m
krylPYzsfXnIcdI3yjrDbyOgjUhNWWd9OW98K84x/BaBL77OYTW0riiV4LqaZCa/QLCBLXgNAcln
gsA6/x1KDMQ5mp0Vd7hVqBqK4YmuuOfMNZOV7WSkSTm1oeJN71OUQqJ14lepoLza2YgEi71Z0D3J
at51eBO6S0XOGHbGaQAe/JxNJX0jqJg5UwQ933s1bBECkrM83uatNN4ngyjlreaPPTzUVElKtJWI
nIBWRSPl5WbCW85pUFurbMSmSDBEkbGCLJEPYsAoy70PY0mb+CB7mkOU9Tqj6BqrFQq+4kZSs1JY
4CdVqLeXJhuxLopeWQVylIGHqdG6GXtr3JhEa3uCDSpe1SbfsWthNn1IB1u7quFsagT5NVTnnDnD
NiY99sS4ht0sIgKC+Ah/bSYphchap8ttp2oQ2bK3twVqu9tcS6nRcFS5qlWzOI6hGV75ZSk3xdAa
IdM0Y8pSl14i32PdWbWxpR1sWZMOkJNTYbcx96/Airw6IBd2A7Yh7mUK+WdpzayykpnKylLy/FqG
XXFn99K6bq2q/2picJ5WiJ2vIImY2qtaXScLydZe+DYKYuHesoWGq+DjeEYtIg/D2gwLWUd0ALyd
tlB4ZHn4BL7H9qO5EHzGQvWJhfRjZG5usC0zxuJDOPToed8AUMxbGkjXjSSonFunv8MUJJ4SqUbr
hnLnr71awTW2C+0YLwQktrn5RB4OrHI14rIdpvg51HT1YC7kpQGLiUKOzIsLs9mS8kptxUJ44sCf
b0kqir2QbapJ8/KR8K+W/M8eXoc+vq0JfgwpqA4DPhQCyYeFXkUyBdNaL6RrpHOLd4DE1yVpiqth
IWfHhabVFsI2IDnztlxI3H6hc0kgCLbExduLnxG2V0VPwa0RCli/sMH9Qgz3ttaeVDmr3/pOK6D7
IZAT1Vd31kIqL8Y2T1uI5nKhnPGFlR5aqfQ6WQhpOjOrE1RofWtiDzvaUs2RGuTxMUH1u630sL9O
CvxbppZaS0Xtc7WQ39gLwy/+Qoj7vkr8ZtxYTAILX94t1HmxkOjNiB2Zzci0b82FZCeGtX4hdcSt
FgiJEIv2XF9YeWMh6DMU4+dkIe3Vhb4fmgAOmrYUYIZC7EMRfPEXul/NM8HwIIkjUqYlT3/RBQgU
AuMiFRjCojqNuTNd6RclAU//aj0q9JguAe/xalTbR0XrWmCJJmhQOJNw7yzihOaiU6gIpXJnSAhM
1oHW4ue1aY9aicRSA3QJFNXAEXNR1327xsZlvmgj5vnRCEnkx9LHnaCuycTmqrKmUN7rf+hhgwxf
ykNjTWV0vgyt/5nv/2K+t+EZ/9V4v/6Wvgwv9S/T/ffX/ED4MazAOGHuwEyCX2WB8X8g/CbgP8Gn
9tJWJy7014/53vnEDM9IzKwKBaAvtMCP+R5vjIEUUeBxIfFTw4Rz8Rnh8flj7cUe9D9G6ZL+/dsi
7EDOIZdkvseNg/rytxUxicE81dmpdhNn0lMbk9e0tkoddfGIdtYl4yJrN2U13aaFNg/uUjWOQcfB
YyHKDXpF7uC4HtQnnyJc0olyyldoRBi+ja2lLOhdjLoFud7ScZ4zVxKPkj7T2Myq3UXlJg8cMtgI
iiJixYFR40uMdoya5n3cAmgx6s3XaWxCbtsduLCkiMFw/ZjmWSY1kpMLwDtFpiHcN/ELyBDqq7EC
5rIyHeEaTtPtwIfTsPlb5V7Okb8vMIPcEXqD3bSJnmNZKU9RmoEvVZRF/3/2zmS7bWTbtv/y+siB
CNSN1yFYSyIlqnYHw7Zs1HWNr78zmOlznH7n5jvZz44zx7ApkSAQsWPvteYy66nAuyZDKj1a4RVu
BzKAaQLkU/swuOGHpaV8SHJfVyKSD5zl063nEXYwX0kedPd3eph+Z7WNMZl7HdEvOqMRC6wKdXNX
bYlC7S7RIB9sY4Kh7HR3hMYbmPdoIgr3Cc38nQiwQkdT8cikUNxONHmQLRUD8iDCqim98ADnt6Zb
vQU5buFFdBOK8vATDfSDUsOslIQvndNPtcVOD9HmcUq05T3NaH9WBkG9qVv1254AEZJQUSY53tNk
BHiHE3uVBrZ6C/XKtvjRXq2OcYtD6ZVq2rYbUqTUrZe9lAxrXsRk0PNUnf2ahB7YMDRfGW4QZ6Ln
39ulutdtc9kHkBM6CsjPpYm6ovJgL0cxWBLfqCDe0ea9J3pvH7gLGSpWV5/nIWrezNR9slvizssJ
R48g+ujWDlLcpo4n9uAp4PFk7nO2VFqNsG58JiOW0WyO9JYWpDLveEH/VdPrpiCuWjceOowmpxzQ
Ai5OGU0MH6J62WRR8WgQYbgxmqIhNaU0Lm3WedvWDfAEGREpJjw5eE6HeB1l7K5DPmEPb2oDcU1Y
CUEDEB96Aql21eFMKU8YFvubEOFXvx0bzXombCW+MXNb/4SPeFi3WI58bJGcVCyuZbkVLrlfiHJn
/WacMWEc8OvjWiCGdP6uFdai7Vyy64Lvs+eMd5lsDPbsglZ0huaE4OcsREKWiMd/Fvr/KlJDElfw
Vys9ovwm/HM0KeZA9ZofbRz9N7WMeqjD5LWXQ6vkj5XetX7jaEGzxlGyCcRm/NWPpZ7u0Y+lnYYP
Pnd6zxDXuW3k31nZXSQSf25x0gFiNuuxUwh8aNA9/9y58WRJ3lPpZnvDDd9HiqxV12KrpiH6Vmj2
Y4PCqABX8Obm4m0eAcn1zrylQXzsFPIKSIk8GCizD60CYhVitA6egmQ1s16tHQXO6gav+T4HhDqU
EVitUgG2tBDUFluOftGu+C0F4jIyMGGVG8fbQCtQRIfOhY3DvR+XmNWoy2+KMR75ab0i4NT1ptUk
crzRbI46YL16yM9zK61V1QEISyCFNQoZZrWBtS6d0fFpffRPkhOVT2Z6QHQXbmMT7tioAGRtF77a
JgdiqeBkjsKUdQpYlih0ma4gZkyPYUcpsBlkko0ZZy89kqleoc/mGghaDg0N5whDV1B+BAmCSosV
NC1V+DRDgdTo/kA8QPS6aUwwa6MCro0m0CeW4o8uAcZmKixbrABtzE4/ywFkG9SxY6IgbixM4zpR
YLelK0idhvU2Mqq75NDfOihwQKPOgTKf9Vo97SsDxNjklOLiKXxcNwCSY6Hfcmp7YC/ILykQ79s4
c5t+lYBpTuHUZHdNZYTjRuI49OuiTt96ADgP0KcZj7Za5xtGgWOtCofmkWZ/8Eg32box0xmLvpZb
zR6Fd02bvopPDSfht8DD/a3Mpi9TbqQo4coeDlUJxCsaPLx3ZHsfyPx0H5xxxLadGRxfM0liU2e4
1btD/8eGzzBkL0VaMGrOMDHpMiPHq7gCDEQG7y/Uq+bWqaW7JpRIcPE8yckx6sEhtbIq2LwDWktL
iUuJaEi2rNotmM7E5PghoSxxeOrMMm5myrutHJ3kk0PvDupbENL+keDpEpUM6BpBvpnyuHxE1C9O
hj2VN6YytCPvTz5VVYDVlHMt/qQ4XcQ2TxD0Mwyb7mdrYNjapWGx6kNzInmr5fsb82ZvdCPVuUWa
xbrhAPOZDSh7wYylf2l6xzhopBAmfth2XNWm5N9Ew3TPBdR8OHvERjEwF0+gr8gs6PiRgMDnfq0X
4XwvORi8WD2D9r3VDnz4eg7nC64S3mNe6kBh6LHdtKVlp76BkWqDc4MfSH0Q1ZurR2secBfTPKve
I56/XWyDJEWswZAwmOIWC2KE4awSRXyaESB8kKU47ERvVN+sCTxO0JfV+frOEsJG3C0tTX58JqXz
EC4RB2pkiESWB5H7YKrDiqn8WJniThRW0T+1iTkiXyIKyo/VB79yd0DSds/ki/MPsyCRB2tgEVmT
OjJvdK8l/WA0k0/XO40akN9Gl2HoV2KW1s3Vm4aquDyPFfnEK1gTmIXhRb2Y3ihfx0JhGbvcdB7Q
upqHMg2miwBRwSCT2kaGvWPuq4Evtcf0dmTorborDC+32Zh3H50TxWjTS/uMdX2+qQMhLwEdgstY
a/km4o5EcOtZwSdPUnei2404yCnXsTa4/EZnJssxCyPtsVxqrEI2EA8Eu96upMLYXL+tfMSZFodz
6/ptGhSdLwiV8MuEKzc7pnUr6tYMGPFTcMMK5Mf3I5xeJ5u46xf+iF333YVg5su6jP02WU5tEZ0G
CvVea5+GGov1YJWfCtLpQkzRvufeya4HUxTeR4NOQd5F+zxpvlujd+MZJTA4AB+FdC5Ta2yNIdp1
9vISNq1NS25yb214hbDwrE3KTFJWc+m7sigvHftYTwuGmBgRC/sCzOG5FYk42QNreCpcevROZfjC
IcwhzudTPHnrcUrWbVAejcIJ7kWnTWcxSQLLyhD45OjaEf7vFF2CN5gbEqxhRFV4OYaBWrOj4R+t
NQLkinDySef7VhcDlkQMfjfJ0rebQubiYEjrayO6feFaD4DO8BsPvQFmIwzetVC+tZr7de5JzlkK
kjqzIetwgBTkmuTGvIYDBBWHRLzBr2y7fOwN0/Q5xiwf+WBBnwAnqjDK26qbHoukr46ek+4Ar0e+
ZS18wbEttlPdB6tknFMiqsSzPdNEhsFxSKc5PwABMPYji/Bax668mYo04KSASDpcEDeX5Xut9zSD
ilK/JdvaOTbc+MAYbZ2iMXjXRV77aBdWvZi/G3N1qWLX+RZLTk3mWOufHFvDnJSmTx35DJ8RpBsb
nnVCDY2ahMa+gKcIt0/pGM16NSwL64ExZPsQzw0sDlc3/YXxrRc81nn7Ec1dsNELdz7hIB/JpAoh
S2IUllhpioVOLy3n4rYU9iljzX/gtsLKYgfi3sBssRllX5SgO7RknxYpfRE6VIhiZPWttZApIBY5
zDkGcqOqPvccLte123rrRAxveoAORS/Z7T1ZW+Ra9F9JmnqnwbnT5zp4HkVFVBDTk5UFrs0vTUC5
jYk0eC503+YxpGgvwjdSRVssqca6A/R8ixYq3FAkuB+YDYeLAzLmOaXqpobgFO63pj0fxw4r72qg
vz8B5k6eEwfrjNmakD84H30D/5Xh+84dJewK1jRZISzh1NqmLa8Nc/Iil04/OUFSPuBZhJoe1VRW
Bp71sWrcUzVU46dCn7NPI1mSJxu3k29RYa0aWv7rjKeIlbyLe8ePCqv2A/ChtKynJLwdJuw/x1YG
YlpF7YJ6zqv7rRvWtKhAsb109qSdbdG4aEbhv/El0hoLmlDbDGnS34KON7ljCnQAZW0hujaXkW1w
6stTyezxaOIJ2gS1pSJi6+DFIxzhAi4rTjZLWxfFqvMK7dSFrnWgUkh3Qi/rTTwR7svhrTQ3UTN9
L9D+nEUeds9jE497/AH1q113UGZZC9dQbgAIOCP6CrPCYOcshzSnCgOKpx31kgWsErLel2D3/arp
EtCVc7AtORLztjKozmb2xWkzd9U2wXhObU2/a4KiQV1QNrta0pPoxzRgCtDcTUCGSYzYhTLEsuMu
70nTlNU6KQZ4vGPdcGJOxSqOMIzlpo6itknN3VIud/ifEQJA6FzJngOtlbXD/ZJS46VD2bJzDe55
HuvssU7ace9yJH5Hk3NCcdh+G5V8uLbnbutVdrjts6BiDoQHtCGEeI0Al0ecjKAVlIQLO2jJEG+C
gOj186rVR+vFqKbdNE7hujWWx9k2nNMUS/rkrpvsiP3YYbbDLiWYeAxl+K2e5p3RseUNdZlthjjp
N5M+Tcd4EK1PfzQ4IPy6jcP6YgaWtcYRkhzmxZ5ugoS4CEiNWoQNDkrdxUtZXcWN0yMxUrFlUcaA
N83HJHww7KTmtNwr4z0fWNnwAaGEbAlXf376u1nfuTr3J+rf5da6OvqTq7t/Vkb/6er5t34HALBv
QwPIr2QAjKRQAiK8VCAD7Cs/gN3wFTTQg6aDFsivkAGzHx8DBR4QCkEAqYOh4GCZd3CS3urFiDdL
ZV9ir9TwHnY0VRTOIKP1fa4V4qBVsINEYQ9EK7q7UaEQYpgITTjDFlWYBHcAmEB/zjxikhkViai9
h1slb0eFWAgVbEEq7MIMf4HkvmBVo/z5PCo4Q3zlNJAcfcw10A1houvYJ9rCH4Z4IqATxEOlYA+Q
+OKd7iKDVCAIbME3i0GhDeLkg2nEQLspZyTB3Ckrza8RMjsQg6Al5itlIrkSJwjv7L7osM8+nNRK
bkeFppBua+4NhatAQPmoD72no3EdFmgWQ5celivjYmFud2sCE34gY3R5zQjcvmuj/CsH0JAMaYnD
dzV2SD1xvpXrGJJGrZAanVbnH86gOBtj0HWEDsfDtlEYDsoXeyOlMV26ABsaNdDFUNgOVHgQPISC
edAIxVaoAB+TQn3YWItuMPkWt8uVBFLPXXZOi9ohYlyhQoq6hRoSKIAI2a9sBTpQjSutu6QOyDz3
w72SR4bQEhfQie4r0trqfVGIkuVKKxmu5BL7SjHp9bF4KhSd2FKc4kARi1sWRjKml0OsaMaV4hpj
/01PcQjrWCjqsX0FIFtFhIo0SejPS7fkFgopSpIrLLlQ3GTasIqhTK/uilSmeu4gLE+/85bxaPZw
XNrhe6R4zI4iMzeK0TwBa04VtblV/GZUC7dp0+ecs2A727k+3MOQqi4Y6gDzKQb0kkBHtUK40I0i
RCeKFc0be+bgF6wdLyq3OLbdQ3aFS//T9fmvuj4G7Mq/6vrs6e7H8c/aHXQw6iV/NH2EBcZKp0Xv
IEuBWmf/W8AvbIBUSuyF3Ov3Lv6/mj5S/saAz5E0Z0hIUNiDfzWBhPsbSi1KLSwkf1/Ab/1Z52Yi
BXIxvPC2AMa4pun+0gTSicBbEiuUj/iWFXV3ydsZuTLNKX/JAOJVJohkVP3NV0yE8imKUu1CcTHv
ClObEfzGwHyydkI0DstoXCOQ8DtPw0TKNPu91XV+Drcjsm+FQrlPGjRsGMYtgCIRvObeRBF8ZSZL
DcYUa/S4vlKYSzrnF+DHy95jxspMXuu/FYu2NKRhj+ZZYzM+T0XGKCxquxE5UDV/doxojqmpuGx+
FDJDJ62xWbacgOujNWvVl15GyecOscc9ahnMChSA73OzNL6HEdHhULx034YmFJxfIJyExHs+hJH9
wAkkjlclDMZn1fVJ/z+Kv6uU8N8KqutXoII3+FZ1JHiwzv7ch8sR4CRa0NrENZKkbRm9tankxLhf
oayofxkMOCs8mt596VTyFp4AH62yXfBYIBY4PUbJvHEcC4AsCqC7JbCiEzyK8kPAd3otaqu9RDON
CStOkjsO1MQSueokz5Ha3YURroC+Ncqz6zbPXWaQdVWNt1gUJRonuUMY/JHUUA5+ekj+g7xSYdh+
0lfyoU2lblSdTlqkJmaVP3/oimAV1BlVAWggD96F+vbDshRvQprTvebozaFPjOaACAS9dET1uMq1
btm27Cb4RCb9S5UK1Xyxxumsmt5ISAzrMZj5v5r4wm+yKsVNiK3yHPU2unJG2/eWG7zQjJGkztIq
SQv0y3YKqisuRnJttEbbYSS213NJyMOi59zTBkqNG30xPgq7vx0bKfZdH1j7GRMGUESSkGKk/5vJ
Qgmv02WAM/meka19NM1y/BpH6ESRyoxfK9brgzNnzb7poCQEEQVpNfTbLh6nCw9lesLOycPUEoeX
Gh+InhKAy0Fjt+sUx8kNPq4cdIc79es4htRVgsTc6QsWBhnTnXEKkL9Twbe06oo4ucsjhVF1M/k6
M6375maUEZg1OKszPGCSB45TbIuobfdgQeObrOv0uwDawr1biOHOolLpOLLjbtjU0ZLsZ9JCPB+b
p7xocTed205wQaVqei0uXgxLPZtauuC1GNtXM4JA4oE6vTXNxvN1OmWnv753flmzcBlBnVBCK0MY
CHPldWT5E3FFkhQUhIOjXRDSLA8QpoudJlq6aMhl142DFYiYMO6dply+gvsniKMDyuCTwRd9JFU5
nSokWse60+tXpzYx/EeZvsP39ob2AVtCb+fPAE5QjQ+NhTJwYJCV8d3flgEMXr2Dht/iLUfxX8rL
pHM+wD3HR517bb4zlXCf5WreDkg61IJappzRq05srE6TG/zO4B6SaZhOOCGWh+ttWyU4C+LYnu+a
GjW+qBjqlJmrv7la3r56RA69FtpS40SJmV3mxBNETKCK+Euhp7u6bDDzYfEAQmX0PeEdWAadTepG
7tnVa1plf3355S9hb1x+5s0EBbmAd9QkQj3aP13+sUZ2Hi4NWPSmYobbIW1azU2tPSaLxycQiLFQ
jLfaUzLHA9ylqfKqu6kpomnn6jHbi8EzSFMoq4Ojmw7V53SwCV7xKImYWCGxfKdtxYdRPd9DHffa
9u9/ABCHvC2b6TgeOjXy/ukDFEvaNoJ8q0tmM3ydEjGd6ioMEQkGUHPbgnUmUOosS9osMYAKtA0+
mwr3u27diBHbOc8e9hL4dp+NyRHATgAxRxJg+bbO3OApc2pQqFERciL96/d+3Y//vVmoex/nCEoB
Qd/Uk+av750Octws5mhdyt4CTz+2bfCduxlZakPCw4tY4uUOMed0zpyh2HXQmRltFIV9cGGVHcms
wVVBT/KQWSPQY6bbTx2anp03mgwfm7ovzovbxrccP6b7MfcyNLzt2H5n7EpPxYvNL9DM+oO+LC4x
Kwq03xPnUZDw6DTI/KHZT6rh2ZFF8CpJ4djDsnGP0NOwCiF12GatEW6rLJreiclYds04BNTeUbNZ
Cqdw/U7K6ZtgRtusZG4yU20rKTaLUcGVKNMvgv55GxkFk/y0qg6ZScercHjUqQmm++ujF3ha+NEA
WRs2EPZ4e/TPjugk5YXjE63yPMFAQ9so+tCrFh0lXsF37rzhGzgVtYKoS5M4wZHkeERZukLxmjkr
XxWTYjjLPH3SK4lD18RD9+bkyVejBBON+HI6pKNs/UY1BjWTYyK843Zt0ZA9oZ9gL/nrG4Ei8U87
KHcC2g9qBkhW1rUc/KVsYK3GxZQO9YVTeQc4AEA7pjK1NmfjREuEjCjfAT4Tr2AWhFtKseqzTZIL
YyDWJJzLLeq02mF2nWRw4mnREVuix6k/gGzMIZwU266mc7XiSdK/zKOePbP8d18kh/1vfeyY2hqf
aY6eNHKJSygox+6GorM2uaPP3AdmgcQiMzIQl5kAyAC9PO/3Lien9bxUzoGkjmf67YKwqoiYK1+T
8Y7hPSBGHiySUnq9/yCbhCUyLYi/KrESTmIhJJOndu9ksSo51fcK4Ll7bYElo71gqDLJeNl4xvwq
qoo5fYnwj/cT5YCTeCDQdXCzJrI1fRtL+FeM1Pm6GYb0WEIH3i9eNqMlNJZ6B4EzKu/kFJhwrfs0
emEfiF9aLYF4tFSjgUogzpPXlhEDU460tsN9RN0CjNhgNQB3XUUfmueIizaMqsCBdX6EfsdW1eb2
uiGIB+F4hAuP+QumJUKzWPIy+MD6qh0VUDDoesVWjghM8127Nc11hlHqKQy79hCQ4WKuFpEYXyIj
IM4Uj2uV3mhdp8ofb36AKF9q4Chr/UuelayrHQqytZp26b5WoBsJrTE9ztwItP9HBmGaOUd0G4Vh
vIlyISl3hrryQPoTOC7hJNOlobbcI0T0Qkh5y/Jd2ql7IDBC2wDJSfH/0NiFUNEs4wYTF6QdnFZo
SBtOtogduAvjmipzNZEO2WGu4iBbBfAVjSX7jgXxwtE5i7Gkm6Tvgu5DtTym+clx8uhe5s7osxnQ
xWi9eXm4Pkj/CNee5urb//0/nz/yuAC51TXx1+5Px1RqcHbu/92eTtb05//wgj/OtZhPkPU7Vx2D
w6HxhyfFhtYnlaGIAG0HqSsnYc6KirtnGgrJJ2iYwYEA3Kis5H8IGzClo3pQqxgPnYnizf47ygbT
+EXZwMoIxQF9nFogJQb1XzZ4GCrdUDgxGRx1Pt1oSUtcDtbHy2RY6UdeDMuB3pWJGiizwnAFQig9
GUbevCe40ytG8K12L0KH3lNUzcM98uzgJV0Irrqp42n6GnVxEoIDw6vqB0VvaD6Ae7q6CLM2AZi0
lxk92kPPTB0yHbZQwnASN/sYhtm6HerefYnoQTdIuhs3p4cr5Lwuyin3OSkcIuLXDoM1ZJuEIr5f
2YVnUYLkBmYHYWffCt05hAQGnBJvGgh5qM0Lhq0eKOZQBd87Y8nPoTbcpVnPHGrmMPC+kKnwGQHU
8DoxDvDl3EbfGTJX9GtDi2l5MzmwnZnLr6fZaO/pBUx3i9OIq+SdOJZc0x7KgpzylTPk4WnQJDoy
s0KMGraugLhVGuYtB+s08fVkEeTZj330eSGGFzBx0G6YSkXvOLEZxxlu7u5aB0vTysvt7HEWJDr1
Vo9+HrjbPh6zcMckwD1a0hx2ejlVxnrJc/sxjwCi7YjZzBxgXpHExgu0jxSitBDhujBL72MW+lT5
HMwc3YeV2N/YXoMaPUjrYx+kODJbQWyRLJHCk0fg3agFeGUxN2MX8Sr3ZM6QkrZk3/SXwcnrfchy
uCexpP0SaYHb+R40mdI3F7t6rDP4acJxNei8ExfHyxgQalWRnQUWJH3lhktyppgvIeFazvCWIaZb
2T229hu6mA6j6GWecMmHOHXAhAQd6SFjgrm+aM4FlFiiOTCyrwwbPbw5TsRpUDV3R8hpCLzsaArv
3a76TirY3O/1bqljTKlG+Z14icxEILNkZFuaS/e1aAwbQ0/gZi+EqyTYoop6Q4meELBV2MPnSnju
vT02w7qsCgt8oNE4KyxIxhb8txGupliM56Vrw+Sl1hmPDw8EKMSMFMTCRrNzxBBfRpzD97kEyJh9
8O1SG+Dhb2KuLft/pLUAlZu5RGwBhy44hUSKrnNRypUwu+F9tEbq0lnI59DldzBbWhOl/Gi2U7gZ
C7xvPtXMUOyDQqjRZ4CcmScUMgK0o7kjAI0YiJzHm5hczuzEqKTjyinIKkJvW25avVJwWaT7SYQ5
SnMw9jNdphUbGvk6S8WN7DxxV+r4EqbSvNCc3oOcs26XygzY/ho8sHox76FScd0VujAnZHEO1oXb
cAeaRa2fNLgv9rptewSLTeBtY0YNR9w8+QYevHMwJm+87Yn7WY91zknN6vsOu9BS39ht3R9l0ueX
WRQm1urStna4VrqL5mGLingw0zL5Thv8mdbXys7c9AOxn7lObFKiSqIUnrReZidKPcdvC8AA8WSJ
R2z1rFpuXmQrrzW9lW4nzBtw1zJtDl1/kMxMhz69N8zixTObzA8Jr4JubeyTLryAK4wQH4jED5jq
+UmsD9C0Gavtm8XOsajb6mqX4xNH82itD7N3cEpz2aDHH3auTOTFrjDWszxhhzcbC5agmZO55kFA
CM22v7O8VN/UUzLdAlRcXo3MNKmhcSPAfcqwt0bR0ek754lmFvjK0c4mFqmWNcUpWTtWsRVoENOm
krjINFzOqOG5cmTM3C8Da2MaVu6+pJuGccpjFCI0b9qELf6JQC693xXgFIlaI8w4TutT3iNxQbzs
3qSN/EwfFE1XyCxjwjuwokvSbfJW6SAMLsoDcSXpJliQs/rAh7na0kh4UF3Ng9pI8CjXHDsg8qKJ
8FBq7uI2Zlx0TvBgfww650fAarDImIxvdJeyNDGdHmOXm7/V5LTeRx39S3AURfeWuNZWWr12stKp
OIuhx7aWhfqT9GT2vZ3N7t0RofnoIER+gAcRbmZR69usMvu7Yekgeehmi3gj1dINAsKMRTeK+8fY
NMqjG7XGZ6PllsawMcJTq4s7V1QtcwhLnMES4m/qGBu3+Tg/hiKHkpdrIj4h4+tuYY0Ot62VBXs9
shLckG26Lsn73gYZtkiPtJ2YowaN1d5xmYi6DmI7I1wjfJCgvrtoOepZRTBNmuSnWGbBc1QsY0Qv
w2o/zbEk62fRhvhWYiLdM8euYTOK6Uve9ZjejGp5MgaDoKQgcRrGYzGmS6TezzVdyluAbOPtMpZM
IDNbxxQEP+Bi2b14pFEkkcfBf2cw28FMBwP+WtVViwDBptvclsr4rlZ7dvTpcwSI8wnNmwJm2Oh+
Ycmm1J3mghit70ja6R66nsklqYOGAG+j1zb0+9Vsw2PQ32aUjcW+RA8fv9L5UYqdrrR7dqIUVPt5
KVF1E1/T55te2MrFOkxIsPRp+XC7wd4E6VxweIxZgiPDpEnYNGBNw2jud6OeP41YX3cE65E4GyJS
56vM8EoV2YNRzd3aKpxjH2rVuiYnxf+nPv5vJj8YveRfTn6eocL+XB//8YIfc58r1oyZCjWtsKhE
qXb/qJGFMH/DR8FwR7CnoJmhDP9RIwNuEjSmXFVS/1D9OiSa6DrYQ+FYDuWg9XeK42uk/M8NJM6j
uMsN/CSGSRtVgd1+bn5xjKYvPbvznafmKakPJWKet7lNzkaek81Hnm66+EMYVjethcpPzDNpdVhT
7+ea0BwGl+UNzfXpnjBBpGqxmJguzNZ9XokWb2wJJx4GGnWI3g9QTnLbDMaL5hAaVOPVHlwoZ1Ew
eXm173OJEeN3DJqeBdrZy80hP5ZN0sDDkUKU7nejcua4349gB6fhEDpoCokJdiYtQVfl1sNjNXCR
H7UCAyn0kEiamzAZG6xb7D3G2aVsQdbk0YYMK2D/YS4xc4EunrtLk5u0TSGokSbIYLt25GL4Y2EH
T0wboqelY1fkQ8GvX3rtyxjlMQmRZlMjqo8SzLvWqZua+rBYNMKjEjiGJ6A54h5HeklINlQo/Ny+
R+Z05vgePXdZHBMUUiQUrpZ0BGAyjvpQ30hnIbrSTwp3OkVhOmgHuiIjmP1UC+dHbRawWta4RpJw
CyTRIg1RxrhLd0Ogl129F3oYCOZgOa2gdLrYmR43d9XUIu5OV7klZT4c/lkR/psVgeR4SZPtfz8x
3/y/JPvfX/LjzGz+Zrmkilo6M1fTk4Jz6481QQESLVMqZIOLHF/1dX+sCfTffywFinoIMUENf+E7
MDr+O0uBMNWz/vNa4DE/0QnUFOTeQof/1dtVB52bJeFk3+SycoUvcSYg1BYj26Xft7jV6xVPRYD9
mWDAMjiVxUxR3lg6zKz10rFPPWZlrWv5sW1to5k2Gp1WE2ZuwB7n98YAEsipMeKc0shkBLrNmyE3
x1NH8BfNylk6nBfQ/dlduO1awGu3A/Cur2k4PqCMcQJfSM3xzch2tpnpebgPaqyjcuGxcBeaWAtE
U/xFHugmWMueTJadFI2K8Z5ERr5xqzfgD/Bxtfusdvv6njlr+tjUgffeZosR+Q1luGDbHZLqhnTf
iBjs2XvTDNss+RWzvWwmWuAkC5GTyDRwLvINIjz3nGIGe68dh4G3V46f4sGkBrU6HM39zFS2iQgo
SwY5Ue0bERCirtQQTi15dkggun6CalG/ydaQJVL02Ptaeu7XbJpPZDASjg7sez7wR3A39LZBjm+s
78F5iE2XKPA52Cv+DUnQD31CJqevz7O+7kZWlhXHcjyfHKYpkswAu9worGHP6CgHY9S3L3QaIcaT
nLFbFmd+8Fo5HymVa9qMMUfZVUAJt6cfHH9wP1gPSYoEajOUUjtHeeHuJsum/15O4pb2SfEULQ6H
clAG9xTdjj9MIR1E0+0kZuZBvmpMzJFv1dI4l2bYr72KA3TuOM5hiMXC1NGaITT0wIiELPoNHXu5
GrVg2hpY8vZgEKYS0my9fNLmvNq6JLHsQBwvBxZ5wgxy6RwieCOPpAYEJxQw5W1J6l6+M6FZnqd+
sQeB0HYwOxqVqx//7VI6C9GdZknEDhiCr1zPevid8lm14Vgcie3EJr12fgeByka7uJqA6r0aRlrk
C4b5QOhf/1lR/7sVFWHcX66o34qu/5rOP9dZLHvqRX+sqa74DccLRRGJZahY/t2JdL3fIMaoZZYM
OFcpb/61ohreb4LaR6iqihmmgsf+tMJSkrEuWgxc7Cs45xe37F+6Zynyfl5gQXCC7pRkjQDJZCu4
jlJ/mjQa8OAad8F9OAjOQD4TbedhJNORexwraFzTARr0L4k2ToeqNs1xhabMQwI6dPvGyYedUYt6
p3cx+sGfLuN/0F9Yks/4y1vjkrATAZqSIIJ+DZab4F9YqcTu7mARKs8eR/OzuyDJW7FIgr0QCoBx
RWHEDcneoeHR4xpaP78iM8hMEg8tHjVIGtUVq4HbMjzNV9gGEgDxnkdRB4MDSiXZ7OgFiUy9YjqI
L1HMDtPuNHePKHdZm78jPcTvgI/ySvuIFPgD+YuCgHhWVl/cKxuEs5mRr7QUZAgGJoFMcU42E5Q9
VvcIwbk3usY9sZj9s1cSUDI2NbQ0VvCMGOExIaqDCReqV4KPaeU0VeJTC9Occ1MVsDkEMsqOHV6H
dIs9hzlPgrj/ARUi8rtw3ALYfcEfpO2aeGmOdZiIXd8b7ddYjxpqV2ta20kLQbw8VqXdPjnQ6u+F
hxjXafvuBu3AcJw0EGixs7DiZl5in2rTmIlzjrYaqie6Gr0oL5rpvetGAtwxbstyDWo8emPAWzkr
vbfGOy0stQeowd7E3GxuN2M8TLehszzqfZidm7mH7bJ4BYGrI6yArZtq5heK0mTlVRHoVSJsFnZm
2EYX3U2rCwZtgyBSN7+3hsVBl2KQa3tHo6M1npOwAV6EzOa8LPWG1pfc1l42Ps26jpeXOexhsitr
l2V5sa2cLkp90di939LUVPNcscc4XG2cBbi4seg17bSK+NWlG31oNfYDV72+ce202SZotI4hag8o
/bZ7jAS5duug0LM3dBPtU+nQCqtHSno/7TUasG28/A97Z7YcN5Jt2S9CGebhFYGYGZxJSXyBkRow
T47JHV/fC8ys2xKzStnZz/dFZmkpBQKAB+DnnL3XvrZqU15Zk+59S7zU3dnx0G1RbbADh5i/KdUk
tmbWDC5qm8nekTsPQR92ePpasOyZ3Qu5GeDKhAtP/Xvdm+Zrxu3T2Zl7CDV2FuztDrLkoME9NOfM
4oQGC8FJJfBGLxCEBHAhoiIqL97NNC3UZuls97PDh2w0WfIu9YNx6wSz8WomZGZUuVLfV4fJpcPy
FPlSioMN7hBfIz3NL7yJ0aHFXgrVanJzETWzpaBWDR5oRN7AVEqe0/cASbrKA6caEGOKZjxQEUDX
ZAldUl8eicLBsAVxcCBKXBjngNRmBweJXh4nbxF9WBllepXQNTsTN8bVg6i+bOxp7Y5P6a7ENgUA
0o/trxXxOC5muVk8Avivr9bMay7f0hUX7Mcxw/gg3ph+tv66oPASjcZ+Y9rThbPKiLbqfOcRDevs
vaJxj+SoPwXpvLx500II9dzbxwDDU0iLnKlDa2jNNU/C+Quib1+EKMMUVJZkqYG1ZEAsNryVZxU2
vfBe6tgLxsjpBAanBmrBdG1VrX1kLowyFzSJR/bgNKTVlWpo94aBmqZjk7gNccA8RCpsA355Q5S1
Szhylpg3fWnPd65AGI/XJ53YktZ9eYMgq90jHEpRGaOo1+jUGe0EIwVjhcvj4FylAVkjY1xWz2yE
OrTH1tBsJQ6NC8KR7krD2NBHntXpN5mfN4+gTLUyMsbMjnSiWa5c1miwFYZKT9PiiAuu8/Q2M+fi
qa0Y8eJ0h99P+HJUtTN9vLbh4ev0RfE1T5jA0t3PalSUMAtu+0yV2mfcm6AXZNcF9yYcyWzr6VXC
TWmFK3a2XgXfxWJ1J1UZ85fET8vNpIzpHkMZWjC8D4vmagLmeJMedDOf9HDoUvucBthGvRnPp2M1
Sx7Ghpve0eowPzUE0d1T0VfGoRd9cmvbdtuGE8nM5cZkmP/SIEaoQhvvg4MdGGtq7I7Fa9oFHTJ6
Q06Xwa8mcljwDKchbB74awW9OWSdayCKM/UcDiDE9IPne3AfwJfbdZ7bv7hawCGSQIcsxbN5lyuL
1OPClNtudrotzwZ5zL0i/kwCssEfLDqe8/zISbArSLonZTokmkTbBOwfaXA7nXdlJA4jbU+ZKfry
3uhOgZzpMUx0Qs8DEqj324aMJT1XVBMMAixOcjK8bZ+6X3NLn6PZt0GKAkN4zoyhPeYUC7cBmB6O
Wn01YfuyEJ3CugH/dQXihkeOU14lyo+/UqUfAw/Jt+toOIqMCiKGDiKnbe38WjmNt7cpHPgHizRv
UBNxT+fMn6+dEYmVaY5mVKXKJD6EPzIAoy/5XHR3Ag3+2XY6u0Q+k9ZfbAdg52SV/bnAXh6JqpH7
dV/yVmpF85VV6lgbm0wnHh24bv2tSuP0qm8mmia8TsXZ8jvZY6VKPXx6/eLZ21Fpyo7QIgXWTgmM
lJFcRv3ZzYeh3nZuV7zZA7lGWwUFbG39QxLCN6ehChnKoYLjnXoztTQpT3ugxJO2GbGGfcn6tHim
KOZ2pa9k6k43GjKHe6W7D4WMnX2eVzgTLCzUC7at1Lr02ewO0AUN8yYuapuUlrR5UQRW7AZyuaNm
0LlfuDKhMGhWXr9YTlfxmdn0zTTqYrWi2etLVFQXv+uNq57HGb+iXhHpjnNtCtl3meSukgnAAvHM
4pWR95deM7A8KoNEDIzA7SkHsefR7vI1hm/4y1MyO2LcU4RRVvdzqg/XTZ6rO9s1sgdZTpBy3d5g
uiZKkxTtvr9PgpmXteM7l9Rp0ojGkmkSyUJXMYJR2K9WcThNoVPZmL9XtycpGN7XOZfdmx9g6wjh
9wcnz+7ndYPpmGJb5U3AXGAZ7FDQCzv6ObQ01MSjewWQcbHDNitHM5TagiPay/PpqiMVFbsHz5F8
I0irR9Md5OKTmRMLcAdrqrL3Iy99FJ7NAriENRBvg6Z0T1MueBPYkEK6Q0FAlozkHKcxr1ab/VdT
Wv6DlIYdNZ2nATli3nr2RcGDFqZru/cbt8wvIlWFhBfjVddrE+xZoC+/N6zZe+mwJu0bN6GaLtAy
f7UNsrR8VGtk//aCkbmWVPQcU2PhldFB/9pndOxukaam1QnBW3CDjbf9EdS6nREznujH1s9LfVOv
/LPeGjFNyj+4aO4flLT/Lev+n8o6wmjoX/33RtlVMyJVfa1/1Zf88a/+Xdf5/6LBBVsUtci7IuT/
+iaIfaRn7pO46LvvWSL8rz97ZWu2o0nRRVo2CpTA/Cn92+QDAypHVCkmQvt/mP5tfajsDIMfOF19
NDBUih6ChF/b6MRVzyP+Q3F0WLh+lOeaca+DjcE2Brao6XKfUBDS0N56zYsfUdEL3Kx1fNJEFp96
3v+IT1CONhAi95gIQdOTSFWFPvv1R7+t2D2krZORIgbX20hzLNBko37PVxmyTJPy2cYVsG1XOSdr
PWaKbacywp49QRVgHm4kupiRf2rLgeeQ+wBX7+9k2B+ah1yB1ZmCdN8kLRxG3IdBQs5mjUIVGSZb
TXmL1CPYs2ehcT8M63nxvX9aIv+pZP21YH0/Hu1KJik0SUl8+eAYMDUUHklRtMd3tjvxSW/r8HqV
xf858vqv0KtfvQnOeiTPMlFwrCmhBNB8OLOF6d/C271EJUTtZ/L4ZifpQNtBavcwmaW9V2ke3//j
04O8RwI62C6WqU4n4+e5TK6b/Vyx+zyOLs/DUFvTgnvUTU40Sgd59D8/mkOHg+QQUOGk3/x6tCTw
56yu8vJo4C8tLrWolp10Uf3cjKRi/P5YxgfB+Ho9g3V05eP4CLA7fTiYLMjrrQo9O3apLFFKpNTy
UdeRPegLAxWPSuXNSDl/NaNnPSylRygcvIn+H58zolnk6jhPaMLzUPn1nEvyn1U1smPsxgIBPS/6
HnJCHD8Gbovq8vcn/dc15DDJ41UNZBmp28fOj6BQtgbh5sfWWJa799SOQeMX3KZtkR5Vn6F68Grs
5n9z3HWZ/NTS51pjGQPYRqHs0hJb8UM/L6OC6VeWuG1+rOduYlPO3ZytcZ7DOiPd4/fn+OFYq22M
AebaR+P2Mmb7cCw702ZjSsmMzKjnI2zHXhG2ulDnBFP70++PtX7WT+f1fiwH2wFuGE+3HePDzcuJ
3sagwxpa1EJCXsNu4VRm1mREvz/Ox7bYek5kVKFQ5CHDcjV/vX6jW/bCbWSGxBZsDrsZ6onQVvWa
V245D2mWVUMoBSmx4UIDCf5BlaSX33+HD2tnPVekVzzoVjA2g+L19/RT15DiDOAzWIdjPPUrKhOM
BYmgWnKJLcV8FJ991LuW+htbzfsl/HCJ17xk17UwBZrwCD8cNnHZ3cVedkwh8n0SuVudmCGr65Yx
w15YLXCIQWskpgMlE2+DD0BNhD3U8hvKxA6DICLCE6iS+JCsI6E4i/ljybU/BLv/9en8n76nw41Z
CeYBAs+PU6vCseJ58TTtgLnDfSOt3BabqSsps+LSnV3mHZRgoco1z2MXPhcXfTIV6Cj82MexaOxz
MATxUWa+dR1obu/t3CltchhVgTftf38n/7pqfZ2rycjOYUfylwGbHuA37smDgSmqE2dfJL4sqF36
Yfv74/z1l4iMgFtGFeLz58d3Y6ZhconhjKLpxVMUZKttoQaWemYE4zz8/lgfH+csT1/3SEp7dx4A
hfywPJXfO70tcx7nsBGixI+nCG3PuME3USC1Wk08clZnY5TeF62qybRsnOFvLqyhO+sv8dfl6ltM
L/HCsing63x4q5Si1Ux+GfHBG2ehjl5p8jAdAmm1x4TkxzumePrbe45KBnqSEVeb5gkuqxXTirva
OYMZiE/BOKpbFE4Ykvoub8GJlcOYERREyg0UdrS7eFful9KKf0zkUz37qlwuSHex6QedcFchVoHi
z3fOk9B54CKeMu9hGrgPbtrqhwG751Va42eK9DbTHolhWe4UQMQxLGk43VRCH17LGPrTorGNY+ZK
kRxAkP2Bc8dpT3XVIUerEfcelt6we1qlKd4AyxPrHqEpbMJByB9/TYPY+FqPlfU0o+0l7TqeKm3T
4174UU6DPUfVIK102/t5ekksftm2w6PFEFP2NqY8vJs+IV+60XxzU1dsG1d8p59s5ixIxp2euvZ+
tokpimpP9t98j0idOu+8L34341VHMch649efFLuiCTh828IV8M2eZ6fej96XBdJEJIsguXjrv+0p
dC8JTEx722UzxhOP6d5j0FjqwnumfO46Nd+8X97Yxf9p1ql+11pdiktjAeZ5xGngWieT2L5LkYDn
3nZ4YOk0vz+tIN+c4TvzhPINqb3UTcGKhH+F86EsjeUAVpRrpxwfZobQ9fTRlpn9aYR/oIF90utb
qzBhcOc2nzMDi7uQagx5gyDPN6FDPA9jIVSyD/CKLCGDfFCkiWU9QQIXZqiZXNsKc+RbidZkZyDZ
fKXNBDSEHw3msjirQNPNNLo2QwE0S586eZMphpKRZxvZS+kOPJoWAyeX0u1ya63rsJobnHIjEs6N
Sv0hixZpsIExqmbZgS1hLXnVsFySWZXEBFB6KUxbE35MR2NwtFTsc8Z0dUDmnABd4HzGUtKzwLY6
NpXXdE50Zi0+qxcEhbwVBNc3hzGlYnCdRnt0kc9yHxNbXRKtzE+FX26DhUYds34C4LWy2w053f6E
NNQtAFZno7RGYEFJM2hGoj4zPFnhTmUWAewmE96ql9PY6e7B8pz4MRm8bWPTH+xckp0UR9vEsePd
VIu3L7KF+T7Enr0O0fyL7/Oza+0KbbhCcl1A39A1udB0NM2NwQB/F0jY6LaoywJ2vG0+B9l0kyW1
OuVGsEtTtM2o05sT8zqmLRqIC2gmAeQOTqssfLFJC5Jz1ASwwVzxWoNjfxHMnC6Ak2+EHEjRmuD2
TMq36ZCYUGC67IlAMPJz+9Y8lw6xp2PhbNqhnvfwl8F+LNitU3LWmX/DiiEl4L5P1Rtwvtd21Ppt
DlQqUi4SYJOe01HT/c8dzXwoF1ZbbpT0eauNrflSWfZpsQjTmMzsOnWzOSps93Ga4nNTe8nnAVXE
NrWVPKVlxQPYXvdIlamu3cyyLqQLd3eIhPqTNpFrtCzuVeGRlQYHscq9PgDC15lJ/x2Zd3tQRpND
7Y+nuAtJXc5PBllFRhhriXc1OiVfqCnBGdPvNZcnZ7GtnZzLeNwOkxmcEWx3N2yU7DSa8YBGhYdt
DOtg8kTLcn5QjcP+oelbwmwBkqhL4QEIjysEHnYx+N/yKhNHSRDwkWZxxUHZRV9Eot/7zjzfe7NS
RNuP43Z9/yBNbtop3WRtV932A01Bj19aeYTez1bALJp4IxR7kcJnWFXUbo8gy8t4FNUzLcmYN4KX
BN6hzSl9UCEUUcU2bxcsOr0uwDPtRrRmddPrwzOJx11kMGi7truFcIWkbPw8GvAX5jtmmoiiIaLv
6rxwbvWRWBHXG5NPQ57MZ2uU0ZDF8ymfRx1TtT8HLxb2zDh0arNfI/qEdqwDkZ5Q5GYENsx+f1im
ioWZs3egRCg1AqWFt62U+Fw3iIP1CuU8SDr/x2BLdO1ubZiPZuV4n+RMrthedzKSpscZg0Ezsh+r
ZXdolyW4llrn3omSSZXVkEGnDZ13oIIOMIEb5hC2xii+t6bvbwltU7ijrYsHAOkSxGIuN3ZgXNFH
rtnC1PD9vTK4K+MOO3RsxRbFf57atCmE8ajBvgFVVwYnbmrwIB28KbyEcUjU2mR/lYve33mDRteg
qyH5NZ0Z+S5LAO074d1x4uxnTyMOBFEs/N/MhsHVN7d43qywio38GOeduRpcs8iqpk03xcZ+chwW
dlBfXNoHm7gKzFuyr+EYdJ51FSTAZ0S7wAZwOiOq/LnZlzootXLp/dcRctWGB023mXqGfBt/aMg1
L2LH36cTsQW45hkNAfNKnmtdWtej7jc3+hKz7YeJ54YtfsB6qwqtscMsn8o9JGbviwOA6pFTS84o
q/0mimO7PJLArr4PlONX+HxG9E0aoGGMrYzUmWfzTgdLKNbOpHNNxb5illDKxJPRnEpD4RKchvYy
51V52wJfvvF7KQ9W16f4xgP/UMmF3DW/1kKEBv656WR8yUckO3YyVW8rUsfdFm3QfbLx/Oxcl6i8
wKkyIhUJVztqY00vKS/Fs9e3LxUfTZB3w/ggcBaTIQK4tVedkcTMQ6DXYBuP7GV9AzhWB4gssgHr
ncmKgNvVMI13xmxbVObXWQta9D0tJET0EZD3kkRdGN81b4D9Jzy5OdOOgHcg3LZlrxycFQzehltD
n/q3XBQ8s//IcI4DEjWGzWS/5zsPUOpIe8aF5tuhbtcy/ZFqqtsMWQ/mO7GHmjJp0H50blpfpNOa
19nsjE9aEk9vtsj8L8kYCAIF64CRnNQXn8a3g0vLg7BQV/VBc211Yt4aJNvKnSAooIDXi6rDZDOV
4J67dXI5F8ROuNihlKm8aCjJOAPTEa9BINLiWw3yYNe5fgHwXGI1mXlnMMpShA1h0HfZXTYptsoc
XqsRr2YiEgDHaLDNhseZWpIH38pN+EEABI5OIHmNGHSHWJd05WGDLtpjhhtyFxQN942Xwt7S2+HU
Ltn4taU2WqcjJaHjFVdB+NlLbK5LmY6SfkkhiJD5yPT74OpW/KyQLr9qZqvh5xznq9hXyaNTL/kG
8a2xl7YMnuB9whUfHfESt3bGdlIPNkzgn9gYQzyKXR0zRnfvWpC/mJWrhcdrXMYsquqZJHc91H3t
3puwxOZeDVLX83dItNyQ3AeQDIVehZLNSeR5AMuMWuCkoMZGKA/7LpDZW1Gaab3RqJNJMYWXrvDZ
IlUzd6M7fyddIthTy9ubjqHBDpyktykq92T2lbMx4J0hgF0xeEGywQyhgTpjOeu5NM7KqfbjYuBT
44PTZvT3piIHp6pUuccJLx8610w35ugnF8hwP7SWMUOHTjd0p8k8EdSub3u6WWSzq/IQ6LQHTDnh
2WrFuG/BUrwVA7YVanzeOmyETvbY2FtSFbtdNQ+4ogZJrIUh9wXozhAmqtxQVLvI+OTNjCwJyo10
D47Awq1XE1i7DkrFCDbMZCt4K42eGW2Zo4obeqiDWrNttWbZGy5htlUXvAilVTuhWvc8tPQOFgYf
+dzfYVV8zVx71wD7WFXR13XVQyjrvszVcjPik8ew8ASr5MIjl4YRNouzK5YfhAY9E4h9j4B537Kb
3tR5+RroGSrCgialNwRvNKX6zSJWlZ9mOE9NmUF6bMw3GRhsrOD/RH5qAqYSQ0SY8C4fWxQI3ozj
xv1aTcQEmhVd7dAhHGmbzOP4iciAr3LKjm4+IjrB7T1vVKCSTzoivQVvhF+c0O9MuAEV3qnM2hvL
duqyz5IEosM4pFdO96T704gwqAu2aZ89eFaSHrwZCrTopvGzZgp/K2eEVhM1zNU4Cu2AqmD9mZPk
4liZ9xnPdc1ACZ48FndoCVnn0h6d87WcgLYl9w0Woy1y63crNoQ7YMua2KWVvIccEXzD86a0k9aW
NHQID+99nXwwc7bOTL/7Hj4vgoNbsO3r55ldAY6TpjMmfEJAh2OCWYhIzrlg/EtX086HUM9LY0du
CobAgv0QILHRA7uIYYpgGa3Ju1ALaJq6/UzJWRCfKaBKf/GTIv7Rk1nL6u7R2IYOGgjBVoRCCgRS
Q1mUsOzHCAIutIdknWmoZoy/wFPTiHHrqDEaeLp5toDJ4B337Hexumi2Q5Wcedp2gIKtX+caSOPt
sPqzq9HjsTT3qN9rY61OjExO3/MFFk/uKuNKNwhONRIBMqPAGp9UGk3uBObFvdE7w9Z1BJUIE1j9
rWkQ/l+GdFpLXtIS1CZ12v4TSFe2DqXm6vvWgP7A3p6P1tyauOOGAp3xLBI7z/Cor5gQv7hlZUaZ
YPsXEmdJSOiyIQe4PtYt4050/uJoFjgOst6KT1bq0BRAHXzxR48ewTqpeT/e1JKmrFCOHGMXIAx1
AhZV6AGf3/9K4Ffmve5S9r+zeTxYrwcTSMVrXw3UYHAK6BL41nwzw5SNNIpNZj1L7T6Qt6guCIad
UE+HbvfeKG5LkrJN2ZANUwj8dFXWkgWRgcHWAr5ilWLdh1xS793K6T8R4skJZDmfyHNkQZU3gi7J
SuNzNerc9boAphTPUhyFU8vbQrLfJVkW2EExwlLC/TFspM552RW98Nah7OumtAUGoPJuz1aN2n4c
S0+QjhvD684WuiI0L3kYjCRnxDpa8MaeHPi1sV5VrH+oGVeE/LSvNP/gGxY5HUV/OQdC9Dg/ywDS
CO+OIQWTujS7oZhn+6oEx3PtIAg5N/nChGxxaF7FS3F6X3caNI7dlHMHrGUlV4lyuUuHHvvfJFe2
wJjiftYYHq9wMXu5K8f1mpQjUzaD/+ReyevGg/Lg0qTc2Aahy2Zt1PtmbcX1pIpfPAU4FOssmHoI
gDvXZgUM9srOhjLMB5a5+5CYgbYNUoJtkTL30eAR4CxrT/8MNmPZoUAQx/fY27YZuFoGsHC1MSxP
XSY+CParCJyomzWdrEDHzqNiILYp61n3qcb2GsoCnIv3xpOByfrHYtg0lXJIT9bCIXOpNa+0Emsr
4nU+PQ0mOuyAlNDTlMbNa5xC0FJo3SCLpvyEbWtkNgmw9hTjYXktvB5RWCc1K1T9VOqoBsrYuKc4
4AxrJKIjfuSkYAeMdmEf1Jl5Rd0iPsFy4y9UelmcxobLNPUwj+aCvNr3H6zZF+m3aqna187POLQc
++lUDio+DrRcq3D0tf51gUud6HTkho5/F4isOPPwfRudnoRXI6P0GNqvNRhMTNYQyfpJkGI8cHeG
IebHLvkFxqMK6FjUwX4QhEav8M2LRQv80lYgYMSMlnWzuItxLhOTCETLjU9OafHNByofJ6rXgCzd
cmh+MBb1I2ddBTOWhyundWgp4NaAZkPSgAjnYGSVeIv+lug5yB/X1xo0Im2w9xpByllDdYoCkOdj
YHOlEpfoYYCa8Q8PoCcRdsO6BsWanuIBuDghMoME5IOWO2jeiuryPco+ENbTd9+lTt5QYMjPfZPJ
Fzn5K/uDDbmgldom25RtBW9G4FBXRj/V1+k8jI8Z0U/f2smOf2SNRD3spKWC4MGbyc7mbqccT+Hs
xwR9nIIu/pK7KyWoF7iTI6+hwR2VbfZvJNT/MjT+jqGxYux+6p7/Jdz18prV338Rr//xL/4UObj4
eaBF2q5lMh9g/TE/+NMQ5Bn/QpvNOIZx9J9+wH/7gbx/2Y5Pox9iIK8MEFb/o14HsYEqAn8RY+SA
gQDyh3+gXv84VGCaQMHM5zCLQr3ufpgHKfhD1qBWBUGMkmvrqAs+1p+uxt/P9JnlIfJwHJ/tI18Z
JcWvIydGSOvmkDR0QK1hsfihpsizd7mk/yMu+f84ynqiP83TMOZL6aQcxatfeu2lkd8H55+JE/5y
Ih/Gk17W2JTuHGJc7jz9Dg5lt7z9/izWj/h53uFDvdM9UjNsH+iT+XF87SIvrSfNF4fZ9mGzaxQ1
WdvcVVW3d1J6or8/2l9u/vvRAoPZFb4K9+Ns15OOHBAgioNqEvYmjAfCrCKjrkzaMvrnh0JlseYR
w5Ojbv/19ui920peZpxY6iePMrdxaOaTcdFJlPqbifXHyep6DQ26wWxPgoAjfrhNRuFAV7c4VC3q
8aooh+JA6L3axHKRYZfIao+NXP3TtcFB4bUbFkomfBgfD+pkhENoDR40VXAVTVowoStoXhCpav/N
+X2cXq/nZ5pMrleVg2u7Hy5lYWnt0raaOFQKLlSIqRYCWwffuzCR7Jel6G5bBSO+KJf0MpZS/s3x
19/rxzVqWkCzEGCtj6YPv2eV2G2qF0l/8CuAo27NCbrd/PT79bKexMeDWNBv/VXOwSTS/HW9SKMZ
1BCY4kCamLH35nTOCDO14uvSJAJuUcA5QF7LbSMQ6//+0P9p/VhQjVCY8cwilO/XQweOLY3EtMQB
oa2i9eIAIsg1BUlI04l4psR0IHaRivD7w8K2/OuvHzm7zcmavBSg/324sn2ptZiHOwHlrBZfG5Qf
MyxJuKOUtMvBiYvyHmMgG6dyZHfe6+OOnA5uAc2OvZLTvM9aIZ7NdLGMDTt4AkAH7850qsmJKEPn
q4CMARoDQo+sQU47A8TmA/JXCi8PrPmjWrvoXu7l596dmKw19Al9qPm+32/LxpgOI6nFuBJSnSIU
gWyheemlbFsVFt3YhMQIN/QSRioBvfTOOkYjRsOwWsLUUelF7zSXrVuJiUJnJpJqznQekmpkocqh
jHC7jFdjUC1P8OfKCLKaCZKh++pCBkNmQK6Cr3Xkp2Gk3ttmf2UX5vAka2XfzRhR9xrt6m1DBCYV
zhpsMhr2ri94hnqyNS4+zb1tbtkScqGc7i1v4EPYC155C1jdZvGJkJ1Ub1ziGFtiQ19wkzRjehfn
0/w1GCp1Ny3WSJsnliyDCVOQli3fVx/557RFxBUBUVye0CU4VjSTiyqE1MoNE/Thh9bZa1x1Xg7P
gZn5KQqswb6b8LRsvPUCI+C6NHToiB8ZqhZ8hePiCIiHK8BK1oANADl0DPsB7lEPJD5wBg/xca5d
54n9fegRJM9qGL/li3yyF/N7AEvqizQBoNijln0eCphAumLmE4qUH1I929/XYpgEZGDjh7zjiZEz
1wdMHy/D86jzeZXke+TSK05V4PTP2br0S9l558ofUzbjc7y1HIEvCjEy0BQzPya1NUWBaMUOQ4W+
x8my0A8mLWYTEOGw9Qm3owYv/QREs20e8G5xAHNxN12XD/u58gtCcvPpAVbq+DAAAKHNFPQsDD9z
7soEaTfogOKEosXG+dKM2wnRyI0fcDnDbg2GqhjjRCbbputhJiv3mDOhhUCJlTSUXWbEm1FQCOGE
SZjLZ/pDXhNIEAIVdG7gj+akKyf63rBF/BZDrgJvZWrxtTkHjJeKlGn2anMgSose/w0cS3LJEuVu
4IHZJ9WK7qrT1r5GtUxHl+yH21iztD2qfOvWIwzjarad57jqKI2wTaA9dyadwSu9x2MnSCgfRwnB
Ba90/DYgPsDCNTdDaGmjtm+YBP+w88L/QWd72PRaP58FTLa3NNAJ1R472wgD4BRbrR8CRkHBej1i
iDmRschvJWPafNNPstymCTIFozfUgTQR86pMEvuRtsGyjZUPhoRwEmPvezVhzHiCPvtmPOHCcdI7
ver0wwTKxY3sUVLRe9nEjIYBx1ejAFdFGkJ1DS+bcFRQtZd6TIIbfDrWI/U/42S8TNpWduSIzSbh
VdZETwi/in+bZ6J+Vakz3wkFkljm6XAt+869MiSVNAAp51wQGbA3OgeIshrchxYHSTSgCztQXIMl
dXTg4WEHIQygohmT7UtsWB0uOhmRYe26ToT0p8HuN+s/7MwdqjAlF/mhwwX+zVnc/mBMPIQK0Lt7
lga6BTL0dq1q+/3QkOIS9W3WR2wo8UHodncuZxe7Stp0MCMo9pIwITBobbOlLoh+TOyoCZYT3zZ5
NEErnhSpMmfGhmpTOnHWbXK31nPk/Xlw9CkWdtgFXMQACSjwPqA9QhsBTsxqO0wLuJy1a7EmGBDQ
4Qr0YasrIY5/NJTSzlc71PcaAchjjP9NL4PNBEcSF1/DBsekQXJbswl4m7th4DE2FXckSzDrynW1
GXgKvGRZsJAi4nmHASfQd1zvBJMiODu/t0vmhuC40Edf9UpSoPGGOw2tQUnZ/qMPEMeoXqLbMHR6
XWt3xaxdB3YbbREEYxC8F8dbG2CImXufkdbkF1SirOGFq0sQsm0k61B2PSRjf5qqNGAJblFkmodW
ufbUi6H/5Mmhjyh7+au2sLTtOzb5vZNn9nBaGQhR9dpp8zxlVbV/h0PTjIu32WLovKtXBlTHBEOX
a53fjK+YgYcjaFq/wAGVO5EfF/r6ei94eIrpOmDeRKMqheEkjCC7uAX2JUMbkiBkUC4PDWM9M/Tp
Qx7x3cAgoutcnaDN0QbwGpd0Q8ZjywEON19Yl6BLA3L+Hgysep/fRRqZvTZl35XcTusDJ51X6PDS
jhwW4E98kgB5Q0PQy3rH9baZi5pTk9x634KB0Kz827G00m/vzaBibVRVwnXOMRQ3+hM9CuaOQBV+
/Zq/pxAVR6vViuc5wONYAw1/WKGrW2eFdfsDTcXkvXW8vuz6gOGnRmD27ezS6LUMuiZNwCQ2pZ18
awllvxI3VW7rlgWOmaY4LazoDfpN4Fm2Xn8n7GU8IvnoH/vCXZ5ZSMmtm2rJzZCPAelYTHBdG914
JtqaLFPL/TxQiw7hmJkxFFtS7f5o+pixJm9hm8Ku1fTp+1TH2lPltTHN2yE3Il9z/7xPxSCJQ9X5
stK25p1ut8Y1rVDSe+Er3WICY6hYmsAGHJl9qcfev4PPIncaztpP1qjsT5PQ7E+506pr3lTuLu1S
LVJZpkW0FRkfxHFzWRJN3DcAEbamgAehFZa8fr/qAylvCKl8/8Ys9J1e1w0vvj4/OwL5RNcAR6hH
bHoNC3EnnUY/e4xPt3WQD8dKDda27SqDTrFu8yP2AnUaaaHdxL6RHFH7MHF9X8uLbyDw02wih2k1
nBc/k9deX8dbJpjJxgCr14W0fIobvcuro8tQ6XMQY80cYlS1oZ/xMsQBxO1f8CoUPblGBg41PJaB
VYGSoJ3nLMbakUTtVCgg5WmnjmYb1zeeWJYoa5wxoYXYqmcdWZ9DzhfowgUsFv32IrgqwQuGY+Hl
ZAKn+Jss+t72WDE+mGFFG97MSEG08qbz/g9lZ7YbOZJt2V+56HdekDSOQPeLzy655imkF0KhUHA2
Gufh63tRVdUd4XJINx+qgMyMEMXJeOycvdeu+XS7ES54tyzoShIm7aYr6B1BvPCMyF/zber2foVC
YRFYNbPvJoOSAyW6uG8RoW5aFhxqIGbB55j9GyJZMFFUrdNhiKB3O/aGOiuRj21Q+mvjokyldv+v
PAq8h1TMFnTOrGMAoH/gphubHOXpQ5btdSXDPjXjsw2ZPepMWda5oikt/Nj4+aGDsgjfXFl9DxfZ
9+idDjGof82a5YIIRtYxwnAG3Ej9qtR1z5zeGtdeM1bADk26pGLs0MjlvoMPqukQ8S0kwU43usMk
FKdaRts44B/uLa0MyTijqXtoGw0qH3/0OhF41xbEBgY7gvSsbayLaY8Jzdn2Zbydz+jKjQaCn31i
IMCBw6Ru4/zOHFLioTzUCpOKtC17+4ZoYXs0X0Y5egnfhvIOxho62TTWzhmWX7f4+hcFLmh8btq7
RwjFxrDkD3IBjEWWjMGB00hXmV6wctphXW08r+rXBR3YbRAwMpbUJefo/iqUoaXurqkQI2bUNqDT
iLRK2pDLtHbyN1dqb7T7rwaAKBtz6PO5biv3eARJxZvi+76IpmXlaeGO1WrLheiWaNHJDEPCwwjc
+6FJDC+wUQoG88STrbx+hroKZo261yCvsZVFJLLifPGjWlRVJjmrUPiYfQQXSkYhoH9SP504Q9Rd
iK6FjpJEL2FLImkKSIac13bo1oM3FXcKSwy451Av0dGZ0XmUOOqaUHP1QwtJOuWrnuMQVMzhOxdx
qIFCbpV5BEK33TidmeTLwa+O2h0RWzaagLC0ri2vmq6T0KnuFGDCNeIfl9H/UOUrZ3Kc9eBWYGar
KNoSs5tsgDzRjdOz+Az+wMhsrSFtoZrycwN+JyOdzParVV+EgqRKrx3S9LyWPynvjWcyWrwLw28b
fVmZdnHTlQl0HLNo++tgGot9MzJgIvuLVFkPNZSZ5zryOMy3c0wZd5FsVPunFVllv+xgj15ZRpPc
SJsUpRY31LNTUV8tBmLPL0fPbwgUj9yzFKfyUzC6czoWpNxHff5COkaumHZ50W6Qsj2PYs+6iPK6
ecJhb+9AEPZnmR125702pm+NlaAyigxubtE2wXXnqvxXXkN57Yg1fmWOWmCvhY5wZsB2OUAipruC
VYg5Ryct9ro1gJlRa6wHId18jbTHYISFt/Wy0Mb3tHO9H2bhSvQ8k7cMw2zaoNMkX44oVGAJ0cQU
lbSFdtFqA2iksWIlS7Jkl6guWyiikrm9fG3PRnYVKMjFBHLHW4W1mlbYSe+1jJG0bGhoscov6Nl6
K+kzsk4N9VSJRKxSh5EOghG3xNZOZbwtfCe/L9K8ODRTZu6rCvEG9XyONAqXbqq8VtuJutfyHdsl
R3snMguxWA9s02gd75F4LsLhFXoGdjH9wtTi4IFBSHPgo5hdUyomr4MhioekTMsfqlWDu1UabtZF
HJRxCmnADuxFmlLSEM8qbyxh9HL5MZ5IKwdLbFv1yVlntu9h7zG+p7N7GHxPngsq2zcJYg1kj4ut
Rksvp6KDUVALLds2qA2XDISLA3EPUB+xrTaXNALDy4RiaJFYWVKvPc8u0fo5SFMrUKK8/79AdmK4
5pvmL1r8twglmunML+r2OsVHtbLwFT0OVS34cIFHMmQe3NRKFD9pg71YpNK9IIi8m1qknBuXkctK
Y9qyTcqJlV1pgsD2NrsD2NU3S6Sh1a2tZ3W+DBwUfFGrb6aOLFmUjBbu78LaRmCoDmbqMF8hpgv6
UO6zN03M8CfTpxq5hF4sbKGB3AgH956tDt8TxMkvQe7qKxX6T9Zg9ee6MswtP4U4y6Fs7qzY+uUS
xnzV0dTC0BZ0my5F98Z1G5ML35/6bVe5XDEwoVuQI0NFf4WLIgL3ye0i6z7uCvgZbcwLW/kYtiU1
1Rg5/sbW7G0jIvOaPcgjC3J6NajJOStRly6avnHWKpPBa+ED+8uYidEmFMmlMwRoeGyNXYxZUd1C
iSlJuuzlrYSTQYWr0W/Om33jjflNEGvOtVvqRLgmjnlpRJ34bYSAY4uEMNCqjcOzAJ7xlbSH6JDZ
qX1H+qsvETFPIKufEwkkI0rrbc5yu+6UAETQDPpNELQOIF4MBUWTFtsR5/pdw4q7aAes8b7f6dsq
a+/DltTEwdWdMxEW47bpqxfio9xdEkZ8sSgEz1hItV0u/O5AKeee9eQ4XNZhmVL/FvJ325DStsoa
9VOg+3+uvaZFABQiMv9Z6EminxuqDc69PkhWdEt6HrbavG9NbRiXmm/a/mWcVaG5LGRZDgtBhKS9
KSVt5KUXVShrxiqDI+hLFEijv43i2chDC+seBfT7MKAv1iFUIUURhJhP/RuRozkjSzNfUlSxSSoR
ExFEmezz2DdmePWOzHOk12C5IOY6jzliuqUVQM2mKsxWtDvearKAVoU+EnOZ8H0lsX3XDs6ryxZk
SIhfrPQbaqg5WZs2kdZ6xpvlZ/25Vdhi7ZSg+cHwVFfABHedrwW/I0fY15DezJt68H+Xg6U9hrx6
D+SSVNHKrouS0Xg1BKvaA6CsSbvY6v7QAl0p5QqgW7fw8CN841H63AUl7cfS+UDT4sYCz+jrz0mO
qH1ixGP6r25JaIWRdw9we6dd6LC79V0a+V/3XU8NQTAK460BV+/hNf77cGFV6gZ6IA5XN/Z9aZZb
dgDAJqB8fzNu+WSqmTv3UKdMizKciYt+3Fmepn83tZ2p7d/qjyb9GLS/AAoPC63ODPwS6F0cb9Jf
o2DeUfb0474+3VPde+F7jutYAg/qp+mBK5oJL0CFLj+0bmx4IBcqpE/69VFOXVRu4dzD1hl8Hrtr
LTwprZUzg/kYh3RJQD/SHweQ4In65v6dOiEL4YBnCVpzmBT/vn8pKZNwnHomSwSzrtDOvZCa9vL1
6Xx3jKORUmwDmONtrXaIqC8mp9paXv6d422++ccTD54/AEg8irb76eHwE6+vzKbaKT5gF2Grm2cm
LMbl1PXxj0hj1IJESZ+5xFBqBGo/DHzfjXY+v3oCUzJ9VN4/n/3L0QDCshXywcKHjG/A6m4gKy3h
HpeHTEtQ/ihfrv7pdeV4ruf7LKZ4sY/fvZLayhsx/exyObBKOeMNcCT3m/Xk87MomKEDh6O/YyKU
PXrB/ZCMzyrNyh1EacBViqBhPAUHN6Gh+fXpnDgSJ+HZLqAPfE3u0WPi13E8jaNX7FjaUC1p9bkY
3XtVJY9fH+fEbTJcy9QxzM1j4pkt/OcK6ag8FX7lFrsp1tdV9qp52TJJ5Sy4Ovv6SJ8Jch64uj8O
dTRsZKPqzM4NrEKdT/dOWuEi790Geyxhvuuyk9PDCAB+C7ovqFalRYtPh735DHcZ1eBkNuuEEdDW
rNlL55WgC5ZbCL5sL1FQ2AaE5n00XQQZxaBVSoFYlJYxxVWzzswmac7cjmylvmhpY434dpfstQE2
EZX9zYlCVT1+/Rhl0tzXeQEMvCtHazM8e034suWa1lHz5OdSvzQ673Z0nPg1n1rY2xmR8Aiqniu8
7hs3Hdk4Dc7ewRcE7lctjVKliIkf8oDqqHEiZP75reo9shrZXRJyXq5rROKLMiYaI6gSgQ6zL9Bo
dSQdaInWLgersHYMuPpV0+DR4zjJin28e0gttAxJCoSFtO5o5Yf9cnLDYWWxwPhcLRMEjj/V+k93
FnZ9/QSceNZM/PwoOPhm8d0/etaCvCsZw45cl4Skh87wxZ67PpAWXyGSHwLR774+4OfJrxBYlC0b
Bw8Ej+PJL56ErutVXux8r4H6FRckFAKHOThCNdvAC5tDRP/lHnpbeP71kU+8voy19ZkWiWblk/iC
VOhOi1pH4h4cxx+d0xsvBAYa9xjVk/evD3XiJJnyshqx4eF/xzN0hiMUnWMrd3lX0RrF0EE62pyr
gNWk2jtkRHrLmikbdFeTzt3XBz9xntRVROcAI+YiH1vP3TSEjVBIuasDMr1KEpPD2etNUmr1j8sA
a16kyA5D1eLbx/gQNoJ1iHE022E5ehpHgl9N8i15i4T4x48p5QaCKYRRyDA++cUVFMU27NqM4WLb
ryaH7otIrvredjbsPn/90wto6YITMw0LAoN9/NkK40xJKys5LTsXO+y8smCQQGO3zkT6HdHi8wvI
wShtKA1splrHn6+SAXHktDlnpln3kdCesKf9SgZxjyDwmxpkfpf/LkE4FPoch1Njzf9wY/+hoSJ6
Jh6lxjQWW+Ja0DDxC7Ix3awjlnp282Tmd9Xo6SPC/0HGNr90x58XS7kehuR0VxrdWeqr12I07kWV
lqh9HXJ/W/Pwz28dhfdMxAZqwcjn70+nDW0F962b7rS2PRuzbmdZKTk++jeH+VwwWrqNYx2wEYAJ
81hZ1Xn6EMf86B1RSrMhHHCZGvgifn0yn1cRjmLoFBugHJxPJn0cMgNhOUa6qwTbWrZ7aErb3650
bpKyYapGKqoYi29WyRmH/ukpmRcO9O02ZIZjNAPRKTgAIlRVvo2Pvc989uJSpcjMfUZ1k2SSVY9z
qCSGuZR4wgnrhwRauW2GMtxnDJM2JArdT6Nd3iLEhS6gFMXBXBaUswkBbYzz4JtAHnAE2t/89idv
zBxNxkQAz9DxjWEuGWW0N7MdLSq5TkZyfLWBZsfXN+bzCsuNQVfp+gZo4k8lZ26VfEbCItvJxoWQ
VnQ7PTXuPbf5rmo5dSsIYERVCXiCPezR0+xmQqpSshANSjDNDqL94OjD5uuzObUCOZQA4BfYlHPt
/j7KBLZoCFstRUGAo6Vz+UxhAERTX2c/0ev/8yqaPSMyUT4ZMyPpeIeK992B6sgrOqbBr/naVbFz
k1fB09dnderlmcHIZLYjZAPB8vdZDTW5YlPBy5PFtnedEsGwMAL7Fx3XYlOFtvfWZxB2ULHU33yq
Tq15H1x/FHQnNj30T/RIWF26C4GTNlLDQUFcavKokumOF/Gbo5164Nn2kC5vsbP8pBYEhoCODOvy
ToUq3eaO7d70Jq7Mry/mJ14L/COdi0jQrmUIZM5H66rfmkNr03fbeW2vP8aRXmwILEOUkoguo0Hv
9g+J4RXLtmi6q3KU6aWduWIbeQi7JkxsTJeI8DFKPOb4MxjKtm3y3e7WOHnlXXbYvJmwzI4Lnyqo
dbvPc742g0WvsClfjcYHQC+8eh+73hMBamrpklB1yCQ5oGnfkcLpFy8RY93Jmd2XfW7t6SL5C4es
ebC4nMfXF/LEu8ZgixLUdQVsgeMPYubyO5A3Xux6Of1Sk9FsdIWiKsgYYo+vXx/rxOUwPoSG9qxY
per++w0woU/ooPwp7QPjl07DYZXb+ms9EnHk+nIOWXKabyqMEy+dYdC2p6Lhi/WpxO6qbBwqMuB3
fWL/iOIQGgeje5qZ1bQQuDMfyqovV4xku90/P1e4Wf7ckaJAPF4pLRIQ4sqrix17tUs8fkSvV9kN
smTyH9PwcfTs8Jva99SdpGSjDWAa7H6PgWi8K5hALQJtNT0sl7B4GU1K0dz0QA92JOZ8d7wT3xxO
kBpK8GGjWDx6A/OgsqK44NIOHbnlmVX1K4LBy5VAFvfNqZ08FLHEwnMoGMF1/f3gKNeKm1yyRTP8
Ql4DXcat6TbOedwaxjfL16lnVPBCzT6EWfJ89Ix26GLkRGdgV+ftPVSPd9su78loqBZxWN54mNr/
8eaIBQzThQmIDB358QtoDDTczXqSu2lOgNbd/rZqq5WiD/DNgU4szGiL4ZAJOs/YOOaL/EexrSbc
enrAFjAL7adwIDd9Ku+/fug/gsKPCvq/jnH0TPgaiZ2WxTFQ9RoLCK7qDESNfWu2DhCZrK+5ijrW
qL5S0MaS8KHoKzi3NgObFoQrzb8WSZSMGfdYJJlpwjAANuCGjkVTnZHCF92YPqGfcsShFShdbvMa
hQa723GJFi7YR7aHWlsfMCsaM80Iqq1xO/mkcOvSgKdR5HW11TvCWthADeEV4Faqw2I2h8MFv4oG
N9oS9jISZY5OqxNRftFpVbfzUv8+LtJ6yRVONzm9omoRoRbaoVAiHKWf1DpoIxvFYNofCksQiB4n
7ebry3vq2bQM1zV4TsRMKf37DoI+KZvR4dlEK/haDs2rF6krS2gbkReYaqGVf328U68dNTfFHu17
lPFHx7OjUZYiHOUOdPfcc7rszXTfN/Kb4vWzv2AmnqLwp5dJm84/OgzAkUhUg08kp57eKBVXCIe8
tzJ9YBJ1wVR62drmS1jJb7ZMx4G+FiUEx6VLyxVlc31ckPkKDJbqbXoixTj9iMjlXHiVpd2gdtez
NYNz9jilncMjSLtylRFOwYRLspCXZre3kfraSa/thd5qG6Ox5DJAHcYDp7YYPxhj+clP2wBI3g/o
gUDShCu/MRx6L+60Co3gzkzx8XuTXS5wPloprkLseQm/D+gH9Y7w27gm4ReY9YAFD0cX/z6f7GVU
N8nahV3wWAr7u1tx6o47AGih3NJmEHOW1J9rRKzXdi5T0lEBiI1MlxYktG9To+m+ebJOrUV/HOe4
MOpUR/At2KudZ8/kZPoNS6I91l8/vqc+iA60PuYKzNugkv59MnpJolwJtmnH0Ino8dmyqMOZTyHw
R/X4jens5MHoV7JnIU3rU9nrVCxGMuNd0SKHMBHACdB+NsjAEFQ28TeX79RC4ND252uBZe9T8ZuN
o3ASpBQ7Uu1uAKI5S0gpT0VWvZPQfpNHzjdX0jj1XLjsktjA4qVyj+c0U60yri91WjJk0EQm0zjz
pqrfm/TiV4XQop2lShzfyhe3sR5EuzFE2RwWMWGgoZdu/MIaH1x8AWi0A5LyvrkeJ389FkTaSPRv
/eOFsR+CWksjypy+VO/CDx8js7vLBMPkr5+ok8dxCTukonRm38zfT1TdaWOkEOXs2IkqujnNqxy1
flW01Tcf0lNl64y2pcUy/5979B6K3kfGjQBr1yAcj2p0br28qQobMLxxRTrafZ753zQqTj3Afxzy
uGBNJitDqKPnO3KDtsQ2vPtWhsLVOauK7ps9hzj1/M4gbnrR4LbpJf19HZs53GAa3Jxlxhxfmkj9
hglIBnNmeEvat+Fy5gMQCqTLdVzOgmPNmOVZFcof0EZPpHhFT0EJ1ao1kS1jbcFsEDXVHTnf4H9l
lhE+U3ubwe29R89m1QRoVaOa0OqB6Ju5tVmYv/XeRNMOD2FQ+ktStJd4EtUa2v977HX9Ih9FvG7z
0bxTKC/52Jv2N0/Tqavgz05dWhw8t8cD2CxTNencispPTfupmYxFo1tPmMfP6ZkSwz723xzw1C2e
7Rk4Bl2arceXXSVGOJYUQ7u4hDnQqbZSmw86gQiB6yzqWZj69Qtz4hT5rs9uYzjsVO7zc/5Hzek7
owdyRGQ7KI3WOqpG50JGVGhjUtRPCZxmEqmin18f80OvcVSEor0hhtTkFWVre/R0hRrZmI6X5Tsn
n/xl1LfOnRUZ3VKK0T6Piix7hMEG+8BCsvWhU/Yi8A95OwHEQku01Xpwft9ceuNEExNVAl2fedV2
P+19w8GeVNDxRtdTgJ5NhNYGVZrY1EFVb2EuiwVPCvIpGwwiCUnLkZkM8mvrOxSxOLGGzb5w5Bgw
sxm0mX/fEh1phJM3cY5vOQGj8iFujgXoCwSW0j7ndrn7JkGSiM8CSllGE9nQcuao8ES6654I1s04
BuAmPvjyzaT/oCyW26jnkcI2QX764NtbdLnvI4pMluxubTlJtEYwaK0qTTa7yCndNWGj7soLz80i
FXepkMMVry1OlJEX4SnyWv8s091nHSjYNxvzU+fPBAwPujtP6I8bR7TbkqxuBOefpcMdmFIEac4Q
P8WGFm2+fhJPHQr1JVoD3Oh8No4KEIZO8MjnzxIQ0milSm+29AwqPfOjLHz6+lgf9+34qZ+7v4Ld
K5/B4+2/1Jys7fOYzUEHjGdBDNWI42OyjG2gig7GamacG4UeXDeD2V+aphbemI0Gt0RkaqskOJeP
X+gf4Rsu4reqqIvfzf+e/9pbocaKlIzmAx/w///pvkB8mn/5R7bvxeVr/l4f/6G/fiwhev/+7WZk
wl//sP5ImLhp36vx9r1Gw/8fgsH8J/+n//G/3v8nORUmLSyWwf+HEjiBbwDf9Sp//Ulw+Pdf+jfB
wbXnLIp5MKyznaQ5wEL+H4KD/99UH+iOGM3NfX4euf+kVPj/zYSXJ9u35tL9T4KDcP+bWoLtFc1W
y+VrKP4JweH4K0LOhUObnNALHRnNJxO/1HHl5lEK+CA07AmCuSUPzHPHh5wQJtTO9ncYhPk1+fPJ
5oAuLGa+WPzmnzvKYB8jEtOccTcMlLu61mHwcfp4+8dNuP7Xz/svxIHXFJ1N/X/+1/EulKOgyp1N
/DZL46ePY8OkrivtaNiNDZaH3hzKm7SoiIJwLbXWtT5bGDUtLqtMtNu6d4eHrw9PBsSn06RNaWJF
IuCRe3y8DQYZDe1mdJsdETjZAP80mjaZG+GHRChxGMyoOhuQ6tZbxNBQTBWQzBlCGVMp1UxZ7+B4
GuGigLbHppkIW5Kw8CV4U59uRjPlz2IByfOlyLSpWwwKhyB2whrGDbrb8TedhfRWJB4gVzwJu8jC
CBm4Tglx0y5/YCkctzP9OV6o0BjpeJSsbQsartNOLwfjHk2euqwgGN7jd8ZWJTCM906tXr08j3XE
3t34O6o5o05m3WPWEkBXJ4M8BAa+Zew5BAX3hSkPEfnTL0yF1TNhI/zFfoj9Qw2uZ01FHtz6HVDi
VVcrvdhzqWROvpXO3w1YfMXWhL0NjMetMbDjUbkfiSRfuUMRXdnIs2nL+IjMsJIgsnfj6qbIOiKT
ulmpnTQuPDwHZdAkhphGRN6vyOWoztLWLG/AbQVnSHKGrVMa2b5EZrQ2RNM9JnD0Hstkcu64O+Ya
RQwIaxNeb+sM5dtYkCQSulQecS/HBxz8xTMxf9yZkvV258wee7eHSyQa6R8cIhF3ZRmNv3tMMg96
xV8Z9ap+clBpH4IhtPYYd4z7FsboU9L08jAUhX/IcyqsFXG7VrKwciT8C4dob1gMmVrXKsgIH+/M
NUTU9FY5EZJ3KNd4oYvqzQr4xzBFILgMMUeHO9ihKM6ttiRCjNfZ05px68Rtti88bu7oqp5gowTA
Wy0gXZB0Ra6IwplG5wL+rwt7dKsZQXobIuGDtRqVl4RmzKFPYfee6oQpSdx29M50nUXDKF7ioewe
GXdMF37Z8aNENG4VqZELY+CM/V5Tl0E6v+xaaV9pod4h6eRcHCvxF40f5csOT0G+6CLZvRNuMG7J
G7auQos7ESAeW1hSjasc+l8On6jluqbQw9zMt5fESSWwdgcIYPgrguDW0YPyjeHzdCH7aHww+ZBu
AePiRKrKdANKtfmlJ45xT0hevyIpB9ScxrWtQ+4j4ctc6vkRzSRIupGoy82E2SGE7cidsByE5JbB
809ElXrOQjc4y+r0udfqFg58lV+F3m+4idCzYi13IjbIuUkKsf2C47icQzrbx9Dk2cR3kcZbE2vU
yrKyFytwO9CvriJKweahnIlWQ8SNwlXZbILSUlcKvvOV3/T2VTsGxr2Ma/Xc2k7xgnOFp9XFI1uZ
QfEikJOfJ5iy7wZv5jdrCdgsT/bFawhZCpmfGDVk2X66+jg5L+IlqItaux1GJZvVECfTBV3a+kmx
Db8di8YAac2WAmSvgdU0S/Kl0+vxrilMFzNiMMRbrJJkO2SOzm3K09adGeTlDyPG7Ydt2EU8bory
snFwd5pPNF+N1HnuCtk3b3HVWs8xtow03HVikhYyy0mTa4R2fXsxln1gn/WhaK1bjJlY9KxhfDBw
Bi8Lp43kwrAHZIPl5Gx4Dm2IlzTlgUcPDUtTKy/bAswz9iD/zNLS60avtZtCz241u720cpVvMJDY
NxPMu4Xtgu6t7BAEcHAJ7xJqOD2+XWhO0T4304eaweWa1LZ23Vrjz9gDKG917a80MvO9JsM3Eiai
fTQxD5JGqw4FMXHrzO4GyLhh88vAdLYO4/oc51KwQW1sYNlN/ZUxVsARXDtExBDGl9YEPx0kbjcu
K7yETuKdaakqV3FWymmh/KDco7tBpawN4Ex1IDF5nNKTzLPsd6gm0OP0EEEv19a4JK/6dpRuvDZz
zT9PsPBf0KLvsa3wwuL7NM7jEZ1663sheSncSNPo9L0OgXmXu7gLVSO8ddFr5hJ6LK+lnDkHOkJF
U8v1896O/V0bGnciD/wNzZX6YEhfZGuTa/9Wq753ljbbUpSLxKoGbDyaboefjyANo4e3H4DTrAGt
SlNv0XD6Bl1SnxBuO3DK1RjUb6Lo221oh3zz+IB7G+xk3SIiLX2dSKe8ZTxr4GtL6w2qrYiouFQD
G+cNLx6JLItepMO5HGZ/QZamz1gVCnfpDM64hfUOJpSJtrciwgJ1SWcJAF+CWZBhQp1tbeHu6TOa
+mpkEcERnSqzXijeqwsrq9U5WHzM76Zu7tFM1CsRRbxV9RouXrmQNFwWwIDtM+VUw8PUC5LyZgMz
Q6hdn61EpxVwfJ3pVWW6Tbctn+5Vogo8ubW/Gybb3+dtMF7HqZhWXdCWZ2murKVjZlg+nLRbZD2B
ibUlrBu3psVcBLPqIKywQ+rK25Rax4xlThzobTGuLF8kP1wnxCurjz3htyPWLL/TNmTWFghl85vM
0PiWQ4jZx7GASYxychVqof8IasPYZjFPvCOKaO91A1F+fWBdFHT+YF/32i1ZEd6lUU7j2ZzxlRFy
4AM7KJ0qf7fC8hL7gXvwB3TvS6vvIfZm6MYQ6UTphaonY6+YtpQkKzvVeTYF4rlN3NFauHaPPNck
RP08GoGyLxMj0d8VdqJsZaFLGlZ6onf7qSz9pcq1atsamf3cZ21M3kEaJwerCeu3XCQOCQK11TGB
MyThnc8YgnTQUWmNj66QqFC0QaYbN7K7n0ViFMsm6+e6QJU3+G6yFWJ9Wawx6cfn5PSi28WemLg8
fnm0Rz9fHfyyLiwUtjQOiX+1Y1yKhE8vE6zPV6MZxLspkuqnqUAbgogf0/newO2bS6QkEXyH5pCJ
xK7lwTfJQvCkan55MOAVsxK20Bs9rfngoP4df7OPhiU5asGtYurAO0B6xsENdBWsQnumBUZxDmNb
2VcTHvRbrVCK041FtGnJQ8RnyCRomVPkReRpD+rnoFqmWxFiC5y/fJ2RRZP6+lF8lbFp3OMYrX8p
KD7eyrQjzs/I527SMI7mmjLUuRvIcKzx35Yl7vbOSldJZGZ7GvfykGH/3ll6TZRI0bMYV0mYLHIF
9XoV2TUfdz8vtFsZ+u1jbIrwKsypNKTtqMtw+vgt/PKHIGg2XgRlOS/K5FL8bgAIkYngUp74ZWlc
swzKX0I57II14oj4ahPR4oQsRIu84teZjefbyNDaxyiGSbkwSs2TIJKrcRvmzniud8SARG3Xr8LZ
FFZQbD2jM82X9TiXv7iHnt1myGAScAo0dhBe5cP4G6NBvB2moCDVJPbh1fZgLUY70Mk6UCKDnuWX
36gdaKx92kRgavBmvSGIiXlo93d3x241pJQj5pQB592S/FWVrMvcHzcFqQ8rFaOI9SPh/ia8qNtB
LAk3mmG+Io5/AowgGPLxmdLsPly1KKIvusq0njuFqzmeRHqu67l4MdHYDVh4lOzOMRB7kGuNdEUW
JoANuK/bnFu4C31IN7oR4dgbcuqELPcPfLih/g5iPEc30JMoiG62mO+sCTnotgsr504DNElGTahD
NJOWRcJ3zbMNkox6oy9IsWt5cACTUiuxSaEeDFP+0ESUolxUwEAwGM410iCn8kail+Ve4nFcWcBR
fpClTlYoEeV3FgjdtTkE6jJF2nBIWmjEHak1eBKj7jEkEwt1u21mL5UgcuesySaXMNOgD7lIMXkK
2lA3w9oO00hftkoEGeZZkbT4xaEqabW14oSk+VgE0HLqUuDTdp0pC/eE0sarYJr/RUAhFax0XG7O
MogR2nXokTzznMlSjXVTDIpVkFqq0qNEgvqPOONQ+sRB8/ADoBkoodwB9og2UlyxjdFxk1EA1p5V
P+n4vpcYfO1lbZOZssx9yLQDjmNchJb6OSZtuqniJt62HV81Pe2nHSwmCrlIOu1jE2cvbkXdTh6M
evb6TMSrapxjKuZr588+0rNp4uLzsmu3mGrF3uCFvUlFF28DdHRySdR0tm8IKXgdCG15tUaDb7KZ
meZCDtxP0XjVNTsA7zCWOs75ns2Wk8n6SRIq80Syq9jrQ1O8NHNNLSM/W0bEU/RLa8oG4NxZ326M
Kcz3YDCoFqUrFnyz3JtcVO2jbpAEBMq2eLXrCkywRWWrDHYtq0pOvHlNYdRPZsJGviwzdQnlGh9s
YA3FaxNIbyW8hoo0sCzcjIU98Y7UJAMYOND5j40+lW+FHLgq+UT2DlX5wo6tacf8sjwrVUk3xGSQ
sRj8eemKcmg69uiy8c7N8gcSVO9g9GxvITX5h9BQ1Vk8uvLghFw4Zj3jVuqmvSw82T0ygmJb1Y/x
1pt33kyI1GWesi93Y7YnDIOm3x5v6bSOvUk9p05+3Q2u+gm2m22ObocEe1qwBPqIyaDFD5XaXLDM
v/VgzREoHsKdalkwbzmMoiewcX5VB3ayfEjSfgX0X73Y5QDvrcoTvNTMStZtF7MjnTcN8aCzcYoG
q7zRZcWdKRI+AR9roJKhBBEYmiO50BBp52KD/bTAH0xDi7PL3PF8CiHtDh1djY/HEEwjC3goQT8N
rTZeWCE7TVGP5c3HTlsKHh88QNnSAeFBrA67D6gd8S6z+JBlzJcObUC48Me2TAs1LgNyWHdJo4dL
PzdQphiEUarYiPdR9LvyiIiZeN3kchhDPgL9zE7zQroGuhrS21IhPYHpnfoz68pGQQirpmzBewAW
4RaHvZ6RpsQZMS812TxPvIIMs2l9BMRzsaXWyepp4eeTdsw2koZJv5bAupagIOF/pfCL+NDoFQ0H
hln02unEQE8pf0zCokFhN335BquSRCu9GR8k3IFFYFbZXps3tTiJWNbYSQEUn3fIM1l+4dWwtJZy
ivlJuckmu5xY4oTB4T/2zS64oIshpWcmi8giD0h71/VpLlNcjduX5Xykyhphy78eTZIoNspiSy4L
I7jVjUweVGGmK6wB3sFr6vJHYdC7gBpPLwPZpDz0SPmvuv/L3nk012202/q/nDlcyGFw7mDnwJxE
cYKiApFDAw2ggV9/Hmzb91KkirS/2a065SpbKplC6vD2elewqXAxZZYs7prZ/kArVD2pqPFXjS6C
s8Fjna2GmFcYOyT76Zi4oanOOgOdUsER2qUsklhTn83jWTTzMoxgpCVuLgcJChKPWiNr+PFAivGY
QGO4i2e0cRDpvAtQGD8ZPkPCnrr2Ryfwr46NMLr0yG3bGM08fnCOwAoC/Cd3eZxwRh1OZYUfgExh
tZHdFEPP6Z00n5ULDefutDcYEuit86P40mPJ57wPeNVrjn3pRZrDVjEE/pkIeMNizMy7ocGmOSgw
mXJJ6dvbHEOWsZsad7WLOUzS8SEDgLn9mOvlGSZ/5ZljUjwU8zeIqZe+tpDN6k0zVRRFg8FqRtzK
wzhQntQZuIhe5eYdCXgstqxjj1gD1V+RLuBuTmNneYJieglY5OOvc4jKeMDkGyCjZTWpl5SX2WbO
C9yISuErKykyCyY2on4L9KnKmRSj3ldP5IgDDA5gdVYSUqJJChYL182VCai3ZrNn8JyWWeXxNjix
E49W2dEXTlMjkTtmMddxJMUdVGOpq4bD8n3tUS1p08BRsW97XqbO8hb3zKOMJJcvutvX1NYWY03T
wxs1gFOYuSqSfWk74jDUOeDNvFQilDHXTWZll9go4rzoJg5oA+ZqlgjYH2KOqszJBlQQMvwcDmOg
8BBe99ObI78kt04wVcbETQKKP0zX629t0VByiHbK92nJJEvqJL7EYe2p7x3eGrmQ1t70Y6ZKn/EO
ZK5ThfaDeKQqSe1Fp/BIX2DVEFC3dE5ygR07i+xAFsNDVYXWMhj7cdV3fPDRR7eQmUCZp9+eJuZY
pGwxGlFJ352BPbVmU9mXk1RX2AKOmyJOE1IhKiZ0YotD5DksMvR4okvELLS2JyeZzmt3ohIevBGH
zuyls6fKJaCCg8MJoPNI4LGxGLwZ5ipgVIJSmGyvbssBjiceyDlMEfb79lfiNmIcE0DAJQfZdefg
Ur7IiDI5yFB+xi8z3tIcZh4FEipEcEggMYaeWw2v2sNdZVUFTuRyZyeAw0tU6s6l50pzHUk8ykab
pS0OKL5lpKsrL0KZl7YOhjQUB1FYcnYpLXForX48lkMtHrvOti9xD1T3LAnTJ828d23l+WZnuT60
UAj87xx3afBlXq9Z7U5L5qCylpyFseYsphtpfKl1HExAKyhEjZ5DEaZylFZAGXNWVvWc1kCrp4/9
cdfg1LL/tTdiQZ2zoQBBByI6+029H2EvYQZJ1O6KwiIvCFrr7J3QibNp0Ppt03TxitP7tB7pRVLo
dIBsac3X9eL5JIco4CYdGFSoblkNQqf6USe5d+27EaYYEsPOUGsqsRDS+ZTA//6kYmD/PX99Dwrx
O8lKYxI0FEWa3EWaKQ4hbJMZuad6FKlocBCcOxGW8Fc9a+JTO7KLlEPJubCTzl+9l7+agX/1fugO
vu5Bvvnt//kHTch/1s38/6pViSHZqwH3m1Zl2z5/jzvyfmT7a7/y9JN/O84Hf0DvIB8ahZYFl/K1
47z1h4MhA4R/n7YawZUMg78t581TVxILArzlIWPOFt0tdkvxf/+XbfxhWjOPjpHhshvSAP27YfvL
14x+Vn/9/nVn730bftaDIsAwqE+4uzeMh8AacQ6qtXrnJ/lLzJFzi/VOuEh8mMiv3s4/vJKJhgG5
Bw2vdwTdvESvPh+bdr6JwxxWV091WanFEMbdJ2Tu3z0T10BYAt0fI5H5z1+tnJHUwqmpCVaUQ9aR
ZKFftn2RQk2dHv71IzE7cdWYuRI61/r1Qj20gaBqJhIc2VeyPHsJteQl5b//yWUcGLlwgN83P5Gv
I4N3VM2CMwTrwKe5SG5RvsxU8h+8OsYqBAkEwrTQ3+oWolovbNzfauIBiuZMEa2Jk63JWaRMP3ko
l3fzenH2fYjT9A+gn1okHbwloHo9aagyGOpdPBBx43bjzRipB4wDH+qe8JWP3+DbvfR0MQtVHkpy
dqe30mcSsirmZlXvgBoB+ShpdimhSotKS551H7Qqwdl0YYz4+n584d8MRWQZsxfKiW31dnq5TQUq
A3q5Y1+pbjvchxZOgBcoFh7WJ/PrLRPg9Izsd6wK0OWY1b8OxqlLuxF9fo2YFtNyAi3HdWrq4e1/
8ECvrjLvXK/m1syw6DWaejstUHjUNuqhL4byUDb/2at7daU3K9OQFXFFQ5wBknfjylXp80Ty7fIf
TC/9/VdCjOf7jAwvsLFVmMfqq4eqwsLxi6ouoAeZ1arWe4244poac7KLcR3Qdl8ZQWNssEJ2dnqj
qlWaWwE1tV0e4EWgRhk4B2OtjaVJQyPu+wlG9tLQ2s8pHJvOy15GLHP20WT057VHGikBma27MAMK
iKrmfxnjsFgDN5m0x/Hk85QorscmML9knlntnTANn/qCQnkolLMLPSy9q5FwniFlPGeewt27HTsa
3FRUlAWCM46UaGq7LC/XsNbKW+ws7QOee8N3EbLKG9Ll3jEGvB5TuzqSgtqny9jz42o92rn+LcVM
FKUg96PBp3ouQh46IxFzUwVRfUkjr1pJTCrgpVphmC6MLg8UMLYkHRC70Y3Q6YalAkRdIzV8Weg8
3VSwcJF+K5fg4yYEChaXOErwgcT8DZ9RZWxgu1bkTqLwONgFxxmUaNXR0Ekh9AsKMz8gJ9vLIapH
ce8cVWSkT5Ff5Q/uALIpWqv+KtzC/BLy7PXCG8Do6sLuJu6pDxGwe3Ugl5Y1MteVa4OraGAKD+2A
2zKHv+Ka5CX5FPJqcJkU9aXbpS+6wTftcFv7UvjJi2qH8Fa6U7Uf5qUxbtvqOOZzj6Hh2EOcXhDk
MYbarrrB0Mbes6LLJdSQZNtHubWgDEhmh+yuJKYI35+F3dGnjKw6IKctKl9cnPwvCAPmJXY5WgdT
G0DrT8M+b/E3x1DbPyOKuFxnCS8BUQ3m7DbRgoWoozt/wnyQXIYkewqwQiWXcCAJ1YlTWvyYnk74
4DZuvk3oEtbnBvhmsHLjsH+Mw1oL1jQsWx+bFAKgFy7I1RkBGtMXH5uxO7o7xYvpkeLMM44wxlg5
IQyJnU0O3EOFa9idRRZLusTxjIy6BnpMhhwz7jGqVIDbDXpoJB8mn0CGKiNG2KyjaoF/p4bY0A0e
WtEw7WxSzJa9zRY34fHKqbue3QDxpYsfEOZG/bbzy/Q5gJm8CUrmEUY4cHqSoM9JsAoV57egf5ya
KdvinCRRLmmNmWzS2nKm9QR5RyyaNhq6BcF8xjd08O0Pc2Ju2RqNv1U+OO1978n6a5SSAuaNOWso
gKwDCVSzDpDREpqAA0m/RsaXcOIoexKRWR5UiJMpvStzSTTjCwfhAN4OWencCNmB2EiutLHlXBxD
X7jA6ZkmcZTPtp98oc5i68PkCRDXp4YnMSe8TfsGL9C4VvHPsg6cXZm54LpuTNqhbXSPdTv2WyRN
eFsHHQNhGvwSo72EwEFEN0LDa7Q18i02vj9l13iruFW3RE1DL+i/dfGYHIrSBa4MSapkK/Su445J
SbNZrYGy+vNeNsE6ypjnaFHDhVl72Ref8LYjTnMbYntz0ANVy2UxZG2GcW2aLCyZM6hZFdVVnEMq
Kbs0uLQoKmnTMeuzLud439ch/QriHaaG1Y1Ezn5rzPtubfPcZpE+J63mX/oIUZ9zhUm01UsDzvkA
qmWH1kF1jCjMhsKnLoA6oedjtepRwq2ddmIaFUROIt7usHHTGqIWcQPVljGZEteG2wgaG/mz47BQ
Ng3rB3bY3vWU4BZuNs24Cj3SzrGR7Pxr3H4bUGiSTEiKYRgSWyuILi66VTqmLGJmV63cgUs3AMS7
BAND2vzG8D1GalSXeYnnaItLKt4o6ybJL60ap9Z4sHw+QlFftmKuqyuzOuZGzWACAekIejNs9E+8
nSQMwLRcAL/TqgtJ7avMfOOnPrBa9fMYcfTJuMhCmVykjoo2/YhWB3vnOYVSkw4RFM6mBctc4k9p
Lh1rYkWUlVr2k1vdQycKLicvLFdK95qlTXgBjhSSlTvXmwZvB7e86+soJCitLA/h1BXXbcfao0Ws
HkPApM/6gnceVN3GSpFlRWWfXFihqX8LjE4egfyoR6vu0s/afNe6er9NY8QJRRBp57JJLq3E6h+1
NG0vRxXL8zCdvuCjPEBfgYbmj1jf2JPh7KYgmWhriOKSTJ3wKs++egJfXhqwL1U0+9bJ5J75/ND0
Oqm0uJWQplAQRaxbiP1GOBBsi9GWxf2b5lREyntsejO9fq8lcf6AI255aEpWHL3wISzpBqGLE5+0
/nORxRod0j/fYMPZi/Rfl4AR9u1yiaed6naoHOxmS9NlYdISGBayDVLyd/OcxSzlkCcYImlQLGHn
ZftyEDp5tJDpUE+Si0PGvZiaRV5bSUEjVEgdesYgZiN6874tzOIwCKs4VJ7Ua/oc0BWsvO1WnYHK
IgeOVTgHHMfBJEySzSdvWP8KbwhvBF0VxMVZise0nfRFfBjSwMLnmmSE3j9Aq6nKReh2lmctqcWh
tC8m7Mpe2jGNSRbos+Jn7UC0MZLI2yt6KZANx6CZEUNHB/hWrOujPxOmySuQ8qp0PeyJUxs3cDpq
UYosIG5s4IjO6On6Gu2Tn+kZjCKV3w6ppeATGi6AJ8U1ZIfaG/tDmafZioTNb7bfkQafQiAYLboK
DiRz02V+sXD0146TaueGVWqQ0bwCS0bbHLfMU9NaVCnd4i735c4UWF8oET5nsZORzGNmZDDQ1cS4
nzROaaqLjj2aHlVEzk5pm522JOB+umC6Rt+j3IPxkRmtRitEBZSWmrZPlKP7Gy8qWN9sl+XbjqhO
OC3Zw2LAv9NZ1TzwLqMzR89wdPpPqLbvNQhgacid4dzMLOd3R7Aaky1iqrpsFxeFfej6tnipLIxo
F4McWsKbI5vSKiceE758asiL3qWyMDLUrrVBWQVp7pmNqzz4JgDRaHLOaJMaMmg+ds7RxhD7rGzS
hj5CG5BxLuhSSMCtXTTbT1kEtFRr2yvCW0wJ7WfLRciwCPjX1tcM7xqmHMttOCokw0mSPp3WwLIk
u2k5TJn5qTBkrvF/OSTOxGOf40zggC1i8PRrYd5OpLp0rZ7vQItZe82hP8c2kFRZv6FmIsIluRgR
2EH/m6ixsoDMIxY/5yitAqaOEXx2aIWr/v5+QEtw4cMD6p2TkBeRnIL3Rr5rCuOh08H1M/aXwUue
y7y7CUe2/I+PW+9OyQwGrBm4ksHZBL3Emxdg904RAe+TmUxBWhIywmZNaVKWcXXUbEzEP77eezHj
fEHPmZVQmFC8s2YoG4o9280wsfHJdlmwYlarpC17kqcYWBI/ynXWMtZcxx+uTlvwQLyCu43NwdjA
fdSWBGM5z7jl91tFOMknh1xjPsW+GRFIVvHEQgDgQCp780KiDnYqu1e2kyjk8U1uqwXJ3tFysOxH
QTgyTmM1RDVYNBuH9NclZnX/1uYH11hkeRBemaR8mjd3gMh8cFG9JbuA8/bW0aLqWNvDZ8vAO8SC
qwBU4AyH4SMa7DdH0i7p+tAtq2Tn2hTPLo4/2Dq5cimAhjF0z0g/GFMOD3Ri+8ePx4D5/h1TogCd
+7NDx3vnzNHI7L7JB3Sr7RCFtJLhSGlhGDwVHaUxSeXOeBloTvBQ2uNDFoziRaudYS3HnqQrWZVx
Mq+3jVwIEtQt+hU15aSdNTvqb0gJUMZ+iHCO3NZCLD/+RFz+F6+GOPnzv//r+QcyJWYcNdN3+Qvq
bBhzi+gDaU3yHQ+X5/I3P/QXVO2bfyDuYJ1BOoOqDk+e/yutCfQ/bLQCAT6QDjI920Uh8jdU7f+B
xwniDBdSlQ6QzF38P6iapCac12bokkmDHfC/gKrfOgaBbJHoaMN9Q8Rl43XyZk4IpUH4zVvjWNKA
l2LZR0Wido0DUAAJqERaXsUjPv5pZmgDJS8+b5Cu4hoyQVA7z8RllaYBExUXJCLWUnfCYhHrQDs9
RqbQCPsKS+aWKFt0JK/e9NWf69NrlH2+s1erlsmeAA4961hZOByWjV+Xcb/thhzJcnOEjKRujLjU
lg5l2tnYezoN0ZGT8ccXZDN6d0ncHud9Clzf5Wu+waa1JCd0qKuio+sGZ8Rjk2aS91QbWzxIIoEI
QmhiZzQ6/EZMcIRadnbv2bvAZeHZOBH5D/vQQz+zmHo8Khek64GjmJIYIr9M4KBXJaHnWGcZd7lp
yGlrh2V1TNvZOxNMh6rByMLGXYhGFNPSwRea3vpQ8q41t1c3+URxYhqT8yzLumoXqfC5VAAcEa0b
L5wPHQ4hnguimUAlXL4IxbVsu26Dmn08H10ULA0yE8HCz3bTWGz/I75CGHdKEogaHxxj6UXJGK0h
HQ3RGlBHXemxnUNwjyPzzoBWMy0Sr+XZSD8QX7WY7LPIHbgNZSa+IlbPrL+a/YBdv1uZIr5UccEd
BaNj7dnoY3XfIInCzEJo9DTNNDZaBJt0JC6wOfG0jeuNbv1oQmKID7JpGX8RIffAaTjP30xNCVHB
yk31pfYNpT1ZpuTNJS12tpCeK1Xtmxp50LLHLHkiIQEmImeHnj+tO5Ih12SFUdOpSUB+03DPj2fS
GIhiRUIS3FQ428nsQuw8pyzhD93ImafvGn4cLg4HKoGLG8YS/NV6K3hJyWjzFVybVtdjjCqm3tkT
0fJr3qPVLZ1kTvZOtBwcQzm0Pm/HqeKz9rOR9BFheR4fpvmTePPLCci14PsRC3EMhAa2kuRS85aE
OwzncUREj+brkMwByNRuZoT60M0SAwe7ZmQS5sgZOGBg2OStqt7M12g5olXuCGPmMqvxjha4vGD3
4WxWpAQV0ePvEGOk0jkfx8h90HrPuBj6Or8ifSp6NgFHdgDHtr9MzNJ7LqOs/1JbeqogyjFk44H2
eT/00l/G6VzTF6QbjgdTuQ48xsoLHjS8ZeS1mUyau3J6j2HTNx6vd0gKt7nUpXJQKjuRVqKs74Rl
kF5j+/FkgRrYmvkdxJZvl1gUCS9jOnb1V35ZpC9Yl6ibpNCBOFzUvcsqYoy08Ea6JSdn4w5dGp8n
zzThLrRw4NtCRsyBUUmq/MqbYXKRX8+kzOpqCDetrtXtYxs66sZniW/W2uTxghMTT4ZtBv/i6KC+
qBehajnv9ymYZRqa6ormhdh1xMuoM4sgxogMtY6rAJKlEx58LdAg0kLeC9HV8ME6srWOpLubzV02
TZr2QNbnJM6k2WjN1ajgtW9ySvLhfio4Rt4ntl5kN2GfQrqFYi4AQy1rP/XzsWIaC94lZ0repdIH
DiJBEPEi6EE1uzD30fnZrCpEGAmkicvTQM6UxocjAo557PbzpJANhJuFGqCasphX5l3Saai26D7F
7qPK/c68TEPa9ZDYjKz67lmDcRG7PsWjnxdcU8uiVJEzFjXpU2M0EFkXBG7JH1boy+xLwwphkBga
Tk5zWRVl6frUNloYrL2cVLK1meHIsIBxnB5a4fHNZd4YF6mcLPXF70KR/XS80jTBoEYRERmm96Z5
WbD/TAI2DFzUfViaPkl9VeXq+j42LTACLHzB9zXcoJCBTfCiksi/KBFtPzp9F85xZrcetmLD0iiq
7h4hn7aGUhETN1+3S6uL4r2VByEaPTJIFkWCX4NhGSOxs17h7EB+3NmFKRVaAozO8WpjAwCUKX2I
MSxZZKp9Xfv6Q+vU5tIq9CcNqGchS0hN2VgSABYPyt+R/RN9y9vQ+6kico9Loykvybo464ZGjOss
b9Q1wRHRk2P15bpgk1pR9lk3NN3KJ8OOi41Z6sBNBMiSdS295iqICFzz6ozzKoGl+XlSR/m9mbbe
ItBbuZk0CQTQK+ytSCgjs2moL/t8Ks4cEI51BwPymmW9fkqDLr7t7fxq8HSVbhtBEo0YCQzRqTu3
fVIlt1Hr5vd4B7bRppElogE2sFWeiemQa0G2QYOaLHqMmGeCJOgNIZvVHZtO/Vg6RR2v0qktN36i
V19i151fLYEhJKg7Xbl0vU5d1K6yFhFIDHlZXvuSNF6zyiHf7MzZWpKIVvOC8C7PXsW6UxJ5NFIO
rNrG7AFki2rr52Kcu1xWtZ9TxTaRY1ynYVVvdVwBVgSg1I8Q/UCf0LS5+5ITeb8eC6+7ENIOb4M6
drdaO2UbR8M0BCfzyceSwHUvtFiKIwv2uMOLZ9wPmhHgq5EN67FtCPOClr0U3ZjC42zduz7ppx+6
nqfHwA+mY1M2wWcZ5G8OOJREPjx8HFxQFeOI+bYkGovIlkEj7QMMT/Yw4pzZYhi2rHOlArsCfOGn
llrR82sd5FDtPi6R3pzluQFcHfnndLC2OPD+WpOJqrB80nZh4ckaPKecceXBYhe0NTBplDHVMWSZ
+eSqb7q0p6vOjgdow4lFx3P016va4RR78eAEBwG37iuSSVamWpoUOR8/3ZuW5uk6EIhwiKXcnGkX
v16njyu3a4MoPNgA9SzqesOmMdOzHRWyYv37i809Z16nATXlrb2CwSKiRVShBz8HNq9mGu2JoKAl
XbD++FLvK2mACRjeHAZ0vELedvJFFHg1UZxkELmjcVHO9EwHQyCgSFkd29mx5l9fz+AgZDBMdBct
+ZuuuuFXrBt54RwmFYcPf+6BJYnrydIp57ZOmxCq8snrfD9GaAQ6PKY+p487+ptrVqUtdJWjrui6
ZE5SgWCpjOEz6+jfXgWbjwCvYgf3gDfjPw/NoQyT1j1EUHh3YwJp1vM/tdX53VU4UPrYzQNnvMNr
XGmZwtF4lhPzwk3oIEGE/g++koOlLg4InHZmO4RfR3sm6A4Tb+gczBBaN2YsfJN+xIhgDaXDuJC1
6qdPjnTvlw/WdJYQHgszTC776yXLpA/HIXftg1aF7qMBBZr2bE8p0mHeti5hnpsLt51YvD4ekO8n
Np4pUGbw1ceT9t2AxIo70aeatMusY3KFFcuUdCHMTClc/48v9ZtHZHBAbaIGxyvo7VrloazlUoUJ
T3lmxhZGdZxaOqS5PQPg8wlOzaPm44v+7vmwS/MhtjlAfNabBbJHPWHFgWscchcaS1nAmsh1P95y
0Pl0op1QtF/P5QHoBCZTthd4/vuZNrdddaYz3doWanNqFA4GnJ6e39T91FxUCPppnoyUyWqgrqP3
N7YXvUDBuQGEtDlcVDQs0br8wIjMouqcSvr/fubWnzlHv1/3kDdZ3syXgsFkvKWalYkzJMgWGeEF
sO0yCSHDp0pju8L0m6GWBpT1H38J4/3cnV2/qSuBIuG5vaXFRDl4ScgWc9B8jVpX+RbnB9KxUFc2
BjtWXIfzeE8T40J0ufgKIXwyVlYSqBvRmiInPq+bxIYqCcY0Oqd49fEN/u6dzMxJeGoW3+6EY76i
7egCz4zeZ9YXk0/RrTvpkxHRrCf4oUxgmOufwTjvxiakwnk2AOUwRBGH/zrnRdLORT+xor0dkoSJ
lixdjKJkmKq5w/Lx0/3uYuBGxGcQJvA+nww2R4BXManECj/aq7RE/Y8mjlOOo9eckj6+2LtPzZP5
s+enjjsOy9mbWVdkmlG3oT4SKu1wsIwSychiInJK/PhC5htqM1RYlst574bPyI76tjAhNjtRbu0N
bOBN3F7pnOG6pea3EktTnCHbY532ICF2hJwmHmIaf3ntWQ1Y8rwNVkLdxEkGTqANHJboNyLxmjxa
2LrmAmWBelkbneAPjuci43B8yrqXJVLr4t8uxCdbfDp17GuQP99WIgkhvrVXtO3BnGhhDzRKjmjK
km2kj/+66OFSjAGbVgCQ3rumDAx/U/YKoU0DnRjxSsrz4yYdrMmcqI5zAPtn+OG8e71aGG22NaiS
sw+Yb0BAfvuVyqkgEbhx7IMrlP0Th/T+0Nhh8HACRFyPtLyVmHLnvlLK/GQDMN8OEXsmaULWtLjy
3AY9GSm/mtd2DscBqk16MPC8KCZk6r6LCfKIBMIylxha+t+Q1Wb2qq/oN18EEWwMEomjZGfKETIH
uY3jjd4VoIhTNuM1gngu6vqu4dcnvUpTuG2K3t1Irjw5aiV/05A4uwBKEp3qzLeqaydtoRnMwyvX
2Ay2o2zIt+6bsW4X6HzUlTMooLE2pH98zACOoHCIPpp92+hCn5PjmDUr3ciK6wG04aJxpbZVduJe
EaqiTVsScOkv9xInCt3DIIG42FQn+NVzumAR2019JjMbHwkvx5t6VWFNyAF6Sg4oTI0l8jOnQxxq
xAJ/jk4QiQf2rfeYklhTOrOqc3J+JgS4Rm78GBo/AxTXUKMuA1XPYCh2APFVPyp+7WkCOptLODVW
ew3R1zsCHziUlGLiTyfh/VV89lkI8hLkc10jauZaXOYO1khliwVEZkQztXVsVJDtI19TNzXx4vEV
RKWcCNpI9PK6hf9TrGAUMbsro6izm2qC0bJqOmmIDV1QdZORKnQWuW6V3cBDaH8oWr8TCG/qTD8t
t+zs80YYMxQ1kKS6QGjJD/LozrOD+oG8BojNtCfN1D7rZ2sDEA0cKIgckpnauDVq4BU4CMiVnGKA
cL8YXWsNf5G/sYMJBylssMq9UGmn3aoq4dIim9i1Ah3mgFjEudWal+XQO/LGSIhtXmUMl/iK4yJ6
UWP0MByAQWjv+75piVZHQKYtp7pEsOmaLOHOFDGCyrLniGt6Q+Kd2X1oDPsYiWXIvmrAqKmaHEzL
r7t22qqcI+SChj0oI01v1dwZpdPkqF4dBhhWkUTAaknD3nCqA8DsGX3IR4EaYpcu3AGFCYJyojMV
kZIETquXQE7hFeJwmK0nCM7JO27GipVxZ6em85yEcRyu266Fl/3ntHJn1p4+a7wGDwes55KEAOKu
HZKBDGXEdEHZFcXSlHArlo3rMIqEP2vh4tzhvZrtjJlbadt9g5w89BsFN/Lqz9YMWXrPoWPNhURk
U9v5lQfR1EhnJLYBnl/UpATsEHKDwJ+2P8/tABljsCvvzPHoRywyPVHpBjmM3h6hGjFNi1qj05CP
Ni/Wxn7N2qSBGSXXbSm4EUMHO9nUudkSr2sI9dQpz9KwAvGcLLvxK+JAzh2VG3dumpb2ssN8a/zp
a3Qy1vDFTft6NGpQ4HikNiYezxi8gv2YNkBcLWLQAsaKTTcHZqgtLe8LhXkm6VI3ElODRZ70Nb4q
YQhXYckS7qSHvGlB68ccUBIVZjn5IAIQ3g6FriugNhBy6QOQTV2fDv/bJ/1nFoSwSKhuPuqTluXP
tpLPvzZKTz/1d6MUo0F/FubRDp3FC688CAPvpM7RXf/UCz31UP9ulAZ/4NBHX90GkuHo5rHp/t0o
tXAuDMi+4VSHgI6/+V81SiEi/Lp/kxfKIZiwIw4Ms/HziUbxagu1oAUU2K7rx1LXqlh0KN1dbYVS
P8QRylD1OrMtJIuj1dfNRhElgKlULS2CknM0+cWUlPSZxvYc8aYdVBC74eupKbftByOguloNrfEt
8s3ovlCoyZPIdb70GAOcY6MkrybsTsNNUqXEeFSwLc+jgT9c9q4K6q2WxkRkybQ8eikqW+js13kj
rW/agKfOkW6UwvXKNeVZn2K6dG9lYeedtZOY8JPI3aGDJ1ZY3Y/01Lw1W0VvrNIXCCE304hVypS1
48pqdAsyu9V9hVA60GvqcOc7z6wEfTR0Qq/eZHzbW1y4CndpmZCe13UeJvdGPMJspP81LZskBV7F
TRLtPiq/W9fuzH3ryXhrqvRHTl2+TrxkdhcUCTFMwPrb1EzuRqS3V25KB3PH/2Kd43QTFpipISCW
5I00C8jR1loa2rPKbLXw9bQY8Grw2CgwfFqT7hjA2ERNuwInFM564ph5Y+i5c94H9KMM2XnGvgsC
wal/CsKHqfC929pzwrtGjqa/R4Zhaau0rZ0cabjNyuw1YfrYo21dayQ9LjNYZ7yDul8I0r0PblDl
R1l7NMK7YkjmyiakNzyOw1F2MvKXWlTHay9xpxtRRnaib8OI7kxm4C4lG9AiUw4YFg9TuQI86mMS
skW68ccw3NlVYT7Wk4Xbw9Rq012Qe7m9kNHgJTtb0/38IWmIDLmPCBrx9HXHHqu0NYHZQdtu6Y2M
eruPI6ckpDTNncR4jloEuHy53Fg4DlGbRWsvTQwJLiaIlGulhygJIIbvwa5v/Dh013goQUrNqiFd
Jg6uSXYlCuTmgYTTjQR1MaeMkvvumJiLkQOPA5FPOJrm3WUKdyXH3Eddc+6MPrHyw7TwkurCFpMg
cSHb4oIQHrys3JRUpveaFl8rSGOLhstsoknJBVqNr4Y+TBtaCOEm7Mdb0PR2L3CFWePOk56JQtP3
tWNnGxkK8xBg/rvIKGfXrQavt7BVcrCBkjaDX+GblI/TXhdMTdPNzftgNJ9K6eNaZkTeIo2lBjE2
7TdV6Ul5wAA13VOVfWuoJg5NYkdHQWdiNU0FAbW40NA+W7Z23W3sqeb9aFiiFVq5jIQWaLA103gZ
xfFPZxKPaDIwAqP7gHhOx1vAbrCRQq+IUU43RmfkzJMbgCHlFknxrUy0dmFUibGgzRAu7SY1rrj7
9Jg6o9bQeJT1HoJH9xO1+rjyY4uXw2TbibpHwsIGWUYTBp9CwJ11boWV32R+cjYZIXVpp+PLON0l
rtxWehscvGi4aQPk71NhrnDkWkc4SjURQa9+b9+3Qmz9UZ2nWLvhVtOpTVPnct2HNNOi0H5wIUcv
hrJoV0aR/8xt7CbMcnBR9cTdbaLhyy8MYxlI5Peoe1kEE//crqHcpwXZ4DoxwAuyDuxrHdO8daGa
kuZoPzC2amzC+R7ulrqnXWpx0O38Jv8+edgNU+QHB5fl8tA1dMwIa00v4kCmSMsxQGZWGNdRLK77
tF1rPg81VeWF8u30OZ9Xs6wLvRpeW6sd69q0bxJTuIeqlvGSD0ZJQ7oAVOn4UddayhlTvcSyMHaR
13JESUS+wEaHFBgalwdYa9a6ZVm/ltaAI8fkBvss9W5Ct7mmDa5vWCb8Y5Vqg7dsM1d+YV3pVmbv
hf2itmR6kZpdvxQyk1udD7XRK9HR0XLiG0up4LxROuwGTa7stPiKDYy5pCUH6bvYlBh4Lgj18siv
bG9at2R1gbqJPjPdYONlcXuV/RzbCdZDMbuDIGE3MwhkTeVdjgxiYxZTeDtkw3mtiWb5P+yd2Y7j
yrmln4gbDM5xK2pWSjmPN0RmVhWH4Bic+fTn027bbZcb+8DAuelGAzbgDe+qTElUxD+s9a1JdNkz
spZnF6DSKjeGz3aRb14MSw6OI89xX8PTzKHZWeMWbMSh8rKdtLKId7FxLpaIm90Y6O/Snd2Nq5d2
b3bWU00cJQ+wYpFQJPlwcpvRvCTCfuhlfZO3yYunLEg2uMbNyplXnLQbXDsfjhxZvTpuqK5naW0E
d0Fr79o0mx4mPjpU3gO5UxyjwYeKYvGWE0m/1rbPV81w6Fj94YwyejM06kh33G3dobFOGmThqhnq
lLW5rJJQzXmwQ4i+HJKq23d1dhzSSO0gLqRhLI2aVaWx5TLLwyWSaGSRK9MWOr3z7Rh8XoBRjOAy
L6ZznxRXKIivmzO0NyOcx6HaQMpMvurJc8LR6m+mtOFOGPNn4Qz7El6fHBYu1kziFNLd48AcFLll
8T1MJdnA81vmq3wz8HoQDlQqBLKfnoYZ/BFK2a2Dod4KY9ddLhOIFnhOUVOve7qwk5u68XY27HnV
9rH9HlV9/cD0SJUrg+VsvQkUJ9NQ2OVdbAxIsisNtqfjXqvhxu7nys3WQoh6W/Z1f2PB10HlYdG8
9CbYM9t4Tozxej0D7ao8uTIC9zJi5H1BrFHemnE9TGtnzh3EwvOS9Q9lZgQH2arlOA32szOZ9RcB
R0a8jwq0EVvXH+12ZeeCxCvHqSAgcc9am6GT34Ux3InERyTvjN1D65Z3Y2kYNJDGfTEn/S1e3ddW
23rbT151BLH5GrRkSEypOloG4hcGl8Pagsv1wfHq7Efk8p/ZIvQGHZQ+kM1tbbJqSHYeSI9VEJBu
XSiHF9sO7zImSKU0A+Mco1Z6weM2rkiCCH55hACue9b4Kzex888q8OdHfzQQkvTBu63cOoSP67+A
HknXRuSZIR6v7AlIkYmeguGp9CHb2zbOv8m5fon4wLIVaEMAKey/+V7z68V0MJsi+1Fr9TWbhv8g
ZTm82u2wMdnEX3DFuTgfuLL9rBYI5lOC0WiKtbOqTZ2fUHhXQGN6hxqhjM/CyvedilQI7AzARi+r
B8QRDeiyIOnv4YgG+8X3mldjkfuqm6enAVvcVshUpqGEWXgDRfdHo4JvTuccu6Yn1/Rw/XOaiZNX
2nJXSyw/LiKvDQ4oLgia63VnwdpJXIvxi1FlFkoLEqrIPm1uMtEuq7xr55sCW9p+rMQEIbD5zmPi
hfspT+Hn1YN45IBsEYz1dh6svG5M8p1TxugqCkdxebVG+d6wOTzF3uxuc2rBl6upZ8blkQdXX8Ns
PxaJLb4YqHhfTlrCyVy6mLjGBGsPY/MNcy+1tXDUoXXClIM18uj3iwEwB1ODbd1GNCo239tSQ5aG
CbYuqDzwlKVDnIRFJJhLnjQaia0qhvhRGhSi4kyhFRbgtLRcDijrf7DG8nataL4YouDTZGeGTSy+
ClQqa7VMrlxxUe745I5u5nQr2J/1Oq+qDGpW/zF0Dmaope5XJezttZvjddJRwx2oKnjZJdibqO5W
aN3yvY3YYJXoDCOIOW4ibV+yJLORCnl6l9decEqTAilhx85J+RKpWbLNh0Y/ELHg7Ezx1ecJRROa
CNLso2cmT8Uqb6x1ZDg2hsaa8DRXY2zJIqQFc7nxGyJNSp69ApfeiuWaCCujrLF8D2s0Rg1HSuqu
EFEOAOmQji8q+RglEecU+Vsz4G2GEfeMo6LaQFJAHZQWp9HDwJWJACHdRHmIvg1CR+zX3It5dagq
50EiMNnBUfzOy/4ZZQ2QZm+57wp6FatzIdGghQRm2a1rZ05Wdu3qs6GnAbSRYb2weGtXXV4Uz1PX
MkSBZQSOy3BYUGm4fxX6kISl6srKKqZrxfKM/xNVFFqtMK2i9IfSYi0mf8HmxpM+5d5qNkli86Yg
evZFfoPzzLloBzNs35S/KIDBDCXtRmRLFSaGsvhIB+SObUICSl88aydL1zle1S2GZ7lxiI2i8A7c
1Wxk+Rlw9DUKSxVb2PzNxQuiL7PVBHqpCVvAqKb7ZkYOKVtPhHPuU/kIvBtmnV3Kae4vllmFRdWM
4dLq69zEnC+YqI4G+bpYsyo79IcBeYj0xxs2vz8qeg5Iq+9WsHzGtbfzRdvf0OrOvBkKdc1yiAI1
bFCm7fLklxE0BMl6rXkj2qzeN0rfNakNzDbhiEyaIEQ/YG7rmhYXQZ29g1u+sypXMLHKTvBuuEQz
E9dr8AzrhxSSdPmc/P476uOvqlI8P5V933dnv4qeq2HpgB2V8YdhABvsoViBU1rC2PZvFhm8BTW+
QSmrneKCXIFuBuANpGpllKa4cZz6Phup0Iw2M8OuX0CrKlCP2P2qkRLNuIMrOgQrVUwL10IW8XK5
DRqEMXWynQMiUzVP8Mesk5+2wrdhR+O8Smyr1avRwf0LVax4z6uMLLw0FQV5rxZBU1Nl5xR5FT5R
GO3l/Yi0cj8YU3O15apdlhqxDmsL0GJY4Ql9x+OBVI8BKI1O3TyPfZAz7EyGA5W1wuqelDtHls62
npf4hEPa2+qyf5r1gqq6krcy6LO7MjXELzdt+9OSpN4RHLLeW/msjj0A3q07OvrJKfGABdr6pI/P
zqp0aPJj8xYz0AAdq4pvbKZ2YY+K/czYGE7uQmCjXWF8zwY6pgHa+rZjs7EmcIMioET3VdrOOkY7
iCmanR3y+njNfMNgxWUCRSer26sze2MleXTrIRUm/2T+gkotV4XlI9zNeccobM9lT8yXzuYDAYhI
F8fhggSP0qJNEKMq+YGdKV03gY/2s0gQ5tZuSSmkl/Wo+OtbiemS707sTZR8dP5b8lZIrpss3HLM
MRNo2gdqx4NflKi182LYXvNTNpzoMx+9W25ybO4Z7hsaquChzwxnRzvM1MWesvdBSUk17ZjqzHXN
TTTSMVzmVp6IdwpWNeGTayvy3VWvitBg7L2qhNXgdG5N/CV5um+VI0Kt64zMvdY8darpjm1l/2oW
0OEooVbX/sJa0ovgdN9MUCbvMs3HWCkgiFKB/c/zMTRQlq28Ku3WCk33aXSyu9RC4Kiq4hx7/ksV
yHZHjd0QiMbj307TthTmLh6ZeeSdSz9DtOKVtstfhXgT8WP3c6lq1ITdeWaGv9JzxJTbRhfc0GtZ
dhkWEN9WY5fw8mDKQZIL0RdzKrtmtE8IftsA/HMpXObjyDc17K8EXrPvOCNdoWGFD1+Dn33BpzoE
TnM3ob4+pO1srWkjTxzRL2QTlVunnza0WzzJTPrDbmixA4rUvCyit3bBNDJKWbh4mfui3BYPGIYP
QdZvlsFTIaDdUtLsLOVr4xiMTsZxDLYWc2bOzgdrjmde0dBtlDfSfQUjriVaws4wyagBIshUYC2i
dDwmkKJWrlN+lV0l77PY4IMM3F0zNska1eHyjKrijoh3sPO1sMBEmtuuJXDW0TojV6kCVOXBmCQe
w8+eiij5GYjm0i7WSQXepy0sJuOfnSh2fRf80sNc0+qmWH/FkoVtIddNVoYiq7M15q5fdUckaW6o
j6Qxkk1zHf9fXdfKqioGKwHzkiWT8bosmQckYqF0wb2dVdmdTjigw7bX3oTU1/FvYexZR4O6vkZa
S1L9ONCYD82s+Ze4yRG9gzo262ZTtlOp10nns9v3TjXQdXgDoZdN7G8mlfdbJjmocPLeXalF+A03
9Nz0gAwWvXPwBssVNgl9SPOGJQinWrdif6jdgvK4wQs7UZV3Twamz3ZbBCg+t9pQow5t1mzVyaNP
mDk+rB6mgCNFA7CV98iNauYOkDnNmx4bzFerJl91IABky9Tif62c/6e9Tf83UbauO96/nsa3bcp/
iDb913n8n3/u7/N4LEgmsgzm4O6VZPXPxiXxBwsv0FoW+oq/DeJt/uffBu+2+QfOJMR90kJT6Plu
8J8M3n/fmkv3Om/H60SMGcrW3yMQe7MLkm5IYnaI5XI2r5BsO7s6SpxcsjE340R/gzJovmtBssk/
vS3/J4tR8JscBqWnKzHsBcgrbIl6ivf1nyk2jKMbVxEufygyYkP8GBgtpFG+l0uB4M7tEnPfNS7I
DPw6XIICIqezGq7BMhW97PMCIp9iOL6y0jnSga1KMbPYVBHyJ6aIpJjMBmKLWunFgr6e9sspSv25
53tZWxsbE9BZ+sCW+S05YOeE7NrLn/kj0M/ZlDcpFGyd2BK3DxKRB6whPkB/sJPBOLKQvMJz/4w5
8VHXHCt34n3zSvip/JqQA6OxrD9tWS5bBKIQJqFyHGYEy1w2iUM9v8/nOu71owBeYBwDKjxBfcqn
9GOI7djbjtKnsjaHKE43RR9PmmsuMdz3xJTQB66g0i45VZ3N8n81Uk+Pd43lE3Xnx8EYXxZpJMG2
UrOIH8bY9NCYqKJxSGwucItbLXOztZGYtnsQzvXfjKHx+m+TVnW5Y3SKogb2NkmLc8KpGYkWS4sY
g8UOwIl4Ik6B+HqR6eOXKuOvYpnj28Gfq00FiJYJtT839Yp5VfC29FNncCKP04aVN+EU3rLu+Kfr
9h9CZtYMF5+StQ2VGdv7HI0FPQBMozEC9KLJrQ9kvit0YUL0D1gly22thyAjXdLjrqMiaZymvmvw
d/DA1D7U+T6tQmOW0f3gzdMzF6l6MxPCo/28TEIb603Ypcr9aZRT9oCKBwiQnJp1KQ25TQARHzpY
7O+Zy+gGvjBeYl+Xh1SW3dGJMBkLkT8k4ADuhwkpPirw2A8hJ5CVM3oUH+VhkvMT/F7y2g0p2y/3
Ct0tAGmvJ7r0g4o9qEljV5zQ7DE6x1gTYsnKqcah/TaGSHbxVMlvj0CJnIZUZ3cDdp7PeODqpwCZ
zYucAy6nLhPGEVQ1f2o2S/Net8zJR6JQXmwrf8qM2nr34D7GIYT37xR/8osX8KVysB1vKSecQ0xr
zZB8grxtjz+jqA0+F6aXG1lX5kwMT9x9MmLcZAsrbZGMzkrV42lwEvc2h5ixtYcFAoKHCX+vWYYf
MAB5Z3I2xPtk9cFF+CWxH9bYHWSmQA87s6TDqNqnFoffrT261V7ZhX0in2e64JxhrxbXLnnRibgA
+snemjLJ3vlE89009fapr5Z835dlfVFEm37X8D+iMNKxf0y1vdw1bjfQVCHwxCEjhlVUBz4VTcey
2zAY2xvkQJ2DWdv3cjE9yAR8Jfb5pCPWB0GaHksa39ueocjNoO30FRkH7Fl7Hs1zrYb03CWqeeoh
KDySiVgfcWmVG4Msq3cmqtmLHrzu1LkVkYkMy7OjufiLtRVFUtyhmY4OhKOOu24xY3RBMtjqZnB/
uQOkFkRN8+uUAS9mGHooVV3AWY/OWJ+gxPeJuRr/XKGV8cGS9Wl2zZmxqk1h7PQ/+nJEpqDKfG+i
tluVLt2aEC2U0LT0t1Ziko06ec0XTNP+ZDZjus0diBhe6Yz3WUXbm5Cyvq90b98jC57feuBJ3zgY
h3vekOh2QonyyhZAQIcZizXfk25dFVNGjomT7Won85i49JV6JuA7Rxsk+LYY12RrX9U/yHDodktQ
ML2YItPeTN7kQPrW3R3xWRAfBnQsbEeGBNS1a/1arIQ1jolfk0eZRoqBxxPo7uEMYeyuZlZ5sSor
fiMtL98trmy2EwlGwwrgsHn2UmWeZafkxWB7dz9PQ89F0c44SKsrVSifbvOmr4mx4IuKPD0G/MGQ
uQijsaNoRgZ0rCtaGswAcKB6uzz3DaMi3+aoYeKK9xPRg9U44tGbWbCFJqjGsG28+Rvv3USvagQ6
peDNsn0LNemLbSWLvUwduUsQOzeV9ZHRsh/y1kVd6qTpk9BZ+xD7nX9B+8UwjbwChFGzap7bspeM
m/3lPFCYftZVz5pYiPEhTysminx7/JtyHOcfYPizOUSkBGypdMejERfDLmrFcBk6bR+t3Lr6fZrm
ZQQidDe59B8zaSg7O52Se262+t2TffUVdKX/a0ZsxLKlazFayvgH04/sCoRmlgdSaQTrcpqn1l3D
Ce0YNvJ7htJo6RSEysaV2ebDZw2ZJsdZia8V5q+BRiRxmpeoL7tN5ePNCtwijULXy9Sv0kH/ROhv
8xrEpedtnCouvuw4DnZlM0XnXkTBaQhK6CbTog+JDBiLKxA5s8X9xjSvyy+dY8rbLCjasxJzt+mD
luF0ZQDo6dC5ZI5iXp77dLJD2b8SnYtyqWa2zPqQQLRVa4/9fR23wc1iyPmnafd5f8VScV0DtotP
+dgZT0nieu9gRTh6FAseam4jIyBt7GpINEtEgrwZVNDDS/tCOnbJsQTmTgX5LFZZ5AY7v2NAxzMx
pgBspIEPWCRVCA4n+FTI07dman9iQKnORly6jwHDcGQ+k30zdtLhGJytO8RzZggT+Xz9ADHe2GK3
dD1QnzK9hsNZZ0hI2SG2YCropISqGlv2sx90w2byDcbITeXuDC9jiIk6eIMW0cIulrZro7JrrMBm
e+8TrfTdJTrviFGql3U/DvJRuIgSyqa1tiZ6picYfolDr1o7dypqYGJbwyTv85iIKWSjVTia9k0Q
6ZGPvXBMlBSMaB1vOsrOCjbozZqf8KKsDlYOo+ioa/w9y686bPN2Dstobu/qJa/v1Fw3e+gX1n4i
vSqEf22E47jIZRcJ7b9SC1hPky0z+DkuUSdBYfTvBemI20jVb26T+xsjk/e2RX4Er8/sqDtgA8LZ
GZmlZF0GXqjWxsErrRaDNSPbiEu7Wb7TWhdgSUndOVr9tHYrrreZERaPpkM7lSn3LqI23YqUy7oH
Np+x2dZ+trabhfoDNUR/seO+oenWLwSuFrd4cp06jFhX7bjvyu0AE4cJAW2ZkQp/b8Fjv/WFP3Er
+Ok7BZrHtDljoN7M0b6vs4gttiKwzBdaqIObxyLkycYYWNXoFLQzZS62qIrydWhxLNLqPXhaJ6tx
sceDZ874GeGZ8z1BqMzDIX3GqkvC9FNZO0Wc2RnxDcX0RKVakuBhjo+DmcfPpqryZ8eiBnQQLDgh
q67mtladPC3Ko1qJ3ehA8Bc6lhgQAVqLihuMcXV0APnBpAg7ZXbMOiQerPNE2lNiympP3xm3P23o
ia3Eh4maHqkCBOibaICtjUpMH92c7TF2efvMgHa+yIYhsFQpRI64mY5JOS6bmML/bWHCnjneU+zB
jeqt9IK3QPAqnWOhfPFBpKfFjIWY8CZCTrHyC9wty2AdZsMvV8OY2OumByhf28unTghv8437oGaY
KMHVr3OM8YzR2Q5VXTnuTHKNQwUabKJFOKW5KDZ5Fj/zsdhbIj2dkC65X9s5xY2Rp4QkpPa5dZ13
0bIUnYaOPC6l8rVSAXPIIueNKUb2EAWjCfRZ9QrFYHlka26z/wu2SVzOR5Yet8nsWC+2xrIaBlNV
hKZX6q3AaxUuxoSbXvX2eqlm+n+nwPQEpWZJM/t9NqyJoSeiiAL+oIxc/3byEhXWXoneksfv0yBt
Hv9+9ASLwNvXkAOPDM/Nc1Lk6XqIRydcAs011ybpIa19rJdtt4Qo691wdvpxVVddfCnx0W+lyuZb
1+TFZUG+SZeuoE+odccgEpXHX7eG/96WehaiD/aGsDNId742jv8kBksiRhdpH6SHrGhp64yJlEW9
BJzSLhk+j45Z0pFSS5Vc2cD7//qH/2ZjoCv1LM+0rKs3ywYt/NsPR0nGFmap04OYyNVcMk2GQZon
gOKkevjrH/WbieH6o8gk4r/X7vffvYEpSiwPSAM/qraI0+I7MuMJn+Pq51//nH+Lk77+IMT4koED
UBTvd7C8quYZJYwfH/qamTUmIufg9X9mXKbdXaMVVo1BJmzlZ6f4rK/UKE4VIjKMKLk21+z1ys2f
v9L/9GTo/z1KO33afzs/qhD2/zY8uv6hvw+P5B/gxSRgjivxhsf3b2nS0v2D1AWwNjxJ/xgdOeYf
HnoCHmgIgDzT17/n76Mk7w9sthZNuiBWFzuN85+MksCJ/S7hZH50NcGx0cVXC3TuX7+1Wnjwc5sY
soZrsqWEMugN3coB2sAA13OGdzMufEAYbvWQ1nN5uaouV00AUCIsZZ9thJ+aj1mnlnmjrUndJhQ5
gLYNnP7S17tJpvYRZqZAqpbWzdoN8HfxbEqHJQIAE4jEbnIa8rG6MWPkpqvKym8g36k7v7KDXWHK
ZBf5kb9zFJVkGBcG4QocJ7slTfQBeal37tvrqB52uRHaPf4JgoqI8YKX672mvVX1oQ8vMeQ0ikM7
6SFGGtf1E3GWD1XjgNtLjXE69OaXUkv1ib4kOC/KjijSpqDjHsaeMKIp3apo8m7HaAowNngyN8Nr
CNrhyhvcK20Z3yM37C+/TuWtnZXBAdqz/hlPVtSESVGLuzSpe2Cztn5wWmc8Zso3cTJwPBMHnVk/
M7NC6uACw0C2ZrOQhzFyic0yPrX1YnzT6gK6giOJFn9pysOcNm8DExCiI67cjSQYnpO66x6l7AhO
Il5af12BJm+MlhU9vMviksFC1qOJknjpghK3I56VlWWmlOyuVD7rX6E/G8waPdOH8ZXjltVEX+Zf
edp1e7mk3VbQCn0vZp/fpKa+NZbYPSrd1UcdLcuJoOMhLF2/3fqEGFtrzfIaYOvcW5oPNVZvyCdQ
ZvEu9fxthdEyz7Lz0yz8CJp14fFCJ8mmRkT9jUhdY5+5ZrIDupg/YVVOXlWXckkynrPZA5O7vCno
8gSKEoxqiK9sBcGCBxDto9Ofe0cuLbFRpg1iW4AaSpar7z9G7RmObZlQQdhUVeBdxl8pSjPu/enq
5itzHBF1lpR3KWCWlcNO+SbW1bImiAzOpw6Kcw3i+sYybEEzV4wInBgnsOygFI1fIGZbHq1J7Hw1
0+jUjF9clsc563Tw28V+qRfME2wOWeYFpbiApZD3cTQn4RgYG/I1UYjMw9rT7iXN5fBNsJo6mBod
0pih/lwPbT8j+kim07IgG8R00JXPssqiN2KLY+OIxLPJNrL0xQ8EZW2/SsyxfxgI/Ik2w6zEe8fM
lM1g2fT3oi+bD43PJpT1KD4VqiH2nnM3P7RgLoI9EX0j4eYBZWFqzS0xkDYDgagjIGnVR8J+sQcz
OTXAjr7YGpuEruBJiENfM/Op4zL4yHzTPyt3mk3Ga0o+LcjdEIGhWr5Ge+VDvqanq4jzLYtPXCXy
menvl2GO9dqrtQ062pt/urVGK90KUZWbKIjKtyxmTxXmmrRwPqxSv3c+OoEVAuj6EERVR9j0QNHb
McS+uSbPrlkg3TOElMwyUr7PrHIaQKPa2QRYniCpMgxdhr5Fe1Snawcp5WYZOyJjKuEfXbMFKGQn
WcD7wASl6nuONTQ1fkjgr7kbiD97sAbD3VWpqaa1IbvIgWupzXdLJQCmHU7UwTJrkn3LIs1oMuv8
EM/EKqOqwlolK7t70EHq8Mb6RfYK6bghL1kgmeREi/pDFBNSSmTUWH8wqQUg4eBh3IN8jYEJm3N7
67Ta+K5cH9VoK7KBJnTmMYglup7MtiT4ZscZtgZJ4B8AaMefTZ6M77NTirNNF1VsurEN5pXtzjoK
ZWQ3FLUyUmuSqwpULmMEK8aAzi7M+jFWbb2mnhpRDOoUgJFq1l7pH516Jg++LBn7Ej1KfZpGh0xx
bFbCaXaTWTzRMfe7VlN+p6w1EMBocCUgceYS9evgbeAQLD8WcDXFZhBkCVd2z7y1SgZgVGaQ3U4m
0Oj+5OSNV3Yofsc6fV2MmCX5TGWuzLdgVrTLqH1YD3RkEM1tdhtNzAktmXm3IgMXtIhcP3gknz94
wo/vOBYnanK1HKinX1h2lg8N1tWHXrSRtTLTLHoZQYaQbIp6fFUyGD1e021fArjWHFIjX6sA3umd
CXr8DiAbE5K4IK4rVQ5OQVS5CDXQ0iHU5tjmygunYk4vvSV7VG1+Q0PaFsUlkya/rqeMrWhzNvkt
JkC+6myRVkK33g00Ku8Wnbd1dt0yQgqwdNGjE2jvkKVqfGIhGGAYG1ix2osx34Iv74tdZzQVPr85
ukhyZR+RLvuHmBf+jcITqO+s3R2AO3IFo2b5oEOegBM3xrKPRT6zc5zR5WAA2DQdudkKEdGw7lOx
nKxu8Q9JylCkGLO7Ju8hCDWWfRtVOAA4ZBXRVkt0lb9aZz1VcUUYnnMFG/fVXQwkand9P590NYkb
gtoYTzuGv8vImLtVahhQRVgjHg25JD+iDpZWOrHiX+lmgqvnmh2RxQw27y2lx52cpTwMom9fdFQR
uyjcYc/3yZtxF1QalZOPILUdCSrDjjaba1wgCZIIWzb3o20WbDoym3B19nVE6qakyTW5c4tcITov
vpwOLRcjrjBrvJBD9m1WqfwWrW1VK7d1m7cUXdiHOUaK+HWj3mFeNggrGzhqePwSLmknt92QJHR/
mw6ZukNSO37Uvj+uVSe8d6tKg1trLvnmJddDE6iIle6WcYQer7VlVY/lLN9AiIFxGpIgqcH1NL0I
zTKwEmawo3xPjUg94uRtmztPs9Xc2z4AtNXieYrQ4Ew05o3lIQpChShKs4HzlqQEqAFfFzeVtcyP
uonXk7QJZLQTz9/W0vPDBOZUFGbxeL8ICzF9p/O2IJzOSN7c2nbTT8vjKx5CCzPdjR6xSKDv9K67
7LMQEz30ropJC+iPPLKWRl48lAwJPptoeaf2nV7R/5ff2TBZLxJzyZNo4voIj+2pKf15Q25WcfCb
tg79HrqzX00PXr68cwD+IpXsM+u8d78f+y+wOVQQDonvq9bt331pZHvPD/K7RuSb0SmMGz4cfI2k
8jCY75pf9uIOTE3qRjHpRtYJZqlPwerSlN/b7qjmEE1o0qxqjbr1KfB6vSkWa7lPmGQBowJBWhir
/99ClV3azf8tONQPoHn+hSGuKrvP8jc73J9/5m8dFLv3P3Bqe4iRrhQg7PD/aKJolf4wHWRPoEEF
MAmLful/2+FM0+T/gqWAPpXBxD9aKcf5A7I0DFJaLMAxoJL+k1bKueZo/bOb3QRZ6gmGD7YNeClg
DvKvrVSNRMmKKOZufaR+FClGgRIMfoAbuo2n5r0P5bBEcxSTJngl9Z1jC5BxnsbJjzbCiMESuLAI
iDSTZjokS4PciO2B971oCxtSmQYOmtx6vqkQGOav6eI0N1W7mD8yO54It+7V1K9MqG7ztQga7F1q
eNUzVh3fOrSNHIYjmmA9njWDpk2CWZmyCUkcNiyPgHemHaHoo26F6OvG7Oc6XYGGJOU+KxdrjUzm
Y6CS55ROED8NE1utOSM3AKIEOpgZwOJWBswdNizQUVc5XpKec+zuB2b1/t7QvT4MVZGhYknL6X5o
jJ2V9da6suTrSCD1LjHyDu1sXF1/K0Tyr5PLcYDWGQE/zMBECjaaV6W6EKjcoPqu+yrP2FUBbXC5
YksmHsxqdcvsLUKWs+KT5102l57Wy0rdI5EF7V1bj5l3GoXvfvOOkI8LWj/ST4tXLwcIf63hnHwd
T2qTabGCpEj2+k4HdZJvrMkazwRN5qmTX2V7NOflFp9FMQCyd5Kks/cZixrAEbhZ6qH3T+zQ4Zkt
oaB6tdijJ6rPuOJlrEGqHUSB52RgdSGJccGCS0sZ/Olp9/16XVsMJwfbEg9tCy4UhbAx/aCqr7Nf
ErH4r5kA89G+WGXrFuIRjLrYcuBf4QPY3v23egQEx+pODjcjg82jh2uBN0qrKEEa22eHFPmkvdG5
uqew1hszpXqMEjXetjOuiStynccS/eh6rlUMSlSIY5CpahPH5rIlsV7tVJXcirSeHjqvd0jUNnJr
nUrWGmHedPExCCjLQ8fm3Q6tLIj2LLsRnuX27B6KydRbztf2s7Lq/NvqGmEzp2w95J7NdUceRAEq
ZzJ5sWq1UhxbG6eBY8c5Y1kU9nun7D+SzBm6cKkc987gHXRpwur4I9aOeSJYpdji9zR2g+3gF+TH
nVEo1DuxiOm+rDpxlQtTVToi8lFaBSNwfstUp6tVB7UdKguqXK88DKNJG0Z4BQVRlzs38BWWI1UY
crnMZHfUczNpGxuiifekz+OLlzCZWPeOdwNxC8DppKIPagK5BWI60FXazkY1qjz2wq+f4T5c3NJ3
769P9i1aDXPNRABvYSPOS0ZDyaXdhYFdu2wFEcfyDtTmr0rM5m3lqvgtrlOIeY0DZHGAo97m6Nrm
1It3WTaoHcStaIX75b/YO5PlyI2sS79KWe8hg8MxtllvgJgZnIOTNjAqmYl5csx4+v7AlKqllFr6
a18LpWkiIwLhcFy/95zvED5DhMq+tpX3GJka0hAQv2dSNJ8XQ78tZYpzE0/GOVsGi4Zpw6k7bccX
qyEk2E+zacShI423wpoZV/fgWGkx5rp8sA2z3wpQi980wpyKoONq7LIl7Y5E4nyBauNhbUWdsNH6
ufH8bLDNx1qOU4z5Y6i+mO4cXdD3RzoaIGX9gmCdXGQcmfyOWjsiLYAJCVjYb3rygUcdL0tGVFXg
kuKwBfM57WQZuYfJsomOrkskyz3JXbvOigQLve+SK+HF/YVRGeJBrs+lnZp7ljU+D2M+eyS8BlYW
egeNaFXSKWTjnFylAVgkAtP9mOwyvvNyNyGerio/aHB5m1yn9PFrHPP2dq5MnaG3OIZ2+tAVyj1i
cJ42Gav7UWgEfDHMmg2moDIMxg65pE6fYp4sTJSO05CrAvHIZ04sf67yiACluMczPQoz3UCcs95A
3nsbSRrOQ0X3LOA4Ob6gm6eNLtPq2shrOh2DM33RphIrlyG7bxFabOYfzbKt8riF/2HIVwPP4u0i
aEcNk7vczaVV7USObdpAe3tF8Iz+yMhqyQImYVmzq6o22rZVo79DhVAbc+qrBwj4xGTNzGJg1vaa
bzLX+YYgVz+UQ+m8SU4E2mZhaW0Xtpwghsxu+2Q0j5uyYud3R9oejjvY10azRAF3pGRYJYwncEP1
lTta8anyVE3xhia3A7zFlfXi+Wsyq+7RwsiWBo0RxptWn3NOOQKLQjhBqRWkux4XNc99AC/ja1Fg
NKTr73GKNaprnH9poMlGncHujve5o22Zf3vXzWBYiY9DMg5JUday61gXzUbQL/k5bwdiptu8vnZq
FwftKFpG/HbsPZjeRKvQRXRQTWHCUDk0yR8mOfxWDXX2UjB+foncUt2h2A6f6yxMrvoJCmiM6OpJ
KHPexnqV7mcUnNtw7hr0EiUEVZNPy2yZaV53LPNlwB7p9E+mqaPhScy23GjMtgPbMokE12P9rkHI
JbcO/Y1TOWq0QYtsnK8seocZQRxEMbuVKbmO3fhqTkivrQFvKF5IBpDYG5eTSIT9xeD3a0EVlskd
KL4RQavuvcyLhSHRXHjQuyWNPb+N2mSHPsM+O4glL6EzqMjXgDVlWFppVGzccTr3TaV2qKBgkf63
OP4fFcdSX9Wi///i+Obr8P7xx9r4+4/8VhsLamNpmpLsDrhtv0dFMDz6f8WwwfAAGKnD/mzBeBJU
5L/NFSz+k2W7uu5SPrsrX/8/gej/CQ1BF2V9GYSqwMwYVv4wkIs7cxpKVctrJ2yd53k0LXZJoXGY
X3J9M8ek9CEfr07M8hrhV6LByrfgMARjlO97o23OVqj3xivs8+ymooVKrxG3JF78usE333Nz0YE0
h9cuI/Woi2Yi7WsQeoE3uAP48i5Fnm7HJXlu4yweetlWb+UQDrcL9KGJllq5PvcX5cBqQA6xS3DR
HRxFcDn8chLhHLpae9vjLfp1nE5ZEEUQYTZECE135jw79i6ekGwemN4t/QaMNWGGPSIJH5NJ9tGg
VrhNImsoUK0V020Ysr/6sJn57EVdIGyES545x2pWJiWV6Ck08QLwX2WLk/IE53FGH2k18xHiN+7T
opgn9Ka8QUhc4UIEI5SBQt4bGH7uPTONHpY0G26bnOlvilljA9OMmzpsKwYeo3IOhZeXTZCa1RLR
WyF0kr5Wxk5jKgzz1zIznsjP6JylRsSpV11zCIWV9PsiNLAW7ZniZtHOUUAh9Q2cblXqQVa6040E
rVyKgK1fO5qtqIgrrKMG82xqm25ZZtvEzbV8emnr3ATMPGTwqBRnKCbrVhIO003WDKYHsjpPlMfg
GpvdrkbzGPm9ZLgTBaQ1pSH10azteBoLAsWsFtonF7MfnO7c6toQbyK0r0510NtRhKSF4q/ZNGY7
rAuHwPsFDQZqwiklBi8r7DEfTl3X97V+I8h97yS4jLYdxoVYy9EYW/EacZAxlrcpyedSfXRj0xWo
9wGR5+H9fze8/9GGB6Dvb7sBN19/Ue9t9sct7/sP/brlMTglqgnR/TqQ1znZ8/t+nal+dgosmgS2
C+xmxdz8uxsg2eVAD7o2Q1dQnL9PEdH/kw0P8MIPp39kaRyu2YEp03k0mz+c/nPZa/Rc4+Esi8Ub
YoaItPN4bEqzSefyDNHfnNGKAnSNkVitjdts7eFaaze3Xfu6eeHS4i15+9dq7fsaawd4+mwGd2tf
2PhsERtS4b5fkv7VXDvIyl2bycPaV/Y6N7kx1l5z9tl2BidnbGuIoQHoAXnTrf1pKF3NTh/cgga4
Xt51ax/b+2xpk2GRPYNaGU8rmLr3p7X7rTcjqQ56rAFjcyvvIY/d4kEZHbJkOuctkRI4I+mm2421
PNCkVw8rpn2H8Iu2ddhNW22U3SmrOQZPZEUEJMFOWzM20Z4kSKUvPeSCd8cpGmIOqxC15AK2q+HY
cgcvNn5piqyfAyqoeiOjwdh5scNx12riB2uy0+2gm+z0ml5OZxWNHGua9ol9BBQWJ274CCZH6ECX
9XIpuz4LdDH9kk0Tnlc5ZFQ92pCcm6RkWl3WVvszaSKceRq+w6c8S4sbdxzindbFy0kVKDT8mCbH
Jh9cZ6WEYY9OSeG+M7w2PWh5dIvzLt2BGsog6lj4mOD5HvSx4vwUl/251AQZSqKwXb8jsOCRUrDf
ZUzFgo65xa2LZfgwIya5dhp9PFMBzgcEIfIdB0N1wgDfPRIVlU/UfVq2LY0ayoKK4fAU1GDXEMb0
XSMcbQNcvLwnm1M+drPZvUGHyr/NCIcuxtAnG5uOz23RWtqNTByA74weuFbMprCReNSYbvEqVTLs
hFuXm5LiFO1/BtpStzSgPmpipNi2twgPofzxAAk8OSSNn7JwUKEim/8CEIZBaqMETVptkQRVTHio
tybHqfuyHXRkAV7TwUouFr/QK2yHkFWxSpvvgzG4V5+UbcBW9Y2pRBT0pY7vzFjIqWijaTcJoqC3
A6f9c73Ansuj2j1wZsi/pmWU3uk1IrIki5bbDD1kTVBiqH3BN+sWfhi1wvOb0QbSgQijvyoT26Gb
GcenhEaaT95EullBaa9YVvUXNaXT2fYyfRubbX+dODWD4KpuhnulRctbk9OdQUZWT1e1lUQXD/Hq
rYtHgz5RtB8Gh9ExSQKMBWmGZZbskEAOC94yIUqHKXEDTy4mzGNjt52TMaYoNSQIrs2pJE3DowHt
4GjNnEZ86DDo3Tjy0NZDAFk8s43UHOSQ3Zc88LbMOa1totX6tRMLVHAo8GmgM+XcIphrbouoiG5V
bBobu7HlzzkDZVCQuL9f2jAmXHFy+/mRmYGMAmIKNbJrRXzgQF2c+oVWv19o5D4Gg9ZYw67EwkC+
hQRXo1EJFDcamstnR5QIfB27CuvAbJqQnSRBlboU1UcuqDM5lBfTtVycgmNNZiUZUSWD9hwNLZmA
qbC8kB5pNIHyFSkzqJQA2d3ESAGMiVtP91RD4kW1YdkHEQ2QutnldoVI5VqgZeHZTLxlgRxqx1Es
KrwgGmcbbcakk+T3GFJMzfZT5BR199Ctsg+IP9C7y9NSG2Cigs4FslNvzMHIxkeVTpH7xYxokJUA
vXJ9tJ4KWHiNs3VrHPA7re+79GOmrysy3CxCKR5cVPP/FVZxH/1tnBilnvjbg0+luvhfwbuq8uSH
4cD3H/21GnCsn0wLZx32c9xxq8bq39WAS5vfWPF5OvS5VZ3IBOA3i579E2tFoBl0eazyY/zUb+ch
+RP/K5FjQPSs79OG/+A85Pwp/J1DmcFRiIOQ4YI/dlaU3u/Ukc7av2Kmlh5Q0cK3Ft7qLlpaWo4b
Y1Bsbd1Q6xWoNicGhoFZ1zyWBgNI1PmocAJjxIC6k8tUZNvKqqKGp04lAMTUBDTpvh7L9qNILPdM
CWIeEYCKm8rKiWc3MbDT5yd6CuiFPA6JgLQ5kkGa+1mOJJVixT2TiMXpqHUJMtcXKJTQocisGUvh
nkVsmO84o8RNQSx6GVRlZNt+X3Hw2Bu5E6ttm2nrj3wCTjMeB3dG03nPPZsFJtt6zdvoWnd6iGB7
PBeJmB4UdupjmK0sW1lPDthRo8wqvHiqck+257QfrasLYEwFuE5iSwjDLj8Te0ya4UTk4vLL1oBm
v/ZMhVXAiOAyCykumDfJv1ohqFWl9Qc5xPJpGd3prpSwe1up0yHHdituImMNYkMyGT5/T0ViFLm2
yL0UKBzVSvuRqoQr8D3ph87QmwxpUPmTVPxv5iSAMFeW9T5H/JzfR7wBS4y82xHUyp0uI/pJYYwk
uJc2jziOkXxqc+VJu5kE9ZvqfHZCXokn6kdd3tgmtI+SyI4bmaEuQqYtfDUmkGPCZDjKymOeCQZp
FcGv1xNjP+EaxVRgnmBd82++f6G5HkEDRn/hPRv9+g0PM+lpfKVt+0rgLXOUESWp4LQKFmCDDyRL
7rXC4CNUGMmZeQ8xf7ptDpMWZiv4b2RHvMfv6NiRnCmLdjF5Z3tORAzd66yIeWDaLfzTvFg08Bbj
8i0O13wnfSi95zkfH7qltXYzpjczAH4IS9Bo03vMlyhywKJoQS0K41KaLMDVTMmqLVjoGbSXcIfV
kt+0hAZ/OjH1Fu+ERUSBQybcZ4aa0w2sBiplvllPdgTGfQanQSDvzWtyddbYk6hl8WkG1NRwMLj1
AOh2H8huUahgPCCmCQPeuGHyzxdc1fAuKUmilvF2WiP0LmEOJEHmwUnYDixR+o/clueKqbl5ALso
j1pKE5Y2qeR9J0sP/LlAKwheCkwUbKuCFROKHszwtGoJS8w2pEas62Smu/DWr1+RK/HzFxYeH1e0
/DL6g8nesxj7oW8hcm4YvG1tivoNbEL4/LmEE43MsDlriaJdb/a1ffkW2mTejQzN+mAkQvbuE+nO
QJuWQUzRultzXHAaelzIFRUrgzp3WTA9/oSrnHk9K2C9Jfq8Tvao97h4MKX4snU2DqJImzdYXurQ
WDU0Wbu3xcVEWPaspfqAI68lidtPG9LWc6L1cCdVAMoXw00gpFjj4JNjxsfRARd/j59bK23uB11n
gWnkLzM3g58FqMcUl8Ho+NRgmw0fKawkoohs0LHKvfPSwN7xu884lAomHeAkzFwQVpw2lncYU9HX
aYqp2bYjMG6jQ3U/gAvWd3ARvbPVTNpG0v5XGCoyPq+cODnslnbu4y3QNu4wQzGs8RfJjlUYTEEe
5nZiUpuSgpHMTbKXTEIesjXr2y0zUssKwmhxXmOmOaJjgQ3SYX3R9VBcOqvuuYIwFh9qFjpiSwyJ
b5keNgdPtNEeKZ1xcWDy3hCEi0LJjVO1PLZw4M3D1LNFyoUPPGUZK0rzUL5schhel1CH1nCKKgdQ
pywLMvGoX+F16CSx96YBxXgY+ZbyZM0OSEgq2QqiJWQQuiYLHLo5X6tqSTPU0Z7AWSmFuDT9LC7w
E0fGWgoK2lqes15E25Gzs8b5jLixbMzDjbhJ1tS4ohC8n7Qgy307eOvKAfhTzUxZFb/eiML2I8qY
6SSxxerGD3dhHus9g0AS6ZXJhOHAEIyj6OeaNw0a4oHe8ZkB/qzrv0f9fNMnAyR45tl8Tn3d9oZR
NB2zYwvOtp607G+q7dxNHst1PXoziOe6cb1nvKN8kd+3tLQVSbGpnZGlZIWu6o+p26KWoes0Kk7H
mrgzbe6uPM+8NOhHLq8kEe7zjisG13weS5DZwdRYKt597qzkDgkbL5XbPIsE6svzGJEp9mJxvk2C
3Fx3KTEQRWHGnfXurUlFad8U9yLuDcLhyg/Um95R1fX6MGj09eGMVxzPF56Wm3Gx2MgonrmD3cqt
SRSPsTfHKIbi+cD2I4txIyLAGbEfgYoSZEYu3lVRth1GLyeciDRsEy+/X1LORXqSO26Alyl65lEK
vL6zCr6iUueuyfqJvZZ7EtIFW0xF0IHBuZW5if1RlcVzFQl1olHa66M/0/OnDpHqYpgIm731QQRX
Mb9w9KvB7/XuHWcbPeTeHSROWWinjRDdjaWTzdgyGQU1G8VPidNYuALL8OemM7aaUTV078hOVp0T
6A6G49HvC1Fo46Hr5mMb9zV0Rk8V4RqoWQVIm1/Qre7qum12mu14d7U5+GnhPIQ0u/WX2c5rbc0V
xOJ+ZK5dsKuiAJCmbW8WSSt5U+uIGpE1L4A0W2aFGKnNNEBTXRwEgqSY2UsNLNLM5C4rjQGOBygB
vQe6YkEThhbnjPMAwrOGHDPbQKYOHstSBREAkYnLH3skgpvLrTt1zqlNPR5zyURrY9JqSK2jeEL7
iH+QGdBtsmTuyTFCVq8gW9KOXabrblojmK4nYlYyp7+C08XRjihXotU1a3onIDl9mp3iCTB5k5/z
pjXvmww0qNa1oxuYNLZ37iCHb+2svF9iF4doO+JMW1hk2wZS4sZVs4KCmNKaGJqBkWQHVI+jFnoN
kzYIPfL02lVxOl9zvewPEOnlbiEKm+d4opO3Oj55KwE5w12/d8Lx54FGupWkzi9Yv+aH2JrLjYCR
tpOZQ4pmZ6n7FhgF5U9pb62pmL6kvXHREAAzIG3bazeJl3soBFZQOX2xI2DQ3Ife4JxrLzG3UdNe
Gq9HQqNsKqNtWzTVNWB5tihYZATbxvU2om449YUSJwMd7MHyqvaYeb15riReTC5auR2yxnoEhlgB
XmncrQa/z0/ZsUDIFtkdvTnyDN2TtmTilocAEkITCg/ZAvYxR+h7H4EGk6UsD4bWqj2HRmrWGZLs
FAFdhYOBDY3AnLeWY/omRUbG7N667xNwsYAG9IdMpe65mvPuCQGJdp6LmlGm5jr83Ejt+ks35B51
Cd3mUzeVDbawrnpNV/8WRm0cE6xvI7sYKnQPzii1Gx2lNSkCwsG6au56B8QbEZsFI3LHedey4nXS
mgzfNEjFYFCq3WnQkAFwOyMT66Xr93qYxYHlZk3A5h9tFgyLsJbj7jiU1kcNIX9rAHoIRK3n624l
jjMah/dQAcbZMMOYXsm+JHpNU1SCiV5u5kzPtl2D0S9s2FHY+VWxTSqR+FpiOHTk0fZAOJ03rTFD
hh2BWp7pfjrIa2QPspWNhO5Xs+ks/QGsZC5wLuYKubkDbit9SEJB90Okxaq6Wdoh+mDzj3ZxajSb
xRU1ypMByF4UhwRaVvQe950da2xMKrEPLt7/Zy1rDZfHHglDiP9EvFF0BFQaN1vHVtV10nJfJChM
nkEC5scFdIYPvDHbIbBfttj5+cfUYSRKN+JpjCaXJU7chKmdsChQ+LGREsz4Bep6dI6a4iYeuvZl
JfJeoQu4trMSXivVwGPRG/qrN7a28uFNhjRFm2aG1WnXvX4sMmjRJ60RiwHJV6YeHVTZNyNNEo3K
CQCdZATSkaAc1EPFMcRKKvctbHI29TBNx3pm+56hFpDpqRa5d1LQLFZg5ACw/ahFUx+BRdV7+YZW
g6fuir22gWS6kpnOGFoFMn7Fv88AgcCPsQqyEQZEZ2pr9dSgaFgowMuxpRCxB5NnU9LU+XzSxTI9
zNDaLtSipNI2I2U5BJP6u2Tyy/S/o6/YnHOsceW/AH/fVUnZtf/nf8kfMPNgjjjPI9TDAocn6rNp
/4ez86Bj+1VNfKht9AM8+SgFcYCPzLUmNmnZlo9otFzzOFc8RTcTOtHsNJjG8NCbAyCYeBi9Z4br
FO+gNHhMi46q+jM2MDIXqokkoiOVh/h2aeNx9Cw9nfgJDXYVT0pHTZDJ6FN8fK+Rk4JE3X5ZDyXl
jAQqDhM4N0O6THfrY+U9WTOUyqV1EZ3CF6Ug+10D5C8ux2r++r3OkMthgf6xHPq3THPFj/yfwYsS
TWpuDjB3QLnlzVPfAhzPap7+loe/oawLhERT27wz1Jwfmo5D92ccdVJN6qFgDvgP7+ivviDGzyCB
TEcKnid/bG5oFvrxngcg0DqiSXB/kbLS0Vt5bulVQMMk8IazsUGAGVQjeawHCuUSw1S+F3iAwdu3
9XqYoEL/+zf2g7mNKwUBmBgtWi+GQwPmB3NbH4c5KqokPYQVZLlNUVVyelnMpW9fzXkhNMwsPOrY
qrTIQfRhPv9TzNxffFemy5iKN7I6+aTxw1RojG1RLUYXHazJY6gZlm2UbHpPhMaNwL8bcUwJ630i
kzgCkB8u5baGjX8TlZ24uHovbswKbdY/3FB/cVmQd2P248BH3NOPC6iUfVihoIsOpcahAYjDRN80
gddOLU8+aYdgstj0xUJZrQ1R/fb3X8qPcXjrxeDl7fUvDm+IFf64WsrZyaAvMIe25pxDNIr1GdZH
i6kw5QuJZwsxuxxdecmcUDuK9eBWmhBMANk0tXFr2vOQkWdE5kl86NbeS91EZfrtM5R6LNf46L9/
w8YPCYW8YdshRdUmKoYW4p+CR2OhNck8ONpexhZ7oFEtxN64/XrUKSe2CzZ+7wy/fNAeS2OheTIV
MfvADLvqcfJstqdI4kEKrEVbM3dN/pbdiT8nlKQRcQIcKaWB1tIfoT6irxl7UqYqDC5FwPyBsPoI
Mu3he5I1qTw0b9ATD9xYHAg+Pj/sfzvR/9iJJoXsd+ti8969/+t71MvNe0EP++br+K/DO92aOFFf
/+DzlZ8/+Vsj+tO6y3PK1G2DwfOvI2nH+MlaG9MA2/DZuqS8/rsJbTLI1m3GHQjRGWhbq6781ya0
afxkQ3uDXSXZ8F3ulv9kRr3uNb9PWwMVxy9CfLmKfFyG43+870BCTsC9EERkq0RbLognDTt6/t1F
+YunEx/xzy/icXdbFp/zT2meXTVoNTmPywEGTONPTrsQCD44Afyjbvv3L8WA/08vRUeXmZ2p03D/
McOzKii600guh2lICAzPEzS8BsBRsUowc8IFD4VQxKEtlukDj6/+4eX/dDnBYBLIik1ICL60HxVO
wPlda7QNOCjleDEK58UF1vL3n5BF8cdPuL6Ehd+B/FAmvPYPO6VS2tzTSmrW7vJlsuQzeugq6A18
0vrSfP37FyNq888vRzuNcFseCkh0dRbi7+ssGVHHT6hwD1RJzQnWmKgDAFnFKbMYC+ZEXpjh2ODe
jJpOR44K6NdvsGxhuaZtpDbM8GkEGRHjVjyT2REWuMc5pBo8MKw4yyufyV9a+kYj6lX36vkKecOR
vpv8xUjHPZPBDtyQSwmhOt14nluPrLPZ64sN9iF5Ezc9ytg4k5ten6fnGe3+GcnzGPk8/hW6ysYr
LjZHmpdkdiocqwpOVlRZt1ZXZg82Bbs/mHC8+wg+Rj+UwmdwGGLF7Rs8ZlazG/plOTLavAZ6O+xk
UXwznfyhSswvSP3vO2zKiP3d4lTr088RHSReIrW3yCNJjyG7aJPVS7PnwAmVqhQbq03Hr+i/m6OT
xrf1TDRS4qG3N42i36INsG8mKPegmezwhMrq2dFEeErjpAsQfK4xC8NXlKreZSL8bjOLNIUP2ESX
ziZvpncRNHhDxOkVK+g0hsMBIF24Tclvv8YXEFD7+HpI0vKVFel2tkWM283rkDTygOWlhJUkleNd
GodSLHbB1NGp5eStpylpTrXAUlBOStlPZuloL3E2qFvaTfwelyjGSyUyvAsq6Q/oGtFyKEUyoEFA
2VVYNOq6yjGJGWWT7fCrsUSKBsNgVc1BykgJI3Jv7IYk15+pbVyw/c0EtDYx+rc+0YmaCfRZnLXF
iS5JjKSZ5pTwQ/qrm7ixV75fskbKayo8h2Gs7usF+W2h2nNIENJbs7jdxYRjfwAXK67FJO1DUbIW
MKolu74rp31ZyLcY0TnGlwTWeOrI6WDSNLvXMcjvNVmr6yXSqrueQ6uB3/oatF/NcbnO9Z0amaNV
toXiAaQcwylOYnvlmf0VRKLMJ3XdvktwwIehJAg07DjmeiICJpbFGCOtl2mITmYRrsrH8b6esyfc
HChYhlTbm0Dyr8C9ZH4S82Qfeqx4WjiKvSGxKOK/zQ8zAPKjRfvraq50eud6ZFW3xcxzgxWN/cnX
4FffM6ma31ugSkHOTXMeolS76iLb2MuJVoOdM8CncUt3FzyUs2n0hleLMkmDxIO6F1QGqcMhLa7T
pLnhm5t1Ja3jyNtHYTheTQjw8ef1yIc56O0RdYTc+5jkDFNHvhP2aFSsDCm2nY+nxYjFeTUa7sLU
9p4rKP4oWJJyYzvxO4SFF09AjYi6Tn9IcIkfjEH+TI7UmaNN9MhZFBOsw5UGh37qTDgOQ5gpfzEJ
fQnHIds0roiZjqbXWtvANQcUsCGe8SOJXEKXyE6ffTeMhmOIKXYrNP0eDPyuw5h6SDVwcxWu9/2S
8Wuj0G6elNAcTKPtqG3qRlU7wBHyvR1yokDi2t62066pI3mxrNoLSnrf5bF0hvau12qJNVJ3j5wK
JbEBMaKXVfkRx/Cffcusl5swzzqof2E9P1XCzc9sSMtRTB5KTcN6UxUue8NzNX9E3x3kdQh2QY/P
yMr3MQ8AuBlYZ/wooqzNC1HetIV7zAfjaZ29+UYosPODZTKVixYf79MmzDT3OgqzryE4BZy97dbp
GeH2ulmjUJXDbY1wzPM58eDO6Gb7NpkRvBCFnR/twlAHXJLZphqX8bVCs4UNhQ6sr4PymoPc5gYC
JT+tPiQtfxFjoyMRX8x78kBtAEu43kRepK3P7Jk2RB53WxvuFfeJPX0gYcXr25SU+m0ZZFC5nq3Y
wsPtQW1DNpSv8XGTiUaV3SN3G2TAi2Oec5mMDYPiZUC85GoHmLh20DTOF0dIzNXriWXThFYKB9t1
Lnk7iT3pkcVWGeYM1X8mrjUzoYbbXnyAMsq8bOqtgwUh4NZORHaItSj62bW2RZTM+3yOufxDPD0J
dq4NNF8XDdicX6QL2AudAAcVrcuMR7OxtzZxrC8d3Nifp8GOb2xlLy9tKTcVVHE6d7VSN72oO+Iw
UlYeiIIDEBPlEy+nbXh4fitpTWHSUdkOImd75Pk4HodUsmc0cOfsKxjZSII3Rt723+uK/xb5/1jk
I3r/XVX0l0X+6atqv85/rPA/f+y3Cl/+5HFydiAn4PT8Li/9rcq3qPLZ0Bz4PJxs1/r/NxuqwGuK
JN411nLOQar/7yJfuj95/DrU9/RzTLon/5HynpPBD1Wcp4Ois1wBroBDK7fDH6s4o1E84npLHbxB
A2ZYKonmLqpUdhWDcbvCD9cMj5HVQj/Wk7hHElJ293GtDcU+SwWsSKUGEnmg2oHeC3tJdBYUY6Oe
aCISa5bcMwvUYeuX0o88TDoLTv2bKBMg26DhhJfJKK1Xbvv3HERKxK+6DNyfj11WLfet8i6AUogd
KDkQ+JWdhy1NS/SgOOmW6x6bQEkYhiseWhtOYld3dE0z1LAQYRPjoSzH7NQqrIRV4cJFrfnB0cbi
QxtouimmCoK9JsRDuBgawX2a9601FFkoNX2f0R8K+JTRgHodCUcG5nkgEWkZWy9YzDaFs86FyhZw
tMqJf+H7TwJNa/npUQxo8sDyuXvqda8K0qI/LgQdBI4EIuq31gjvhrkQsQE2KhnvhWZgEwVl7uqv
TgGw2q4HL7AMD2AuqIsD0A3ssFrPqwuo1D55UPOuTTovGBPYF+gDPUVWTJJgORtbDjhMEaiBjTrS
3vpeWo8wllCk22hszsptPX0/WiJHDcC8D/5GL15VsRbR2cQgkadGPN26da59W+LRCybZhKcsnuIP
jc3ypkYgtf98f+36rljZirwx/jwa5CSUfsk4PHBsABg7XfXlvu/ngUiheqF+5CJDD+nQNAwrwpq+
EY8tuC2x33dZNp5J9Y3jQ5iLbDkgd1RyF1sO2RJyWcuNFBsDOYhVdlrM6jgok6ck8YJslUlkvNYa
TpedqGeXNKDM5DzZFawFIqlOad+2G16dMKa2tRKAK6Rs4rHMn5Um88e4VvNrU8ft2SWL6ZIuA8w+
aSh7QyEqT7BIoquwgSiUzjVxuQhGrjiyJoEL7BTVR0f1PhC6FaQLwlcLuUq5hwgMStlqMKLSqbfX
eDnwBOU4712z9fZ5bshvo03OHXTjoqh8gVALV4IBpWPnpXoX32R5xe/ykFbs7Mo2QKqYuFfgTAyq
clK6gFn7EBbefJ0sYxZIHiGbpdPD68IuEqI6o9Hdi84TO8W0+zmn+t8XLnnMMBiI7YDMmBTuPhN6
+9hV5qvV5aTVMBPFoTGnARX26ubsF21hHJZfF1G4dEELcW6XuAsRig6uc5B8MA4RCZCF0buKGJS8
umvtpbhvNQnXfJ4BIyemOPVRidmctKxtQc7BGpTVbQ3PXE4AZBk9ZcYogzG35NNEL99n4gwrM0Qj
5I+gpXyzxVGMsC1hUQHR2JXdMG2NqiPYSA9TssTHVts3tWyv4XVAfnFldoVC1rpjXmtAxBiYaupO
q4NsLPIwpbXsUSKQDt1vxkl3XodFS65DIaIvs0pT+jvVkaEnE+B6pbmTBz+SbkTz059TaZeBzs+8
L43HTa+lipC5qCqax8YjNwjql4iZAA2Ms7WsXJ5A8uqoZJv4ZuCQcFr0unqGNDzvjcbRIdMD+CXy
M0Lxti3nBYfLkHdkocRlu5V9CfxyZKMQfp+P+maw7flqDPHuxNPSvnh8fkmQNCOvY11UTruxl0id
eliunH/tNYJ6pBL3izUX29ebHtp+7DD+d8paBSo34osNE5/GY47jFQkLvVIwbDNTnISRcmqQ5ibt
ug2UN0z7GGVSMM7FO8nozVYlswGtrHFuqrnXLoAw2fx7I1523jilBCOVeQc+xF0UliHc5A52W+pD
NnOQIOxKrd2Hb587S5N14TcPheIpr7hDDQzXMM3Wu4gBFkNYEDzPaizcja1BOwOMRLYQjkyeMKqy
y/0UsT0jRTZMbofReADrwgvh4Z025f9l7zyW5EaybftFKINyiMkdRAChMlIrMiewJJmEVg7tX38X
sljVJLtLvTe5g24rs7YyVjJERgDH99l7bTxj1rZA9r2c9Im8ZDJpfnWFxXC5os+pXoK6Vn2IUVJd
Ss8QF+8zwH/Hpb8Yl9YNAaucP44lPr3JEmzH97PSt5/5bVYyfmEjRAKQMkUTTXDVNn+blSijZl2k
c5HgQoB8xiP9NiyRRTQEYum6tMGFuwZ4/qWIUn7BbGNDLDSI/bj/H4qoiUhJJwfjGLsrl/wrQ9n3
gpdnIPiwShUHqq34diXUs2Rxa/3F/uDndYsHEoTXyFmBeCbvxE+6a0QVh2kh0xyGrEJzGnWfzPkc
1ZTrjvNN6bARKxRMj4DP8F8tW9bf148SIg9OPsrTfd42Epk/vcTEoZuUtgn/ENOwnRPho716nA0e
V+j5XQbs5zX2y8bfdFVqBZ1a0rdZw7sQcpyxgkIaarMM+Mv60SuwB2ntaVjhD52XYdnLCpCz/SKb
sItjxrfOpTaBo3/w3Yfq5t8XwP/xRUB1YfHJcMsH6ad3UJd2YzFH+QdMAWY4E2Lc0caEkxBHzmNr
6SNlFznmT63kvm3o74a1gTKSOsZc0qf+fANJGldwR25HH9l50WGldqNHycHsjzm2GZbYZTr0GFVV
T1satJX9n78GPrL/9nvwXLK5nudREbCGcr//qHWszQdsGP4B8MsUSBo3IA/T3OLW2dc/f6R/E435
jSPvW2jTwhOcAn58JDGSlG84vh5GvEMHXJz88hyvPVF/3t7qAoPmnz/e+gn6Ya3A4/k6gjHbRD5k
P8vwptFVVakVPF6cyluuKN1GDfFfrXL/w/tnY+Cn194DUWHZP71/vuRyUQDuP0iTLS19z18by08P
eec9/PnLeV8K//R6hEk+haGW68K/XRQyLAY+VE3vYHLDOiq3Q80BB7VfFn5xS2kRGTIS5hl8t/nd
MuK5bwonp4iYzpCEO9BFKUR7K5F72YSPyKMNBV7jZmQoPMToO6e6qJZ9ymfzEbdqtbCJ0cFIxtmE
kG7HPMjcrIKFZ1KWZjrd8+So9PDnL9J6PwX+8CpZAhlcGlhssqVhyfTjpySixGxIlJwP06o4AN6Z
jnh/uyOdxzkNNCgTDhIF8wRaxapa8OHNDmg7w2581zRWdaN5Fzp6JA/AfPqzYebplfAX+8VdlRGg
R6E0JvPe8Mu1FgXvz1Y64DyBrdDaArI5oMVofoSnbQbVqr4QMYZhGL9wOcsPzqrQxIMpDuOq2nB3
SQ4l6lhIzU560CqfZtNV5yGfYOw7q/Ye5KoCZRrb0YoIWr/GrT8n3Hi2JUPnESkO7Qv/EUjGVVcq
V4VpjBwRNqNpbx1cqVtMzUhRvRFTdCLr/KlHqCpWxapatSvhN9Q4LJiTvFXZivPe2ovIRu7KnATo
d944gbaqYfTg6g/N0JXPNI/nX8lg1vMm130ktJWRA7OkxtRX4wT94OIiDtxVd1v7jI7ZqsUxjzrX
zqrPkehk2LbKdLpGu24/VVTUv+pIetqq7SWIfNqq9lEzrAW0C8eh5spTWTLYFo7RhrnpH+dRq65I
aLHrm6sJIXHVFGGs7xlxz+v7GcBRgrS0KpDdqkUa6OMCdz1n5ERfC2fKs71ql9q7jElCTl0Zg4a4
uaw6p879hfMw2qdZ+95xULb1KiOnu0Ev7Kpjrw/+tnU7dvn2rlqVVLQFnIatZb3Wq86aJyaO7GYm
p0dFlHyslm6gBZLuFcyFa28feu2EcJsk1q0ZsTfh2jYee7zG1C4RpVlzkF8sye9cOkZzu8jiMo3Y
buKbyjkKF0MwrKpxUtLEIHX91Ji47/UY4Gbmz/F9lcWXtM++JKv+nKxKdLRq0pl0npc+fzXLqgom
2UEUWRVsel68nSWlcXbnYeIkidIN5xHNm8jHZsjwFferIg6YLuEShUpurBWLdlbPF9qqoedUy22X
VVenUHPhyaC1J8iTW3ZanIjxYCGWcjNyA25DObYkz0Gsn1IsI6uCLzt62YWijbVf9X3JieQ1mzod
w2HneriR1lWAbmbNtXpfEICeYlewGPYxqebiYKybBLfm6+JobBBydEZT5UPIaTTZYLFsN6pPaEPX
s+qzHO34Q0Zu4YvjdssHa5TTqfS88ZiPPqJr3NhnSSsoQZCcmpBIH4+DwfdLW3LyMMWyxBbHDrcz
yK34rgK00lJKUMKS3syamh/tEXyWpZvJUafYNbSLGt13GQjFWAQOYIBW5xQ1hzR0CZGs5l8zmrGb
IAU5ePIb8PEOtSbUZXjdpu30nA3DuHylSGWqr/QlLoKoYShQ46JztqCqpzE5dqQxdw5DRd7G1Icm
1MfJDHnF8sQR1mRBtuSc1vTlgoN396z8yb42+aJe0VjTDkEe4SzEnVuPb0Ymp8AvdHVYskx+Tlwc
iVRRuk+s7qozCGQMcTrzRVE3CXDLielkZOSDibNWYPoZz47kS7sZDI6NM8u5uyK22w8Z7fQBXSNT
kGrMhZpo0KNzwzpOHKx3DYbTp7rvimObiu6L0uhZKzK8wxkM3w3LCVQmCjNPiqP4YVms5spKVHRy
Ya3uyaa4WMUtOhyymrZzX4688jxNrn0dQ7kYLAzCPWlxwvbxtXIbRDkkF37G9IvumcAX+0Rp8UzI
XYG9HXtekkah2KaH/0D1Q56J0PITcW1wYQA12aX7pjfVgX7XYuu71EUzq4htEzn+hjlSnkawjagk
yfKVGXh8SnEbhlZttqdsAQwMycc294Zetvuo0gQwylq7W3gA/EgFd14VuSR2xJKIF9yLAGoiJ+nv
dJeNXJTHw53UsYci4hkfWHZfdOiHe3ds632XmWraMC9aF2LW933LRcGQg8WBvqVONgG7V+amQ01Z
luxqK0oIPwwPRqSZcJz6FATEJEJsrzcyqvyRYreY5qZmXJI9b7+bf5a21yZniVMZ9WgBS4end1iI
fEs9kChQ0dmPStFwZV1Y+0H0tJOreTLnUh3fb+//PbD+xYF1NfoxGP7xgfWaipvvT6vffuDbadXT
fxF403TdREBfAZP/Oq0SIvXg5eC6pNgCA9v3/h3jF2KdzB+WwVy/HnJ/P60i7a88CHxjlon6z+z/
T06rxs8zsEvxIgsELiAWQjMn459mtkmLaToU4gh/sYkCM1M5tXZMlOAoxi34MZQkZPRdIwkuUNcX
nTy0m49+p8+PovKaj7aTdc+6VfGdnrn2fPdO/odT2nqu+H6i5NmZOi+fJ2hajvOzCdRHNYw4dtjH
bLTrV5HYoBz0ZL0gzkzCLTCVPVduOlmbGun/zx8bK+VPj+6t1E3ceZx1GWjt956D7/K1EFvItw5p
CzI7+lC2ESGiaUj9y9xHXAqcRrhnrC+Vw9vkuBez7aePXMfTl1lV6os70MkeNGqxTnEBhCh3hmLf
F3LIQ9nWzq2beHAS6IkTx2gq+7PRWM3O1ht7oyQ3rWwu2XzaY1deJ+aik8I3RpC9XgvMG9ikGwyD
IgPvDYnGJrN3ZtzCjvmRFS/rZXJzG9V59YXb2TCAcTbfIRlWxCHsimRcb3n5Lm45sMLnTkjopLb+
rDHEhVD8HgYqtwqiHy3eQddpKurW8XJqyWobl7U1HhZMzNscGsMmw/6/bJQ7jS0oL4cG5IRqxdKc
lw8V1VwwDTAXncWURfDnl/7Zo9gZa4eOXLlhrz1TrSc8TPVWvuympHCodkCB12yTmRErXHu3ZjVu
9S5NjQARRacHXHew1rq6DDwyT+E0gJfYjdYMcDzlq3Q34ytAG25bp2Ctn/QPxlAnYdW703BcGySp
9TWr/m5Gj062hjWBNEwdQ9+RPeMeXkU9WdqNcAhxhXas1r51SVopjlNz4tpMtoA8nc2vlQLrgxhN
k4YyG//9JMQHN1s84M9OdZNXcobd3UJYHGBNQRcGF01p0mzs8MLInewRnymT0PZkGeMvbWKOu1xP
oa2MY8A31T9CvyrvlLmM7KvqITupzMsCT/Tua+L2zUExMYd+0fSHJaVJYNfjBqa2ODOx4JNCm/vt
2FbdnpWOAZbPo4nLM6InOiGIAkzJ2gzliuTNnvTx2qgxnGzSyi3f2Pyt/e4KsQq7UUV1MfTKlJlc
CWvjuNLJAr5790msZdYVNdcDt50sAn50b0g2Cs2mdauauzhukXibzRG6lAdW5EuVYWeHUiKzvanX
0xcyjSWSVU41QbJpqoZIEuRUmb5i4Cmag19hZL3uOnpm1aDQsXQrGz84M21S5wUc36vSLG6ykT/M
km9Fq/Wfq2hgApJ+3+LeYFuRhj1t5VpYY1a6HBeDA3Gnu70RDiPu5PvFogbnwAqDhlktqvAi1JUs
40AOSdy8kOLlOI7PZe2CW0RFGGvK9QPbt4RbAdOYTKa0weVi1a9djdC2+s35qM96fSQ8m9+Bgl0v
hoTsgIGl1XWmBjr+hrr1YY/4PJpcX9uSsMCk5cKYwpbF6ZoosLvnPnUyuB/pyLOfY3yVbc1yL62n
hjyQqD9OYHmIJYuRvFAy8UUO2VvM2mbQ5+GTTqm5fpmlUlAOGk2EKhqzqV9JZvoiIByI/L5eyn1e
OfEsglNhn73v9LR+vJpTUz0VnaVR6JZPlgLxOa8nenoqbNtYXsUwkNg5eWOq83957Pt0UQCtjW2M
L4aaxg9VPBdpx1ZVVK+UppR8dKTqLmqpnKu2M3jG2PZqbTcB08w2YEMY9UHQXBPkHue1eB2Vh8KB
maNHjCW7rvlipYBbr6UoAHUCCahF4BGjPGJlYLGHhyUpz6WG64NLopr47AKvORI+9cYruwW6gudb
RENQddJ9IdQzsYVMZe5vi1jhpas9hzGXgJbHYa51p481pM2rxFlwabC4qzeRp1OPSsoqzKeu/tQZ
/SM7X+c4ElkT6+5suh2cwioCDVT8uPfIb+Iv8lL6VDm5sgQTWbQz2IJdJtYYEdLSgDYlxSQfTLKS
zsZNBvEZmjg9pCNV3bt6ghJs1qBECkPMZ7sAzAb9KaGfW8lu07ekieYWfAiOOWlcWPCNjz45Lxgw
XcSahfuM4iX7S2D7bcHKsC1dE+Zjh3kJugIlA0uPOLSvJot6EGN0MokJkmFbxMKG3c8Fvyut7vm/
g+Pf4pFZzhrN+OPB8eqdQxK85nX/+sMA+esPfhsgfXgi6wRCRAllzTZXvuK3dcc7k8wGXq6bOJZ/
NIBTDQWrzNdtCp9W8waT1W/rDvELYyW4EH7s1yaofzJA2u6PlunVrMyiw8ENa+Kbto2ftVpWFE3n
zK55VqxWYrVPu3jpccCa+qZcukuttwENlC4Fk6NHzfOGwVZ9hJ3gcBRMjUM3NtoZpuAQLq1W7uKl
rXEDqu6yjqsD7RvDyWsRL+ghdy7qodLuubNhIa5iLIiptyK1S+d+JHH6mHlU1/BBx/loNG29KTtQ
xA64awK8ytiZADm4oo+RRUUE306eN1RVER84tF46VilPrJxZA7bR7aTa67mrA8z1+gY+unFou8ba
eCDKtm7hnAwbT9yQ+0ESt18GjNTBkLEJLUeZbaVVLZcUElPxRLM2edvPicaqtC06LSRYZ+xgEKg9
+gOntdjcr7eZZ67IWdghfQaqsEPqiK9lvtghESe6l80eEoZbEkQXlLVYpcPjlzCJeadsEqGsYdC3
0jtkwTooDUOB0DBxfdTLyjFuxgPY62u5+DoO4FyFAIvYF9OfsGHWtGDJCgu6BxTnCfARnepFdyKL
e5kYJP9IJd6tp/mwpyzLL4dDY6+OVFplNwum4y0AbT0wI53YW4aTLVmeRD+yIIZsHYIU7oMeXHFQ
LEO8lUJzMOANn8oOu/U843emYvuCUwVaNSjzWrk7LcXJIKiiCijj0jYpiTUGEefgR/6pR1zaermJ
hVlF2tNiES8nUCzgC0NbtoZ53pk2BTU4jpajyTL+gfYecHLcCgKKMqhSmQ1BO5RGanTWbVq+KYQV
XryfBweuueXYoW9kLw0y+UWrQV+uonJLNWEbDJTMbCwirYk1uMhbhFYL0FZ51j7UnfPkzeqcmZO7
ieFR77SKULOhq2TvNuWrEtlL1vb2PqsjCfdkojwWk+OpNf03G2YHWjU3Zj4Tq8Vw40x8JDwZ31K+
hFk0ZtVO9LWg3pdxzjPU1u4KfWP04tiamfGy2MrA8dhdzFr+SS32HM6cKMIszZaDqNjIKFVh3y34
LACkawMXfe2QKBjbNlXbW9gVbZAb8oPW9Vjh3ZkRHaDatquXdo+l1A5ry7d3Ds6mXWRlj5JYx2Wl
J+XO8j7FHP9OjCftVjSO9lDYBu00eHTswC3S9K4cc29bdVg1sjxZ9vSXyQeIel5guH5+p1j7BF2n
LnHvFDsg8FOIp8fZIRuWgeAYHVbzKgOZmk5jllQwXPMyJOuUUDpGgW3SW0wcbuYcDeSPLYLmeIDX
Q2P2aF4QTB0CDSTL44Adcjd4kYXjMnO3iGTIOxNNr7qoSQeKTH+kZ42aeM1AzR9bpuikcbf+AOgf
hnV1n2vWQvProJ+MvpvEhihpAr1Gy5PQaTw2Kn3pbIcCHqm1UA/LUx3OLpEC/kPtXNUpbdi5c6XZ
+acUKyeEP+7eYwslbSDUFbiK97OBY3NwkyKjukH/OkeJB7S7FqcVs8gCoL/Xqb4k1+acPEWzmi3F
nRNlbTgxe7JAmlFXp8IJbCZ+rPL+Z0DpdylAIzTWm2KoevTS1NgvqfZW2mrZFRK8e++e04n/vkOv
n5xlTadX1c6NNbnF8t4ES4RenLgWWpqdvrY1NPHYgyGCifvgjowIRe6uxuKhZyvqLaGJayqQ1DZv
9diRl4vp7obSfPVbDlIe3aQUzHTiPjKTeFu6fjgsNHzzVYMo3r6NHYAGV1ErJGSG1bmgFYCBL99l
hTmGFAJ3TCxItPhmvQMLkOu6MF8cpztnTJ3HTsxP3tS5xHWdflsslkPlXlo9+P74XMDfDZrGfaNw
Crx2RABiilkTGcOFa/esmTzzlNZkLERdF1B9HGRheVMkEYXrVuJtOUF+lUzTpCvocxVqqPe2DfAw
gqMXtlNfnOEQyb09S4/QCtj3ghNeZyUv/uL5D4tNo3pRGRfKWZdb5tLueq8g4e/xiJVSDxzS0psO
InZmcBOatYhdzsR5nxryYicHITZ6Ke5XFlLgsGy9WNruGEvIeHRwsNbrB1qsEm4vII+dj0U+f5ii
YTi4i/ulHkzgSnGRYDfvp/1czdoOaBDR+nL0r/tivNFjFyalba9PfLps2i7a9gK3Vkl5YabqcCLV
MLcp3kZCIUcj0Z4Hv8k2LX0RVtrgOi+G4eiNSnKtSSXoxcg5cP1NTxxgyNtoXOUmD6rTQLMdWy2T
0hDG8F0MbGCHoEJtld0Y+9jNnqcxFcQuvIel75BUW8hjWvzV0hr3VFRFtIIGODw3jrETtUuTtF3q
J68BpsQJr6IxoY52ksB9MHkLaMhPyLhV/2hTr0CkI/a01q8O86SldDHPzM719NQTbnZXgLnTZQUi
f4Fz6Bq11+dI7LI0Wb9kBJBEZx1aWpUQXNwGw+GjNZABJUaxLLKDByi6mqt3TgCkmVJQn2Yk7iwb
65r8WI9zpaqTtMbO9bdZ7ZE0w4tZpFrCxq+RSsrLfz5e79/qNVDYvcMBP9cNKAL4Cu9suX/9299r
UH2oS/75+S9aVeLf/6budwjh6nX+4V9QUtJ+uR3e5HL3Bobl1+dAJH/9L//uH36LSP6VLmu9j5p/
Ml4Trrx8m9PPP6qzv/7Yt+GaMZg5GYUP+IHurPnK74ZrRmhhOdin8Ve77/S/3xB/Lj+ESdr3SMX9
ZLzGk42nBEiwgUhrYjX6J8O1+MkHofsM8EzVAmcSYQJh/+RQaCmHURNB5LM0h3R5tSknYYFlu70d
6mAR1kXuRIBowQFSd6V2rLnzCbllNV8dIPHobOW65Yuknhzuqd6I7QwuU13MleO+kY5wWX7xqVUt
HJ/YoS8Ffh9ItntS5MobQIoNpknfR+FWKCLswPgw42ZWWeJf66nWu7djPeBBwIvXy2a5tyoZUQM9
jT1KnTUVKdqgrSGyyKTWq/KUetq0nT1uH+ZYigVqSqxgbyRnZ4T66d0npqvqKdvqHmu80CjtHvcC
5fVl99AhoRuhl9lWoT+nrdurYY9y5Jklyk5Z6RewxFg7Yj5k3O7kzm2b5UaYRUXZ4jJl/KizaOql
qXQ3/X/4Av7nb833X5r/+Xtfvz/6Jv8f/AISLDb+dDFyXw9/wNn89qO/Gfq8XwR/les4v3r2WFF8
O+B61i8YzQQGN+xNuPn4k9++guIXjrV8NUzSx7bJCuX3861FIQFxZOHSv4Xjb41F/APKJoGJn7YA
LGI4QNswH3geBmQV/vy7LcCAY76SWVoTCXYR63z26tO2Yge9T/jU7nCB2QPiVObd0ksMV8FMq/Rq
cuY6GGFb4/y3BkBoUWo9O12y3ODUru7HzolewPxDUgRL0ADiUeJAQyniIBFaccG2ltNnXtXzdppz
pwx6UPOMZVyTrDP0e8zfRq3liM/Cgq3bFm3Y+inqDxUmE2MEs/gcqDGrvnblAAnMxUGzy7XOvk4Q
2G5yitW3Wo2PI9RbzaJsl/ZAxH5R0UZgJazQx7lj2KgX59IkFtlsexMq4VBa1mlSnnX0Z0A94Vy0
40e95Elhg4/6Nx7FYEdgV0wy0UCTD/pvi1nYdYrlV4giorAjtzkaLRR/LNiHVEdfCHErlV9TfuEH
EQF3cyoBtc9QafRFOYKtdg7b6ZnOYrbH8P27Zxu49nM1YTaEqcy4O7N2noaoemhYelz3pDmWCxjH
sQhsGDm0QicuS/2iLIwIZHeLUVgljXc75zyv1ml4IzFaUSGrWymTmJ3N7q1KVfNixJ53ExU4kzcs
RXQjiBBDKvb0U71zvZKYiXKPc1M217nR+jeCnH9yzoDLHzrev92I5HsunLTdqyRZGUU+MOJkLCEw
iKq+BxDm3WqQ0q44JpVbJkdBupyTWxlJmHxstI5woKyTVgA4ZFFUX+fEbLR7ZZdL6LiZcbI7hluQ
PYMdpOzQugMlDj2vmfYrmofbT/QPtB8l0t9zoy+2tfUV5+lV7eu+GFoJ1LlPSB540+Lfzg1ULcrh
/XuT4eJ2thRLH3+WGiETMpRmNHerR0kTUKhYBb160Ma2eWf456ax3Hg3LDo51Dmr0gOb9F4dsSaa
WNKiQTubEJWm7cROI7R0cEcArjDi98dE5ILTxdQMdyw9RH5OyJPeNJ5mWBtDOs5jZSz2ZcKZDtiQ
9U4eoq1pxRA570yiGIcNMoX2DVf0zi5a3jlG7Yo00t7pRhiEIB3l79QjGCIDCCS0NG8XY0NlHxLV
UutP/TszqWC5lj5zx4OcJPifpPwTxBIt39r9gmVna+bRpVuW40W6IpkS2EzRCmkq3nlN2a/wJvNX
lFNc6i5NYSviSVjsdlK1NlevAKhoRUHpKxSqt3SsFyqentLeTAPNT+pLVnctUlB/l61gKRQRE504
Mw2P9VMyPTkO1qIDX2/toVrRVLVkpGTLZJUNt03gVTRPU6G7Aq203uxgW1U8h8OipzCvuJ0PwdLP
q3NIz471oItg8au7WnnnPuuo2MXniS5Wz6cpzYbQhYgd2rQzb9hC7GkJ0r4gz4Qth6stHUD72eMc
t6SmsVmo+biCkHkPmZX8eDytuyfxZMg1+DMMdIQvQ309efqdYVkmARXFr60jO4xJZSWXRpwVATHt
YNlsu0xUF3rVdG/Z4l7pyow+4h+cGOXb4r5yRu86G+tuS0aSwwE9SzdUDFq7dgUtTSlyg+2oq7T1
MLrYer9N6A/e0SQL9lDjp4ycMBrZ8rqBdqY+1pEr6K9zr1UjL/sJ31FjJuMW55Tct1Eldxm5gksp
o+na6QpKWVkDIK23+yo1vDCNlmiHyJttOWBRz0uC5YCTCmTjOGprs5xBZTx4v8GNX9btRhAbKAi5
C9OOcoV6U/S1fCb+PR30Mu4fId33fDAmbR/L+esgnWK/AM4LcSCBLzXM6MXKBS0t6AT2kTVRiakY
vscRg+GUIwza4qKCHbzzfXrHqEyBldkMuX3yqNLbzprm3g5N4nMa49aUlfhpemGXfCoc5V4tXQuf
nTBEmoVem/Z3ftdGT34r+MqKMkJmGxJQAR5+wTqv842iauZDAxKO/cZI019qeruy6/19TfXUx4a+
l2dfxlrYj4Cm66lSV1hTas6xkzyUVundWvzBJbqxhu07fnLjttS31PYMu7hjXSQJIc+bYe5z4yTm
LD77een5m7gSLfDJdHC3OfZ3VFUnVYE9sQgXxLm3o2lYVxYZ/g2coVlutAbPtcsWEDnOzU+axMUl
m3jgMDtoT32jd8984qo2SIepudAtucor9e2MW+vKyqiy8UjHs7fnY2CTVZvNbjsbiY3cJKPN2Nna
UUZu9mZ1dvk2lHKtt6apAwE0Qi+SQIVOlcsdG+NOC5xfpMZjnQzjXeLnNMIxYIcNKaFzG5kvmj98
TdMq/oAbhDj0QhdOZ4vHyhYagMKOAI6Vr35fsGxqaaPHWNr72cpeImf47Jmt2NNb2GNiIlhnpcuH
ZVz8AEejifgpX1t6tTejpR+J6OE+MMzmLaaFCxqxVgfsCLLDaA5VvTWREUMQLsZNAVQuzLspv60M
56qK2XoSdBzCsjfpEzOpQUZPSeSESd8o1dUq+KPxd1+oo3xY6oBRivmCYz8BJWsEswdUN8DRB73F
Xy+uxN7WYab1tr3NYmvmLhfiYaUROM8fNNOpAeq2+gvnAZBFqee+SUPecdL4CgoCiTQFnaC5Hyug
pkErwPrOue6e/CVSwCYGe+NaEBVi1VAJOZwonIi4djZNyCGDFvJ4pFZzXsqjNTa0IqAmZI7xmE5L
fi74zG9ocjB2hiSCZ2Y9jgY92+MvbU51P9/bKul2hkqqTTGuOIxMfYHOaW97a6jvI28et2mneK+j
0lrQvenSEw4BrqXqyh3td+VGat7niCQiaNDoo94K6xqvD5g7T9y2Rs/nSnwuzdI4wnzuwoa6xgua
COuLoTXf3HIiCWh8gQHXJgEdhg0I8246eA2Rtc5u7DBtyaCNnpPsmVjcO0Nb4oBtY7bTmR6vzcqN
MJnVJ8kvnVZTOLr6VbJ09hagHB9Rw4uDJZnR8ozMuLKa7JE8q3MXzcmwR+YQ1FeZVX03JANh1Y4W
Prr1hBPX7BFm76y1nUNsSz315DrWYbM1qmu2tPHWnvwLttBfKbZAVCmLTaLp19HUXasiXUUsAmRI
eFlTvsiCvg3VzQ9TN9w0Rn/da9Ul0xpqraMgBfSgQWnoy5kB2ShAaklQ8Kk4J/ieCoAlri3O2E68
s1O2dC6wPTYXVvEk7Up1Y8oq/2+E6+1vLTZJzWCV+mPl5TovXiHR/7jU/PWHfltq2gS1CMBzPDPg
Rwkf4eP3peYqyTiOS4zgXUDhj3479K26y3dnwW8LTcv6hYMe2S32rYTe17PgPznwCRx535vODJ38
PaETkkGsNK3VYPfDgU+yvahmvO4nm+9NYNkFm4GxB93Te9jwq6Q+Cp8GtU2PSoIeIp1BewTMnKGT
OCYG4xlnAzzgsvTTaM+NBsgxjaXFBW7tNLvpnYreY5m6H4VyqlOC4nvRT5kZ+BpxLSDtaXnCww3A
IffpsOQMd86aVqNLIWlqzCxDo/blgoA6ca2PVWI2u3KcpP9xTBfLO9D0DLKxbxfnwzjNYJQXDs8Q
fdaDyZqJDS3Elmrrx42H4WbtYh/ea9lrsgnxrqFt1jkDTk16Bsii5DKOfSFNZljDoD2nqyJhH+3u
yDmo5opEJi83mbFXEOlcMjs69J1DrU9Y0voJ46lC2KJ4tzUj3xS020J5vvJMOtgntoi8n+0mXcoB
BGlESIsl6sgJe2skkaF/nqaim1SYJ6nALAbzVDDnVki++bYcpNIWouowdFfHq1ai7yLTc2nxVGsD
ScoaW3HKHGM4rqRnzYRWHPhEtcq+APtdOkFJUkmOCzc/ICYubPYY7818juQV2XrtqE8AgHRKhjfK
16zNBOFpk3VJdUw0bdzHtOmxHcIZuLE6XXFXrqZbo5jEziHN8UqlMmgkqg4YURdGeArmd7Rj5Wem
MmtfMyscifkM+7waWwIlVe1wNylWSX2mqz4BcFRW3ACdJL4m3l9tx6SYA4cmmcDuMWJlXHMPnfKj
W1lOJfOL1jebPGI4VdrYXBeZ85jXZXxrxW13MyWje8sqdvyYkO0OYiCRJ9kk8y2fhxoieZ1i+Zmj
m8KsFwphm9WVPAx4uOBIB5ORule+n0dPSTNbhzlxtGsNsCO7I46Fu9GV1jkifLPXMu71LPdYWj9B
SxcbWP3OY+sY1T1nAkZvoKcxWOesteZtWkJY3dagMo8VS0Vn4/ddGQ5sq44Th+z9VOTxk9XU1oWv
qNLdGI2YHsApssb3Gkmt0kDB0ldjsnH44RSHkg0KtiKXUpMqRMq9wajqHuUkHjJYRF022NbGtmb3
bFD9EGMAUkVFeHwYr+nYMC+Mea4Pto2zr88YQwgadPIWK2L1JAlWkBhxm09kGZ6NVo7bvvC8E7/p
MiTmb2+XrvEuFe0ht6RTklPFNughJpL1YYAWX65ZZ/NzVkv9QlMVHqW2tdzTVMz+zs6aNwBm0cEQ
pKUZyghjM0jeMxcOH3QnK54XJvFna+rTtejdy59btF5KyvmGOVov97oLf9t3p36XNpSP13RiA68o
9hl86evKr8RpmjtoQNVC4wR0HV+7NgAHbJRAvMXfqKc3VZTN8JgaTHQ1rCY+xRBnE+HNxSbttS6w
tXYJ62lotlNE1J/3padquEi2saZjRegmUB9+FeAQNp9sV7O4W8vHVMn7rNHcL7OguJ5F39rQJYgK
QA5uFEt5mdkXJS0NZ73Ha4F1OArcND76dudecsRu+WoM3b0qvCIQUq8/OwOdT82k6huWbOpTO9Wy
3Ri0P4JJY2SPWQQ+xomNItAS8v5f9s5suW0k29qvcl4AFUggMd2S4CBSokVaVsm+QchSCfM8JfD0
5wNd9XfJ5bb/vj7dHdGudkhFEgQyd+691rcQMdQTyCIvvENI03/uLALMCERekwyjY6ZCHYEwERN8
XIXPTOviP7KR9nQ71LdGH4zUM6Pyo6E3nwwki3tTc+A8q3Gcbg1Vub5MbYSpHZNpnjhJ+STIftg2
yMYgOutueU6TtoWn3AnIvz3o6qGNcWYRUYJXL8rHRO0Ncrou5SgBdabhaH7kqOB+TUe8jqs+7okp
wJDobTjBTBepBXC+YWg/96TYHD0b4gHj0CVrp1/SSkJRcGxGxwrraZRg3ZdIhAkC7MnB1zGtwt4E
7G+CvoYnDissR7q3qibydzQcuqc2ZmjtjVa57nT1UrPnXQTzYLJBg3bNvxQyS4J3Dx65h6tBqlv6
CdAx3IpUq7Kx3kpNvsZVbdwKoFVEOtccwjKP4Si8Xh5y0pCJ5nbvPDOlr6OXaNyS+SVajgC1jjZN
KvWp1JuPZHMh7BBNxBma7mdMa2Mbo5nf6fHsURQ35UazDeKi6XW1+5DOZ5YO4ZZZbMDUuREMAywE
FqGlb3neXxJED5faINIzQgH3EDowE0TUVIcxQUTAQd7K7qwSIJzVFsNdWejhXhvVhKsyt7udhPF/
5s7F7ad74308lc1rreg/gaoRGWWPdB9DO5AH3iEkN2LC8Qsiy2EmbuX3eaBZ28yYyhtB1N1aRyLv
T60e33LudFZ2UZS7rlc9/TnVfTYa4IKZW3LodtIvXSu+JnWVwkQw5tthzDmj2u0Y3eP+YGLclqkP
/9VYT6Zq3wRZg5teTP3HhGzvDVPXZlOGSLol+Q6+2WjBR0aX7QlVe7cbPTQsUxs3H6C2mWKTzJzL
V+ACSSVoIu1mJBQglvDbi/Fro8vsSw1SYxuChnjNXUdsppkDH8vel8jN/mjSuL0xEVwSrpBCS7P4
p8ByvNVEL37PoVC/0WHR+iRCGVvyVsTtXGnJi5e4WKazSKPjUJD53QbZOekyE8J+Em+rLqlvegqS
TQ/4cW/Kst06ispLQwqxS+nHHOO8zHiOFNqbTmiar8OdXxOjO2xMpy1eOmuM17z3B+B7Yt1Pkb0f
sd/QZb2bJd31QuYpNiu6r6WwXmq9Ove9S+mALgYZ7EwTTddWk6k9CfI0V1HEADxOZyqMTLc3qV6e
nKo5O3q7oymymxFKMZ1Px0UMfXEhdx1oSYZbgondFZQPTK5xQcYMUYCcBWlpyezOzDWNjgoOxMzu
vb2cEjD5Zn6GAXLPLDfawqGJV3NJFhatcmBIvfBJ8sx2LcmIfjcTnijDkoF91EMiG8yZRdgxP2id
Mlas7c5DJzH2zgmwN88Sf9SBDWVmgqQZQ/xnIFFZbGRpxH5g9ucRieFLnE/Q6jVuv7LV9ja5ymdb
I/Pe6+ZoNVg9VgOv6m9U3niwSEM0B/HsHnJmv1lsfZGB8+k/n2L/XxyiGZIh1U/PUs0f1C/v5KHf
fuWvCbawf4MfDYfB8BwTGSanlb9OUoZEOopvn/mxR8dlSbP98yQl7d8MG5EfoIr/RxX78zQlsR6h
3WasjeUFQLXu/SenKTxJ709TaD4Z4XHQg/uBmQMx6vvTVNr2czr2XnyfpKjPvTWSSnRLTZjaH7yg
kvIs7bppd/A9abcGAZwOtIhDbK/TYChHdUKbxxrupDXBll2MP/rCSrTEP1vuoKX62gYTuyKxLt0j
6tbH+y6r9ddcr4C6rFgcYnfdiMhlBe9FyYijRObhDrvSk8CGojo55Ekh3syQYx29qdr9quE4Xyti
Hw9OKmscliEInA5kq4V7ZRfO5eybGDUxYcaYHZCF0N3G6cEKM2cViK3ZlNonR9e+ukSF+/kCiAUZ
5ZzsaIjp68wJ8UsyvnF4yL6MiwYfHSZqzKawo0vjuGkE8lZN91BEAg+P6Zg3G7PiE2P1mTvk/oSF
+p4eRceaMyKNOKyS4Wh/jZm6f2oRmiUny1CaT9ie8yFmRSdrJ1a0nTN74VY4Ed38wINQsWp1Iq8+
OlbXMdEKqukpmFgONGq2fjWpIPyI7jeA4YGQNF1PvP2b2A6i4zwqEjtw5Fg7Wyrc3IU5bDzEA5CP
CNUQWwdTK84hmBS/Tw3VZRjWCRWFM+QHrS3II9QsF198HszuBzcdnR5FkeSWSOYYhbqjIvDOCZr1
BrCoM33GYVRDQMV/qTN/GXLF+I3hZqz3Jt4HSqJcS6I3p0GxGIVxum9j2W/H0LR9ayE4Yf9xzvWM
hWlVEDnhG1NHnWaj9p1KlF34QcVZs7xxUwy5fQikgz6taSz7daw8Yh94aE50CWZ0wVOZRygWJrw0
27rQqlsZ6sTa6EWvO9UBx/XoViy/RB4iVSJdBEUVzrrqXtKvK29mJgZyGTBOYcE5FbUgyUStvAVY
hRB2hVnEdck5F9KUfo4OyTz3bch3NYvB+ZjTxyZODod+9Zg1gwNauGyXxHuKwlWjL6mAaGoXxJMR
tqT7Ijf1bm0meq957UwVTBUnddjFp1y7HWjEteBXFSWg5sa3Q9FFRzsoRpzpkU1h245IsSvoBDcq
xA6LIhQTPUJSW48wJ3NSJKJIZmLVCYrR9QjYttvrTe5s4S3E91BXKbKjeqAXWZIwy5MduKTzmNUU
dz5R8zjYq6AahtuZwOnaNzTmkmXEt+lXQ75Y3AqtmVcJZ5aQQTCZXOuGTcy5U3NO+6G19F1DkhHK
azMkx1lIDV+sQ3GeaU580lDzDYS6BxmnHKHb5DNk7vhkMLfZdeglGVHq7WVWXTKf8Za9aLNX8Exp
NoN2xOmTdepKs0UKWuPu34b9VD4B1YEa6xLk8zBTnaEDDKqm2PGXuP6R4HTdnpVo+ggoWpU3hoVe
b42PybB3mR4ZEDCWPD+zrJo3BmifrN52b2lXtvPHITWGaj+mkYAnFkzKdysNU0fb6ndzkBhnSZoF
J1XpJfkmCVnNrF4vVulUJ7tZme4h0Vzc5e6oKXWrxIjZj9CS2eeVyJN1g3aTiTCgFOe7Krchpy/f
gKRw1sjdhUPdR5lve4lxBJPlbUw3IalBi5cUPhkp8UAecuwTW8Zsr0tlmHxtaid5BjunfQJWMnym
th0anIVS8qxJNYA6m81NLjid3qB9J5eRKJ52Y3OOaI78gCRxR1vyyTC9VhMxWS4TGubXzJPz9QRt
r0IsPGVY6xBkR2sD8XDIObXB81/gddqDEEHyGpB0DZ+1tPJeUrxXPdAjAqofBGyAR3IifyfqwQbb
3ip0ql6hG3vbHZ3zMnnxw46Yp86IIGd7GAgBDGLQZ54dhOtSkb5SBK08ZbnRDys6FLm4G5uyvGNg
ayc7ty7Np7pTT6FSZHh1TJ2EL2KaLuth0Lt21Q+J6u/yKheneRLtJU/KhHM1+1d4FmoIGqYMMpvm
ieGX0zmkonG6C4ND3bJqnKSbiu1/66n/r940KqGf9qbv/yiKFsP/cxG/709/+8W/JEmSkAQDdzbN
zIV56lKj/aVJWgzdHKU9CqjFmL14kv+qqgyqKs+GgvNXW/tfoiTvNwcxko1fG7KRvfis/4MetXGl
9P/dGO06CynWEbohcZCTv/C+qsqwac05oo49Sr908qltuMWtbDRPKDVKb+NhETBpQUNa3o6dXXsr
o22aG06ImF3nGs3gOsp0xB1122WWH2GHgNUC6AAX5UtFV+LDuOAEaTTrvozpZTBRhejOZtu2REhN
0p/tDDeGZrZYZZFwE0dHz4SuFDlY827pMNBAm9hlF7ghZnad08Y8fwoMDfahJOR301yJiOxd9Uci
ZuEk6jXTUF+oBZ94JSmicVp2EXshLFIkpT4WlcDvo2IfO3P8B1TW8GVc4IyK33mypjLp6aIDb4yu
HEfhLExHIo8IPu8X1GO5QB+JzMmOwwKCjMuouxsWOKRYMJGBzlFtVXbAI6n00KA7YTLQJwAuqTgT
r7QFOJnR1af3VAWwBhcgpdtwmeF8Q6mEb6gfChsyeOEAsTQWnKXhceXlgrgcZy+/7xbsZbcAMGF1
lffJAsWMrnxM+mTFgXkEe/WCz0zHyNkaeOO7NSrqu8IRob6ZHJtGXEMgAIIDS/8dbWp325fyqbXC
7qOAgO3u8MvD7jTIg61W+YL0LGBRPKosNbaAut0d6ZoJ7M85CO4g5RMBYOo01EsYh5Y1tBeC191k
g8jEOpjaqL+xMxYbmYuLM9znXlb4LeCQHYXPvewBXy+1gbmEDvWfl+7qpyY31YcBAcfay8kwaN1u
beUps8Koy3cmvJgDkUkQK6qkOFt0AO+gaP8e08r1QbOnPlTKaVswGv049Va9sTUr3496vtZL0a3T
NEkuQV/rH3qtdfyA5NsbHKHwhTHB5hIhVNTrpR/MJcZTbyiDfeIF1pa8+PSNWK8XEXjalv0qKGHh
ZuLCTY7dUan6pp1FTvHumfCxrNFPSVzy7cI6l9xtaywrR8A30Qq2EyimqH2aycRG/+BoYHZssbIm
l3fZUiiFPbEJohcxsRaR9sQRK7ypsqi+WFlV3U2EkR2QoZHpp0XTpmFbINqzIZ55qLlvuG3HlbIn
Y1fhDF71RRT7iS4pvUEQYPjEEHqZxs6CkxPLMqT2zqdQfHLBvsRbXPbj4lsXs7R7PxmjMHIvSBAz
uwIN5Ln9R8NAavXRYlu15Moi4lE8Csm9sNGtJD7aje6cCQANot+VnMHj9CLJzG3hlQhJELBNvP4Q
nwg8MaBBVOjnskTQD2/wSpA9gRTRegLKXyQ346JAXmVMWvg05MfKYgdopRk+DnEsR4DNV9d4eLWQ
p6Y+JJ/TtGvmArFiWjgzDeiWLldle7M/tHAEfG6zMPyciziECRUJyuBUK3NuTwxu+kZNs+BQJ2K1
uE3GyQl9jBgU4HVudmkIqc6Vn/sSSNWLk3oitT9zjTy2+KzvygNmbpP5QRFwquQPO0hvEr20GO1R
j3bBQ4GOkhqz5tC7Njo0KTxYQn1DXPyXq/Ir/T56X3atfz9FvkTl6x//c9Nmz8Xru/7Ht1/8a6cW
v4llTswm4NnGNw/snzu1I35zAarjJnLYlBfg57/2aX4Dbf6S/fdnptK/uh/ku+k0Ga6o9f9gj/4m
DH63R9N5MXWJTQ6TrG5+H4lWN2Hf5J5X7jX6EFS3UcmAh64oqawegZaG9TTmw3CXaRVk/756ykJr
GT3CCij7jFV5joBMMS6kH5gX+Ln0RyQ0IT38rE5YyUbXnxku3zQkc67lpDlbcr5GotadUwXWFjab
uE/U2Dx7Zn5nj3QhtZGAaCAvXWN5636Ez5ENlNAMo996vY9P+LPgRzgVJtqirFe65s4rZUG+iPX5
WHr6vS3Q9HrN+LxUzKCLcP/IKWXcHL+1WcL+zJlsQ/bpyTHRCxIzRlJ68ealxd0oBqQkVsRm2G9J
lL7rp/leJtMRNxIz2kQjlTh+popAm1LPLxZd1WwQL0QWPNVTu6X9m3EOjMzfoWzv48YlWU8nX7Fs
gxnet3sSnfmUDtmzQ9rkVg/Hi96kd8sV6NgFGdxkb0m15IFjht2aGRIlM8fK2i9WqGEcHkJzvCxD
/7WLzfEGIcoLFYC3W7ReJDEf097gBJ+RKqiNLRdG19fSig/Gkr+sUvVgM64ZK/kUmekBCMJzUyeA
kK2TE5k0KGzZoqJMD6OM38puupccVbeT2W1rrwIKIBdYOcQXBc0ALxFTOKPkQhkRGjO8Sd2KMiDa
xKnXrXtk4ceuYj0OteVaRvkzcwCKo8VL0bEirpfXqiQ/oNXz/djq950x7oAyHpH3YAEZ9GPllNoa
+MabiT9jY4n4Lk3VkaoRYm1JIyqJ+YSlnB7noKPn3tkZHjhT89OWFxpiOCQROLDbxkoODHEfG4lm
KrLUQ46YVE0F0vioIU2ljJ+LgVFWZqgXt5yPgxHGLOBNfEpr5ylW+le3Nj94JO9gGMEUbXT72SLD
u1bDAyrlfUzIIjequQ9xbNGVghSbdoSWgL052uUUbcaR7xOju3nwHO4ENHsM043cXFWt/liE4sVj
fLrKVYNQI8wOTKke6qZ/kCp7y+nbrHWUWQQSqgczEBG5PV3F7IbKebY12AgiZta1XHdR2MzA5RO8
uGRLoChwe+nQr+f3+JyIH7AOjqb9FDvNRB+d25Et4lQxIvySBNTXxDRNPiOZ4Wza3HaZCgNmZQws
J2gve7ozw6EureGmzW13ASsSZxJN2QZrWf6BJtO01aNsONCpRH2sZeZLJ9ov09DYt8IlnJO7poyx
gTfM7hMfJqaJa2AenwMHWTMhrwZMnUTWxWNaBI+5QrPgz7L14lXOLE9FwUkW6RdmxkheVYaBmO1u
NmO/gr+7YeYXCR8ZNqO7WDXhwS3B2NpOfcJ/cF+UEqugJh9LjWlai2VxM/TWsyqm5qUojJ6nMok2
mY1ezyHDoJo9e5szjqABVwb3ooNkhjoDA2tivJSirMhqzGmyDTR0lSG2pkPvg3dBJTRzG9ZIQnwF
vuqD1J1+pwxuuil1nhzNPvVGPd4EQ/Omjc1R2unhb5vODxBU3/Wvpet6BmdAjmxXbdE1efJv9o8Y
6WefjCkiAdrNOM3rbmmenWKrpk0j7F9Ap9iU/q49ur6ax4YGjQ7nl3s99/3t1SgC+8KecG+FiwOE
VKCDkZnEXTPy+8UrLSqm97vTIrxihGdwXGUM8F1ffnQc9KPQ4vcGUEpoMSm+h+mYiBFDPhwWhpjj
pH/rSvzb1N33qAjgwUvqIARuhhLgtvmT9/S3TxeahRe5bUA+T2dF2CiHh1LxYGum3I+alS0pSIcs
w6Tcsrr9/Gs0/wHzWl7bw0zkcBAXuHnevzZJmOMMoanYt0S4wSzMkUaBrFqWiyPdmnSve+plbBUo
pnEYDsnQ8tx62LmbaHqJ6LOGYHj7EH48bta95+WgqvtmY7jjcQRXDxyCwxsCDbTyyR0ul21uDReV
h4+6FSEMVvLU08Vfq7L0dpZVVp9DZqZr6bI8/PyT/uAWAg0OEkTYQod4/t0Xa2Sxl5eGBJ5htFtZ
6ve6N9+j3q1/cUUXBt0/7iB4H0tpBbODTI/3V9QbBSMOd7lXvUzecJS6nxigbnSaExTTXuIjVb3r
QpGfs2G6dzo9P2NMjkGLhW/1wLq8lCokCqREP6hjqMHi8sb+QfPsk9kMu8hlubeqOGeCENlEyhr0
3yw8JXloVGTLTvGx15v2UqTqUTVs+70RywNMkBwLc1ceMda8BTGYhyLN+BaVW+6UlrwF5fzohv12
7jhpqMrcEw67j6IiXoc5rgS4sUcM7tna6Od7Z6rNFYAdsQVl+6WxQDI4ghrr51/YD1YY/G1L6KNO
yg8zsvfXcWYMW0uNPPh5FNdyQrGyoTEjoGY09z9/raUv9P1Tj58O2d2S3GktgJq/P4GNMcWkt08F
OfPDhYi6Q05Wyi9e4gcri2PDEsSzB9ba+L43RcJe2mW6jgPVGyoyaBTBJMH8sqz0SMKnXQf9KjXk
3tOM0xh40YY4iAPCst/bJPnqIk+E44SnwM0Scz8kbOKRx+pUTfkdDZ+32R7NjRMw6clMm0EBJnb0
MHN7m8X2Bg7MJ5cGC+IJFzzzBF0ks6hboFaTgOhh1zMawLQmlNpdr+hZ6Ub8ZqGSgiWY3g0qRZrO
WAH6EwWq4AhrEVdZcBZf0+a9lIURbaDXfNMR/9tVUf7gieW7IAOY0FddSst4/6UURkWG3JQXe5Fx
UBiiPF7HXU8Fj3L5ToD5Ig3RShCUu6fc4kgftA0ONpF/YIzx6DJAQiJTMPQK5pHetChpkelPY1KZ
vqtzpk4H+xT0DrCKwDpFdAaRVrESVdjafKB1j7oxvsytvoqd+CM551RVNR+40dQujfTHiUJsVQVR
tTOzEdrieAkte+HgcX/KioWvtQdCKzWZ+HmQoZq35kevaoZvLtt/e5F+8JCwZyz/WcjwxvckyDGs
IQiNQ7Ef3cKnxCGkfeTtSDp8QRX+4hshbfWfzwnWGZNlTQjD/cczWUtzog3UF6Dh22IjbGBAbpAc
AnYqT/D94FNm4DtxQBoMlqkkoQIMszs7pQDsy8CGKEfOKCSwmtnojBBjkc8Vk/sVcuwtQosPmQcy
JfKo9lVRmr5ZtS95Ml9URtPVWTZjbrPQTJ+DcalSyfZJZv2u7kE3q9JYU65uSGNxtx1f6fV4yYTT
xATID3pNemAMw29U47Ctgr5bZSCJb5Sr7q+HoKDAADSSnXUo+vEh7jhIunR+13PNUc+ax4emC/UV
VkDIyQOoMnFfa/HBNKnWBJM3sugnxJ5gVnL+JhiWG7Lqh63AyrFZHqNWWafSGR9sRi6rzEo1nqdK
A3pOtUQgz51CbOYjqWk3DX2jOrF4xLqgvvUs9dJ0nT9ip2NkGd/FJmcWrKZsGZl8SqLhMpoS2mYJ
vx07ORmXBwyOi5iAB7jrsgOH4h3myWIVhwM3Jk+HPXZ3wNS+RO1YHFJhIckbfNNoJhyt0DHmJt6N
MMOPZIOciNZ5wvz4q/3Y/sHjTa1jIWFGjSHN77M6AJMkNTqQfN860wuMnQsswhP1BRfP4rFe6q/r
Ubtcwpg6siNQrPHMFxHREWMLXDjh12ho+eRmJhsP7JQ7NKbjZ11Yr4kwKPBp9tM+E7gyhjjFIhNC
QAQxH77UZCjcVQ1GuzlkX0TcQ+45+8V6dpgUaKwxSTc9Dibllt6Y1RphaL9WYYez2KWyDjkYsh9G
WK3W8DeXYWb/0A2soFCpLg28LXg52d3Q9xdpAdkuM1ttIOwB7x/JLIhGfM9AsnOhzUyspxe7xZTT
YG50OB3A3bJPA5sIh8z+wbTV/VLNd85f++t/O2y/6LBRksmfaot+f8aQjHnrvb7oz1/7m76IJdeC
x00BbS3hOH9Nwtjif3OukqN3qYQLeY7Nn46XZbOZLcDjv5prFkZ/i/Wb3hrzK8G7+w8abO8fK+De
NPUYxNG/Y5B/JW28K2UQ4tRMAnr7nJMHOK8LHK5nrAxLlNpYt19+XtS8r2muL8bOsxyTPElV8/0W
HVpqmVl18hxpU/W5kKUBtGbwHlmIlw6PoVPP64589oak+UXJ9sOXpruouy4wDi7q++og1lKhulLI
8+wpXhpzp0fe8eiojdPb4sF0lTAQ8zSIh+mG0bD/+Sd/v/Eunxz7g0FpCh6XL+77lycqmHA2pgHn
DE0viXbagMBB7/q5AqC0vJyC4X/789c03m+/f74ot4oEcG0L53umYFFBdA0RbJ4tozAeChPkgJHb
c71FBec9Vh0BKTIGVcqgokc8FnV992pXWFozxMLmugYmuquY36l9i/g22MzzLJ9t10CdHViDLo5D
FUzCj5FcEh1bCWQPKitMc/3zz7EEnvyr2v72MWzE7Qu6AtTM9/gWd3Qh0wEWOpNuwb3Sc0xSWZ+q
rduisaD/Vh5Vihn/56/6/pT956tST9oOxArYNd/dMLamO4myGnFOxCAeCoi3O8i80ZueqPqMOkdd
LAhMJ3S7sImniHX756//zwfTwTVlkkxE6x0a/nfl7OB5BWo9JVCU2uoSLw8MeesI1odanH7+Ut/V
adfPioOMJ8vVecF/nEGDyekKXe/FWZLIdCEBgxBq1Mdo5APTbF+R2snnQbeXp1PP83XljDwsWuJQ
CqWR9ouv+0cfnIY/qyXONvMfd60htdKr9UA/98QA1GuJDaa8NbpcHwAsp79KL/rRQ7JkmfFc8l8U
lt+d5USVAOExB+PctJ3rF1OUwQgkWfzYO3p5zLFa4HFtyyPcS+5yL5vFCQYYkatTAg1hhSe3PGr2
oC5hbQF7SMGF3nbp4G1Ex2YcRQOBCLi6eMoseuPjwWMqlm1/8QX+YHnB5+csOUxAmLhj369uSRYG
vTt54hwEiV5vZ6dpsLhw36gurz43DW0WFFysexMXMHfpKKNEponQTl6950yI0CdGp5mhy56zxheB
3r66ja4uP3+fP3qbOHnRKdBgZED03dvUFLoghP/iDPGDC3K9zKJqqs9CD8RDTabZL+5s4/ubiUks
dzV7LrwXyA3fv2LehUZC4Hh7HiuzPFpdbj2j21z+x0R4dnWANKYNsimIg6DZMErFloxVxfsYw+au
VmBIu1cTHtk9Y9h4p2s8BLEpWTiXe+J6iZCasXmJmKKwHRzc+WQE3BKKK28Mhw+0MBt+cbD61mb7
+5LIZq3zPSNdkUhX/iFcmd3Uc2pEkGeUekQXVdPc+ImjJR9qxjLdvhgiUCGJMySdb1iIDtfxgHts
66HtTFZ0FUx9PSkC040EQiBJLs52uCoQI7tFtF6IcDLJrLeCGfUaPqCVHo3ap0qDr+DrTlmCar+K
GqXnRK2PppQnI1kUj2wBi/gxWawpblWc8aNFR7fNk1usEuVpSKCa+C5OgX5FVx2rwOSkwNOn7EVP
W+Fn1AHMbHC1MXEnrf11ot61wZZGhR937N8H3bPoi9VmUt0TYYBiU13Vm7gddJjvoKMxgjha9dgX
WTL6ZuA4Hz0O4uSwJGilKbiHGmWaFSKO9GxvatZ2Z7hfKfAbWJugF9L9zAzEWNV9LwnahWSi3QSk
G9waYc9IvhqCA7xgD5DJIPq1g+OxOdNfQpSaWF1hIQQyUtj9ENCre4cg1GatPBkFvpuM3mMIu+ax
SrlHyNbkkWMC4zFjj8D0UBp4G0d0kI/y0rKeW09SJhQuqw0lIAvxUPE0t/HEr01Om0UAFpnc0AbO
5EqhM3BuSR1Ie3ZmEQkktPM3QS1sWdS1BIbVt+he0dyG3wS4VazcG4KpotPASOzFLVK7XIVob3AM
wbNm2BmCj5BQ9hlzlDWN1lHX5yf4oQzsBkyQTIWNr6iAy7UV1+0OK3CwNWaz/JJ7rfVUmrBwYQJF
r9wo6o+QvFS4CuSJ+XrP10NAVoekIawsTjXOsObGugY1caZWLvFR+FIZk7zKmkB5hdK2ekDtHKfH
oXBbUBxFwbn/wRnQlJKaHDGIdPwcti+ThQ4VpAtjEJlIYPCnIEKJkzFacY35FCCgCQwUQkGvetKi
wTZ5u2lSNP5UTzmB8oQk7DLckJcyTbnSxTIp1EPwWaz2mnyu0UGil85GABJk9WaflNbyjU1Bx6ZA
tE+/HhxvEbSWrBXxxF2JSFmwmcqCoMk1I3YyP5qWb9Ym7QiLYEKfSNcb1x+9kdurCFu++nRgyY5l
eO4dF4fOPNnyObBIow5jnXoV+ySrUT4yJgpm73E0jPa1nReYyaKK1STrkCNzb5M3jLtIE4hwyeW5
yb8efsaSsWVaJfPLMHjswcD46ZSXx7RIjYeaHjs/VGbebdcNrM8sZwG9B+lB9Rei429CqCctx2MK
HwYi/MXswDHZuhYXpzHYqVcYkviJJhLJqQfs5aHl5l0BJvFuPadUlz+lvdccpWWNpIZzbwOis45O
UjeAhNz2tfaWS+k1Ujy0bb8A+Jd3m/c9fR6Tgdp9SdlpoEaLp/v6WoukmS2bD0WeNkyaB3Fi3IVv
UFIZTsYV+zJ7G8jt06WPOW6YWWJwpiZ3Eh/hEh24VI+TwbUXpMnBQ+H5TaBdDO1rXHIz0DNpX4dm
AamGGLNIxhqs56vFkGFJ+1pl7La1F9afccdR/aq4nS7XQmFO62I6qCSznw1FfZ+0GV9tzZtRhpu8
guFzkDkTdnhT1pp+wgqlre0y0InOzdLyltuI785Y3i1KAjaetmz2BBioi57oFOElZCxmz2n1OeiX
sfqUghnbBAC4n+kR4AMcSqalN3Xb8M4HfmdYoq4mdVtrTZGvrwVOv5Qq6Zx0r98OP+ZS+kwJcmmf
nq9EE6GlNYYC9FPybkSmhSzQkgRoIGDese3wBglLS2bynosxAV8igq9MNnnx4voICaL/1HZQzVIG
sfOgXh/PrhzhIXot31GFPdPo+L9eKNiAQbWwtpXLUQWaV7wTE3ZMlgHzxuabPkFDc274OOXRHDT7
Ek896F2goLzboY+b/Tiy43bL7WnBNTnpYcLOlKILALM6UK5Klyyzu2rEAbnPIybLNCWRPq+Y7bvm
BiUKb4aACOypMuWadcL1HtUQOw9Jill/0wEW2EGu5B7JIgL/cKNyTUGX8fmviwAzEgRmMe6FdZbG
uAcmy7ypmSQdK3t5+Xzs3DXwLcqxTlSfCbzGkhryrVLu13uycfhWY6NFh89GznUYKUG9Ig4eEbup
ezWF9nPjMpVJGQ/lQINnzfZDiye+aVreyfVOBB8m2uMYswRYghp9I4ihxvkZ1mF775FGMd645fIF
JTVz661BwvQ+b4QHPmtWyLI5jrbM72EQrAx3wd4ZY5h/nPTEejYXyrahuZwBvIRjiIRd9TDilcRE
bizUOtZ5j/zB2Ks+22FF9V6LUd1fPyE7ETVya7MCNSUNw+uBdx616vMMPuIByoDxELN066uRI+1D
X/OXJSNlc9MtPt0ZNWn2rWK8bps4KrmjqgzpjulGfPbZqujKGYQlYgcidLDvOcksV62pBuUh5xOE
cDTL24lsPkUaB/K56jue1yIiEyVLCx6reQK17pizue3bDFqY1YYsR3gI4zVjc1bHqG2gB0Tc8szm
00BdojiwTRLJnZoUGSvLNxa9POuiGuAH62KU6YxDVLeeSRbjruGnvcdC6Rxbs17epPC2yo3nuWN2
yAeb3yb606g/MpccuUXwWwMgXzYXOGLL2qcMqPxlKFjkKUXC5UguO84r2CzK4/UCfFuLloP7kBis
C8vCim+WHed67wbhoulXHQh85cTTV+htwfl6f0qs2ztoaf0OwI9M75ze5RZxdcQkkinXIQonIM3f
bgiICe5bBcZ6WOfN0Oy1BPNDNlXWc0j6FOIQ7gpbpTwUKQSqk80McSfqQpwYM3ER0nZJR8HJKxAn
WETUrhHeaGunNmhCMKKJZxyXfCBtzLn7GNogWsKd2+4mCqEGoIIhTsgumz23nHggEbPEoZ2FPFlO
ULPDONAut2XFTdMnJau9GYsPiILxqkQzN7WOrLpfdyOL9nUFlGmHVRmGGRe7C9D8Yt9MuEqmM/LY
LBsQoP7QnHDcDB2LQhk2Q7CtNddjueqXd5v09Fs3Zj3xumE1qUs+ycZeVRzVHj01UfhZIZ+7nwYc
dKMBEMVPZIMavKEWwsJC2Inad/1QRB9Ei3byBlirODX6wgm33I5XCOOSu10Xwdw8dFZPERJqqfeo
j1UMwFUtn9fBai17w/nYuyr/gIsQhGugrVMvafckv+grp2FlH9MweQvNtlw5i/rD/F/2zqQ5bmPN
2n+lo/dwYB4WvamJVSyS4ixRG4QsypiBRGZi/PX9ZMmOtnTd9ne/dW9u2L6iioVCJTLPe85zSNlW
27Hz+AIDtX0sybv126WY1q1G8kzYoSzha1UuXOdC8IF2wbTO4FhK72C3tMhssh40E80zzakQorz1
fOU4W56azYmT/XxsHUFtEM7d9jbtqK1N5pr9Qugy5gYjyB0mlUseb56Vtq8x9NT5dZkyQt5SKcie
avCxF8GfrU9W56LCoLINoBrTyXrKSpePRzaC/+0Th4vkBet8jwKIe88DkEb3KOtSP7LHacyWrs/j
+ZEaAHZ4c29tQRjynTEH5apmlZ28hK9qkvegBmzJr5euEWKT27E/8NOJ33S+PEzSnHV7BY9YfevY
Y/J0SUSyL80z3LHK9DVlwGUKCMxiZ+PNwYlR0n4oNWtaR8FHCm1hluDqu+SmSDL/ZBJyd9kcJK+O
pdU79LB4F3pQKzmD8bm2ocvzE3Iqd2uTsVqtYeE+j7zy9rJuJmXF4pjwwKT5o+U7UZv9pkiT+KaR
lOjQt4l8NUELf6tqhgKdZt2TPV8hXXPzFKkF0a0DupKZlXld4axsOdvlRzcA7OCPoa3OgRj4xmmL
VHZQAeO0vu8wejQSiydzU7Wxf4qi1Y5OHNhmbUY0A0nLQV51Wg2H2nfdmLOKpiK3Wp3nOHaQ7IKE
VQmdh0sSkZtCa0pdThJNyIMlHJfwOUex3q093VAimPk+rJlZDi5b5gDSaUin0AaVrLEPdOFCNg8X
7R545fw5l8P8gg9rvcmZXr8IaiDIg0b4RSmG1euBByItFFHY2NikfWHdy0t2je00OTZPehAmcJF+
HYQXvJd0GXyr2VX+1tWzYrs91RlpigXoCaaXG8eE4moTj8NNQlJuuKTmenxuIB47OlEDby7uMHHG
u6wMi4+N0NlTyB5/3g5NvWAIJIsHs3S5wxKevuSEIL52cIfkLrjE9opLhG+9xPlqLJnA1LUty41M
xvDtos7834TnHyc8wI//JGQZyvrv9HTDg/+v/3wtZFb8lHTygJrzQ3/4pwEp+/DPEYpRmwg6odb+
kXSCqxVFZMAhIJvWd9N/+LuD2kt+AUnOfYHgEjJ8IST+x5DHo6+IoRDOAvRn14Xg8+8MeSLnX1xG
vLxHGv2iozME+UnljMew6zqiDsc4XlrqIsaORDdiCjrB0lNl4e3nNv28tHHAZjjO8hd6eKHO0ZBx
LvJsuPM62ncSOXqHIEqddC9Rke/zJRNnGbb1c9dS9ULVRXzqU/2c0hAdb5eh/2J7opLFTnKBX8Ad
ta+uEUVFY/ZyI4eV9yBtu3NnNmD+gizX2iCxtrM5inkCKNLGNNu/6rCzvlVzNL9UXtfM3xIKL6Py
uiD2d5d30V5iAoizuTzbZSXiq3CEYcyMG5fyJrMGLGMaHzsNwp31bPkBRgzYg+NexCx4EVDUjWqM
+5Ntw3znyBm4ZZXHn+uqjmlC0WPMZaH264hlKQMihuwD3atn1As7c5/GE8QqpyfcSl/Cr36ztmfK
jEmRxKuPQ8SvPskS70PgpP7Ogg3Nrs6bXi9nUYQeB3sNtUNXnWjEPWgeO6IujqM8uVDrTauaemkc
YS+5rXJQFpw9aUsY++iVIc2otxHgT6y2EgwzMZEU4TdNjDWMpnPtfujhaPcHK2BHJvvY/zIIn0lF
iHjx5mcomJSpOs/z5JmrTBFvtuGR5DwnVcAyfzk1Z4XmJFQLowpoiPFAqTv2ogr2LNKXVuyFPNGy
aY2DkeN4nLMWs9ntef5MLaLn93PH5R9rFCqyYSJkW4T9wmz58oafCTz8pzeiZSTnJisbMBTa9LX0
Yx4Nl5CvHv3LYSsjKnp5SMZdhSCA04Hn5WARPpKxoRRfxALXMfpGM4zYEaJuAK2rE44HUOW+CCjb
6srXYC83clYrpyojISwNTyI3c3j0l/7KG7rgf9xe+uVZVyu7EeLB/AITjKJszyiMq9uMqXiDXsWW
IEtHto7BIj16JWcsYbs4gkx+l471lB6UJmhw0mI0G7iOE/bl4AcThX///ThA03p9VZclJyWwJbgq
NsydeD0/Nn2Kc2jePBoQG6/VrbiCcjKNrZdnoh82zMFogufoA+CE89ZgcVgXvIkU3vJ9TF/OzeUV
w8gMyzgvUxNdO9yb/WjoDOWEqDLJin2z5wcZ5WCTO65XUjr+Fxu8W/x9DBLa6PPsF9C5GHCgrxRl
4D9k5YBs4JlMfuEVmFBAqLI56V0c55vMq404YCaaOQyzj74GCvZ6+S3jeh2yY71QPQLDIuCXpfuI
u8wiC3qXSHqAoAApdtwKg9qwrUyl0BNIYTaNXW0+0u+yE8d4W91p+rMgOiHEL7Lj35Ol4JQUJ5wy
N5aR4Krusp2nresqmmpWqIvG5De2sxyKXtS/rWvAHVmGlrmnHBfZmud+3Fx1w8juMHKaedjmopq3
c1TpaacTqrMh6xKMmBDhxpKhHB7rwSNcN3BcrPOWTs7ET8SNjodtJwIaVQPX6uFEuNjrhwbc9HaR
ODbBCqXnMuFwwAYHxIWJqSI0LXrd1BQIvWl/UOkBZvUM3SqhbG2KmwMoWIhIYxZQ7qjV19LCuI/H
hL1jndTzUxxazTZyJTe2KwlebzIuwE1o+xbvrqk6DzgOZAVz9qm9XZC07PW4ZON6nOm6OE5M7r/2
gr0sfv2ODSX7XnbQLpLrKcvMHKw113fB8f4qo4gVZOiBd0RuM32YnMDfo4a7dNxqvIQcLpyECLgv
Tux/PDwtcZ7TYMHIwhwJHmukKUNKppwRKknuvqB10V02yeWbHzXedUoa5liOsfNeB9HFajpHBxiK
5U0vw+KbB1/pGbf8chJNC0eurNNtV1gvbPnla+76agelVnegtOKCYyP0EGge9Y0ztxP/bW4Pdgz9
vc3s9RtTFBjs9GyoM7nFCPZrGS3+Bher9wb3TZ01dbugct3IOQ0reZgGSssOOda0m8+aUFvBUeEm
yPo7GcrmGw6mHP5vDO4WJG8PvFjP8V09WY9OY9HRZmPtAN4fj8pBdGA1f4AnQFWADSBsDOfDOnrj
TvWVuMXE3tGgOqT37ShZTZYI2JIlhkenbT95bAWBliRqza6QvrwbUZHUf0kZc71SAiyf6sm/z4Ox
f1xcjpFTppzHFJboUxvpnODerOMPPfNgQsC12NsZXsfMneazn8bPa+aGHwdFirKDQCevgqntEr4f
gl7ZUVIYTHfDkfEREqJw75UCXxs2Ig/2sBrsm6lbgTamvbYfVN51SJ1wAupSOljJPElZIIWjYk95
cUvzUppPn1MxN/XW8YcAyC4qb3OE81lTKuv49R4CVbeNZ1s/u20VvxVuYisehbRYDSU4hMa2xAkd
n7t6AuQ883g/Q40c7rRrf55k3N8KtS56g+4jQvCaqb4Bg1vuRj9xnxb8lucFueyhckL9G5W/8vOC
WNV/mbVdjw/gRdLsTLCyOmXoQ1vRy08Mp9IHzqbprsKmiCDizDejJr5ck48eoxAsnvKsD1LqcK9c
klyMa5pvmC5RXQ0WPA0W96Es9PgGvSTdZQzM7jlBBh/mYYJvVrWUUW0Yaoq7yEqrWzvt3XZHJtd6
oFY42EX+MO25XNFm9MP5Wqim/VwMGvxwJ17SQdjXlS1fNY/EfV5ynyInvDnUupVTqW6sJfA/TVPm
0VJRMftyUuXsUwsKjsr87IMXd8PtEMljPGCcqyKXg70NFp7iRzHDWMm1zzuMKZzMUa53mXAHzcPP
QuDhVrFhozZTTBKidj6mpU+XXx3CanY7Hx1MVzuCtPXO4TTKWghnOZ9DUORewowx83v85SF6/yHB
+TdvXFd4D3Hmh/eILPqpkz41OhKGM+8nJ8S8zrRaachzsgo2nO5eQrt3zi1oUFB9s9hm7RIcEt00
TxwXcUKXbD8OLoQY0i91SbbLNmW/Ogz6zaLy/J58k3cgSLs821KO50V5psmbHxzBhN6yAo3HYgb1
t9NN8uBpe7wS7cDkU7u+OMMq7x/zoKnHLYjqaU9QlraOfOqc64F64IeiCO2dTMMTMH9QhFW2vNiq
xtwKf+M1H/JPuPvSbRA4gFKzecxeRnjmm0jNmieu8q5D0czH2c6goZH7ODDl4XOgBnoC2tOQSgAK
NBCUWKqc+vmw0WSd56A/EBHk6VhjjmUG1NTQp8HuiYQ3PkKrfILQHh3U3KflnschAOxSFTvIcSBe
mfnYs3Qe85Quww0kAjAFS0YFsb9AAbXzZTjP0u8OTJ5mKgNYT2+jBkrhNmK9eS/7IfwNoPRE2C4M
1mOe6PqriNBHE5mk+9psrYCcS1KTC8ElSg+7bd2UIU0mPcWL7Yg7aoiH20k47i5daqCIzGzpVozc
c1U24x0zEeG98HwjFtES60GETObmvtQFal0VdI/E0bLwsU4sCG+BlcgNHl+2BYixv1bkeLJDgvbI
F8hmL1iFTvUBIeEpG+v5pq3gMjCaTWbg3HH6oNgG3NK2Jlh5Fy/7RPsbUNnVo0QGosxbBjDicU3x
iDMNzA99NSw3gQqCu77NqWFL+t6CnBQM115X6/Ps9MtVjMHu3gm0es6n5rqf+rOI13nXJ27/oYED
/JXOcvsKc5i8dsYgZUYav7JRmw4RJKcxkv5DOS41AJiR6cqBentCeQCUyf4VyQpsb/KlKLe05nUl
6bRwfRw8W/w6Vw2iBUtezYygbRD7WvSZ1gP1Xg3Sar4u9MHcW8myfrBy3Lz7TIAq/zXW4lkMSwv1
SBaDn7pXgCs8BuIzQRJadB47p/4ovHrOz23dR+mN19pf9JSI2zlgI0fKsR9O1VRQ2kxoqNrHVZlH
j4mLM+Rj0fBPdIJKMnX3nYDuGxQ1ZPeaMszpI+PMbut7Ms6i+8wV/T1Pv5NueIJO/+ALNAff/3FS
BBgsI2OwZLJDVoxzuvEN/ilMVbFZAjtrd8dgMUenoCjZJg4OUsvpT5LB/fe/8j/aobnvilar//rP
Hw2Iv78QzBKeCH7sueFPLxRLNvM9SuPxMjninMoAR7c9ezU+Bv+LKsx4Ietm9qMrC+53bed/Nf7/
66sba1eC2dMHzM3M9ce3KazFiewFSK8shfscTrjVCwwkbCVqeexgbWO/1BH7we+i+9+/dedHI6J5
74DzXMyPLi5EkC8/vfeJUpcUmhbEZUdwPhinjGEiMDrmmqXiBOU7IW/+Mq/VGRkzFNh24AzQZlF9
hHvkPP/9L/SjD8n8PthzPQy5BNcd3//596HEdFjczMiwUqLAesgPQZG7zyvWivdEOv/o5fvRhmRe
EFA7Hj46nm2SKT+b+cDrL2TqVHdsQUHe0BdEET1P4y+VpTFNklT/CkfG9+8Ixg3eSUrKdpYtTJi8
uS2DsuZxx2q+D/uWKTcjF5RxK8Q6KoFQvo65xspa0Zuy8dc2Za/ehOrdzmwvQcWh/e3JDS0GoP3M
dLwYBs4WglkecdlJPyky/IoUl0M31LYNcd5/pmwOhCrpTE7pWcr8svAyM8rhMfHcRB5OkHpR76wT
7W/xOrZPHtBRU6uu+PMXC6/dgKW9yTgQW+aBaXOqdqz0gbHioA4JSra6is3Mc+EPyg9+J5zwCsMA
pnflxN3bRQC5qMCXD/3/5M1/kje56Hzh/ndExMdvSv/HX2qc33/yD40z+iVChwyxL8Ng8nwjZP6h
cbq/hIGbxJi6L1Zyl/v/D0qE/UuI+c6OYrAHHt5rlNHfjexe9Av51dBG4+T7YTia/47GGcY/f8ko
LwQM5VNo7TgMj37OGGeLzxm/zHJS4NFw7uKWSS2pMHX2lsbf1b5Rs6rBcx75YqH8ZJQxFnOxq832
p8qlxeacgNdB6kQ+YZWyCO7UTMVjXV/REslA8LKj4kjUH+DhsM+azZYLt3gkD0M5pGa34bMrSxBR
g41fBeFuTIDLBWYD18M7buNqQERbMrnJmjh7oXmE4q0xoH85CctP8HVencvO0E/V8rLqEScqX7ZD
MVr2Tpu9ZGZ2lSQR2GDOZq/JvJJt52ql4HGWvrjhR2ivgkPDDrWzHopUlGqXz+V0lJyjbtdpaTez
2d2uZp9bmh0vzErvgCSR37uJImierOadI8SoPWbxYleYvTNoUnbD+bQ0T1keUAFudtml4v+OzM6b
8dsLhUYBfbHsymN/OcQjGzerByWUcRYBEVT4+qlCW7hPO8d7SC/b/O6y5e+WgQxcHVvrLhlAZcK4
9PeuOSeEnAN3/M7VzlMccfwuAcNrRRHnbu/jUFXiiOsSsxOnD2fIP1CwPDItXOAq7qIRzrMfTP6G
AM/q34BVN1mmNtREjFdNt4w+JpMpulULm0NRrM7eGl3a2MuF45FUbcDnEQw3wAqPmkMUjWDBbjDn
qirVr2m72NfJJF8oJ/DpnLPbz6ZA9NrJ2So2S5zvSLnuMwL6kHSy7FH5tCywf6MlOS4bsv+XY15S
N3m0EU0XfsgGFd5XnpUCR4rGt1Sm7sNCBnofZOF8s6zim74cJttlDfdpX2T3Kye665mxmSxDb0tU
fKYkjxNp7XCsHFoWXMfTnwBZtoiqUXXKL4fZ6XKwnS+HXAiD6rM99XQmlSM+80YEZ/JJ3lMVEkO0
gnZgN6v6cKvHhks2iUbeoix+Zpg43FnAGfbuZH/z2+YzIUJawZqg7U+jOZXX5nxOIZijdo1c4jcG
CsPzapnOmzGteY6lHO/Xy1Hfvhz707Br623dTtPnHDisvYPLXVCLRCEOnc5GO1j5lPdBpEG+EP6y
6UxFZaiM3iB6Rh/b2VnShxE5Ygqct1Ulb7YcgHriqpSR3YhjEhaY0fyIjfkVoXTOq0bkCFA7slR8
s3E/0LFmpBBpRJGA7rH4Q15D12+RkEBuhC4BbdYO/gamBp7K7xSN0nGYTKfZwTnKSBDk43bI1OTe
qossE6fwHraDFG/NRbaRRsGRtjqURtMZjbojjc6zXBQfo/0MiECcsfJTdRGG3NWFijWkTpNwJlrK
M0dUWjEKheq+mWEs3Spas/eR1+UnDD3Ovhd62oQRbG9HhPFHXzZLsNHrmb5W65jRtHJVxRwE0tC1
DkHK9D6xl+nQ+iXOPuhmn2b0+F1Dldo5LiJMixomMFY7zgrKrzaVLIMHPLcVTbXUaIFRa7bxWPk0
QTf9dVl5YDPZXlyNJKK3o9Nkt9NIBeV2KFe6ums7OAXo77doOdbrRKnSUBM9Bybb1ErghQTNvZ8t
rzmU4hwu8ydgKuGuwx9wmmnk2gf8qXMd2N2tU3s9bnrfopus73oX5y/VfdGJqhKOx5HsH7xEes/k
UfNtSMn8Lg+IAm4XsS5XKRtR6unrqnpbmeyiw0fTmREdJXByZOYT094wDjS1kOuQB8yKNN6t4129
ZstvmMQoIMBffMiDDMhdVAggGqn66qchbYERhWSbPGydXefawyltlhqHXipvinr4bJLDIATr8diu
/cS3NO1I82kxTXRONIX+6rY8bfaRH6kbv0npBcmcpwznN/UJDb28tuH7tHF5VUd013FGOyqBmcTh
AQsoD2SNg1f1SD2TfbKXiILPpMpP4eTPVFzG9jnU1L/wxI4PStjuzUBRJPXFUYE4Vz+mphcqUll0
hRdBxdR6QDLCWtchXcUooYK1d3LGepd4bo+bja6yDW7qfmfP3r10OtOB6i7bgK/obS4ypt10WW2r
mrQqxp5kF7iFc73oPj1MQ3+em6bf2+us3pEWZ3ABYsL9XKOYex4GhMHPT3JNfiUV2ZyygOaABBbg
UE2/No0/7G0MgdSc8Lih7OAUS5Udhwkxu0nju9FJH7VqvTuvccEiDGPwACyoOUjKHLKlfBxsZT1M
eXk/c12vQfW4fBvruyxq1sMcVtRmzQUNCJtwVOEhWDlw+1UCZzgYBwCCTGxe/Aq74TRwXR/7ocjC
a3yTy3C7KDvr9gywHAkm3kDUsKwtENV8YEL2PsTGbe/zNMHr0xR2Yn2alIGyFWjoK2ljCApYfQy3
jZaXGgJzxHZ8OfZO9lRVXVRCdVvZyiiKE3BrM1WjLgHd3y2Z7mxsB8156ZyZsvth7T+4nWvlO1HK
9aMnhvlj09nzdaRL5zz0rbrqF2vS27GJoDQ5C74uO6wmlv665Rpwkjgujb1i42fFjCsr/LKUoIrY
z5XXCNSDxzAjah7jdQB5YDeKqUWwh5AwHRY3zt57d7CA7YOHVEvcH6a4B0FDsWO7aVqW1wpLnwS9
yzAqt7Ps1V9SQXQeUJ4UeMLoIiEXXsgVfK0NxWgzMVOZNjzdCOR3vvDOUgxNvteuFA5tHcuQUCVZ
jvYhoGcPr9qSx+VWRRQKrRWTu0U5LQUBsRqH00W0qvPKOll9T+UNthNSu2TNkg9OYIV62+m1Lw5V
gKG2ixPSFLk3wFPMevtNBRDzdmD4yoc4l/0j3thJkR5YCroqk+BK0XZ7kITIjquTz2h21TzawKRk
xMFHLvpjTRx/l6rEuWnK2ODC+PA/AQjyD6EKrjwNjnFTrBC6jUZFuAFrIkhIb2TUZk0UsBYq23uz
1dz5i/HosAPqKbsD43aCiWl/pOak3GYCuiLsRI8CC7H4LQOnStt0dGr9icV73XtcJOhjzq8+nRN8
sXHQbPhEkWbqCmGAAWoFDUoP5bKRQ+BuNfwHsfXDHIBSrxB9wyof9gBnbmkSoh1zavTNNETBKcxj
sUBwj4MHVcuh2iust1c+cu4+4UO7jgeFfFe3/vI+p3H+OWHP/eIuYXRO/bxlerKM0Y2y2Zrt0szJ
klsQWN7WXaJPGjzrR7DpBCWywD/U1ppt3TmwTxIRXtJwWoZvnvBJuqAIcrQlS8azxE1u63JZvrmg
gTE9Fs4X1tPiupgsajh6P/w0jkC4tvDuo/RgUawc77S9uptMN4iorfYeUfW8fRBOtDoQT9mTHUiu
UBiHfTCPI5axcaLoEziaiipTrD4hFgbU9HSVyL9QzQmE3e06/+AUHSla4QiO3tAN4IPOVF2lut9b
YR4e3NGO3sllzjcM89e7GFbVk5iIxG1Zz0sQZ456Br5cf8ocu87Q2csEVBi0YwY29rUtUmKc3K9n
u8/CB2/VVAPbAnQ2vti9tQYWlAFf7Begp+z9aeAIgpSJJMOfiqW5aQ9TSJ9FWVvtabaR3EVST88d
c8GDZcu9Fj1k14wwTmkk19KIrywSIxAF9PcuGt2dokTt1sPdsc2NcFsZCXe5qLmVEXY7I/FWF7G3
YI9CCVrPBgopOL+owlQgIRAbqXjU3fQeXvRjYaTk8aIqT0Zg/r/z//8LzBlrkbH7/M35v1Bfu5YS
pT/zIX//qd/P/nH4yyUFy8Ef2NUPfMjE/QW/HjUYjGZismhGWvzj7B/9YiN1+sCaY9/FfcSv8UeI
3f2FI3qEwwhFFGGQ3/DfCLH/qOcR3mQ8HXg28hp/m4FY/qhu4qzKqwEj8HcvvWyc+T5wMEOuy4Kz
Q0vsRH+6QH8h5v7VCyKGEGM3scLQMaryn1Vj3rVwRROcvcAFtjxOxdVqwrlhHXOb8+T5hxzjj9LG
9zcY+SHXi/Q4BrOfgpNJGXKkgQZwjro8/FKa5MTFi68CvC5//9Z+VIovL8VHjZEtoMDMgHR+fGsy
h3s7VI5/rhoiRkVEEj/QK6otrQiYRqkFe42qEjumyaH8/Uv/xbvkToKQEMewQ8ms//jSU8/KYVvS
PysXt0EbMwGi5qLFv0s6oPmHmPFPovTljXIHQiBnE09azXxH/vwZzl2NTjQXPsVvsApIuGC43kyl
zRRg1BEP2paUYX7d4E3GzCbJAGHx7EhlzHVBaosN+z/k9f/17aOFxWFIThXXH4OCH3+hksrGgSCv
f44nDtXAn7Gt2NACrv4/X8s0hxL79g1G4qcbihIru84pqqcpYSIu5VvqnbP1/DiY1MDff6rmOv7P
hMVc55BYMrpcENkggH7WvkFCGnft4J/HNP/tuw3GJY/89y/yV9eORQi2ES/GKvXTh0lu14+0W/vn
tcIOVMYj84QLL8chWvBPMAfHXJ2f35KH4cNFD+cS/sxsi1PPGVfL8c6lCylmd8mHO6mF7eji3Yn7
isBHuPAlNXn6JdfeCZSO9w8Tpb+4g/HusOzZ5qtqPNQ/3jApfKc0DSv/PMfavfaoQLE2vXF+C0tx
h5LraPZV5TLbWVZAXFRg8eXFc1VcsYL8E2Djrz4BaPqYm8wnHf2ctK7qJJybSvDlxf35iOV12lys
fz7gnP2//2EzioCUj9vA+5dpCiWCJIii3jsXAZc3uXge6TJiqY+NGezvX+zHpZ7l27CP7Qj8MMOr
f719Ra67uu+FdZ0SgYJLSi3tW+uR41svFrDWGOX+/hWdH5dg85JRzLORRzB3M/Csn9ZBUa2+C88j
ubY5il/hBcSFpaSaH0NqSh4LlfK5XsIOHHgITWU4yxrC0efIakkr4Cvpj6vJAlxWkO9JtmUlLLZJ
cwsfZWFSZ3//K+NN/uErEfDgp4LdMDqYrWGD/hm52cZz6c8c4K5VbTcHe83XQ1eE1iFzVDVsOrtZ
QCaQhZAdTq1SLOHe4S97kEx8L/4tRkjYIFh7UzD87yu1tu+zW3Hrfg/tuES0850tgXFsAocUy4aj
AoFck+kAjyqPdsmPSRMUjDA8SYwiLnZHt+zftAnlYybxrmXJBYR4Wi73WVETlQzJ8r2Cc7LocUjS
3jk6lNoiVke5nHZNkofVtpZF6tECWXhU0bQ9r2Hyd6HKl/u+p8Ni448+JCfUSpyxeccdInwSIkSS
NQUOJArC6wt6QOmsIWYsnTa/5nSq3wnJ92+RYEBxDZedSSwK7r3lags/JyPQ4rOzJHxk0eqFHNgm
4m+vdDFy7+kq/FIVLne7jyb9ZXES8r+XuWo4kkttSIF+FWvqHjEK948ypDQAX1u/pSHUH3HzJSPV
YDQsNQgAOIAtBgNnIlsgDVJSWN7sc0WhIbwutOFdXfgfFzLGJYCjsaGSj8IR94jta311R5KzIjFp
pyYk4e7MUr1XoCXp7/MYS64qxRoVLzJ5HcTCn7LSxTslacvf0phU0aq5bj7KDDQc80RteVIfhAph
TS5NLksz/dUkCqPI5HDykGbBBg08us7NxuSCILlki22Mko8VsIAZE5pFKvKS/+yLnrsG1TT4EoUV
VxOtXyB/dJjgYRGmUXh9ScpYxPfUlfJHCBgu7vN+6wWRabqkwvU97HK+f52dLXSdrbFzl1vk+ndL
QJP1lrwywSwMg8YjXZH92Ditx708kmh5Vbi3mHVq2NkIm/jenZhnkUaNnw9LzXN5AzKA+JLwsvV2
jRAZt04BoWLs+uBLCCwAIlEraaIIFkc+Zd7qHtcVl9jOzUL/czuO7XO8Fstt3SPOoZR3zqa0iC1y
9LTldVF3I741Y3NW9Txvp3bthp2t0pDw4VrAuw6J/W+o0VnuYgb458bPIQg3VZLQ+aiQ1BlnYWla
l+cKKBu+plwI7GXUfNLXVlGqxaH9gUQcJZBlOjTkoaT+LfbX7oRKNNxBkR1aMA4lhfNDxcq0XU1o
lVMqvhsNz+ZTWFdSHVSwhF/nNXJ2SrftDSQHmR0MpwYe4iBwdJUdDcLd0N0ljCkgY68q/5wZwEDU
adRzDtNXxKzTM01aUX8Vqyl8g3cK9q0V6+eQkdm159NTDdDKXz9jVKk4C7sr4/WRjzGGZEQrxtR+
LplO6R3oDPyFtoyuzGYUBWcG6bAzBJV9zx5wMxIuPTQx3jgWJkLOtFo8DqhXJ2g94lTKXB2WYFi+
pVk37XOrsB4wKTefimqkzQl5Af9NAS+uVwUePPkl0hR3xeR4dynFYdthlM6h4RhfytgiXguPATNJ
2uEDlR4qVBgRr8cAZ0YewUai7Wad+eTFdMNONz7ioqaPuy1gSfopdE/makm6wz2HVorJhtQxQYK1
WxjdNN3wIggyiO3YqsNgqKxtbn+tI9V9SurC3RSJMx+UlXq7oeb3SKiNeuCpBCN9ZXm/Cf1+2ojM
5hONgKzcEK9q7yFaiftaMavaWiE7si+XVLTllnwllEmu7zuh3fIM4tsoWd6M8Z3VVr9n0mZB6lYS
CAvweUqPNUF9GQ3Y7uMB0Wdv+tPJi1KJDiID0sC6hWzSvaUOPIBLoC9asLJoRi9EzYYgJaLt+mRL
ZG3+NmcW6uo7ZgyHLBsz0bHazpyjlCK1vwsZnD6PwuerP+RBf/RnH+zVJVsvBLet0TzM+Jgo4pvb
9Rn7uXyA/uN1bsd3Plei+YxOGIvfFjH6hpygET0ISezb0p++NfHU05ZbWcFHyuaSk8wTdayRc/JN
O2cFEzOnzH9Vo/5SkhrdBz51HdsUE636VDM3s56KlS7vY+zmyNyEAbdhXVT7fJr6Y4kT5ACRWbys
CZT3TRL50wsz5eaRBPZvbr1+ml3f+VBpl1weXYAweRM57H2su++ZzrP3tSimp2yI+OT4xlM9TOyU
up0smsBy5kW1bPpaRdfUf4HvnKdaNFuFoQQJbUAFO1IIZ5/9vltuKUHyHsN1Luj+a6qB+S2fAh1d
6AmvhBvmdj87ur6d8dx8IANRf+jx/D42RdxvaX9mjDJa9R4h1vsVgv541qFAlgtStwg3KvaKLTP6
HPV9nTCW9zXLBc00u7KJ/WtoLL+mwpqeJp1VYMIG+1Yi5X+uppDeIYkJkmelKQgkopvdJWQCbyWz
rmsrmWD152OmvrjFJGCGMi9ssb6dndC20o1Pqbq8cljysKa3A7VqjutSr0xzKxo2qLPnsBJ4oltv
fRJFTh/3MqwPmqJmunOy6W2odc/MQim/uJ6LeQ62cQdCCIslzcB34Ux+9yrJB3XklGvdlNHavdiF
dJOtVREVMEqvXRH7jKe7iSf8b87Yq9tBiPGKZMhyxjvV1DuR5CnTR4fjRc7idgU82ym2gp2Ftc3G
aHzI3BFVuS1TGpYVS95bNWtIzksd3MyFyzKKCwAEZU/757RzGzmkDGI791ZHyxpsAEQ58T6uI58F
0Zm+dS6Y7kNCMQJRZ+Krvt+7e68OyUUMUfGoGqd/GZxFvcaEPPbjvNLGXCJ8VlHob3waN81ArYxA
tU5RgQN5zd/hD/Ec0jb8/NQai5qqLPK348o5pa0xV+BtTosP4K/mF1tO1m1QaCZFhdd7h9jyJN5M
0QaHXkXBtO3cIvlv9s5tuU0kCMOv4sq9VRyFuNhUreX4GNvZxEl2c6PCEhFICCQGdPDT7zdI2Bpk
y06gNltby50N6hmame7p09/iNGftfqd74fLrtGNm/YXdcwaLNg3nTrRpOxddavspKh8lkZMe9TqU
JdOgbkaZWgBY05mTTb/bwXL4QYxATTm6D0V2YdKFOwE8I56RTRHOVkcWmWNdunWmN4cRsBeG1u5l
x+6QM/vwfrVckiWb0HDBJv2qQ98Lmj8fWs78TzoDJJRODe9HN5R/OBqgu3F0E7tRBFApFQrgIpp8
NfKrdOuMwFi0zL8sg9myZx0V5/X/c6FezIXCS7Zl2uyUen4F/ggwT9UTWvxm4wnVNatFAMIAlo/s
KFwoj5Weuq5zS0JSmPgzMYYeHaF2ixQog/QnCy8eCZhYfKUjVJONgh1qQOlyQ5YUlaM/4AhVfS24
IjUbXwv5nbphAR5qSiN9yy/Zyxd6aPdmi+t8MhiK6DiI7ra48YTjE2ZteT52B6iYpunSjCbTJQN0
RgjOzuQod71wfh26YFAM9g9VOIYevSyMhWMF7wpoDZYL4mnVo7DShR7ZHJNJgYywvTmaUiWmtVck
WBnjmf1NjJbDTj+gM2oGbNXUEIf3ZD7bwK9cAHA2G04GAFd1nCHJNVaguc5pLx3KWus490MOvOHk
fZ7SO9O61NA055FwR730tjPSVpek6ia929UsO8HBY18IwqcfRmTjhBgQvVmcdYnbUORvpvTfMOZt
2tnQbNl0qYaIJrNg/Il07uEcbDHicA7ns6RDjDNsrwxxFOfGRYqx9nkFhOVl1JvlTveejO7FyQTJ
Z04unQwwY3vZJiKk02zs22GitSkCGk4oBCTySct4WkXfWIfO9P5ylLnB4acFBYNW/M6cD+nNNu1m
41G27J06GK5i7Rr+z0iNzYvITf2uiIz8kfvp6qMv0LOi3FXybpGjfZv83EP7CW0Kx1+QQ3hd2ZpK
SKaYUzHhfSQiLwuzfEBRumm1DBIuZDo5AkTKkDcHUUJ34PXtQymN2m1wzojI4G3TNJKyGXCLR89x
Yf8Lrtm5/xnlDfoJKH/yMwBSooSYEFGv40GFwhYP3JZNKrcj06qLi7L3bR64oCiDodqWXsniWg/4
z/PAG6BVjjkppGE/21YuVAO6r2NChcQWE5wWqAP4CkFwLS4+9DYTyAFqYZfhrrbW0P/rAf9FTCA6
sJOh/KPbwdLoYEcyv23LGBkXKnabCx23xTBt8v7heHH9ou1Q+Y5+IajOB7+9wTZvr/fouqrjQVD9
gFCwjBbVHcRBTeqg5VXZEI7d4tQCgn4pNNDfv0QoPMsFE6zM2qJRb1mEB4g7S2gNrsqOQCwAnUO7
JolzLS/Wymu58Ipt86BqukEYDQolE/riKV303AOldN29v5GsxXpBfCoPSp2zHnu9qOTfbxVGF9J/
62apDYpxNj/fvODu0MpY5VuV/zwL/dRL+7RcLdbzZppr+JTfI+/Om3jbYo/vwsp8nMlvb5R5bknE
FwiLcYWujGTWppsCWR6rhAuFXZ/w2IuFJ8opys9IihjLsy7lrhfR9jCtgNSstUtt2iArpN4gKWcp
Zw2EPqKjPuU49vtZ2M8VpUjGIDuyLvFjP/IWXuqXlOS0aSXaALNLRX6QfD/Aosgnd2oXdArLGliF
J3A9HKirUNckiH9dzpz6CYBGKmW0AoejupTP4HgYlnSK5W0WGUF1CZ8PvEBZgDod2xsQIefgosZJ
qO7I9XGk9pTjAd05VS5LcKiSO0+aCA8mwT65d54sKmRBrq9P9nJXNpH4ojdAGFbm/fGqpFSsizZc
Lv/x86x4n+Sh2GGza3QaWBtXXhgr0oMIShPq5crDuVptx6xZTXzCK08Ir4/H2M8yZU2TI2I1wZKw
H4RDTzXjMDAa0AVXIbpAJJmysg1slgY2zFUoQGcQIFAqsgk8KK0h6kmeVkk3MvEkzioyRGahuPU3
zrV/lwIlrnLboF6pCdJzT9VbuOWkK7KuRL32Fwdn3mQqglBV69CX7o8m6F/4qfBXJS0pqbDL9IaI
X/nLsK+oMYg3odElZ/4C7aQyb2lP1mZKkmbBQddLEzSlulzMtt7YAMfeuLr3SSNq4EhyE4Qqxy1W
S3223IwjTiSqVUOHJ7cBIXuT+sOqpwyLvf6cP/hxLFbR3KuYCWTAGg3M+2OQDPyDc7Gj2xz8kPVn
/ynJn1mIuAxkimbdlb4eYHchSvIN2CO3cN8XwleOFCbpmw1Ixlt/qVqVGzdKXZZ8zrygZKyUhTSG
NBrQ9V/8dIJmUyijihvQxU/CGJCt2MD629/n7/lKjFcd6V/EYKhLf1+NR13az8dM91J+ytP0EKDY
9T+VgYenfqY61+QT/cj30rd/AwAA//8=</cx:binary>
              </cx:geoCache>
            </cx:geography>
          </cx:layoutPr>
        </cx:series>
        <cx:series layoutId="regionMap" hidden="1" uniqueId="{39B877BC-4FA5-4486-8150-D0B47DAA87AC}" formatIdx="1">
          <cx:tx>
            <cx:txData>
              <cx:f>_xlchart.v5.10</cx:f>
              <cx:v>Sum of Gas</cx:v>
            </cx:txData>
          </cx:tx>
          <cx:dataId val="1"/>
          <cx:layoutPr>
            <cx:geography cultureLanguage="en-US" cultureRegion="EG" attribution="Powered by Bing">
              <cx:geoCache provider="{E9337A44-BEBE-4D9F-B70C-5C5E7DAFC167}">
                <cx:binary>1Htrb9w4tu1faeTzVVp8kwenBxhVld92HOcxSb4IbscRJVGURFISqV9/tuJ0d+z0uGdwD3DvBIGN
Kj24uZ9rr03/9138rztzf+t+ip2x/r/u4i8vdAjDf/38s7/T992tf9nVd673/Zfw8q7vfu6/fKnv
7n/+7G6X2lY/4xzRn+/0rQv38cXf/hveVt33F/3dbah7+3q6d+nm3k8m+Geu/emln24/d7Xd1z64
+i6gX1783dVrb29f/HRvQx3S2zTc//Li0U0vfvr56at+WPYnA5KF6TM8S+hLrAjGElH19Z948ZPp
bfXtcoYQesk5ZYoznm//0G9rX9128Py/INBXcW4/f3b33sOGvv7+7sFH0sP3n178dNdPNmxKq0B/
v7x4Z+tw//mnN+E23PsXP9W+3z3csOu3Lbx783XPPz9W+9/++8kXoIUn33xnmacq+6tLfyHi99Z5
tJl/1zrqJcsJE5SIr8rPyWPrKPUyR5Jwor5Zjz62zhPN/XOx/txGTx5/tJP/P83yyJkgXna3pv7S
O1v/b4aMeIkZ5Vwh9WAUCInHIaNeciSwQBQ9xNRjo/xrMv25Rb5/9tFeYat//48InEdSg4Wu7pef
Pvau/U1H//cpjeKXiihMCcF/GjSCveRwhfHfUh7/be2HlPavSPTn1vnjyUe7hE1+/I+0zakxte1r
yLnfZ45He/s3ExrNXyJMEWUsfwgN+Th2pHqJqOSESfZwXf229oNt/hWJ/tw2fzz5SP5fXpxe/Efa
5u19vP1fNAxBLyknkkqE/jSpQaUhEFBKCPy74R6c4sEwfynOn1vl22NPTPL2w/8bk/xzfPA7hNrf
htvDV+z1HUR4/urXnQMgfPLoczH1oNnTz7+8gGiQ+Lsg217y7clvEWE/17d/IMLvnrm/9eGXF5mk
L4VikgiaYwJAgr34abl/uCJf5hKsyQkRUuUcwyXbu6B/eUHRS8EUgA4hGKKcSgAWvp+2S0S8FHBh
e0xJhZmQv0Pe696kqre/q+Pb55/s1F33tQ0eXkwBYA4P922yMvA4gkAKrhjBXAIShet3tzeAq+F2
9H8m7HW96pidlmSNezIac8uasqyKqc7xUOh1xnORfFp3fsrmZddWGF1w7brLlZc07hCy7aHM6/mz
mFD3ai2j/aTyJvVFpdqqLuCpbh/7Mhx1drWfOlaS05wj/MrVCw9FMztyuSIj113bdFV38Mrw45rL
N8K15sbFaX6Vz7dd71yhvW7fhzl3H/u2nrPdOhu7Hrf5AKFqQheL2mdpLTJS4XIflSWxIEFU7WHg
Y/urzlpSFcR1VVMk7MpDj1N92sYx+qI0arqsUizJ0ZSXK90zhyU9mF4KsnNENahoZEOOR6VXXURd
6gvSiFkeSBK1KDJrONm1WdvfDX4YPvYhX68mn/LdRIw/r5Rf7mQ324801MzsZlml83ppx9dpaKpb
rDEu6gb3RTdOR/PUDTs+4XwXa7lcrSz214ykXhWLjKMrUreIYxPr9kqSLr6mhqxHQwr75PtTIZap
KsZ22s12cgWn6XjBtbhGo1e4aEh3F71BBYmdvOYMDadlaMIbkhYPPZD3B7okclKuAzKFzVp7xkIl
9k1ap3MZl7o8XT0az+bV6LbIK6aqomajuJB5h+3OZcm8J90wvZlo64pmQstaTO2MPtSiLT+EbIin
w8LGg7Uqu1hW3BTB1rzo10R3SyzXi7VC0z9Mm4Zxx1TnLpbSjedayvmLcmptiiqFrN17Q/WrmVpz
GEZlm71d1GgLhMR8abLoUKH41N6OqTGHyseRHVd113cFbhb/qWmMMbulHMehaEdSXVupLDqBcKlv
9NCSf+Cqq1+rlcFqJBfuDRpwczSNmp4j3Mx5oaden2QkVL5I/bDHYR5PloTmm0p3Zse7Jn7MbOXO
SN6p+8Utwh3xvKtogcgi68MyjupGNXxddj5UffahqQi/1rS2bTHLMrOF8mt7R4eeqGLSuD1U+drt
FQtoN3bIvgU7tu8W5PW1iI2/9CjpM+HwrA6oX8YLXVq6z3iquj24a/9WkjF/VbnQ+302wnXUV/Ry
nOnUH3TfDVeNFQA/iqWDKP8QLWpoU5hKKQrqiVjmw5ma6xx+9RZVIRRRzanhN75XMTcXNs+jDQX2
WVhPumVainJe8/ImLTNJZ5rp5mRc+DWSTbsfqFh3hNRVkahTb6KB6Dn4OJmPZalSgUw5m72YqPK7
dsD9znaevZkmNg1FqlHYBZrGnbZ1fkWHLl4ExvUxHRtW+N6bXdum6qDKuT1IMoErQrzclD7moqjn
2byL5UK6Cz6FvLkWtV+N2tNhnfI3dPVL50whuGVXGI3ZyTK599To5XXWStXuoyPLKXHz2VxZftkP
gzvuQov3Jpr1eJi69HrsJT6dGjMWvWTVqUzevF4ccTdmaeKOtk19VBJlDmIAQxKuiq70dYFGfdU1
EB9d0EUe6ou5ORuWGt5EsvF4EuV4UDX+yEvNCtZkZ02Di2ns8wJJ5OE12bKLo6fvNSX0tPSu3yFQ
y5FQ0r+qc/pRTUO1X1aiDv0yZ5fNisqTasvWacr/YVEYirIqwcjps/PzeVhBh2XIz5sah7RDqs2P
cq/fRaJtYZr+vRRJnHZyuGNgsUOs8U2enNqXwbyviHvFl6a5DqP9QEsWC5zORZ3yoy7v38w16You
irBb8tQV+dLOe2zN3BZTHOSJ0KjdJW5NMc1+FMWq+eVYI3/miD8PTVkdJSXnY0xmukc+tWNBscj3
QrX6zFWC1rC9Yf2oo/eXKi70iC+owOBG5xysfZFXDhd5NtmbPI79ccZsdkzTCt6U+vUqubIpwX/Q
XMiaDa/HlNQNWV2r90DPmNdtFpdXXLnPotf5WVtX6Hzt1HjI/CK73cAi2tLsmHWFBPd7K3JX7Rli
/X6MDB/W2nf7ilfpysS1LNKM3Lu1raZdxqi/wqp+zVw2Qki0eufm2V91ru12rjPdm9mU5WuGS1rQ
yTUF6/O0J2AmVebLvsVE35pY3mqfj6/xIJZrHFU8r50nN7xW9s209N0uEH7mRWd3cQLXabL8H8zr
sWAZ/NBNLHdAOPV73Iq7Jc7+RmZK7NYppiOSVnU0LcJ84b60V+ty8NM6XSyBElO4ydMryDHZRRNq
gYtRd+MNM9rsR2HbcyJ6smMlHo5V9PqOGgOxpXrvd6KdbsAJzZXqc3PdsJIV3HJxqPnq9wCJrwX1
dB9w4067lZBrI4naZ1MaXrEFfWKz44cRZe2bTrW4YEHgf4Sejkd+wS0Cz9CtKQAX8B2iwh6lGrus
YIQfo8HV59nM1RnzSzqxso6nPECJjO3KTzODONp/BX/fkOkjgHXXD8nVlf5GK/7+8W9v+w7+f2W7
/vhyYyX/+HT5G5357F3H9/0GMv3TmzZpfn/XH7zahk1/J9meoN0HAvSfQOFnL/6LODmn+XMw+e/m
1re/k0BfUfLXJ76BZITVSyWw5AoAVU65BBT6gJKByHlJaY5ygLpYYcCpv4NkgV4SKuF2QSUjEFpA
JHwDyQwuQYsLVwFbfwXe/w5IJsAofYeRN3EQRoyCO0iQGgi/xxhZijl13ZTTe52vQ/PFdGtJ8v2y
4GwM+xAanN43BpLGkU/EdDvvE2N3sTSDhZLL+hEfDRntSsAcMuvbwkIkl7qQptXxncu7rEk7Rwe+
8qIuYwXIdibzSOcdMVNayb5uJo9fISEG4YoqH7LlnQ5T6Q6mmaog9zRBsRgLqGhMHhNf1SMrYt0w
5XZmiZksj+zc+KHeJQ8IIdt9Z8hvHv99C4HA0I+0o3JgsBH0DogzSvBT7fSeoz74ld0PfpmVKbpK
aNMWDhii9lIBToQlI6pt92Xkrk5v6dbjuh3Wk4P9WLRU8d3zIuEfRBJCIeBtgceArlqhJwYTDY5d
7131GZmctZcDrav2bKXT6OtjnXHA3kUnao2aotWDnIq2iUMriiYf+va2jz6NYyEmljVnJp99rg9r
Wa3TfjURTHEIYdXre+14mcUDX9uRX61ri+C2TlHPRgDHfhKqeH5T0PJ9r2aRg5IZ8MwyZ0hxiIXH
TljqNtZZa+x9vmSJv2G2zvqbzpT9ev38QhBRTxYihFEKFQC4bQnrPV4omW5UK4/lZ2hnMSKHwZQt
zQucQ4RHIhr6avE9I7pInJks7AZUifmmrZltvjwvCTTATyVhEpMcbf0zV3xTyXe9KSJVylVs+OfZ
S8ev2JAaQKGuy4ggZ5XnK+P/rpKhLEhIJUSgXIAWnuw9Q1UmeiPInZlG16f9mIYM0Mos1zItf7HW
5oR/dN4UDAqJCzhqAg4P9Uw8MSiurWmHmuHPEVW+pvc4GaH1aTlM4HdVP24qNolPkzo8r9YfPImB
D/HtP5YMku6Tlp84451qWn8XczXJtWiEkfNNibMatPv8UuhHEyoERLDkDINHAWP/2IRN36N2mXH3
Gfo21omTWpX2ncEBctQOevOyGl5FtZZ5d9HXzvL8wGbdru8bL4aBFJ2BhFgWeVN26nXTcEHoTs8W
m4t2rpxMJ9NCaedOnhf6B8MwiZiiQoJ1csSfJjTAvxJHnNs7m4IDKVym2ubLjFLGPvR9x3uyL7u5
D+VfKetHwyiwCtAwObC0GD1NW2WG8jg4lv26sgzhdacEqydAT3LQLt8hYrA3JxAmrbhN2lQRsKZz
Tg27Lot4flt36+JsoWVcw68VtHPqiFgOeJx1iXq5/wstyae2BQEF+xomSsIE86ltWbUMrptc/6uW
NYZQbGQK67Xn0YFTrSmv0nys/OD5VUbKGqLJW0qhGFieEiRL1dIq3YEDdg2AzW1iAOWPtutSzIj2
zZeHBEzLAbILNB4V/+ChNy3Dbu5EC546w8QXrGNd4FCGLUEzWER35ZaiM681LIhTNPJ1qYcQP65p
gxDFCHAcdIGbhkCSz9eaj80RpiOD+B71UsfrgdOmu+fLhGrgSkLp12sIf8U+WOjT1/du7RuQEQ2N
slOB7IQ+tL4fGnuYOLSF79dAxPx2diOfb3wD3yyFtg1kkEJr3oPNsI5ABBQd0XWbdg0ZMgj0UsI7
SNHnTaOh7dEWWtLCLw2GOzmqS7il5sJ3/JjNUYfXYREdFLM0xgZSsHe0qdKhqRQsndWLgttXsmyr
ZVUa+BVRbT1+HKHRmU9KOo/1paFWAj2EfLTneszSdDbFKYIvRVluma+ea5TO5ew1FMu8DFvNHGWJ
IdoGOQaPdz21Q9uefNsAa4KGrVqRK97s87zMQKEst+B+PlZbEjOdyLPuMPqSw69aDKlrdn5oG/fb
O8ZhzNyB1CWr9Q5crl+AwdMrAx1MpE6wdBw0JMdEethT9aBV2rYLaI5J6MfdybIE3Z5Z46bM7JBW
24okE4Da0lByUMuQxAjbg0S/uUuvAlQt0vYWnKYpedPd2MB6IY4aQjZ3GViDIaZmqxR4TYUdEFQ7
EnN4IZECleIoVKGV5CyjsU53Yxdn0GEf5wbWZ5AYUflGmpyDTlYxSbOcltzObb2rVrthtwZFAtcS
B7QIm2jUwOPlSMrZVoc+c5vdBZ4hCxzcSmbYTI/LzX8dGSl8qoDiIfOZ8jOFt/QJuqKwnxoi4VNW
BQG1y+E+gEgJdg9fLlOzyUKVJpTvuBAQgkmOLXgKWeEkwsnMJQHxmq6WG24r57ytrzyV4P/1ROHD
TgHpCWI1VG06HucONDjFZQJ1rlJsPmcAAtKTJkQK+qlyvrnoBq3nt4O08HNE0kAAiyZAbgDouALK
oEsNcZ5cWrfkoVsAYs1I3BbSVG0vdTlFYAnoYyf4FQZE5reibjFoQfdi8OlkjrlvusvZUAQvHJ13
IN8KWGzzalLXLuyHVq2InURpWHT7Jn+rNKvVvEcSOkfITNroZgXOLjtiraoGchSgt6f5HnzbAC8w
58N6zVKK4P7SS8zpQXWLSRaAwtLzK87YDOSnzoMZ8x0vG1K/6pGuSw88yrRZ2NZzytERhlies9Pa
56ZORXQjcHS7aLzPlvO29AJkLDMPthmprHt2az2ysBlbNjABeKO6saT2Cg7MqCh3PK/pYg6QiCHd
HAKpGuDKqmHqFZCIgNvjXJSYB31SkmZiVQV8BaRZfrcuLKN6S7YJ9qwaaIprXTgdta4u2l5PSFyF
qPzmPHWzpRQRljQOR20qN7/Mp+jBh0pSj2113q/9CtdGPE8OAW1NIFX60YKW9l0L9rBFzDM0jVd+
4RhSbmPHCaxkEcVQC3qgteFdasy3LDiB8sFz83oow3yUh2GBO6GFGeFacOWWl9p8BvZbhWZDhJpO
FaSngUZgxs6DziA7zKBFiAWEgweHmkcHHPopWH9M7FymCjxdGiBbq3OYfUywNEUmgvyQLqEczWkA
LmPflWyAyJPUbEU2hGkEd4yc1X0GRdklyA9J6oy+isCHDUCHp47Rk2EMFrYke9e7Yu3wBrHybGnT
XSdH6Ea+9SGQ9TflLP1IenXcOsiq6lDpZiEZEIrr6oZCSlLtx3Kx5YHmUzm+KccIm697KP7pMKdF
gMSiWTLQUt9pAYHdTCvA6RNZT5sGv7l1Vy/btUR7Ao671nEDzrzPtnTvMwlFC2XgleRAhFNuAQrP
VDnEZ1bVELlUlkygYtFIDFe4hrS7BxrahawQK0r8U2YX497kXTRvFcaqAR9yYz2ecTvM7RHv52m4
GzqoMeeu6jJ6WYKkZNfboR4/1ZBz16NW2N58po1Z3U3X8w7OfQFZtLxaVWbyYslM6M8HwpbBFrKx
ig27EYhPPx0tC5PzlRt1GfuCd3mHLoiBsnooZZiBMwcbOUjyUY7A6Gs7O6BAq9jOG6Rf3ZJMQUUy
WBUDjC/CR4XRRN9wExKtds1I25gVyuBU9sWgYP8wM0plFU6DhkpmdmI1y7ruVW3W3B2VeF368wjB
MRU8tJcLHOYajmYlKrJnANDWt1WDdQ+Fjwdx5lOaZEFowGiX4KREnwpeBQ+sV49Fs4PBIHa7ipnq
RGAS9sD9Lut5qYBzP0YL0vioHCIC9j0Is9Y7XRKWXQ9t39F3kx9d0x/ng4BJygEItxjfxhBJuMx8
sNkNzahf3wcLXl0wxznwkgLo7b4wgQs3HMvIqjUW+SwGvldxNe1xWYcmHq09lV1fqLYnWO+EW/0o
f0VdI+1njYd+jvuWhzTeq4aRadpNYuhFgYlnIT8OpR2Z3E9tzmC8V3ZZy68UElnbHs98AFir77W0
JCi062U74X6PWEgrP3ASSFZdOQybaa6/oe88mZKjm6Xq+h7GF329FdShg+kTe7ckNgx0P5SLK2fA
U3kFGCXNggEaAwIVAsbFtGFNm7kGEJQjcd7KioJEAsE9yg0+OijgEA6a8i3DdSzfEGadpRKVR00y
S2W2jQ2LPF/HKgNIyvQ4Q+lhumugygTLKrweJyHgnUcT6zf0x327dQ6iQStIm+jcGXU8jV3NPzDr
LYiChky06riCecq0H6aRQZpk3gOyl20GWjqmmAEKXnLAbtlOpWWAXNZImHou52W2lAvUcJib5IcZ
Wb6SE0WxAUhkcU4gp3RTl8NGAZdI4JsY69yWEDuDoUYvklCAJktSARQ0WLFVTjkuESR1lRaw9iRW
0a9vZspGuNaXKsLL8qaHqUvhWe9Afq+aLU+2VBi4BTdIgUS2HDxytzDC2/AqDGkg2+AwOf7rsoy2
P+K4Efai6mG8ho7CMGxYyg5igyxahU1Hobc8oC9TBhMAtV8MmidTQD0E3qAQQxlBtyp3DNQPOTxt
EOkr3cN9t1WpbxWMoh702AL9DBmNq2WTHhEYuWW7oaKN6o8TzAmB25syUCykmWaTYPKZBvf5TRPr
CCFUTANZAZEKq+GNfRd4R/ctsknCGCOD2Ua9q3PAATesiyX7YBwC7unBjFAwEXoP7d8U3sqxjLBj
0lgENpr8LJC7slU7L/p6XZq8VB/nVrCmPdEDr7rllAIcnd+uAm8oFq3DRj45N821Ph1yu4GKPDQ1
QPAF5tpQFCUfwVk64OtQ3NVL7kTY0xYDSoHx+Ibm535wjp3kQ+Vneb0Gjfv6gpciB3nSSrc4IMTl
sNUZhqXzW+PpFiJjN26El21GuKGc6QbUkIHWuB7R5mCknOoRH49YGMDZ1UN11fMM887dBOMoCChC
BkCBnLgNbwa++WNpmgaQdQ4aaL6UK4wT0g6+3+4GVOLW68VIAeUSaZAL77QWGzRs+VRtYJ4Mm7QP
4dEGBnYxMAYBozoPia+7IJHM1adZLlXtThgSrYCoHsEXzK5OgAmaI+pgLjnsjMXKXnYLquawr4yX
aDqDF3QEQO3SJ7AtHILoYC27OthCPsz1RlagDVqruYeWrxKqdrezm7bRl2+nIUBySQslF3RBobVF
yTD4WZfjrQlsBgYdW47iZhBPFcBLaDzBziGxNZ2TBUP/xIVKcT6OmIzt7axRBKXA5H5DPr7KZ8Aa
vpcOdltHOHKRDt86YrlaBcAgVlUO3ZetRgKfKuhZ3CFlWRbvyDyN63WezXm+I3rQ0I7M2lU+O5F8
INNbvhoyZbtsQaD/TKut6RZcbijMRbQ1+UK5DchXMLCe35a+rMBqoQNCt99Hma1qV7uZWcAoivXr
e9D6lnFXNELPezqKwS5+6x/AnTiD5YHaK9ctVQ6Qk/nJIFgM+mBFBNc/gcmnhlalhWHb3UPo2dls
0MpknbJdkcbe+HEfYJa2OYZdNv4oK0naXFLkcrGvchqjHUEh69ZxM5UFUOSCxBbi0C1XwyXnLQXw
mpamOi61jdNrHsXqT+UUkTmRHkNPAYUto4APSAwzpE5u2h5eo2hwkKua0W5IFFsMWXy3PHSNsa1a
iNKxmREkKQD8E4fDNAtk54Oq5q0LfGgsDBy9AKH7NS6p2kGUpXooglyh46UzzPPTHpqkHLx/0daC
SWs0baJPNkIlPEQ9lSEcsmhpeykGIEfgxjWBRyXcbgkrgBkzvYutr2tb8Awm4TAZ0MS2t6SPW4ee
HjIHTO82oNuhdvPK51mjP+GMZE6UIjDQ2c42PeEDZezlUiqz/BrLsPWZs86MZvsM5vtGwWEhB/v9
iyWfsmpAU0loT+EkF0VYAnB6TEGmwVqZBx5+ZXzZpjcPrmFktjG7z+/ux6UEgjNUimwDIxhNPWFW
sa6GdQZ24teallt+6jklM4BCSNaQu55f6ysb+D1/jIA6FogwDOfT+Y9TKZ8jbxbTkl8j6SZoZCbd
YfBEFqiGMIQTWghq4cp7SBqTpcwDiTKbUZrdEDD03cBCbJMNBS3vlnseMvO32Yd11dYiWME81ATB
xwU+PS/+D6razgcDsEU5gXYc59v177j96MouVItg8KcSKIIcUKC2thCKK7RQzy/1g88RIIYVjIJg
EoTheOsTqwCMqrEFAHWrNJwPSSdlks3yHq1iCxFeVstfutzTEQoCwwiOMYM1Gf7hUJ0bPZEV8Pe3
A9VbjgoRgu16qiGz31RYbTWrVID3AUwk+Hxv4FiDewXZrmOnz+/9qZphasrYNsuAMSlD6KlHLjbE
eVEV+QScBLSOSWtgqaQVWzv//EpPtYwZyWG3cC4KVgNy7MnMrQVgKAlq0KfJ9qK9DIPZClTdQKd2
Mmu8ocbnF3x8chGGJvBXMdsfzkjCYMIH9NFjDwqNXCGZJPfJWZgT6YMj5ZbmICkmsCscHjMRFbqu
klZwAIFpqIzPC0B/UC4c3cRq+wsRIQVs/WlmoZU2aBD206jzVNkDzLLW9gCsh1bN8QNsmZ3eoDGn
dMvf30jxjIWN8uo4nIDTp8uDcroGzqcAX8WyBFHcU0WgW1iNtFASfLv00u8lCZlcihq1AbK1WNhW
LOc09XO/12UOgV/A3xpt/GsQE5BHaHFwbg/gG1B0BwlgHofTGkbLct33bbZhKz/7DXZlDgvoYnw9
buWcDzVgG+HJVuLhzNMAYokHgt4DtIes2bZ4A02NDF8RH0YbWC6broFMkvtqAf3LqnHATOI5zhvJ
YlugZZ9X/w8OJyimOYcTsAqTH117gs5CZ/maPvZ6JIBZqyFsLZBaw4YAvlHWzy+5ZYrvU+6WatXX
GY2EswBiO3HwfdKCQVkKo5fLR1XxjWOcasXbSyYFbrOr3OcgQUHhLCk0URGVGyjMTLdJ87wYT3dO
CKc5ZE74Gxj4Ib+Ov7/LnZaPFg6LBf2x7YH+PKs7F7p3uF2wu8A+XD2/2FMnJwDOBAGmiG/n0yl7
4uQc5VWtB+8/zePQrO9ZIza3aBo4HWP/Yl/4SUjD26WA0845FzB5IyR/gg6qBc4VGjvjd9aHXO5L
oC9DdVQBjQqdbt0sUB0KGHh38EsAYQN+GRlR7wEKMyeLAWhdoGCg5dnm98NCDOBQtNINqNcVdCha
QBK4032jN1orZhsNIAPvIQhnyTeauO1gOvJ2zhCBzWUtg1pUVdk2KUJzt+Xr/2HvzLbrRJZu/USM
ASQkcAurUW/LaqrsG4ZddtF3Sc/Tny+1tP9dWt5HOvu/Pjdew+qAbCIjZsw5oSCAMnxpGMTR8lA3
JozK/2q8GYOAEs5knzoehMDzMXDdZAgqOS5PY5XrkzluaFUUoTE3VM7vX0qcrWc9pwQvCeFCciyK
8/U8Ny2YquXEj77TvFxrdIFOi6nTqf5IqCcEnXrvJSQdRqFeao2Svv5PTaNGCIzZZHBdx9N4JrVg
S6Szqz4GUTCKfDS2m56tKulgtVUxH1cxUjDtizqmPM42gtp0eG380S3STSSjzG32zuabG9+bmkpP
+AYR0v3TeOmOeydoYrJAQIed4aZ6JnOLrGUOvYnA3+yQdGpg+bWFxo5k7eb0PDj34hiUQ4SrVc1A
IO8Pqf92u3ie59DJN20ISy5noXs+fR1PMPlmG/9VTsL7M1e1ax9s2qMXsvBbB4w/HQ6JswTXq5+V
McTYuL6o7KJ8npLMnMLaH2uapokIA2P1+1CmQ/cUU7/2n8uln9Io9Sf7Igvy+4pW219T6/RtKJWR
rhG9HPlpcuPmOjWz/pYTKd2o1tOp2Bl9Lv7Y6CNPV7Gaoc22ZWA6O1DD4tnYjIHioFxSWMmB+uxw
KhUHpzTErbeqaTe0a7enJ14+p/Twr8rSpkuQtwNwXlPMtPAGq/wGa8K9XpfEyMJx60xrJ1rlPdqc
z9/btLHcMFYyBcJI+v5o53X9OHtifM6ESOFBmYZT7wxwu6/FGPQ/S6NVD9Lpe9KieLzIoTAeaBOs
bYTEQS7RMgeZEY5ONV2VdbMf5mACsEnz/I/RlxLUPB6L3TCr5nHLRyAxxzJS0D7DiUxp3jvDav6w
16H/Znmb85TCMY7SRVbXhddneydbs+v3V8TbYM2CoK1MMHNJFWCneud0mgb4x+vcpP7JfC2fAztG
LyHLZsiZNlM+vX+xtxv6dDEPopw+5snhzjMSpAukdiqof0rTq+AILeajVYOvhlVV3E6OGKn/kqa6
p0XoFR/kY7+t/JfHhKtDy4Ygfk6bGN0+aApHVT+7uqZwFWVbLIdKWBDf3n/Il7/072P45Skd24af
EwQWB/J5EbnYVWFPcGV+WnPDnhE2x0XYUPBkuyUtvS+1XcVfsj422tAs3aDdianNyuOUuXK3lAO0
L8h68pOSKriqjc574ryFlQ2uODxXFcmLPdRVG9qD5dybU17/XY3Cv6mBZ+8ne7X/CHLq1NBqLLON
kiL5JKqAdWx4lQS9KejFWXMAsKaC9WfeJAOthFEdrMQ1v5vLIKKN+fsgFzoj4TEkOg0gDWJcBGf0
eUpgGV6/OP66/XRGPfhpJtKjaPLyYtmW77UVlF+FESy70U5oenTKkBdOvbr17v2ZcfUB/WZmPE3W
dOCDWBDHpHeWIFlFXNE+SL2fyUjjADhNFeHiu16w6+mSDLvJqZYLrxqWMcyMtqLb01QXDbjV7dTK
aQhLLzE+bVbiXIhtBThTcfCtysDTI1UYt9laezerWI+1qMQjGGj5qTGYtFDSGFujbVhou+RNH0de
G3hfSBun5jA72d+rzLM74bUZaiEgzyxp2k+VO5TDron78cdapuOT6drFvVH7HBByseaDsId5RC+U
JY9zGaR5lHYmD5AuVhBOQ0ILwMu7nEYIZ+KD4xr+TZauzh8WqHYc0nSACv/+4OqxOx9bB3TB45CC
J2vr/fePrA9hEu0104t/dpnj3hmdyJ/bTKzrruhq886aqSU+uKL1lvjKqvIos2DdwkcSUPCcs8rZ
Mu1SVRydv/I2d66AzWC7x+NqXANU5gcaEQOR3k3Uz1aY5XOWLMNNlgXmvTEF4vDB0/++tEg1CZ+2
j7RbWudkQDVXbu8ndf0rWWgwULc38bdGbem066rVDTvTRh8wVk0MF9wFK9zlqXQvUuiwaIbmIIho
eFbpTjXS+xN+/6ShXyD02ujT20Jm/UUnxHInxzS5TFwPzU7jBfYc9qtlpyCcZjWGyvKbyK82tz0a
DMshLwbjNpDWxA/MnnEj+3T9vCJEqHe5m7WHZOb0jhorK24q2rxklKKakrDsyhpKyZzTw6Xp+exO
lKbkIv3DYC/1JVIioULlQZdhJdIuiiSo32cRZDUtVxh1Cx1N+kqDLMsk6uE+3M5t0Pdhk7USXq1v
N9Yl5JRZHU2Z2H8Mqsn+HOt5+NvJ7AyoZ8rjj4Cv3+MPKyWANAd1TWrp/VnmLmw6ocUyF798CT4Q
BnOQ/4DlsdI1ZMqoqbyfWz/Gl7I2fqxTPtewR6e2+l8sWF9TkDn6/ACh89mChSnVV/3mlb/iSq7j
7mVC5Dam5U1WyuFgblPw2Kl6PKwyjfdtEC9fU19NLetksx7fX7FnAN3L7vFRfJqwLW24lueM3a0a
56lZivxX4pnyoZNW/8UuDWPnAexecy6Od2PZDVetU1eX5SKs26H2OMi8clg+Z17qQ0iu5+kmM0bx
N8z5zg39LisePrjL31IGT8J3ddnicKYpKs+GbKriFVmLM/4C9e6SJzILt49AEtdw7M3pzpZTQU+p
36S/85Xb/J1upleEGzKP+Yjio392gzK5Mb25eLKVM9Ih4RQ4qFyVDHeSe5HT0e49TfT/11k8vljK
vLH6+JcEX6smbI1B/Y/DzG9q5DPHkH/rmF9+71VsISVaCyAEgBM2CluVg+bfYgsXLQayZEFp+yLD
eFUka7EFFRxeJ0BuWqn8qrSwfNwebBjpQKueRenj/VdKC/HmjDspLSAIQhmG7y2g+L0940qLgsma
C/cXvDmNcdmto9GnU5/NRQ5YfHcM5faHukOTrCVDi5sukdHEJoxXpfvijb0U3hW8LvZ/ERg1Cs2g
Kvvb0q1aYw2bYnHbH24BowFypJRlLqKEc9D65S3NOn4p08Urv/u+SwlHlkFvKpGZLhfJLntuxWld
VX1KLXOYazqErirasJndqrqxvLXjlpOqAmi1KwEtzuinht/5x5R+Pp34/xRcnIEkQAK4awSuhE/N
9P2GnHtWlY1U0/4v0C66sBdD5ZTORelMvfIutj6BqknPtMWZpTTjzI4/OIgt+2yOMCGAX4/BB6R1
juTfwlou/F6aMvuZW4Vu4QwNxU8aBgFymBx2xYzidKfSIQGONBxja+vPtD81Jms5m5zF1SDTui/C
hiMRqhji+Y7vvT9Gb3Mlza0XAqQ/oLlNi+E3bv2SZoadKmH8lIaaTHuXbF7idYfSdwZhvlCG5bfC
BSP8oPw/mxt9XQfchhhJvCdj0mP3jxytHdfGawzh/4RGVvYyhDBY9n+mTmzXSTjn2Zh9qmM6nXDW
0sa2P2qqnPcdXiQFnHpgRwgn2ENvL5+4U2aYSyp+Gl7pdYjxZvDT72wkY7hstswr7zKDsuVWFN06
PtD/MZGzYwBQMijvT8DbqpcJ4MhDluVC/Nd9kPNCdCBlyVcgnr/iYKtddWy6loNmb8RVH6zH1VcL
s/L+JX9/eEB46UjUDWDyv1WFgHuQCFZT/XTkzC4/rJbcrOLgqnnsnX3mx478pkZGvQt7iK/yG8LK
SQX7KWvMdv5gIVhnkYwBAEFhl7BRSUXEedmfoFin8hyMH2lGKmdc0NzRG6JamhSDrXHOnc2Jsqpf
MVlYqFS4Kzcz0/GhaiV8iNqA7ArRM60U5FL4NfaXasrq/sf7Y/b28Hc8QGqTis2B80AMp8x9u2DG
OfZheGzLj0UNikVgwtBisMxlhlAGL1VMxkNLYq03zTA3+iNrk/G/HSxatLqqAdAmYXIIbW9vw++A
rddeNj/q0tWUnJzoBZQHVRYexLWAhll875NRFd9fuySqrZSmORq5xkbRoYqXyP+CHtbZVk7XzlK0
CGHfHy7rfI3pnitwqfQoQsAUz1uJi5jrNqg38aOHUkt7FQZzW46fu23I2jqau1W3uQACXpjaa1eB
hPrFthoP0BHiS+C1Mk+iatvM9RpGZE1noMYZhNbL6MIo/CKrINmqyBa04EEhEAZa9ZW5BZqoUmSx
Zox88EBvKzwiFX0MdDkSdqcrXRbr25FnZdbdVE/tN89t3NyNWpOGZgdEOmqNHj3SF3HCeoqe5ejw
PZgChJPWinWpvMxIjTsUw3DiP9rQznkUBwcnGaG7p8tPAsnZsiigKlRx2rTfWsUu6vaiL3zn1rZS
ATWmHzXKfyKUVemyrh6WCWru0oiAP8svSbfFxoWqHIBfZYx0vP1M6gRhOVHvitHV09P0QjNlTwzB
VuXQlrdSFrqRVZb60MoYfSaoqQONkMMngfHjVwsVWCjcfOWj30xN4mjdXvQH6cHysqNiSTISjO7l
8oGfaDWE3yy6QdaQPHDnmVHr3GBo3QpdXS9rCspgUtb04IhmG26UKmIVljD47CoyEoCVC3DjOfla
+3XsPE/mpPv7HiUxfGWYdKQo76+N8xDO6FOqQWhAoCbd3xq6Il7rxAra8ttmVWgpwwXwodV0y7wp
L8XYzQSK9694Ho2ANhDrWpzbmN4Ev12xV7gOzJWYv4pt1ItxBuQl/Nk9hK3uIKfOld/g1G8swtke
hz65BSkA7/xgl+t09h9IC1muJyliObgQaEAYOEcyEVqMnRHI6rmiNBvgnDdoQX81XarJ42nR19Ze
xVhnfKY3olsObeo2CVqMwZ6aEAbKXE7hYCfddRn78mFBcOeviHksuv+Db5hZ1LnbQqNqgfiA6NSJ
QewcGK16s9PKmL40U0p2cRlrgIGdD+lSfIJmgGQmFIWCHXV8f+DP4xo6aYAVWz81TwuKeFa+FzhN
1HPXe0/TWGu2mKtg3F7b06bXrUOS5Vyk1rywbJci0O2wZHjJbGFV6CUtxny244d4AWOB+dllG/3Y
rLXBi/Z5t0FVOXTl1Gryl7sW7Lp4Bj8RobWCpjwrz9J8o/cfyT6LbLqXSL8d3RnMn//QHgZuqVBq
1faTP6SCvTW0ib6BwRBaqXLax/jUaeJkjAaALU6s1CFFtR0HjZFapPHW4uovwaFB/FoGObKWbEYo
0IUnwccrIT8V+hHxXZH9oTA8JQ4tqILoo5Xzgsf94NHOskzdIrQEAkG2ioks/RzlAOa0vHJs1ieR
UJwXaCK02GyDCd78NZh+YYOuDE23PXvwXghuldFokildDq0b2Cpp0VUNhDHOT2Spmqg0e7lg9YkJ
XuffKIsDlhiiEt3P7kfC5kVGuU9YozWpo2A2xCb/o8ayGAoMbmCVDoOn26puiXgByVtga9XPaXx0
KNTuAP9T2P6HKuhsj760Lm3OLzrGGEH+luriLuTIVXbGI2rAhuhwSm9txI9TEVFZpkn9UVg4O470
JR2AEtvkWDLpwJ8dR5rs7Mh28R770WKFDOswsKA4+xkfJ2+dxt3HswGFKpSl0Gq1cqLZ870i6DFK
cDHK4bMnez/OD/HgILkd2JDTF4W7JSdAZbDxh6XmoHqdtqSba4YSCaPmgLCL9HQkoGwMvZHjk2JD
As+D6YvZoHbPjm5RcDZBwtd16vujDbvkbUzk4fUhQJCw8NX8vaIiHeyNxFzWxzRdZRmHw1gIOB+z
Ged30t4cte67VMnWD9+IQMxyFAv9xt/0Hx3qxOQvMyvNizkeHbn7v4lAnAlV7Lb7WPhhKivY1bVC
Q5Avw/iB8GMxXOyODm8kH+ZijfN4fEfroVKWYnu5vKg8ur7N5RuFxywbO3senTKJ6TsO9pm2A5uG
uXhX1ZHAE0zN/UnJsQIMF8bT7xIOTgxv/On+U7zRIrRO+/v/lV5jHObZjIpy7q384r9QaiyW8JVz
u4lmYklvlurb9B6q4oCMu66dtvUuxyDOAF9rdym6ZJ9DdgXQnN04yfBFcjCNcr/ENbzmS5k7aeIf
WCtSoOTCSEq7V/Q+WtYwMRxJmz+N1ZavlzME5TQ7zlnFaRMVwewQYOnvjYizjVG6/SWqoNmII0yf
evCFsSXrCsJhFf4iP8G08/gYTl80sozWQIjBhcPltqZ3uh/b2AX2dJVLFF32hbUYhudFa+4Wo3dc
6tyqkM04kz4XTRep7XSTCJdD5fsSr9IMotxNAzf5hDhjbr3PeWzkc3nwCmHY7WUxaj+jTzIXiA7D
Lgg0JuGpwcXXDi18bGzXjgOLOdkb0Jmt6pao3aXuNfJp5ZU3VoY5EvY5+Zz78R5/qblHJJpZgnsn
ZOlbWicUU/beTNI163amFtf6u3qAn1H/aSd2zfWqvAyCpzHxuy5S1MGMrO1D2ZdTZMlU/xHun5Ql
xKxM5/RO2vP0UZuiuJAHKCl6xEQ5FHw0fToYD3Xl6ZDv0BXzvSiYh4YFsNXkG8chUBU/154eNR3c
jeHrco2dc5b02lShTC2KzNrK9PRYECZt9w+0eHqcawdFCfyO0VBMhVEXfur86joKmu6gsoxMK5p9
C0FvlPmpC1UdidLYjc9DXo8Z3iuZkW7NMR03x1pu/dzTt5wx0+32IFlZXEHwre4HUgq9wKBR6Jl3
V4OvlUGlh2aaoB7SNBnQgHAPEzodnvH1eZQSovsB4AZWH7lL28iHwnXiQETOHAAAha2XWozF6+qJ
tz7gT3q5oR8uRt/ERzeyaujanHLcwN20bQviIoSCwsyU8fA61Mbpx/81yKefAymwIXvbbcUNoBBN
px9FJttMHbNarDx0Z28LF0lsAbvkgQI8wUjQPU1Us00DS43Ke1TJJT3iFVsmq0inVX4KqrFhlDBu
KPkRuwVjUxEwRzwFYQGzhOlOKngI7FEvMbsfwWkE4RNpAfLrM6V2Ro0Wteh3ZusCvZvm9pinqT0t
DxkXJeMjHZixWD94NOtVtMg1ZZ0mJzpP6qSYcEVr05le+rQZmTMONO1ToYf3tJC2cR25Sx5S/xUL
KyyuA+8JY8OwH1J966cBNbZ54z9NKRrH20P/qov8csNjc2mPyUsTZz9nWqNyE+TY8DxgaMP8ZpNn
dz8smWA1GPYuGSsPryaS3U89WLb+g/akP5wp8fkoa1NvB9qEepjqUSbp/DSWCQ5Bhzrx+bvwFa1E
XBT96lkDIo+XtZLlfTB4x9chDzDG5GGWDB3tjIxtabh43maQ94+T1W3SfCJzy/1ph2YeGmkE7TLm
4m6e4se9G0qks5clgAGQDdOUjpdek+jtPCKy5GsFIoTcPyCnsJf1SgQ9nKmLwWnMqorKwCkrRMM9
GoZLWkYQwUIamT0fJI1ueVd1I/9qJ0r5zTVnC6ioA8sv76ZiiAEFZpVzdStNmulZ1vFCFRDjK8bK
mANCeX5YRIeSPvRVioTjX8YAi1HHQX+JL6ralq8mrU/iTVI2DRqHVzg5H8pUQRJPIf60f2FqgcfQ
RZunDMdRvOwZ/Pi040Ifz0W8PSOxbebhqRNzOsuL4fToS5D0DJFol63giQroqi42PqZFlBuUo4fP
Wlq9asCr9BI/4ac+JFxGwBqx6THCIYPTZeCIttJO3HUZUKgRQnGQ8huyu6IOEFJnq6xuRWspfkKu
lq5hJxdJ2cMryIISvVToA+tOxfZlEndwf0PEHxp6iynLQQ071ynAS2OroPStKmqnOhowsaQOrQqp
99OAJgQQPin8gVApZLxy5vUrkSY/UOvpwUOKpKEChMgFWHxeQpd2r9Va8pRfZ9Kz2LiaMRFU2V0g
cg1SNiPH3S22nUIO9ygzqjXeL3FurCkOe61b9jugCzr0IWIiX35zEmFRkv/Ld8JwNp5K1pU+NvB7
1ctN2cpi8Z1GMh8akGiRmXCRr+bNrWLvvtjG2XhQJNOgClvbBfIb8Zb1ZeDwxwjk0E70Mmoh8ncH
ykuNUpUZ+SqZdVA1c/tNBmvaWT+cpZTlnZRdu8YHx276wfh7zixM7/acaKLEVqME/zYiv7Q89Qwi
ORfDo5l0eZJEsbuKdPkye+Q23U/cL6fO/tpjzqHMoyrGqQoiw9764hkRt+00/9LXD5bVwKuBCxaM
1sgqr/LAjia+aHhT6M10ppbd65Oc5lLzERkeOIRasRi/hJuynHT8C1Cn80H2rzcvDW39E/ULeh/n
tv4aRCyDn1iTVf9gLEAnqj2Vu+5tQCps2crJIob4bhtWq93nbFS9K4NKf+d1ySILJhJB/dXfOuHh
OpwaSYQ+VgkvtGxl+p/H1EvmJpzNGvQc80Q4KJea4cIvJcam4cCePhEfDmnZcNltJuvbMek/3IFb
6jvHGIpffb2QqwKOtI6lYjycKrY6yzevoNPdjs59cQpYxQlo7PCcYTUYZadByB66luPs8AjuGkwh
OjkaD2PmwjwJh5ku3nSV2YlO41Jn4RreVOrbgt7HDeG6xjmC9G7Um7y1dZsR59hFr0kv3uwiC920
ryusJLDyZPWeBgQcWAe9woeQQ3jvLSO/Tm1Rev4HwNdZQQ+WQ3xgBSNpoBv/G6ycDvQQwKvth7Rp
cEcIvQTd5IOaG8JsZzh6ByEs1ZqNKev0vX9Q3b2t7fTlsfaQruas/idqzbg0xtx7QFWn0JhrUQsQ
B92d8gM2+RmAzm5CH2JyLSAr/pW6rP9Hg2z28cCLSSX/tUZMnEeaqGtjx/nkBfSsiMgy1ZM6YnvH
IkGYyZS9Bsf3H/sthAA1l/WD0xMPTzucdW6/vZd4EvBA2XoPAcwn+S1zMTLDVLL3PbHfGlLnj8b5
9wvibAdwgBDJBlwMzsD2Ahcnq6ywyO2WmoMiKTjxL70VXSSw5svOfv8Bz1g5+gnBbk3cGSD9WLSj
zi6Iza6T1EMpv7xGjDmFbq2N28TquofF6f3pkLfxpu7HWaz5rhprHc+FIjQY/Qar7QNUznq70rkj
SilkWLRGUeQB0Z0BjSuGPLO3iu5LedpU2F/oPb6MRUxcz/wpYwpSZ1zZmYHgcCC1MFJ9I3krunGL
JriU8cFFkeua4UJoWSNCfcePsz9i6y5bBfVkNJ/6We0pzL4/rOfTyMQ5JtxuOia8nwfFwtt1w7nb
DfZiTHdpX+jItL0kQm3v1uP9avijwysP/t+hLpcGCG8AQr/18mYAKeXZmHkL2QhuzOPd67G3JGmX
hyYm6G4Toi5K/itoDUcvtLQ+yCKBm636G9NOzDFI9JTld6djiSRZz4ZX4Iu3r/Hp5ZHff0ANnP2b
2Qg+C8GQhapJKbRt+f/bAZ3XbcnU5hYXePCowo28qvLEN4kV74db8PdLMXWQJ6WvydiITd5eqsLA
asVKLLk4pSKTi5sF68juKj7ef6rf2ZMwNGDE2YwidQCR9e21anNIY4wlg7/MHJj6dVvZElUJiaOo
dDk5+1NdRWblKNsLPYz5OApxE7H6aBD14j3ls0kQ/OC+ThSRfww4GCZDgAgX5wdC22+KSNOkX4T/
ZX9UGyKJfm+7i2ZJjKZjj83f/VbTaI+aPgHz1Y7VG1UspMpksKprsgioQUnUFC2mIje2AyZifsYp
J0mai5WcxW3uYuzpLQi5sU0r7GvfYRmQ7FVuO3W3r8pxs4fIbEwMGjSjDAgQfb7VCPk5OPUZC0mR
JD7FdWV1y22RpFMAlWecZAb11syhkFxQAHlZtSuNvGWJvCZOnsGvpWFxSneoHHwOMfkSXk8lUPEy
mjM6WY4USladnswTEirjorF96pfaHhluUj85eneiL3WSaZwic0vTlnkzW9/asrDoh8rawhojxTrb
ydbD3gn+5QmK6TjOsUc6JVgvmR0dv5nx3TpfJxdeN4F4YSFTSHvf+g2XrAqqnenKpIuSJVG5VD11
Hn2GMi+fBOl4IO7kOmDMfplL09AgRT8p8N/1VB8GkEdFt0uLsQIOBhny6H6EOYr+Jo6MsUlmswo7
AavJ/hx0QevN+6Qj6HSP7hpMW/NIH0R32shNTVveYeeKm9Vj1oKCJzvIUdAcDqnqLCuPKotk+O+V
krj3r1y5zPY3y13Wwb8DzovbeyTveWHv87o3TCp0kzpuiHjpBT3+fY2DAjTCebE3teKJBGIyRaSM
aAowRFnj+aYIevzAQtrkc0aVH/iKfm2Wmv3RgWw8/8BNv1jTXYwrIBTayqsr9WcNImSMKLOkbgW+
xsiOPn0ib/yK8wT5SFpKeyS7f8n/AOR1/rrWgz4MT0ujfMlSa68sKCVxx8xwnp/QZ1QWETZpPG7D
RvUYzugmg0cOl8Z/aHmTQXmoMjdxwzRJ5gd3zVxslrI5PqKgFBeZKbbLSi3TBQhL88VT0o6WwE3v
PAjIJiZGk3qMWdQXTuJiZMPuS3/kqi3/TMwMB4XAgsvsl2I4UoQDddk11lWt+a0p2I6o2OWNnLN2
5zlpyuyahjrkeCXs8yYbP215OZh7coph768m3t1FL6u/0nZ8sC2nvVaOkVxXUz/s3R5PJAgyycXU
jMEuDWb/3mvTDr5Bm/3M+i7elSneVqtT1zs3Drorf7OrwxrXdKfr1sVFqPDXOnJ4mcBh5k9e+tSJ
P9TSjEe0ULDVkQ4dC/wTtnANcveQ5hjDtw49A941YHY9pOgmeZqXzf9eGpgeBmKsHmffzvamPZhX
CCHTLGwMAwMN4MODGvr6V5978T2gZgaPahDBT4sWFHWW1VpfJjtPM96IURt7q6+GL/3kAIQQCnb9
umDm0au1CN1q9qPYC+LU/zOb7GC9hBkx/tXbTm7tGzw7KL+yKl3DSbj+L39wvWpnxIa6qjCycHeO
NeT3yyQKbaPTXLv9YHVR7KfNdzPv25vFc8zrXlp6hcbwwKmNpvlqUeNyC3V2usRFybjKCpHaO5/o
h4plhhu+bThcUM63xte57eZfHRYdkZ1Z2/e+zxsbpkMLrXHbelZuWrZlCJNL4RO0zcVyhQ9Kl4Sm
1WZ3q+URiCn1ogkFpLiCsl22V2rp1MFuR/vaLXlTCgj0szuvf+EqFt8hkBrDqR+HHZCnmYXJUk3e
zl0bXPm8ob5rU0d9XduFXNGk7c7LL8YCbkYReVnitiH0ZOc7HfMmFHZZHxsADMyCq+Eeg6riHkr8
UETFMCRPXbp2f6qlrXCOx2syii3V5riGmiWdYB8skI23pBvKTH9GKNWnGN5tU/49r1re6pKY1TNv
y0LY2U7WfYAZ1WVrKz8alRlf8QoN53vvy+Umpw8xhS1AMBeNB+QK2OyvyZjcSMy3s7C0iuC7Mki2
djiZkEe5ed8h25HFgUAvcfLINu9isJr0M/whOCdzqp5s3MqOiB2tY95O8jtK86eZ+v1p66rNP3Yt
ZOm8q5JfKwNyTBFfj3vS0/VhUIEb44Td0UkukiE08cG5lEHRHjvyYytMvD54Cuoh+CGWVjzmKm5+
TNu0/RpZ4LvJa+xbB8LD0eSk2HVLNzyQ9+JtP9fTjaH64ttmNvVRlFYMYwyY+y5dTYezbCEimXnm
g1O5hbzwaBhFbV/nx8Id1ROcM8H9T/aVZdbikEvRfwUv7D4HdaourLUMHqpKbddJn3f7BT8gXZ5X
2V3tmMOVGp35c93H6lFhuPGXKCaCg92t052zVmwesLZPlhjG60V582U2L6IBT/LrY6x9kijbYX4C
xwSXG+6WN3GcqvvN9tMnH0jna7f5wyMHfoL7ofJ4L5AxwK2S2aEMYveGzrsl8JcJyp2POkiw3lV9
2BKj+VzQGviM7UzbRTBWzIOCy/61HUYnoejfthsVOOM1BKoC1KJqHhOxBRUxu1r2wiv8C4teZDS1
m/PJnxJBx0AZP43Yhht3s7rOlgXRWi3k4DtvBGr3bwpXTN6wN3mxHuqjMmjjm9lok8+gP+UdXib1
czmo7/xOAgCdWc99RQaTj15+twQ5tFC3tbKroGntb6MRj3OEBYd5CwVpfMrsaeqOqV3idBzguHft
xI3yD4FZ1cFVlfrtjv6yg+qfPvzOD7YKkcA2BFNYCV7X0BjwEK5XJG2MtTTnQd10qCPLg8WbcebL
Gir+J7E4xr1XBxmvGVoUhnRp0KoveZJN1Z5W9JpeV1nRZDsD6SpMzTi2jKM39f32ZfVrNaZHnXqY
u6BbmrIpGLVmxuCqACtQOK56ZC6RW43xdAuKk/eRGC0EVN7WrBHmW/IGGmFs7WYcj4rrAYBgeMbs
dfNxOzQUolJUwmZSQ3fSxlDelWsvZp0/bmKN9Wuolg7H6iubYGde+g6dimOH+abapVPvjg+BgXkU
zKCkDNDPGHGCAs1wguUhQ/smQzt1yvtmtYztOFMAa5O9zjZvUKosdWQr+gu3Xkk4xUa1wyABxO0q
x6g64mWTxdVgYPqZf8JfTAabYPhrc6l24EdVodljre1Wn4bByX3exCRzWdoA/7xbZN/4W98hiVjt
au9YY5ne4Dify7CqgZ+1Yo2XF4lqpSHljXh91Ui7mn1CA/O2yIBvd/mSLRcicSx/hwVG6gHV5cq6
LBLV0iYdXW8N7ZmuvBzs4c5wg8WLqjx2+tBzCgFECJb4jK+c+jkFpCZCtat9bJoY/XWCKcdoR6Rw
/4e5M1uuG0m386s4fI8KzEOE7Qhj2BO5OUocdIMgKQkzkEACieHp/W2q+pTKfU7bJ3zjiL7obpVU
IrmR+PNfa30r17oIzwAWOdLTufuwanbnMZhN/lqAekNw4R/odK1Yig8Ood53k1zUInSy3liCpGqA
oeSJMJfOcc4GfRvTV6CATXooe99+y5T6tm159jXLxbcsAKgLq2luHmc8J3AaU1JKvDx0DgmX2K/v
bVf1atY3g1VQhpUPQSR6sYnQwz4qiLE6zeNA3VY8DC4JFR/QTjiosfkYs3TbwW5HUcuW9Izy6YPM
XuTcxxsvG/sukLn16GFsGmAbs4Pi88AHJsSnN383OlHdi76VfiKJUV/Lru0ep56SpmSikOESWwJp
G2rNEhyhxPWU2PT1rupT57GtdCMJxryD2+poZ7Na7CtTIKZ2mURUD7gWxaaZqrd28qb9tphmHeoe
L+FYD1QvE2G43Q2+xhlL5TCnNEDN+hJBVC0j6INKhAEBWlINGDWno4TptiQry/fHLR2K7ynkxH5f
ovvFAw/lDHW7Gm54y/PyL9yqpjqC+YK/QvrAW6fY0UrgRlMr8qeSPptvbASXHWaiYN/pQbPzhFfe
aaU+RKpx8xe9bb7WJQ61jIvbzjPT8rWbzbELHavrXi09HU6TaaUL2e6l9KOCpe0pFRSXVZnO5r1Y
VMQl3LotuZac1GwUH1Vued+qNIOYbVjzNZhC0Jii744Wq+wnRAGzupxpC+HhUu/PLphZ5lYOx8uH
0P6wq8slfW2by1t7MeV7p3ytSGq3QKBlyd25x5ZahC6SQ7FAYay3jiWmN5cGTRqcIxfmVemcayHN
9zzPRzhdNX+HsIS770cVfy5ocpfPRL4K5wiDwfQA/0IsHJi1quzUiG58FtzackqqoFd848U7DwT1
/VkdtLFyycqX2gG0vfn14mfYGZuqCLqumrh1nKV8n5QveD1w89x1U4pLq0sd6xpJcbgSK8TTcMgY
aa4XOYn3ygQaFEnWn4oWq3r5GMeVZ4WHknvaJNiufgfswy+iFKoEFLZ1YnmeYeUC78ow7znqB9lp
le4aLx+v7JX7W6gxjoxxnfaak2h9gxeZRJzzNMq6fvWEWqJKWjKuda3Xb6bZMx4vtJMAtxIzXOiO
c17vZ4aqE6dfOydLn+clo1zA6DlsUuturHw2oPylF4fg2uiOSAYByTrEKcOHKLLzJi/tCgqdcpF4
mioqK4Y0eHRcY1WUrn1hMlNbbbq9tHJqq1uijJTTcatIK460wO02EQ3GlNXrXtMBCdi37mSlflgZ
fWG91dhZtTZSmr+U6Q4hr1r0c5V3bhdE3LYXes2mLW/kFHm8cJ01pn/KuWAbcZnba9yqNW0qwAwp
Kx0IbVzAxB0YBxyT4YL9PJh2wyT64iXLKrujYItHBXmHlJDVDqGiY4qIYcas1h6nfNKan7KXi3IS
IG1F0yZOjwb4mOommtBeYOAa23hYbY1WsnISFT8HW8PGNZU4rNEmFPZ7vvwfDd1MOt9HWbZrHIh8
AbUxOGb++GuJrImLEDLWwWVlaxrpIq7onLxYCvAxXPQZnsONPLad6ou7x++98bz1hgyK10nM+QWN
AERp07jZpuXs8orgOB6fppyFgn89MlAuN3oZ6LT0TZmc+gqwEVFbhYrilF35bgGsUE3s1OO0tlfW
xJe3hfSKm6aMMONYTfpojY4oQLlioC2skz5N/drhjypGZhzuDlm/E8IvOY+1sYsrmLdnE5MZo7sI
ODEpt2GI8u19MXrNugq2w4oNbxFh9Zrq2U6ydrEL6gBnnEABu4O28683Rj8/SbXaBQILpy8QoPrt
PrATb90se48e2TzR/FJ/1XD9UGLXEYqjb4tnJ8EF03zX24opC1d+PlRJ58ogj9WAf2YJN7NHFN3c
Cd4+7v9TUGTqjiWuOrCfLq47PaUK0nSnc2msa5MIqwEYrAIEapJsjyU9Zd6R7rbNC61WrHa4tHPV
7odRx125+IJkLNbu6rugSg/4y3DpDXJ5j07xaG3rgyy0eWFA0OqECZQbYloKx9lD0hwbWin85V2j
gnMVoZHNvfHgV0XlxHPRth+DjrAeylJxNWg36PehPpRGnjBODPIw5U6lvmfactm4MFHT6LhVNBGQ
H1Optmsmw8c0ZFK5GKW63XWJveryYJA+fiVKbbOw9FIz6yIWioXDDdVbqTTzXX2KTd2ZxhcsGdBZ
wkFAf47wmvSgTibDxO/Ecusm4+bdhHbPHH5eEAKXcLYqL/Eqtz5pmeyw2E8gAASwZ9FgKTHXCRpW
6wRIZdqY78lT8IPx4I+E1uL3h17UfRlNLMzeN4wUfDbS4H7S9I6vcxM71xDL3coPO7aD1A8SMCHz
Dw1TFcvDUmTXGsew/Mblcs7vvbIZLlOXZRYHJhj3NABaK945IuEQWOS3H7rZSs/YN7Pv2WDwnffn
bcFGl0KprTZg26Eo9PkrWOXpbh7qnC+BeB2qtdd0nKZeQ4iicoIHg/WhFwdlNx8NlhZFPOPZeZ4t
m3yjU0n70NplGfXz4Dz2adbtRrPVX9xB0njp4Y/Mh3ojOSC3NSSXtd4YhNSK2JykImxWtxj3g0IF
6pi5tAViYd+wqWYpBQv+HNQXywa34Qjy7wquxgE8GOoWgUfIlBacQCaflC3MKDzg1lYme4aCdpVn
axLTdWYayo91JxO0JmA8+TJT+Icbemz5KnEpeN/sIfezsGEAv+21y8QrIU3B8NfWtQjdKg2wyVR9
kce80EscYaxL7raGDUC4uUK4SaUw/sWW3hTJBuiBDYWDzQ87SyNiZYmfs8zbxKTxMZpHZ331OC3U
1TK2g4jrXvkP0hnGiX+d4/RcCAq2QI3Zna06Na98qqo87EuEoMPBSIMryE4mQIiiOi2aIHXfyDLC
m2a+kdaZWvQPYKxR4chyiDzQEms8zWsJ3n/wxzSZ8sKvOX8Hq74qDXN1COnPzpNGA8lyw+aqgpxq
d80a1qIxXmnry9awwSByA09Z6heiGz27W2CStuhT3WmSxijzL6AkhpkuSd7PUE/cOLeG3r9839zb
2ZpZQ1tml974dWO99Lg/shCQyaslm+5lGLsuzCkZf/Agc2PgyhQf+Xp4zWA2ZcxWC3hXJo/zMBE7
kuxdvrXZpB2Hkoc6HorKux2nsTuNTk8GZfDgGAxsR7RU95/YGFN9m7WZ+y7MzUoWW5cPaljNI3Uo
oxmV4HYv05reYOlpWfF4UvoHSaekGwN2Z3BqimDZw0dS9QMp3iIeWG7FAx91O+otZ0oYX4yrdu1y
PIuz8ZKn6/JC/4sRCjnpRDqdKmn8Ov2J3VmPbccev/qM+3t4VsZ7hzP+Ree3OKG28I0jivBCFsg/
L5gP9kKNPHX+9IZxerwTk76mgMA63eA52O6CTKuYaAy72fM+AAQ2+dKKwcFdsUWju7Y3h+eSZUfs
L1xUeqqXNzqBje4JlL79WOaW3UQ2W/2jEC2FkCEO0MqyPtaJ7f+QVIJ90PDOC6pqVIw2n67eCzda
ClkfBlt2tnM7lnnPKS/BmuKZGnoSK5gXlrVserQGhNDu1l6x+FzqfcmQmLHVAZbJjzoI0HI7YjBf
x69psczOh9MCaD6Und+MdpTagz5qsa8cGzgEDzYuG7Q2fBtlYBSuHmMINDbGRl9fAX9X7qAvx2ld
2GKGrrk4O9tuZ/+b27Yjh0ovKnpQOccu+K2YOQ//BBgnN8sw2th4v7BJM8bj9lrJaPPQYK+3HSyq
ueh+6L22ejJGaMVAmEgxrxUInY2eNlxMIksv5nY+g5fCtqzMNr2/V5Y/coUprMUdhqcLRlZRZ7I5
Pvc+okzFUt6UsF8gPtEwAb4v0YU1yf59qjZlrCF/iijWaO5sRrJwEzknA1U43IqDiI315Sux3UwP
6n2eLcrrnyct20yHSiK/4tfw6HvucqWNkgvzVblCN3Mj+rPoBtz9a3nu7+oymuQF50p2lkJuRDo0
mb+rhoWzEk3KCu971YmLoNH8Mn40VVDzA9c6ZKn/g1D5d03+8m90IavALaMMHMn3E3P5myeD5Zw/
6uQlfjS//o1wki4GDMtpB6R56eX2hAlO6YtG5KMoEQV/fcn/KZrDf1R2+XvX5f9Tteb/h62ZUFJt
fvz/5gX4J57Dlx9Ul//Of/jzd/xJcgisP/DskAalEJCfIo/PP0gONIW5fzCTkFIF1xCQhOJj9CfK
wXL/QJjml0hoE2IBFPZvNAfT+QMKoGPj0tEJUwegIf7RGfpnJOdflcvD4jL5sP4mNBPcdGzTJ38P
z5HH27zYgX77aHHaaKrvOh3PGIem0mxGqRoA7eXgZLvbJ7lmyJCyxurBm/2zlEK9uKrsH0WHTUwf
5GmC1IK71NvOn0fqiicx3SsQjnf4JrW3yfOopHA7vT/QU+KB9XbMTN5BLl6te9umH6i51LMb3hFd
wDdvApuV+Ve2Jib3LK3aOmsvKmoHzr4Y9EvxhmJ6W0L6Z8AqEIOtSnu3bZnOPU/M9Jp8JYwzgnZC
eayNUx4sLmKGmQZj4uW6LXd5bZviNNpZwQqwxLGuX9wFVAsnBUezcfK61XyyV0YoGCqd0WE5takw
2JM3Xp3jRNePDr18LbzySwqlfVIh20eFtEuP6FvZppAF3JJW9s2UULoT9re6ciNfeti7eVeVgo1F
bUsEt47hBv1RRpMb5FcpHCHFeOTBzlCUjCkcTuUK0qUrDw04rNelLcaGQdEaDyW3gGTWfed15U0R
UkKTHwpZPGY1q5MQHB+28rY7lOb8hNZo7ctxLkOD6PKhmn8xB7P8mWXhnCWrKo6ev5yxcV3l8zQ9
y4xS4qm+DFZLnoWtCtBZM/djpKQbN+38iitSRtwzSNBajHjV06Ig6K+BUZ7QG96zoqMhLK2mx82f
ZMhFptlPfEs1iwYTx4NJw3nl7Xyz3WOAeFBb8cQy9mdXF+PVBuT64ve92fKeNek0vnaNPNHk1x4q
8tuxV1jxQmFPKFfhXglBpA9D6h0yQRdWZvUkWIHGSAMdK0/1wy2oBG/cLb2bg84NJcdjGEwTgTkr
jbFXV3tb2Ua4bOrWxMlMkoAxJEPSjexZ5ddcD4azP85m4uEMxJ1NIqalmCfkvZNHLI3992Iy1b5R
3Db8vF8QENc1Eb2jPWSXe2NbZj9SK+1uHW18dMZiIYex1ntdNMUlpF8c2sp1cdHpbmh1K9aF1pl2
o+/YR86FfDcMZrDDw29HTq4Fe+XOPzqnaui24RKecnaEtFUX3PaW4r2z7C4C5E/fWMZoihgh4667
9Bu09IU7m4aioSuwdxoUPboTvxhOi+e3Bi5Zp8dta3HDSwHgYNSenTXl1YLd4ZT3Dm5aAZ4NA+vw
bdq8qDTGsKxm+wKp6vEXYwNj5GSJRqH3yBM/cUuJLXvTfnajiwCkaO51AHX5ehYPpdrWi06jHcxK
nx5WQ83eY21X4s5lTd8yUeNwFpR27ayuYDngpZ6MDESKL0jjlILrxpbtC6TWUztlQxOtFqGPmA9W
tYXpPH4Aa7IiPVXqjsirESnFxyILVG2E/rKs31EBdT3JPHs9TWPRHsDHrTPtJXy0ANSQDWKry9+W
/LcExUVuEjJzhmNi5y7TlP/kEhHwrM1Bv4XkBcV8Q3mnfJWMasqk4SrfdiBodUjKQUP4yacepdfM
vY40GfbVjI2wZL2Df/StxJPBuj7TElQqrmtiQxkWvZWA4qj3rAiL0PS3lwVyypNXcDGpS+2NR+rZ
ZLMTUkraJQ1YqlHr7RsE3yoearO8ajXWzdSwxiRBi6eGGwKNS8IpzuZAuXnYTBQVExQ37vom/dqz
ySUIGFjBtbDr7mQE445Lr7pWUyEemOu1x8qW3pvZOEWcVUGPbSOg63zKch5j/CFmknYtCI961VkD
r1A+05HLKGPnTS3RrPhz2l2n6et+uDy1Fenp+2ZT1i7tnYXVZp3vvVrd1Tkd8cUqDzPtvCaRG3An
0K/9kDa89h7L42s7dc4BIEDwMZjyHvtEPkPbtljm+OOLy8QdFrquJZAEj3aNCFNNhkUg3BDjz7Sz
MVtoo3a1Tk6+89VkxC2m50R0SxGumZ8RcTM4D/z1psD4ertpujqvsFvDdp28uGgXk71iyaPlmVMy
2ma2zwN2H7iA/CgocRRxNdyvWjZwBo9nsNKUtAP8I2FJxEgnK3ocwa6HLjuBMDPmB1DzJm6Mjo2V
jWjL1xYc+mXZkyYLjuz1Ulh0i46UEjQfK96bRNcs0BMGTDIhqz4um45kJ3BH+SUoyiC2/IoKXIDW
sRz7Y6AF3Io08XPpva/c/bpkC+Zpp1+apWkO2rha26iJ7ZLvpqlZTlrVf1fVdq7HdCJIjTKzzVzA
SeC1t/Cq9GuSJ13S6iskwWLUjxs0/YMGK5KbRUs9DRRRKOJUu2s+X/NUlZQuNRXnXe8iKOkri0vP
YLk6fjNJOVwBbEoJlLckq6x5DcVaGtd8BuSebt08mqvq5+TWwW4R27eMmwu7mYCzrFyd9Jx2RmqG
quToR7B550Y+R9iNhru0MlMKZw15M5PX5eUOrMXVs1eItj9F0P+wx6LeUSW4sP21nxvU0aipZP9U
+/xR22APSHTL+BPNnPswpHVuqfiyPEnHD9bu8j4wO3HUfXO7JjnDt8Grvk1Nqsccprgp6LV69teO
F8ZoPRaFy2Y7A5xZLj7nulvU72bLPbsxgRgDSiCbpzxsACCvdrLcmmvy43NCasymTnx9p/obOwuO
9nC+1KXMLKUTPej9J6mb211lSRrI2g0bTJh7E4LoXAn++mqsylce+2o8w7vyv/Sew++1sDYMF5hf
vcyRVgfZ/QRi8c7BTP3qle6j47pINnV2c4lfHKzJz6xoyUuB2SjlG50Xuf01cKo5Iu05EFX3E3tL
8UYBIGAhMqkZUj6hExpPFWHerDO/Q7JtnXjl5xyawuhulbGNB31bvIO3OP63uZL666QvH5iZx9tN
t7QyUSpXBzjF1q3TuCoxNmReTlYxKrz+axSYKrgkArBBC7156LmPPczsNHX0B6UxYpgCcdSW9U85
WD5rWllm/EzxjXRsNwd3L4Th8MjQTUWmQgYbjWeACeM1sx65aCIxjPo1LtvyRUL0eqd+51TPebrF
ZZdT7pJZ32tXIh+6hflhZKXWRATaAzjfxbQcxdyh1hQVZUfx4qzLh177dSy6ST6yR+2PCLzeWVGd
sg9a925z26u080YvxsTZLQcU7pKPs6u872nmNVFuSu82GJ3i2WH3cDZITcTEMuvEKYhwC4J+7Hqw
DCTdaHUPg2UP9JPxrbhZKpwZkPQ7J/RGMWXxxparidUi19sWfPWejB5Zdm8edwYe9AQXv9yPg6vt
S4fKZkwudfHMaVY984qbXup50R+rckwPeukVR92ZmXjT3j31rdJKgCioPHjT5/opM4tyvSJk24TB
lg+nQDN5IHJ9rhJAvsHJ7AcV5VgyoMvSQhu7KiNxqsvhftyW8Vn3N+LRAlWOVt3gqoMPf0tXw/AV
UhlAWk92JVGpnsx54+QsbHNQCQEM/Q5d0ZHzl8zghMXbZWOI2wJhuUD9xaqSouR5uCLjQFDEZwHw
FXzS5r5klVZssfIX3qy4vwMexGEZw3VwlyyxK9u9IdOcvypvdjWGlemx3trViFlaaue6XYrXtHHa
3ZD6mDaabamP6D96XPplhiRhV5ofymZunnWqsO8V/+hhaThehyZ4nBtmY0mT5nvbtODscq/cueOW
XSGCuAzzqqchsFHNFyOf6YbQPXM/+011zZ6k363NyMY16ymE0bZahs4gnN1stPM9Vd2o5M6W4iFV
tCmq0pium3abQhvN7TCxaL8zBYurB98rh+4WQ/rixAEL2d6tIgzzJsNCI/JglT5ilmkK+Z1xs/An
do5eP9uP3Zi5OBIZ8DrfQ34og7wJQoioCvkfg0rkSpx4Ney4IbZkzjkK2x/uKXv4w5i7zrPpF80U
b5Q2eQcQfMJ4B3GfxrpWptl1oYjJhHyEhzIx/WyOMX8q4P6aN3P64N28VqMmDpMMjAdMVdwFjF7b
03iDyDOu2okluziSgSjjabSKawHMFS/z5P1shs7++CUNDdTJlvulEV9kRcj9FWzCFDV2MJ9HnsfQ
p9XWgT/q+z86X2QHd2oYwQ26SaMeINjTVs56UriczgnZy2onTbm96QzWVzPic1hzP+48oe87/tjT
p+QkRCFe8sVuHmYSl6dNgPkzG1vETm5Y6D0wsBISJYCwLwqUDrFkT9OlEQ20Qd7YOH9iKCn2V8kU
mYzLEkQbDeFJxruO4bxfk8UcxmSqvaMmWhVjuFQPY1YEuwFL8JtjL/ahqXDppBUnU93BefDoId0X
mYX3oHP8a6to3MtKOZ/JTmtqX5s2XqM8QEobbhV/k/BT4xKmuR56o+4ZpTDlgYjzl9AI7Dnhc4MS
GCxO0q8V9xs+lMQty4JuIESjJKh5jZMlrb5JZnqam73moFGMTa6ON0k7u62PWXaUkaZrK3ZUy9rB
62gAbHna7ad2htx5oLCgPi/V1EYg2cHsfippNbU4PxAa7HOaQgQgUosBrdN4diUH/yTKCEI01SxD
jUWqGhUvnXm9z0c9uFFLVmF2LtwDDGEnMWv8ErrsulOhG3e+T4xWSrkAfBPZm/SoTsUDjZYujN6/
qbSetHOjV4lRpzY2hMB6zXD6htZMFi1qirx5RYN47fGohbQK7G2HxFrYCfWdPLA8+IW+HfFt13z/
pgl+uYPKsbRZHa2VxfaBPoCYDrc35Jz8QrnD8tIuL8LnEpH58br139uyfvlUBGtz0rtkgvzfhYtl
JXiNTOKVQXoqC+m8IRTQB5bp1KURK9cjrV3KOhmwVE+ZvfTXnVu2fFqktzf0ysNMZRfXNSr5HfsH
jJYIesR8ldDVjRyZt0tdYWe8rH8WX4pj0Pd1ss1qO2SYdn7MLVe0cizVobFHwpRab96Xo8dGQAwf
Y76MJ68pyL/4YD6JIsRoxeLoCxeblalVJ9Nr1P2ndpkV/Tv3NUaxtUWosbeyObaTgA+TKbk+0/+N
51rNZwuR+olR6kuhwUTwhtG7yl1rjqiKZ3Ds8mM6b70MkfQHPALTt8Doz7OxWmFemk/kUbExKNve
CRc36sxW9xlGeBNal2AwqrKKzCl1vhAoc0Jnq0wUjRymb/uKmiYPq8wfB9f4yS6Y+Q+XW9hmoiUH
aL5auQFnS7X2d0lOONazwYqF1jwtMJx+CoGSv8uIawEMFjPDN7opC3S3efDXEW2ny0oDP4qfflNA
/TATKDWwoFjnB2z8G22vfpqydgL9scMCvhYM/43BHWdx9tVkBQ8tB9YYCsvpXL681MNgPwB74Elo
ElevhhNieDizsF+46qQxPyrhnavSEbfKtRmsjUrrQpOqUwPpYKvbRJG3lcmk55QIw1Q48l/4par1
fwKmeKAeicPDL/JTIPTqtDq8XPEIfaSVmPp9hSCTLO5E4hg9FrPBciIPi7tPN54GXklRbYx4O8zL
LlC0WbQGE3EaeFuXZ4IprzCcvekwCf8SmvE9qhlRZDp4qv+W+dtp4QMf1QQecNZpZ8Q4Zp3a6YFX
eSdhqHH3lx6N3L6EfaDLqGXUj5hMKZuy++shU/eYO7+jUvKJR3hKgqW9721B0rRZPcyXxAf+Uqu9
rdFuZ9N+LgxbXo10FcTz4BLkrq12n1PKmRRdYxyWksvZ4Ezy2I6ZzuYC/5VeOd//UrTLdKYAuFu/
VRkqvAnnBNzIUITlaL2njjIeZ9+pYndZ5yH6FLod6alHzj4zdF0HFVPvp9PQs4wiAR8ZKQ3NiJka
exYi7smgEyAP3PZsj7WMUrwTKPpAWabEy4yL+VSn16nn/WgEW7erilW8SQN7mAPosYkrbds+KpN6
5shYK+2tc5vh1qN381DywhsoZvSWg0/S8tqruCJ5gV/m8VJkp0GzswRf5PrOnMWjlYnmrSgN//ZT
bN/GfPrQCvfnL8E9yDV56llD3280zkdOQeA6+kt0N9Gdt5th8Tvxu+gejJaIty1wd7+Ud7fCDyDM
oh2igtrEXSHgvtt6qt1AlHDULw2+SNWXNXO+/iXDZ/06HngO1uRTi58D/2n2XU74vDUfM6z3Eb7D
W9+Q6VuzXNCWTepjk72I8zWXdO1qNhlqrj8V+n5UuG/tYFx2nzL9UBbudLJbzh/cV7oo9/+k2FfA
vMKWyw3j3dwJsnNuNzwNwu6vMGr6Ksw7LyBMS2B8v4oyxQpfGq9ut5AomgtHB59FIBkr/LQ9T9UI
O//f1fg9Pj19pIt53JP+Lq43QS9YzAsLsM4wZUxM60wjhjk2lHiOl0mIU+b1N/G/msrxIIhIhL87
ADL6ciPwbcujM4mR5ZNeCTfkGgZN0dSCp9qU2Xea28osbrM0W6h1WdeHFSUcxhcP2p92AE9eek1M
XtH/mycAiYBEJmP9BrH4JEBj4Tec5n1WpP09xk7zuQSHsMSOzYG9DY5xJ+HuEBL4yzXAWdbd1fhl
nn85B4heTrA9Av88rNr4XAlNv9GB9+9NkmEBl1dp3ePo8x7+XU/BSOL2kQoPlqGLOfGUdi3Hatg4
fmsyM+Z5/M/WAmsIsvKGDT9+sX+yFgyiwUU7DlkZL5W82zJpUyyDHzmxWEN90TcvO5U2R2Vb5+vP
T9sB2iqD2uaCrPz0HuQBFib00QLN03UozNB462bkK3jZ06fGZYcoDlkAPGuzr4M+aa6GdPGOatbH
REi3uhZEXSSTvaFfd1s3f4W/My6hu5DQy7XZjgjuf/q9tHtR9eKGOlz/0OQGuq/axH6Wuh1ZFD9n
WMDn8fxpZGB7ixETrMMXnfnueuj6eTeRqzuwzvTY0mj5w5qXOEwvloYFLSPKhGzOWH4+NGUYCYdT
enBzB3rQxd8QKB4NqzTzpOitIwRO/65d3IXGa0edXM0DpOGmdWyP3DomJsaIffNwknkwnT9tDyAr
31t/MRKVrjq9d+sbgOc8Mm3QG6lfslY00oZd2bA+aYVFxG/AWfVpi9Cwuuxz2IfRb96IrmpXEj30
8OVEH+OLPEtSo2OW1bfhtajtNeKqsB3WYXFp2TXkdOd7HXtgilzq+DfLxJrzsikJsdLJh9n0WvP6
eHaQb/7yThgVdW1Bt9041cb/r6f30lrW2xloTGiq6imQ5ouVcVhD3k0K29piNiVvQTu4IUYIbEhz
nsWfFovW07qdaVT2YcYaYWflw0ajVIxjgTTlpG9hlm23Fh6/sC77ZyEpbHeziSgH7Ka+H/dqs9W3
f3NjWLqh0xDAhPx3S0YTlP39PPX3oJprUoKdz6vduFwE81q79S3sN3goqdNtdfMaENd3W/OmM4Y1
PP+c//gdL5YNKN0v4+xMYIqWayXEchzq/vlTi/1PydYUfPOf//Y3cflTMv3oBCjYLB//x7n4GDrZ
/Rz/5T/1H+nff/uTUV///NtdpOK//Y+kHYtxvZ9+DOvDD0npzT+E28s/+X/7i//lV2PArxKCt+9N
0caFpCntY/xdhOY29i9V6/8JArdrCZ3/+tMuvQW/fsufsrWhB3/oNvlyLAco4JAg/pKtDfsP+qPc
X8yCQHcRlP8hW3t/6Jff5cMOuCjTF2or4/2Y//f/alFOQD4XAyPFu7Ax/f+Mam1+itK/idaYNhz+
XhfRXOdG/E/UhKbHqbRU7gxATJDBpSNwpoieO72DznzF9cuHyMtkOG7THn0ZosMzSVIcJ1UrGvmF
S/m4DSTaLEhsNUUYYi4jT8H39R9Z4nJisnPnymhMkZhZX+1sqNINdtZgRXqdZzqaecLNRh3xtzZS
4YLDeTaKc1uvZYuOWNALF/iivXaIl59otVH6kUlhPa92mn4prV4QnXVfNNmp/dwpD5f3EsQ4XcR1
2WCoacplMth0VeaX3C22NiryaeZu0MzYnvxBBQnYq36O62HLEHlqd3nYsCe/6cJkQUcJmzpDKse2
beaXiqQBMYYTxmLY2beLqveLGmo/doKuOLpN1ns3AT3kZSRXHVqmpmFJc8U6siiskKe0C9s6b+zq
INJh3pXb4HHiaS1/MIZHBsdGpSioTsqFaV6Nh5nyALWnPg0goJS06SCGEneQ2boh3DQDp2GvXuA4
rU/p1tHzPmQ9T//SAVjBTuvwhWKFnswXYPE9KEKj3v8v9s5kOW5j26K/cuPN4UCiSQCDNylUz2Kx
WKRIURMEJUro+zbx9W9Blu+V5Bvy89zhCEfYElkNgMw85+y9dmvIBnNOOmxkWNVi1YrmNMJTXKy1
OKURNtAkjFO6lTJonScvUdOJ6Z7XMi206m4btQ1W54FbnWkhI8t7umAbo9OKfGd2WUDwkD3h2KKG
heaTJJpvDxgsV7Dsm3Kt90xw8Ivke7A2HH7DoXe3xjiOm7FjNAQlYAi3yuh0vuiwYhdbUp+/OEGs
v84AS7apzdO4TYO42cDoUa85UR3GFuyevevLqXoQRRPdcPDJ3pdY51eBPjDcqLSwg04ahfraaJw7
wFLNuueYvugJoOkhjhLcNGISAxPfjFYhg4dN5DTe3WTXmBeDhsofjRcCCE4CK0bB6QPMU8ygdtRn
b3qilQeGAcahy3HOStsJPvA04MuEn+h9DPKBM5ZquyHdhV1tPAZZ3B/GJne2GDLQcHhF0D6g4fyk
j7a2HhT7JJx6msE8AfGBvpjJdBaVlueH0hWnXJJLmEa2++IiidkNbSSDlU2gj1jbgxGuWiPXzHUb
1I+4lZtzTazkx6zLgzXUOPXERDLfBzO0AV/TdIZzdENNmhVae6fKqTjXNsDFVUcTedkvY+oL3Dpr
EQXlOxnSXx01rzhgpwufu3qx1qIDza6pxfSgnTF6oiPZdSU4hcYJrH5lW6l+b0d17yvwCd62LCxC
plw7EAGKA1Twvd1Vd00eeDCI9OxzIVJ1qD0iA6YF+jFMylsVQfcp0WNrDeBu9G08UPuF6YhJxnil
MfVMt8CmOA3Je/MGw2nSNXJKriOg6jqqenkZW8xxvCxQsV41v6vJ/tkV/2JX5PFm4/mFmOth2az+
tX5Ny+6HvfHbD/6h6UKdhQ6PFIv/ZPD8ns6Dpsv6DeICTB+CtlBgLLD+b5ujZf/mob5CLUo0HJlT
/9kbLeM39N7M9SQyMQlK4W9Jugxzgc38sDnyKwydjVEyBNHtr4Cf7xRd9D1ILcBAhHJfDPfISciY
txrsUhnR106FLh9LkXE1Mzns3NLCTjEo74DwMGLQX46PECDyG5NH0gf67e5TQk9JB03o4RQl/QdH
FtEm7UI0Lubeote6QrTKBNQqnsY+vdAw6VaojFxfo62wEjLBAdFaHpsXg18aw3S+GFgbD12BRr2q
jGViHuZnRBTtY2Ey8WudzlpDvGSVwvWuXPMdLpYvZtVhJQj6e+Wp7pqU0t7Vo23hzUz6/AqirD/S
8q5vlBNhnJjqPN0N5kzTjOrxpEbpHHJc85sEL+7RIrRw27W9ibupnOU65Os8MxQzcDUAuWB8hgV+
5Uz1wqDQC7Wf9Ubf6NXi0bZr+6Q37p6U1WulL63gzhO3eYoOOsBvmkweJ1q3MzbEaasVFT4xcCh+
fG6YcuMWosH9SFxXPNYQAfF/crHym7mz0q1ja84xTxLpE5yXr3rLIaPaCCemSYUpING1DKtSPAS1
XVBDqOjJI/nuHal78kDg3vBSCCAEUVt7a12Z6M0rpN76JiujGI8mjCah3wxw4eaHojHTtN/ERJZr
n5AIk7O6KjNigLc9U51mRT58O/u6XWJe06xuGVGRo3AF2O6evRBA1GZ0a3NaoSupx11On2iPInba
OXkBUYF2mXM35UV31ZiwMmWLSfUjl3luTZw+YWzTSmp0lEQYjDcI/Igew30DLDTprfSs4TSrtDVG
zimcd2XVzE1zS0wmpFgUAaWLyBv91oDI38cOV8zF0QmKTjYvpRHY12augC1i0SxjLUlpdJRNMt4H
XZrvCsCTDkmgzjwM4xawhN7PO2uumu7qtcpQtDP1vtUfNOiqLnxfL8lgCRph3k/Gdjn0TjFvgJOC
Pt1i11FVva3boOgRKOnimRHSdA9+f85XHAHrJVFYcDhINVoi9Da9BfLStmgM1aA9Rakdp2tjxi21
6mQOQUeg9mQOUr/Zc7hYmxEsXukHaJXPSlJXSK5whAbQUPMzkSNQq/NK6XfzMMphmzE0C9jsI3RG
oiuKI7qKaF8WmbYBlGCG/uj2qAECOIErU2um55QBLYSNWpof6sgy1lmYh3cL+uFOgsncdBRjvoQA
N+54A/otU1t7wykR1mmRzXsiPtFrwed88iYgESunJjRqZaGOWqYcojkYSRIcImgRtPwdbWSf75iO
hB0DSKGJbgYKQGO6G+aU4aVtdmpFPKOxASHTXfvBKS4147idU1urSAz2He7JkPNHNd3gaEbuXaP6
fvmnTPxabP7FhkgarRS/2hDPn8d/vYBI+L5Q/PZD3zZDUudcG66C41oCdydP378rRcf7zZG6ASfG
kQs8USIt/s9myCbl2rouHWFC96OI/FYpWjraZzZW8hPQr2Jjsv9Oqcirf78Xsq+iaXZIdl4Yba78
GcwmBlkPuh6WB3zINILSIrTvzGasznM2uuvvvprL7zvs96lvCyzsu33362sBzvsqywbA/7MtYGh1
nJuuKA6OOYrzPChxTpjTPCm+gVNdIzv79estNoOfXm8RhyMgB+/05/yqRiOij1Ehr5fjfQYASn4X
0qNZnLvJMplGBNLcYLYTjyMSlsdfv/iPjgT054AhdeBs1OBELf0p4KLWdGamLAKHuem6NypspAIZ
LrOTEvN0nYLZewoM/a8+8n/5im2+LbiUBNsBD1/E7N8dbbq2S5rRdfIDSdLTJSWp/Q0621Lbxs10
CXVE3L/+mH96QSm4SXk57l4d3f3y59+9YLIQsNjevH2kkdpOPDtT2ajzcDWZ2gdY2/L3lQiLRPi5
/C/30NfD2Q8X1bF1U7oY+EAKeoaLX+D7F1StIJIzWHhU5YQAvaeeNe7mudYHehxk3fiYIgVOssJC
T5qKa43o96moKmf0I5nOxQKsca6dMoyl7LdRp1dV1J7E5E3vleH+xV1gO3+6DxwbCwHPvsXV5GH/
6f0WOclJSd71exo2ofWo5fQBbtow08GDlzX96xrZ4xFWj8oo84j9feQZVFcNi9sesJ2Ux7glRydH
UvEagn5C3CYz7iXSu4jfAbh0Bi6WR8dBNxhrFs0gzrkB9wD+gj0LSuI2xCXQxHC/lDG724oB/JmG
sNZsekcvbyqoIFfRyekSMCtH4NgMpf3RHcxKrSXdyGED7xTxbGPa00WySsg1iMvUWybg2nOSUT5f
68WLfGiCZAkIdlrknsvcNBLiM3cps7CViONkuu0sb7Dup0KNp0KPMrAkNmXp4FkWk/5lIaA+5jmd
hna6aGNH0nxaM4+egrp66ROjepkb3TwQ5koiMbPg6sXNzeGity0haWiOWb4mbN6bRDT2K9yb6Vo2
mTBWdF8qJtHddNVqTTyiMHDX8RzbiApsg7pXeRPTpM7ofWkJGGZtYE/X3iJgfF2lFtKSDOmoDyQv
eDIw+9NmcEf7Nev5Ht154HtrLPHYe1y02a29p7Ge7Vep0XGKQ84zwIRsc6vKuEMQO2m0YVq469ff
79UoCc3ej8x47G/jdGrfsqTU4pVl82ENRcd9145DxmQc4hdjZVom+QHuc82ISlJJfVXcRs/RMHpP
tLERZHVEPEybXFncJ0MhrdeydauXKMQsHNa5d/JU4z1VGdiElVXE3BkT0x/fAjt00+AgJE2AkQsi
dVWN60ECFcYj3+KsmBito2JMZ/jfZNghoEexAyIgiRlIVstnHTFlrtywbPZfv39r6phW9K6FutXB
E+xqUevXJMWdv/4d6q/Cz5WesG7M0V7js95HTjesx9DztmBLuIGj5fGQhDRUe/BhQXAjWrIo/aEd
QSnWk+tdUYOJBikzjRm8sRlKxXNXyxbxEQoxY3qoZKEzxw/KKeAUmKC3DTjfmfRgYoGfR3TOMNFd
14ro2AI50nZK75NxXYeaCq44H+2M2aNNS6iICFw6GdCgX+Cpj28DfCKsKEk7x5dRacb43PL1R7u2
oLHXGgRRrWYdHYrmDnBPdNjMJOPYfM/tI5qzCCa+YqRPt5QIo8wnlIsxjlkzJHYT82yDU0SaP+4D
T003XcgMTJJl4EcV4jx0aepsQcTyMYmI9yhf63VFnM2qU5O402TUXceobsNVFwz2B6omz+L+akcS
Yr14uhkATO4ttwwpnxBawnFhquIy/nzDpijOEk30kRB2ea70wgtATVjqxDk354JPNGNXM5ClXVHN
3ZsXY/BkqNITTs7N7R2tADX3GpwHvE3hOMGTWbSM+4RmvSM3UvNJv3stBPyoJNNta18jwV2cQSY3
HbpubimV2u1bJPgPJA/9dGWb4142giKK91IL2KXnJt7Rc6tebNF5T7mKMEA5oZujShkGOrxTFDxN
8DvOlSWqF9UurkfSpV7pnIZPCa3vm7w00scEXsVz0hA25XvKJqNMp6McO6bJedxD/OR5AViL0S0f
Jf7lOaZj3fIxwq0wc9c+2tBNvee5rcSHvNG0+TDjLnQPJr5iFDeiaqetCZAgPUrDND/O4WDLDRyP
438YW02bRAeCFh6dKEJp/fc5W8T7OA+GRD4ECGg82GavDWtzrIX/PXCrMIq7CZBOv50t4+ln8pal
jBoeEELJb+QtZmPWR/Bk/P2KHat5RwyMEXz03DGmJodvXW5nt6TGM8K0tzDgp9opp+3JV5cHFR1+
O3yvHLfcx1bh3jmRyViPp2rniKpJfYW5/aWcXM4iVbdo7cZY81MxcFlJkWk2cdbiRYBvFTbnxm3V
QZmJewZwyraAqhVbLmLjNz1LPGYGNstbKmdumrrnTmlDpu3gxpdbqQ8L2jRRKc70mlhLa4mAe5V4
/J4BFNYOE453akcujZ+Rhoanv094T45L0kZcWfyPKC24BScz9E4yqxgAh0bKet8MzV5FA+vgYIdt
u0Nn7p4gtaGHAFFKcc5mklONutMFdzPPkj3W2c5R7ONlwwubwWy9ziphwf+6BDpRz/wBWv1y6496
Fl0WeTpO7Wq0TvjMdOwf9jxQomvtW4H6lhGi2bDzG3Ntv35NWG9xuY5rDChoq0jbyaJ1BueRE4Oi
rtn9/rYE0bVYZqKEk0SgaWxfDmDLmzprmv2g+unSDZx9c1w76MuzQh2N0ZCMwnuVW9MtkSEGSszG
K19Go64iphgD7zrOKz4rcjdesmhi5VwteBUtu4UkgAMPXhTW+BOYtQ8E3ISTJY99CorPByykHgKt
tF+on1lYVaMlp7FqcJv8d9aaNZtuy7roiIcMs8wRhZj2pWtqD8Ld6CG75CkW61hzvCdjQn2EfnLR
9NVeJx5hDLA9hc1UpNsGmNjMO4mXbxS/O+ROW7Gt95WL2yZvWKoeguWKJgkoyLnPueOylsuoCdxA
q85YOlxru60WWhO9bv1JaMrCWshW6YwPmLe1/mGQUyYrP2bcHLnXLCXlh62qgraGQjusVbxVaayF
ArYYp+VwN8F6YDTOcSPTSV6LYRymfpDlMSIRXCyjhHQGO4cziGNE+jEFQnGGxTL49HoIIqYhsZ5o
tB6zZK5uufz1tUR9dEiR1b+fNC8+aiDFwGJGbD3EFO5DA6WNmhxtm/WjzedAP17oIEN0xwOv1AY+
DOl7XD8xDJ2w3wo9FCANEJY001QfSkJ3aFNk4lqAn0UGwyKBuhoJiEg5kdCoSb8QbmPjIyqDPWIq
bHxdPQAPwy/msyp8KZr6i5apO2+yxgP3NQeDvtYR9lc6Fgc1oP7P0U2rfD/1SNc4GwcPaObUNmET
XSd1BLEJyr6ld9Yt4pPinqvNvlxM2ZGdj4E+aiQmbziC3FxuQi+77TFp0dSJ1J2uqvBdpcn+pSkN
81wOOe0nJn4cIKd6l3kZCSfDxczFlZMfLA7wEl9sGdhHE0RKHMP+8BIAXAXIjMDda8n8mQYRF8TC
7UhEsw1lE/i8jsifEwFSbY0duF2pflhWkEhnhWC/YjVkJHbT14Z2AOBXV7dtimZvlUesNrFsuCPn
IeDaB1MWtReVjknsY4P4q1J8qTp+qKKWNqBj2jQW6KgbP5f9tLcTjx2v2ld03jj0DyAYVs1y8P11
efin6sfFvkijQtiU/RaF24/VGk3Erk/KrtpnhWQx7h1HPNZto0EqgJd9g4uT0uXrcvjr1/1T6c/r
4mPBpUNlilX8p6qLkjwzE2aHiA8z+dppebPP2ymb8CctU98yL9RVyoi1uB6WU+6vX32xhP/07RKP
QFXMA86b+JmarvAuZSNQvD0xcRQgoCGNR3dZdROnZbXvMG8tfsaGsmQ5eRuWy+L+9S38M8L6i47d
0hX77mItypFvGo7za/75f//nDzHIv8ov/8K/1ecf4x8mWb///B+9O/mbB/aecdQydYVC8F3vzvlN
CEQcjr4Q/wWBGP/u3Znub55Hi47pFz0uy5H80R8qD/c3JB4cPGi12Qgk+aM/NC7feh+/hBMs3Zzv
7zOPm0u3GG0YCFCk+XXQ9V3zhWTtVERq0vdY5Rmzf8lC7W5SwSFxScwbiz0y3mOrBxsv6N8jZgaZ
3K6/+/K+vaXvW3pf8z5+fgumlDhG+czGolv5oR1T8gRWrhvqnHEUwD3kIQLY2dy31cqo9XHNWZtn
PYNmWYXJzgHDuBmNF/Bn/szRgSH+rQ64LS7dbUfLvXLEuV5G38uhVFTJWhtCdqfqkzXhYkX93xcR
yIMPSG/RuDF7sqwVAKN3LRl5BNGvWm2jbFjkZbfgnVJ5oi1UKGox4o9pgrSmudZT5tZm8aRcph/c
DXt006vcpB42zJuwHxE4JPO91fEB3MxdASC+te3EZYpltps2PVlaf59FRU+vH2iw5nX30nsRprZp
Q+d1bnkHeQLPShKgJ3Hl1OD+o2jTlxlDs9xv+vTKOfUxQX27SVsij7rqQ89asoM9ecF9AHOpoGbo
/S5J/Roj2Q77g7saO3StJgi0HEbRDjCoYu42fipg24eyb09FO+K4oTquJAL1ct7C5r4LFzriP8vK
/2cQQP9W/+Vk/JBlMKjiH0gn337o22LiOvTtHWg4i7xrmQTw+75NxT0BBIXDpemyaBg27eJ/LybM
vm2d1irTAwncRrfYYf9YTFidYKbQXwaF8lVO9ncWE7BEP60mrG+O6dHNZTJvmyQV/fgoxzK2EvwN
0XGqhRPT1sEzyVQTjETtaJxkJsRBC+ruAQVsjcoaLnwAbITz8zrEE1PvGwSrge+WmTzOs2MFm2wo
Z3Qnuj7d9xClrJ1IHKXdp0RiPtekcdmgl00osTSeJAwNox1O2Zi7mLOIOTBWfa7PAEyg6hJmKDFG
tKCtgKAwDEaFU3qbmTiXZjMQjBb56HwDujhBNawspP8fkTg5n1xYdesOge0G/hK9SZi/uKsUYgNG
beFoGSfPwEHYerm8HYl9olfYX9vM0LZOK1gTVDbo8F2liB+qJFH3U6R3Z4I882ueaFOxcUidiqj/
Flh5YeuYHWVSXTO7GnYLvJCKqlT7cJTYPasmvhGRu5tiAxNLVMbl1i5sSWpmRKXUjUYq1pMd1Fur
c4xn5o/GKibC9EEYk9x4kfUhHFR1Z5eKgODZNC+9kTSHoVQAyYVxiSTcMbuQREKqWK4mOI0X09GI
qCvGq62PAK2zDJdVNTnRJ4kxeGc5pYmgp0hvRJ5D2ZVTfR0a0+Frj+Lwtu1b6zxGBbELXT/3J33c
1EZJLkrV5F+SQXrbIbXUtrVj1w8bp70a0vtkB0G5FuiAfKlF5Ja0/Cuy52fP0rDOMfz2q8w+DiP9
Wgdy3EPCinw16bzfmBRRl7iFkVWlBEgYZvSKa2dcz+F0Q7tIre0etoI0AmvVyEq7H8opf8iaFM1h
mrVng/LY7/hG/MBL74neACSNQ86PeWLfpdPMhtIa01mRRLeuJtvYCJt3qk1jiE89CB9n19GoWt2a
0jEpSo9fmySo0apK3JhRrR9pDL5l/P27kGTke5SQFL5qCryrQwl+7xroAEgMTIJVFc7z2VoqEDD7
2i7F5babtb646pCqV47su5ORWtaNgq1T4VOGiGG0t+Vkzi9DA5Vxo3VddLSSSKwrK83q1VJ9rOs0
HXc9vtCtVgMSIevyyGjgdhhaWjh4NSFGU/n5bgI5xCzIWVu13IPrSUdw1geEmMu5e9JI+oja+erG
6L8DsOwD9XNbF+/V2CeXyGzutC57EnSI1xgVr6LWs03hVp/aykEbkpRPCvAdts72Q07MD0YZA3JK
HhPHQMy6XyxXSr2BPcfYuFiZ5l5/tnoP4J/ygj1OZu12dD1vE+AjXCe69cJi2N4ZVT5ttRagY5aG
9kGBFX2ypIavnrPyOg8anXANbD6JhowhQmYTG7iQg5rhRd7sMqc2Dkl7nLv4hG8DMgbTc5xyZ9R3
tNGlx6Zv5euc9vVmHKt4Sz01gSFM2qsbmNk9xX94GMjLW6k5NQ+MnKb7fMrmXdGlxrrCILKb00ne
Ws1wJFFwPAC7DdL1KNrxfrS6p14oDWG4soEriKjgASN/edQfikRbkBO1wNl1IRTGzFFj2ue8cT+W
NZW+lLOHyhWLjmXAiYjcOLgo043viPB7JXbaOkArrGHJiVdZ4f9aEbvWfWgbPrKeR9WagBXjJsyK
fKsbNre0jmFyyK1sgw00uyiW3VU0sd5lZUM0nVOoD3PPsWwIWJ+HnnswVpP6QHuZ2QyHxPqhbmDv
6LJGmVPkd2UeoUcavKyvLiElzMHEd9ruKgPFDX2TQV+1c1IeAP7SBYhJZ1uXBMlcu8T5UpX66IfG
JLZj5GaIBV0in1caTg0UokVOlo+F65mogrK3FzpILDUY05BhXIw3W0UnnEe8qMZs6p+ijGmftVdD
8RXXHNE4K7X6U6olgB4iK+kRXER0q+7Shpb5inoPMVaPleE0Mf+4n9iwH8wm4BFJR269Q9MN9vsW
K9QxmnPVrrrZtD923P1Yv9BRRr7QAsei7VI51zrTyFsJhN4cS0N3j7UCIdt5SYGttu4OaHDCO5Jf
swdXSyCN4rR2dlEacON68xi9VK7VbgbDyvcCgf0r1apOCpXbgD8NVWcRuN2gH3WsypEgReBQDBUH
zdGEsLQypxmXCUv7FwC+ANFhkuHIHlraARNn6rUj1dSsZlGQWpHYPTIja5p7vPVm/Vo3evzCnhwW
qzHvb1tzzu8YBHhf9IkMaewHgXnVcDI/a+ikzrnuHBwhs895bkoAFZ4dr+IIBjASTlhIoWfFBxsI
Ys5q67ecH9SadqYL0SDgW1wlSeQ+9YOyT7Rmszew60lwzPHKt6ijY1RFtSWf2EfAycDz3vZKGUxD
HKcKfEHhEh6aeJo+pXHsWSxGYfDkpcVwmZwaBRzNfe0SJwxzVgad9ZdEBenZzKoQNGjQWRh0vXw+
0D1K39BfpddqLB4yZMUGzrciOKR0pNYEQfOwQjyv7+barAO/HQHZrIw2DvKNMjz9tgLM/kKIzPiZ
6Jv6g2tZA3RG4pRWgZeHHio5rPSNSIZLQX4OZj9aF58sXaGrbXBz0VhyW1gCqmr2CHmqD/ADCnKg
5qA/VKIzKX/ipAZ24+TJc43IFTpSaSLOsxayrjaZ9Vl2VXbgmYuTXW/oFfQnzMj00yJvYzqN/gKW
LbA2RUzI5Bo/EYrozIqvwKD1HfReh8iUvgBg7lrJjuWZOsXGHO+bqeGg6evqo4g6HNSVpa/VgLAR
co1cLRER/kTu/abWodlIIiI2NlAmayXa6l70bbdubds7ZdrQo/ILym49OUl1aB0LWwo2guYlbZJF
Ch72rfD7qS3fp8qoCgBAniLdJqnnz5ID1G2gj9XaNORH0BXeOycq8lcyBcqtGS1wVpZ4ZHxqSEvN
H72UFdGelH6I0XPcerPlfBhoXe+rqFIhMjOb2b0ylfnRGZGDd+Q/PJFZANKXKTCeGXAasNRKg9xY
lwkyXqKeVJTEjCA8pAHTOsx14hV8sAEi2CbGgXnVve110KCTyQC9MnOA3IT62HMv6S1e4cIRb15t
1JjTwAJoRzhzwfvY64p3au5kuzWLaLrp217tBhyu0Xpu8NLmjpkeEmzj+tzH7+vCOYe0NcsoH3xm
5xuUZlgjiEGjwmQW2jtLAUdMe4zXoDLuZMbZ0CXDc1djxUeK3gzWR8+ZDfAdZRU+oY4nLYOcAAsQ
g2YKPFZtrO88jOrY0o2Z2noO0Jdlw262MI7NlZlte13vT0KLNrJv8s8YvkFhElbufJZJjHFvaBmY
oK5v3oWI3D9Kqwy2Q6mbiA4tD/YevJX+NjKm9MAoAI5yENikWMTY9SxKbCt5q3RvKKil+VeFBpGl
xRxvy6COnjO6mI84NKOdHtsa9UHQn5qK/BhucOnepPA//FDnjJiPIZlcudZu6RD3UAE86veCOdP7
ls5/s4oCeHNAd2wAxShi5aYO5vkm1UR1HBnan/iEGTl+cfwpmOOOPLOu2+dVDaXfM4tDnYXm2kjn
50pNI3JEQzRIKWrngkVE+yyIqD/8UyX//6pkxGrfNZD+1H07vL1G5fdaOZSuy098K5GFELiqTP4R
lqlLrty/S2QhnN+YyQlYnN9EdH8o5TBiUbLqNLG/auiWsvoPpZygEUfyqG4gTPJsWnV/p0Cmc/dj
gawvvwFBHv3ARe8OQfjHAjkVQU1aTSDPdmRphJ0XU30DbVwZG80VykY9OkH3MovjRFMxe5hjmusf
Kbo/R+VsP+BgNbG+lOYj7TQ0po4W31CGQ9nJDBDQq6qQy846tx6ViTmj4dYyI+ThCMexfqcXdQD/
cIgzM79JvbjdDUOWJGcGQx4g9jpztzE0nkMeKNN3kp6VSAksx3lmrZHikVkXC5B0idffM5Ba5jb6
GJwys6pObW90OyWH+sjGN74R4vHByjv3zYLn/ZKNpbPT4bZ8aPJU9y1AVAwu2lcT8D6f140UI3iD
BXlW0bTXCS3bcqG0MyfgYFo7oIUj3RVN4DeeEQ5Y9ate5AO8BsIWVrjwkzstioznAT+S1eNmF/GE
3Zy4xKtqYX53fY1drNOfMzv23k3sD3dTMZkcRb3naSLFZ9DxUppDfm8lGvzUvjHOTZ43hx4otU9+
WAx7ERw9XJz4lqjDV6+rcVRWBSCvSqY3qOC9HYPF4WObOsFBEWayTQvBiSjDjTQnLhImxJ1wxylR
9p4Rf4YF1Gy8MZ7e28Il6SCMGRnXlQsQK8/cD8jK0o3t4GXHrP+cx/kzuvL4Fuccst5oHF4CGO4b
E9QnaJbY8e2KsniF258tK8sHAtXM2MsfHGygi9Mpgq3GHfmuHlq5dUUQIxvpM1Jmjb6OwZw5He+e
pLtCGwYy1gZTqjWGP5xnMhXh1eIcdFGqne+CMdL9aAbyEJkG3ZxYn2xexSw3nuNYOzo/xFniMYof
Rs5yJxv59AlZiXlreAZAJhbgC/b5Zlu0LTkuroWXUOgLeS+Fpuehz0HUTw20y51kPDVzEO8nu2hP
HXQpcCxyDN8IBNP8rKrsfYQIm95KXzk3ovLw08edo5/HQukr2QB4JP8CBRvdz8GjHmn7J8y+/Uj4
J2D/lNx7hc6LHdMIo4F4JcNGRJ4D3yqZ0N0wn58SCAAWeBywvc3WG6cTgePjyalldSRboH1HvwJ8
3ID74kvZz5gO3MzbOzHt4sbW3uRMKrNJLAyyuSCEPNpoIJc4wHKsqsxq6ySoP+JBgfdrnJsqKOIL
eWrRNgtt/eMgRbYo2+UnkpXm4zzlQ+TLIZK7sdFsgOzd+J7cP/OipYGz1h3MD8DpvZA2xqhuyhEz
ge+6QXmEv8DRidikaKN6Y744Nu6IecmukBKZDcYr49AaacPkmOwMNxv7Jzuyy/s4Lsh8TIJlDuqF
8Y1WmWplI0LM8ZnzkSSmeJ3QIK/lqDJSYjaDok01wIHqAoXjwZ3fDVMNDRA1yTayEVbAwOKSwPi9
jUhPu0hZ0+Nxm8c41eSVqMt9U5jz3dhT+JUTeWc9jzUkIGM6cM4e9+4oywtcQsIsqZsxl1WueiAS
qbrFGGo8GhywPkAaAlNKHMCqH5vxQGhXFBwKzLIPU1IbvlcSwgbj7jZ3NCyC5XgfWnVzUglYIxZP
/dxyCvZLu+Bslcc433QsHqE5AmSsxZsYbfRMVl0cDJotB7JzJBaMNvenojKg1QXhrjHwLQZx9ag5
FRx9ZZjdw+xF6nNOC8ifNUftVZJb946qmWljjEdtYxoUjLGd7px+qtZxwEKuG3N3gxN1eldkurWF
ARn60h3krQ42Y1WWLEReSOhdkHruC8D7aI/OLvO1KfM2jQW2C8GMLV/YBOc9AybOJkmtraYxMn0l
rf5LgnIC8VdcXttaCr8CDUXfVX8N5xxgvcBXb5QDnqWh1RqfNMToxZjD7tTk2RWeU4/VEQCj2TTV
jZGF3WUuFlTC5M4XXcTeHYyytKbbF8wbC3bHLrfKmNCByV3jFhzWPRD1z6Eqhs3oTJBko8FPWTNh
VaZj5DfS1k6RZtWwnezxmUNe7CPCmq8SZckaKJ986Qmq2BqmBFlCYtFBIHi8RVgHuDMLx9Vox9aH
NOMQ6Tp1fBZBUZCJUopXxGfWeurmdwExSb6BinVvDxL7ka4FNkxJAfJEn90DmYrXWRcHZNH6ivgK
QeiGrrjABVpiwMjD/cjY9VmbbJzPPcMihU/rkmStKlZaHY5Peijro8e58Bgyj/2aTuHtWTc1v4WD
2CIruM5zf0HwRnBApmc3/f+xdybLdSPZlv2VshoX0hytA4Oa3A68l30nSpq4UQ3RN44e+PpaUESl
UZRCfPnGbxBpikiK6BwO93P2Xpsbhumo7x/S2SpOimhOXgn0cYFZXnhLFB+RPd5lM+VEpCkVPSRb
RVunjPyzBFXDARdUvm/Jit0KX13gYMlCYnp69Gjs48pFAC6oC0pB2FoPfVERI0AzfWNN+QqdUsVF
5DZM36Man0Eo1KExCO98wfjz1ZR5/qVBq3Llts1taxcuqGnnkQCk9grSG57h0ZaUQ4gR9Il022tX
Do9tEfcn1yueSQXtjjHorYPOkioc+jk76ym1U1YmyOZEnA65FknkILsqqxvESCSe8eUaqAfcmlFt
fTLGcrwI+CoDdDHV8IT61zjLl8G9KOokPZGuc6hsxEDCEteZ53yYjNHZCL/I90lpKxR9Q/6AaroO
+87X17Xfmdupre2D0Oq7n0VMgVEch34boD2N2/ysrfLlInac8bx2s+jjEFD7ky26E6iQekebYXlx
df4QY77aWlkq77EaE2tiZt2W85spLtqXA7Pqvo7Nz1jxjE1ROfF1Wle0I4z5cvIwyCnTecx1Vp40
AqG9YzRDyO4pOCRTpj43JEyEzpQ0nyej9EAq98Ee1sVwJLmtP1Ad+QxsCyytKMxDNA6bzImKfd7H
z0ZPbbuZiSqQ1K1OQTBvZBblJL+cy8pDF42ailjSvIq2sS/QgAqZP6boU+5ZVGXnpfb51LumYi8+
Zn56XVWdGQYyqq/yyDkUnl2H/iQaKksODKfJNULSy6gaxlZ0IdOSacdK+7NIpYnLjJ96N9rFaY4K
zzyQLYKqLCVmfHTGzy3dWGo3jQvshLyW65row23mNuapglVxcP1xeu595eNg1KBEyDrzXCRdEUk5
3qydnVst09cSEdtnbx62gmXuMwUWteNEXoq+0IeUdNBqS+Zxc5xb4RMBmRln0UKCx1bqrGDL6GTl
ZU2ENdUNx9uPQ6FjeL3RN9Ax1s4pF5ocBQqajRsg/c6y9Jp177ZLRH6gRrgchKr5gpLceVqYB3Aa
s9qMqcudoQkWL/h33E1Hv2fTdxBjKo/cRDOh5MPSo9mDN7x1JSXiTUtM07lSMFZ1aaVHwaP+XJlt
dGZNSu0lbDYyiVCenho6KNsIrNNOj8QKbjSs7o86Rkp3MHsseskibmXNBwm5EGwcc+zMrxMh7New
+5kQBivfArS2DqpElWfeQ+ak/r9TA/yhr0lfQCjb4BcNigc5wcElthATNXGkyKKrh3EGqC+r7ttk
GFSfSlbKm7TxTHykeFDIxSzH1KXiQDgObo2o3KFVSjsg9vP0vfbq+NsYcIasEdyP/J3qsxGNCgP/
UB/VrKg9moBCd6L1k1M/+PpS1/w0XEsSFXnz7GxuDhzRuMyCQO/6CBFbIt0a0ng9ld8aJczLKpn8
o2eZhGKObOauZO89LDEiGN243jdIpa3aLHKpz5UbjHsXzPFdU2h7kwLfOhlFXdyKEdCQBxUewk48
9mdOToWZ2WDeseqzALqwhLHGtgDokmRn5LoSm5a71rkoW+fUCISC1CXsPQ1C0EneXJDtY3A84E3V
45QMzlNLrh7tEZz1EpqCQUSCIIuVzMD0brR9l6zIbv6Evuca4B+3VeTBdD+NQbQbkEirLU0zcYni
DGhy1xIJRHqjpinje/1GRbV/7fMVXr3wuqd/scLsWhSVpwl360MEAvJTx9KTPVM7XM3lEt0X7tIi
q+Nmw5FMQ2QH7L5cq4ivDDWQQwRpHPRDD/xtTlt9r1Qhuh2CCaqKAJGJM2pWuCF1zUib+kMTN+ZH
s/b1x7KKPqhCigvHwhe6WUpBA8mqa8gVAVWefhDnMijq+yGe2nKniKyXl/0UO7dlrJ8lNEk0Gwvs
1I0Ri2Xrj4LPfrJEKBZFTrZTls/5Uwr165FQLEVCRACUYe5NK2Qr1D1mTY+W3iARmdZCdN4WUQ1c
MioPKaZU0uMbUokar3NnJJsNax2daGrysTt+WVj1seI33HbTVNN8o6WfoScJ8uSuiQJWYnqB8Tmk
vUUEkWHuLbkExzGjnh0vS3rhxoQ6FHYgr3KXnYOcwKZ6wviS+9XyGFMahEhOXTzb0KKp9sLN5qeM
qQJ4EcSo7ZLK5dqYq2VHg0SF3Zr+VK7rJHthXDUL/m6aZ9FJ/fBPsPLdUuKuzspUmfipTcwx3EYW
sqbbXLg2i+ukJH2IGSzaUz5FocawSwv9seog3V6bdKtsGjso3S41HWSxGaqWsM8+9lq6A9gKl28G
GVXjjRkYKcAo9LcJNOL5qSunenpYRiPl+2p0bHi7m1609Hj3fS8tejmB3UzjObek8f0DHN3Y29qw
7/ps838KhPyxQzzfFT3YUEFleshhQ3x4Vf75jX7ohz7olX5I+CiY8AajeaC4Yv7iH6v1NKa5bY5X
kdG6OyNYHfHEJMupOBqomFT02SpsCqzWyc7cg+E0B1ixcFYRFPXLvq26PZcaBkuKJSQJ/3xyb7yR
f52bZwkTpY4HcuSNiLAwBwBNyhqv6ANeyZq1ojpLhqv//CAQehwCHpxAyLcGOjftJja9w3iVWGKz
/uPRpi1ldfhxmP/RA76jB6Twhzrzn+OJts958kKM6s8qwL/+1r+rks6/qPY56HAsy2Ws8gv/P87C
cv4Fz4kSjCOQ4VAVfC3cAW7gA910VlyN+aouaaPpsfmFPPK/SFDmf1KXNDnGaxWgoMJJyZo8MGkL
eoEr2Oq1I5IuJpnx2CCuytEO9sNIUh84mxRgXibH4dYz3PmUTkMJLF9kfFkqZ3hEFb1+j4Lyb6DY
f9mfuZ6NQ6ATWU6OcHwE5T+fjYPvPwvifriydGleRTgu2dSzloVuOFDpYJXp9J8kbBr20YWP3lmn
q59MLXSXKFHI8lvQdewLgjgG05nn5uPiUl6lQOmq77TbzemvN+Mfz/jHa/x6ClrPmBcc5dVaI/at
N2VdJ5F48WFmXNkTiJmdNy3544Cv1z50ckYDRW3STHeJJKN3ofcK9icTdljAwkMcP7DK4ttIGywx
apeQiaSC4VDEgjmsYTeyj9acp6wPTkUbxO0O0XLwAV3MeZaPGA+S1vAu2UcMxTtz1y+1aqLQsL/x
IFhGIV59M3chs4pGA0vGFS7n4EMV0bzdQG9laNQlpo9xatBxKTP/+Orl+c18/nbKlDi7TB8ZGdSV
9X/W03qlSHXFFDk1+8Kr0sdmTRuzvypb2k3kkr7z5aCs/9OoX4+EnxZrN0F4wQ/J3Osj1bTCFg3r
6cqvhfOsSRvIQ9X5MAkhQeyF7nF32WL2q21qu2Px3qB5I5bDWMhAsRDeYnxG/boq9l4fXko7YeFc
JFdsTtznIu0hTKO2yEN3KVo4qhDCZsGjD8dcUz7UWSW/d6yoj2MwOxeTZzcCyVpaAV6mGPloN7Vl
sx2Z5+815oEdTvmC4jClwuYM6e/S/yUP/8dBb/76oHwi8ywT8TKqDemsEvZXD0p4PeozVxlEKSi4
tE3X4tI1sq50WPPMZXQa4yT7gketvpgWHR+oG5LlTQFNvnRyWdipxZEkIjIdvieoxr4Nbh3L058H
k+P+8pDpBTGI+Pgyt/J20ip6fZbQqBMBstm+BFJWq8DfdUG8UKmcwE51CFm2zaTF7VDM1PSJQ5fb
xizxXzZ1mDvQq9BPFXdIzkBayXyMnkbSYdhddkChXV0/eisFS+kSNsgPNBZpzviRVdqWV+PKztIr
RSsiSYFK8A+4ljXExZkLiOzOSqMbamFoL/Je6qsOMFf3A9HlrbQuM5kt5ganXyj6j356ka9kL5Bt
zin2oH2xogL8NYqYlE1mqoSlzooGG1dKGNVKY8VXfgU+2d33wmA5SEaCPKiWvYKjLOtBx+aYhUoa
SEgWRCdfAnsFkyWEyX3uV1pZXbdEmFZlfTR1kH9LBjZ1cLAhnGHxnuRmWLlnzUpAm7kPoUnP7VqP
xbR3qPEfTHOFpuWuZK0+wCnS22HlqhWtjfW5Dq5jZQBdM82qO+NTYwGuX6lsfifzj5Dg43OrCep7
sCVoFYLUsA6tVyzPPkzffSumdEE4SKyQQejns7Vy4NqInsB2sVY8XBmtqLhppcbZI/y4ORpAyTUr
VS7v7OIMH7+LtnqFzoGbG2A3/4DRSYVsW1Yrog7Gs9raP8B1DQi7yFlhdiP9PIwBK+Iu/YG7s3+g
7ya6bxcwAZZc3faj7grECEk+l823WMWWtXxqR2Naw42Dhqm8+mrNRdrZ0H+6np3WFbFYRTadgkQv
4RD0nToWTYKXJyXo415QLjyms43DpOcZUFPWArkd0e2rNl8pvoddniERpc4fiW2Td6a6RmmIzPUs
myVeopmqcHfhtZ3NiBrJ98FD1fMtPKCtTNX1wKvj0XSinM6AozFfHLA1N8EK/iUSej8Nibc1VGAG
5JUquHrbqlWYF+HBspkfcwktoFWsCpChRgV7twVf67ZEnAj5OF4dOkNLxt9NC5yIWJUo8V+I8pOw
WkVFvzBx/N6/cimeq1NpE9zipttyovYzn7XQBhvQsVFMHouCj6th+bUl5rfcK+Yz0bZFvXWtGQAA
yTdzHjaJxgvKY7WejLrAzoflAvkO/wjjGts27Sqw/uUTHvSgONpNQNk0Q9dyt/QdEQmQ+iyTaL6Y
cIKNjCE6hqoZINDzMbZPJK9a2aGvOQPCYfJo2fvmtBCYmlJ7vyz8maFt8Ko0iL1MKOK0kvNdpOyo
30narSgdfnh2yiW1l++E4AaQpjkBoiig5+oj6gHnLALkjpI3y7TNpjtRu6VXoPIJCK6DG+DmqbO1
6UEtBCWni3GOFwzdZ60izH9xIOu9OcdLdaRDS9wghm3yu9afAxaESJbhg1aBAnJCKH03Jcbnhjzh
Gc8E75F1ZS4lLIONP6A5fZjRP/VXXh3MFXth3V26PZrEMGplxl8ICpu7RQvRLD/R5MX0rucCS1Q7
ugva5C7qHpzUAoswKRyPdLT56b6cpL1vvQXDJAHqqynSJpaDnb7aJyj76A+PrCzSKB3uaV2MX+om
ts8GOUYKboTLjrlEaGkf3LxKJ8Qd0CmWqbad2x+kC7Mz+AkiZVoKdeaM23uwijQ5aybLGo+ljEB7
/LB2lkKvgzNNdYsrtsUZN80OQAWhV95nPJacWAWjyjznCxZ8oHXP6C6YJZsdROsJkmMbKOsmbfos
u7N8pE4AwVKgC93UrYtPTDQ3LrX7aV+NBYeuqgWfKN38bglJg1gvfj31kfmJ8yL4mi5MyVX02uVW
xbCLsZJnA68OvYwsuS0bySvf9KwK/oImgBUv42ttOujGYCzEgsc9NlN/WUCEWLuxvZ4OdDUpSYEM
Q4XMv6Mm4oqYQKbAXNfJXVmAjLGDkz8kCUEhsZsxLubIex5L4h82UwOCzO4m0Z7jhwbZgSgzS+99
vhaACQTOmiDSnxyEFIgKnDixTtjig/5cxSRN7+ZGaqgFcl6b69zWrZB6hn2WuTdT3xI7rwVKracR
HGp7Rl+yeJmXYJ1DEpLqduwDfHufWHOMWdcrgidDqOJQjDUCBukwzc3NGN8lVdeeBwURCzvXaqyI
ac8lTpUeLibvFK/PPrdKXpPFUHZwdKDpaRrxM6Zk32RI7cd1xt6nLhihwzQsw56PzKjPzaa3YMIF
eYd/ILaRp8qGpiK76uDBmFmmnxYUD+a3riXwfVMgNRmOyWjxq6bCjBfCLCMvOtLbjYkCI1D6sNBF
6y6nWeb3KRJrOlLtmVMQuny2jOTwbDNhtktYEzNYXZbe5FwYnVhz43RZDOfRPNbxluDDIn5gJYJn
HXQI7gaZtBT+YzSIm2CkksdXYNb3VMjN5KNZLTage+Jks/mRvC8j4Je1GBVjSWzEyVD1+AXSqTFs
cwmt/JgEwrydQGAuYdPrloBA1GYL5YMutW+Ih1nQGns1cXW6pil0iTbZmXA9pWO7H/FAIIb2oX9Q
qiKGBGZ7m+/NyZ6a3UA3Fcmzrxn9mTMR0joDCyc0oW49/TS6s/mQxpA9eR2SlSMSFe1NGQD4PPRW
HaQHv4i9kbiZT9FMKx3Zdm7md/jiIUWMbtQ5l47K/eFOqxbH/xwxognDsnmabBxQgCR2l1UXsqlj
+8aaRO4d1VQFXNdE5+kyI7gPt3sLOht2RtF3l3mu1nYseagHKmIUAEnnogKqHd576mWYWBygbpf/
U0n5L4m70HNgQPznUsqB/U3y7fkneddff+fvQoov/sWvwA9LrcT52+b0dyEFcxSbVI9iDXsSHJKS
/crfAi/I2EIA38ZNifwKixJb2b8FXlRfXIsdDKVXNvA4TP4jFNqbzQYuYdtdpWdYtfmjMFe35ast
UcTgAQZPoopl9VGHHyFgueSgr1qVSUG7kW5TXmQesZ27IH7Xkf1mQ8ankGqJb3J/cGZTaFrP7tXR
tY6WYCD5LRx7a9jLGf+6mVj5bpZJcfbqsby/Sf/rUBDCBZtn1B7em0M1dkq8ANE4oWMCVMkt4rMI
KKv37HL1O/7Q310VtzKwPTbMHivSn69qMeELYdJEpTRNSYjLRe/AoWXbbpL9X6LLf9zSrjvWV2Wc
H1cFxU7gMmdQgJv8+VBUl/qMHMsuDBJFmWm2+Ar33ss0gC8tFVjWyjYI0IWwQMGg2v75lq7llF8P
DklvHcUsqd9cZwd5RgFg7Qi3R7e1GtL2pYnY6s9H+fVuulSjLSx/DuwYNvA/X2Ib+XY7aNWHTeB4
DWMTws7GnbQc9mldQOT48+He1JC4o+5at0Q+icSNEuebGhIQcnxYZteH0exhQcma79K2XnDrFxsz
L849lf7tWv/HZ/jrbYQKj6IMfB61VPEWS6DiLB19u+rDFFXTtuSTzsMKqv2fr2u9TT8/LI7Cnjag
5xDgnF5v86tXzekVxmmd9aGNjAsNv3FB8+F6Rh+JsKxw3ym1/O4uvj7am4dGtTTSkZv3yHJGEzcj
kckDtIwavQcJcPSqmiz78ucLtN6UhH88OTrWngs6MmBAvpnK5hh59YhBKTRjD1xG5ZBHKda002rx
AedF2a7Xd3KY/a0maf2b1+FwqV37jNDoVfARDHuYroSZj7L+Ok22cZw9DEGW6vT9gk4wl+R/mple
3pmYzN88fxuLq1jZ0dL6ZcT5bQStp+M1AohGgrZDborcTJM77A0DjUTSmpDd/Wrc2dw9kuom57NY
JMAy06+vCDOAclVHwTVr0b+Nz/84Mt3fnhrz8/qGw8x8W1BNg5xKgZt3VJ9ioFSxu6Nsu+Zhe92+
1VFL19hOtwKvJ24o0jFPU0kmFFvuIcN/BgR6AB5C2R2zBs06hDE13fySbh4y9xnjudVcoVIwjktG
51MPXbcbaZqz6gfY1rP5+9ANvtoG7CO3DXEhB/RnGLrsxsfuPZ26rGnBuOf4xmmZb6bcPY+d7LEf
fRQ/Djlvs70AwbF7NEVGd03y4HKmE6jGs5PbmwniyIWIZ/FkNHoI0zIztsqdX7LZvut8sv5QlGRn
HYiVa35zefjzaP31BUG4zcKAt55vsHzLrJzayO1dDO4hAuYrI8MgkfgCedj00C+qplVZmP/xK8kR
2VlA6FwpDMGb1yNopsEPlqwLG6WOZuvsyQr4GpTORWNTJ2EH8PHPV/jrvE2Dk9kGuu9KrXzbYWiJ
WC95Nl2Yzjl+pgH4TUQK2N63mnn350P9Okx9l66LJaiZrmiK9f9/NbdFGLfSkaZEGPiDe45dzjxW
I0ly/42jgDdhmULNgHv481EKIsWKbuQGGh5aCrQtgXFGncK/+fNh3ra2mMe4Gh+dDqtFU/I5+vk4
wJIWk3IGMaDQYnaUwJAiTwU9GrThrO1byZKCgS9Aa54a/4ktZVghq35vWlrLzD9/MFbQLqRTvPtr
wuibDpHWQOCTQbZIvHK5h1eWHyjqdAdn7LA/287iHM1yQkwlqu95Nco7krBJ6HLFcFksi32ieKje
eQL2b88p8Gme8xhM+fZB+zOjiLJ3G6ZGjNu2B0r1hQ/qjXRafJ+B+Fblw/QE/if+SgOm64dom1YW
Tp/VxDtE7cESbbVrPPbfI4UnfF5WX68iMxFOxEWQPhqZ3+fSNHlJ5D2upr0rUsquRvAEpbA5MwdX
XBhkj5wtVfUsB3HvzRwocn5kwiAdemcx8utH2/fYB4DkJzRAsE7+eSi4li8zlTIUdJo/lSqU2HZ3
xgKuD3OF/c4Kwfrt3aWJgweZzIFfZAmRYxiGiu02LKO+PIqGJESBBH0pO32l2hpmp+zrTzk1o22u
jfm6Jy976yXC2gU+KcayzL/n5jRcZQillmX83FMIJzW3q+/nkpjTukvcMxcp8Kmc8ytDdO8t3X5/
AQHoJZsNE7Prm/6UMpugmP2RIYsBDsF7fehHJ3qM+UZs4TmkO9USglpIr2M90BQnKpDPfiIfAMwG
R1QtaotBcIA5XgW31SKrB99Zvi9E2JxsH9UjhZ15N2apwZe4yw9UcOt3nrf5psP2491nO/jvK3jz
wMcu54SruQ1nI0VLswTlqXORvkOU2XVJwye091C6p+KICmzYtqsa+s/Tz2+mbbxDLjtPRzK8VgDI
67kU0Z9XNkw6YR2VL0Q/4/c0h3SD2/Y9ivL6m95MMBxp7UA7tKLF24W9VhFmCOVyrU30kEGeAKy7
IK0G5Opt3DmjkiM8wz8pz4zfucjffH094ViIB9AOAN58c5HEDYDST0Ub9nLGnOLf4L+9A0T3ksvu
C1te750P1I+15y/X6kKnNS023N7bOT0YjHZKEiYutuHlXW+z7pmJQJ5LBOX2sHyncPgAZRKoyFyz
uHF8AGht1GCWWN659N9OKS4uM6gsqBXefpaTvhsQgjHCQH12O7F6sR06PxsjQW7rxunLn4fTbz7N
Hq0PHjN+q1+VPl6QZhHWdx7y3ExhVIPJWNDEv7NH/O39NalkMJK4vY7/ZgWAmjAicbtuQ/bIzdYf
JhLByzTYeso3jiNNPKKDSUA1ZhKLR4WrhWpATrvIOF8W4IV/vuZfN+V059kVsilH7uK+nbXHuXeX
uCXH28bEtadlTKWuWS7nAUtvVJjGtm4LsmJlZ22qDD//n4/+tsu9ziF8HT1uNut2FDxv5pAuGiiY
wwAOZ9OJv9Ry9eCMTdRdA7t1abh6ledt4ctAfjHmlRY6eDp3dyKtwa8QohZnWwTg4+UQ27i9ra7r
TUK3wdT++Tx/M9FQsHXQM0hqY5zyzxMNqbBtram/hx159S8Ovu7bpYwRHxue+G8di+EhvLXO9ctU
g/NtIVLZ0aFrJc1t4JreoZqlOk+bNfLn39W/m79e6f9FhvJNBeKh/b//+zdXBf/OW/0WiELgCPx8
VbEBaAQkjQ69STWH3qFe77Q62K/goHce9G8mMVa7lEVYIiJmeFupwPQcEYXMRSW2iHaqK+v7ItLW
njUOHfipgBIGYP2d6eM31weXyaPUYnqmg4ro5+uLIlEiR3B1SJdm2BbuBEAWn9OuEQAQ/nwrgzVP
8O0Xgm+hCAK4TL7NjPXzwfzMqfpoMbmZTgM63pvnDllN7IzLjhZUmW+9prV2HmtyeNL2MBoHdo79
tF/o3xW3YIt5uWBWoIJV7Zx/sOqBrg1UYr/HfpN7gDqxCz1XiA8uM+TN7SGKc/DgbWliOSy5JFyl
HuEyxHG5I3AP5D/zuWvEQZjQOVr2CFXiFD94bD54+NVMkoHh7BxSswBfZAd1bH0MRgT1mM4plkSb
mh1MfD7Fja12TZI18WObV+Z8ROseuCGt0MLZG6I2TwV6eCNsyf9ur9yi7P1Lp+tndQtfIC8P/Lsx
0mdqYD1vegeAxK6kDxdd+hJiw6537So99Lg/7gcj8NSpKY3qDOcEorQ5aqwGjnnygWgG26FrgZrl
KKMxqrd+X1XZCmudoz1OyLK5SAe2kxDrAwxbYduCK9jRD5qnXTXQXT/Huq4EdYeiBhtTAFPYEHHo
W8+SJg6WDtDYWxw4VXNfuzQ0Q/pg6XwzKkmKdeI03R6eeCDvRFUQrNMTVdcfWWZNB+3jozrgGEK/
4axooS1OyyAsGz5R+1yt5T9hWIDzdOv6j2ms8+2UF4CdWicezE2KXOKs8Ptb6ryHHonOk6qt/CNo
E3HXlXRqFDmKwNfTfG/r4LrP50Op28MUy/JOSYqoTkxDmg5zSErsuMuCrDhE/XCyh3ncWnX7nGLf
2eBPIocunewDDeZvjm2Me6B7LefQyNBrR7GHI+KFwASIbB+JwsF3gtjbqacvsqMzhEQjBas6PC/a
c88G8Cfo4jEtJvkHhJd7UPr6xg2KZm8KvJbABZZtLxLzHMNQfIlMJA9ZzyZopoF/Q3QJXcPEBonS
ja6uOqrAyYAJZT2LilZuc74Su7aVyy2xTkfdodUmKnu1Y2TXGdWlaXSaUzZN1g6AOz6rDqZPGiu8
bjIrzkebdGOe7I3ynTtat9PeHLF+op9etkQp9ztl4XZY2MDcqSivP5d+Ky7KWBKKAZgeHlPXvHiG
LoHDIvLyKViHsqpcgl3pcknysY62SDB2gtHeU6Q4Wagd4UCYRCTOHwuaxB9JITjDC3qf9PNHGvXQ
FEVAoa5XHwvPiND3Z4V/HHpZHgZDI0RwjQfMhpDRlJ3svKjy9yLF4JSPGq1MGoCEYfd4lzTGcKOj
xr9re0iLo41zd8ZUlE9oC2aj/N5qKPy+3SVnILTQ4RT+8OK0WLjnZCS0d5cNSbfM6Kg0cDK25pZo
UABU0DIeiKSKl43F4HkqLGFjCtfsJvmYMkmkABc/1dz7Kz0yyoC8YP/LzKPANYIqo6sOmFb8c/5Q
YXnjdivXcuf2Alh3NLaf5hjyGOwmsGBjtlsQfn3CTHAQKQjjjUEXuw6lYVVfJ6w79Zmd5Va/A8Ij
h81cod29MOASpZtM+g2+mHlwjdXDJ0BcVBoRQsOd2nRZme8W/G0PMVX9GytPyXosyiw54pZq9nho
NN4dC/U8IPZlM2mKcXHSii+eUKwnqe/We7lgFqz5nn8lOzvy0PJHqBIxPNoX09R6986QqZeA4n6/
5XtJR7NWg9gtsz890mcqXpq68WCfFK35GTlGs2OjTupTadWf0IfA4Mf1EnasWB782Uk/DTgKGYw5
WobO0qelYseXTMShoGVsn6jC0QZJW4hLCOgYCbEd6I8xKq+vGuDYIZsM/VFqKzlLG9XlRxuBxAFg
WPvkVshFUFmN4w4qctHt+qXl5QCWhwFbOBkgSoB+KQuuI7KIbIctFjBC3AUNpm2TcNCiRh+56ZJo
+KDVuApx3MT0SWgeVUJIgqODbUFr8FiXcb6OQWM8RUEa30O8gqslafIfWm6n8QH5BpcoV53xeWQt
nKqXDR8GQPfjZaRUdJ34JEdUol4uq873L5yYtB/a+0noiMS7HzrLJc5tlvqE1wmf39jWnyndWXjK
Kvc6anhV92VVLIeln7LDWE1OEaJ3jq7zvB7ktsZofc1LpHmpeLoU4fUpKwIH5H1cf2mGqLl1lsZ8
aBPud5Jmc7ggYQj9mJsKjmw+Nxiat7Xb1F/IcSibbektwNoynUKnZ2105k4Fv9ZApms2jj7VJsz7
ZWjrLx2goY9Ycaz9IqX+WpkRJpcFGyqN/rJQp4j9MqK7rv0WjK177SyadLEBe/n1lLhoEBBvFPM3
lEyOP/EFxhQIVHTEAnlBCqFV70Z4+Fsj9jUcsDIm9sDve9XClhPmQw3h4jpxK/VYe3EE3b6vPnuR
l+26PsbwZ6GQNDeDz3oVJJW1j7BugkwTahchGztvCi4ePOb0CC+LeTECEGADYMC6a0TXfaDJCI99
lxV4CQrz2rF1fmyyVYfUBZQZdkTXqlNcdPyAGgIfV9eYd7t0qeF+LbznFFrK9mmeKVr7cmi/ychx
t0rN2IxxrjPKe1JD6blYOIaLePgAIbaX27HiJHNXZHd+19TPdhp790awALesyzG+nr2iJErXKZuP
uV6mGx9z7gdRT9ldsj5uq1H+hZua5N84AwfKDOI8pFw1T0YVXzstdw0c+3wjyBN5EQsGXmNCNwRR
wFd3CJ2coxYxTmF75DdWS3bH7mB6DAQdmWVE0HUi76KN94QDzi+yphC1VT2ZrRuqbm2zAag9YoU1
KlRvTgo8BwW6p+6cmC3Xpu5bPR+LYfDA5vSMpMXQDVOv5zDSmLPi6zxLK1LysJ7dGHZKEXeYc561
aP14OGKs88tt0HYvBCCyZwLLnsK3GKG3V6n5wYnWeJixNb97WKwIK7EmTYZgvrxUVlo3W88q52zb
ACf7bvloFnlmkrFf19wWjy95G4oxA+uDo8J8WOBC3AWdYDaT3vB9qn192ykAHb226qsO6uWnKVX6
1uz86FoRwBd2wZrgs6YiMY+tQhJ/TfMiD/hJgz8Qtw1ULub4KivcY4VW7oUVtbxkT6wONZkLTGIk
slHZ6+yehrDtf15av7tSBaF6Q56Tj+LhutZ8Ni/sxsnw18ooufGctj6gOm8fm3pA27XEL0Sz8J9a
MIH4Mmv7ixtE7sGpUarVDgo8rPPl1gXJEeKKxhBHR2KXkVReb5CyzndmQSIXi5Bxs4ZEf8CR72xz
o7rvAucSwuEaZoQDHHNrsxsR0l5p6j+ij4dTWtQNh828azGiRENlybxBkmc4icTArGzU1+Xsqnsw
n9UxmJIe4nhSLBuzpNmoTVcc3aQ7DfMM9ZN381JEY3NRRrI8RTGwZJb6LAED2n8U+Z4DF5FjJksc
tdVgfxuIKdbQGpjS8GQsdqv3pWfW26lzzgkJcp5YbwuU71P1JRjXPlNFtjS1z6NWlaRbFrMgHcD3
PfmwN+9EGY8HCaXdqzBqB6OBJinRFciI5ZkqcPEpK+SyKnu5SRZWXyZ6djhbOc8O1NUsa4+ZIWyA
cAaGkcKpD3jx3fNC9dOOANXilj9IivLKeOi1AckDe+Zd33KQ3lUSK1xQbiidglIm1/gZsaX3Ablt
fpYk8sOUiiKkaA7WS7CUg5I4V5uKZIfLBAzLtjKtI0Gh5hfA/uMBspfABmguOz/p7R3WZJgBdUyw
ckapMJph6LK4cJ5Sxw1Ld6oOvE5MwBX5QRugAwEAryB4Gf4fe+fR3Daa7vvvcvdwvYgvUHXu4hIE
k0hJVLBlbVAKFnLO+PT3B7o9Y7vPmZ7encVU9aLdLZoUkZ7nH5NO+zJSXXPtZM5SupoZD2U4xhRg
OcbG5N7Fr9aQ0GlKeZ56jpJJU1a1kcyFq7qt8ZqMY/lthmoi4yxoo+sq5jSI8jSgf4iwC25rJb1D
RhY37lgSlgrETeBQq7mdtBjojSB+oRg8OQRkh7dJlcYr01COxRSP51loX1qkwBsuRSLy5njpksfA
4svuOjNM/xExHGMG+XkJt0AaqO02urNFPa+TTLevmini7iVCLzRxVSZ6bd5kpUk2ZTg4KrB6Ou+n
qehPpEjw2MnoIuSCs/JDGYwxEmCdkBj0s4umkty9eJUqS/EUHFp/cvw2fsooWdyaKhAx0Bp1L9Vc
gp50kUKHmK9XxwlKg61O9hGNcXWcHAjwEXemxAocy3Hn9y3pbE1ySjnKV02OmrwxCgobIHhW+dC0
R3BfcgKaeKfSq/HkwJmy57zUBe2mGQm3blVa/eLkCO0V0kH1CXlqvS80+arO1je/LqpnJtb0OW0w
IMSEhD9iRlY2et8FXiu77DxZTCzpVKuQ3k67FJUgrWccGncoYnuKPPRiMNa9FI3cyURFckt8cnGj
DAHy1XySxQ1IUUGwix1jL+3SlJtQoZrxc5bF+Vmr7OxsReDIq2jiBhqHQ/ueNpp4zWkieq98MZeu
pvAXVqgADmYdF/eTodnDU83Ew3GLWHKQ9qU8JRRL36clJTezM5ZfeVqCnc3UrHVQP/yvgoDWB+Zj
NtOEFNFDsLSaZfRJv+OHB0Ropi77SOgew+Q6t/6zaGL1NbloCgsDFW5DAOgzuTYs4YYfKXTYzn7z
rpgl+bza3DvSmxOTqMdq5MbQhONQbGTQ9sXGcAYQDbzJnB6h1jHgUPBa3IdWhxLbCQr/2VRNXuOU
I205MnaSxXIrOI1yfWqTdd/wKdGWIpda56i0JEvMyJvGkZE3V9FstuyNIu/V0B2wSgcbhlf+5lmx
kRcbA/DjmtDUSdkq0zICtDCkGN/GzDnGoSB8waozhlZM0RwlZeZR5xJx6j/3dR8SVd9FmAMQhGcf
Wtfxrl2l4y4bDN15/v5lmr0SdCsdejJy50agTJPqPBbUyljFllTvwNUr/CwuWBBfPX6H/N5EP5Zv
0ygG7kFZQCZGnozJrlRBgW60yiSjtTVn82qq2+LeHFBUcAjhW93Br/j9EmmCh9SlSGKc2WSGbrMJ
4cfJ6dv+o7fARledhuvnZClq+JBMvbbNO1T6GW6tcyId8jZL2jcfEJw2Eyn7BgYHo+OX3mm94DMy
lfOpo9zn4JFomiswVIVJkLCIuHbB/kMKCHWDb7FXWn5+zrXmPWJ7iVZ8WOc4NX3zLcIAkm6drkYY
3jlLiiZla9roprTaMO9yOOddDv53GHDaCeqRWyY64ttKohusGhClhluJublEJskRFNmrvFbh+eVm
nfDJjrE7ZFXajCfwJux1Uh+WETKVuUZsG9rARzUWmlelhTjASde7Iev0cxbY4xEtU/R5nsPhcSAd
+jus/rfcvNtvxVJp0fzX8qq3opxqkmTbS53EP/90it7qoik+2n/5Uw8FlEr2+4/88vfSS/HHp1tC
/X75g3dRj567b/V0963p0u+fgTrP5Sf/3f/5R0nHX7h5VUGG3z9B6D/lC/6/9OX1JftVgnp5yQ8F
qvEJRpd0QQtNgYr0Csz2hwLV/kQWIUQQYgMoi4tf94cC1USBKhcFByyGZYHA/kOBqotPSMnovjAB
upkVnL9l5f2NIcLhRgfA8imYsYBCfpcwxmqpGY1uKDtHUYwYNHmad51jNA8/fSd/Dcxf3kaisSVI
UccI8LvUdGZ7mFDPK7tmNlTwmWxa652wbzIyuv+KQ11A8J/YvuW9LhyugTGB7eKCa/+kR+FYxI3T
6/5uUgvnhmtuecar+sGYBT1pgB1/xWcSGvCnt8R/ilgDRmXRa4nfqO8xacxKlTVe/an2MXdURXss
6o7nYqFkhYnJeHA+A+zrtJZ3QU++P7eAaWsVA7fLyqR7gzZBEiy6EUiqJCN15xQjd53JqXlgEvJz
rJzG2ULaOtuBFW2b0dOFWHFcpg81O6dJSqagUrePassI4/R1uVEQql/7EzMZQ5aZr3X26y2WsGxP
SejkVW2TnZlw528OZXTUnxv1Zza+k+imyBtkiguoTMVuJoD1RFuqZbshPXJnreFhOutzcUPzYPyo
iQggFXfRxqzCnHAyQme7Ih92oiDtvporDQ2iKAjTmAZPDUeyvCk1uZJqW1zXpU1TA/6mF5EGpDVZ
Q7WeSb7bVdz0KUcZHd9y7QVMa+wsI90qG89OMYcdURsDaFttGxuxAHCkwrGxr0H2F2hOfgfqKFpd
YLswL+ONzCWupsHnPHdFCEqzEnqWv3ZoFL7GXWB/4dGs3TmBcHjSisZ5j+2GqBTVIbVvlWlTQWRb
HI2bGrCB3BVbD5kfUL/wKDHSG5H2NuXsKAeOshu6q6nLh8/2NKcuoU9AZ1rKuRfPQUNvTAygoat3
4RgJ1x8xz4SVY3noIuqvmSz6TQFeS+gKBvrVWFjZO8GS4TbMw7epjkvy5WzzKqCElV6+2QxxwvDl
hLmfnqo0m79gbFXOOuaso5h9m2qaUU32Vt4LZZ1Esc8QUCj3Bim/ex8j/a4f8sbTpyg5gl5270Fj
ta+JuiDzc0DAP7UAkXPgK2jWoW+9VbA8gzrU1+TM4VOS6TvA6kDmo3HlK+24SpLg0WmUiJO0TLcK
z1IGlWx0mxHIoICtdR2fmghZtlcxkBQKwDZAvyLs+MW0Bdk7iqS8mVUmLKzJG6VV3flDqh0tnFfw
XIO6on7L4NTm6oHm6U9EMhEuqrK+E9G3MWulPSVaPr+2YzG5HFnzFdgkuQGv1NbJ3LZ3ldkqbt7a
d1XlRB6QxZPS1fo1rcGwdtPcXCu4jL3BsYb7PHcYLlWn31BJeKaM9AuloYW2ixIblIQ2rT6c3nIr
grL18QSjUeoSar9Wk11q8WpuYrC1IEtI3deIMnOnFLDpaA/pNO7RSQUTnsigEmJFO2Iwf06agSxy
vF9dMwR8EQURRlPfxA9GHduU3y3ibpS8D3JCB+qojQzWJjh0wjKVRBSmYOFcOa1Neh31iJZ8Gtlb
7Q1V1Jq5zxDkiHXEgGFvmhjnFAnKWWttgmSYg7s+MflJYMoeeK2qO5RNWZ0PtwHAvq2vSqtqwivH
V3okxI0/mF+1MlxaMUS+pETiJnO0z3E3KOamGvFSvxMMxYEK27BVDglRRF19nzAeZtVWdZrkKzN1
cu/0gAc1vMryZpLdXFABIf2J/EBf18hGGzqLhWAkEHoF0D8Ahiycn4nv8jBoJMmpqHN3OJ+Zl8dk
iqZ1Njvqg4alDPKwWv4zgbn+/USA5xuwEBkKOcH1GyPR2RVSqqth7fJpnRBrvi+Zrw8RIUpem3Uz
/cCLWp8O3YG6SgPq2JW9VDeqhW4traPcMwmydXPCwkbY+zDjCPjO81jzbxUG4HvGZJ8NNle6ct33
Q3YedaP8ZiCZoDHQXyZczaD/mni+ed1ZQRp69TQUe7yDzg1xs9ZLmlV8Pj3tVczXMjsvamRCNeyM
z6aQcB/yZbRM7HadftZFO96CqVlgAHNW3AdZyGpBNXWncvPANcJ1m64vz/G/NQX+96PbLxPhvzcD
/k/j5P/GKRBVwk8Tz5+nwDp5yZuX5hcn0uU1P8ZA5xOjCGIcOsss9Dg/jYGO8clSKVSySEW4ZL0w
o/0YA61LFZNGWALzmXHxKHH82vD//h9d/ySYKM2l840xESPP30l0QbD76wgD0c8/OuJkFe0hn3QZ
FH+ampacK/ILOrIfU5ukJ1Ppr+u8JdTdD8cDlkGMiACxkwsZM72bRSOPZmJUAaZddbgj6VOsOtIf
XzB5i1OCwO2aFBZyp+MY7Muih4PCJkNeE8Lf3E1xHz1kjZluE6oq91lgqc9F6dteGsv4wKzstVNT
vXIHjHcjOQU0RMSkh6yarpzfRIkAMiKqTOMBmmj3dROBreRpfuVLPd12Ot2bY5ufCsQmLi54Wnxj
Ch/VvsFGG2VssRl4wlpTAnnIKmaclZ+ON0Vpp7gr7WXHCxDcSWvUzqPSOdeE9IqTOkVEq+mUbMJt
6NVGk2q6VQsteFLB8K7xUN6qo9WdfA1wWQDEqpZPtEBlOArDSql/EHCxZCpMDDRqn2sutSrtrYNE
iHs7bmf0lCOxYkuzsUml2vsw8CZ6DWdZRbip865IHisjxkU7ptQuUGAT74DKEewbQ4ZMbVIxM2vd
l4JWlxvYkeHc0jf75kzD9IQlST8HiT3t9Cmury0daA03WOQKTYs2FbVXV2K0qlewghHZViA3CDX6
rVQTfg3gvRUhiOmuzy+RIkb3rjg6Ufzm5CKxuNLygIAIZfS6KGXXFQW91aZ/ypJyCdNS9im3r3VQ
FQwnfV1tq6o3P2DYyJ6L2+iqtYxhawmH/oAszG5V8ve0DYliySGkGVbxwPy6K4Dt+HMwRc5XWVmZ
F0dkKvslD+mSvOAHxzei04wK+cRzbiRKsdajL7R1NMeYYtR7fCjlNsMG5xBYXgh4rlRCv6a6fp6x
uZ0C4IfNJAkvXTGyyDtss2q/QnK7oP16f7QA7W6dmnOlCFrLd+PZSN86MM9r37LS3TR2+tXSp7HN
SisiblZSwECk53UelCYSmHTejUgCrrHR6lfaYBa7GivMDYXFzUM86447Zk26zxS6O3J/IK0zN21S
jErtK4Gu1qkKDIy3alru4jhFa5qRYbwZDLjAtByutJCMtb6o6h1qXq8Lg/Yl7GwBtjwmxM+Vvnyp
9OGbWRFshrCRyu1pYScq39hIIhyw+eXaZ91I3qZBLyHhAkP7Ku38AdB9/tw0JSSigNooQgsqGLeZ
cjCVZukqx+t+jdbDVFGqWdULepP4FrcGHJZBZ+NbRLHJNu95UTBH6SN5KvRX6wrdVj16hjjgIA66
Hu2tLiXYwEgzpN5N+4owuq8hv9WHtsgpfhisQzFU2zy3LZephsjyKI2TM2J5/L1+urMoGzlY/pzv
jSQr1iikQYe4WZI25UR7iURpQ2VOtZYN0ynB+fEdD3vj2wxfTpxnHNIGSaB2TH7rkxTK+CiphjyX
Wla4HFDyfOuQPqYKpuFWqSlxTa3qisIPKq8cZ2O2cbb10ZmcbNtBDJKe6TnqnxQfI01i6eo5FoG+
y1W4STcdRH9NvXf9prcTn4RelEGMCHLUgfCBVO0ULNe6/dSS9ExkiphTivBIgfLyeQpu5qZI4PDa
RRQxmaTN9KNFkoQykG1JeHaXz02zmosOespx+sdgho9f4SMtmVeCittcQ3s6naQzxoyxOk25LzxV
VZ5iAM+F0yRuJkodJimrYkKvczBCJSJ5kCDrVDTCK0RcrbQ4KV5TK5yv/CJ0zmZmW/umgTNezYHS
nqNWgXuXME85Ah0LeHsx09m3orGy1i0zXVz3diFcAoRJWqd5wPIyvXA+Ozw1rmcjDL+wykXHbO6f
oQasHQ9RtC0xQZRNYJBtTErssYnJkSau2jlmnVHftnACp1gM1WfFj9LrJoG+RjYdbFSnCNYzoVOe
2VT6l4RshZ2FS8uDOS02UBvat1kG3WkwnfIFznd5uHSz8RSSvv8In9KnK8Z6Z6PHTkCQZZh45H3i
0Vf98FZdhGkD9j7MDNV4Lzq++hwofo0yrvSaUbOvbNCJeD2msI46sfScaCr1TIphUlEjunk7BXq3
zaOx3SfOXD6mnb+NiLn1ksmfbxMCVryy79lPp1bMsdspZCOZwbixqqK/VvtAO5BmmTwPlUYjGDv5
Ch2tOEVc4lcNDXs7MCYA2qSqna+JZUXrLB/EU+oDTHBnCvd+q60nLNG3M+aAtxJX3KFsbWWTBbK5
UWFt9pAv/oZVtjmn02A/BgNp8aqoxD3plYK3k77iTpNiUacj6+t6qoDz5+lNzB23/65uZyoFRoOa
cTj+NQED+kprlCszF1oP1kn5UrXqUPxlJI3kKKq4o0XiDGRU8+yP4+AB3RzdXXFXpZOb6057roIq
3RUhlzQNgzJJWK5qKhBIRqs+nLpM9ogKiRkbB+UYaVQs0Wt02xMxs2vN7qtZm+AIRUOzi81m/pq0
1lczCl+E333IdP5qF+Ndrs6M8fNQ8n5Vtq9p1/DqKnrQqqA8EDAlH3p0Lp9xieZvYEDjl9rnhT1U
OKd6hCQygTHit+gOZdVgotum1ljN1olRCw3diiQYQc06FkPDs4ooPI74jtbdMHb2bdVWk/XUWP5H
F026vUv7gQPHXqGB3oCWuX4hth2lBfM2C8viFJWVUnwtuYEyezn9Wh39hMDsKcgOsFf1uhlibc2Q
R78iQVGHro7kV5O4pWchEave+mOYXsnQVOuHRT/hb9OZ2IacoOthhsAKWjN+R/AEU2RW/mgC1/Ro
owolSop9JSOdxgcx4QMuEHpZzRfWUFRgY5CuxcSRbAPjy6how86KSulOWdtd85Pjxkkl42QaHqLa
OFI7C3AjFCLukoCnjCKBBJlFHvM5TL0QjvzAE0S5D6Flj2AMqhvk6nTdsy1f1xxNWveAjMJoeDES
ZzrUjqVAmyndFi/UtMq7ZdzSZ61boXatr6Jon/iQChRU0A7f7uxUx2pHKdaWpGhBBahxzpCKU/Ku
BPvZCNp9R1vdYRGOHFoRHClWSMkkUcsjAEi7ngJZPXe6lbo2GULbqOqjDUm7jkc2le/VUVogbkdi
SDpwwoOMAAvX5DDvOlFCzkAOb03hiw+8wIzRZVJGY7Rael/eLZseli+N6HLZvHXGEu/2SJEZE4dL
0kmUpd+lvf9Z4v4CysdHC1b8Dz35n5Y4gs+K+uX9l7ag76/5Y4lThbaUBVEZaWLNW+q5/4Hlo5P+
hC+OZHcgYNzkEkH9j7og0iRA+VFro+gySPQEPf6xxFnUBakYUyw2P3gA4fydJe5iCvwJ+SbGAQyM
4Dpp83aG87uxZulpRHlA3JONtDom9Rs/+tQ91b2DoOiAvEByc0VkYhPSzFgEEnjUCdQZvABxkSkx
9lPuWgYHwrzsRD/likZl0kSOL0EwGO9tIBA4ryRuR3+b2Oi7oqMZDD23V5rPYr+jpxC+1HgUJqP5
HMAxYj4JYbIzc5qT1WBLZFHMLq7Sc85nBywyEJTIayHBl5yEXnzVcjSALlnodTndU+qGWcuzjWCQ
Z25NXejcRFHrDQhWFquSrSmZS+DUUjvZ1TPB44RQkrYQIBy0/1Nv/+8RYGReci7/q6smz7+9tdFb
1/6Mfnx/2R8XjlQ/UVyPx16SnbJcN6APf5BgUv+Ey5YMUl3CzEAQ4ef5ceFwteEOw1AD8vEd4vhx
4RjiE8AHln2y0SCv8Df9rQvn4tb46coxbLxoDhwY9I0k0ON3XxbRcAA06Gl3RR6oay2MeBrNueOa
bfs0WcmrLQAFymIm+7kbHRfQrSEkYEpIiYLDFq39YPd2clDSNjmNXXrsbYP0FsVimat1WtIVRpaY
AMapM6ijYWrfGHom1swYOldE5WxKrECuY3WOS8Dq+aLGFSGP39iwE0+t5LgKQCFXPGoQfQBnuoKp
bB0nzVOfOoxNEYRyWWiuZcavyLHEOs348URliqCsqd6Xff2k0jHizsjDVjEibS/z5WdlEHexrr72
yPt5bfmUFmQXI1MDQZSE5VnaWQ2hEjRUaMA4Y+uJunqykIeu2oUcGRR+vZzQNDbZXKypJN3Xtb0P
8rYlh4+vpicXMGgzfTXHyYeWKOPKQsC3Kuy6WYuKvzRFxgbEEDzyK/A1CFpVItLridMjq57OJbcv
DTYkH4NLF1K1GBtwW0XK2GFRWOj2iXEe7K71lldScmmvIofGEuoLWT8nvoIy1amabNX5HBTpmV4h
ciYb3pJYPvPKNCo+/oB4tKv4QBd5qJiDx6RZtBFyWaqK/GPKEYhVeq25pj8xeFM8GawoQHzzU0qm
SUt4cAQbOC3I9IgJjMxhRuakgQ54VdCqgCrRaR58209g8cAQKMqeN+WMTGCw+fZ00rWIqpJ7W1Ue
LidJVE1s50bVrEuJKptUvHPW40mshfMwgB8R+7e4f4R57iM+VBAnxp79mvt9TN9mEWTjQTqt5vUl
rxYtP0ut0TVJFsm6KhrNk30Y482zyIYkkQzpDuGImWlecz5/jA6NE/C3Nnr96BXmmGM/86fYp5qg
V5V8PbR2Ayxe8JqMb4mWDnutSYTPomoct27qp8vxRpGAI4Vl0m0Hft8g5JSRDtxBUfG86Cw7PQg1
+OAi56zmaUC4HGenLTlViuVaCKp2ekxD/mjZ8Sv2JI7/iAyXaTy67vi6pCEfJuIYvaHiOpESte4A
Tn7CSVK6jmyeJNUfriU5wnbHyWRzNV6+DOxoPcgFP1om2WsGB+v5JM8dqJk2PbqWS3KYGv8wAcHc
ZQ0iLnoKYjx8OH71tiw3c0arXZ0UYp3VaNAr0fMZgrC5shsFkyXhyEeaXyMYgVnzEslFCcBypHcu
Z0ItOMtgAjB95MnJ1rhQdcGNwO6Zf5nkU7wSyQeMYnTuQyqel8tLj+d5J1R6BUYjtdddsQiNOjA0
kXG4jdBBPReKHC0mjvleXS7DhAziy7FVlgoLxUfx2/vLLYRTIC9RvetIZNzLWT7LZN4UZe1sWbYT
j3hGZ2NRlkpoB6fz5QRYznAu8XNkzPlWn7iNIchpPWN25t3lMLfdoHMdcBqByLZej0D5pVzqN82Q
X3VWeK+8U5Wd7+jcvczolXWHQ6AmH6BGOoASV4+gxsjN9NZxtVz1D6Lu8iPRn+O1OVI2NsSvSsCQ
oMghP9JRknisFRHhpJRHkOWB9H421eNEtuVGWpxkeabnR6WhGmLGEMO9NwO+5+ZAdiXRbsbWCVOE
xygUj7469C4SCNpLWqGv65p+h0pr6v1gNfaSx2mvxygTENpY/hV0ja4MVG5uA4dOkVT5+Z12xtFg
b2cVyX1JdqpXGn3vQoiXLsrxyB06latIlgXGKO5gmUTLd7k3aQ66+stFS3JqDwKnPPB3h7dmzSlR
m8ZZmxaVgK/QsQuqxWOHsuGpGlGdsmW5SZGKNQGuOeHOxkiza/LBGMdXM3EFXL5r4sswytBSTlwN
x9XIyac1xrZZKxhnURMBS8hU8W/RkRJ+WlTp1varj0ryn7Mu9rjokTxG3E8MJY02al2/2YIuwVwh
p7eo5GdKiwovUcJbZaBRpcDZosPMH6ZohItTKEdWYUYn4WkkzBA7MyqQUnM6PycmxYMri4nA8nBt
N8oKP1P8qtGnvQYOcWDWhfZgBkm6buyhjE/EwnaHaBAcQh1xrI9wTTU6LxYV0rsiam9DpIAoL1jZ
ALDrZuxjd0rw/45IKBoPkKlUXauqlEPpdy8K5p53NCJvRiRQ8wf6mHzYla7MZAorMwW03P6HXYsT
f0N05OiUq1qpaAyJa6752OiVdcCjaE2SlX9yhmJWNqmOZvOasHNb7vGKNNmuneZWeZoChFghko8U
dZajk7xUp8jdqonqiGuzt7TJC2AGlTtchaDe0nr4aRT7b3Q3i433t7nGsIBZkBChInR+N0OnjqLN
eAC7nYwmdncU5FHCw0XP7YeuLnROK646A2H7+l+/7+8aHOYpWE3wTUAoIXXxW3wJgePahHGm26mL
02YkE4iSyeQ9H5QEHCf5+Nfv9rv85vJuZIvDoKmOQDP1K3c1D4Fi0MHd7dKJE2SZBBx60T0itsT3
3+s/q/NfrM66TirFTwflT7vzwze2gKb59u3nHeCPV/2gQNVPFjpx9uPvROYfC4AjPiGo0hklmb11
pn2W6n/Sn2STc+Ji3jMgKJeMux+bs8ECQA4j5mTyeri9Gn9rAbjEuv9yoZDNxn5uEPMC4cSy8esp
JKdaV8LBzPdU1TPSbEE6CRj2fGWA92ozCmVXy3YzHFttmtwMq8uaZkl9KwNf7qrMwCRk+k3mseqo
101lWA9jIhKPfBaYz8Aim2aodQ+qc3zKxrGq1hPC2hcHeGvPEJC6nWMOeBUCOqN8+d7lZbtHbh9s
zSgne8gmdlf1EziLue22U490BLWdUaxQRKPJD6vMTXMbrXU8FU9GWdkved1k+24MKCGLrE3XSKo/
2164PXzsDeW49i4neBzVhN4TQdAYbbAiZrB4CtWu2mq9Mh8aFotwHWiW9erbsqRdNivTihjWIDgV
9USVUtzaR9LVxV031No6T+W571TnJGJYFzsLguc0bBa6KOl3s+yQxEQVN26MP9ta+vluiEDjan06
F2XB2pBr+cYijBYsoVdvUGwdgjyhxG1MbhXbp1uUbqOVCirtpfS5r7qkMu9roWNHrRAXidkwjk48
NvuumZk0lFk9GEmoHNIGX0+iVbMbKvG8bmJRnCorlKFX4TNirhu6BzUqDU/D5HAM/MzcGqWabbSK
6mQxN/O57LXmJCPFX+GWeCAManybkg7V1kDlri+T5jwTE0SUvpVuLJLR1ko5TndoveRr549Uv0/P
gp1mq5Z6vMPfoW11zfE/M9EXmzj2rXc7spLp1E1afEKOnaxSuxzpLhnbzMNw3K8jOuN2jVXXmwqs
dD2BNmFkNDWaahEH1VPtvNqodj6CYXI2cHYjGXsYRj2uG+NsTAPluvSWPoadGj/CD0wvigVKTN2j
KU5KkfRXeEkIw6B4NGR7gjopA+7XluajL58TImCEld/gpyxO6aA+hqNStitFN6odnvXkPBY8Ve1c
72+0rHaujCpisSihqQkLUJVM7joFeJtnckLCr0PGXkIGyTgcrGjexLlG4e481voGgbRN2UNFsVdV
aNlu6qDacprEgpVmdHTz4qQlAR1FkAZgS0xwo2ZwAtqc3WIX2zlmlazCLq9OtaW94O2R/rGiAS28
KtX0ixXV8g4hJqVSbFn7JupoNdgiRYwJ++udIXfeZgObggenNt/M/djcUlFtZyS06f58NHLIfLvt
Hs1y1G9rG/tj50FtP5AHFntO3alekObOgeJqjT5tHDNUIodWeVci54cFirDX76BbkvpRw46e0P8m
krylPYzsfXnIcdI3yjrDbyOgjUhNWWd9OW98K84x/BaBL77OYTW0riiV4LqaZCa/QLCBLXgNAcln
gsA6/x1KDMQ5mp0Vd7hVqBqK4YmuuOfMNZOV7WSkSTm1oeJN71OUQqJ14lepoLza2YgEi71Z0D3J
at51eBO6S0XOGHbGaQAe/JxNJX0jqJg5UwQ933s1bBECkrM83uatNN4ngyjlreaPPTzUVElKtJWI
nIBWRSPl5WbCW85pUFurbMSmSDBEkbGCLJEPYsAoy70PY0mb+CB7mkOU9Tqj6BqrFQq+4kZSs1JY
4CdVqLeXJhuxLopeWQVylIGHqdG6GXtr3JhEa3uCDSpe1SbfsWthNn1IB1u7quFsagT5NVTnnDnD
NiY99sS4ht0sIgKC+Ah/bSYphchap8ttp2oQ2bK3twVqu9tcS6nRcFS5qlWzOI6hGV75ZSk3xdAa
IdM0Y8pSl14i32PdWbWxpR1sWZMOkJNTYbcx96/Airw6IBd2A7Yh7mUK+WdpzayykpnKylLy/FqG
XXFn99K6bq2q/2picJ5WiJ2vIImY2qtaXScLydZe+DYKYuHesoWGq+DjeEYtIg/D2gwLWUd0ALyd
tlB4ZHn4BL7H9qO5EHzGQvWJhfRjZG5usC0zxuJDOPToed8AUMxbGkjXjSSonFunv8MUJJ4SqUbr
hnLnr71awTW2C+0YLwQktrn5RB4OrHI14rIdpvg51HT1YC7kpQGLiUKOzIsLs9mS8kptxUJ44sCf
b0kqir2QbapJ8/KR8K+W/M8eXoc+vq0JfgwpqA4DPhQCyYeFXkUyBdNaL6RrpHOLd4DE1yVpiqth
IWfHhabVFsI2IDnztlxI3H6hc0kgCLbExduLnxG2V0VPwa0RCli/sMH9Qgz3ttaeVDmr3/pOK6D7
IZAT1Vd31kIqL8Y2T1uI5nKhnPGFlR5aqfQ6WQhpOjOrE1RofWtiDzvaUs2RGuTxMUH1u630sL9O
CvxbppZaS0Xtc7WQ39gLwy/+Qoj7vkr8ZtxYTAILX94t1HmxkOjNiB2Zzci0b82FZCeGtX4hdcSt
FgiJEIv2XF9YeWMh6DMU4+dkIe3Vhb4fmgAOmrYUYIZC7EMRfPEXul/NM8HwIIkjUqYlT3/RBQgU
AuMiFRjCojqNuTNd6RclAU//aj0q9JguAe/xalTbR0XrWmCJJmhQOJNw7yzihOaiU6gIpXJnSAhM
1oHW4ue1aY9aicRSA3QJFNXAEXNR1327xsZlvmgj5vnRCEnkx9LHnaCuycTmqrKmUN7rf+hhgwxf
ykNjTWV0vgyt/5nv/2K+t+EZ/9V4v/6Wvgwv9S/T/ffX/ED4MazAOGHuwEyCX2WB8X8g/CbgP8Gn
9tJWJy7014/53vnEDM9IzKwKBaAvtMCP+R5vjIEUUeBxIfFTw4Rz8Rnh8flj7cUe9D9G6ZL+/dsi
7EDOIZdkvseNg/rytxUxicE81dmpdhNn0lMbk9e0tkoddfGIdtYl4yJrN2U13aaFNg/uUjWOQcfB
YyHKDXpF7uC4HtQnnyJc0olyyldoRBi+ja2lLOhdjLoFud7ScZ4zVxKPkj7T2Myq3UXlJg8cMtgI
iiJixYFR40uMdoya5n3cAmgx6s3XaWxCbtsduLCkiMFw/ZjmWSY1kpMLwDtFpiHcN/ELyBDqq7EC
5rIyHeEaTtPtwIfTsPlb5V7Okb8vMIPcEXqD3bSJnmNZKU9RmoEvVZRF/3/2zmS7bWTbtv/y+siB
CNSN1yFYSyIlqnYHw7Zs1HWNr78zmOlznH7n5jvZz44zx7ApkSAQsWPvteYy66nAuyZDKj1a4RVu
BzKAaQLkU/swuOGHpaV8SHJfVyKSD5zl063nEXYwX0kedPd3eph+Z7WNMZl7HdEvOqMRC6wKdXNX
bYlC7S7RIB9sY4Kh7HR3hMYbmPdoIgr3Cc38nQiwQkdT8cikUNxONHmQLRUD8iDCqim98ADnt6Zb
vQU5buFFdBOK8vATDfSDUsOslIQvndNPtcVOD9HmcUq05T3NaH9WBkG9qVv1254AEZJQUSY53tNk
BHiHE3uVBrZ6C/XKtvjRXq2OcYtD6ZVq2rYbUqTUrZe9lAxrXsRk0PNUnf2ahB7YMDRfGW4QZ6Ln
39ulutdtc9kHkBM6CsjPpYm6ovJgL0cxWBLfqCDe0ea9J3pvH7gLGSpWV5/nIWrezNR9slvizssJ
R48g+ujWDlLcpo4n9uAp4PFk7nO2VFqNsG58JiOW0WyO9JYWpDLveEH/VdPrpiCuWjceOowmpxzQ
Ai5OGU0MH6J62WRR8WgQYbgxmqIhNaU0Lm3WedvWDfAEGREpJjw5eE6HeB1l7K5DPmEPb2oDcU1Y
CUEDEB96Aql21eFMKU8YFvubEOFXvx0bzXombCW+MXNb/4SPeFi3WI58bJGcVCyuZbkVLrlfiHJn
/WacMWEc8OvjWiCGdP6uFdai7Vyy64Lvs+eMd5lsDPbsglZ0huaE4OcsREKWiMd/Fvr/KlJDElfw
Vys9ovwm/HM0KeZA9ZofbRz9N7WMeqjD5LWXQ6vkj5XetX7jaEGzxlGyCcRm/NWPpZ7u0Y+lnYYP
Pnd6zxDXuW3k31nZXSQSf25x0gFiNuuxUwh8aNA9/9y58WRJ3lPpZnvDDd9HiqxV12KrpiH6Vmj2
Y4PCqABX8Obm4m0eAcn1zrylQXzsFPIKSIk8GCizD60CYhVitA6egmQ1s16tHQXO6gav+T4HhDqU
EVitUgG2tBDUFluOftGu+C0F4jIyMGGVG8fbQCtQRIfOhY3DvR+XmNWoy2+KMR75ab0i4NT1ptUk
crzRbI46YL16yM9zK61V1QEISyCFNQoZZrWBtS6d0fFpffRPkhOVT2Z6QHQXbmMT7tioAGRtF77a
JgdiqeBkjsKUdQpYlih0ma4gZkyPYUcpsBlkko0ZZy89kqleoc/mGghaDg0N5whDV1B+BAmCSosV
NC1V+DRDgdTo/kA8QPS6aUwwa6MCro0m0CeW4o8uAcZmKixbrABtzE4/ywFkG9SxY6IgbixM4zpR
YLelK0idhvU2Mqq75NDfOihwQKPOgTKf9Vo97SsDxNjklOLiKXxcNwCSY6Hfcmp7YC/ILykQ79s4
c5t+lYBpTuHUZHdNZYTjRuI49OuiTt96ADgP0KcZj7Za5xtGgWOtCofmkWZ/8Eg32box0xmLvpZb
zR6Fd02bvopPDSfht8DD/a3Mpi9TbqQo4coeDlUJxCsaPLx3ZHsfyPx0H5xxxLadGRxfM0liU2e4
1btD/8eGzzBkL0VaMGrOMDHpMiPHq7gCDEQG7y/Uq+bWqaW7JpRIcPE8yckx6sEhtbIq2LwDWktL
iUuJaEi2rNotmM7E5PghoSxxeOrMMm5myrutHJ3kk0PvDupbENL+keDpEpUM6BpBvpnyuHxE1C9O
hj2VN6YytCPvTz5VVYDVlHMt/qQ4XcQ2TxD0Mwyb7mdrYNjapWGx6kNzInmr5fsb82ZvdCPVuUWa
xbrhAPOZDSh7wYylf2l6xzhopBAmfth2XNWm5N9Ew3TPBdR8OHvERjEwF0+gr8gs6PiRgMDnfq0X
4XwvORi8WD2D9r3VDnz4eg7nC64S3mNe6kBh6LHdtKVlp76BkWqDc4MfSH0Q1ZurR2secBfTPKve
I56/XWyDJEWswZAwmOIWC2KE4awSRXyaESB8kKU47ERvVN+sCTxO0JfV+frOEsJG3C0tTX58JqXz
EC4RB2pkiESWB5H7YKrDiqn8WJniThRW0T+1iTkiXyIKyo/VB79yd0DSds/ki/MPsyCRB2tgEVmT
OjJvdK8l/WA0k0/XO40akN9Gl2HoV2KW1s3Vm4aquDyPFfnEK1gTmIXhRb2Y3ihfx0JhGbvcdB7Q
upqHMg2miwBRwSCT2kaGvWPuq4Evtcf0dmTorborDC+32Zh3H50TxWjTS/uMdX2+qQMhLwEdgstY
a/km4o5EcOtZwSdPUnei2404yCnXsTa4/EZnJssxCyPtsVxqrEI2EA8Eu96upMLYXL+tfMSZFodz
6/ptGhSdLwiV8MuEKzc7pnUr6tYMGPFTcMMK5Mf3I5xeJ5u46xf+iF333YVg5su6jP02WU5tEZ0G
CvVea5+GGov1YJWfCtLpQkzRvufeya4HUxTeR4NOQd5F+zxpvlujd+MZJTA4AB+FdC5Ta2yNIdp1
9vISNq1NS25yb214hbDwrE3KTFJWc+m7sigvHftYTwuGmBgRC/sCzOG5FYk42QNreCpcevROZfjC
IcwhzudTPHnrcUrWbVAejcIJ7kWnTWcxSQLLyhD45OjaEf7vFF2CN5gbEqxhRFV4OYaBWrOj4R+t
NQLkinDySef7VhcDlkQMfjfJ0rebQubiYEjrayO6feFaD4DO8BsPvQFmIwzetVC+tZr7de5JzlkK
kjqzIetwgBTkmuTGvIYDBBWHRLzBr2y7fOwN0/Q5xiwf+WBBnwAnqjDK26qbHoukr46ek+4Ar0e+
ZS18wbEttlPdB6tknFMiqsSzPdNEhsFxSKc5PwABMPYji/Bax668mYo04KSASDpcEDeX5Xut9zSD
ilK/JdvaOTbc+MAYbZ2iMXjXRV77aBdWvZi/G3N1qWLX+RZLTk3mWOufHFvDnJSmTx35DJ8RpBsb
nnVCDY2ahMa+gKcIt0/pGM16NSwL64ExZPsQzw0sDlc3/YXxrRc81nn7Ec1dsNELdz7hIB/JpAoh
S2IUllhpioVOLy3n4rYU9iljzX/gtsLKYgfi3sBssRllX5SgO7RknxYpfRE6VIhiZPWttZApIBY5
zDkGcqOqPvccLte123rrRAxveoAORS/Z7T1ZW+Ra9F9JmnqnwbnT5zp4HkVFVBDTk5UFrs0vTUC5
jYk0eC503+YxpGgvwjdSRVssqca6A/R8ixYq3FAkuB+YDYeLAzLmOaXqpobgFO63pj0fxw4r72qg
vz8B5k6eEwfrjNmakD84H30D/5Xh+84dJewK1jRZISzh1NqmLa8Nc/Iil04/OUFSPuBZhJoe1VRW
Bp71sWrcUzVU46dCn7NPI1mSJxu3k29RYa0aWv7rjKeIlbyLe8ePCqv2A/ChtKynJLwdJuw/x1YG
YlpF7YJ6zqv7rRvWtKhAsb109qSdbdG4aEbhv/El0hoLmlDbDGnS34KON7ljCnQAZW0hujaXkW1w
6stTyezxaOIJ2gS1pSJi6+DFIxzhAi4rTjZLWxfFqvMK7dSFrnWgUkh3Qi/rTTwR7svhrTQ3UTN9
L9D+nEUeds9jE497/AH1q113UGZZC9dQbgAIOCP6CrPCYOcshzSnCgOKpx31kgWsErLel2D3/arp
EtCVc7AtORLztjKozmb2xWkzd9U2wXhObU2/a4KiQV1QNrta0pPoxzRgCtDcTUCGSYzYhTLEsuMu
70nTlNU6KQZ4vGPdcGJOxSqOMIzlpo6itknN3VIud/ifEQJA6FzJngOtlbXD/ZJS46VD2bJzDe55
HuvssU7ace9yJH5Hk3NCcdh+G5V8uLbnbutVdrjts6BiDoQHtCGEeI0Al0ecjKAVlIQLO2jJEG+C
gOj186rVR+vFqKbdNE7hujWWx9k2nNMUS/rkrpvsiP3YYbbDLiWYeAxl+K2e5p3RseUNdZlthjjp
N5M+Tcd4EK1PfzQ4IPy6jcP6YgaWtcYRkhzmxZ5ugoS4CEiNWoQNDkrdxUtZXcWN0yMxUrFlUcaA
N83HJHww7KTmtNwr4z0fWNnwAaGEbAlXf376u1nfuTr3J+rf5da6OvqTq7t/Vkb/6er5t34HALBv
QwPIr2QAjKRQAiK8VCAD7Cs/gN3wFTTQg6aDFsivkAGzHx8DBR4QCkEAqYOh4GCZd3CS3urFiDdL
ZV9ir9TwHnY0VRTOIKP1fa4V4qBVsINEYQ9EK7q7UaEQYpgITTjDFlWYBHcAmEB/zjxikhkViai9
h1slb0eFWAgVbEEq7MIMf4HkvmBVo/z5PCo4Q3zlNJAcfcw10A1houvYJ9rCH4Z4IqATxEOlYA+Q
+OKd7iKDVCAIbME3i0GhDeLkg2nEQLspZyTB3Ckrza8RMjsQg6Al5itlIrkSJwjv7L7osM8+nNRK
bkeFppBua+4NhatAQPmoD72no3EdFmgWQ5celivjYmFud2sCE34gY3R5zQjcvmuj/CsH0JAMaYnD
dzV2SD1xvpXrGJJGrZAanVbnH86gOBtj0HWEDsfDtlEYDsoXeyOlMV26ABsaNdDFUNgOVHgQPISC
edAIxVaoAB+TQn3YWItuMPkWt8uVBFLPXXZOi9ohYlyhQoq6hRoSKIAI2a9sBTpQjSutu6QOyDz3
w72SR4bQEhfQie4r0trqfVGIkuVKKxmu5BL7SjHp9bF4KhSd2FKc4kARi1sWRjKml0OsaMaV4hpj
/01PcQjrWCjqsX0FIFtFhIo0SejPS7fkFgopSpIrLLlQ3GTasIqhTK/uilSmeu4gLE+/85bxaPZw
XNrhe6R4zI4iMzeK0TwBa04VtblV/GZUC7dp0+ecs2A727k+3MOQqi4Y6gDzKQb0kkBHtUK40I0i
RCeKFc0be+bgF6wdLyq3OLbdQ3aFS//T9fmvuj4G7Mq/6vrs6e7H8c/aHXQw6iV/NH2EBcZKp0Xv
IEuBWmf/W8AvbIBUSuyF3Ov3Lv6/mj5S/saAz5E0Z0hIUNiDfzWBhPsbSi1KLSwkf1/Ab/1Z52Yi
BXIxvPC2AMa4pun+0gTSicBbEiuUj/iWFXV3ydsZuTLNKX/JAOJVJohkVP3NV0yE8imKUu1CcTHv
ClObEfzGwHyydkI0DstoXCOQ8DtPw0TKNPu91XV+Drcjsm+FQrlPGjRsGMYtgCIRvObeRBF8ZSZL
DcYUa/S4vlKYSzrnF+DHy95jxspMXuu/FYu2NKRhj+ZZYzM+T0XGKCxquxE5UDV/doxojqmpuGx+
FDJDJ62xWbacgOujNWvVl15GyecOscc9ahnMChSA73OzNL6HEdHhULx034YmFJxfIJyExHs+hJH9
wAkkjlclDMZn1fVJ/z+Kv6uU8N8KqutXoII3+FZ1JHiwzv7ch8sR4CRa0NrENZKkbRm9tankxLhf
oayofxkMOCs8mt596VTyFp4AH62yXfBYIBY4PUbJvHEcC4AsCqC7JbCiEzyK8kPAd3otaqu9RDON
CStOkjsO1MQSueokz5Ha3YURroC+Ncqz6zbPXWaQdVWNt1gUJRonuUMY/JHUUA5+ekj+g7xSYdh+
0lfyoU2lblSdTlqkJmaVP3/oimAV1BlVAWggD96F+vbDshRvQprTvebozaFPjOaACAS9dET1uMq1
btm27Cb4RCb9S5UK1Xyxxumsmt5ISAzrMZj5v5r4wm+yKsVNiK3yHPU2unJG2/eWG7zQjJGkztIq
SQv0y3YKqisuRnJttEbbYSS213NJyMOi59zTBkqNG30xPgq7vx0bKfZdH1j7GRMGUESSkGKk/5vJ
Qgmv02WAM/meka19NM1y/BpH6ESRyoxfK9brgzNnzb7poCQEEQVpNfTbLh6nCw9lesLOycPUEoeX
Gh+InhKAy0Fjt+sUx8kNPq4cdIc79es4htRVgsTc6QsWBhnTnXEKkL9Twbe06oo4ucsjhVF1M/k6
M6375maUEZg1OKszPGCSB45TbIuobfdgQeObrOv0uwDawr1biOHOolLpOLLjbtjU0ZLsZ9JCPB+b
p7xocTed205wQaVqei0uXgxLPZtauuC1GNtXM4JA4oE6vTXNxvN1OmWnv753flmzcBlBnVBCK0MY
CHPldWT5E3FFkhQUhIOjXRDSLA8QpoudJlq6aMhl142DFYiYMO6dply+gvsniKMDyuCTwRd9JFU5
nSokWse60+tXpzYx/EeZvsP39ob2AVtCb+fPAE5QjQ+NhTJwYJCV8d3flgEMXr2Dht/iLUfxX8rL
pHM+wD3HR517bb4zlXCf5WreDkg61IJappzRq05srE6TG/zO4B6SaZhOOCGWh+ttWyU4C+LYnu+a
GjW+qBjqlJmrv7la3r56RA69FtpS40SJmV3mxBNETKCK+Euhp7u6bDDzYfEAQmX0PeEdWAadTepG
7tnVa1plf3355S9hb1x+5s0EBbmAd9QkQj3aP13+sUZ2Hi4NWPSmYobbIW1azU2tPSaLxycQiLFQ
jLfaUzLHA9ylqfKqu6kpomnn6jHbi8EzSFMoq4Ojmw7V53SwCV7xKImYWCGxfKdtxYdRPd9DHffa
9u9/ABCHvC2b6TgeOjXy/ukDFEvaNoJ8q0tmM3ydEjGd6ioMEQkGUHPbgnUmUOosS9osMYAKtA0+
mwr3u27diBHbOc8e9hL4dp+NyRHATgAxRxJg+bbO3OApc2pQqFERciL96/d+3Y//vVmoex/nCEoB
Qd/Uk+av750Octws5mhdyt4CTz+2bfCduxlZakPCw4tY4uUOMed0zpyh2HXQmRltFIV9cGGVHcms
wVVBT/KQWSPQY6bbTx2anp03mgwfm7ovzovbxrccP6b7MfcyNLzt2H5n7EpPxYvNL9DM+oO+LC4x
Kwq03xPnUZDw6DTI/KHZT6rh2ZFF8CpJ4djDsnGP0NOwCiF12GatEW6rLJreiclYds04BNTeUbNZ
Cqdw/U7K6ZtgRtusZG4yU20rKTaLUcGVKNMvgv55GxkFk/y0qg6ZScercHjUqQmm++ujF3ha+NEA
WRs2EPZ4e/TPjugk5YXjE63yPMFAQ9so+tCrFh0lXsF37rzhGzgVtYKoS5M4wZHkeERZukLxmjkr
XxWTYjjLPH3SK4lD18RD9+bkyVejBBON+HI6pKNs/UY1BjWTYyK843Zt0ZA9oZ9gL/nrG4Ei8U87
KHcC2g9qBkhW1rUc/KVsYK3GxZQO9YVTeQc4AEA7pjK1NmfjREuEjCjfAT4Tr2AWhFtKseqzTZIL
YyDWJJzLLeq02mF2nWRw4mnREVuix6k/gGzMIZwU266mc7XiSdK/zKOePbP8d18kh/1vfeyY2hqf
aY6eNHKJSygox+6GorM2uaPP3AdmgcQiMzIQl5kAyAC9PO/3Lien9bxUzoGkjmf67YKwqoiYK1+T
8Y7hPSBGHiySUnq9/yCbhCUyLYi/KrESTmIhJJOndu9ksSo51fcK4Ll7bYElo71gqDLJeNl4xvwq
qoo5fYnwj/cT5YCTeCDQdXCzJrI1fRtL+FeM1Pm6GYb0WEIH3i9eNqMlNJZ6B4EzKu/kFJhwrfs0
emEfiF9aLYF4tFSjgUogzpPXlhEDU460tsN9RN0CjNhgNQB3XUUfmueIizaMqsCBdX6EfsdW1eb2
uiGIB+F4hAuP+QumJUKzWPIy+MD6qh0VUDDoesVWjghM8127Nc11hlHqKQy79hCQ4WKuFpEYXyIj
IM4Uj2uV3mhdp8ofb36AKF9q4Chr/UuelayrHQqytZp26b5WoBsJrTE9ztwItP9HBmGaOUd0G4Vh
vIlyISl3hrryQPoTOC7hJNOlobbcI0T0Qkh5y/Jd2ql7IDBC2wDJSfH/0NiFUNEs4wYTF6QdnFZo
SBtOtogduAvjmipzNZEO2WGu4iBbBfAVjSX7jgXxwtE5i7Gkm6Tvgu5DtTym+clx8uhe5s7osxnQ
xWi9eXm4Pkj/CNee5urb//0/nz/yuAC51TXx1+5Px1RqcHbu/92eTtb05//wgj/OtZhPkPU7Vx2D
w6HxhyfFhtYnlaGIAG0HqSsnYc6KirtnGgrJJ2iYwYEA3Kis5H8IGzClo3pQqxgPnYnizf47ygbT
+EXZwMoIxQF9nFogJQb1XzZ4GCrdUDgxGRx1Pt1oSUtcDtbHy2RY6UdeDMuB3pWJGiizwnAFQig9
GUbevCe40ytG8K12L0KH3lNUzcM98uzgJV0Irrqp42n6GnVxEoIDw6vqB0VvaD6Ae7q6CLM2AZi0
lxk92kPPTB0yHbZQwnASN/sYhtm6HerefYnoQTdIuhs3p4cr5Lwuyin3OSkcIuLXDoM1ZJuEIr5f
2YVnUYLkBmYHYWffCt05hAQGnBJvGgh5qM0Lhq0eKOZQBd87Y8nPoTbcpVnPHGrmMPC+kKnwGQHU
8DoxDvDl3EbfGTJX9GtDi2l5MzmwnZnLr6fZaO/pBUx3i9OIq+SdOJZc0x7KgpzylTPk4WnQJDoy
s0KMGraugLhVGuYtB+s08fVkEeTZj330eSGGFzBx0G6YSkXvOLEZxxlu7u5aB0vTysvt7HEWJDr1
Vo9+HrjbPh6zcMckwD1a0hx2ejlVxnrJc/sxjwCi7YjZzBxgXpHExgu0jxSitBDhujBL72MW+lT5
HMwc3YeV2N/YXoMaPUjrYx+kODJbQWyRLJHCk0fg3agFeGUxN2MX8Sr3ZM6QkrZk3/SXwcnrfchy
uCexpP0SaYHb+R40mdI3F7t6rDP4acJxNei8ExfHyxgQalWRnQUWJH3lhktyppgvIeFazvCWIaZb
2T229hu6mA6j6GWecMmHOHXAhAQd6SFjgrm+aM4FlFiiOTCyrwwbPbw5TsRpUDV3R8hpCLzsaArv
3a76TirY3O/1bqljTKlG+Z14icxEILNkZFuaS/e1aAwbQ0/gZi+EqyTYoop6Q4meELBV2MPnSnju
vT02w7qsCgt8oNE4KyxIxhb8txGupliM56Vrw+Sl1hmPDw8EKMSMFMTCRrNzxBBfRpzD97kEyJh9
8O1SG+Dhb2KuLft/pLUAlZu5RGwBhy44hUSKrnNRypUwu+F9tEbq0lnI59DldzBbWhOl/Gi2U7gZ
C7xvPtXMUOyDQqjRZ4CcmScUMgK0o7kjAI0YiJzHm5hczuzEqKTjyinIKkJvW25avVJwWaT7SYQ5
SnMw9jNdphUbGvk6S8WN7DxxV+r4EqbSvNCc3oOcs26XygzY/ho8sHox76FScd0VujAnZHEO1oXb
cAeaRa2fNLgv9rptewSLTeBtY0YNR9w8+QYevHMwJm+87Yn7WY91zknN6vsOu9BS39ht3R9l0ueX
WRQm1urStna4VrqL5mGLingw0zL5Thv8mdbXys7c9AOxn7lObFKiSqIUnrReZidKPcdvC8AA8WSJ
R2z1rFpuXmQrrzW9lW4nzBtw1zJtDl1/kMxMhz69N8zixTObzA8Jr4JubeyTLryAK4wQH4jED5jq
+UmsD9C0Gavtm8XOsajb6mqX4xNH82itD7N3cEpz2aDHH3auTOTFrjDWszxhhzcbC5agmZO55kFA
CM22v7O8VN/UUzLdAlRcXo3MNKmhcSPAfcqwt0bR0ek754lmFvjK0c4mFqmWNcUpWTtWsRVoENOm
krjINFzOqOG5cmTM3C8Da2MaVu6+pJuGccpjFCI0b9qELf6JQC693xXgFIlaI8w4TutT3iNxQbzs
3qSN/EwfFE1XyCxjwjuwokvSbfJW6SAMLsoDcSXpJliQs/rAh7na0kh4UF3Ng9pI8CjXHDsg8qKJ
8FBq7uI2Zlx0TvBgfww650fAarDImIxvdJeyNDGdHmOXm7/V5LTeRx39S3AURfeWuNZWWr12stKp
OIuhx7aWhfqT9GT2vZ3N7t0RofnoIER+gAcRbmZR69usMvu7Yekgeehmi3gj1dINAsKMRTeK+8fY
NMqjG7XGZ6PllsawMcJTq4s7V1QtcwhLnMES4m/qGBu3+Tg/hiKHkpdrIj4h4+tuYY0Ot62VBXs9
shLckG26Lsn73gYZtkiPtJ2YowaN1d5xmYi6DmI7I1wjfJCgvrtoOepZRTBNmuSnWGbBc1QsY0Qv
w2o/zbEk62fRhvhWYiLdM8euYTOK6Uve9ZjejGp5MgaDoKQgcRrGYzGmS6TezzVdyluAbOPtMpZM
IDNbxxQEP+Bi2b14pFEkkcfBf2cw28FMBwP+WtVViwDBptvclsr4rlZ7dvTpcwSI8wnNmwJm2Oh+
Ycmm1J3mghit70ja6R66nsklqYOGAG+j1zb0+9Vsw2PQ32aUjcW+RA8fv9L5UYqdrrR7dqIUVPt5
KVF1E1/T55te2MrFOkxIsPRp+XC7wd4E6VxweIxZgiPDpEnYNGBNw2jud6OeP41YX3cE65E4GyJS
56vM8EoV2YNRzd3aKpxjH2rVuiYnxf+nPv5vJj8YveRfTn6eocL+XB//8YIfc58r1oyZCjWtsKhE
qXb/qJGFMH/DR8FwR7CnoJmhDP9RIwNuEjSmXFVS/1D9OiSa6DrYQ+FYDuWg9XeK42uk/M8NJM6j
uMsN/CSGSRtVgd1+bn5xjKYvPbvznafmKakPJWKet7lNzkaek81Hnm66+EMYVjethcpPzDNpdVhT
7+ea0BwGl+UNzfXpnjBBpGqxmJguzNZ9XokWb2wJJx4GGnWI3g9QTnLbDMaL5hAaVOPVHlwoZ1Ew
eXm173OJEeN3DJqeBdrZy80hP5ZN0sDDkUKU7nejcua4349gB6fhEDpoCokJdiYtQVfl1sNjNXCR
H7UCAyn0kEiamzAZG6xb7D3G2aVsQdbk0YYMK2D/YS4xc4EunrtLk5u0TSGokSbIYLt25GL4Y2EH
T0wboqelY1fkQ8GvX3rtyxjlMQmRZlMjqo8SzLvWqZua+rBYNMKjEjiGJ6A54h5HeklINlQo/Ny+
R+Z05vgePXdZHBMUUiQUrpZ0BGAyjvpQ30hnIbrSTwp3OkVhOmgHuiIjmP1UC+dHbRawWta4RpJw
CyTRIg1RxrhLd0Ogl129F3oYCOZgOa2gdLrYmR43d9XUIu5OV7klZT4c/lkR/psVgeR4SZPtfz8x
3/y/JPvfX/LjzGz+Zrmkilo6M1fTk4Jz6481QQESLVMqZIOLHF/1dX+sCfTffywFinoIMUENf+E7
MDr+O0uBMNWz/vNa4DE/0QnUFOTeQof/1dtVB52bJeFk3+SycoUvcSYg1BYj26Xft7jV6xVPRYD9
mWDAMjiVxUxR3lg6zKz10rFPPWZlrWv5sW1to5k2Gp1WE2ZuwB7n98YAEsipMeKc0shkBLrNmyE3
x1NH8BfNylk6nBfQ/dlduO1awGu3A/Cur2k4PqCMcQJfSM3xzch2tpnpebgPaqyjcuGxcBeaWAtE
U/xFHugmWMueTJadFI2K8Z5ERr5xqzfgD/Bxtfusdvv6njlr+tjUgffeZosR+Q1luGDbHZLqhnTf
iBjs2XvTDNss+RWzvWwmWuAkC5GTyDRwLvINIjz3nGIGe68dh4G3V46f4sGkBrU6HM39zFS2iQgo
SwY5Ue0bERCirtQQTi15dkggun6CalG/ydaQJVL02Ptaeu7XbJpPZDASjg7sez7wR3A39LZBjm+s
78F5iE2XKPA52Cv+DUnQD31CJqevz7O+7kZWlhXHcjyfHKYpkswAu9worGHP6CgHY9S3L3QaIcaT
nLFbFmd+8Fo5HymVa9qMMUfZVUAJt6cfHH9wP1gPSYoEajOUUjtHeeHuJsum/15O4pb2SfEULQ6H
clAG9xTdjj9MIR1E0+0kZuZBvmpMzJFv1dI4l2bYr72KA3TuOM5hiMXC1NGaITT0wIiELPoNHXu5
GrVg2hpY8vZgEKYS0my9fNLmvNq6JLHsQBwvBxZ5wgxy6RwieCOPpAYEJxQw5W1J6l6+M6FZnqd+
sQeB0HYwOxqVqx//7VI6C9GdZknEDhiCr1zPevid8lm14Vgcie3EJr12fgeByka7uJqA6r0aRlrk
C4b5QOhf/1lR/7sVFWHcX66o34qu/5rOP9dZLHvqRX+sqa74DccLRRGJZahY/t2JdL3fIMaoZZYM
OFcpb/61ohreb4LaR6iqihmmgsf+tMJSkrEuWgxc7Cs45xe37F+6Zynyfl5gQXCC7pRkjQDJZCu4
jlJ/mjQa8OAad8F9OAjOQD4TbedhJNORexwraFzTARr0L4k2ToeqNs1xhabMQwI6dPvGyYedUYt6
p3cx+sGfLuN/0F9Yks/4y1vjkrATAZqSIIJ+DZab4F9YqcTu7mARKs8eR/OzuyDJW7FIgr0QCoBx
RWHEDcneoeHR4xpaP78iM8hMEg8tHjVIGtUVq4HbMjzNV9gGEgDxnkdRB4MDSiXZ7OgFiUy9YjqI
L1HMDtPuNHePKHdZm78jPcTvgI/ySvuIFPgD+YuCgHhWVl/cKxuEs5mRr7QUZAgGJoFMcU42E5Q9
VvcIwbk3usY9sZj9s1cSUDI2NbQ0VvCMGOExIaqDCReqV4KPaeU0VeJTC9Occ1MVsDkEMsqOHV6H
dIs9hzlPgrj/ARUi8rtw3ALYfcEfpO2aeGmOdZiIXd8b7ddYjxpqV2ta20kLQbw8VqXdPjnQ6u+F
hxjXafvuBu3AcJw0EGixs7DiZl5in2rTmIlzjrYaqie6Gr0oL5rpvetGAtwxbstyDWo8emPAWzkr
vbfGOy0stQeowd7E3GxuN2M8TLehszzqfZidm7mH7bJ4BYGrI6yArZtq5heK0mTlVRHoVSJsFnZm
2EYX3U2rCwZtgyBSN7+3hsVBl2KQa3tHo6M1npOwAV6EzOa8LPWG1pfc1l42Ps26jpeXOexhsitr
l2V5sa2cLkp90di939LUVPNcscc4XG2cBbi4seg17bSK+NWlG31oNfYDV72+ce202SZotI4hag8o
/bZ7jAS5duug0LM3dBPtU+nQCqtHSno/7TUasG28/A97Z7YcN5Jt2S9CGebhFYGYGZxJSXyBkRow
T47JHV/fC8ys2xKzStnZz/dFZmkpBQKAB+DnnL3XvrZqU15Zk+59S7zU3dnx0G1RbbADh5i/KdUk
tmbWDC5qm8nekTsPQR92ePpasOyZ3Qu5GeDKhAtP/Xvdm+Zrxu3T2Zl7CDV2FuztDrLkoME9NOfM
4oQGC8FJJfBGLxCEBHAhoiIqL97NNC3UZuls97PDh2w0WfIu9YNx6wSz8WomZGZUuVLfV4fJpcPy
FPlSioMN7hBfIz3NL7yJ0aHFXgrVanJzETWzpaBWDR5oRN7AVEqe0/cASbrKA6caEGOKZjxQEUDX
ZAldUl8eicLBsAVxcCBKXBjngNRmBweJXh4nbxF9WBllepXQNTsTN8bVg6i+bOxp7Y5P6a7ENgUA
0o/trxXxOC5muVk8Avivr9bMay7f0hUX7Mcxw/gg3ph+tv66oPASjcZ+Y9rThbPKiLbqfOcRDevs
vaJxj+SoPwXpvLx500II9dzbxwDDU0iLnKlDa2jNNU/C+Quib1+EKMMUVJZkqYG1ZEAsNryVZxU2
vfBe6tgLxsjpBAanBmrBdG1VrX1kLowyFzSJR/bgNKTVlWpo94aBmqZjk7gNccA8RCpsA355Q5S1
Szhylpg3fWnPd65AGI/XJ53YktZ9eYMgq90jHEpRGaOo1+jUGe0EIwVjhcvj4FylAVkjY1xWz2yE
OrTH1tBsJQ6NC8KR7krD2NBHntXpN5mfN4+gTLUyMsbMjnSiWa5c1miwFYZKT9PiiAuu8/Q2M+fi
qa0Y8eJ0h99P+HJUtTN9vLbh4ev0RfE1T5jA0t3PalSUMAtu+0yV2mfcm6AXZNcF9yYcyWzr6VXC
TWmFK3a2XgXfxWJ1J1UZ85fET8vNpIzpHkMZWjC8D4vmagLmeJMedDOf9HDoUvucBthGvRnPp2M1
Sx7Ghpve0eowPzUE0d1T0VfGoRd9cmvbdtuGE8nM5cZkmP/SIEaoQhvvg4MdGGtq7I7Fa9oFHTJ6
Q06Xwa8mcljwDKchbB74awW9OWSdayCKM/UcDiDE9IPne3AfwJfbdZ7bv7hawCGSQIcsxbN5lyuL
1OPClNtudrotzwZ5zL0i/kwCssEfLDqe8/zISbArSLonZTokmkTbBOwfaXA7nXdlJA4jbU+ZKfry
3uhOgZzpMUx0Qs8DEqj324aMJT1XVBMMAixOcjK8bZ+6X3NLn6PZt0GKAkN4zoyhPeYUC7cBmB6O
Wn01YfuyEJ3CugH/dQXihkeOU14lyo+/UqUfAw/Jt+toOIqMCiKGDiKnbe38WjmNt7cpHPgHizRv
UBNxT+fMn6+dEYmVaY5mVKXKJD6EPzIAoy/5XHR3Ag3+2XY6u0Q+k9ZfbAdg52SV/bnAXh6JqpH7
dV/yVmpF85VV6lgbm0wnHh24bv2tSuP0qm8mmia8TsXZ8jvZY6VKPXx6/eLZ21Fpyo7QIgXWTgmM
lJFcRv3ZzYeh3nZuV7zZA7lGWwUFbG39QxLCN6ehChnKoYLjnXoztTQpT3ugxJO2GbGGfcn6tHim
KOZ2pa9k6k43GjKHe6W7D4WMnX2eVzgTLCzUC7at1Lr02ewO0AUN8yYuapuUlrR5UQRW7AZyuaNm
0LlfuDKhMGhWXr9YTlfxmdn0zTTqYrWi2etLVFQXv+uNq57HGb+iXhHpjnNtCtl3meSukgnAAvHM
4pWR95deM7A8KoNEDIzA7SkHsefR7vI1hm/4y1MyO2LcU4RRVvdzqg/XTZ6rO9s1sgdZTpBy3d5g
uiZKkxTtvr9PgpmXteM7l9Rp0ojGkmkSyUJXMYJR2K9WcThNoVPZmL9XtycpGN7XOZfdmx9g6wjh
9wcnz+7ndYPpmGJb5U3AXGAZ7FDQCzv6ObQ01MSjewWQcbHDNitHM5TagiPay/PpqiMVFbsHz5F8
I0irR9Md5OKTmRMLcAdrqrL3Iy99FJ7NAriENRBvg6Z0T1MueBPYkEK6Q0FAlozkHKcxr1ab/VdT
Wv6DlIYdNZ2nATli3nr2RcGDFqZru/cbt8wvIlWFhBfjVddrE+xZoC+/N6zZe+mwJu0bN6GaLtAy
f7UNsrR8VGtk//aCkbmWVPQcU2PhldFB/9pndOxukaam1QnBW3CDjbf9EdS6nREznujH1s9LfVOv
/LPeGjFNyj+4aO4flLT/Lev+n8o6wmjoX/33RtlVMyJVfa1/1Zf88a/+Xdf5/6LBBVsUtci7IuT/
+iaIfaRn7pO46LvvWSL8rz97ZWu2o0nRRVo2CpTA/Cn92+QDAypHVCkmQvt/mP5tfajsDIMfOF19
NDBUih6ChF/b6MRVzyP+Q3F0WLh+lOeaca+DjcE2Brao6XKfUBDS0N56zYsfUdEL3Kx1fNJEFp96
3v+IT1CONhAi95gIQdOTSFWFPvv1R7+t2D2krZORIgbX20hzLNBko37PVxmyTJPy2cYVsG1XOSdr
PWaKbacywp49QRVgHm4kupiRf2rLgeeQ+wBX7+9k2B+ah1yB1ZmCdN8kLRxG3IdBQs5mjUIVGSZb
TXmL1CPYs2ehcT8M63nxvX9aIv+pZP21YH0/Hu1KJik0SUl8+eAYMDUUHklRtMd3tjvxSW/r8HqV
xf858vqv0KtfvQnOeiTPMlFwrCmhBNB8OLOF6d/C271EJUTtZ/L4ZifpQNtBavcwmaW9V2ke3//j
04O8RwI62C6WqU4n4+e5TK6b/Vyx+zyOLs/DUFvTgnvUTU40Sgd59D8/mkOHg+QQUOGk3/x6tCTw
56yu8vJo4C8tLrWolp10Uf3cjKRi/P5YxgfB+Ho9g3V05eP4CLA7fTiYLMjrrQo9O3apLFFKpNTy
UdeRPegLAxWPSuXNSDl/NaNnPSylRygcvIn+H58zolnk6jhPaMLzUPn1nEvyn1U1smPsxgIBPS/6
HnJCHD8Gbovq8vcn/dc15DDJ41UNZBmp28fOj6BQtgbh5sfWWJa799SOQeMX3KZtkR5Vn6F68Grs
5n9z3HWZ/NTS51pjGQPYRqHs0hJb8UM/L6OC6VeWuG1+rOduYlPO3ZytcZ7DOiPd4/fn+OFYq22M
AebaR+P2Mmb7cCw702ZjSsmMzKjnI2zHXhG2ulDnBFP70++PtX7WT+f1fiwH2wFuGE+3HePDzcuJ
3sagwxpa1EJCXsNu4VRm1mREvz/Ox7bYek5kVKFQ5CHDcjV/vX6jW/bCbWSGxBZsDrsZ6onQVvWa
V245D2mWVUMoBSmx4UIDCf5BlaSX33+HD2tnPVekVzzoVjA2g+L19/RT15DiDOAzWIdjPPUrKhOM
BYmgWnKJLcV8FJ991LuW+htbzfsl/HCJ17xk17UwBZrwCD8cNnHZ3cVedkwh8n0SuVudmCGr65Yx
w15YLXCIQWskpgMlE2+DD0BNhD3U8hvKxA6DICLCE6iS+JCsI6E4i/ljybU/BLv/9en8n76nw41Z
CeYBAs+PU6vCseJ58TTtgLnDfSOt3BabqSsps+LSnV3mHZRgoco1z2MXPhcXfTIV6Cj82MexaOxz
MATxUWa+dR1obu/t3CltchhVgTftf38n/7pqfZ2rycjOYUfylwGbHuA37smDgSmqE2dfJL4sqF36
Yfv74/z1l4iMgFtGFeLz58d3Y6ZhconhjKLpxVMUZKttoQaWemYE4zz8/lgfH+csT1/3SEp7dx4A
hfywPJXfO70tcx7nsBGixI+nCG3PuME3USC1Wk08clZnY5TeF62qybRsnOFvLqyhO+sv8dfl6ltM
L/HCsing63x4q5Si1Ux+GfHBG2ehjl5p8jAdAmm1x4TkxzumePrbe45KBnqSEVeb5gkuqxXTirva
OYMZiE/BOKpbFE4Ykvoub8GJlcOYERREyg0UdrS7eFful9KKf0zkUz37qlwuSHex6QedcFchVoHi
z3fOk9B54CKeMu9hGrgPbtrqhwG751Va42eK9DbTHolhWe4UQMQxLGk43VRCH17LGPrTorGNY+ZK
kRxAkP2Bc8dpT3XVIUerEfcelt6we1qlKd4AyxPrHqEpbMJByB9/TYPY+FqPlfU0o+0l7TqeKm3T
4174UU6DPUfVIK102/t5ekksftm2w6PFEFP2NqY8vJs+IV+60XxzU1dsG1d8p59s5ixIxp2euvZ+
tokpimpP9t98j0idOu+8L34341VHMch649efFLuiCTh828IV8M2eZ6fej96XBdJEJIsguXjrv+0p
dC8JTEx722UzxhOP6d5j0FjqwnumfO46Nd+8X97Yxf9p1ql+11pdiktjAeZ5xGngWieT2L5LkYDn
3nZ4YOk0vz+tIN+c4TvzhPINqb3UTcGKhH+F86EsjeUAVpRrpxwfZobQ9fTRlpn9aYR/oIF90utb
qzBhcOc2nzMDi7uQagx5gyDPN6FDPA9jIVSyD/CKLCGDfFCkiWU9QQIXZqiZXNsKc+RbidZkZyDZ
fKXNBDSEHw3msjirQNPNNLo2QwE0S586eZMphpKRZxvZS+kOPJoWAyeX0u1ya63rsJobnHIjEs6N
Sv0hixZpsIExqmbZgS1hLXnVsFySWZXEBFB6KUxbE35MR2NwtFTsc8Z0dUDmnABd4HzGUtKzwLY6
NpXXdE50Zi0+qxcEhbwVBNc3hzGlYnCdRnt0kc9yHxNbXRKtzE+FX26DhUYds34C4LWy2w053f6E
NNQtAFZno7RGYEFJM2hGoj4zPFnhTmUWAewmE96ql9PY6e7B8pz4MRm8bWPTH+xckp0UR9vEsePd
VIu3L7KF+T7Enr0O0fyL7/Oza+0KbbhCcl1A39A1udB0NM2NwQB/F0jY6LaoywJ2vG0+B9l0kyW1
OuVGsEtTtM2o05sT8zqmLRqIC2gmAeQOTqssfLFJC5Jz1ASwwVzxWoNjfxHMnC6Ak2+EHEjRmuD2
TMq36ZCYUGC67IlAMPJz+9Y8lw6xp2PhbNqhnvfwl8F+LNitU3LWmX/DiiEl4L5P1Rtwvtd21Ppt
DlQqUi4SYJOe01HT/c8dzXwoF1ZbbpT0eauNrflSWfZpsQjTmMzsOnWzOSps93Ga4nNTe8nnAVXE
NrWVPKVlxQPYXvdIlamu3cyyLqQLd3eIhPqTNpFrtCzuVeGRlQYHscq9PgDC15lJ/x2Zd3tQRpND
7Y+nuAtJXc5PBllFRhhriXc1OiVfqCnBGdPvNZcnZ7GtnZzLeNwOkxmcEWx3N2yU7DSa8YBGhYdt
DOtg8kTLcn5QjcP+oelbwmwBkqhL4QEIjysEHnYx+N/yKhNHSRDwkWZxxUHZRV9Eot/7zjzfe7NS
RNuP43Z9/yBNbtop3WRtV932A01Bj19aeYTez1bALJp4IxR7kcJnWFXUbo8gy8t4FNUzLcmYN4KX
BN6hzSl9UCEUUcU2bxcsOr0uwDPtRrRmddPrwzOJx11kMGi7truFcIWkbPw8GvAX5jtmmoiiIaLv
6rxwbvWRWBHXG5NPQ57MZ2uU0ZDF8ymfRx1TtT8HLxb2zDh0arNfI/qEdqwDkZ5Q5GYENsx+f1im
ioWZs3egRCg1AqWFt62U+Fw3iIP1CuU8SDr/x2BLdO1ubZiPZuV4n+RMrthedzKSpscZg0Ezsh+r
ZXdolyW4llrn3omSSZXVkEGnDZ13oIIOMIEb5hC2xii+t6bvbwltU7ijrYsHAOkSxGIuN3ZgXNFH
rtnC1PD9vTK4K+MOO3RsxRbFf57atCmE8ajBvgFVVwYnbmrwIB28KbyEcUjU2mR/lYve33mDRteg
qyH5NZ0Z+S5LAO074d1x4uxnTyMOBFEs/N/MhsHVN7d43qywio38GOeduRpcs8iqpk03xcZ+chwW
dlBfXNoHm7gKzFuyr+EYdJ51FSTAZ0S7wAZwOiOq/LnZlzootXLp/dcRctWGB023mXqGfBt/aMg1
L2LH36cTsQW45hkNAfNKnmtdWtej7jc3+hKz7YeJ54YtfsB6qwqtscMsn8o9JGbviwOA6pFTS84o
q/0mimO7PJLArr4PlONX+HxG9E0aoGGMrYzUmWfzTgdLKNbOpHNNxb5illDKxJPRnEpD4RKchvYy
51V52wJfvvF7KQ9W16f4xgP/UMmF3DW/1kKEBv656WR8yUckO3YyVW8rUsfdFm3QfbLx/Oxcl6i8
wKkyIhUJVztqY00vKS/Fs9e3LxUfTZB3w/ggcBaTIQK4tVedkcTMQ6DXYBuP7GV9AzhWB4gssgHr
ncmKgNvVMI13xmxbVObXWQta9D0tJET0EZD3kkRdGN81b4D9Jzy5OdOOgHcg3LZlrxycFQzehltD
n/q3XBQ8s//IcI4DEjWGzWS/5zsPUOpIe8aF5tuhbtcy/ZFqqtsMWQ/mO7GHmjJp0H50blpfpNOa
19nsjE9aEk9vtsj8L8kYCAIF64CRnNQXn8a3g0vLg7BQV/VBc211Yt4aJNvKnSAooIDXi6rDZDOV
4J67dXI5F8ROuNihlKm8aCjJOAPTEa9BINLiWw3yYNe5fgHwXGI1mXlnMMpShA1h0HfZXTYptsoc
XqsRr2YiEgDHaLDNhseZWpIH38pN+EEABI5OIHmNGHSHWJd05WGDLtpjhhtyFxQN942Xwt7S2+HU
Ltn4taU2WqcjJaHjFVdB+NlLbK5LmY6SfkkhiJD5yPT74OpW/KyQLr9qZqvh5xznq9hXyaNTL/kG
8a2xl7YMnuB9whUfHfESt3bGdlIPNkzgn9gYQzyKXR0zRnfvWpC/mJWrhcdrXMYsquqZJHc91H3t
3puwxOZeDVLX83dItNyQ3AeQDIVehZLNSeR5AMuMWuCkoMZGKA/7LpDZW1Gaab3RqJNJMYWXrvDZ
IlUzd6M7fyddIthTy9ubjqHBDpyktykq92T2lbMx4J0hgF0xeEGywQyhgTpjOeu5NM7KqfbjYuBT
44PTZvT3piIHp6pUuccJLx8610w35ugnF8hwP7SWMUOHTjd0p8k8EdSub3u6WWSzq/IQ6LQHTDnh
2WrFuG/BUrwVA7YVanzeOmyETvbY2FtSFbtdNQ+4ogZJrIUh9wXozhAmqtxQVLvI+OTNjCwJyo10
D47Awq1XE1i7DkrFCDbMZCt4K42eGW2Zo4obeqiDWrNttWbZGy5htlUXvAilVTuhWvc8tPQOFgYf
+dzfYVV8zVx71wD7WFXR13XVQyjrvszVcjPik8ew8ASr5MIjl4YRNouzK5YfhAY9E4h9j4B537Kb
3tR5+RroGSrCgialNwRvNKX6zSJWlZ9mOE9NmUF6bMw3GRhsrOD/RH5qAqYSQ0SY8C4fWxQI3ozj
xv1aTcQEmhVd7dAhHGmbzOP4iciAr3LKjm4+IjrB7T1vVKCSTzoivQVvhF+c0O9MuAEV3qnM2hvL
duqyz5IEosM4pFdO96T704gwqAu2aZ89eFaSHrwZCrTopvGzZgp/K2eEVhM1zNU4Cu2AqmD9mZPk
4liZ9xnPdc1ACZ48FndoCVnn0h6d87WcgLYl9w0Woy1y63crNoQ7YMua2KWVvIccEXzD86a0k9aW
NHQID+99nXwwc7bOTL/7Hj4vgoNbsO3r55ldAY6TpjMmfEJAh2OCWYhIzrlg/EtX086HUM9LY0du
CobAgv0QILHRA7uIYYpgGa3Ju1ALaJq6/UzJWRCfKaBKf/GTIv7Rk1nL6u7R2IYOGgjBVoRCCgRS
Q1mUsOzHCAIutIdknWmoZoy/wFPTiHHrqDEaeLp5toDJ4B337Hexumi2Q5Wcedp2gIKtX+caSOPt
sPqzq9HjsTT3qN9rY61OjExO3/MFFk/uKuNKNwhONRIBMqPAGp9UGk3uBObFvdE7w9Z1BJUIE1j9
rWkQ/l+GdFpLXtIS1CZ12v4TSFe2DqXm6vvWgP7A3p6P1tyauOOGAp3xLBI7z/Cor5gQv7hlZUaZ
YPsXEmdJSOiyIQe4PtYt4050/uJoFjgOst6KT1bq0BRAHXzxR48ewTqpeT/e1JKmrFCOHGMXIAx1
AhZV6AGf3/9K4Ffmve5S9r+zeTxYrwcTSMVrXw3UYHAK6BL41nwzw5SNNIpNZj1L7T6Qt6guCIad
UE+HbvfeKG5LkrJN2ZANUwj8dFXWkgWRgcHWAr5ilWLdh1xS793K6T8R4skJZDmfyHNkQZU3gi7J
SuNzNerc9boAphTPUhyFU8vbQrLfJVkW2EExwlLC/TFspM552RW98Nah7OumtAUGoPJuz1aN2n4c
S0+QjhvD684WuiI0L3kYjCRnxDpa8MaeHPi1sV5VrH+oGVeE/LSvNP/gGxY5HUV/OQdC9Dg/ywDS
CO+OIQWTujS7oZhn+6oEx3PtIAg5N/nChGxxaF7FS3F6X3caNI7dlHMHrGUlV4lyuUuHHvvfJFe2
wJjiftYYHq9wMXu5K8f1mpQjUzaD/+ReyevGg/Lg0qTc2Aahy2Zt1PtmbcX1pIpfPAU4FOssmHoI
gDvXZgUM9srOhjLMB5a5+5CYgbYNUoJtkTL30eAR4CxrT/8MNmPZoUAQx/fY27YZuFoGsHC1MSxP
XSY+CParCJyomzWdrEDHzqNiILYp61n3qcb2GsoCnIv3xpOByfrHYtg0lXJIT9bCIXOpNa+0Emsr
4nU+PQ0mOuyAlNDTlMbNa5xC0FJo3SCLpvyEbWtkNgmw9hTjYXktvB5RWCc1K1T9VOqoBsrYuKc4
4AxrJKIjfuSkYAeMdmEf1Jl5Rd0iPsFy4y9UelmcxobLNPUwj+aCvNr3H6zZF+m3aqna187POLQc
++lUDio+DrRcq3D0tf51gUud6HTkho5/F4isOPPwfRudnoRXI6P0GNqvNRhMTNYQyfpJkGI8cHeG
IebHLvkFxqMK6FjUwX4QhEav8M2LRQv80lYgYMSMlnWzuItxLhOTCETLjU9OafHNByofJ6rXgCzd
cmh+MBb1I2ddBTOWhyundWgp4NaAZkPSgAjnYGSVeIv+lug5yB/X1xo0Im2w9xpByllDdYoCkOdj
YHOlEpfoYYCa8Q8PoCcRdsO6BsWanuIBuDghMoME5IOWO2jeiuryPco+ENbTd9+lTt5QYMjPfZPJ
Fzn5K/uDDbmgldom25RtBW9G4FBXRj/V1+k8jI8Z0U/f2smOf2SNRD3spKWC4MGbyc7mbqccT+Hs
xwR9nIIu/pK7KyWoF7iTI6+hwR2VbfZvJNT/MjT+jqGxYux+6p7/Jdz18prV338Rr//xL/4UObj4
eaBF2q5lMh9g/TE/+NMQ5Bn/QpvNOIZx9J9+wH/7gbx/2Y5Pox9iIK8MEFb/o14HsYEqAn8RY+SA
gQDyh3+gXv84VGCaQMHM5zCLQr3ufpgHKfhD1qBWBUGMkmvrqAs+1p+uxt/P9JnlIfJwHJ/tI18Z
JcWvIydGSOvmkDR0QK1hsfihpsizd7mk/yMu+f84ynqiP83TMOZL6aQcxatfeu2lkd8H55+JE/5y
Ih/Gk17W2JTuHGJc7jz9Dg5lt7z9/izWj/h53uFDvdM9UjNsH+iT+XF87SIvrSfNF4fZ9mGzaxQ1
WdvcVVW3d1J6or8/2l9u/vvRAoPZFb4K9+Ns15OOHBAgioNqEvYmjAfCrCKjrkzaMvrnh0JlseYR
w5Ojbv/19ui920peZpxY6iePMrdxaOaTcdFJlPqbifXHyep6DQ26wWxPgoAjfrhNRuFAV7c4VC3q
8aooh+JA6L3axHKRYZfIao+NXP3TtcFB4bUbFkomfBgfD+pkhENoDR40VXAVTVowoStoXhCpav/N
+X2cXq/nZ5pMrleVg2u7Hy5lYWnt0raaOFQKLlSIqRYCWwffuzCR7Jel6G5bBSO+KJf0MpZS/s3x
19/rxzVqWkCzEGCtj6YPv2eV2G2qF0l/8CuAo27NCbrd/PT79bKexMeDWNBv/VXOwSTS/HW9SKMZ
1BCY4kCamLH35nTOCDO14uvSJAJuUcA5QF7LbSMQ6//+0P9p/VhQjVCY8cwilO/XQweOLY3EtMQB
oa2i9eIAIsg1BUlI04l4psR0IHaRivD7w8K2/OuvHzm7zcmavBSg/324sn2ptZiHOwHlrBZfG5Qf
MyxJuKOUtMvBiYvyHmMgG6dyZHfe6+OOnA5uAc2OvZLTvM9aIZ7NdLGMDTt4AkAH7850qsmJKEPn
q4CMARoDQo+sQU47A8TmA/JXCi8PrPmjWrvoXu7l596dmKw19Al9qPm+32/LxpgOI6nFuBJSnSIU
gWyheemlbFsVFt3YhMQIN/QSRioBvfTOOkYjRsOwWsLUUelF7zSXrVuJiUJnJpJqznQekmpkocqh
jHC7jFdjUC1P8OfKCLKaCZKh++pCBkNmQK6Cr3Xkp2Gk3ttmf2UX5vAka2XfzRhR9xrt6m1DBCYV
zhpsMhr2ri94hnqyNS4+zb1tbtkScqGc7i1v4EPYC155C1jdZvGJkJ1Ub1ziGFtiQ19wkzRjehfn
0/w1GCp1Ny3WSJsnliyDCVOQli3fVx/557RFxBUBUVye0CU4VjSTiyqE1MoNE/Thh9bZa1x1Xg7P
gZn5KQqswb6b8LRsvPUCI+C6NHToiB8ZqhZ8hePiCIiHK8BK1oANADl0DPsB7lEPJD5wBg/xca5d
54n9fegRJM9qGL/li3yyF/N7AEvqizQBoNijln0eCphAumLmE4qUH1I929/XYpgEZGDjh7zjiZEz
1wdMHy/D86jzeZXke+TSK05V4PTP2br0S9l558ofUzbjc7y1HIEvCjEy0BQzPya1NUWBaMUOQ4W+
x8my0A8mLWYTEOGw9Qm3owYv/QREs20e8G5xAHNxN12XD/u58gtCcvPpAVbq+DAAAKHNFPQsDD9z
7soEaTfogOKEosXG+dKM2wnRyI0fcDnDbg2GqhjjRCbbputhJiv3mDOhhUCJlTSUXWbEm1FQCOGE
SZjLZ/pDXhNIEAIVdG7gj+akKyf63rBF/BZDrgJvZWrxtTkHjJeKlGn2anMgSose/w0cS3LJEuVu
4IHZJ9WK7qrT1r5GtUxHl+yH21iztD2qfOvWIwzjarad57jqKI2wTaA9dyadwSu9x2MnSCgfRwnB
Ba90/DYgPsDCNTdDaGmjtm+YBP+w88L/QWd72PRaP58FTLa3NNAJ1R472wgD4BRbrR8CRkHBej1i
iDmRschvJWPafNNPstymCTIFozfUgTQR86pMEvuRtsGyjZUPhoRwEmPvezVhzHiCPvtmPOHCcdI7
ver0wwTKxY3sUVLRe9nEjIYBx1ejAFdFGkJ1DS+bcFRQtZd6TIIbfDrWI/U/42S8TNpWduSIzSbh
VdZETwi/in+bZ6J+Vakz3wkFkljm6XAt+869MiSVNAAp51wQGbA3OgeIshrchxYHSTSgCztQXIMl
dXTg4WEHIQygohmT7UtsWB0uOhmRYe26ToT0p8HuN+s/7MwdqjAlF/mhwwX+zVnc/mBMPIQK0Lt7
lga6BTL0dq1q+/3QkOIS9W3WR2wo8UHodncuZxe7Stp0MCMo9pIwITBobbOlLoh+TOyoCZYT3zZ5
NEErnhSpMmfGhmpTOnHWbXK31nPk/Xlw9CkWdtgFXMQACSjwPqA9QhsBTsxqO0wLuJy1a7EmGBDQ
4Qr0YasrIY5/NJTSzlc71PcaAchjjP9NL4PNBEcSF1/DBsekQXJbswl4m7th4DE2FXckSzDrynW1
GXgKvGRZsJAi4nmHASfQd1zvBJMiODu/t0vmhuC40Edf9UpSoPGGOw2tQUnZ/qMPEMeoXqLbMHR6
XWt3xaxdB3YbbREEYxC8F8dbG2CImXufkdbkF1SirOGFq0sQsm0k61B2PSRjf5qqNGAJblFkmodW
ufbUi6H/5Mmhjyh7+au2sLTtOzb5vZNn9nBaGQhR9dpp8zxlVbV/h0PTjIu32WLovKtXBlTHBEOX
a53fjK+YgYcjaFq/wAGVO5EfF/r6ei94eIrpOmDeRKMqheEkjCC7uAX2JUMbkiBkUC4PDWM9M/Tp
Qx7x3cAgoutcnaDN0QbwGpd0Q8ZjywEON19Yl6BLA3L+Hgysep/fRRqZvTZl35XcTusDJ51X6PDS
jhwW4E98kgB5Q0PQy3rH9baZi5pTk9x634KB0Kz827G00m/vzaBibVRVwnXOMRQ3+hM9CuaOQBV+
/Zq/pxAVR6vViuc5wONYAw1/WKGrW2eFdfsDTcXkvXW8vuz6gOGnRmD27ezS6LUMuiZNwCQ2pZ18
awllvxI3VW7rlgWOmaY4LazoDfpN4Fm2Xn8n7GU8IvnoH/vCXZ5ZSMmtm2rJzZCPAelYTHBdG914
JtqaLFPL/TxQiw7hmJkxFFtS7f5o+pixJm9hm8Ku1fTp+1TH2lPltTHN2yE3Il9z/7xPxSCJQ9X5
stK25p1ut8Y1rVDSe+Er3WICY6hYmsAGHJl9qcfev4PPIncaztpP1qjsT5PQ7E+506pr3lTuLu1S
LVJZpkW0FRkfxHFzWRJN3DcAEbamgAehFZa8fr/qAylvCKl8/8Ys9J1e1w0vvj4/OwL5RNcAR6hH
bHoNC3EnnUY/e4xPt3WQD8dKDda27SqDTrFu8yP2AnUaaaHdxL6RHFH7MHF9X8uLbyDw02wih2k1
nBc/k9deX8dbJpjJxgCr14W0fIobvcuro8tQ6XMQY80cYlS1oZ/xMsQBxO1f8CoUPblGBg41PJaB
VYGSoJ3nLMbakUTtVCgg5WmnjmYb1zeeWJYoa5wxoYXYqmcdWZ9DzhfowgUsFv32IrgqwQuGY+Hl
ZAKn+Jss+t72WDE+mGFFG97MSEG08qbz/g9lZ7YbOZJt2V+56HdekDSOQPeLzy655imkF0KhUHA2
Gufh63tRVdUd4XJINx+qgMyMEMXJeOycvdeu+XS7ES54tyzoShIm7aYr6B1BvPCMyF/zber2foVC
YRFYNbPvJoOSAyW6uG8RoW5aFhxqIGbB55j9GyJZMFFUrdNhiKB3O/aGOiuRj21Q+mvjokyldv+v
PAq8h1TMFnTOrGMAoH/gphubHOXpQ5btdSXDPjXjsw2ZPepMWda5oikt/Nj4+aGDsgjfXFl9DxfZ
9+idDjGof82a5YIIRtYxwnAG3Ej9qtR1z5zeGtdeM1bADk26pGLs0MjlvoMPqukQ8S0kwU43usMk
FKdaRts44B/uLa0MyTijqXtoGw0qH3/0OhF41xbEBgY7gvSsbayLaY8Jzdn2Zbydz+jKjQaCn31i
IMCBw6Ru4/zOHFLioTzUCpOKtC17+4ZoYXs0X0Y5egnfhvIOxho62TTWzhmWX7f4+hcFLmh8btq7
RwjFxrDkD3IBjEWWjMGB00hXmV6wctphXW08r+rXBR3YbRAwMpbUJefo/iqUoaXurqkQI2bUNqDT
iLRK2pDLtHbyN1dqb7T7rwaAKBtz6PO5biv3eARJxZvi+76IpmXlaeGO1WrLheiWaNHJDEPCwwjc
+6FJDC+wUQoG88STrbx+hroKZo261yCvsZVFJLLifPGjWlRVJjmrUPiYfQQXSkYhoH9SP504Q9Rd
iK6FjpJEL2FLImkKSIac13bo1oM3FXcKSwy451Av0dGZ0XmUOOqaUHP1QwtJOuWrnuMQVMzhOxdx
qIFCbpV5BEK33TidmeTLwa+O2h0RWzaagLC0ri2vmq6T0KnuFGDCNeIfl9H/UOUrZ3Kc9eBWYGar
KNoSs5tsgDzRjdOz+Az+wMhsrSFtoZrycwN+JyOdzParVV+EgqRKrx3S9LyWPynvjWcyWrwLw28b
fVmZdnHTlQl0HLNo++tgGot9MzJgIvuLVFkPNZSZ5zryOMy3c0wZd5FsVPunFVllv+xgj15ZRpPc
SJsUpRY31LNTUV8tBmLPL0fPbwgUj9yzFKfyUzC6czoWpNxHff5COkaumHZ50W6Qsj2PYs+6iPK6
ecJhb+9AEPZnmR125702pm+NlaAyigxubtE2wXXnqvxXXkN57Yg1fmWOWmCvhY5wZsB2OUAipruC
VYg5Ryct9ro1gJlRa6wHId18jbTHYISFt/Wy0Mb3tHO9H2bhSvQ8k7cMw2zaoNMkX44oVGAJ0cQU
lbSFdtFqA2iksWIlS7Jkl6guWyiikrm9fG3PRnYVKMjFBHLHW4W1mlbYSe+1jJG0bGhoscov6Nl6
K+kzsk4N9VSJRKxSh5EOghG3xNZOZbwtfCe/L9K8ODRTZu6rCvEG9XyONAqXbqq8VtuJutfyHdsl
R3snMguxWA9s02gd75F4LsLhFXoGdjH9wtTi4IFBSHPgo5hdUyomr4MhioekTMsfqlWDu1UabtZF
HJRxCmnADuxFmlLSEM8qbyxh9HL5MZ5IKwdLbFv1yVlntu9h7zG+p7N7GHxPngsq2zcJYg1kj4ut
Rksvp6KDUVALLds2qA2XDISLA3EPUB+xrTaXNALDy4RiaJFYWVKvPc8u0fo5SFMrUKK8/79AdmK4
5pvmL1r8twglmunML+r2OsVHtbLwFT0OVS34cIFHMmQe3NRKFD9pg71YpNK9IIi8m1qknBuXkctK
Y9qyTcqJlV1pgsD2NrsD2NU3S6Sh1a2tZ3W+DBwUfFGrb6aOLFmUjBbu78LaRmCoDmbqMF8hpgv6
UO6zN03M8CfTpxq5hF4sbKGB3AgH956tDt8TxMkvQe7qKxX6T9Zg9ee6MswtP4U4y6Fs7qzY+uUS
xnzV0dTC0BZ0my5F98Z1G5ML35/6bVe5XDEwoVuQI0NFf4WLIgL3ye0i6z7uCvgZbcwLW/kYtiU1
1Rg5/sbW7G0jIvOaPcgjC3J6NajJOStRly6avnHWKpPBa+ED+8uYidEmFMmlMwRoeGyNXYxZUd1C
iSlJuuzlrYSTQYWr0W/Om33jjflNEGvOtVvqRLgmjnlpRJ34bYSAY4uEMNCqjcOzAJ7xlbSH6JDZ
qX1H+qsvETFPIKufEwkkI0rrbc5yu+6UAETQDPpNELQOIF4MBUWTFtsR5/pdw4q7aAes8b7f6dsq
a+/DltTEwdWdMxEW47bpqxfio9xdEkZ8sSgEz1hItV0u/O5AKeee9eQ4XNZhmVL/FvJ325DStsoa
9VOg+3+uvaZFABQiMv9Z6EminxuqDc69PkhWdEt6HrbavG9NbRiXmm/a/mWcVaG5LGRZDgtBhKS9
KSVt5KUXVShrxiqDI+hLFEijv43i2chDC+seBfT7MKAv1iFUIUURhJhP/RuRozkjSzNfUlSxSSoR
ExFEmezz2DdmePWOzHOk12C5IOY6jzliuqUVQM2mKsxWtDvearKAVoU+EnOZ8H0lsX3XDs6ryxZk
SIhfrPQbaqg5WZs2kdZ6xpvlZ/25Vdhi7ZSg+cHwVFfABHedrwW/I0fY15DezJt68H+Xg6U9hrx6
D+SSVNHKrouS0Xg1BKvaA6CsSbvY6v7QAl0p5QqgW7fw8CN841H63AUl7cfS+UDT4sYCz+jrz0mO
qH1ixGP6r25JaIWRdw9we6dd6LC79V0a+V/3XU8NQTAK460BV+/hNf77cGFV6gZ6IA5XN/Z9aZZb
dgDAJqB8fzNu+WSqmTv3UKdMizKciYt+3Fmepn83tZ2p7d/qjyb9GLS/AAoPC63ODPwS6F0cb9Jf
o2DeUfb0474+3VPde+F7jutYAg/qp+mBK5oJL0CFLj+0bmx4IBcqpE/69VFOXVRu4dzD1hl8Hrtr
LTwprZUzg/kYh3RJQD/SHweQ4In65v6dOiEL4YBnCVpzmBT/vn8pKZNwnHomSwSzrtDOvZCa9vL1
6Xx3jKORUmwDmONtrXaIqC8mp9paXv6d422++ccTD54/AEg8irb76eHwE6+vzKbaKT5gF2Grm2cm
LMbl1PXxj0hj1IJESZ+5xFBqBGo/DHzfjXY+v3oCUzJ9VN4/n/3L0QDCshXywcKHjG/A6m4gKy3h
HpeHTEtQ/ihfrv7pdeV4ruf7LKZ4sY/fvZLayhsx/exyObBKOeMNcCT3m/Xk87MomKEDh6O/YyKU
PXrB/ZCMzyrNyh1EacBViqBhPAUHN6Gh+fXpnDgSJ+HZLqAPfE3u0WPi13E8jaNX7FjaUC1p9bkY
3XtVJY9fH+fEbTJcy9QxzM1j4pkt/OcK6ag8FX7lFrsp1tdV9qp52TJJ5Sy4Ovv6SJ8Jch64uj8O
dTRsZKPqzM4NrEKdT/dOWuEi790Geyxhvuuyk9PDCAB+C7ovqFalRYtPh735DHcZ1eBkNuuEEdDW
rNlL55WgC5ZbCL5sL1FQ2AaE5n00XQQZxaBVSoFYlJYxxVWzzswmac7cjmylvmhpY434dpfstQE2
EZX9zYlCVT1+/Rhl0tzXeQEMvCtHazM8e034suWa1lHz5OdSvzQ673Z0nPg1n1rY2xmR8Aiqniu8
7hs3Hdk4Dc7ewRcE7lctjVKliIkf8oDqqHEiZP75reo9shrZXRJyXq5rROKLMiYaI6gSgQ6zL9Bo
dSQdaInWLgersHYMuPpV0+DR4zjJin28e0gttAxJCoSFtO5o5Yf9cnLDYWWxwPhcLRMEjj/V+k93
FnZ9/QSceNZM/PwoOPhm8d0/etaCvCsZw45cl4Skh87wxZ67PpAWXyGSHwLR774+4OfJrxBYlC0b
Bw8Ej+PJL56ErutVXux8r4H6FRckFAKHOThCNdvAC5tDRP/lHnpbeP71kU+8voy19ZkWiWblk/iC
VOhOi1pH4h4cxx+d0xsvBAYa9xjVk/evD3XiJJnyshqx4eF/xzN0hiMUnWMrd3lX0RrF0EE62pyr
gNWk2jtkRHrLmikbdFeTzt3XBz9xntRVROcAI+YiH1vP3TSEjVBIuasDMr1KEpPD2etNUmr1j8sA
a16kyA5D1eLbx/gQNoJ1iHE022E5ehpHgl9N8i15i4T4x48p5QaCKYRRyDA++cUVFMU27NqM4WLb
ryaH7otIrvredjbsPn/90wto6YITMw0LAoN9/NkK40xJKys5LTsXO+y8smCQQGO3zkT6HdHi8wvI
wShtKA1splrHn6+SAXHktDlnpln3kdCesKf9SgZxjyDwmxpkfpf/LkE4FPoch1Njzf9wY/+hoSJ6
Jh6lxjQWW+Ja0DDxC7Ix3awjlnp282Tmd9Xo6SPC/0HGNr90x58XS7kehuR0VxrdWeqr12I07kWV
lqh9HXJ/W/Pwz28dhfdMxAZqwcjn70+nDW0F962b7rS2PRuzbmdZKTk++jeH+VwwWrqNYx2wEYAJ
81hZ1Xn6EMf86B1RSrMhHHCZGvgifn0yn1cRjmLoFBugHJxPJn0cMgNhOUa6qwTbWrZ7aErb3650
bpKyYapGKqoYi29WyRmH/ukpmRcO9O02ZIZjNAPRKTgAIlRVvo2Pvc989uJSpcjMfUZ1k2SSVY9z
qCSGuZR4wgnrhwRauW2GMtxnDJM2JArdT6Nd3iLEhS6gFMXBXBaUswkBbYzz4JtAHnAE2t/89idv
zBxNxkQAz9DxjWEuGWW0N7MdLSq5TkZyfLWBZsfXN+bzCsuNQVfp+gZo4k8lZ26VfEbCItvJxoWQ
VnQ7PTXuPbf5rmo5dSsIYERVCXiCPezR0+xmQqpSshANSjDNDqL94OjD5uuzObUCOZQA4BfYlHPt
/j7KBLZoCFstRUGAo6Vz+UxhAERTX2c/0ev/8yqaPSMyUT4ZMyPpeIeK992B6sgrOqbBr/naVbFz
k1fB09dnderlmcHIZLYjZAPB8vdZDTW5YlPBy5PFtnedEsGwMAL7Fx3XYlOFtvfWZxB2ULHU33yq
Tq15H1x/FHQnNj30T/RIWF26C4GTNlLDQUFcavKokumOF/Gbo5164Nn2kC5vsbP8pBYEhoCODOvy
ToUq3eaO7d70Jq7Mry/mJ14L/COdi0jQrmUIZM5H66rfmkNr03fbeW2vP8aRXmwILEOUkoguo0Hv
9g+J4RXLtmi6q3KU6aWduWIbeQi7JkxsTJeI8DFKPOb4MxjKtm3y3e7WOHnlXXbYvJmwzI4Lnyqo
dbvPc742g0WvsClfjcYHQC+8eh+73hMBamrpklB1yCQ5oGnfkcLpFy8RY93Jmd2XfW7t6SL5C4es
ebC4nMfXF/LEu8ZgixLUdQVsgeMPYubyO5A3Xux6Of1Sk9FsdIWiKsgYYo+vXx/rxOUwPoSG9qxY
per++w0woU/ooPwp7QPjl07DYZXb+ms9EnHk+nIOWXKabyqMEy+dYdC2p6Lhi/WpxO6qbBwqMuB3
fWL/iOIQGgeje5qZ1bQQuDMfyqovV4xku90/P1e4Wf7ckaJAPF4pLRIQ4sqrix17tUs8fkSvV9kN
smTyH9PwcfTs8Jva99SdpGSjDWAa7H6PgWi8K5hALQJtNT0sl7B4GU1K0dz0QA92JOZ8d7wT3xxO
kBpK8GGjWDx6A/OgsqK44NIOHbnlmVX1K4LBy5VAFvfNqZ08FLHEwnMoGMF1/f3gKNeKm1yyRTP8
Ql4DXcat6TbOedwaxjfL16lnVPBCzT6EWfJ89Ix26GLkRGdgV+ftPVSPd9su78loqBZxWN54mNr/
8eaIBQzThQmIDB358QtoDDTczXqSu2lOgNbd/rZqq5WiD/DNgU4szGiL4ZAJOs/YOOaL/EexrSbc
enrAFjAL7adwIDd9Ku+/fug/gsKPCvq/jnH0TPgaiZ2WxTFQ9RoLCK7qDESNfWu2DhCZrK+5ijrW
qL5S0MaS8KHoKzi3NgObFoQrzb8WSZSMGfdYJJlpwjAANuCGjkVTnZHCF92YPqGfcsShFShdbvMa
hQa723GJFi7YR7aHWlsfMCsaM80Iqq1xO/mkcOvSgKdR5HW11TvCWthADeEV4Faqw2I2h8MFv4oG
N9oS9jISZY5OqxNRftFpVbfzUv8+LtJ6yRVONzm9omoRoRbaoVAiHKWf1DpoIxvFYNofCksQiB4n
7ebry3vq2bQM1zV4TsRMKf37DoI+KZvR4dlEK/haDs2rF6krS2gbkReYaqGVf328U68dNTfFHu17
lPFHx7OjUZYiHOUOdPfcc7rszXTfN/Kb4vWzv2AmnqLwp5dJm84/OgzAkUhUg08kp57eKBVXCIe8
tzJ9YBJ1wVR62drmS1jJb7ZMx4G+FiUEx6VLyxVlc31ckPkKDJbqbXoixTj9iMjlXHiVpd2gdtez
NYNz9jilncMjSLtylRFOwYRLspCXZre3kfraSa/thd5qG6Ox5DJAHcYDp7YYPxhj+clP2wBI3g/o
gUDShCu/MRx6L+60Co3gzkzx8XuTXS5wPloprkLseQm/D+gH9Y7w27gm4ReY9YAFD0cX/z6f7GVU
N8nahV3wWAr7u1tx6o47AGih3NJmEHOW1J9rRKzXdi5T0lEBiI1MlxYktG9To+m+ebJOrUV/HOe4
MOpUR/At2KudZ8/kZPoNS6I91l8/vqc+iA60PuYKzNugkv59MnpJolwJtmnH0Ino8dmyqMOZTyHw
R/X4jens5MHoV7JnIU3rU9nrVCxGMuNd0SKHMBHACdB+NsjAEFQ28TeX79RC4ND252uBZe9T8ZuN
o3ASpBQ7Uu1uAKI5S0gpT0VWvZPQfpNHzjdX0jj1XLjsktjA4qVyj+c0U60yri91WjJk0EQm0zjz
pqrfm/TiV4XQop2lShzfyhe3sR5EuzFE2RwWMWGgoZdu/MIaH1x8AWi0A5LyvrkeJ389FkTaSPRv
/eOFsR+CWksjypy+VO/CDx8js7vLBMPkr5+ok8dxCTukonRm38zfT1TdaWOkEOXs2IkqujnNqxy1
flW01Tcf0lNl64y2pcUy/5979B6K3kfGjQBr1yAcj2p0br28qQobMLxxRTrafZ753zQqTj3Afxzy
uGBNJitDqKPnO3KDtsQ2vPtWhsLVOauK7ps9hzj1/M4gbnrR4LbpJf19HZs53GAa3Jxlxhxfmkj9
hglIBnNmeEvat+Fy5gMQCqTLdVzOgmPNmOVZFcof0EZPpHhFT0EJ1ao1kS1jbcFsEDXVHTnf4H9l
lhE+U3ubwe29R89m1QRoVaOa0OqB6Ju5tVmYv/XeRNMOD2FQ+ktStJd4EtUa2v977HX9Ih9FvG7z
0bxTKC/52Jv2N0/Tqavgz05dWhw8t8cD2CxTNencispPTfupmYxFo1tPmMfP6ZkSwz723xzw1C2e
7Rk4Bl2arceXXSVGOJYUQ7u4hDnQqbZSmw86gQiB6yzqWZj69Qtz4hT5rs9uYzjsVO7zc/5Hzek7
owdyRGQ7KI3WOqpG50JGVGhjUtRPCZxmEqmin18f80OvcVSEor0hhtTkFWVre/R0hRrZmI6X5Tsn
n/xl1LfOnRUZ3VKK0T6Piix7hMEG+8BCsvWhU/Yi8A95OwHEQku01Xpwft9ceuNEExNVAl2fedV2
P+19w8GeVNDxRtdTgJ5NhNYGVZrY1EFVb2EuiwVPCvIpGwwiCUnLkZkM8mvrOxSxOLGGzb5w5Bgw
sxm0mX/fEh1phJM3cY5vOQGj8iFujgXoCwSW0j7ndrn7JkGSiM8CSllGE9nQcuao8ES6654I1s04
BuAmPvjyzaT/oCyW26jnkcI2QX764NtbdLnvI4pMluxubTlJtEYwaK0qTTa7yCndNWGj7soLz80i
FXepkMMVry1OlJEX4SnyWv8s091nHSjYNxvzU+fPBAwPujtP6I8bR7TbkqxuBOefpcMdmFIEac4Q
P8WGFm2+fhJPHQr1JVoD3Oh8No4KEIZO8MjnzxIQ0milSm+29AwqPfOjLHz6+lgf9+34qZ+7v4Ld
K5/B4+2/1Jys7fOYzUEHjGdBDNWI42OyjG2gig7GamacG4UeXDeD2V+aphbemI0Gt0RkaqskOJeP
X+gf4Rsu4reqqIvfzf+e/9pbocaKlIzmAx/w///pvkB8mn/5R7bvxeVr/l4f/6G/fiwhev/+7WZk
wl//sP5ImLhp36vx9r1Gw/8fgsH8J/+n//G/3v8nORUmLSyWwf+HEjiBbwDf9Sp//Ulw+Pdf+jfB
wbXnLIp5MKyznaQ5wEL+H4KD/99UH+iOGM3NfX4euf+kVPj/zYSXJ9u35tL9T4KDcP+bWoLtFc1W
y+VrKP4JweH4K0LOhUObnNALHRnNJxO/1HHl5lEK+CA07AmCuSUPzHPHh5wQJtTO9ncYhPk1+fPJ
5oAuLGa+WPzmnzvKYB8jEtOccTcMlLu61mHwcfp4+8dNuP7Xz/svxIHXFJ1N/X/+1/EulKOgyp1N
/DZL46ePY8OkrivtaNiNDZaH3hzKm7SoiIJwLbXWtT5bGDUtLqtMtNu6d4eHrw9PBsSn06RNaWJF
IuCRe3y8DQYZDe1mdJsdETjZAP80mjaZG+GHRChxGMyoOhuQ6tZbxNBQTBWQzBlCGVMp1UxZ7+B4
GuGigLbHppkIW5Kw8CV4U59uRjPlz2IByfOlyLSpWwwKhyB2whrGDbrb8TedhfRWJB4gVzwJu8jC
CBm4Tglx0y5/YCkctzP9OV6o0BjpeJSsbQsartNOLwfjHk2euqwgGN7jd8ZWJTCM906tXr08j3XE
3t34O6o5o05m3WPWEkBXJ4M8BAa+Zew5BAX3hSkPEfnTL0yF1TNhI/zFfoj9Qw2uZ01FHtz6HVDi
VVcrvdhzqWROvpXO3w1YfMXWhL0NjMetMbDjUbkfiSRfuUMRXdnIs2nL+IjMsJIgsnfj6qbIOiKT
ulmpnTQuPDwHZdAkhphGRN6vyOWoztLWLG/AbQVnSHKGrVMa2b5EZrQ2RNM9JnD0Hstkcu64O+Ya
RQwIaxNeb+sM5dtYkCQSulQecS/HBxz8xTMxf9yZkvV258wee7eHSyQa6R8cIhF3ZRmNv3tMMg96
xV8Z9ap+clBpH4IhtPYYd4z7FsboU9L08jAUhX/IcyqsFXG7VrKwciT8C4dob1gMmVrXKsgIH+/M
NUTU9FY5EZJ3KNd4oYvqzQr4xzBFILgMMUeHO9ihKM6ttiRCjNfZ05px68Rtti88bu7oqp5gowTA
Wy0gXZB0Ra6IwplG5wL+rwt7dKsZQXobIuGDtRqVl4RmzKFPYfee6oQpSdx29M50nUXDKF7ioewe
GXdMF37Z8aNENG4VqZELY+CM/V5Tl0E6v+xaaV9pod4h6eRcHCvxF40f5csOT0G+6CLZvRNuMG7J
G7auQos7ESAeW1hSjasc+l8On6jluqbQw9zMt5fESSWwdgcIYPgrguDW0YPyjeHzdCH7aHww+ZBu
AePiRKrKdANKtfmlJ45xT0hevyIpB9ScxrWtQ+4j4ctc6vkRzSRIupGoy82E2SGE7cidsByE5JbB
809ElXrOQjc4y+r0udfqFg58lV+F3m+4idCzYi13IjbIuUkKsf2C47icQzrbx9Dk2cR3kcZbE2vU
yrKyFytwO9CvriJKweahnIlWQ8SNwlXZbILSUlcKvvOV3/T2VTsGxr2Ma/Xc2k7xgnOFp9XFI1uZ
QfEikJOfJ5iy7wZv5jdrCdgsT/bFawhZCpmfGDVk2X66+jg5L+IlqItaux1GJZvVECfTBV3a+kmx
Db8di8YAac2WAmSvgdU0S/Kl0+vxrilMFzNiMMRbrJJkO2SOzm3K09adGeTlDyPG7Ydt2EU8bory
snFwd5pPNF+N1HnuCtk3b3HVWs8xtow03HVikhYyy0mTa4R2fXsxln1gn/WhaK1bjJlY9KxhfDBw
Bi8Lp43kwrAHZIPl5Gx4Dm2IlzTlgUcPDUtTKy/bAswz9iD/zNLS60avtZtCz241u720cpVvMJDY
NxPMu4Xtgu6t7BAEcHAJ7xJqOD2+XWhO0T4304eaweWa1LZ23Vrjz9gDKG917a80MvO9JsM3Eiai
fTQxD5JGqw4FMXHrzO4GyLhh88vAdLYO4/oc51KwQW1sYNlN/ZUxVsARXDtExBDGl9YEPx0kbjcu
K7yETuKdaakqV3FWymmh/KDco7tBpawN4Ex1IDF5nNKTzLPsd6gm0OP0EEEv19a4JK/6dpRuvDZz
zT9PsPBf0KLvsa3wwuL7NM7jEZ1663sheSncSNPo9L0OgXmXu7gLVSO8ddFr5hJ6LK+lnDkHOkJF
U8v1896O/V0bGnciD/wNzZX6YEhfZGuTa/9Wq753ljbbUpSLxKoGbDyaboefjyANo4e3H4DTrAGt
SlNv0XD6Bl1SnxBuO3DK1RjUb6Lo221oh3zz+IB7G+xk3SIiLX2dSKe8ZTxr4GtL6w2qrYiouFQD
G+cNLx6JLItepMO5HGZ/QZamz1gVCnfpDM64hfUOJpSJtrciwgJ1SWcJAF+CWZBhQp1tbeHu6TOa
+mpkEcERnSqzXijeqwsrq9U5WHzM76Zu7tFM1CsRRbxV9RouXrmQNFwWwIDtM+VUw8PUC5LyZgMz
Q6hdn61EpxVwfJ3pVWW6Tbctn+5Vogo8ubW/Gybb3+dtMF7HqZhWXdCWZ2murKVjZlg+nLRbZD2B
ibUlrBu3psVcBLPqIKywQ+rK25Rax4xlThzobTGuLF8kP1wnxCurjz3htyPWLL/TNmTWFghl85vM
0PiWQ4jZx7GASYxychVqof8IasPYZjFPvCOKaO91A1F+fWBdFHT+YF/32i1ZEd6lUU7j2ZzxlRFy
4AM7KJ0qf7fC8hL7gXvwB3TvS6vvIfZm6MYQ6UTphaonY6+YtpQkKzvVeTYF4rlN3NFauHaPPNck
RP08GoGyLxMj0d8VdqJsZaFLGlZ6onf7qSz9pcq1atsamf3cZ21M3kEaJwerCeu3XCQOCQK11TGB
MyThnc8YgnTQUWmNj66QqFC0QaYbN7K7n0ViFMsm6+e6QJU3+G6yFWJ9Wawx6cfn5PSi28WemLg8
fnm0Rz9fHfyyLiwUtjQOiX+1Y1yKhE8vE6zPV6MZxLspkuqnqUAbgogf0/newO2bS6QkEXyH5pCJ
xK7lwTfJQvCkan55MOAVsxK20Bs9rfngoP4df7OPhiU5asGtYurAO0B6xsENdBWsQnumBUZxDmNb
2VcTHvRbrVCK041FtGnJQ8RnyCRomVPkReRpD+rnoFqmWxFiC5y/fJ2RRZP6+lF8lbFp3OMYrX8p
KD7eyrQjzs/I527SMI7mmjLUuRvIcKzx35Yl7vbOSldJZGZ7GvfykGH/3ll6TZRI0bMYV0mYLHIF
9XoV2TUfdz8vtFsZ+u1jbIrwKsypNKTtqMtw+vgt/PKHIGg2XgRlOS/K5FL8bgAIkYngUp74ZWlc
swzKX0I57II14oj4ahPR4oQsRIu84teZjefbyNDaxyiGSbkwSs2TIJKrcRvmzniud8SARG3Xr8LZ
FFZQbD2jM82X9TiXv7iHnt1myGAScAo0dhBe5cP4G6NBvB2moCDVJPbh1fZgLUY70Mk6UCKDnuWX
36gdaKx92kRgavBmvSGIiXlo93d3x241pJQj5pQB592S/FWVrMvcHzcFqQ8rFaOI9SPh/ia8qNtB
LAk3mmG+Io5/AowgGPLxmdLsPly1KKIvusq0njuFqzmeRHqu67l4MdHYDVh4lOzOMRB7kGuNdEUW
JoANuK/bnFu4C31IN7oR4dgbcuqELPcPfLih/g5iPEc30JMoiG62mO+sCTnotgsr504DNElGTahD
NJOWRcJ3zbMNkox6oy9IsWt5cACTUiuxSaEeDFP+0ESUolxUwEAwGM410iCn8kail+Ve4nFcWcBR
fpClTlYoEeV3FgjdtTkE6jJF2nBIWmjEHak1eBKj7jEkEwt1u21mL5UgcuesySaXMNOgD7lIMXkK
2lA3w9oO00hftkoEGeZZkbT4xaEqabW14oSk+VgE0HLqUuDTdp0pC/eE0sarYJr/RUAhFax0XG7O
MogR2nXokTzznMlSjXVTDIpVkFqq0qNEgvqPOONQ+sRB8/ADoBkoodwB9og2UlyxjdFxk1EA1p5V
P+n4vpcYfO1lbZOZssx9yLQDjmNchJb6OSZtuqniJt62HV81Pe2nHSwmCrlIOu1jE2cvbkXdTh6M
evb6TMSrapxjKuZr588+0rNp4uLzsmu3mGrF3uCFvUlFF28DdHRySdR0tm8IKXgdCG15tUaDb7KZ
meZCDtxP0XjVNTsA7zCWOs75ns2Wk8n6SRIq80Syq9jrQ1O8NHNNLSM/W0bEU/RLa8oG4NxZ326M
Kcz3YDCoFqUrFnyz3JtcVO2jbpAEBMq2eLXrCkywRWWrDHYtq0pOvHlNYdRPZsJGviwzdQnlGh9s
YA3FaxNIbyW8hoo0sCzcjIU98Y7UJAMYOND5j40+lW+FHLgq+UT2DlX5wo6tacf8sjwrVUk3xGSQ
sRj8eemKcmg69uiy8c7N8gcSVO9g9GxvITX5h9BQ1Vk8uvLghFw4Zj3jVuqmvSw82T0ygmJb1Y/x
1pt33kyI1GWesi93Y7YnDIOm3x5v6bSOvUk9p05+3Q2u+gm2m22ObocEe1qwBPqIyaDFD5XaXLDM
v/VgzREoHsKdalkwbzmMoiewcX5VB3ayfEjSfgX0X73Y5QDvrcoTvNTMStZtF7MjnTcN8aCzcYoG
q7zRZcWdKRI+AR9roJKhBBEYmiO50BBp52KD/bTAH0xDi7PL3PF8CiHtDh1djY/HEEwjC3goQT8N
rTZeWCE7TVGP5c3HTlsKHh88QNnSAeFBrA67D6gd8S6z+JBlzJcObUC48Me2TAs1LgNyWHdJo4dL
PzdQphiEUarYiPdR9LvyiIiZeN3kchhDPgL9zE7zQroGuhrS21IhPYHpnfoz68pGQQirpmzBewAW
4RaHvZ6RpsQZMS812TxPvIIMs2l9BMRzsaXWyepp4eeTdsw2koZJv5bAupagIOF/pfCL+NDoFQ0H
hln02unEQE8pf0zCokFhN335BquSRCu9GR8k3IFFYFbZXps3tTiJWNbYSQEUn3fIM1l+4dWwtJZy
ivlJuckmu5xY4oTB4T/2zS64oIshpWcmi8giD0h71/VpLlNcjduX5Xykyhphy78eTZIoNspiSy4L
I7jVjUweVGGmK6wB3sFr6vJHYdC7gBpPLwPZpDz0SPmvuv/L3nk012202/q/nDlcyGFw7mDnwJxE
cYKiApFDAw2ggV9/Hmzb91KkirS/2a065SpbKplC6vD2elewqXAxZZYs7prZ/kArVD2pqPFXjS6C
s8Fjna2GmFcYOyT76Zi4oanOOgOdUsER2qUsklhTn83jWTTzMoxgpCVuLgcJChKPWiNr+PFAivGY
QGO4i2e0cRDpvAtQGD8ZPkPCnrr2Ryfwr46NMLr0yG3bGM08fnCOwAoC/Cd3eZxwRh1OZYUfgExh
tZHdFEPP6Z00n5ULDefutDcYEuit86P40mPJ57wPeNVrjn3pRZrDVjEE/pkIeMNizMy7ocGmOSgw
mXJJ6dvbHEOWsZsad7WLOUzS8SEDgLn9mOvlGSZ/5ZljUjwU8zeIqZe+tpDN6k0zVRRFg8FqRtzK
wzhQntQZuIhe5eYdCXgstqxjj1gD1V+RLuBuTmNneYJieglY5OOvc4jKeMDkGyCjZTWpl5SX2WbO
C9yISuErKykyCyY2on4L9KnKmRSj3ldP5IgDDA5gdVYSUqJJChYL182VCai3ZrNn8JyWWeXxNjix
E49W2dEXTlMjkTtmMddxJMUdVGOpq4bD8n3tUS1p08BRsW97XqbO8hb3zKOMJJcvutvX1NYWY03T
wxs1gFOYuSqSfWk74jDUOeDNvFQilDHXTWZll9go4rzoJg5oA+ZqlgjYH2KOqszJBlQQMvwcDmOg
8BBe99ObI78kt04wVcbETQKKP0zX629t0VByiHbK92nJJEvqJL7EYe2p7x3eGrmQ1t70Y6ZKn/EO
ZK5ThfaDeKQqSe1Fp/BIX2DVEFC3dE5ygR07i+xAFsNDVYXWMhj7cdV3fPDRR7eQmUCZp9+eJuZY
pGwxGlFJ352BPbVmU9mXk1RX2AKOmyJOE1IhKiZ0YotD5DksMvR4okvELLS2JyeZzmt3ohIevBGH
zuyls6fKJaCCg8MJoPNI4LGxGLwZ5ipgVIJSmGyvbssBjiceyDlMEfb79lfiNmIcE0DAJQfZdefg
Ur7IiDI5yFB+xi8z3tIcZh4FEipEcEggMYaeWw2v2sNdZVUFTuRyZyeAw0tU6s6l50pzHUk8ykab
pS0OKL5lpKsrL0KZl7YOhjQUB1FYcnYpLXForX48lkMtHrvOti9xD1T3LAnTJ828d23l+WZnuT60
UAj87xx3afBlXq9Z7U5L5qCylpyFseYsphtpfKl1HExAKyhEjZ5DEaZylFZAGXNWVvWc1kCrp4/9
cdfg1LL/tTdiQZ2zoQBBByI6+029H2EvYQZJ1O6KwiIvCFrr7J3QibNp0Ppt03TxitP7tB7pRVLo
dIBsac3X9eL5JIco4CYdGFSoblkNQqf6USe5d+27EaYYEsPOUGsqsRDS+ZTA//6kYmD/PX99Dwrx
O8lKYxI0FEWa3EWaKQ4hbJMZuad6FKlocBCcOxGW8Fc9a+JTO7KLlEPJubCTzl+9l7+agX/1fugO
vu5Bvvnt//kHTch/1s38/6pViSHZqwH3m1Zl2z5/jzvyfmT7a7/y9JN/O84Hf0DvIB8ahZYFl/K1
47z1h4MhA4R/n7YawZUMg78t581TVxILArzlIWPOFt0tdkvxf/+XbfxhWjOPjpHhshvSAP27YfvL
14x+Vn/9/nVn730bftaDIsAwqE+4uzeMh8AacQ6qtXrnJ/lLzJFzi/VOuEh8mMiv3s4/vJKJhgG5
Bw2vdwTdvESvPh+bdr6JwxxWV091WanFEMbdJ2Tu3z0T10BYAt0fI5H5z1+tnJHUwqmpCVaUQ9aR
ZKFftn2RQk2dHv71IzE7cdWYuRI61/r1Qj20gaBqJhIc2VeyPHsJteQl5b//yWUcGLlwgN83P5Gv
I4N3VM2CMwTrwKe5SG5RvsxU8h+8OsYqBAkEwrTQ3+oWolovbNzfauIBiuZMEa2Jk63JWaRMP3ko
l3fzenH2fYjT9A+gn1okHbwloHo9aagyGOpdPBBx43bjzRipB4wDH+qe8JWP3+DbvfR0MQtVHkpy
dqe30mcSsirmZlXvgBoB+ShpdimhSotKS551H7Qqwdl0YYz4+n584d8MRWQZsxfKiW31dnq5TQUq
A3q5Y1+pbjvchxZOgBcoFh7WJ/PrLRPg9Izsd6wK0OWY1b8OxqlLuxF9fo2YFtNyAi3HdWrq4e1/
8ECvrjLvXK/m1syw6DWaejstUHjUNuqhL4byUDb/2at7daU3K9OQFXFFQ5wBknfjylXp80Ty7fIf
TC/9/VdCjOf7jAwvsLFVmMfqq4eqwsLxi6ouoAeZ1arWe4244poac7KLcR3Qdl8ZQWNssEJ2dnqj
qlWaWwE1tV0e4EWgRhk4B2OtjaVJQyPu+wlG9tLQ2s8pHJvOy15GLHP20WT057VHGikBma27MAMK
iKrmfxnjsFgDN5m0x/Hk85QorscmML9knlntnTANn/qCQnkolLMLPSy9q5FwniFlPGeewt27HTsa
3FRUlAWCM46UaGq7LC/XsNbKW+ws7QOee8N3EbLKG9Ll3jEGvB5TuzqSgtqny9jz42o92rn+LcVM
FKUg96PBp3ouQh46IxFzUwVRfUkjr1pJTCrgpVphmC6MLg8UMLYkHRC70Y3Q6YalAkRdIzV8Weg8
3VSwcJF+K5fg4yYEChaXOErwgcT8DZ9RZWxgu1bkTqLwONgFxxmUaNXR0Ekh9AsKMz8gJ9vLIapH
ce8cVWSkT5Ff5Q/uALIpWqv+KtzC/BLy7PXCG8Do6sLuJu6pDxGwe3Ugl5Y1MteVa4OraGAKD+2A
2zKHv+Ka5CX5FPJqcJkU9aXbpS+6wTftcFv7UvjJi2qH8Fa6U7Uf5qUxbtvqOOZzj6Hh2EOcXhDk
MYbarrrB0Mbes6LLJdSQZNtHubWgDEhmh+yuJKYI35+F3dGnjKw6IKctKl9cnPwvCAPmJXY5WgdT
G0DrT8M+b/E3x1DbPyOKuFxnCS8BUQ3m7DbRgoWoozt/wnyQXIYkewqwQiWXcCAJ1YlTWvyYnk74
4DZuvk3oEtbnBvhmsHLjsH+Mw1oL1jQsWx+bFAKgFy7I1RkBGtMXH5uxO7o7xYvpkeLMM44wxlg5
IQyJnU0O3EOFa9idRRZLusTxjIy6BnpMhhwz7jGqVIDbDXpoJB8mn0CGKiNG2KyjaoF/p4bY0A0e
WtEw7WxSzJa9zRY34fHKqbue3QDxpYsfEOZG/bbzy/Q5gJm8CUrmEUY4cHqSoM9JsAoV57egf5ya
KdvinCRRLmmNmWzS2nKm9QR5RyyaNhq6BcF8xjd08O0Pc2Ju2RqNv1U+OO1978n6a5SSAuaNOWso
gKwDCVSzDpDREpqAA0m/RsaXcOIoexKRWR5UiJMpvStzSTTjCwfhAN4OWencCNmB2EiutLHlXBxD
X7jA6ZkmcZTPtp98oc5i68PkCRDXp4YnMSe8TfsGL9C4VvHPsg6cXZm54LpuTNqhbXSPdTv2WyRN
eFsHHQNhGvwSo72EwEFEN0LDa7Q18i02vj9l13iruFW3RE1DL+i/dfGYHIrSBa4MSapkK/Su445J
SbNZrYGy+vNeNsE6ypjnaFHDhVl72Ref8LYjTnMbYntz0ANVy2UxZG2GcW2aLCyZM6hZFdVVnEMq
Kbs0uLQoKmnTMeuzLud439ch/QriHaaG1Y1Ezn5rzPtubfPcZpE+J63mX/oIUZ9zhUm01UsDzvkA
qmWH1kF1jCjMhsKnLoA6oedjtepRwq2ddmIaFUROIt7usHHTGqIWcQPVljGZEteG2wgaG/mz47BQ
Ng3rB3bY3vWU4BZuNs24Cj3SzrGR7Pxr3H4bUGiSTEiKYRgSWyuILi66VTqmLGJmV63cgUs3AMS7
BAND2vzG8D1GalSXeYnnaItLKt4o6ybJL60ap9Z4sHw+QlFftmKuqyuzOuZGzWACAekIejNs9E+8
nSQMwLRcAL/TqgtJ7avMfOOnPrBa9fMYcfTJuMhCmVykjoo2/YhWB3vnOYVSkw4RFM6mBctc4k9p
Lh1rYkWUlVr2k1vdQycKLicvLFdK95qlTXgBjhSSlTvXmwZvB7e86+soJCitLA/h1BXXbcfao0Ws
HkPApM/6gnceVN3GSpFlRWWfXFihqX8LjE4egfyoR6vu0s/afNe6er9NY8QJRRBp57JJLq3E6h+1
NG0vRxXL8zCdvuCjPEBfgYbmj1jf2JPh7KYgmWhriOKSTJ3wKs++egJfXhqwL1U0+9bJ5J75/ND0
Oqm0uJWQplAQRaxbiP1GOBBsi9GWxf2b5lREyntsejO9fq8lcf6AI255aEpWHL3wISzpBqGLE5+0
/nORxRod0j/fYMPZi/Rfl4AR9u1yiaed6naoHOxmS9NlYdISGBayDVLyd/OcxSzlkCcYImlQLGHn
ZftyEDp5tJDpUE+Si0PGvZiaRV5bSUEjVEgdesYgZiN6874tzOIwCKs4VJ7Ua/oc0BWsvO1WnYHK
IgeOVTgHHMfBJEySzSdvWP8KbwhvBF0VxMVZise0nfRFfBjSwMLnmmSE3j9Aq6nKReh2lmctqcWh
tC8m7Mpe2jGNSRbos+Jn7UC0MZLI2yt6KZANx6CZEUNHB/hWrOujPxOmySuQ8qp0PeyJUxs3cDpq
UYosIG5s4IjO6On6Gu2Tn+kZjCKV3w6ppeATGi6AJ8U1ZIfaG/tDmafZioTNb7bfkQafQiAYLboK
DiRz02V+sXD0146TaueGVWqQ0bwCS0bbHLfMU9NaVCnd4i735c4UWF8oET5nsZORzGNmZDDQ1cS4
nzROaaqLjj2aHlVEzk5pm522JOB+umC6Rt+j3IPxkRmtRitEBZSWmrZPlKP7Gy8qWN9sl+XbjqhO
OC3Zw2LAv9NZ1TzwLqMzR89wdPpPqLbvNQhgacid4dzMLOd3R7Aaky1iqrpsFxeFfej6tnipLIxo
F4McWsKbI5vSKiceE758asiL3qWyMDLUrrVBWQVp7pmNqzz4JgDRaHLOaJMaMmg+ds7RxhD7rGzS
hj5CG5BxLuhSSMCtXTTbT1kEtFRr2yvCW0wJ7WfLRciwCPjX1tcM7xqmHMttOCokw0mSPp3WwLIk
u2k5TJn5qTBkrvF/OSTOxGOf40zggC1i8PRrYd5OpLp0rZ7vQItZe82hP8c2kFRZv6FmIsIluRgR
2EH/m6ixsoDMIxY/5yitAqaOEXx2aIWr/v5+QEtw4cMD6p2TkBeRnIL3Rr5rCuOh08H1M/aXwUue
y7y7CUe2/I+PW+9OyQwGrBm4ksHZBL3Emxdg904RAe+TmUxBWhIywmZNaVKWcXXUbEzEP77eezHj
fEHPmZVQmFC8s2YoG4o9280wsfHJdlmwYlarpC17kqcYWBI/ynXWMtZcxx+uTlvwQLyCu43NwdjA
fdSWBGM5z7jl91tFOMknh1xjPsW+GRFIVvHEQgDgQCp780KiDnYqu1e2kyjk8U1uqwXJ3tFysOxH
QTgyTmM1RDVYNBuH9NclZnX/1uYH11hkeRBemaR8mjd3gMh8cFG9JbuA8/bW0aLqWNvDZ8vAO8SC
qwBU4AyH4SMa7DdH0i7p+tAtq2Tn2hTPLo4/2Dq5cimAhjF0z0g/GFMOD3Ri+8ePx4D5/h1TogCd
+7NDx3vnzNHI7L7JB3Sr7RCFtJLhSGlhGDwVHaUxSeXOeBloTvBQ2uNDFoziRaudYS3HnqQrWZVx
Mq+3jVwIEtQt+hU15aSdNTvqb0gJUMZ+iHCO3NZCLD/+RFz+F6+GOPnzv//r+QcyJWYcNdN3+Qvq
bBhzi+gDaU3yHQ+X5/I3P/QXVO2bfyDuYJ1BOoOqDk+e/yutCfQ/bLQCAT6QDjI920Uh8jdU7f+B
xwniDBdSlQ6QzF38P6iapCac12bokkmDHfC/gKrfOgaBbJHoaMN9Q8Rl43XyZk4IpUH4zVvjWNKA
l2LZR0Wido0DUAAJqERaXsUjPv5pZmgDJS8+b5Cu4hoyQVA7z8RllaYBExUXJCLWUnfCYhHrQDs9
RqbQCPsKS+aWKFt0JK/e9NWf69NrlH2+s1erlsmeAA4961hZOByWjV+Xcb/thhzJcnOEjKRujLjU
lg5l2tnYezoN0ZGT8ccXZDN6d0ncHud9Clzf5Wu+waa1JCd0qKuio+sGZ8Rjk2aS91QbWzxIIoEI
QmhiZzQ6/EZMcIRadnbv2bvAZeHZOBH5D/vQQz+zmHo8Khek64GjmJIYIr9M4KBXJaHnWGcZd7lp
yGlrh2V1TNvZOxNMh6rByMLGXYhGFNPSwRea3vpQ8q41t1c3+URxYhqT8yzLumoXqfC5VAAcEa0b
L5wPHQ4hnguimUAlXL4IxbVsu26Dmn08H10ULA0yE8HCz3bTWGz/I75CGHdKEogaHxxj6UXJGK0h
HQ3RGlBHXemxnUNwjyPzzoBWMy0Sr+XZSD8QX7WY7LPIHbgNZSa+IlbPrL+a/YBdv1uZIr5UccEd
BaNj7dnoY3XfIInCzEJo9DTNNDZaBJt0JC6wOfG0jeuNbv1oQmKID7JpGX8RIffAaTjP30xNCVHB
yk31pfYNpT1ZpuTNJS12tpCeK1Xtmxp50LLHLHkiIQEmImeHnj+tO5Ih12SFUdOpSUB+03DPj2fS
GIhiRUIS3FQ428nsQuw8pyzhD93ImafvGn4cLg4HKoGLG8YS/NV6K3hJyWjzFVybVtdjjCqm3tkT
0fJr3qPVLZ1kTvZOtBwcQzm0Pm/HqeKz9rOR9BFheR4fpvmTePPLCci14PsRC3EMhAa2kuRS85aE
OwzncUREj+brkMwByNRuZoT60M0SAwe7ZmQS5sgZOGBg2OStqt7M12g5olXuCGPmMqvxjha4vGD3
4WxWpAQV0ePvEGOk0jkfx8h90HrPuBj6Or8ifSp6NgFHdgDHtr9MzNJ7LqOs/1JbeqogyjFk44H2
eT/00l/G6VzTF6QbjgdTuQ48xsoLHjS8ZeS1mUyau3J6j2HTNx6vd0gKt7nUpXJQKjuRVqKs74Rl
kF5j+/FkgRrYmvkdxJZvl1gUCS9jOnb1V35ZpC9Yl6ibpNCBOFzUvcsqYoy08Ea6JSdn4w5dGp8n
zzThLrRw4NtCRsyBUUmq/MqbYXKRX8+kzOpqCDetrtXtYxs66sZniW/W2uTxghMTT4ZtBv/i6KC+
qBehajnv9ymYZRqa6ormhdh1xMuoM4sgxogMtY6rAJKlEx58LdAg0kLeC9HV8ME6srWOpLubzV02
TZr2QNbnJM6k2WjN1ajgtW9ySvLhfio4Rt4ntl5kN2GfQrqFYi4AQy1rP/XzsWIaC94lZ0repdIH
DiJBEPEi6EE1uzD30fnZrCpEGAmkicvTQM6UxocjAo557PbzpJANhJuFGqCasphX5l3Saai26D7F
7qPK/c68TEPa9ZDYjKz67lmDcRG7PsWjnxdcU8uiVJEzFjXpU2M0EFkXBG7JH1boy+xLwwphkBga
Tk5zWRVl6frUNloYrL2cVLK1meHIsIBxnB5a4fHNZd4YF6mcLPXF70KR/XS80jTBoEYRERmm96Z5
WbD/TAI2DFzUfViaPkl9VeXq+j42LTACLHzB9zXcoJCBTfCiksi/KBFtPzp9F85xZrcetmLD0iiq
7h4hn7aGUhETN1+3S6uL4r2VByEaPTJIFkWCX4NhGSOxs17h7EB+3NmFKRVaAozO8WpjAwCUKX2I
MSxZZKp9Xfv6Q+vU5tIq9CcNqGchS0hN2VgSABYPyt+R/RN9y9vQ+6kico9Loykvybo464ZGjOss
b9Q1wRHRk2P15bpgk1pR9lk3NN3KJ8OOi41Z6sBNBMiSdS295iqICFzz6ozzKoGl+XlSR/m9mbbe
ItBbuZk0CQTQK+ytSCgjs2moL/t8Ks4cEI51BwPymmW9fkqDLr7t7fxq8HSVbhtBEo0YCQzRqTu3
fVIlt1Hr5vd4B7bRppElogE2sFWeiemQa0G2QYOaLHqMmGeCJOgNIZvVHZtO/Vg6RR2v0qktN36i
V19i151fLYEhJKg7Xbl0vU5d1K6yFhFIDHlZXvuSNF6zyiHf7MzZWpKIVvOC8C7PXsW6UxJ5NFIO
rNrG7AFki2rr52Kcu1xWtZ9TxTaRY1ynYVVvdVwBVgSg1I8Q/UCf0LS5+5ITeb8eC6+7ENIOb4M6
drdaO2UbR8M0BCfzyceSwHUvtFiKIwv2uMOLZ9wPmhHgq5EN67FtCPOClr0U3ZjC42zduz7ppx+6
nqfHwA+mY1M2wWcZ5G8OOJREPjx8HFxQFeOI+bYkGovIlkEj7QMMT/Yw4pzZYhi2rHOlArsCfOGn
llrR82sd5FDtPi6R3pzluQFcHfnndLC2OPD+WpOJqrB80nZh4ckaPKecceXBYhe0NTBplDHVMWSZ
+eSqb7q0p6vOjgdow4lFx3P016va4RR78eAEBwG37iuSSVamWpoUOR8/3ZuW5uk6EIhwiKXcnGkX
v16njyu3a4MoPNgA9SzqesOmMdOzHRWyYv37i809Z16nATXlrb2CwSKiRVShBz8HNq9mGu2JoKAl
XbD++FLvK2mACRjeHAZ0vELedvJFFHg1UZxkELmjcVHO9EwHQyCgSFkd29mx5l9fz+AgZDBMdBct
+ZuuuuFXrBt54RwmFYcPf+6BJYnrydIp57ZOmxCq8snrfD9GaAQ6PKY+p487+ptrVqUtdJWjrui6
ZE5SgWCpjOEz6+jfXgWbjwCvYgf3gDfjPw/NoQyT1j1EUHh3YwJp1vM/tdX53VU4UPrYzQNnvMNr
XGmZwtF4lhPzwk3oIEGE/g++koOlLg4InHZmO4RfR3sm6A4Tb+gczBBaN2YsfJN+xIhgDaXDuJC1
6qdPjnTvlw/WdJYQHgszTC776yXLpA/HIXftg1aF7qMBBZr2bE8p0mHeti5hnpsLt51YvD4ekO8n
Np4pUGbw1ceT9t2AxIo70aeatMusY3KFFcuUdCHMTClc/48v9ZtHZHBAbaIGxyvo7VrloazlUoUJ
T3lmxhZGdZxaOqS5PQPg8wlOzaPm44v+7vmwS/MhtjlAfNabBbJHPWHFgWscchcaS1nAmsh1P95y
0Pl0op1QtF/P5QHoBCZTthd4/vuZNrdddaYz3doWanNqFA4GnJ6e39T91FxUCPppnoyUyWqgrqP3
N7YXvUDBuQGEtDlcVDQs0br8wIjMouqcSvr/fubWnzlHv1/3kDdZ3syXgsFkvKWalYkzJMgWGeEF
sO0yCSHDp0pju8L0m6GWBpT1H38J4/3cnV2/qSuBIuG5vaXFRDl4ScgWc9B8jVpX+RbnB9KxUFc2
BjtWXIfzeE8T40J0ufgKIXwyVlYSqBvRmiInPq+bxIYqCcY0Oqd49fEN/u6dzMxJeGoW3+6EY76i
7egCz4zeZ9YXk0/RrTvpkxHRrCf4oUxgmOufwTjvxiakwnk2AOUwRBGH/zrnRdLORT+xor0dkoSJ
lixdjKJkmKq5w/Lx0/3uYuBGxGcQJvA+nww2R4BXManECj/aq7RE/Y8mjlOOo9eckj6+2LtPzZP5
s+enjjsOy9mbWVdkmlG3oT4SKu1wsIwSychiInJK/PhC5htqM1RYlst574bPyI76tjAhNjtRbu0N
bOBN3F7pnOG6pea3EktTnCHbY532ICF2hJwmHmIaf3ntWQ1Y8rwNVkLdxEkGTqANHJboNyLxmjxa
2LrmAmWBelkbneAPjuci43B8yrqXJVLr4t8uxCdbfDp17GuQP99WIgkhvrVXtO3BnGhhDzRKjmjK
km2kj/+66OFSjAGbVgCQ3rumDAx/U/YKoU0DnRjxSsrz4yYdrMmcqI5zAPtn+OG8e71aGG22NaiS
sw+Yb0BAfvuVyqkgEbhx7IMrlP0Th/T+0Nhh8HACRFyPtLyVmHLnvlLK/GQDMN8OEXsmaULWtLjy
3AY9GSm/mtd2DscBqk16MPC8KCZk6r6LCfKIBMIylxha+t+Q1Wb2qq/oN18EEWwMEomjZGfKETIH
uY3jjd4VoIhTNuM1gngu6vqu4dcnvUpTuG2K3t1Irjw5aiV/05A4uwBKEp3qzLeqaydtoRnMwyvX
2Ay2o2zIt+6bsW4X6HzUlTMooLE2pH98zACOoHCIPpp92+hCn5PjmDUr3ciK6wG04aJxpbZVduJe
EaqiTVsScOkv9xInCt3DIIG42FQn+NVzumAR2019JjMbHwkvx5t6VWFNyAF6Sg4oTI0l8jOnQxxq
xAJ/jk4QiQf2rfeYklhTOrOqc3J+JgS4Rm78GBo/AxTXUKMuA1XPYCh2APFVPyp+7WkCOptLODVW
ew3R1zsCHziUlGLiTyfh/VV89lkI8hLkc10jauZaXOYO1khliwVEZkQztXVsVJDtI19TNzXx4vEV
RKWcCNpI9PK6hf9TrGAUMbsro6izm2qC0bJqOmmIDV1QdZORKnQWuW6V3cBDaH8oWr8TCG/qTD8t
t+zs80YYMxQ1kKS6QGjJD/LozrOD+oG8BojNtCfN1D7rZ2sDEA0cKIgckpnauDVq4BU4CMiVnGKA
cL8YXWsNf5G/sYMJBylssMq9UGmn3aoq4dIim9i1Ah3mgFjEudWal+XQO/LGSIhtXmUMl/iK4yJ6
UWP0MByAQWjv+75piVZHQKYtp7pEsOmaLOHOFDGCyrLniGt6Q+Kd2X1oDPsYiWXIvmrAqKmaHEzL
r7t22qqcI+SChj0oI01v1dwZpdPkqF4dBhhWkUTAaknD3nCqA8DsGX3IR4EaYpcu3AGFCYJyojMV
kZIETquXQE7hFeJwmK0nCM7JO27GipVxZ6em85yEcRyu266Fl/3ntHJn1p4+a7wGDwes55KEAOKu
HZKBDGXEdEHZFcXSlHArlo3rMIqEP2vh4tzhvZrtjJlbadt9g5w89BsFN/Lqz9YMWXrPoWPNhURk
U9v5lQfR1EhnJLYBnl/UpATsEHKDwJ+2P8/tABljsCvvzPHoRywyPVHpBjmM3h6hGjFNi1qj05CP
Ni/Wxn7N2qSBGSXXbSm4EUMHO9nUudkSr2sI9dQpz9KwAvGcLLvxK+JAzh2VG3dumpb2ssN8a/zp
a3Qy1vDFTft6NGpQ4HikNiYezxi8gv2YNkBcLWLQAsaKTTcHZqgtLe8LhXkm6VI3ElODRZ70Nb4q
YQhXYckS7qSHvGlB68ccUBIVZjn5IAIQ3g6FriugNhBy6QOQTV2fDv/bJ/1nFoSwSKhuPuqTluXP
tpLPvzZKTz/1d6MUo0F/FubRDp3FC688CAPvpM7RXf/UCz31UP9ulAZ/4NBHX90GkuHo5rHp/t0o
tXAuDMi+4VSHgI6/+V81SiEi/Lp/kxfKIZiwIw4Ms/HziUbxagu1oAUU2K7rx1LXqlh0KN1dbYVS
P8QRylD1OrMtJIuj1dfNRhElgKlULS2CknM0+cWUlPSZxvYc8aYdVBC74eupKbftByOguloNrfEt
8s3ovlCoyZPIdb70GAOcY6MkrybsTsNNUqXEeFSwLc+jgT9c9q4K6q2WxkRkybQ8eikqW+js13kj
rW/agKfOkW6UwvXKNeVZn2K6dG9lYeedtZOY8JPI3aGDJ1ZY3Y/01Lw1W0VvrNIXCCE304hVypS1
48pqdAsyu9V9hVA60GvqcOc7z6wEfTR0Qq/eZHzbW1y4CndpmZCe13UeJvdGPMJspP81LZskBV7F
TRLtPiq/W9fuzH3ryXhrqvRHTl2+TrxkdhcUCTFMwPrb1EzuRqS3V25KB3PH/2Kd43QTFpipISCW
5I00C8jR1loa2rPKbLXw9bQY8Grw2CgwfFqT7hjA2ERNuwInFM564ph5Y+i5c94H9KMM2XnGvgsC
wal/CsKHqfC929pzwrtGjqa/R4Zhaau0rZ0cabjNyuw1YfrYo21dayQ9LjNYZ7yDul8I0r0PblDl
R1l7NMK7YkjmyiakNzyOw1F2MvKXWlTHay9xpxtRRnaib8OI7kxm4C4lG9AiUw4YFg9TuQI86mMS
skW68ccw3NlVYT7Wk4Xbw9Rq012Qe7m9kNHgJTtb0/38IWmIDLmPCBrx9HXHHqu0NYHZQdtu6Y2M
eruPI6ckpDTNncR4jloEuHy53Fg4DlGbRWsvTQwJLiaIlGulhygJIIbvwa5v/Dh013goQUrNqiFd
Jg6uSXYlCuTmgYTTjQR1MaeMkvvumJiLkQOPA5FPOJrm3WUKdyXH3Eddc+6MPrHyw7TwkurCFpMg
cSHb4oIQHrys3JRUpveaFl8rSGOLhstsoknJBVqNr4Y+TBtaCOEm7Mdb0PR2L3CFWePOk56JQtP3
tWNnGxkK8xBg/rvIKGfXrQavt7BVcrCBkjaDX+GblI/TXhdMTdPNzftgNJ9K6eNaZkTeIo2lBjE2
7TdV6Ul5wAA13VOVfWuoJg5NYkdHQWdiNU0FAbW40NA+W7Z23W3sqeb9aFiiFVq5jIQWaLA103gZ
xfFPZxKPaDIwAqP7gHhOx1vAbrCRQq+IUU43RmfkzJMbgCHlFknxrUy0dmFUibGgzRAu7SY1rrj7
9Jg6o9bQeJT1HoJH9xO1+rjyY4uXw2TbibpHwsIGWUYTBp9CwJ11boWV32R+cjYZIXVpp+PLON0l
rtxWehscvGi4aQPk71NhrnDkWkc4SjURQa9+b9+3Qmz9UZ2nWLvhVtOpTVPnct2HNNOi0H5wIUcv
hrJoV0aR/8xt7CbMcnBR9cTdbaLhyy8MYxlI5Peoe1kEE//crqHcpwXZ4DoxwAuyDuxrHdO8daGa
kuZoPzC2amzC+R7ulrqnXWpx0O38Jv8+edgNU+QHB5fl8tA1dMwIa00v4kCmSMsxQGZWGNdRLK77
tF1rPg81VeWF8u30OZ9Xs6wLvRpeW6sd69q0bxJTuIeqlvGSD0ZJQ7oAVOn4UddayhlTvcSyMHaR
13JESUS+wEaHFBgalwdYa9a6ZVm/ltaAI8fkBvss9W5Ct7mmDa5vWCb8Y5Vqg7dsM1d+YV3pVmbv
hf2itmR6kZpdvxQyk1udD7XRK9HR0XLiG0up4LxROuwGTa7stPiKDYy5pCUH6bvYlBh4Lgj18siv
bG9at2R1gbqJPjPdYONlcXuV/RzbCdZDMbuDIGE3MwhkTeVdjgxiYxZTeDtkw3mtiWb5P+yd2Y7j
yrmln4gbDM5xK2pWSjmPN0RmVhWH4Bic+fTn027bbZcb+8DAuelGAzbgDe+qTElUxD+s9a1JdNkz
spZnF6DSKjeGz3aRb14MSw6OI89xX8PTzKHZWeMWbMSh8rKdtLKId7FxLpaIm90Y6O/Snd2Nq5d2
b3bWU00cJQ+wYpFQJPlwcpvRvCTCfuhlfZO3yYunLEg2uMbNyplXnLQbXDsfjhxZvTpuqK5naW0E
d0Fr79o0mx4mPjpU3gO5UxyjwYeKYvGWE0m/1rbPV81w6Fj94YwyejM06kh33G3dobFOGmThqhnq
lLW5rJJQzXmwQ4i+HJKq23d1dhzSSO0gLqRhLI2aVaWx5TLLwyWSaGSRK9MWOr3z7Rh8XoBRjOAy
L6ZznxRXKIivmzO0NyOcx6HaQMpMvurJc8LR6m+mtOFOGPNn4Qz7El6fHBYu1kziFNLd48AcFLll
8T1MJdnA81vmq3wz8HoQDlQqBLKfnoYZ/BFK2a2Dod4KY9ddLhOIFnhOUVOve7qwk5u68XY27HnV
9rH9HlV9/cD0SJUrg+VsvQkUJ9NQ2OVdbAxIsisNtqfjXqvhxu7nys3WQoh6W/Z1f2PB10HlYdG8
9CbYM9t4Tozxej0D7ao8uTIC9zJi5H1BrFHemnE9TGtnzh3EwvOS9Q9lZgQH2arlOA32szOZ9RcB
R0a8jwq0EVvXH+12ZeeCxCvHqSAgcc9am6GT34Ux3InERyTvjN1D65Z3Y2kYNJDGfTEn/S1e3ddW
23rbT151BLH5GrRkSEypOloG4hcGl8Pagsv1wfHq7Efk8p/ZIvQGHZQ+kM1tbbJqSHYeSI9VEJBu
XSiHF9sO7zImSKU0A+Mco1Z6weM2rkiCCH55hACue9b4Kzex888q8OdHfzQQkvTBu63cOoSP67+A
HknXRuSZIR6v7AlIkYmeguGp9CHb2zbOv8m5fon4wLIVaEMAKey/+V7z68V0MJsi+1Fr9TWbhv8g
ZTm82u2wMdnEX3DFuTgfuLL9rBYI5lOC0WiKtbOqTZ2fUHhXQGN6hxqhjM/CyvedilQI7AzARi+r
B8QRDeiyIOnv4YgG+8X3mldjkfuqm6enAVvcVshUpqGEWXgDRfdHo4JvTuccu6Yn1/Rw/XOaiZNX
2nJXSyw/LiKvDQ4oLgia63VnwdpJXIvxi1FlFkoLEqrIPm1uMtEuq7xr55sCW9p+rMQEIbD5zmPi
hfspT+Hn1YN45IBsEYz1dh6svG5M8p1TxugqCkdxebVG+d6wOTzF3uxuc2rBl6upZ8blkQdXX8Ns
PxaJLb4YqHhfTlrCyVy6mLjGBGsPY/MNcy+1tXDUoXXClIM18uj3iwEwB1ODbd1GNCo239tSQ5aG
CbYuqDzwlKVDnIRFJJhLnjQaia0qhvhRGhSi4kyhFRbgtLRcDijrf7DG8nataL4YouDTZGeGTSy+
ClQqa7VMrlxxUe745I5u5nQr2J/1Oq+qDGpW/zF0Dmaope5XJezttZvjddJRwx2oKnjZJdibqO5W
aN3yvY3YYJXoDCOIOW4ibV+yJLORCnl6l9decEqTAilhx85J+RKpWbLNh0Y/ELHg7Ezx1ecJRROa
CNLso2cmT8Uqb6x1ZDg2hsaa8DRXY2zJIqQFc7nxGyJNSp69ApfeiuWaCCujrLF8D2s0Rg1HSuqu
EFEOAOmQji8q+RglEecU+Vsz4G2GEfeMo6LaQFJAHZQWp9HDwJWJACHdRHmIvg1CR+zX3It5dagq
50EiMNnBUfzOy/4ZZQ2QZm+57wp6FatzIdGghQRm2a1rZ05Wdu3qs6GnAbSRYb2weGtXXV4Uz1PX
MkSBZQSOy3BYUGm4fxX6kISl6srKKqZrxfKM/xNVFFqtMK2i9IfSYi0mf8HmxpM+5d5qNkli86Yg
evZFfoPzzLloBzNs35S/KIDBDCXtRmRLFSaGsvhIB+SObUICSl88aydL1zle1S2GZ7lxiI2i8A7c
1Wxk+Rlw9DUKSxVb2PzNxQuiL7PVBHqpCVvAqKb7ZkYOKVtPhHPuU/kIvBtmnV3Kae4vllmFRdWM
4dLq69zEnC+YqI4G+bpYsyo79IcBeYj0xxs2vz8qeg5Iq+9WsHzGtbfzRdvf0OrOvBkKdc1yiAI1
bFCm7fLklxE0BMl6rXkj2qzeN0rfNakNzDbhiEyaIEQ/YG7rmhYXQZ29g1u+sypXMLHKTvBuuEQz
E9dr8AzrhxSSdPmc/P476uOvqlI8P5V933dnv4qeq2HpgB2V8YdhABvsoViBU1rC2PZvFhm8BTW+
QSmrneKCXIFuBuANpGpllKa4cZz6Phup0Iw2M8OuX0CrKlCP2P2qkRLNuIMrOgQrVUwL10IW8XK5
DRqEMXWynQMiUzVP8Mesk5+2wrdhR+O8Smyr1avRwf0LVax4z6uMLLw0FQV5rxZBU1Nl5xR5FT5R
GO3l/Yi0cj8YU3O15apdlhqxDmsL0GJY4Ql9x+OBVI8BKI1O3TyPfZAz7EyGA5W1wuqelDtHls62
npf4hEPa2+qyf5r1gqq6krcy6LO7MjXELzdt+9OSpN4RHLLeW/msjj0A3q07OvrJKfGABdr6pI/P
zqp0aPJj8xYz0AAdq4pvbKZ2YY+K/czYGE7uQmCjXWF8zwY6pgHa+rZjs7EmcIMioET3VdrOOkY7
iCmanR3y+njNfMNgxWUCRSer26sze2MleXTrIRUm/2T+gkotV4XlI9zNeccobM9lT8yXzuYDAYhI
F8fhggSP0qJNEKMq+YGdKV03gY/2s0gQ5tZuSSmkl/Wo+OtbiemS707sTZR8dP5b8lZIrpss3HLM
MRNo2gdqx4NflKi182LYXvNTNpzoMx+9W25ybO4Z7hsaquChzwxnRzvM1MWesvdBSUk17ZjqzHXN
TTTSMVzmVp6IdwpWNeGTayvy3VWvitBg7L2qhNXgdG5N/CV5um+VI0Kt64zMvdY8darpjm1l/2oW
0OEooVbX/sJa0ovgdN9MUCbvMs3HWCkgiFKB/c/zMTRQlq28Ku3WCk33aXSyu9RC4Kiq4hx7/ksV
yHZHjd0QiMbj307TthTmLh6ZeeSdSz9DtOKVtstfhXgT8WP3c6lq1ITdeWaGv9JzxJTbRhfc0GtZ
dhkWEN9WY5fw8mDKQZIL0RdzKrtmtE8IftsA/HMpXObjyDc17K8EXrPvOCNdoWGFD1+Dn33BpzoE
TnM3ob4+pO1srWkjTxzRL2QTlVunnza0WzzJTPrDbmixA4rUvCyit3bBNDJKWbh4mfui3BYPGIYP
QdZvlsFTIaDdUtLsLOVr4xiMTsZxDLYWc2bOzgdrjmde0dBtlDfSfQUjriVaws4wyagBIshUYC2i
dDwmkKJWrlN+lV0l77PY4IMM3F0zNska1eHyjKrijoh3sPO1sMBEmtuuJXDW0TojV6kCVOXBmCQe
w8+eiij5GYjm0i7WSQXepy0sJuOfnSh2fRf80sNc0+qmWH/FkoVtIddNVoYiq7M15q5fdUckaW6o
j6Qxkk1zHf9fXdfKqioGKwHzkiWT8bosmQckYqF0wb2dVdmdTjigw7bX3oTU1/FvYexZR4O6vkZa
S1L9ONCYD82s+Ze4yRG9gzo262ZTtlOp10nns9v3TjXQdXgDoZdN7G8mlfdbJjmocPLeXalF+A03
9Nz0gAwWvXPwBssVNgl9SPOGJQinWrdif6jdgvK4wQs7UZV3Twamz3ZbBCg+t9pQow5t1mzVyaNP
mDk+rB6mgCNFA7CV98iNauYOkDnNmx4bzFerJl91IABky9Tif62c/6e9Tf83UbauO96/nsa3bcp/
iDb913n8n3/u7/N4LEgmsgzm4O6VZPXPxiXxBwsv0FoW+oq/DeJt/uffBu+2+QfOJMR90kJT6Plu
8J8M3n/fmkv3Om/H60SMGcrW3yMQe7MLkm5IYnaI5XI2r5BsO7s6SpxcsjE340R/gzJovmtBssk/
vS3/J4tR8JscBqWnKzHsBcgrbIl6ivf1nyk2jKMbVxEufygyYkP8GBgtpFG+l0uB4M7tEnPfNS7I
DPw6XIICIqezGq7BMhW97PMCIp9iOL6y0jnSga1KMbPYVBHyJ6aIpJjMBmKLWunFgr6e9sspSv25
53tZWxsbE9BZ+sCW+S05YOeE7NrLn/kj0M/ZlDcpFGyd2BK3DxKRB6whPkB/sJPBOLKQvMJz/4w5
8VHXHCt34n3zSvip/JqQA6OxrD9tWS5bBKIQJqFyHGYEy1w2iUM9v8/nOu71owBeYBwDKjxBfcqn
9GOI7djbjtKnsjaHKE43RR9PmmsuMdz3xJTQB66g0i45VZ3N8n81Uk+Pd43lE3Xnx8EYXxZpJMG2
UrOIH8bY9NCYqKJxSGwucItbLXOztZGYtnsQzvXfjKHx+m+TVnW5Y3SKogb2NkmLc8KpGYkWS4sY
g8UOwIl4Ik6B+HqR6eOXKuOvYpnj28Gfq00FiJYJtT839Yp5VfC29FNncCKP04aVN+EU3rLu+Kfr
9h9CZtYMF5+StQ2VGdv7HI0FPQBMozEC9KLJrQ9kvit0YUL0D1gly22thyAjXdLjrqMiaZymvmvw
d/DA1D7U+T6tQmOW0f3gzdMzF6l6MxPCo/28TEIb603Ypcr9aZRT9oCKBwiQnJp1KQ25TQARHzpY
7O+Zy+gGvjBeYl+Xh1SW3dGJMBkLkT8k4ADuhwkpPirw2A8hJ5CVM3oUH+VhkvMT/F7y2g0p2y/3
Ct0tAGmvJ7r0g4o9qEljV5zQ7DE6x1gTYsnKqcah/TaGSHbxVMlvj0CJnIZUZ3cDdp7PeODqpwCZ
zYucAy6nLhPGEVQ1f2o2S/Net8zJR6JQXmwrf8qM2nr34D7GIYT37xR/8osX8KVysB1vKSecQ0xr
zZB8grxtjz+jqA0+F6aXG1lX5kwMT9x9MmLcZAsrbZGMzkrV42lwEvc2h5ixtYcFAoKHCX+vWYYf
MAB5Z3I2xPtk9cFF+CWxH9bYHWSmQA87s6TDqNqnFoffrT261V7ZhX0in2e64JxhrxbXLnnRibgA
+snemjLJ3vlE89009fapr5Z835dlfVFEm37X8D+iMNKxf0y1vdw1bjfQVCHwxCEjhlVUBz4VTcey
2zAY2xvkQJ2DWdv3cjE9yAR8Jfb5pCPWB0GaHksa39ueocjNoO30FRkH7Fl7Hs1zrYb03CWqeeoh
KDySiVgfcWmVG4Msq3cmqtmLHrzu1LkVkYkMy7OjufiLtRVFUtyhmY4OhKOOu24xY3RBMtjqZnB/
uQOkFkRN8+uUAS9mGHooVV3AWY/OWJ+gxPeJuRr/XKGV8cGS9Wl2zZmxqk1h7PQ/+nJEpqDKfG+i
tluVLt2aEC2U0LT0t1Ziko06ec0XTNP+ZDZjus0diBhe6Yz3WUXbm5Cyvq90b98jC57feuBJ3zgY
h3vekOh2QonyyhZAQIcZizXfk25dFVNGjomT7Won85i49JV6JuA7Rxsk+LYY12RrX9U/yHDodktQ
ML2YItPeTN7kQPrW3R3xWRAfBnQsbEeGBNS1a/1arIQ1jolfk0eZRoqBxxPo7uEMYeyuZlZ5sSor
fiMtL98trmy2EwlGwwrgsHn2UmWeZafkxWB7dz9PQ89F0c44SKsrVSifbvOmr4mx4IuKPD0G/MGQ
uQijsaNoRgZ0rCtaGswAcKB6uzz3DaMi3+aoYeKK9xPRg9U44tGbWbCFJqjGsG28+Rvv3USvagQ6
peDNsn0LNemLbSWLvUwduUsQOzeV9ZHRsh/y1kVd6qTpk9BZ+xD7nX9B+8UwjbwChFGzap7bspeM
m/3lPFCYftZVz5pYiPEhTysminx7/JtyHOcfYPizOUSkBGypdMejERfDLmrFcBk6bR+t3Lr6fZrm
ZQQidDe59B8zaSg7O52Se262+t2TffUVdKX/a0ZsxLKlazFayvgH04/sCoRmlgdSaQTrcpqn1l3D
Ce0YNvJ7htJo6RSEysaV2ebDZw2ZJsdZia8V5q+BRiRxmpeoL7tN5ePNCtwijULXy9Sv0kH/ROhv
8xrEpedtnCouvuw4DnZlM0XnXkTBaQhK6CbTog+JDBiLKxA5s8X9xjSvyy+dY8rbLCjasxJzt+mD
luF0ZQDo6dC5ZI5iXp77dLJD2b8SnYtyqWa2zPqQQLRVa4/9fR23wc1iyPmnafd5f8VScV0DtotP
+dgZT0nieu9gRTh6FAseam4jIyBt7GpINEtEgrwZVNDDS/tCOnbJsQTmTgX5LFZZ5AY7v2NAxzMx
pgBspIEPWCRVCA4n+FTI07dman9iQKnORly6jwHDcGQ+k30zdtLhGJytO8RzZggT+Xz9ADHe2GK3
dD1QnzK9hsNZZ0hI2SG2YCropISqGlv2sx90w2byDcbITeXuDC9jiIk6eIMW0cIulrZro7JrrMBm
e+8TrfTdJTrviFGql3U/DvJRuIgSyqa1tiZ6picYfolDr1o7dypqYGJbwyTv85iIKWSjVTia9k0Q
6ZGPvXBMlBSMaB1vOsrOCjbozZqf8KKsDlYOo+ioa/w9y686bPN2Dstobu/qJa/v1Fw3e+gX1n4i
vSqEf22E47jIZRcJ7b9SC1hPky0z+DkuUSdBYfTvBemI20jVb26T+xsjk/e2RX4Er8/sqDtgA8LZ
GZmlZF0GXqjWxsErrRaDNSPbiEu7Wb7TWhdgSUndOVr9tHYrrreZERaPpkM7lSn3LqI23YqUy7oH
Np+x2dZ+trabhfoDNUR/seO+oenWLwSuFrd4cp06jFhX7bjvyu0AE4cJAW2ZkQp/b8Fjv/WFP3Er
+Ok7BZrHtDljoN7M0b6vs4gttiKwzBdaqIObxyLkycYYWNXoFLQzZS62qIrydWhxLNLqPXhaJ6tx
sceDZ874GeGZ8z1BqMzDIX3GqkvC9FNZO0Wc2RnxDcX0RKVakuBhjo+DmcfPpqryZ8eiBnQQLDgh
q67mtladPC3Ko1qJ3ehA8Bc6lhgQAVqLihuMcXV0APnBpAg7ZXbMOiQerPNE2lNiympP3xm3P23o
ia3Eh4maHqkCBOibaICtjUpMH92c7TF2efvMgHa+yIYhsFQpRI64mY5JOS6bmML/bWHCnjneU+zB
jeqt9IK3QPAqnWOhfPFBpKfFjIWY8CZCTrHyC9wty2AdZsMvV8OY2OumByhf28unTghv8437oGaY
KMHVr3OM8YzR2Q5VXTnuTHKNQwUabKJFOKW5KDZ5Fj/zsdhbIj2dkC65X9s5xY2Rp4QkpPa5dZ13
0bIUnYaOPC6l8rVSAXPIIueNKUb2EAWjCfRZ9QrFYHlka26z/wu2SVzOR5Yet8nsWC+2xrIaBlNV
hKZX6q3AaxUuxoSbXvX2eqlm+n+nwPQEpWZJM/t9NqyJoSeiiAL+oIxc/3byEhXWXoneksfv0yBt
Hv9+9ASLwNvXkAOPDM/Nc1Lk6XqIRydcAs011ybpIa19rJdtt4Qo691wdvpxVVddfCnx0W+lyuZb
1+TFZUG+SZeuoE+odccgEpXHX7eG/96WehaiD/aGsDNId742jv8kBksiRhdpH6SHrGhp64yJlEW9
BJzSLhk+j45Z0pFSS5Vc2cD7//qH/2ZjoCv1LM+0rKs3ywYt/NsPR0nGFmap04OYyNVcMk2GQZon
gOKkevjrH/WbieH6o8gk4r/X7vffvYEpSiwPSAM/qraI0+I7MuMJn+Pq51//nH+Lk77+IMT4koED
UBTvd7C8quYZJYwfH/qamTUmIufg9X9mXKbdXaMVVo1BJmzlZ6f4rK/UKE4VIjKMKLk21+z1ys2f
v9L/9GTo/z1KO33afzs/qhD2/zY8uv6hvw+P5B/gxSRgjivxhsf3b2nS0v2D1AWwNjxJ/xgdOeYf
HnoCHmgIgDzT17/n76Mk7w9sthZNuiBWFzuN85+MksCJ/S7hZH50NcGx0cVXC3TuX7+1Wnjwc5sY
soZrsqWEMugN3coB2sAA13OGdzMufEAYbvWQ1nN5uaouV00AUCIsZZ9thJ+aj1mnlnmjrUndJhQ5
gLYNnP7S17tJpvYRZqZAqpbWzdoN8HfxbEqHJQIAE4jEbnIa8rG6MWPkpqvKym8g36k7v7KDXWHK
ZBf5kb9zFJVkGBcG4QocJ7slTfQBeal37tvrqB52uRHaPf4JgoqI8YKX672mvVX1oQ8vMeQ0ikM7
6SFGGtf1E3GWD1XjgNtLjXE69OaXUkv1ib4kOC/KjijSpqDjHsaeMKIp3apo8m7HaAowNngyN8Nr
CNrhyhvcK20Z3yM37C+/TuWtnZXBAdqz/hlPVtSESVGLuzSpe2Cztn5wWmc8Zso3cTJwPBMHnVk/
M7NC6uACw0C2ZrOQhzFyic0yPrX1YnzT6gK6giOJFn9pysOcNm8DExCiI67cjSQYnpO66x6l7AhO
Il5af12BJm+MlhU9vMviksFC1qOJknjpghK3I56VlWWmlOyuVD7rX6E/G8waPdOH8ZXjltVEX+Zf
edp1e7mk3VbQCn0vZp/fpKa+NZbYPSrd1UcdLcuJoOMhLF2/3fqEGFtrzfIaYOvcW5oPNVZvyCdQ
ZvEu9fxthdEyz7Lz0yz8CJp14fFCJ8mmRkT9jUhdY5+5ZrIDupg/YVVOXlWXckkynrPZA5O7vCno
8gSKEoxqiK9sBcGCBxDto9Ofe0cuLbFRpg1iW4AaSpar7z9G7RmObZlQQdhUVeBdxl8pSjPu/enq
5itzHBF1lpR3KWCWlcNO+SbW1bImiAzOpw6Kcw3i+sYybEEzV4wInBgnsOygFI1fIGZbHq1J7Hw1
0+jUjF9clsc563Tw28V+qRfME2wOWeYFpbiApZD3cTQn4RgYG/I1UYjMw9rT7iXN5fBNsJo6mBod
0pih/lwPbT8j+kim07IgG8R00JXPssqiN2KLY+OIxLPJNrL0xQ8EZW2/SsyxfxgI/Ik2w6zEe8fM
lM1g2fT3oi+bD43PJpT1KD4VqiH2nnM3P7RgLoI9EX0j4eYBZWFqzS0xkDYDgagjIGnVR8J+sQcz
OTXAjr7YGpuEruBJiENfM/Op4zL4yHzTPyt3mk3Ga0o+LcjdEIGhWr5Ge+VDvqanq4jzLYtPXCXy
menvl2GO9dqrtQ062pt/urVGK90KUZWbKIjKtyxmTxXmmrRwPqxSv3c+OoEVAuj6EERVR9j0QNHb
McS+uSbPrlkg3TOElMwyUr7PrHIaQKPa2QRYniCpMgxdhr5Fe1Snawcp5WYZOyJjKuEfXbMFKGQn
WcD7wASl6nuONTQ1fkjgr7kbiD97sAbD3VWpqaa1IbvIgWupzXdLJQCmHU7UwTJrkn3LIs1oMuv8
EM/EKqOqwlolK7t70EHq8Mb6RfYK6bghL1kgmeREi/pDFBNSSmTUWH8wqQUg4eBh3IN8jYEJm3N7
67Ta+K5cH9VoK7KBJnTmMYglup7MtiT4ZscZtgZJ4B8AaMefTZ6M77NTirNNF1VsurEN5pXtzjoK
ZWQ3FLUyUmuSqwpULmMEK8aAzi7M+jFWbb2mnhpRDOoUgJFq1l7pH516Jg++LBn7Ej1KfZpGh0xx
bFbCaXaTWTzRMfe7VlN+p6w1EMBocCUgceYS9evgbeAQLD8WcDXFZhBkCVd2z7y1SgZgVGaQ3U4m
0Oj+5OSNV3Yofsc6fV2MmCX5TGWuzLdgVrTLqH1YD3RkEM1tdhtNzAktmXm3IgMXtIhcP3gknz94
wo/vOBYnanK1HKinX1h2lg8N1tWHXrSRtTLTLHoZQYaQbIp6fFUyGD1e021fArjWHFIjX6sA3umd
CXr8DiAbE5K4IK4rVQ5OQVS5CDXQ0iHU5tjmygunYk4vvSV7VG1+Q0PaFsUlkya/rqeMrWhzNvkt
JkC+6myRVkK33g00Ku8Wnbd1dt0yQgqwdNGjE2jvkKVqfGIhGGAYG1ix2osx34Iv74tdZzQVPr85
ukhyZR+RLvuHmBf+jcITqO+s3R2AO3IFo2b5oEOegBM3xrKPRT6zc5zR5WAA2DQdudkKEdGw7lOx
nKxu8Q9JylCkGLO7Ju8hCDWWfRtVOAA4ZBXRVkt0lb9aZz1VcUUYnnMFG/fVXQwkand9P590NYkb
gtoYTzuGv8vImLtVahhQRVgjHg25JD+iDpZWOrHiX+lmgqvnmh2RxQw27y2lx52cpTwMom9fdFQR
uyjcYc/3yZtxF1QalZOPILUdCSrDjjaba1wgCZIIWzb3o20WbDoym3B19nVE6qakyTW5c4tcITov
vpwOLRcjrjBrvJBD9m1WqfwWrW1VK7d1m7cUXdiHOUaK+HWj3mFeNggrGzhqePwSLmknt92QJHR/
mw6ZukNSO37Uvj+uVSe8d6tKg1trLvnmJddDE6iIle6WcYQer7VlVY/lLN9AiIFxGpIgqcH1NL0I
zTKwEmawo3xPjUg94uRtmztPs9Xc2z4AtNXieYrQ4Ew05o3lIQpChShKs4HzlqQEqAFfFzeVtcyP
uonXk7QJZLQTz9/W0vPDBOZUFGbxeL8ICzF9p/O2IJzOSN7c2nbTT8vjKx5CCzPdjR6xSKDv9K67
7LMQEz30ropJC+iPPLKWRl48lAwJPptoeaf2nV7R/5ff2TBZLxJzyZNo4voIj+2pKf15Q25WcfCb
tg79HrqzX00PXr68cwD+IpXsM+u8d78f+y+wOVQQDonvq9bt331pZHvPD/K7RuSb0SmMGz4cfI2k
8jCY75pf9uIOTE3qRjHpRtYJZqlPwerSlN/b7qjmEE1o0qxqjbr1KfB6vSkWa7lPmGQBowJBWhir
/99ClV3azf8tONQPoHn+hSGuKrvP8jc73J9/5m8dFLv3P3Bqe4iRrhQg7PD/aKJolf4wHWRPoEEF
MAmLful/2+FM0+T/gqWAPpXBxD9aKcf5A7I0DFJaLMAxoJL+k1bKueZo/bOb3QRZ6gmGD7YNeClg
DvKvrVSNRMmKKOZufaR+FClGgRIMfoAbuo2n5r0P5bBEcxSTJngl9Z1jC5BxnsbJjzbCiMESuLAI
iDSTZjokS4PciO2B971oCxtSmQYOmtx6vqkQGOav6eI0N1W7mD8yO54It+7V1K9MqG7ztQga7F1q
eNUzVh3fOrSNHIYjmmA9njWDpk2CWZmyCUkcNiyPgHemHaHoo26F6OvG7Oc6XYGGJOU+KxdrjUzm
Y6CS55ROED8NE1utOSM3AKIEOpgZwOJWBswdNizQUVc5XpKec+zuB2b1/t7QvT4MVZGhYknL6X5o
jJ2V9da6suTrSCD1LjHyDu1sXF1/K0Tyr5PLcYDWGQE/zMBECjaaV6W6EKjcoPqu+yrP2FUBbXC5
YksmHsxqdcvsLUKWs+KT5102l57Wy0rdI5EF7V1bj5l3GoXvfvOOkI8LWj/ST4tXLwcIf63hnHwd
T2qTabGCpEj2+k4HdZJvrMkazwRN5qmTX2V7NOflFp9FMQCyd5Kks/cZixrAEbhZ6qH3T+zQ4Zkt
oaB6tdijJ6rPuOJlrEGqHUSB52RgdSGJccGCS0sZ/Olp9/16XVsMJwfbEg9tCy4UhbAx/aCqr7Nf
ErH4r5kA89G+WGXrFuIRjLrYcuBf4QPY3v23egQEx+pODjcjg82jh2uBN0qrKEEa22eHFPmkvdG5
uqew1hszpXqMEjXetjOuiStynccS/eh6rlUMSlSIY5CpahPH5rIlsV7tVJXcirSeHjqvd0jUNnJr
nUrWGmHedPExCCjLQ8fm3Q6tLIj2LLsRnuX27B6KydRbztf2s7Lq/NvqGmEzp2w95J7NdUceRAEq
ZzJ5sWq1UhxbG6eBY8c5Y1kU9nun7D+SzBm6cKkc987gHXRpwur4I9aOeSJYpdji9zR2g+3gF+TH
nVEo1DuxiOm+rDpxlQtTVToi8lFaBSNwfstUp6tVB7UdKguqXK88DKNJG0Z4BQVRlzs38BWWI1UY
crnMZHfUczNpGxuiifekz+OLlzCZWPeOdwNxC8DppKIPagK5BWI60FXazkY1qjz2wq+f4T5c3NJ3
769P9i1aDXPNRABvYSPOS0ZDyaXdhYFdu2wFEcfyDtTmr0rM5m3lqvgtrlOIeY0DZHGAo97m6Nrm
1It3WTaoHcStaIX75b/YO5PlyI2sS79KWe8hg8MxtllvgJgZnIOTNjAqmYl5csx4+v7AlKqllFr6
a18LpWkiIwLhcFy/95zvED5DhMq+tpX3GJka0hAQv2dSNJ8XQ78tZYpzE0/GOVsGi4Zpw6k7bccX
qyEk2E+zacShI423wpoZV/fgWGkx5rp8sA2z3wpQi980wpyKoONq7LIl7Y5E4nyBauNhbUWdsNH6
ufH8bLDNx1qOU4z5Y6i+mO4cXdD3RzoaIGX9gmCdXGQcmfyOWjsiLYAJCVjYb3rygUcdL0tGVFXg
kuKwBfM57WQZuYfJsomOrkskyz3JXbvOigQLve+SK+HF/YVRGeJBrs+lnZp7ljU+D2M+eyS8BlYW
egeNaFXSKWTjnFylAVgkAtP9mOwyvvNyNyGerio/aHB5m1yn9PFrHPP2dq5MnaG3OIZ2+tAVyj1i
cJ42Gav7UWgEfDHMmg2moDIMxg65pE6fYp4sTJSO05CrAvHIZ04sf67yiACluMczPQoz3UCcs95A
3nsbSRrOQ0X3LOA4Ob6gm6eNLtPq2shrOh2DM33RphIrlyG7bxFabOYfzbKt8riF/2HIVwPP4u0i
aEcNk7vczaVV7USObdpAe3tF8Iz+yMhqyQImYVmzq6o22rZVo79DhVAbc+qrBwj4xGTNzGJg1vaa
bzLX+YYgVz+UQ+m8SU4E2mZhaW0Xtpwghsxu+2Q0j5uyYud3R9oejjvY10azRAF3pGRYJYwncEP1
lTta8anyVE3xhia3A7zFlfXi+Wsyq+7RwsiWBo0RxptWn3NOOQKLQjhBqRWkux4XNc99AC/ja1Fg
NKTr73GKNaprnH9poMlGncHujve5o22Zf3vXzWBYiY9DMg5JUday61gXzUbQL/k5bwdiptu8vnZq
FwftKFpG/HbsPZjeRKvQRXRQTWHCUDk0yR8mOfxWDXX2UjB+foncUt2h2A6f6yxMrvoJCmiM6OpJ
KHPexnqV7mcUnNtw7hr0EiUEVZNPy2yZaV53LPNlwB7p9E+mqaPhScy23GjMtgPbMokE12P9rkHI
JbcO/Y1TOWq0QYtsnK8seocZQRxEMbuVKbmO3fhqTkivrQFvKF5IBpDYG5eTSIT9xeD3a0EVlskd
KL4RQavuvcyLhSHRXHjQuyWNPb+N2mSHPsM+O4glL6EzqMjXgDVlWFppVGzccTr3TaV2qKBgkf63
OP4fFcdSX9Wi///i+Obr8P7xx9r4+4/8VhsLamNpmpLsDrhtv0dFMDz6f8WwwfAAGKnD/mzBeBJU
5L/NFSz+k2W7uu5SPrsrX/8/gej/CQ1BF2V9GYSqwMwYVv4wkIs7cxpKVctrJ2yd53k0LXZJoXGY
X3J9M8ek9CEfr07M8hrhV6LByrfgMARjlO97o23OVqj3xivs8+ymooVKrxG3JF78usE333Nz0YE0
h9cuI/Woi2Yi7WsQeoE3uAP48i5Fnm7HJXlu4yweetlWb+UQDrcL9KGJllq5PvcX5cBqQA6xS3DR
HRxFcDn8chLhHLpae9vjLfp1nE5ZEEUQYTZECE135jw79i6ekGwemN4t/QaMNWGGPSIJH5NJ9tGg
VrhNImsoUK0V020Ysr/6sJn57EVdIGyES545x2pWJiWV6Ck08QLwX2WLk/IE53FGH2k18xHiN+7T
opgn9Ka8QUhc4UIEI5SBQt4bGH7uPTONHpY0G26bnOlvilljA9OMmzpsKwYeo3IOhZeXTZCa1RLR
WyF0kr5Wxk5jKgzz1zIznsjP6JylRsSpV11zCIWV9PsiNLAW7ZniZtHOUUAh9Q2cblXqQVa6040E
rVyKgK1fO5qtqIgrrKMG82xqm25ZZtvEzbV8emnr3ATMPGTwqBRnKCbrVhIO003WDKYHsjpPlMfg
GpvdrkbzGPm9ZLgTBaQ1pSH10azteBoLAsWsFtonF7MfnO7c6toQbyK0r0510NtRhKSF4q/ZNGY7
rAuHwPsFDQZqwiklBi8r7DEfTl3X97V+I8h97yS4jLYdxoVYy9EYW/EacZAxlrcpyedSfXRj0xWo
9wGR5+H9fze8/9GGB6Dvb7sBN19/Ue9t9sct7/sP/brlMTglqgnR/TqQ1znZ8/t+nal+dgosmgS2
C+xmxdz8uxsg2eVAD7o2Q1dQnL9PEdH/kw0P8MIPp39kaRyu2YEp03k0mz+c/nPZa/Rc4+Esi8Ub
YoaItPN4bEqzSefyDNHfnNGKAnSNkVitjdts7eFaaze3Xfu6eeHS4i15+9dq7fsaawd4+mwGd2tf
2PhsERtS4b5fkv7VXDvIyl2bycPaV/Y6N7kx1l5z9tl2BidnbGuIoQHoAXnTrf1pKF3NTh/cgga4
Xt51ax/b+2xpk2GRPYNaGU8rmLr3p7X7rTcjqQ56rAFjcyvvIY/d4kEZHbJkOuctkRI4I+mm2421
PNCkVw8rpn2H8Iu2ddhNW22U3SmrOQZPZEUEJMFOWzM20Z4kSKUvPeSCd8cpGmIOqxC15AK2q+HY
cgcvNn5piqyfAyqoeiOjwdh5scNx12riB2uy0+2gm+z0ml5OZxWNHGua9ol9BBQWJ274CCZH6ECX
9XIpuz4LdDH9kk0Tnlc5ZFQ92pCcm6RkWl3WVvszaSKceRq+w6c8S4sbdxzindbFy0kVKDT8mCbH
Jh9cZ6WEYY9OSeG+M7w2PWh5dIvzLt2BGsog6lj4mOD5HvSx4vwUl/251AQZSqKwXb8jsOCRUrDf
ZUzFgo65xa2LZfgwIya5dhp9PFMBzgcEIfIdB0N1wgDfPRIVlU/UfVq2LY0ayoKK4fAU1GDXEMb0
XSMcbQNcvLwnm1M+drPZvUGHyr/NCIcuxtAnG5uOz23RWtqNTByA74weuFbMprCReNSYbvEqVTLs
hFuXm5LiFO1/BtpStzSgPmpipNi2twgPofzxAAk8OSSNn7JwUKEim/8CEIZBaqMETVptkQRVTHio
tybHqfuyHXRkAV7TwUouFr/QK2yHkFWxSpvvgzG4V5+UbcBW9Y2pRBT0pY7vzFjIqWijaTcJoqC3
A6f9c73Ansuj2j1wZsi/pmWU3uk1IrIki5bbDD1kTVBiqH3BN+sWfhi1wvOb0QbSgQijvyoT26Gb
GcenhEaaT95EullBaa9YVvUXNaXT2fYyfRubbX+dODWD4KpuhnulRctbk9OdQUZWT1e1lUQXD/Hq
rYtHgz5RtB8Gh9ExSQKMBWmGZZbskEAOC94yIUqHKXEDTy4mzGNjt52TMaYoNSQIrs2pJE3DowHt
4GjNnEZ86DDo3Tjy0NZDAFk8s43UHOSQ3Zc88LbMOa1totX6tRMLVHAo8GmgM+XcIphrbouoiG5V
bBobu7HlzzkDZVCQuL9f2jAmXHFy+/mRmYGMAmIKNbJrRXzgQF2c+oVWv19o5D4Gg9ZYw67EwkC+
hQRXo1EJFDcamstnR5QIfB27CuvAbJqQnSRBlboU1UcuqDM5lBfTtVycgmNNZiUZUSWD9hwNLZmA
qbC8kB5pNIHyFSkzqJQA2d3ESAGMiVtP91RD4kW1YdkHEQ2QutnldoVI5VqgZeHZTLxlgRxqx1Es
KrwgGmcbbcakk+T3GFJMzfZT5BR199Ctsg+IP9C7y9NSG2Cigs4FslNvzMHIxkeVTpH7xYxokJUA
vXJ9tJ4KWHiNs3VrHPA7re+79GOmrysy3CxCKR5cVPP/FVZxH/1tnBilnvjbg0+luvhfwbuq8uSH
4cD3H/21GnCsn0wLZx32c9xxq8bq39WAS5vfWPF5OvS5VZ3IBOA3i579E2tFoBl0eazyY/zUb+ch
+RP/K5FjQPSs79OG/+A85Pwp/J1DmcFRiIOQ4YI/dlaU3u/Ukc7av2Kmlh5Q0cK3Ft7qLlpaWo4b
Y1Bsbd1Q6xWoNicGhoFZ1zyWBgNI1PmocAJjxIC6k8tUZNvKqqKGp04lAMTUBDTpvh7L9qNILPdM
CWIeEYCKm8rKiWc3MbDT5yd6CuiFPA6JgLQ5kkGa+1mOJJVixT2TiMXpqHUJMtcXKJTQocisGUvh
nkVsmO84o8RNQSx6GVRlZNt+X3Hw2Bu5E6ttm2nrj3wCTjMeB3dG03nPPZsFJtt6zdvoWnd6iGB7
PBeJmB4UdupjmK0sW1lPDthRo8wqvHiqck+257QfrasLYEwFuE5iSwjDLj8Te0ya4UTk4vLL1oBm
v/ZMhVXAiOAyCykumDfJv1ohqFWl9Qc5xPJpGd3prpSwe1up0yHHdituImMNYkMyGT5/T0ViFLm2
yL0UKBzVSvuRqoQr8D3ph87QmwxpUPmTVPxv5iSAMFeW9T5H/JzfR7wBS4y82xHUyp0uI/pJYYwk
uJc2jziOkXxqc+VJu5kE9ZvqfHZCXokn6kdd3tgmtI+SyI4bmaEuQqYtfDUmkGPCZDjKymOeCQZp
FcGv1xNjP+EaxVRgnmBd82++f6G5HkEDRn/hPRv9+g0PM+lpfKVt+0rgLXOUESWp4LQKFmCDDyRL
7rXC4CNUGMmZeQ8xf7ptDpMWZiv4b2RHvMfv6NiRnCmLdjF5Z3tORAzd66yIeWDaLfzTvFg08Bbj
8i0O13wnfSi95zkfH7qltXYzpjczAH4IS9Bo03vMlyhywKJoQS0K41KaLMDVTMmqLVjoGbSXcIfV
kt+0hAZ/OjH1Fu+ERUSBQybcZ4aa0w2sBiplvllPdgTGfQanQSDvzWtyddbYk6hl8WkG1NRwMLj1
AOh2H8huUahgPCCmCQPeuGHyzxdc1fAuKUmilvF2WiP0LmEOJEHmwUnYDixR+o/clueKqbl5ALso
j1pKE5Y2qeR9J0sP/LlAKwheCkwUbKuCFROKHszwtGoJS8w2pEas62Smu/DWr1+RK/HzFxYeH1e0
/DL6g8nesxj7oW8hcm4YvG1tivoNbEL4/LmEE43MsDlriaJdb/a1ffkW2mTejQzN+mAkQvbuE+nO
QJuWQUzRultzXHAaelzIFRUrgzp3WTA9/oSrnHk9K2C9Jfq8Tvao97h4MKX4snU2DqJImzdYXurQ
WDU0Wbu3xcVEWPaspfqAI68lidtPG9LWc6L1cCdVAMoXw00gpFjj4JNjxsfRARd/j59bK23uB11n
gWnkLzM3g58FqMcUl8Ho+NRgmw0fKawkoohs0LHKvfPSwN7xu884lAomHeAkzFwQVpw2lncYU9HX
aYqp2bYjMG6jQ3U/gAvWd3ARvbPVTNpG0v5XGCoyPq+cODnslnbu4y3QNu4wQzGs8RfJjlUYTEEe
5nZiUpuSgpHMTbKXTEIesjXr2y0zUssKwmhxXmOmOaJjgQ3SYX3R9VBcOqvuuYIwFh9qFjpiSwyJ
b5keNgdPtNEeKZ1xcWDy3hCEi0LJjVO1PLZw4M3D1LNFyoUPPGUZK0rzUL5schhel1CH1nCKKgdQ
pywLMvGoX+F16CSx96YBxXgY+ZbyZM0OSEgq2QqiJWQQuiYLHLo5X6tqSTPU0Z7AWSmFuDT9LC7w
E0fGWgoK2lqes15E25Gzs8b5jLixbMzDjbhJ1tS4ohC8n7Qgy307eOvKAfhTzUxZFb/eiML2I8qY
6SSxxerGD3dhHus9g0AS6ZXJhOHAEIyj6OeaNw0a4oHe8ZkB/qzrv0f9fNMnAyR45tl8Tn3d9oZR
NB2zYwvOtp607G+q7dxNHst1PXoziOe6cb1nvKN8kd+3tLQVSbGpnZGlZIWu6o+p26KWoes0Kk7H
mrgzbe6uPM+8NOhHLq8kEe7zjisG13weS5DZwdRYKt597qzkDgkbL5XbPIsE6svzGJEp9mJxvk2C
3Fx3KTEQRWHGnfXurUlFad8U9yLuDcLhyg/Um95R1fX6MGj09eGMVxzPF56Wm3Gx2MgonrmD3cqt
SRSPsTfHKIbi+cD2I4txIyLAGbEfgYoSZEYu3lVRth1GLyeciDRsEy+/X1LORXqSO26Alyl65lEK
vL6zCr6iUueuyfqJvZZ7EtIFW0xF0IHBuZW5if1RlcVzFQl1olHa66M/0/OnDpHqYpgIm731QQRX
Mb9w9KvB7/XuHWcbPeTeHSROWWinjRDdjaWTzdgyGQU1G8VPidNYuALL8OemM7aaUTV078hOVp0T
6A6G49HvC1Fo46Hr5mMb9zV0Rk8V4RqoWQVIm1/Qre7qum12mu14d7U5+GnhPIQ0u/WX2c5rbc0V
xOJ+ZK5dsKuiAJCmbW8WSSt5U+uIGpE1L4A0W2aFGKnNNEBTXRwEgqSY2UsNLNLM5C4rjQGOBygB
vQe6YkEThhbnjPMAwrOGHDPbQKYOHstSBREAkYnLH3skgpvLrTt1zqlNPR5zyURrY9JqSK2jeEL7
iH+QGdBtsmTuyTFCVq8gW9KOXabrblojmK4nYlYyp7+C08XRjihXotU1a3onIDl9mp3iCTB5k5/z
pjXvmww0qNa1oxuYNLZ37iCHb+2svF9iF4doO+JMW1hk2wZS4sZVs4KCmNKaGJqBkWQHVI+jFnoN
kzYIPfL02lVxOl9zvewPEOnlbiEKm+d4opO3Oj55KwE5w12/d8Lx54FGupWkzi9Yv+aH2JrLjYCR
tpOZQ4pmZ6n7FhgF5U9pb62pmL6kvXHREAAzIG3bazeJl3soBFZQOX2xI2DQ3Ife4JxrLzG3UdNe
Gq9HQqNsKqNtWzTVNWB5tihYZATbxvU2om449YUSJwMd7MHyqvaYeb15riReTC5auR2yxnoEhlgB
XmncrQa/z0/ZsUDIFtkdvTnyDN2TtmTilocAEkITCg/ZAvYxR+h7H4EGk6UsD4bWqj2HRmrWGZLs
FAFdhYOBDY3AnLeWY/omRUbG7N667xNwsYAG9IdMpe65mvPuCQGJdp6LmlGm5jr83Ejt+ks35B51
Cd3mUzeVDbawrnpNV/8WRm0cE6xvI7sYKnQPzii1Gx2lNSkCwsG6au56B8QbEZsFI3LHedey4nXS
mgzfNEjFYFCq3WnQkAFwOyMT66Xr93qYxYHlZk3A5h9tFgyLsJbj7jiU1kcNIX9rAHoIRK3n624l
jjMah/dQAcbZMMOYXsm+JHpNU1SCiV5u5kzPtl2D0S9s2FHY+VWxTSqR+FpiOHTk0fZAOJ03rTFD
hh2BWp7pfjrIa2QPspWNhO5Xs+ks/QGsZC5wLuYKubkDbit9SEJB90Okxaq6Wdoh+mDzj3ZxajSb
xRU1ypMByF4UhwRaVvQe950da2xMKrEPLt7/Zy1rDZfHHglDiP9EvFF0BFQaN1vHVtV10nJfJChM
nkEC5scFdIYPvDHbIbBfttj5+cfUYSRKN+JpjCaXJU7chKmdsChQ+LGREsz4Bep6dI6a4iYeuvZl
JfJeoQu4trMSXivVwGPRG/qrN7a28uFNhjRFm2aG1WnXvX4sMmjRJ60RiwHJV6YeHVTZNyNNEo3K
CQCdZATSkaAc1EPFMcRKKvctbHI29TBNx3pm+56hFpDpqRa5d1LQLFZg5ACw/ahFUx+BRdV7+YZW
g6fuir22gWS6kpnOGFoFMn7Fv88AgcCPsQqyEQZEZ2pr9dSgaFgowMuxpRCxB5NnU9LU+XzSxTI9
zNDaLtSipNI2I2U5BJP6u2Tyy/S/o6/YnHOsceW/AH/fVUnZtf/nf8kfMPNgjjjPI9TDAocn6rNp
/4ez86Bj+1VNfKht9AM8+SgFcYCPzLUmNmnZlo9otFzzOFc8RTcTOtHsNJjG8NCbAyCYeBi9Z4br
FO+gNHhMi46q+jM2MDIXqokkoiOVh/h2aeNx9Cw9nfgJDXYVT0pHTZDJ6FN8fK+Rk4JE3X5ZDyXl
jAQqDhM4N0O6THfrY+U9WTOUyqV1EZ3CF6Ug+10D5C8ux2r++r3OkMthgf6xHPq3THPFj/yfwYsS
TWpuDjB3QLnlzVPfAhzPap7+loe/oawLhERT27wz1Jwfmo5D92ccdVJN6qFgDvgP7+ivviDGzyCB
TEcKnid/bG5oFvrxngcg0DqiSXB/kbLS0Vt5bulVQMMk8IazsUGAGVQjeawHCuUSw1S+F3iAwdu3
9XqYoEL/+zf2g7mNKwUBmBgtWi+GQwPmB3NbH4c5KqokPYQVZLlNUVVyelnMpW9fzXkhNMwsPOrY
qrTIQfRhPv9TzNxffFemy5iKN7I6+aTxw1RojG1RLUYXHazJY6gZlm2UbHpPhMaNwL8bcUwJ630i
kzgCkB8u5baGjX8TlZ24uHovbswKbdY/3FB/cVmQd2P248BH3NOPC6iUfVihoIsOpcahAYjDRN80
gddOLU8+aYdgstj0xUJZrQ1R/fb3X8qPcXjrxeDl7fUvDm+IFf64WsrZyaAvMIe25pxDNIr1GdZH
i6kw5QuJZwsxuxxdecmcUDuK9eBWmhBMANk0tXFr2vOQkWdE5kl86NbeS91EZfrtM5R6LNf46L9/
w8YPCYW8YdshRdUmKoYW4p+CR2OhNck8ONpexhZ7oFEtxN64/XrUKSe2CzZ+7wy/fNAeS2OheTIV
MfvADLvqcfJstqdI4kEKrEVbM3dN/pbdiT8nlKQRcQIcKaWB1tIfoT6irxl7UqYqDC5FwPyBsPoI
Mu3he5I1qTw0b9ATD9xYHAg+Pj/sfzvR/9iJJoXsd+ti8969/+t71MvNe0EP++br+K/DO92aOFFf
/+DzlZ8/+Vsj+tO6y3PK1G2DwfOvI2nH+MlaG9MA2/DZuqS8/rsJbTLI1m3GHQjRGWhbq6781ya0
afxkQ3uDXSXZ8F3ulv9kRr3uNb9PWwMVxy9CfLmKfFyG43+870BCTsC9EERkq0RbLognDTt6/t1F
+YunEx/xzy/icXdbFp/zT2meXTVoNTmPywEGTONPTrsQCD44Afyjbvv3L8WA/08vRUeXmZ2p03D/
McOzKii600guh2lICAzPEzS8BsBRsUowc8IFD4VQxKEtlukDj6/+4eX/dDnBYBLIik1ICL60HxVO
wPlda7QNOCjleDEK58UF1vL3n5BF8cdPuL6Ehd+B/FAmvPYPO6VS2tzTSmrW7vJlsuQzeugq6A18
0vrSfP37FyNq888vRzuNcFseCkh0dRbi7+ssGVHHT6hwD1RJzQnWmKgDAFnFKbMYC+ZEXpjh2ODe
jJpOR44K6NdvsGxhuaZtpDbM8GkEGRHjVjyT2REWuMc5pBo8MKw4yyufyV9a+kYj6lX36vkKecOR
vpv8xUjHPZPBDtyQSwmhOt14nluPrLPZ64sN9iF5Ezc9ytg4k5ten6fnGe3+GcnzGPk8/hW6ysYr
LjZHmpdkdiocqwpOVlRZt1ZXZg82Bbs/mHC8+wg+Rj+UwmdwGGLF7Rs8ZlazG/plOTLavAZ6O+xk
UXwznfyhSswvSP3vO2zKiP3d4lTr088RHSReIrW3yCNJjyG7aJPVS7PnwAmVqhQbq03Hr+i/m6OT
xrf1TDRS4qG3N42i36INsG8mKPegmezwhMrq2dFEeErjpAsQfK4xC8NXlKreZSL8bjOLNIUP2ESX
ziZvpncRNHhDxOkVK+g0hsMBIF24Tclvv8YXEFD7+HpI0vKVFel2tkWM283rkDTygOWlhJUkleNd
GodSLHbB1NGp5eStpylpTrXAUlBOStlPZuloL3E2qFvaTfwelyjGSyUyvAsq6Q/oGtFyKEUyoEFA
2VVYNOq6yjGJGWWT7fCrsUSKBsNgVc1BykgJI3Jv7IYk15+pbVyw/c0EtDYx+rc+0YmaCfRZnLXF
iS5JjKSZ5pTwQ/qrm7ixV75fskbKayo8h2Gs7usF+W2h2nNIENJbs7jdxYRjfwAXK67FJO1DUbIW
MKolu74rp31ZyLcY0TnGlwTWeOrI6WDSNLvXMcjvNVmr6yXSqrueQ6uB3/oatF/NcbnO9Z0amaNV
toXiAaQcwylOYnvlmf0VRKLMJ3XdvktwwIehJAg07DjmeiICJpbFGCOtl2mITmYRrsrH8b6esyfc
HChYhlTbm0Dyr8C9ZH4S82Qfeqx4WjiKvSGxKOK/zQ8zAPKjRfvraq50eud6ZFW3xcxzgxWN/cnX
4FffM6ma31ugSkHOTXMeolS76iLb2MuJVoOdM8CncUt3FzyUs2n0hleLMkmDxIO6F1QGqcMhLa7T
pLnhm5t1Ja3jyNtHYTheTQjw8ef1yIc56O0RdYTc+5jkDFNHvhP2aFSsDCm2nY+nxYjFeTUa7sLU
9p4rKP4oWJJyYzvxO4SFF09AjYi6Tn9IcIkfjEH+TI7UmaNN9MhZFBOsw5UGh37qTDgOQ5gpfzEJ
fQnHIds0roiZjqbXWtvANQcUsCGe8SOJXEKXyE6ffTeMhmOIKXYrNP0eDPyuw5h6SDVwcxWu9/2S
8Wuj0G6elNAcTKPtqG3qRlU7wBHyvR1yokDi2t62066pI3mxrNoLSnrf5bF0hvau12qJNVJ3j5wK
JbEBMaKXVfkRx/Cffcusl5swzzqof2E9P1XCzc9sSMtRTB5KTcN6UxUue8NzNX9E3x3kdQh2QY/P
yMr3MQ8AuBlYZ/wooqzNC1HetIV7zAfjaZ29+UYosPODZTKVixYf79MmzDT3OgqzryE4BZy97dbp
GeH2ulmjUJXDbY1wzPM58eDO6Gb7NpkRvBCFnR/twlAHXJLZphqX8bVCs4UNhQ6sr4PymoPc5gYC
JT+tPiQtfxFjoyMRX8x78kBtAEu43kRepK3P7Jk2RB53WxvuFfeJPX0gYcXr25SU+m0ZZFC5nq3Y
wsPtQW1DNpSv8XGTiUaV3SN3G2TAi2Oec5mMDYPiZUC85GoHmLh20DTOF0dIzNXriWXThFYKB9t1
Lnk7iT3pkcVWGeYM1X8mrjUzoYbbXnyAMsq8bOqtgwUh4NZORHaItSj62bW2RZTM+3yOufxDPD0J
dq4NNF8XDdicX6QL2AudAAcVrcuMR7OxtzZxrC8d3Nifp8GOb2xlLy9tKTcVVHE6d7VSN72oO+Iw
UlYeiIIDEBPlEy+nbXh4fitpTWHSUdkOImd75Pk4HodUsmc0cOfsKxjZSII3Rt723+uK/xb5/1jk
I3r/XVX0l0X+6atqv85/rPA/f+y3Cl/+5HFydiAn4PT8Li/9rcq3qPLZ0Bz4PJxs1/r/NxuqwGuK
JN411nLOQar/7yJfuj95/DrU9/RzTLon/5HynpPBD1Wcp4Ois1wBroBDK7fDH6s4o1E84npLHbxB
A2ZYKonmLqpUdhWDcbvCD9cMj5HVQj/Wk7hHElJ293GtDcU+SwWsSKUGEnmg2oHeC3tJdBYUY6Oe
aCISa5bcMwvUYeuX0o88TDoLTv2bKBMg26DhhJfJKK1Xbvv3HERKxK+6DNyfj11WLfet8i6AUogd
KDkQ+JWdhy1NS/SgOOmW6x6bQEkYhiseWhtOYld3dE0z1LAQYRPjoSzH7NQqrIRV4cJFrfnB0cbi
QxtouimmCoK9JsRDuBgawX2a9601FFkoNX2f0R8K+JTRgHodCUcG5nkgEWkZWy9YzDaFs86FyhZw
tMqJf+H7TwJNa/npUQxo8sDyuXvqda8K0qI/LgQdBI4EIuq31gjvhrkQsQE2KhnvhWZgEwVl7uqv
TgGw2q4HL7AMD2AuqIsD0A3ssFrPqwuo1D55UPOuTTovGBPYF+gDPUVWTJJgORtbDjhMEaiBjTrS
3vpeWo8wllCk22hszsptPX0/WiJHDcC8D/5GL15VsRbR2cQgkadGPN26da59W+LRCybZhKcsnuIP
jc3ypkYgtf98f+36rljZirwx/jwa5CSUfsk4PHBsABg7XfXlvu/ngUiheqF+5CJDD+nQNAwrwpq+
EY8tuC2x33dZNp5J9Y3jQ5iLbDkgd1RyF1sO2RJyWcuNFBsDOYhVdlrM6jgok6ck8YJslUlkvNYa
TpedqGeXNKDM5DzZFawFIqlOad+2G16dMKa2tRKAK6Rs4rHMn5Um88e4VvNrU8ft2SWL6ZIuA8w+
aSh7QyEqT7BIoquwgSiUzjVxuQhGrjiyJoEL7BTVR0f1PhC6FaQLwlcLuUq5hwgMStlqMKLSqbfX
eDnwBOU4712z9fZ5bshvo03OHXTjoqh8gVALV4IBpWPnpXoX32R5xe/ykFbs7Mo2QKqYuFfgTAyq
clK6gFn7EBbefJ0sYxZIHiGbpdPD68IuEqI6o9Hdi84TO8W0+zmn+t8XLnnMMBiI7YDMmBTuPhN6
+9hV5qvV5aTVMBPFoTGnARX26ubsF21hHJZfF1G4dEELcW6XuAsRig6uc5B8MA4RCZCF0buKGJS8
umvtpbhvNQnXfJ4BIyemOPVRidmctKxtQc7BGpTVbQ3PXE4AZBk9ZcYogzG35NNEL99n4gwrM0Qj
5I+gpXyzxVGMsC1hUQHR2JXdMG2NqiPYSA9TssTHVts3tWyv4XVAfnFldoVC1rpjXmtAxBiYaupO
q4NsLPIwpbXsUSKQDt1vxkl3XodFS65DIaIvs0pT+jvVkaEnE+B6pbmTBz+SbkTz059TaZeBzs+8
L43HTa+lipC5qCqax8YjNwjql4iZAA2Ms7WsXJ5A8uqoZJv4ZuCQcFr0unqGNDzvjcbRIdMD+CXy
M0Lxti3nBYfLkHdkocRlu5V9CfxyZKMQfp+P+maw7flqDPHuxNPSvnh8fkmQNCOvY11UTruxl0id
eliunH/tNYJ6pBL3izUX29ebHtp+7DD+d8paBSo34osNE5/GY47jFQkLvVIwbDNTnISRcmqQ5ibt
ug2UN0z7GGVSMM7FO8nozVYlswGtrHFuqrnXLoAw2fx7I1523jilBCOVeQc+xF0UliHc5A52W+pD
NnOQIOxKrd2Hb587S5N14TcPheIpr7hDDQzXMM3Wu4gBFkNYEDzPaizcja1BOwOMRLYQjkyeMKqy
y/0UsT0jRTZMbofReADrwgvh4Z025f9l7zyW5EaybftFKINyiMkdRAChMlIrMiewJJmEVg7tX38X
sljVJLtLvTe5g24rs7YyVjJERgDH99l7bTxj1rZA9r2c9Im8ZDJpfnWFxXC5os+pXoK6Vn2IUVJd
Ss8QF+8zwH/Hpb8Yl9YNAaucP44lPr3JEmzH97PSt5/5bVYyfmEjRAKQMkUTTXDVNn+blSijZl2k
c5HgQoB8xiP9NiyRRTQEYum6tMGFuwZ4/qWIUn7BbGNDLDSI/bj/H4qoiUhJJwfjGLsrl/wrQ9n3
gpdnIPiwShUHqq34diXUs2Rxa/3F/uDndYsHEoTXyFmBeCbvxE+6a0QVh2kh0xyGrEJzGnWfzPkc
1ZTrjvNN6bARKxRMj4DP8F8tW9bf148SIg9OPsrTfd42Epk/vcTEoZuUtgn/ENOwnRPho716nA0e
V+j5XQbs5zX2y8bfdFVqBZ1a0rdZw7sQcpyxgkIaarMM+Mv60SuwB2ntaVjhD52XYdnLCpCz/SKb
sItjxrfOpTaBo3/w3Yfq5t8XwP/xRUB1YfHJcMsH6ad3UJd2YzFH+QdMAWY4E2Lc0caEkxBHzmNr
6SNlFznmT63kvm3o74a1gTKSOsZc0qf+fANJGldwR25HH9l50WGldqNHycHsjzm2GZbYZTr0GFVV
T1satJX9n78GPrL/9nvwXLK5nudREbCGcr//qHWszQdsGP4B8MsUSBo3IA/T3OLW2dc/f6R/E435
jSPvW2jTwhOcAn58JDGSlG84vh5GvEMHXJz88hyvPVF/3t7qAoPmnz/e+gn6Ya3A4/k6gjHbRD5k
P8vwptFVVakVPF6cyluuKN1GDfFfrXL/w/tnY+Cn194DUWHZP71/vuRyUQDuP0iTLS19z18by08P
eec9/PnLeV8K//R6hEk+haGW68K/XRQyLAY+VE3vYHLDOiq3Q80BB7VfFn5xS2kRGTIS5hl8t/nd
MuK5bwonp4iYzpCEO9BFKUR7K5F72YSPyKMNBV7jZmQoPMToO6e6qJZ9ymfzEbdqtbCJ0cFIxtmE
kG7HPMjcrIKFZ1KWZjrd8+So9PDnL9J6PwX+8CpZAhlcGlhssqVhyfTjpySixGxIlJwP06o4AN6Z
jnh/uyOdxzkNNCgTDhIF8wRaxapa8OHNDmg7w2581zRWdaN5Fzp6JA/AfPqzYebplfAX+8VdlRGg
R6E0JvPe8Mu1FgXvz1Y64DyBrdDaArI5oMVofoSnbQbVqr4QMYZhGL9wOcsPzqrQxIMpDuOq2nB3
SQ4l6lhIzU560CqfZtNV5yGfYOw7q/Ye5KoCZRrb0YoIWr/GrT8n3Hi2JUPnESkO7Qv/EUjGVVcq
V4VpjBwRNqNpbx1cqVtMzUhRvRFTdCLr/KlHqCpWxapatSvhN9Q4LJiTvFXZivPe2ovIRu7KnATo
d944gbaqYfTg6g/N0JXPNI/nX8lg1vMm130ktJWRA7OkxtRX4wT94OIiDtxVd1v7jI7ZqsUxjzrX
zqrPkehk2LbKdLpGu24/VVTUv+pIetqq7SWIfNqq9lEzrAW0C8eh5spTWTLYFo7RhrnpH+dRq65I
aLHrm6sJIXHVFGGs7xlxz+v7GcBRgrS0KpDdqkUa6OMCdz1n5ERfC2fKs71ql9q7jElCTl0Zg4a4
uaw6p879hfMw2qdZ+95xULb1KiOnu0Ev7Kpjrw/+tnU7dvn2rlqVVLQFnIatZb3Wq86aJyaO7GYm
p0dFlHyslm6gBZLuFcyFa28feu2EcJsk1q0ZsTfh2jYee7zG1C4RpVlzkF8sye9cOkZzu8jiMo3Y
buKbyjkKF0MwrKpxUtLEIHX91Ji47/UY4Gbmz/F9lcWXtM++JKv+nKxKdLRq0pl0npc+fzXLqgom
2UEUWRVsel68nSWlcXbnYeIkidIN5xHNm8jHZsjwFferIg6YLuEShUpurBWLdlbPF9qqoedUy22X
VVenUHPhyaC1J8iTW3ZanIjxYCGWcjNyA25DObYkz0Gsn1IsI6uCLzt62YWijbVf9X3JieQ1mzod
w2HneriR1lWAbmbNtXpfEICeYlewGPYxqebiYKybBLfm6+JobBBydEZT5UPIaTTZYLFsN6pPaEPX
s+qzHO34Q0Zu4YvjdssHa5TTqfS88ZiPPqJr3NhnSSsoQZCcmpBIH4+DwfdLW3LyMMWyxBbHDrcz
yK34rgK00lJKUMKS3syamh/tEXyWpZvJUafYNbSLGt13GQjFWAQOYIBW5xQ1hzR0CZGs5l8zmrGb
IAU5ePIb8PEOtSbUZXjdpu30nA3DuHylSGWqr/QlLoKoYShQ46JztqCqpzE5dqQxdw5DRd7G1Icm
1MfJDHnF8sQR1mRBtuSc1vTlgoN396z8yb42+aJe0VjTDkEe4SzEnVuPb0Ymp8AvdHVYskx+Tlwc
iVRRuk+s7qozCGQMcTrzRVE3CXDLielkZOSDibNWYPoZz47kS7sZDI6NM8u5uyK22w8Z7fQBXSNT
kGrMhZpo0KNzwzpOHKx3DYbTp7rvimObiu6L0uhZKzK8wxkM3w3LCVQmCjNPiqP4YVms5spKVHRy
Ya3uyaa4WMUtOhyymrZzX4688jxNrn0dQ7kYLAzCPWlxwvbxtXIbRDkkF37G9IvumcAX+0Rp8UzI
XYG9HXtekkah2KaH/0D1Q56J0PITcW1wYQA12aX7pjfVgX7XYuu71EUzq4htEzn+hjlSnkawjagk
yfKVGXh8SnEbhlZttqdsAQwMycc294Zetvuo0gQwylq7W3gA/EgFd14VuSR2xJKIF9yLAGoiJ+nv
dJeNXJTHw53UsYci4hkfWHZfdOiHe3ds632XmWraMC9aF2LW933LRcGQg8WBvqVONgG7V+amQ01Z
luxqK0oIPwwPRqSZcJz6FATEJEJsrzcyqvyRYreY5qZmXJI9b7+bf5a21yZniVMZ9WgBS4end1iI
fEs9kChQ0dmPStFwZV1Y+0H0tJOreTLnUh3fb+//PbD+xYF1NfoxGP7xgfWaipvvT6vffuDbadXT
fxF403TdREBfAZP/Oq0SIvXg5eC6pNgCA9v3/h3jF2KdzB+WwVy/HnJ/P60i7a88CHxjlon6z+z/
T06rxs8zsEvxIgsELiAWQjMn459mtkmLaToU4gh/sYkCM1M5tXZMlOAoxi34MZQkZPRdIwkuUNcX
nTy0m49+p8+PovKaj7aTdc+6VfGdnrn2fPdO/odT2nqu+H6i5NmZOi+fJ2hajvOzCdRHNYw4dtjH
bLTrV5HYoBz0ZL0gzkzCLTCVPVduOlmbGun/zx8bK+VPj+6t1E3ceZx1GWjt956D7/K1EFvItw5p
CzI7+lC2ESGiaUj9y9xHXAqcRrhnrC+Vw9vkuBez7aePXMfTl1lV6os70MkeNGqxTnEBhCh3hmLf
F3LIQ9nWzq2beHAS6IkTx2gq+7PRWM3O1ht7oyQ3rWwu2XzaY1deJ+aik8I3RpC9XgvMG9ikGwyD
IgPvDYnGJrN3ZtzCjvmRFS/rZXJzG9V59YXb2TCAcTbfIRlWxCHsimRcb3n5Lm45sMLnTkjopLb+
rDHEhVD8HgYqtwqiHy3eQddpKurW8XJqyWobl7U1HhZMzNscGsMmw/6/bJQ7jS0oL4cG5IRqxdKc
lw8V1VwwDTAXncWURfDnl/7Zo9gZa4eOXLlhrz1TrSc8TPVWvuympHCodkCB12yTmRErXHu3ZjVu
9S5NjQARRacHXHew1rq6DDwyT+E0gJfYjdYMcDzlq3Q34ytAG25bp2Ctn/QPxlAnYdW703BcGySp
9TWr/m5Gj062hjWBNEwdQ9+RPeMeXkU9WdqNcAhxhXas1r51SVopjlNz4tpMtoA8nc2vlQLrgxhN
k4YyG//9JMQHN1s84M9OdZNXcobd3UJYHGBNQRcGF01p0mzs8MLInewRnymT0PZkGeMvbWKOu1xP
oa2MY8A31T9CvyrvlLmM7KvqITupzMsCT/Tua+L2zUExMYd+0fSHJaVJYNfjBqa2ODOx4JNCm/vt
2FbdnpWOAZbPo4nLM6InOiGIAkzJ2gzliuTNnvTx2qgxnGzSyi3f2Pyt/e4KsQq7UUV1MfTKlJlc
CWvjuNLJAr5790msZdYVNdcDt50sAn50b0g2Cs2mdauauzhukXibzRG6lAdW5EuVYWeHUiKzvanX
0xcyjSWSVU41QbJpqoZIEuRUmb5i4Cmag19hZL3uOnpm1aDQsXQrGz84M21S5wUc36vSLG6ykT/M
km9Fq/Wfq2hgApJ+3+LeYFuRhj1t5VpYY1a6HBeDA3Gnu70RDiPu5PvFogbnwAqDhlktqvAi1JUs
40AOSdy8kOLlOI7PZe2CW0RFGGvK9QPbt4RbAdOYTKa0weVi1a9djdC2+s35qM96fSQ8m9+Bgl0v
hoTsgIGl1XWmBjr+hrr1YY/4PJpcX9uSsMCk5cKYwpbF6ZoosLvnPnUyuB/pyLOfY3yVbc1yL62n
hjyQqD9OYHmIJYuRvFAy8UUO2VvM2mbQ5+GTTqm5fpmlUlAOGk2EKhqzqV9JZvoiIByI/L5eyn1e
OfEsglNhn73v9LR+vJpTUz0VnaVR6JZPlgLxOa8nenoqbNtYXsUwkNg5eWOq83957Pt0UQCtjW2M
L4aaxg9VPBdpx1ZVVK+UppR8dKTqLmqpnKu2M3jG2PZqbTcB08w2YEMY9UHQXBPkHue1eB2Vh8KB
maNHjCW7rvlipYBbr6UoAHUCCahF4BGjPGJlYLGHhyUpz6WG64NLopr47AKvORI+9cYruwW6gudb
RENQddJ9IdQzsYVMZe5vi1jhpas9hzGXgJbHYa51p481pM2rxFlwabC4qzeRp1OPSsoqzKeu/tQZ
/SM7X+c4ElkT6+5suh2cwioCDVT8uPfIb+Iv8lL6VDm5sgQTWbQz2IJdJtYYEdLSgDYlxSQfTLKS
zsZNBvEZmjg9pCNV3bt6ghJs1qBECkPMZ7sAzAb9KaGfW8lu07ekieYWfAiOOWlcWPCNjz45Lxgw
XcSahfuM4iX7S2D7bcHKsC1dE+Zjh3kJugIlA0uPOLSvJot6EGN0MokJkmFbxMKG3c8Fvyut7vm/
g+Pf4pFZzhrN+OPB8eqdQxK85nX/+sMA+esPfhsgfXgi6wRCRAllzTZXvuK3dcc7k8wGXq6bOJZ/
NIBTDQWrzNdtCp9W8waT1W/rDvELYyW4EH7s1yaofzJA2u6PlunVrMyiw8ENa+Kbto2ftVpWFE3n
zK55VqxWYrVPu3jpccCa+qZcukuttwENlC4Fk6NHzfOGwVZ9hJ3gcBRMjUM3NtoZpuAQLq1W7uKl
rXEDqu6yjqsD7RvDyWsRL+ghdy7qodLuubNhIa5iLIiptyK1S+d+JHH6mHlU1/BBx/loNG29KTtQ
xA64awK8ytiZADm4oo+RRUUE306eN1RVER84tF46VilPrJxZA7bR7aTa67mrA8z1+gY+unFou8ba
eCDKtm7hnAwbT9yQ+0ESt18GjNTBkLEJLUeZbaVVLZcUElPxRLM2edvPicaqtC06LSRYZ+xgEKg9
+gOntdjcr7eZZ67IWdghfQaqsEPqiK9lvtghESe6l80eEoZbEkQXlLVYpcPjlzCJeadsEqGsYdC3
0jtkwTooDUOB0DBxfdTLyjFuxgPY62u5+DoO4FyFAIvYF9OfsGHWtGDJCgu6BxTnCfARnepFdyKL
e5kYJP9IJd6tp/mwpyzLL4dDY6+OVFplNwum4y0AbT0wI53YW4aTLVmeRD+yIIZsHYIU7oMeXHFQ
LEO8lUJzMOANn8oOu/U843emYvuCUwVaNSjzWrk7LcXJIKiiCijj0jYpiTUGEefgR/6pR1zaermJ
hVlF2tNiES8nUCzgC0NbtoZ53pk2BTU4jpajyTL+gfYecHLcCgKKMqhSmQ1BO5RGanTWbVq+KYQV
XryfBweuueXYoW9kLw0y+UWrQV+uonJLNWEbDJTMbCwirYk1uMhbhFYL0FZ51j7UnfPkzeqcmZO7
ieFR77SKULOhq2TvNuWrEtlL1vb2PqsjCfdkojwWk+OpNf03G2YHWjU3Zj4Tq8Vw40x8JDwZ31K+
hFk0ZtVO9LWg3pdxzjPU1u4KfWP04tiamfGy2MrA8dhdzFr+SS32HM6cKMIszZaDqNjIKFVh3y34
LACkawMXfe2QKBjbNlXbW9gVbZAb8oPW9Vjh3ZkRHaDatquXdo+l1A5ry7d3Ds6mXWRlj5JYx2Wl
J+XO8j7FHP9OjCftVjSO9lDYBu00eHTswC3S9K4cc29bdVg1sjxZ9vSXyQeIel5guH5+p1j7BF2n
LnHvFDsg8FOIp8fZIRuWgeAYHVbzKgOZmk5jllQwXPMyJOuUUDpGgW3SW0wcbuYcDeSPLYLmeIDX
Q2P2aF4QTB0CDSTL44Adcjd4kYXjMnO3iGTIOxNNr7qoSQeKTH+kZ42aeM1AzR9bpuikcbf+AOgf
hnV1n2vWQvProJ+MvpvEhihpAr1Gy5PQaTw2Kn3pbIcCHqm1UA/LUx3OLpEC/kPtXNUpbdi5c6XZ
+acUKyeEP+7eYwslbSDUFbiK97OBY3NwkyKjukH/OkeJB7S7FqcVs8gCoL/Xqb4k1+acPEWzmi3F
nRNlbTgxe7JAmlFXp8IJbCZ+rPL+Z0DpdylAIzTWm2KoevTS1NgvqfZW2mrZFRK8e++e04n/vkOv
n5xlTadX1c6NNbnF8t4ES4RenLgWWpqdvrY1NPHYgyGCifvgjowIRe6uxuKhZyvqLaGJayqQ1DZv
9diRl4vp7obSfPVbDlIe3aQUzHTiPjKTeFu6fjgsNHzzVYMo3r6NHYAGV1ErJGSG1bmgFYCBL99l
hTmGFAJ3TCxItPhmvQMLkOu6MF8cpztnTJ3HTsxP3tS5xHWdflsslkPlXlo9+P74XMDfDZrGfaNw
Crx2RABiilkTGcOFa/esmTzzlNZkLERdF1B9HGRheVMkEYXrVuJtOUF+lUzTpCvocxVqqPe2DfAw
gqMXtlNfnOEQyb09S4/QCtj3ghNeZyUv/uL5D4tNo3pRGRfKWZdb5tLueq8g4e/xiJVSDxzS0psO
InZmcBOatYhdzsR5nxryYicHITZ6Ke5XFlLgsGy9WNruGEvIeHRwsNbrB1qsEm4vII+dj0U+f5ii
YTi4i/ulHkzgSnGRYDfvp/1czdoOaBDR+nL0r/tivNFjFyalba9PfLps2i7a9gK3Vkl5YabqcCLV
MLcp3kZCIUcj0Z4Hv8k2LX0RVtrgOi+G4eiNSnKtSSXoxcg5cP1NTxxgyNtoXOUmD6rTQLMdWy2T
0hDG8F0MbGCHoEJtld0Y+9jNnqcxFcQuvIel75BUW8hjWvzV0hr3VFRFtIIGODw3jrETtUuTtF3q
J68BpsQJr6IxoY52ksB9MHkLaMhPyLhV/2hTr0CkI/a01q8O86SldDHPzM719NQTbnZXgLnTZQUi
f4Fz6Bq11+dI7LI0Wb9kBJBEZx1aWpUQXNwGw+GjNZABJUaxLLKDByi6mqt3TgCkmVJQn2Yk7iwb
65r8WI9zpaqTtMbO9bdZ7ZE0w4tZpFrCxq+RSsrLfz5e79/qNVDYvcMBP9cNKAL4Cu9suX/9299r
UH2oS/75+S9aVeLf/6budwjh6nX+4V9QUtJ+uR3e5HL3Bobl1+dAJH/9L//uH36LSP6VLmu9j5p/
Ml4Trrx8m9PPP6qzv/7Yt+GaMZg5GYUP+IHurPnK74ZrRmhhOdin8Ve77/S/3xB/Lj+ESdr3SMX9
ZLzGk42nBEiwgUhrYjX6J8O1+MkHofsM8EzVAmcSYQJh/+RQaCmHURNB5LM0h3R5tSknYYFlu70d
6mAR1kXuRIBowQFSd6V2rLnzCbllNV8dIPHobOW65Yuknhzuqd6I7QwuU13MleO+kY5wWX7xqVUt
HJ/YoS8Ffh9ItntS5MobQIoNpknfR+FWKCLswPgw42ZWWeJf66nWu7djPeBBwIvXy2a5tyoZUQM9
jT1KnTUVKdqgrSGyyKTWq/KUetq0nT1uH+ZYigVqSqxgbyRnZ4T66d0npqvqKdvqHmu80CjtHvcC
5fVl99AhoRuhl9lWoT+nrdurYY9y5Jklyk5Z6RewxFg7Yj5k3O7kzm2b5UaYRUXZ4jJl/KizaOql
qXQ3/X/4Av7nb833X5r/+Xtfvz/6Jv8f/AISLDb+dDFyXw9/wNn89qO/Gfq8XwR/les4v3r2WFF8
O+B61i8YzQQGN+xNuPn4k9++guIXjrV8NUzSx7bJCuX3861FIQFxZOHSv4Xjb41F/APKJoGJn7YA
LGI4QNswH3geBmQV/vy7LcCAY76SWVoTCXYR63z26tO2Yge9T/jU7nCB2QPiVObd0ksMV8FMq/Rq
cuY6GGFb4/y3BkBoUWo9O12y3ODUru7HzolewPxDUgRL0ADiUeJAQyniIBFaccG2ltNnXtXzdppz
pwx6UPOMZVyTrDP0e8zfRq3liM/Cgq3bFm3Y+inqDxUmE2MEs/gcqDGrvnblAAnMxUGzy7XOvk4Q
2G5yitW3Wo2PI9RbzaJsl/ZAxH5R0UZgJazQx7lj2KgX59IkFtlsexMq4VBa1mlSnnX0Z0A94Vy0
40e95Elhg4/6Nx7FYEdgV0wy0UCTD/pvi1nYdYrlV4giorAjtzkaLRR/LNiHVEdfCHErlV9TfuEH
EQF3cyoBtc9QafRFOYKtdg7b6ZnOYrbH8P27Zxu49nM1YTaEqcy4O7N2noaoemhYelz3pDmWCxjH
sQhsGDm0QicuS/2iLIwIZHeLUVgljXc75zyv1ml4IzFaUSGrWymTmJ3N7q1KVfNixJ53ExU4kzcs
RXQjiBBDKvb0U71zvZKYiXKPc1M217nR+jeCnH9yzoDLHzrev92I5HsunLTdqyRZGUU+MOJkLCEw
iKq+BxDm3WqQ0q44JpVbJkdBupyTWxlJmHxstI5woKyTVgA4ZFFUX+fEbLR7ZZdL6LiZcbI7hluQ
PYMdpOzQugMlDj2vmfYrmofbT/QPtB8l0t9zoy+2tfUV5+lV7eu+GFoJ1LlPSB540+Lfzg1ULcrh
/XuT4eJ2thRLH3+WGiETMpRmNHerR0kTUKhYBb160Ma2eWf456ax3Hg3LDo51Dmr0gOb9F4dsSaa
WNKiQTubEJWm7cROI7R0cEcArjDi98dE5ILTxdQMdyw9RH5OyJPeNJ5mWBtDOs5jZSz2ZcKZDtiQ
9U4eoq1pxRA570yiGIcNMoX2DVf0zi5a3jlG7Yo00t7pRhiEIB3l79QjGCIDCCS0NG8XY0NlHxLV
UutP/TszqWC5lj5zx4OcJPifpPwTxBIt39r9gmVna+bRpVuW40W6IpkS2EzRCmkq3nlN2a/wJvNX
lFNc6i5NYSviSVjsdlK1NlevAKhoRUHpKxSqt3SsFyqentLeTAPNT+pLVnctUlB/l61gKRQRE504
Mw2P9VMyPTkO1qIDX2/toVrRVLVkpGTLZJUNt03gVTRPU6G7Aq203uxgW1U8h8OipzCvuJ0PwdLP
q3NIz471oItg8au7WnnnPuuo2MXniS5Wz6cpzYbQhYgd2rQzb9hC7GkJ0r4gz4Qth6stHUD72eMc
t6SmsVmo+biCkHkPmZX8eDytuyfxZMg1+DMMdIQvQ309efqdYVkmARXFr60jO4xJZSWXRpwVATHt
YNlsu0xUF3rVdG/Z4l7pyow+4h+cGOXb4r5yRu86G+tuS0aSwwE9SzdUDFq7dgUtTSlyg+2oq7T1
MLrYer9N6A/e0SQL9lDjp4ycMBrZ8rqBdqY+1pEr6K9zr1UjL/sJ31FjJuMW55Tct1Eldxm5gksp
o+na6QpKWVkDIK23+yo1vDCNlmiHyJttOWBRz0uC5YCTCmTjOGprs5xBZTx4v8GNX9btRhAbKAi5
C9OOcoV6U/S1fCb+PR30Mu4fId33fDAmbR/L+esgnWK/AM4LcSCBLzXM6MXKBS0t6AT2kTVRiakY
vscRg+GUIwza4qKCHbzzfXrHqEyBldkMuX3yqNLbzprm3g5N4nMa49aUlfhpemGXfCoc5V4tXQuf
nTBEmoVem/Z3ftdGT34r+MqKMkJmGxJQAR5+wTqv842iauZDAxKO/cZI019qeruy6/19TfXUx4a+
l2dfxlrYj4Cm66lSV1hTas6xkzyUVundWvzBJbqxhu07fnLjttS31PYMu7hjXSQJIc+bYe5z4yTm
LD77een5m7gSLfDJdHC3OfZ3VFUnVYE9sQgXxLm3o2lYVxYZ/g2coVlutAbPtcsWEDnOzU+axMUl
m3jgMDtoT32jd8984qo2SIepudAtucor9e2MW+vKyqiy8UjHs7fnY2CTVZvNbjsbiY3cJKPN2Nna
UUZu9mZ1dvk2lHKtt6apAwE0Qi+SQIVOlcsdG+NOC5xfpMZjnQzjXeLnNMIxYIcNKaFzG5kvmj98
TdMq/oAbhDj0QhdOZ4vHyhYagMKOAI6Vr35fsGxqaaPHWNr72cpeImf47Jmt2NNb2GNiIlhnpcuH
ZVz8AEejifgpX1t6tTejpR+J6OE+MMzmLaaFCxqxVgfsCLLDaA5VvTWREUMQLsZNAVQuzLspv60M
56qK2XoSdBzCsjfpEzOpQUZPSeSESd8o1dUq+KPxd1+oo3xY6oBRivmCYz8BJWsEswdUN8DRB73F
Xy+uxN7WYab1tr3NYmvmLhfiYaUROM8fNNOpAeq2+gvnAZBFqee+SUPecdL4CgoCiTQFnaC5Hyug
pkErwPrOue6e/CVSwCYGe+NaEBVi1VAJOZwonIi4djZNyCGDFvJ4pFZzXsqjNTa0IqAmZI7xmE5L
fi74zG9ocjB2hiSCZ2Y9jgY92+MvbU51P9/bKul2hkqqTTGuOIxMfYHOaW97a6jvI28et2mneK+j
0lrQvenSEw4BrqXqyh3td+VGat7niCQiaNDoo94K6xqvD5g7T9y2Rs/nSnwuzdI4wnzuwoa6xgua
COuLoTXf3HIiCWh8gQHXJgEdhg0I8246eA2Rtc5u7DBtyaCNnpPsmVjcO0Nb4oBtY7bTmR6vzcqN
MJnVJ8kvnVZTOLr6VbJ09hagHB9Rw4uDJZnR8ozMuLKa7JE8q3MXzcmwR+YQ1FeZVX03JANh1Y4W
Prr1hBPX7BFm76y1nUNsSz315DrWYbM1qmu2tPHWnvwLttBfKbZAVCmLTaLp19HUXasiXUUsAmRI
eFlTvsiCvg3VzQ9TN9w0Rn/da9Ul0xpqraMgBfSgQWnoy5kB2ShAaklQ8Kk4J/ieCoAlri3O2E68
s1O2dC6wPTYXVvEk7Up1Y8oq/2+E6+1vLTZJzWCV+mPl5TovXiHR/7jU/PWHfltq2gS1CMBzPDPg
Rwkf4eP3peYqyTiOS4zgXUDhj3479K26y3dnwW8LTcv6hYMe2S32rYTe17PgPznwCRx535vODJ38
PaETkkGsNK3VYPfDgU+yvahmvO4nm+9NYNkFm4GxB93Te9jwq6Q+Cp8GtU2PSoIeIp1BewTMnKGT
OCYG4xlnAzzgsvTTaM+NBsgxjaXFBW7tNLvpnYreY5m6H4VyqlOC4nvRT5kZ+BpxLSDtaXnCww3A
IffpsOQMd86aVqNLIWlqzCxDo/blgoA6ca2PVWI2u3KcpP9xTBfLO9D0DLKxbxfnwzjNYJQXDs8Q
fdaDyZqJDS3Elmrrx42H4WbtYh/ea9lrsgnxrqFt1jkDTk16Bsii5DKOfSFNZljDoD2nqyJhH+3u
yDmo5opEJi83mbFXEOlcMjs69J1DrU9Y0voJ46lC2KJ4tzUj3xS020J5vvJMOtgntoi8n+0mXcoB
BGlESIsl6sgJe2skkaF/nqaim1SYJ6nALAbzVDDnVki++bYcpNIWouowdFfHq1ai7yLTc2nxVGsD
ScoaW3HKHGM4rqRnzYRWHPhEtcq+APtdOkFJUkmOCzc/ICYubPYY7818juQV2XrtqE8AgHRKhjfK
16zNBOFpk3VJdUw0bdzHtOmxHcIZuLE6XXFXrqZbo5jEziHN8UqlMmgkqg4YURdGeArmd7Rj5Wem
MmtfMyscifkM+7waWwIlVe1wNylWSX2mqz4BcFRW3ACdJL4m3l9tx6SYA4cmmcDuMWJlXHMPnfKj
W1lOJfOL1jebPGI4VdrYXBeZ85jXZXxrxW13MyWje8sqdvyYkO0OYiCRJ9kk8y2fhxoieZ1i+Zmj
m8KsFwphm9WVPAx4uOBIB5ORule+n0dPSTNbhzlxtGsNsCO7I46Fu9GV1jkifLPXMu71LPdYWj9B
SxcbWP3OY+sY1T1nAkZvoKcxWOesteZtWkJY3dagMo8VS0Vn4/ddGQ5sq44Th+z9VOTxk9XU1oWv
qNLdGI2YHsApssb3Gkmt0kDB0ldjsnH44RSHkg0KtiKXUpMqRMq9wajqHuUkHjJYRF022NbGtmb3
bFD9EGMAUkVFeHwYr+nYMC+Mea4Pto2zr88YQwgadPIWK2L1JAlWkBhxm09kGZ6NVo7bvvC8E7/p
MiTmb2+XrvEuFe0ht6RTklPFNughJpL1YYAWX65ZZ/NzVkv9QlMVHqW2tdzTVMz+zs6aNwBm0cEQ
pKUZyghjM0jeMxcOH3QnK54XJvFna+rTtejdy59btF5KyvmGOVov97oLf9t3p36XNpSP13RiA68o
9hl86evKr8RpmjtoQNVC4wR0HV+7NgAHbJRAvMXfqKc3VZTN8JgaTHQ1rCY+xRBnE+HNxSbttS6w
tXYJ62lotlNE1J/3padquEi2saZjRegmUB9+FeAQNp9sV7O4W8vHVMn7rNHcL7OguJ5F39rQJYgK
QA5uFEt5mdkXJS0NZ73Ha4F1OArcND76dudecsRu+WoM3b0qvCIQUq8/OwOdT82k6huWbOpTO9Wy
3Ri0P4JJY2SPWQQ+xomNItAS8v5f9s5suW0k29qvcl4AFUggMd2S4CBSokVaVsm+QchSCfM8JfD0
5wNd9XfJ5bb/vj7dHdGudkhFEgQyd+691rcQMdQTyCIvvENI03/uLALMCERekwyjY6ZCHYEwERN8
XIXPTOviP7KR9nQ71LdGH4zUM6Pyo6E3nwwki3tTc+A8q3Gcbg1Vub5MbYSpHZNpnjhJ+STIftg2
yMYgOutueU6TtoWn3AnIvz3o6qGNcWYRUYJXL8rHRO0Ncrou5SgBdabhaH7kqOB+TUe8jqs+7okp
wJDobTjBTBepBXC+YWg/96TYHD0b4gHj0CVrp1/SSkJRcGxGxwrraZRg3ZdIhAkC7MnB1zGtwt4E
7G+CvoYnDissR7q3qibydzQcuqc2ZmjtjVa57nT1UrPnXQTzYLJBg3bNvxQyS4J3Dx65h6tBqlv6
CdAx3IpUq7Kx3kpNvsZVbdwKoFVEOtccwjKP4Si8Xh5y0pCJ5nbvPDOlr6OXaNyS+SVajgC1jjZN
KvWp1JuPZHMh7BBNxBma7mdMa2Mbo5nf6fHsURQ35UazDeKi6XW1+5DOZ5YO4ZZZbMDUuREMAywE
FqGlb3neXxJED5faINIzQgH3EDowE0TUVIcxQUTAQd7K7qwSIJzVFsNdWejhXhvVhKsyt7udhPF/
5s7F7ad74308lc1rreg/gaoRGWWPdB9DO5AH3iEkN2LC8Qsiy2EmbuX3eaBZ28yYyhtB1N1aRyLv
T60e33LudFZ2UZS7rlc9/TnVfTYa4IKZW3LodtIvXSu+JnWVwkQw5tthzDmj2u0Y3eP+YGLclqkP
/9VYT6Zq3wRZg5teTP3HhGzvDVPXZlOGSLol+Q6+2WjBR0aX7QlVe7cbPTQsUxs3H6C2mWKTzJzL
V+ACSSVoIu1mJBQglvDbi/Fro8vsSw1SYxuChnjNXUdsppkDH8vel8jN/mjSuL0xEVwSrpBCS7P4
p8ByvNVEL37PoVC/0WHR+iRCGVvyVsTtXGnJi5e4WKazSKPjUJD53QbZOekyE8J+Em+rLqlvegqS
TQ/4cW/Kst06ispLQwqxS+nHHOO8zHiOFNqbTmiar8OdXxOjO2xMpy1eOmuM17z3B+B7Yt1Pkb0f
sd/QZb2bJd31QuYpNiu6r6WwXmq9Ove9S+mALgYZ7EwTTddWk6k9CfI0V1HEADxOZyqMTLc3qV6e
nKo5O3q7oymymxFKMZ1Px0UMfXEhdx1oSYZbgondFZQPTK5xQcYMUYCcBWlpyezOzDWNjgoOxMzu
vb2cEjD5Zn6GAXLPLDfawqGJV3NJFhatcmBIvfBJ8sx2LcmIfjcTnijDkoF91EMiG8yZRdgxP2id
Mlas7c5DJzH2zgmwN88Sf9SBDWVmgqQZQ/xnIFFZbGRpxH5g9ucRieFLnE/Q6jVuv7LV9ja5ymdb
I/Pe6+ZoNVg9VgOv6m9U3niwSEM0B/HsHnJmv1lsfZGB8+k/n2L/XxyiGZIh1U/PUs0f1C/v5KHf
fuWvCbawf4MfDYfB8BwTGSanlb9OUoZEOopvn/mxR8dlSbP98yQl7d8MG5EfoIr/RxX78zQlsR6h
3WasjeUFQLXu/SenKTxJ709TaD4Z4XHQg/uBmQMx6vvTVNr2czr2XnyfpKjPvTWSSnRLTZjaH7yg
kvIs7bppd/A9abcGAZwOtIhDbK/TYChHdUKbxxrupDXBll2MP/rCSrTEP1vuoKX62gYTuyKxLt0j
6tbH+y6r9ddcr4C6rFgcYnfdiMhlBe9FyYijRObhDrvSk8CGojo55Ekh3syQYx29qdr9quE4Xyti
Hw9OKmscliEInA5kq4V7ZRfO5eybGDUxYcaYHZCF0N3G6cEKM2cViK3ZlNonR9e+ukSF+/kCiAUZ
5ZzsaIjp68wJ8UsyvnF4yL6MiwYfHSZqzKawo0vjuGkE8lZN91BEAg+P6Zg3G7PiE2P1mTvk/oSF
+p4eRceaMyKNOKyS4Wh/jZm6f2oRmiUny1CaT9ie8yFmRSdrJ1a0nTN74VY4Ed38wINQsWp1Iq8+
OlbXMdEKqukpmFgONGq2fjWpIPyI7jeA4YGQNF1PvP2b2A6i4zwqEjtw5Fg7Wyrc3IU5bDzEA5CP
CNUQWwdTK84hmBS/Tw3VZRjWCRWFM+QHrS3II9QsF198HszuBzcdnR5FkeSWSOYYhbqjIvDOCZr1
BrCoM33GYVRDQMV/qTN/GXLF+I3hZqz3Jt4HSqJcS6I3p0GxGIVxum9j2W/H0LR9ayE4Yf9xzvWM
hWlVEDnhG1NHnWaj9p1KlF34QcVZs7xxUwy5fQikgz6taSz7daw8Yh94aE50CWZ0wVOZRygWJrw0
27rQqlsZ6sTa6EWvO9UBx/XoViy/RB4iVSJdBEUVzrrqXtKvK29mJgZyGTBOYcE5FbUgyUStvAVY
hRB2hVnEdck5F9KUfo4OyTz3bch3NYvB+ZjTxyZODod+9Zg1gwNauGyXxHuKwlWjL6mAaGoXxJMR
tqT7Ijf1bm0meq957UwVTBUnddjFp1y7HWjEteBXFSWg5sa3Q9FFRzsoRpzpkU1h245IsSvoBDcq
xA6LIhQTPUJSW48wJ3NSJKJIZmLVCYrR9QjYttvrTe5s4S3E91BXKbKjeqAXWZIwy5MduKTzmNUU
dz5R8zjYq6AahtuZwOnaNzTmkmXEt+lXQ75Y3AqtmVcJZ5aQQTCZXOuGTcy5U3NO+6G19F1DkhHK
azMkx1lIDV+sQ3GeaU580lDzDYS6BxmnHKHb5DNk7vhkMLfZdeglGVHq7WVWXTKf8Za9aLNX8Exp
NoN2xOmTdepKs0UKWuPu34b9VD4B1YEa6xLk8zBTnaEDDKqm2PGXuP6R4HTdnpVo+ggoWpU3hoVe
b42PybB3mR4ZEDCWPD+zrJo3BmifrN52b2lXtvPHITWGaj+mkYAnFkzKdysNU0fb6ndzkBhnSZoF
J1XpJfkmCVnNrF4vVulUJ7tZme4h0Vzc5e6oKXWrxIjZj9CS2eeVyJN1g3aTiTCgFOe7Krchpy/f
gKRw1sjdhUPdR5lve4lxBJPlbUw3IalBi5cUPhkp8UAecuwTW8Zsr0tlmHxtaid5BjunfQJWMnym
th0anIVS8qxJNYA6m81NLjid3qB9J5eRKJ52Y3OOaI78gCRxR1vyyTC9VhMxWS4TGubXzJPz9QRt
r0IsPGVY6xBkR2sD8XDIObXB81/gddqDEEHyGpB0DZ+1tPJeUrxXPdAjAqofBGyAR3IifyfqwQbb
3ip0ql6hG3vbHZ3zMnnxw46Yp86IIGd7GAgBDGLQZ54dhOtSkb5SBK08ZbnRDys6FLm4G5uyvGNg
ayc7ty7Np7pTT6FSZHh1TJ2EL2KaLuth0Lt21Q+J6u/yKheneRLtJU/KhHM1+1d4FmoIGqYMMpvm
ieGX0zmkonG6C4ND3bJqnKSbiu1/66n/r940KqGf9qbv/yiKFsP/cxG/709/+8W/JEmSkAQDdzbN
zIV56lKj/aVJWgzdHKU9CqjFmL14kv+qqgyqKs+GgvNXW/tfoiTvNwcxko1fG7KRvfis/4MetXGl
9P/dGO06CynWEbohcZCTv/C+qsqwac05oo49Sr908qltuMWtbDRPKDVKb+NhETBpQUNa3o6dXXsr
o22aG06ImF3nGs3gOsp0xB1122WWH2GHgNUC6AAX5UtFV+LDuOAEaTTrvozpZTBRhejOZtu2REhN
0p/tDDeGZrZYZZFwE0dHz4SuFDlY827pMNBAm9hlF7ghZnad08Y8fwoMDfahJOR301yJiOxd9Uci
ZuEk6jXTUF+oBZ94JSmicVp2EXshLFIkpT4WlcDvo2IfO3P8B1TW8GVc4IyK33mypjLp6aIDb4yu
HEfhLExHIo8IPu8X1GO5QB+JzMmOwwKCjMuouxsWOKRYMJGBzlFtVXbAI6n00KA7YTLQJwAuqTgT
r7QFOJnR1af3VAWwBhcgpdtwmeF8Q6mEb6gfChsyeOEAsTQWnKXhceXlgrgcZy+/7xbsZbcAMGF1
lffJAsWMrnxM+mTFgXkEe/WCz0zHyNkaeOO7NSrqu8IRob6ZHJtGXEMgAIIDS/8dbWp325fyqbXC
7qOAgO3u8MvD7jTIg61W+YL0LGBRPKosNbaAut0d6ZoJ7M85CO4g5RMBYOo01EsYh5Y1tBeC191k
g8jEOpjaqL+xMxYbmYuLM9znXlb4LeCQHYXPvewBXy+1gbmEDvWfl+7qpyY31YcBAcfay8kwaN1u
beUps8Koy3cmvJgDkUkQK6qkOFt0AO+gaP8e08r1QbOnPlTKaVswGv049Va9sTUr3496vtZL0a3T
NEkuQV/rH3qtdfyA5NsbHKHwhTHB5hIhVNTrpR/MJcZTbyiDfeIF1pa8+PSNWK8XEXjalv0qKGHh
ZuLCTY7dUan6pp1FTvHumfCxrNFPSVzy7cI6l9xtaywrR8A30Qq2EyimqH2aycRG/+BoYHZssbIm
l3fZUiiFPbEJohcxsRaR9sQRK7ypsqi+WFlV3U2EkR2QoZHpp0XTpmFbINqzIZ55qLlvuG3HlbIn
Y1fhDF71RRT7iS4pvUEQYPjEEHqZxs6CkxPLMqT2zqdQfHLBvsRbXPbj4lsXs7R7PxmjMHIvSBAz
uwIN5Ln9R8NAavXRYlu15Moi4lE8Csm9sNGtJD7aje6cCQANot+VnMHj9CLJzG3hlQhJELBNvP4Q
nwg8MaBBVOjnskTQD2/wSpA9gRTRegLKXyQ346JAXmVMWvg05MfKYgdopRk+DnEsR4DNV9d4eLWQ
p6Y+JJ/TtGvmArFiWjgzDeiWLldle7M/tHAEfG6zMPyciziECRUJyuBUK3NuTwxu+kZNs+BQJ2K1
uE3GyQl9jBgU4HVudmkIqc6Vn/sSSNWLk3oitT9zjTy2+KzvygNmbpP5QRFwquQPO0hvEr20GO1R
j3bBQ4GOkhqz5tC7Njo0KTxYQn1DXPyXq/Ir/T56X3atfz9FvkTl6x//c9Nmz8Xru/7Ht1/8a6cW
v4llTswm4NnGNw/snzu1I35zAarjJnLYlBfg57/2aX4Dbf6S/fdnptK/uh/ku+k0Ga6o9f9gj/4m
DH63R9N5MXWJTQ6TrG5+H4lWN2Hf5J5X7jX6EFS3UcmAh64oqawegZaG9TTmw3CXaRVk/756ykJr
GT3CCij7jFV5joBMMS6kH5gX+Ln0RyQ0IT38rE5YyUbXnxku3zQkc67lpDlbcr5GotadUwXWFjab
uE/U2Dx7Zn5nj3QhtZGAaCAvXWN5636Ez5ENlNAMo996vY9P+LPgRzgVJtqirFe65s4rZUG+iPX5
WHr6vS3Q9HrN+LxUzKCLcP/IKWXcHL+1WcL+zJlsQ/bpyTHRCxIzRlJ68ealxd0oBqQkVsRm2G9J
lL7rp/leJtMRNxIz2kQjlTh+popAm1LPLxZd1WwQL0QWPNVTu6X9m3EOjMzfoWzv48YlWU8nX7Fs
gxnet3sSnfmUDtmzQ9rkVg/Hi96kd8sV6NgFGdxkb0m15IFjht2aGRIlM8fK2i9WqGEcHkJzvCxD
/7WLzfEGIcoLFYC3W7ReJDEf097gBJ+RKqiNLRdG19fSig/Gkr+sUvVgM64ZK/kUmekBCMJzUyeA
kK2TE5k0KGzZoqJMD6OM38puupccVbeT2W1rrwIKIBdYOcQXBc0ALxFTOKPkQhkRGjO8Sd2KMiDa
xKnXrXtk4ceuYj0OteVaRvkzcwCKo8VL0bEirpfXqiQ/oNXz/djq950x7oAyHpH3YAEZ9GPllNoa
+MabiT9jY4n4Lk3VkaoRYm1JIyqJ+YSlnB7noKPn3tkZHjhT89OWFxpiOCQROLDbxkoODHEfG4lm
KrLUQ46YVE0F0vioIU2ljJ+LgVFWZqgXt5yPgxHGLOBNfEpr5ylW+le3Nj94JO9gGMEUbXT72SLD
u1bDAyrlfUzIIjequQ9xbNGVghSbdoSWgL052uUUbcaR7xOju3nwHO4ENHsM043cXFWt/liE4sVj
fLrKVYNQI8wOTKke6qZ/kCp7y+nbrHWUWQQSqgczEBG5PV3F7IbKebY12AgiZta1XHdR2MzA5RO8
uGRLoChwe+nQr+f3+JyIH7AOjqb9FDvNRB+d25Et4lQxIvySBNTXxDRNPiOZ4Wza3HaZCgNmZQws
J2gve7ozw6EureGmzW13ASsSZxJN2QZrWf6BJtO01aNsONCpRH2sZeZLJ9ov09DYt8IlnJO7poyx
gTfM7hMfJqaJa2AenwMHWTMhrwZMnUTWxWNaBI+5QrPgz7L14lXOLE9FwUkW6RdmxkheVYaBmO1u
NmO/gr+7YeYXCR8ZNqO7WDXhwS3B2NpOfcJ/cF+UEqugJh9LjWlai2VxM/TWsyqm5qUojJ6nMok2
mY1ezyHDoJo9e5szjqABVwb3ooNkhjoDA2tivJSirMhqzGmyDTR0lSG2pkPvg3dBJTRzG9ZIQnwF
vuqD1J1+pwxuuil1nhzNPvVGPd4EQ/Omjc1R2unhb5vODxBU3/Wvpet6BmdAjmxXbdE1efJv9o8Y
6WefjCkiAdrNOM3rbmmenWKrpk0j7F9Ap9iU/q49ur6ax4YGjQ7nl3s99/3t1SgC+8KecG+FiwOE
VKCDkZnEXTPy+8UrLSqm97vTIrxihGdwXGUM8F1ffnQc9KPQ4vcGUEpoMSm+h+mYiBFDPhwWhpjj
pH/rSvzb1N33qAjgwUvqIARuhhLgtvmT9/S3TxeahRe5bUA+T2dF2CiHh1LxYGum3I+alS0pSIcs
w6Tcsrr9/Gs0/wHzWl7bw0zkcBAXuHnevzZJmOMMoanYt0S4wSzMkUaBrFqWiyPdmnSve+plbBUo
pnEYDsnQ8tx62LmbaHqJ6LOGYHj7EH48bta95+WgqvtmY7jjcQRXDxyCwxsCDbTyyR0ul21uDReV
h4+6FSEMVvLU08Vfq7L0dpZVVp9DZqZr6bI8/PyT/uAWAg0OEkTYQod4/t0Xa2Sxl5eGBJ5htFtZ
6ve6N9+j3q1/cUUXBt0/7iB4H0tpBbODTI/3V9QbBSMOd7lXvUzecJS6nxigbnSaExTTXuIjVb3r
QpGfs2G6dzo9P2NMjkGLhW/1wLq8lCokCqREP6hjqMHi8sb+QfPsk9kMu8hlubeqOGeCENlEyhr0
3yw8JXloVGTLTvGx15v2UqTqUTVs+70RywNMkBwLc1ceMda8BTGYhyLN+BaVW+6UlrwF5fzohv12
7jhpqMrcEw67j6IiXoc5rgS4sUcM7tna6Od7Z6rNFYAdsQVl+6WxQDI4ghrr51/YD1YY/G1L6KNO
yg8zsvfXcWYMW0uNPPh5FNdyQrGyoTEjoGY09z9/raUv9P1Tj58O2d2S3GktgJq/P4GNMcWkt08F
OfPDhYi6Q05Wyi9e4gcri2PDEsSzB9ba+L43RcJe2mW6jgPVGyoyaBTBJMH8sqz0SMKnXQf9KjXk
3tOM0xh40YY4iAPCst/bJPnqIk+E44SnwM0Scz8kbOKRx+pUTfkdDZ+32R7NjRMw6clMm0EBJnb0
MHN7m8X2Bg7MJ5cGC+IJFzzzBF0ks6hboFaTgOhh1zMawLQmlNpdr+hZ6Ub8ZqGSgiWY3g0qRZrO
WAH6EwWq4AhrEVdZcBZf0+a9lIURbaDXfNMR/9tVUf7gieW7IAOY0FddSst4/6UURkWG3JQXe5Fx
UBiiPF7HXU8Fj3L5ToD5Ig3RShCUu6fc4kgftA0ONpF/YIzx6DJAQiJTMPQK5pHetChpkelPY1KZ
vqtzpk4H+xT0DrCKwDpFdAaRVrESVdjafKB1j7oxvsytvoqd+CM551RVNR+40dQujfTHiUJsVQVR
tTOzEdrieAkte+HgcX/KioWvtQdCKzWZ+HmQoZq35kevaoZvLtt/e5F+8JCwZyz/WcjwxvckyDGs
IQiNQ7Ef3cKnxCGkfeTtSDp8QRX+4hshbfWfzwnWGZNlTQjD/cczWUtzog3UF6Dh22IjbGBAbpAc
AnYqT/D94FNm4DtxQBoMlqkkoQIMszs7pQDsy8CGKEfOKCSwmtnojBBjkc8Vk/sVcuwtQosPmQcy
JfKo9lVRmr5ZtS95Ml9URtPVWTZjbrPQTJ+DcalSyfZJZv2u7kE3q9JYU65uSGNxtx1f6fV4yYTT
xATID3pNemAMw29U47Ctgr5bZSCJb5Sr7q+HoKDAADSSnXUo+vEh7jhIunR+13PNUc+ax4emC/UV
VkDIyQOoMnFfa/HBNKnWBJM3sugnxJ5gVnL+JhiWG7Lqh63AyrFZHqNWWafSGR9sRi6rzEo1nqdK
A3pOtUQgz51CbOYjqWk3DX2jOrF4xLqgvvUs9dJ0nT9ip2NkGd/FJmcWrKZsGZl8SqLhMpoS2mYJ
vx07ORmXBwyOi5iAB7jrsgOH4h3myWIVhwM3Jk+HPXZ3wNS+RO1YHFJhIckbfNNoJhyt0DHmJt6N
MMOPZIOciNZ5wvz4q/3Y/sHjTa1jIWFGjSHN77M6AJMkNTqQfN860wuMnQsswhP1BRfP4rFe6q/r
Ubtcwpg6siNQrPHMFxHREWMLXDjh12ho+eRmJhsP7JQ7NKbjZ11Yr4kwKPBp9tM+E7gyhjjFIhNC
QAQxH77UZCjcVQ1GuzlkX0TcQ+45+8V6dpgUaKwxSTc9Dibllt6Y1RphaL9WYYez2KWyDjkYsh9G
WK3W8DeXYWb/0A2soFCpLg28LXg52d3Q9xdpAdkuM1ttIOwB7x/JLIhGfM9AsnOhzUyspxe7xZTT
YG50OB3A3bJPA5sIh8z+wbTV/VLNd85f++t/O2y/6LBRksmfaot+f8aQjHnrvb7oz1/7m76IJdeC
x00BbS3hOH9Nwtjif3OukqN3qYQLeY7Nn46XZbOZLcDjv5prFkZ/i/Wb3hrzK8G7+w8abO8fK+De
NPUYxNG/Y5B/JW28K2UQ4tRMAnr7nJMHOK8LHK5nrAxLlNpYt19+XtS8r2muL8bOsxyTPElV8/0W
HVpqmVl18hxpU/W5kKUBtGbwHlmIlw6PoVPP64589oak+UXJ9sOXpruouy4wDi7q++og1lKhulLI
8+wpXhpzp0fe8eiojdPb4sF0lTAQ8zSIh+mG0bD/+Sd/v/Eunxz7g0FpCh6XL+77lycqmHA2pgHn
DE0viXbagMBB7/q5AqC0vJyC4X/789c03m+/f74ot4oEcG0L53umYFFBdA0RbJ4tozAeChPkgJHb
c71FBec9Vh0BKTIGVcqgokc8FnV992pXWFozxMLmugYmuquY36l9i/g22MzzLJ9t10CdHViDLo5D
FUzCj5FcEh1bCWQPKitMc/3zz7EEnvyr2v72MWzE7Qu6AtTM9/gWd3Qh0wEWOpNuwb3Sc0xSWZ+q
rduisaD/Vh5Vihn/56/6/pT956tST9oOxArYNd/dMLamO4myGnFOxCAeCoi3O8i80ZueqPqMOkdd
LAhMJ3S7sImniHX756//zwfTwTVlkkxE6x0a/nfl7OB5BWo9JVCU2uoSLw8MeesI1odanH7+Ut/V
adfPioOMJ8vVecF/nEGDyekKXe/FWZLIdCEBgxBq1Mdo5APTbF+R2snnQbeXp1PP83XljDwsWuJQ
CqWR9ouv+0cfnIY/qyXONvMfd60htdKr9UA/98QA1GuJDaa8NbpcHwAsp79KL/rRQ7JkmfFc8l8U
lt+d5USVAOExB+PctJ3rF1OUwQgkWfzYO3p5zLFa4HFtyyPcS+5yL5vFCQYYkatTAg1hhSe3PGr2
oC5hbQF7SMGF3nbp4G1Ex2YcRQOBCLi6eMoseuPjwWMqlm1/8QX+YHnB5+csOUxAmLhj369uSRYG
vTt54hwEiV5vZ6dpsLhw36gurz43DW0WFFysexMXMHfpKKNEponQTl6950yI0CdGp5mhy56zxheB
3r66ja4uP3+fP3qbOHnRKdBgZED03dvUFLoghP/iDPGDC3K9zKJqqs9CD8RDTabZL+5s4/ubiUks
dzV7LrwXyA3fv2LehUZC4Hh7HiuzPFpdbj2j21z+x0R4dnWANKYNsimIg6DZMErFloxVxfsYw+au
VmBIu1cTHtk9Y9h4p2s8BLEpWTiXe+J6iZCasXmJmKKwHRzc+WQE3BKKK28Mhw+0MBt+cbD61mb7
+5LIZq3zPSNdkUhX/iFcmd3Uc2pEkGeUekQXVdPc+ImjJR9qxjLdvhgiUCGJMySdb1iIDtfxgHts
66HtTFZ0FUx9PSkC040EQiBJLs52uCoQI7tFtF6IcDLJrLeCGfUaPqCVHo3ap0qDr+DrTlmCar+K
GqXnRK2PppQnI1kUj2wBi/gxWawpblWc8aNFR7fNk1usEuVpSKCa+C5OgX5FVx2rwOSkwNOn7EVP
W+Fn1AHMbHC1MXEnrf11ot61wZZGhR937N8H3bPoi9VmUt0TYYBiU13Vm7gddJjvoKMxgjha9dgX
WTL6ZuA4Hz0O4uSwJGilKbiHGmWaFSKO9GxvatZ2Z7hfKfAbWJugF9L9zAzEWNV9LwnahWSi3QSk
G9waYc9IvhqCA7xgD5DJIPq1g+OxOdNfQpSaWF1hIQQyUtj9ENCre4cg1GatPBkFvpuM3mMIu+ax
SrlHyNbkkWMC4zFjj8D0UBp4G0d0kI/y0rKeW09SJhQuqw0lIAvxUPE0t/HEr01Om0UAFpnc0AbO
5EqhM3BuSR1Ie3ZmEQkktPM3QS1sWdS1BIbVt+he0dyG3wS4VazcG4KpotPASOzFLVK7XIVob3AM
wbNm2BmCj5BQ9hlzlDWN1lHX5yf4oQzsBkyQTIWNr6iAy7UV1+0OK3CwNWaz/JJ7rfVUmrBwYQJF
r9wo6o+QvFS4CuSJ+XrP10NAVoekIawsTjXOsObGugY1caZWLvFR+FIZk7zKmkB5hdK2ekDtHKfH
oXBbUBxFwbn/wRnQlJKaHDGIdPwcti+ThQ4VpAtjEJlIYPCnIEKJkzFacY35FCCgCQwUQkGvetKi
wTZ5u2lSNP5UTzmB8oQk7DLckJcyTbnSxTIp1EPwWaz2mnyu0UGil85GABJk9WaflNbyjU1Bx6ZA
tE+/HhxvEbSWrBXxxF2JSFmwmcqCoMk1I3YyP5qWb9Ym7QiLYEKfSNcb1x+9kdurCFu++nRgyY5l
eO4dF4fOPNnyObBIow5jnXoV+ySrUT4yJgpm73E0jPa1nReYyaKK1STrkCNzb5M3jLtIE4hwyeW5
yb8efsaSsWVaJfPLMHjswcD46ZSXx7RIjYeaHjs/VGbebdcNrM8sZwG9B+lB9Rei429CqCctx2MK
HwYi/MXswDHZuhYXpzHYqVcYkviJJhLJqQfs5aHl5l0BJvFuPadUlz+lvdccpWWNpIZzbwOis45O
UjeAhNz2tfaWS+k1Ujy0bb8A+Jd3m/c9fR6Tgdp9SdlpoEaLp/v6WoukmS2bD0WeNkyaB3Fi3IVv
UFIZTsYV+zJ7G8jt06WPOW6YWWJwpiZ3Eh/hEh24VI+TwbUXpMnBQ+H5TaBdDO1rXHIz0DNpX4dm
AamGGLNIxhqs56vFkGFJ+1pl7La1F9afccdR/aq4nS7XQmFO62I6qCSznw1FfZ+0GV9tzZtRhpu8
guFzkDkTdnhT1pp+wgqlre0y0InOzdLyltuI785Y3i1KAjaetmz2BBioi57oFOElZCxmz2n1OeiX
sfqUghnbBAC4n+kR4AMcSqalN3Xb8M4HfmdYoq4mdVtrTZGvrwVOv5Qq6Zx0r98OP+ZS+kwJcmmf
nq9EE6GlNYYC9FPybkSmhSzQkgRoIGDese3wBglLS2bynosxAV8igq9MNnnx4voICaL/1HZQzVIG
sfOgXh/PrhzhIXot31GFPdPo+L9eKNiAQbWwtpXLUQWaV7wTE3ZMlgHzxuabPkFDc274OOXRHDT7
Ek896F2goLzboY+b/Tiy43bL7WnBNTnpYcLOlKILALM6UK5Klyyzu2rEAbnPIybLNCWRPq+Y7bvm
BiUKb4aACOypMuWadcL1HtUQOw9Jill/0wEW2EGu5B7JIgL/cKNyTUGX8fmviwAzEgRmMe6FdZbG
uAcmy7ypmSQdK3t5+Xzs3DXwLcqxTlSfCbzGkhryrVLu13uycfhWY6NFh89GznUYKUG9Ig4eEbup
ezWF9nPjMpVJGQ/lQINnzfZDiye+aVreyfVOBB8m2uMYswRYghp9I4ihxvkZ1mF775FGMd645fIF
JTVz661BwvQ+b4QHPmtWyLI5jrbM72EQrAx3wd4ZY5h/nPTEejYXyrahuZwBvIRjiIRd9TDilcRE
bizUOtZ5j/zB2Ks+22FF9V6LUd1fPyE7ETVya7MCNSUNw+uBdx616vMMPuIByoDxELN066uRI+1D
X/OXJSNlc9MtPt0ZNWn2rWK8bps4KrmjqgzpjulGfPbZqujKGYQlYgcidLDvOcksV62pBuUh5xOE
cDTL24lsPkUaB/K56jue1yIiEyVLCx6reQK17pizue3bDFqY1YYsR3gI4zVjc1bHqG2gB0Tc8szm
00BdojiwTRLJnZoUGSvLNxa9POuiGuAH62KU6YxDVLeeSRbjruGnvcdC6Rxbs17epPC2yo3nuWN2
yAeb3yb606g/MpccuUXwWwMgXzYXOGLL2qcMqPxlKFjkKUXC5UguO84r2CzK4/UCfFuLloP7kBis
C8vCim+WHed67wbhoulXHQh85cTTV+htwfl6f0qs2ztoaf0OwI9M75ze5RZxdcQkkinXIQonIM3f
bgiICe5bBcZ6WOfN0Oy1BPNDNlXWc0j6FOIQ7gpbpTwUKQSqk80McSfqQpwYM3ER0nZJR8HJKxAn
WETUrhHeaGunNmhCMKKJZxyXfCBtzLn7GNogWsKd2+4mCqEGoIIhTsgumz23nHggEbPEoZ2FPFlO
ULPDONAut2XFTdMnJau9GYsPiILxqkQzN7WOrLpfdyOL9nUFlGmHVRmGGRe7C9D8Yt9MuEqmM/LY
LBsQoP7QnHDcDB2LQhk2Q7CtNddjueqXd5v09Fs3Zj3xumE1qUs+ycZeVRzVHj01UfhZIZ+7nwYc
dKMBEMVPZIMavKEWwsJC2Inad/1QRB9Ei3byBlirODX6wgm33I5XCOOSu10Xwdw8dFZPERJqqfeo
j1UMwFUtn9fBai17w/nYuyr/gIsQhGugrVMvafckv+grp2FlH9MweQvNtlw5i/rD/F/2zqQ5bmPN
2n+lo/dwYB4WvamJVSyS4ixRG4QsypiBRGZi/PX9ZMmOtnTd9ne/dW9u2L6iioVCJTLPe85zSNlW
27Hz+AIDtX0sybv126WY1q1G8kzYoSzha1UuXOdC8IF2wbTO4FhK72C3tMhssh40E80zzakQorz1
fOU4W56azYmT/XxsHUFtEM7d9jbtqK1N5pr9Qugy5gYjyB0mlUseb56Vtq8x9NT5dZkyQt5SKcie
avCxF8GfrU9W56LCoLINoBrTyXrKSpePRzaC/+0Th4vkBet8jwKIe88DkEb3KOtSP7LHacyWrs/j
+ZEaAHZ4c29tQRjynTEH5apmlZ28hK9qkvegBmzJr5euEWKT27E/8NOJ33S+PEzSnHV7BY9YfevY
Y/J0SUSyL80z3LHK9DVlwGUKCMxiZ+PNwYlR0n4oNWtaR8FHCm1hluDqu+SmSDL/ZBJyd9kcJK+O
pdU79LB4F3pQKzmD8bm2ocvzE3Iqd2uTsVqtYeE+j7zy9rJuJmXF4pjwwKT5o+U7UZv9pkiT+KaR
lOjQt4l8NUELf6tqhgKdZt2TPV8hXXPzFKkF0a0DupKZlXld4axsOdvlRzcA7OCPoa3OgRj4xmmL
VHZQAeO0vu8wejQSiydzU7Wxf4qi1Y5OHNhmbUY0A0nLQV51Wg2H2nfdmLOKpiK3Wp3nOHaQ7IKE
VQmdh0sSkZtCa0pdThJNyIMlHJfwOUex3q093VAimPk+rJlZDi5b5gDSaUin0AaVrLEPdOFCNg8X
7R545fw5l8P8gg9rvcmZXr8IaiDIg0b4RSmG1euBByItFFHY2NikfWHdy0t2je00OTZPehAmcJF+
HYQXvJd0GXyr2VX+1tWzYrs91RlpigXoCaaXG8eE4moTj8NNQlJuuKTmenxuIB47OlEDby7uMHHG
u6wMi4+N0NlTyB5/3g5NvWAIJIsHs3S5wxKevuSEIL52cIfkLrjE9opLhG+9xPlqLJnA1LUty41M
xvDtos7834TnHyc8wI//JGQZyvrv9HTDg/+v/3wtZFb8lHTygJrzQ3/4pwEp+/DPEYpRmwg6odb+
kXSCqxVFZMAhIJvWd9N/+LuD2kt+AUnOfYHgEjJ8IST+x5DHo6+IoRDOAvRn14Xg8+8MeSLnX1xG
vLxHGv2iozME+UnljMew6zqiDsc4XlrqIsaORDdiCjrB0lNl4e3nNv28tHHAZjjO8hd6eKHO0ZBx
LvJsuPM62ncSOXqHIEqddC9Rke/zJRNnGbb1c9dS9ULVRXzqU/2c0hAdb5eh/2J7opLFTnKBX8Ad
ta+uEUVFY/ZyI4eV9yBtu3NnNmD+gizX2iCxtrM5inkCKNLGNNu/6rCzvlVzNL9UXtfM3xIKL6Py
uiD2d5d30V5iAoizuTzbZSXiq3CEYcyMG5fyJrMGLGMaHzsNwp31bPkBRgzYg+NexCx4EVDUjWqM
+5Ntw3znyBm4ZZXHn+uqjmlC0WPMZaH264hlKQMihuwD3atn1As7c5/GE8QqpyfcSl/Cr36ztmfK
jEmRxKuPQ8SvPskS70PgpP7Ogg3Nrs6bXi9nUYQeB3sNtUNXnWjEPWgeO6IujqM8uVDrTauaemkc
YS+5rXJQFpw9aUsY++iVIc2otxHgT6y2EgwzMZEU4TdNjDWMpnPtfujhaPcHK2BHJvvY/zIIn0lF
iHjx5mcomJSpOs/z5JmrTBFvtuGR5DwnVcAyfzk1Z4XmJFQLowpoiPFAqTv2ogr2LNKXVuyFPNGy
aY2DkeN4nLMWs9ntef5MLaLn93PH5R9rFCqyYSJkW4T9wmz58oafCTz8pzeiZSTnJisbMBTa9LX0
Yx4Nl5CvHv3LYSsjKnp5SMZdhSCA04Hn5WARPpKxoRRfxALXMfpGM4zYEaJuAK2rE44HUOW+CCjb
6srXYC83clYrpyojISwNTyI3c3j0l/7KG7rgf9xe+uVZVyu7EeLB/AITjKJszyiMq9uMqXiDXsWW
IEtHto7BIj16JWcsYbs4gkx+l471lB6UJmhw0mI0G7iOE/bl4AcThX///ThA03p9VZclJyWwJbgq
NsydeD0/Nn2Kc2jePBoQG6/VrbiCcjKNrZdnoh82zMFogufoA+CE89ZgcVgXvIkU3vJ9TF/OzeUV
w8gMyzgvUxNdO9yb/WjoDOWEqDLJin2z5wcZ5WCTO65XUjr+Fxu8W/x9DBLa6PPsF9C5GHCgrxRl
4D9k5YBs4JlMfuEVmFBAqLI56V0c55vMq404YCaaOQyzj74GCvZ6+S3jeh2yY71QPQLDIuCXpfuI
u8wiC3qXSHqAoAApdtwKg9qwrUyl0BNIYTaNXW0+0u+yE8d4W91p+rMgOiHEL7Lj35Ol4JQUJ5wy
N5aR4Krusp2nresqmmpWqIvG5De2sxyKXtS/rWvAHVmGlrmnHBfZmud+3Fx1w8juMHKaedjmopq3
c1TpaacTqrMh6xKMmBDhxpKhHB7rwSNcN3BcrPOWTs7ET8SNjodtJwIaVQPX6uFEuNjrhwbc9HaR
ODbBCqXnMuFwwAYHxIWJqSI0LXrd1BQIvWl/UOkBZvUM3SqhbG2KmwMoWIhIYxZQ7qjV19LCuI/H
hL1jndTzUxxazTZyJTe2KwlebzIuwE1o+xbvrqk6DzgOZAVz9qm9XZC07PW4ZON6nOm6OE5M7r/2
gr0sfv2ODSX7XnbQLpLrKcvMHKw113fB8f4qo4gVZOiBd0RuM32YnMDfo4a7dNxqvIQcLpyECLgv
Tux/PDwtcZ7TYMHIwhwJHmukKUNKppwRKknuvqB10V02yeWbHzXedUoa5liOsfNeB9HFajpHBxiK
5U0vw+KbB1/pGbf8chJNC0eurNNtV1gvbPnla+76agelVnegtOKCYyP0EGge9Y0ztxP/bW4Pdgz9
vc3s9RtTFBjs9GyoM7nFCPZrGS3+Bher9wb3TZ01dbugct3IOQ0reZgGSssOOda0m8+aUFvBUeEm
yPo7GcrmGw6mHP5vDO4WJG8PvFjP8V09WY9OY9HRZmPtAN4fj8pBdGA1f4AnQFWADSBsDOfDOnrj
TvWVuMXE3tGgOqT37ShZTZYI2JIlhkenbT95bAWBliRqza6QvrwbUZHUf0kZc71SAiyf6sm/z4Ox
f1xcjpFTppzHFJboUxvpnODerOMPPfNgQsC12NsZXsfMneazn8bPa+aGHwdFirKDQCevgqntEr4f
gl7ZUVIYTHfDkfEREqJw75UCXxs2Ig/2sBrsm6lbgTamvbYfVN51SJ1wAupSOljJPElZIIWjYk95
cUvzUppPn1MxN/XW8YcAyC4qb3OE81lTKuv49R4CVbeNZ1s/u20VvxVuYisehbRYDSU4hMa2xAkd
n7t6AuQ883g/Q40c7rRrf55k3N8KtS56g+4jQvCaqb4Bg1vuRj9xnxb8lucFueyhckL9G5W/8vOC
WNV/mbVdjw/gRdLsTLCyOmXoQ1vRy08Mp9IHzqbprsKmiCDizDejJr5ck48eoxAsnvKsD1LqcK9c
klyMa5pvmC5RXQ0WPA0W96Es9PgGvSTdZQzM7jlBBh/mYYJvVrWUUW0Yaoq7yEqrWzvt3XZHJtd6
oFY42EX+MO25XNFm9MP5Wqim/VwMGvxwJ17SQdjXlS1fNY/EfV5ynyInvDnUupVTqW6sJfA/TVPm
0VJRMftyUuXsUwsKjsr87IMXd8PtEMljPGCcqyKXg70NFp7iRzHDWMm1zzuMKZzMUa53mXAHzcPP
QuDhVrFhozZTTBKidj6mpU+XXx3CanY7Hx1MVzuCtPXO4TTKWghnOZ9DUORewowx83v85SF6/yHB
+TdvXFd4D3Hmh/eILPqpkz41OhKGM+8nJ8S8zrRaachzsgo2nO5eQrt3zi1oUFB9s9hm7RIcEt00
TxwXcUKXbD8OLoQY0i91SbbLNmW/Ogz6zaLy/J58k3cgSLs821KO50V5psmbHxzBhN6yAo3HYgb1
t9NN8uBpe7wS7cDkU7u+OMMq7x/zoKnHLYjqaU9QlraOfOqc64F64IeiCO2dTMMTMH9QhFW2vNiq
xtwKf+M1H/JPuPvSbRA4gFKzecxeRnjmm0jNmieu8q5D0czH2c6goZH7ODDl4XOgBnoC2tOQSgAK
NBCUWKqc+vmw0WSd56A/EBHk6VhjjmUG1NTQp8HuiYQ3PkKrfILQHh3U3KflnschAOxSFTvIcSBe
mfnYs3Qe85Quww0kAjAFS0YFsb9AAbXzZTjP0u8OTJ5mKgNYT2+jBkrhNmK9eS/7IfwNoPRE2C4M
1mOe6PqriNBHE5mk+9psrYCcS1KTC8ElSg+7bd2UIU0mPcWL7Yg7aoiH20k47i5daqCIzGzpVozc
c1U24x0zEeG98HwjFtES60GETObmvtQFal0VdI/E0bLwsU4sCG+BlcgNHl+2BYixv1bkeLJDgvbI
F8hmL1iFTvUBIeEpG+v5pq3gMjCaTWbg3HH6oNgG3NK2Jlh5Fy/7RPsbUNnVo0QGosxbBjDicU3x
iDMNzA99NSw3gQqCu77NqWFL+t6CnBQM115X6/Ps9MtVjMHu3gm0es6n5rqf+rOI13nXJ27/oYED
/JXOcvsKc5i8dsYgZUYav7JRmw4RJKcxkv5DOS41AJiR6cqBentCeQCUyf4VyQpsb/KlKLe05nUl
6bRwfRw8W/w6Vw2iBUtezYygbRD7WvSZ1gP1Xg3Sar4u9MHcW8myfrBy3Lz7TIAq/zXW4lkMSwv1
SBaDn7pXgCs8BuIzQRJadB47p/4ovHrOz23dR+mN19pf9JSI2zlgI0fKsR9O1VRQ2kxoqNrHVZlH
j4mLM+Rj0fBPdIJKMnX3nYDuGxQ1ZPeaMszpI+PMbut7Ms6i+8wV/T1Pv5NueIJO/+ALNAff/3FS
BBgsI2OwZLJDVoxzuvEN/ilMVbFZAjtrd8dgMUenoCjZJg4OUsvpT5LB/fe/8j/aobnvilar//rP
Hw2Iv78QzBKeCH7sueFPLxRLNvM9SuPxMjninMoAR7c9ezU+Bv+LKsx4Ietm9qMrC+53bed/Nf7/
66sba1eC2dMHzM3M9ce3KazFiewFSK8shfscTrjVCwwkbCVqeexgbWO/1BH7we+i+9+/dedHI6J5
74DzXMyPLi5EkC8/vfeJUpcUmhbEZUdwPhinjGEiMDrmmqXiBOU7IW/+Mq/VGRkzFNh24AzQZlF9
hHvkPP/9L/SjD8n8PthzPQy5BNcd3//596HEdFjczMiwUqLAesgPQZG7zyvWivdEOv/o5fvRhmRe
EFA7Hj46nm2SKT+b+cDrL2TqVHdsQUHe0BdEET1P4y+VpTFNklT/CkfG9+8Ixg3eSUrKdpYtTJi8
uS2DsuZxx2q+D/uWKTcjF5RxK8Q6KoFQvo65xspa0Zuy8dc2Za/ehOrdzmwvQcWh/e3JDS0GoP3M
dLwYBs4WglkecdlJPyky/IoUl0M31LYNcd5/pmwOhCrpTE7pWcr8svAyM8rhMfHcRB5OkHpR76wT
7W/xOrZPHtBRU6uu+PMXC6/dgKW9yTgQW+aBaXOqdqz0gbHioA4JSra6is3Mc+EPyg9+J5zwCsMA
pnflxN3bRQC5qMCXD/3/5M1/kje56Hzh/ndExMdvSv/HX2qc33/yD40z+iVChwyxL8Ng8nwjZP6h
cbq/hIGbxJi6L1Zyl/v/D0qE/UuI+c6OYrAHHt5rlNHfjexe9Av51dBG4+T7YTia/47GGcY/f8ko
LwQM5VNo7TgMj37OGGeLzxm/zHJS4NFw7uKWSS2pMHX2lsbf1b5Rs6rBcx75YqH8ZJQxFnOxq832
p8qlxeacgNdB6kQ+YZWyCO7UTMVjXV/REslA8LKj4kjUH+DhsM+azZYLt3gkD0M5pGa34bMrSxBR
g41fBeFuTIDLBWYD18M7buNqQERbMrnJmjh7oXmE4q0xoH85CctP8HVencvO0E/V8rLqEScqX7ZD
MVr2Tpu9ZGZ2lSQR2GDOZq/JvJJt52ql4HGWvrjhR2ivgkPDDrWzHopUlGqXz+V0lJyjbtdpaTez
2d2uZp9bmh0vzErvgCSR37uJImierOadI8SoPWbxYleYvTNoUnbD+bQ0T1keUAFudtml4v+OzM6b
8dsLhUYBfbHsymN/OcQjGzerByWUcRYBEVT4+qlCW7hPO8d7SC/b/O6y5e+WgQxcHVvrLhlAZcK4
9PeuOSeEnAN3/M7VzlMccfwuAcNrRRHnbu/jUFXiiOsSsxOnD2fIP1CwPDItXOAq7qIRzrMfTP6G
AM/q34BVN1mmNtREjFdNt4w+JpMpulULm0NRrM7eGl3a2MuF45FUbcDnEQw3wAqPmkMUjWDBbjDn
qirVr2m72NfJJF8oJ/DpnLPbz6ZA9NrJ2So2S5zvSLnuMwL6kHSy7FH5tCywf6MlOS4bsv+XY15S
N3m0EU0XfsgGFd5XnpUCR4rGt1Sm7sNCBnofZOF8s6zim74cJttlDfdpX2T3Kye665mxmSxDb0tU
fKYkjxNp7XCsHFoWXMfTnwBZtoiqUXXKL4fZ6XKwnS+HXAiD6rM99XQmlSM+80YEZ/JJ3lMVEkO0
gnZgN6v6cKvHhks2iUbeoix+Zpg43FnAGfbuZH/z2+YzIUJawZqg7U+jOZXX5nxOIZijdo1c4jcG
CsPzapnOmzGteY6lHO/Xy1Hfvhz707Br623dTtPnHDisvYPLXVCLRCEOnc5GO1j5lPdBpEG+EP6y
6UxFZaiM3iB6Rh/b2VnShxE5Ygqct1Ulb7YcgHriqpSR3YhjEhaY0fyIjfkVoXTOq0bkCFA7slR8
s3E/0LFmpBBpRJGA7rH4Q15D12+RkEBuhC4BbdYO/gamBp7K7xSN0nGYTKfZwTnKSBDk43bI1OTe
qossE6fwHraDFG/NRbaRRsGRtjqURtMZjbojjc6zXBQfo/0MiECcsfJTdRGG3NWFijWkTpNwJlrK
M0dUWjEKheq+mWEs3Spas/eR1+UnDD3Ovhd62oQRbG9HhPFHXzZLsNHrmb5W65jRtHJVxRwE0tC1
DkHK9D6xl+nQ+iXOPuhmn2b0+F1Dldo5LiJMixomMFY7zgrKrzaVLIMHPLcVTbXUaIFRa7bxWPk0
QTf9dVl5YDPZXlyNJKK3o9Nkt9NIBeV2KFe6ums7OAXo77doOdbrRKnSUBM9Bybb1ErghQTNvZ8t
rzmU4hwu8ydgKuGuwx9wmmnk2gf8qXMd2N2tU3s9bnrfopus73oX5y/VfdGJqhKOx5HsH7xEes/k
UfNtSMn8Lg+IAm4XsS5XKRtR6unrqnpbmeyiw0fTmREdJXByZOYT094wDjS1kOuQB8yKNN6t4129
ZstvmMQoIMBffMiDDMhdVAggGqn66qchbYERhWSbPGydXefawyltlhqHXipvinr4bJLDIATr8diu
/cS3NO1I82kxTXRONIX+6rY8bfaRH6kbv0npBcmcpwznN/UJDb28tuH7tHF5VUd013FGOyqBmcTh
AQsoD2SNg1f1SD2TfbKXiILPpMpP4eTPVFzG9jnU1L/wxI4PStjuzUBRJPXFUYE4Vz+mphcqUll0
hRdBxdR6QDLCWtchXcUooYK1d3LGepd4bo+bja6yDW7qfmfP3r10OtOB6i7bgK/obS4ypt10WW2r
mrQqxp5kF7iFc73oPj1MQ3+em6bf2+us3pEWZ3ABYsL9XKOYex4GhMHPT3JNfiUV2ZyygOaABBbg
UE2/No0/7G0MgdSc8Lih7OAUS5Udhwkxu0nju9FJH7VqvTuvccEiDGPwACyoOUjKHLKlfBxsZT1M
eXk/c12vQfW4fBvruyxq1sMcVtRmzQUNCJtwVOEhWDlw+1UCZzgYBwCCTGxe/Aq74TRwXR/7ocjC
a3yTy3C7KDvr9gywHAkm3kDUsKwtENV8YEL2PsTGbe/zNMHr0xR2Yn2alIGyFWjoK2ljCApYfQy3
jZaXGgJzxHZ8OfZO9lRVXVRCdVvZyiiKE3BrM1WjLgHd3y2Z7mxsB8156ZyZsvth7T+4nWvlO1HK
9aMnhvlj09nzdaRL5zz0rbrqF2vS27GJoDQ5C74uO6wmlv665Rpwkjgujb1i42fFjCsr/LKUoIrY
z5XXCNSDxzAjah7jdQB5YDeKqUWwh5AwHRY3zt57d7CA7YOHVEvcH6a4B0FDsWO7aVqW1wpLnwS9
yzAqt7Ps1V9SQXQeUJ4UeMLoIiEXXsgVfK0NxWgzMVOZNjzdCOR3vvDOUgxNvteuFA5tHcuQUCVZ
jvYhoGcPr9qSx+VWRRQKrRWTu0U5LQUBsRqH00W0qvPKOll9T+UNthNSu2TNkg9OYIV62+m1Lw5V
gKG2ixPSFLk3wFPMevtNBRDzdmD4yoc4l/0j3thJkR5YCroqk+BK0XZ7kITIjquTz2h21TzawKRk
xMFHLvpjTRx/l6rEuWnK2ODC+PA/AQjyD6EKrjwNjnFTrBC6jUZFuAFrIkhIb2TUZk0UsBYq23uz
1dz5i/HosAPqKbsD43aCiWl/pOak3GYCuiLsRI8CC7H4LQOnStt0dGr9icV73XtcJOhjzq8+nRN8
sXHQbPhEkWbqCmGAAWoFDUoP5bKRQ+BuNfwHsfXDHIBSrxB9wyof9gBnbmkSoh1zavTNNETBKcxj
sUBwj4MHVcuh2iust1c+cu4+4UO7jgeFfFe3/vI+p3H+OWHP/eIuYXRO/bxlerKM0Y2y2Zrt0szJ
klsQWN7WXaJPGjzrR7DpBCWywD/U1ppt3TmwTxIRXtJwWoZvnvBJuqAIcrQlS8azxE1u63JZvrmg
gTE9Fs4X1tPiupgsajh6P/w0jkC4tvDuo/RgUawc77S9uptMN4iorfYeUfW8fRBOtDoQT9mTHUiu
UBiHfTCPI5axcaLoEziaiipTrD4hFgbU9HSVyL9QzQmE3e06/+AUHSla4QiO3tAN4IPOVF2lut9b
YR4e3NGO3sllzjcM89e7GFbVk5iIxG1Zz0sQZ456Br5cf8ocu87Q2csEVBi0YwY29rUtUmKc3K9n
u8/CB2/VVAPbAnQ2vti9tQYWlAFf7Begp+z9aeAIgpSJJMOfiqW5aQ9TSJ9FWVvtabaR3EVST88d
c8GDZcu9Fj1k14wwTmkk19KIrywSIxAF9PcuGt2dokTt1sPdsc2NcFsZCXe5qLmVEXY7I/FWF7G3
YI9CCVrPBgopOL+owlQgIRAbqXjU3fQeXvRjYaTk8aIqT0Zg/r/z//8LzBlrkbH7/M35v1Bfu5YS
pT/zIX//qd/P/nH4yyUFy8Ef2NUPfMjE/QW/HjUYjGZismhGWvzj7B/9YiN1+sCaY9/FfcSv8UeI
3f2FI3qEwwhFFGGQ3/DfCLH/qOcR3mQ8HXg28hp/m4FY/qhu4qzKqwEj8HcvvWyc+T5wMEOuy4Kz
Q0vsRH+6QH8h5v7VCyKGEGM3scLQMaryn1Vj3rVwRROcvcAFtjxOxdVqwrlhHXOb8+T5hxzjj9LG
9zcY+SHXi/Q4BrOfgpNJGXKkgQZwjro8/FKa5MTFi68CvC5//9Z+VIovL8VHjZEtoMDMgHR+fGsy
h3s7VI5/rhoiRkVEEj/QK6otrQiYRqkFe42qEjumyaH8/Uv/xbvkToKQEMewQ8ms//jSU8/KYVvS
PysXt0EbMwGi5qLFv0s6oPmHmPFPovTljXIHQiBnE09azXxH/vwZzl2NTjQXPsVvsApIuGC43kyl
zRRg1BEP2paUYX7d4E3GzCbJAGHx7EhlzHVBaosN+z/k9f/17aOFxWFIThXXH4OCH3+hksrGgSCv
f44nDtXAn7Gt2NACrv4/X8s0hxL79g1G4qcbihIru84pqqcpYSIu5VvqnbP1/DiY1MDff6rmOv7P
hMVc55BYMrpcENkggH7WvkFCGnft4J/HNP/tuw3GJY/89y/yV9eORQi2ES/GKvXTh0lu14+0W/vn
tcIOVMYj84QLL8chWvBPMAfHXJ2f35KH4cNFD+cS/sxsi1PPGVfL8c6lCylmd8mHO6mF7eji3Yn7
isBHuPAlNXn6JdfeCZSO9w8Tpb+4g/HusOzZ5qtqPNQ/3jApfKc0DSv/PMfavfaoQLE2vXF+C0tx
h5LraPZV5TLbWVZAXFRg8eXFc1VcsYL8E2Djrz4BaPqYm8wnHf2ctK7qJJybSvDlxf35iOV12lys
fz7gnP2//2EzioCUj9vA+5dpCiWCJIii3jsXAZc3uXge6TJiqY+NGezvX+zHpZ7l27CP7Qj8MMOr
f719Ra67uu+FdZ0SgYJLSi3tW+uR41svFrDWGOX+/hWdH5dg85JRzLORRzB3M/Csn9ZBUa2+C88j
ubY5il/hBcSFpaSaH0NqSh4LlfK5XsIOHHgITWU4yxrC0efIakkr4Cvpj6vJAlxWkO9JtmUlLLZJ
cwsfZWFSZ3//K+NN/uErEfDgp4LdMDqYrWGD/hm52cZz6c8c4K5VbTcHe83XQ1eE1iFzVDVsOrtZ
QCaQhZAdTq1SLOHe4S97kEx8L/4tRkjYIFh7UzD87yu1tu+zW3Hrfg/tuES0850tgXFsAocUy4aj
AoFck+kAjyqPdsmPSRMUjDA8SYwiLnZHt+zftAnlYybxrmXJBYR4Wi73WVETlQzJ8r2Cc7LocUjS
3jk6lNoiVke5nHZNkofVtpZF6tECWXhU0bQ9r2Hyd6HKl/u+p8Ni448+JCfUSpyxeccdInwSIkSS
NQUOJArC6wt6QOmsIWYsnTa/5nSq3wnJ92+RYEBxDZedSSwK7r3lags/JyPQ4rOzJHxk0eqFHNgm
4m+vdDFy7+kq/FIVLne7jyb9ZXES8r+XuWo4kkttSIF+FWvqHjEK948ypDQAX1u/pSHUH3HzJSPV
YDQsNQgAOIAtBgNnIlsgDVJSWN7sc0WhIbwutOFdXfgfFzLGJYCjsaGSj8IR94jta311R5KzIjFp
pyYk4e7MUr1XoCXp7/MYS64qxRoVLzJ5HcTCn7LSxTslacvf0phU0aq5bj7KDDQc80RteVIfhAph
TS5NLksz/dUkCqPI5HDykGbBBg08us7NxuSCILlki22Mko8VsIAZE5pFKvKS/+yLnrsG1TT4EoUV
VxOtXyB/dJjgYRGmUXh9ScpYxPfUlfJHCBgu7vN+6wWRabqkwvU97HK+f52dLXSdrbFzl1vk+ndL
QJP1lrwywSwMg8YjXZH92Ditx708kmh5Vbi3mHVq2NkIm/jenZhnkUaNnw9LzXN5AzKA+JLwsvV2
jRAZt04BoWLs+uBLCCwAIlEraaIIFkc+Zd7qHtcVl9jOzUL/czuO7XO8Fstt3SPOoZR3zqa0iC1y
9LTldVF3I741Y3NW9Txvp3bthp2t0pDw4VrAuw6J/W+o0VnuYgb458bPIQg3VZLQ+aiQ1BlnYWla
l+cKKBu+plwI7GXUfNLXVlGqxaH9gUQcJZBlOjTkoaT+LfbX7oRKNNxBkR1aMA4lhfNDxcq0XU1o
lVMqvhsNz+ZTWFdSHVSwhF/nNXJ2SrftDSQHmR0MpwYe4iBwdJUdDcLd0N0ljCkgY68q/5wZwEDU
adRzDtNXxKzTM01aUX8Vqyl8g3cK9q0V6+eQkdm159NTDdDKXz9jVKk4C7sr4/WRjzGGZEQrxtR+
LplO6R3oDPyFtoyuzGYUBWcG6bAzBJV9zx5wMxIuPTQx3jgWJkLOtFo8DqhXJ2g94lTKXB2WYFi+
pVk37XOrsB4wKTefimqkzQl5Af9NAS+uVwUePPkl0hR3xeR4dynFYdthlM6h4RhfytgiXguPATNJ
2uEDlR4qVBgRr8cAZ0YewUai7Wad+eTFdMNONz7ioqaPuy1gSfopdE/makm6wz2HVorJhtQxQYK1
WxjdNN3wIggyiO3YqsNgqKxtbn+tI9V9SurC3RSJMx+UlXq7oeb3SKiNeuCpBCN9ZXm/Cf1+2ojM
5hONgKzcEK9q7yFaiftaMavaWiE7si+XVLTllnwllEmu7zuh3fIM4tsoWd6M8Z3VVr9n0mZB6lYS
CAvweUqPNUF9GQ3Y7uMB0Wdv+tPJi1KJDiID0sC6hWzSvaUOPIBLoC9asLJoRi9EzYYgJaLt+mRL
ZG3+NmcW6uo7ZgyHLBsz0bHazpyjlCK1vwsZnD6PwuerP+RBf/RnH+zVJVsvBLet0TzM+Jgo4pvb
9Rn7uXyA/uN1bsd3Plei+YxOGIvfFjH6hpygET0ISezb0p++NfHU05ZbWcFHyuaSk8wTdayRc/JN
O2cFEzOnzH9Vo/5SkhrdBz51HdsUE636VDM3s56KlS7vY+zmyNyEAbdhXVT7fJr6Y4kT5ACRWbys
CZT3TRL50wsz5eaRBPZvbr1+ml3f+VBpl1weXYAweRM57H2su++ZzrP3tSimp2yI+OT4xlM9TOyU
up0smsBy5kW1bPpaRdfUf4HvnKdaNFuFoQQJbUAFO1IIZ5/9vltuKUHyHsN1Luj+a6qB+S2fAh1d
6AmvhBvmdj87ur6d8dx8IANRf+jx/D42RdxvaX9mjDJa9R4h1vsVgv541qFAlgtStwg3KvaKLTP6
HPV9nTCW9zXLBc00u7KJ/WtoLL+mwpqeJp1VYMIG+1Yi5X+uppDeIYkJkmelKQgkopvdJWQCbyWz
rmsrmWD152OmvrjFJGCGMi9ssb6dndC20o1Pqbq8cljysKa3A7VqjutSr0xzKxo2qLPnsBJ4oltv
fRJFTh/3MqwPmqJmunOy6W2odc/MQim/uJ6LeQ62cQdCCIslzcB34Ux+9yrJB3XklGvdlNHavdiF
dJOtVREVMEqvXRH7jKe7iSf8b87Yq9tBiPGKZMhyxjvV1DuR5CnTR4fjRc7idgU82ym2gp2Ftc3G
aHzI3BFVuS1TGpYVS95bNWtIzksd3MyFyzKKCwAEZU/757RzGzmkDGI791ZHyxpsAEQ58T6uI58F
0Zm+dS6Y7kNCMQJRZ+Krvt+7e68OyUUMUfGoGqd/GZxFvcaEPPbjvNLGXCJ8VlHob3waN81ArYxA
tU5RgQN5zd/hD/Ec0jb8/NQai5qqLPK348o5pa0xV+BtTosP4K/mF1tO1m1QaCZFhdd7h9jyJN5M
0QaHXkXBtO3cIvlv9s5tuU0kCMOv4sq9VRyFuNhUreX4GNvZxEl2c6PCEhFICCQGdPDT7zdI2Bpk
y06gNltby50N6hmame7p09/iNGftfqd74fLrtGNm/YXdcwaLNg3nTrRpOxddavspKh8lkZMe9TqU
JdOgbkaZWgBY05mTTb/bwXL4QYxATTm6D0V2YdKFOwE8I56RTRHOVkcWmWNdunWmN4cRsBeG1u5l
x+6QM/vwfrVckiWb0HDBJv2qQ98Lmj8fWs78TzoDJJRODe9HN5R/OBqgu3F0E7tRBFApFQrgIpp8
NfKrdOuMwFi0zL8sg9myZx0V5/X/c6FezIXCS7Zl2uyUen4F/ggwT9UTWvxm4wnVNatFAMIAlo/s
KFwoj5Weuq5zS0JSmPgzMYYeHaF2ixQog/QnCy8eCZhYfKUjVJONgh1qQOlyQ5YUlaM/4AhVfS24
IjUbXwv5nbphAR5qSiN9yy/Zyxd6aPdmi+t8MhiK6DiI7ra48YTjE2ZteT52B6iYpunSjCbTJQN0
RgjOzuQod71wfh26YFAM9g9VOIYevSyMhWMF7wpoDZYL4mnVo7DShR7ZHJNJgYywvTmaUiWmtVck
WBnjmf1NjJbDTj+gM2oGbNXUEIf3ZD7bwK9cAHA2G04GAFd1nCHJNVaguc5pLx3KWus490MOvOHk
fZ7SO9O61NA055FwR730tjPSVpek6ia929UsO8HBY18IwqcfRmTjhBgQvVmcdYnbUORvpvTfMOZt
2tnQbNl0qYaIJrNg/Il07uEcbDHicA7ns6RDjDNsrwxxFOfGRYqx9nkFhOVl1JvlTveejO7FyQTJ
Z04unQwwY3vZJiKk02zs22GitSkCGk4oBCTySct4WkXfWIfO9P5ylLnB4acFBYNW/M6cD+nNNu1m
41G27J06GK5i7Rr+z0iNzYvITf2uiIz8kfvp6qMv0LOi3FXybpGjfZv83EP7CW0Kx1+QQ3hd2ZpK
SKaYUzHhfSQiLwuzfEBRumm1DBIuZDo5AkTKkDcHUUJ34PXtQymN2m1wzojI4G3TNJKyGXCLR89x
Yf8Lrtm5/xnlDfoJKH/yMwBSooSYEFGv40GFwhYP3JZNKrcj06qLi7L3bR64oCiDodqWXsniWg/4
z/PAG6BVjjkppGE/21YuVAO6r2NChcQWE5wWqAP4CkFwLS4+9DYTyAFqYZfhrrbW0P/rAf9FTCA6
sJOh/KPbwdLoYEcyv23LGBkXKnabCx23xTBt8v7heHH9ou1Q+Y5+IajOB7+9wTZvr/fouqrjQVD9
gFCwjBbVHcRBTeqg5VXZEI7d4tQCgn4pNNDfv0QoPMsFE6zM2qJRb1mEB4g7S2gNrsqOQCwAnUO7
JolzLS/Wymu58Ipt86BqukEYDQolE/riKV303AOldN29v5GsxXpBfCoPSp2zHnu9qOTfbxVGF9J/
62apDYpxNj/fvODu0MpY5VuV/zwL/dRL+7RcLdbzZppr+JTfI+/Om3jbYo/vwsp8nMlvb5R5bknE
FwiLcYWujGTWppsCWR6rhAuFXZ/w2IuFJ8opys9IihjLsy7lrhfR9jCtgNSstUtt2iArpN4gKWcp
Zw2EPqKjPuU49vtZ2M8VpUjGIDuyLvFjP/IWXuqXlOS0aSXaALNLRX6QfD/Aosgnd2oXdArLGliF
J3A9HKirUNckiH9dzpz6CYBGKmW0AoejupTP4HgYlnSK5W0WGUF1CZ8PvEBZgDod2xsQIefgosZJ
qO7I9XGk9pTjAd05VS5LcKiSO0+aCA8mwT65d54sKmRBrq9P9nJXNpH4ojdAGFbm/fGqpFSsizZc
Lv/x86x4n+Sh2GGza3QaWBtXXhgr0oMIShPq5crDuVptx6xZTXzCK08Ir4/H2M8yZU2TI2I1wZKw
H4RDTzXjMDAa0AVXIbpAJJmysg1slgY2zFUoQGcQIFAqsgk8KK0h6kmeVkk3MvEkzioyRGahuPU3
zrV/lwIlrnLboF6pCdJzT9VbuOWkK7KuRL32Fwdn3mQqglBV69CX7o8m6F/4qfBXJS0pqbDL9IaI
X/nLsK+oMYg3odElZ/4C7aQyb2lP1mZKkmbBQddLEzSlulzMtt7YAMfeuLr3SSNq4EhyE4Qqxy1W
S3223IwjTiSqVUOHJ7cBIXuT+sOqpwyLvf6cP/hxLFbR3KuYCWTAGg3M+2OQDPyDc7Gj2xz8kPVn
/ynJn1mIuAxkimbdlb4eYHchSvIN2CO3cN8XwleOFCbpmw1Ixlt/qVqVGzdKXZZ8zrygZKyUhTSG
NBrQ9V/8dIJmUyijihvQxU/CGJCt2MD629/n7/lKjFcd6V/EYKhLf1+NR13az8dM91J+ytP0EKDY
9T+VgYenfqY61+QT/cj30rd/AwAA//8=</cx:binary>
              </cx:geoCache>
            </cx:geography>
          </cx:layoutPr>
        </cx:series>
        <cx:series layoutId="regionMap" hidden="1" uniqueId="{847F9090-E180-436E-9F91-9612C416486E}" formatIdx="2">
          <cx:tx>
            <cx:txData>
              <cx:f>_xlchart.v5.13</cx:f>
              <cx:v>Sum of Electricity</cx:v>
            </cx:txData>
          </cx:tx>
          <cx:dataId val="2"/>
          <cx:layoutPr>
            <cx:geography cultureLanguage="en-US" cultureRegion="EG" attribution="Powered by Bing">
              <cx:geoCache provider="{E9337A44-BEBE-4D9F-B70C-5C5E7DAFC167}">
                <cx:binary>1Htrb9w4tu1faeTzVVp8kwenBxhVld92HOcxSb4IbscRJVGURFISqV9/tuJ0d+z0uGdwD3DvBIGN
Kj24uZ9rr03/9138rztzf+t+ip2x/r/u4i8vdAjDf/38s7/T992tf9nVd673/Zfw8q7vfu6/fKnv
7n/+7G6X2lY/4xzRn+/0rQv38cXf/hveVt33F/3dbah7+3q6d+nm3k8m+Geu/emln24/d7Xd1z64
+i6gX1783dVrb29f/HRvQx3S2zTc//Li0U0vfvr56at+WPYnA5KF6TM8S+hLrAjGElH19Z948ZPp
bfXtcoYQesk5ZYoznm//0G9rX9128Py/INBXcW4/f3b33sOGvv7+7sFH0sP3n178dNdPNmxKq0B/
v7x4Z+tw//mnN+E23PsXP9W+3z3csOu3Lbx783XPPz9W+9/++8kXoIUn33xnmacq+6tLfyHi99Z5
tJl/1zrqJcsJE5SIr8rPyWPrKPUyR5Jwor5Zjz62zhPN/XOx/txGTx5/tJP/P83yyJkgXna3pv7S
O1v/b4aMeIkZ5Vwh9WAUCInHIaNeciSwQBQ9xNRjo/xrMv25Rb5/9tFeYat//48InEdSg4Wu7pef
Pvau/U1H//cpjeKXiihMCcF/GjSCveRwhfHfUh7/be2HlPavSPTn1vnjyUe7hE1+/I+0zakxte1r
yLnfZ45He/s3ExrNXyJMEWUsfwgN+Th2pHqJqOSESfZwXf229oNt/hWJ/tw2fzz5SP5fXpxe/Efa
5u19vP1fNAxBLyknkkqE/jSpQaUhEFBKCPy74R6c4sEwfynOn1vl22NPTPL2w/8bk/xzfPA7hNrf
htvDV+z1HUR4/urXnQMgfPLoczH1oNnTz7+8gGiQ+Lsg217y7clvEWE/17d/IMLvnrm/9eGXF5mk
L4VikgiaYwJAgr34abl/uCJf5hKsyQkRUuUcwyXbu6B/eUHRS8EUgA4hGKKcSgAWvp+2S0S8FHBh
e0xJhZmQv0Pe696kqre/q+Pb55/s1F33tQ0eXkwBYA4P922yMvA4gkAKrhjBXAIShet3tzeAq+F2
9H8m7HW96pidlmSNezIac8uasqyKqc7xUOh1xnORfFp3fsrmZddWGF1w7brLlZc07hCy7aHM6/mz
mFD3ai2j/aTyJvVFpdqqLuCpbh/7Mhx1drWfOlaS05wj/MrVCw9FMztyuSIj113bdFV38Mrw45rL
N8K15sbFaX6Vz7dd71yhvW7fhzl3H/u2nrPdOhu7Hrf5AKFqQheL2mdpLTJS4XIflSWxIEFU7WHg
Y/urzlpSFcR1VVMk7MpDj1N92sYx+qI0arqsUizJ0ZSXK90zhyU9mF4KsnNENahoZEOOR6VXXURd
6gvSiFkeSBK1KDJrONm1WdvfDX4YPvYhX68mn/LdRIw/r5Rf7mQ324801MzsZlml83ppx9dpaKpb
rDEu6gb3RTdOR/PUDTs+4XwXa7lcrSz214ykXhWLjKMrUreIYxPr9kqSLr6mhqxHQwr75PtTIZap
KsZ22s12cgWn6XjBtbhGo1e4aEh3F71BBYmdvOYMDadlaMIbkhYPPZD3B7okclKuAzKFzVp7xkIl
9k1ap3MZl7o8XT0az+bV6LbIK6aqomajuJB5h+3OZcm8J90wvZlo64pmQstaTO2MPtSiLT+EbIin
w8LGg7Uqu1hW3BTB1rzo10R3SyzXi7VC0z9Mm4Zxx1TnLpbSjedayvmLcmptiiqFrN17Q/WrmVpz
GEZlm71d1GgLhMR8abLoUKH41N6OqTGHyseRHVd113cFbhb/qWmMMbulHMehaEdSXVupLDqBcKlv
9NCSf+Cqq1+rlcFqJBfuDRpwczSNmp4j3Mx5oaden2QkVL5I/bDHYR5PloTmm0p3Zse7Jn7MbOXO
SN6p+8Utwh3xvKtogcgi68MyjupGNXxddj5UffahqQi/1rS2bTHLMrOF8mt7R4eeqGLSuD1U+drt
FQtoN3bIvgU7tu8W5PW1iI2/9CjpM+HwrA6oX8YLXVq6z3iquj24a/9WkjF/VbnQ+302wnXUV/Ry
nOnUH3TfDVeNFQA/iqWDKP8QLWpoU5hKKQrqiVjmw5ma6xx+9RZVIRRRzanhN75XMTcXNs+jDQX2
WVhPumVainJe8/ImLTNJZ5rp5mRc+DWSTbsfqFh3hNRVkahTb6KB6Dn4OJmPZalSgUw5m72YqPK7
dsD9znaevZkmNg1FqlHYBZrGnbZ1fkWHLl4ExvUxHRtW+N6bXdum6qDKuT1IMoErQrzclD7moqjn
2byL5UK6Cz6FvLkWtV+N2tNhnfI3dPVL50whuGVXGI3ZyTK599To5XXWStXuoyPLKXHz2VxZftkP
gzvuQov3Jpr1eJi69HrsJT6dGjMWvWTVqUzevF4ccTdmaeKOtk19VBJlDmIAQxKuiq70dYFGfdU1
EB9d0EUe6ou5ORuWGt5EsvF4EuV4UDX+yEvNCtZkZ02Di2ns8wJJ5OE12bKLo6fvNSX0tPSu3yFQ
y5FQ0r+qc/pRTUO1X1aiDv0yZ5fNisqTasvWacr/YVEYirIqwcjps/PzeVhBh2XIz5sah7RDqs2P
cq/fRaJtYZr+vRRJnHZyuGNgsUOs8U2enNqXwbyviHvFl6a5DqP9QEsWC5zORZ3yoy7v38w16You
irBb8tQV+dLOe2zN3BZTHOSJ0KjdJW5NMc1+FMWq+eVYI3/miD8PTVkdJSXnY0xmukc+tWNBscj3
QrX6zFWC1rC9Yf2oo/eXKi70iC+owOBG5xysfZFXDhd5NtmbPI79ccZsdkzTCt6U+vUqubIpwX/Q
XMiaDa/HlNQNWV2r90DPmNdtFpdXXLnPotf5WVtX6Hzt1HjI/CK73cAi2tLsmHWFBPd7K3JX7Rli
/X6MDB/W2nf7ilfpysS1LNKM3Lu1raZdxqi/wqp+zVw2Qki0eufm2V91ru12rjPdm9mU5WuGS1rQ
yTUF6/O0J2AmVebLvsVE35pY3mqfj6/xIJZrHFU8r50nN7xW9s209N0uEH7mRWd3cQLXabL8H8zr
sWAZ/NBNLHdAOPV73Iq7Jc7+RmZK7NYppiOSVnU0LcJ84b60V+ty8NM6XSyBElO4ydMryDHZRRNq
gYtRd+MNM9rsR2HbcyJ6smMlHo5V9PqOGgOxpXrvd6KdbsAJzZXqc3PdsJIV3HJxqPnq9wCJrwX1
dB9w4067lZBrI4naZ1MaXrEFfWKz44cRZe2bTrW4YEHgf4Sejkd+wS0Cz9CtKQAX8B2iwh6lGrus
YIQfo8HV59nM1RnzSzqxso6nPECJjO3KTzODONp/BX/fkOkjgHXXD8nVlf5GK/7+8W9v+w7+f2W7
/vhyYyX/+HT5G5357F3H9/0GMv3TmzZpfn/XH7zahk1/J9meoN0HAvSfQOFnL/6LODmn+XMw+e/m
1re/k0BfUfLXJ76BZITVSyWw5AoAVU65BBT6gJKByHlJaY5ygLpYYcCpv4NkgV4SKuF2QSUjEFpA
JHwDyQwuQYsLVwFbfwXe/w5IJsAofYeRN3EQRoyCO0iQGgi/xxhZijl13ZTTe52vQ/PFdGtJ8v2y
4GwM+xAanN43BpLGkU/EdDvvE2N3sTSDhZLL+hEfDRntSsAcMuvbwkIkl7qQptXxncu7rEk7Rwe+
8qIuYwXIdibzSOcdMVNayb5uJo9fISEG4YoqH7LlnQ5T6Q6mmaog9zRBsRgLqGhMHhNf1SMrYt0w
5XZmiZksj+zc+KHeJQ8IIdt9Z8hvHv99C4HA0I+0o3JgsBH0DogzSvBT7fSeoz74ld0PfpmVKbpK
aNMWDhii9lIBToQlI6pt92Xkrk5v6dbjuh3Wk4P9WLRU8d3zIuEfRBJCIeBtgceArlqhJwYTDY5d
7131GZmctZcDrav2bKXT6OtjnXHA3kUnao2aotWDnIq2iUMriiYf+va2jz6NYyEmljVnJp99rg9r
Wa3TfjURTHEIYdXre+14mcUDX9uRX61ri+C2TlHPRgDHfhKqeH5T0PJ9r2aRg5IZ8MwyZ0hxiIXH
TljqNtZZa+x9vmSJv2G2zvqbzpT9ev38QhBRTxYihFEKFQC4bQnrPV4omW5UK4/lZ2hnMSKHwZQt
zQucQ4RHIhr6avE9I7pInJks7AZUifmmrZltvjwvCTTATyVhEpMcbf0zV3xTyXe9KSJVylVs+OfZ
S8ev2JAaQKGuy4ggZ5XnK+P/rpKhLEhIJUSgXIAWnuw9Q1UmeiPInZlG16f9mIYM0Mos1zItf7HW
5oR/dN4UDAqJCzhqAg4P9Uw8MSiurWmHmuHPEVW+pvc4GaH1aTlM4HdVP24qNolPkzo8r9YfPImB
D/HtP5YMku6Tlp84451qWn8XczXJtWiEkfNNibMatPv8UuhHEyoERLDkDINHAWP/2IRN36N2mXH3
Gfo21omTWpX2ncEBctQOevOyGl5FtZZ5d9HXzvL8wGbdru8bL4aBFJ2BhFgWeVN26nXTcEHoTs8W
m4t2rpxMJ9NCaedOnhf6B8MwiZiiQoJ1csSfJjTAvxJHnNs7m4IDKVym2ubLjFLGPvR9x3uyL7u5
D+VfKetHwyiwCtAwObC0GD1NW2WG8jg4lv26sgzhdacEqydAT3LQLt8hYrA3JxAmrbhN2lQRsKZz
Tg27Lot4flt36+JsoWVcw68VtHPqiFgOeJx1iXq5/wstyae2BQEF+xomSsIE86ltWbUMrptc/6uW
NYZQbGQK67Xn0YFTrSmv0nys/OD5VUbKGqLJW0qhGFieEiRL1dIq3YEDdg2AzW1iAOWPtutSzIj2
zZeHBEzLAbILNB4V/+ChNy3Dbu5EC546w8QXrGNd4FCGLUEzWER35ZaiM681LIhTNPJ1qYcQP65p
gxDFCHAcdIGbhkCSz9eaj80RpiOD+B71UsfrgdOmu+fLhGrgSkLp12sIf8U+WOjT1/du7RuQEQ2N
slOB7IQ+tL4fGnuYOLSF79dAxPx2diOfb3wD3yyFtg1kkEJr3oPNsI5ABBQd0XWbdg0ZMgj0UsI7
SNHnTaOh7dEWWtLCLw2GOzmqS7il5sJ3/JjNUYfXYREdFLM0xgZSsHe0qdKhqRQsndWLgttXsmyr
ZVUa+BVRbT1+HKHRmU9KOo/1paFWAj2EfLTneszSdDbFKYIvRVluma+ea5TO5ew1FMu8DFvNHGWJ
IdoGOQaPdz21Q9uefNsAa4KGrVqRK97s87zMQKEst+B+PlZbEjOdyLPuMPqSw69aDKlrdn5oG/fb
O8ZhzNyB1CWr9Q5crl+AwdMrAx1MpE6wdBw0JMdEethT9aBV2rYLaI5J6MfdybIE3Z5Z46bM7JBW
24okE4Da0lByUMuQxAjbg0S/uUuvAlQt0vYWnKYpedPd2MB6IY4aQjZ3GViDIaZmqxR4TYUdEFQ7
EnN4IZECleIoVKGV5CyjsU53Yxdn0GEf5wbWZ5AYUflGmpyDTlYxSbOcltzObb2rVrthtwZFAtcS
B7QIm2jUwOPlSMrZVoc+c5vdBZ4hCxzcSmbYTI/LzX8dGSl8qoDiIfOZ8jOFt/QJuqKwnxoi4VNW
BQG1y+E+gEgJdg9fLlOzyUKVJpTvuBAQgkmOLXgKWeEkwsnMJQHxmq6WG24r57ytrzyV4P/1ROHD
TgHpCWI1VG06HucONDjFZQJ1rlJsPmcAAtKTJkQK+qlyvrnoBq3nt4O08HNE0kAAiyZAbgDouALK
oEsNcZ5cWrfkoVsAYs1I3BbSVG0vdTlFYAnoYyf4FQZE5reibjFoQfdi8OlkjrlvusvZUAQvHJ13
IN8KWGzzalLXLuyHVq2InURpWHT7Jn+rNKvVvEcSOkfITNroZgXOLjtiraoGchSgt6f5HnzbAC8w
58N6zVKK4P7SS8zpQXWLSRaAwtLzK87YDOSnzoMZ8x0vG1K/6pGuSw88yrRZ2NZzytERhlies9Pa
56ZORXQjcHS7aLzPlvO29AJkLDMPthmprHt2az2ysBlbNjABeKO6saT2Cg7MqCh3PK/pYg6QiCHd
HAKpGuDKqmHqFZCIgNvjXJSYB31SkmZiVQV8BaRZfrcuLKN6S7YJ9qwaaIprXTgdta4u2l5PSFyF
qPzmPHWzpRQRljQOR20qN7/Mp+jBh0pSj2113q/9CtdGPE8OAW1NIFX60YKW9l0L9rBFzDM0jVd+
4RhSbmPHCaxkEcVQC3qgteFdasy3LDiB8sFz83oow3yUh2GBO6GFGeFacOWWl9p8BvZbhWZDhJpO
FaSngUZgxs6DziA7zKBFiAWEgweHmkcHHPopWH9M7FymCjxdGiBbq3OYfUywNEUmgvyQLqEczWkA
LmPflWyAyJPUbEU2hGkEd4yc1X0GRdklyA9J6oy+isCHDUCHp47Rk2EMFrYke9e7Yu3wBrHybGnT
XSdH6Ea+9SGQ9TflLP1IenXcOsiq6lDpZiEZEIrr6oZCSlLtx3Kx5YHmUzm+KccIm697KP7pMKdF
gMSiWTLQUt9pAYHdTCvA6RNZT5sGv7l1Vy/btUR7Ao671nEDzrzPtnTvMwlFC2XgleRAhFNuAQrP
VDnEZ1bVELlUlkygYtFIDFe4hrS7BxrahawQK0r8U2YX497kXTRvFcaqAR9yYz2ecTvM7RHv52m4
GzqoMeeu6jJ6WYKkZNfboR4/1ZBz16NW2N58po1Z3U3X8w7OfQFZtLxaVWbyYslM6M8HwpbBFrKx
ig27EYhPPx0tC5PzlRt1GfuCd3mHLoiBsnooZZiBMwcbOUjyUY7A6Gs7O6BAq9jOG6Rf3ZJMQUUy
WBUDjC/CR4XRRN9wExKtds1I25gVyuBU9sWgYP8wM0plFU6DhkpmdmI1y7ruVW3W3B2VeF368wjB
MRU8tJcLHOYajmYlKrJnANDWt1WDdQ+Fjwdx5lOaZEFowGiX4KREnwpeBQ+sV49Fs4PBIHa7ipnq
RGAS9sD9Lut5qYBzP0YL0vioHCIC9j0Is9Y7XRKWXQ9t39F3kx9d0x/ng4BJygEItxjfxhBJuMx8
sNkNzahf3wcLXl0wxznwkgLo7b4wgQs3HMvIqjUW+SwGvldxNe1xWYcmHq09lV1fqLYnWO+EW/0o
f0VdI+1njYd+jvuWhzTeq4aRadpNYuhFgYlnIT8OpR2Z3E9tzmC8V3ZZy68UElnbHs98AFir77W0
JCi062U74X6PWEgrP3ASSFZdOQybaa6/oe88mZKjm6Xq+h7GF329FdShg+kTe7ckNgx0P5SLK2fA
U3kFGCXNggEaAwIVAsbFtGFNm7kGEJQjcd7KioJEAsE9yg0+OijgEA6a8i3DdSzfEGadpRKVR00y
S2W2jQ2LPF/HKgNIyvQ4Q+lhumugygTLKrweJyHgnUcT6zf0x327dQ6iQStIm+jcGXU8jV3NPzDr
LYiChky06riCecq0H6aRQZpk3gOyl20GWjqmmAEKXnLAbtlOpWWAXNZImHou52W2lAvUcJib5IcZ
Wb6SE0WxAUhkcU4gp3RTl8NGAZdI4JsY69yWEDuDoUYvklCAJktSARQ0WLFVTjkuESR1lRaw9iRW
0a9vZspGuNaXKsLL8qaHqUvhWe9Afq+aLU+2VBi4BTdIgUS2HDxytzDC2/AqDGkg2+AwOf7rsoy2
P+K4Efai6mG8ho7CMGxYyg5igyxahU1Hobc8oC9TBhMAtV8MmidTQD0E3qAQQxlBtyp3DNQPOTxt
EOkr3cN9t1WpbxWMoh702AL9DBmNq2WTHhEYuWW7oaKN6o8TzAmB25syUCykmWaTYPKZBvf5TRPr
CCFUTANZAZEKq+GNfRd4R/ctsknCGCOD2Ua9q3PAATesiyX7YBwC7unBjFAwEXoP7d8U3sqxjLBj
0lgENpr8LJC7slU7L/p6XZq8VB/nVrCmPdEDr7rllAIcnd+uAm8oFq3DRj45N821Ph1yu4GKPDQ1
QPAF5tpQFCUfwVk64OtQ3NVL7kTY0xYDSoHx+Ibm535wjp3kQ+Vneb0Gjfv6gpciB3nSSrc4IMTl
sNUZhqXzW+PpFiJjN26El21GuKGc6QbUkIHWuB7R5mCknOoRH49YGMDZ1UN11fMM887dBOMoCChC
BkCBnLgNbwa++WNpmgaQdQ4aaL6UK4wT0g6+3+4GVOLW68VIAeUSaZAL77QWGzRs+VRtYJ4Mm7QP
4dEGBnYxMAYBozoPia+7IJHM1adZLlXtThgSrYCoHsEXzK5OgAmaI+pgLjnsjMXKXnYLquawr4yX
aDqDF3QEQO3SJ7AtHILoYC27OthCPsz1RlagDVqruYeWrxKqdrezm7bRl2+nIUBySQslF3RBobVF
yTD4WZfjrQlsBgYdW47iZhBPFcBLaDzBziGxNZ2TBUP/xIVKcT6OmIzt7axRBKXA5H5DPr7KZ8Aa
vpcOdltHOHKRDt86YrlaBcAgVlUO3ZetRgKfKuhZ3CFlWRbvyDyN63WezXm+I3rQ0I7M2lU+O5F8
INNbvhoyZbtsQaD/TKut6RZcbijMRbQ1+UK5DchXMLCe35a+rMBqoQNCt99Hma1qV7uZWcAoivXr
e9D6lnFXNELPezqKwS5+6x/AnTiD5YHaK9ctVQ6Qk/nJIFgM+mBFBNc/gcmnhlalhWHb3UPo2dls
0MpknbJdkcbe+HEfYJa2OYZdNv4oK0naXFLkcrGvchqjHUEh69ZxM5UFUOSCxBbi0C1XwyXnLQXw
mpamOi61jdNrHsXqT+UUkTmRHkNPAYUto4APSAwzpE5u2h5eo2hwkKua0W5IFFsMWXy3PHSNsa1a
iNKxmREkKQD8E4fDNAtk54Oq5q0LfGgsDBy9AKH7NS6p2kGUpXooglyh46UzzPPTHpqkHLx/0daC
SWs0baJPNkIlPEQ9lSEcsmhpeykGIEfgxjWBRyXcbgkrgBkzvYutr2tb8Awm4TAZ0MS2t6SPW4ee
HjIHTO82oNuhdvPK51mjP+GMZE6UIjDQ2c42PeEDZezlUiqz/BrLsPWZs86MZvsM5vtGwWEhB/v9
iyWfsmpAU0loT+EkF0VYAnB6TEGmwVqZBx5+ZXzZpjcPrmFktjG7z+/ux6UEgjNUimwDIxhNPWFW
sa6GdQZ24teallt+6jklM4BCSNaQu55f6ysb+D1/jIA6FogwDOfT+Y9TKZ8jbxbTkl8j6SZoZCbd
YfBEFqiGMIQTWghq4cp7SBqTpcwDiTKbUZrdEDD03cBCbJMNBS3vlnseMvO32Yd11dYiWME81ATB
xwU+PS/+D6razgcDsEU5gXYc59v177j96MouVItg8KcSKIIcUKC2thCKK7RQzy/1g88RIIYVjIJg
EoTheOsTqwCMqrEFAHWrNJwPSSdlks3yHq1iCxFeVstfutzTEQoCwwiOMYM1Gf7hUJ0bPZEV8Pe3
A9VbjgoRgu16qiGz31RYbTWrVID3AUwk+Hxv4FiDewXZrmOnz+/9qZphasrYNsuAMSlD6KlHLjbE
eVEV+QScBLSOSWtgqaQVWzv//EpPtYwZyWG3cC4KVgNy7MnMrQVgKAlq0KfJ9qK9DIPZClTdQKd2
Mmu8ocbnF3x8chGGJvBXMdsfzkjCYMIH9NFjDwqNXCGZJPfJWZgT6YMj5ZbmICkmsCscHjMRFbqu
klZwAIFpqIzPC0B/UC4c3cRq+wsRIQVs/WlmoZU2aBD206jzVNkDzLLW9gCsh1bN8QNsmZ3eoDGn
dMvf30jxjIWN8uo4nIDTp8uDcroGzqcAX8WyBFHcU0WgW1iNtFASfLv00u8lCZlcihq1AbK1WNhW
LOc09XO/12UOgV/A3xpt/GsQE5BHaHFwbg/gG1B0BwlgHofTGkbLct33bbZhKz/7DXZlDgvoYnw9
buWcDzVgG+HJVuLhzNMAYokHgt4DtIes2bZ4A02NDF8RH0YbWC6broFMkvtqAf3LqnHATOI5zhvJ
YlugZZ9X/w8OJyimOYcTsAqTH117gs5CZ/maPvZ6JIBZqyFsLZBaw4YAvlHWzy+5ZYrvU+6WatXX
GY2EswBiO3HwfdKCQVkKo5fLR1XxjWOcasXbSyYFbrOr3OcgQUHhLCk0URGVGyjMTLdJ87wYT3dO
CKc5ZE74Gxj4Ib+Ov7/LnZaPFg6LBf2x7YH+PKs7F7p3uF2wu8A+XD2/2FMnJwDOBAGmiG/n0yl7
4uQc5VWtB+8/zePQrO9ZIza3aBo4HWP/Yl/4SUjD26WA0845FzB5IyR/gg6qBc4VGjvjd9aHXO5L
oC9DdVQBjQqdbt0sUB0KGHh38EsAYQN+GRlR7wEKMyeLAWhdoGCg5dnm98NCDOBQtNINqNcVdCha
QBK4032jN1orZhsNIAPvIQhnyTeauO1gOvJ2zhCBzWUtg1pUVdk2KUJzt+Xr/2HvzLbrRJZu/USM
ASQkcAurUW/LaqrsG4ZddtF3Sc/Tny+1tP9dWt5HOvu/Pjdew+qAbCIjZsw5oSCAMnxpGMTR8lA3
JozK/2q8GYOAEs5knzoehMDzMXDdZAgqOS5PY5XrkzluaFUUoTE3VM7vX0qcrWc9pwQvCeFCciyK
8/U8Ny2YquXEj77TvFxrdIFOi6nTqf5IqCcEnXrvJSQdRqFeao2Svv5PTaNGCIzZZHBdx9N4JrVg
S6Szqz4GUTCKfDS2m56tKulgtVUxH1cxUjDtizqmPM42gtp0eG380S3STSSjzG32zuabG9+bmkpP
+AYR0v3TeOmOeydoYrJAQIed4aZ6JnOLrGUOvYnA3+yQdGpg+bWFxo5k7eb0PDj34hiUQ4SrVc1A
IO8Pqf92u3ie59DJN20ISy5noXs+fR1PMPlmG/9VTsL7M1e1ax9s2qMXsvBbB4w/HQ6JswTXq5+V
McTYuL6o7KJ8npLMnMLaH2uapokIA2P1+1CmQ/cUU7/2n8uln9Io9Sf7Igvy+4pW219T6/RtKJWR
rhG9HPlpcuPmOjWz/pYTKd2o1tOp2Bl9Lv7Y6CNPV7Gaoc22ZWA6O1DD4tnYjIHioFxSWMmB+uxw
KhUHpzTErbeqaTe0a7enJ14+p/Twr8rSpkuQtwNwXlPMtPAGq/wGa8K9XpfEyMJx60xrJ1rlPdqc
z9/btLHcMFYyBcJI+v5o53X9OHtifM6ESOFBmYZT7wxwu6/FGPQ/S6NVD9Lpe9KieLzIoTAeaBOs
bYTEQS7RMgeZEY5ONV2VdbMf5mACsEnz/I/RlxLUPB6L3TCr5nHLRyAxxzJS0D7DiUxp3jvDav6w
16H/Znmb85TCMY7SRVbXhddneydbs+v3V8TbYM2CoK1MMHNJFWCneud0mgb4x+vcpP7JfC2fAztG
LyHLZsiZNlM+vX+xtxv6dDEPopw+5snhzjMSpAukdiqof0rTq+AILeajVYOvhlVV3E6OGKn/kqa6
p0XoFR/kY7+t/JfHhKtDy4Ygfk6bGN0+aApHVT+7uqZwFWVbLIdKWBDf3n/Il7/072P45Skd24af
EwQWB/J5EbnYVWFPcGV+WnPDnhE2x0XYUPBkuyUtvS+1XcVfsj422tAs3aDdianNyuOUuXK3lAO0
L8h68pOSKriqjc574ryFlQ2uODxXFcmLPdRVG9qD5dybU17/XY3Cv6mBZ+8ne7X/CHLq1NBqLLON
kiL5JKqAdWx4lQS9KejFWXMAsKaC9WfeJAOthFEdrMQ1v5vLIKKN+fsgFzoj4TEkOg0gDWJcBGf0
eUpgGV6/OP66/XRGPfhpJtKjaPLyYtmW77UVlF+FESy70U5oenTKkBdOvbr17v2ZcfUB/WZmPE3W
dOCDWBDHpHeWIFlFXNE+SL2fyUjjADhNFeHiu16w6+mSDLvJqZYLrxqWMcyMtqLb01QXDbjV7dTK
aQhLLzE+bVbiXIhtBThTcfCtysDTI1UYt9laezerWI+1qMQjGGj5qTGYtFDSGFujbVhou+RNH0de
G3hfSBun5jA72d+rzLM74bUZaiEgzyxp2k+VO5TDron78cdapuOT6drFvVH7HBByseaDsId5RC+U
JY9zGaR5lHYmD5AuVhBOQ0ILwMu7nEYIZ+KD4xr+TZauzh8WqHYc0nSACv/+4OqxOx9bB3TB45CC
J2vr/fePrA9hEu0104t/dpnj3hmdyJ/bTKzrruhq886aqSU+uKL1lvjKqvIos2DdwkcSUPCcs8rZ
Mu1SVRydv/I2d66AzWC7x+NqXANU5gcaEQOR3k3Uz1aY5XOWLMNNlgXmvTEF4vDB0/++tEg1CZ+2
j7RbWudkQDVXbu8ndf0rWWgwULc38bdGbem066rVDTvTRh8wVk0MF9wFK9zlqXQvUuiwaIbmIIho
eFbpTjXS+xN+/6ShXyD02ujT20Jm/UUnxHInxzS5TFwPzU7jBfYc9qtlpyCcZjWGyvKbyK82tz0a
DMshLwbjNpDWxA/MnnEj+3T9vCJEqHe5m7WHZOb0jhorK24q2rxklKKakrDsyhpKyZzTw6Xp+exO
lKbkIv3DYC/1JVIioULlQZdhJdIuiiSo32cRZDUtVxh1Cx1N+kqDLMsk6uE+3M5t0Pdhk7USXq1v
N9Yl5JRZHU2Z2H8Mqsn+HOt5+NvJ7AyoZ8rjj4Cv3+MPKyWANAd1TWrp/VnmLmw6ocUyF798CT4Q
BnOQ/4DlsdI1ZMqoqbyfWz/Gl7I2fqxTPtewR6e2+l8sWF9TkDn6/ACh89mChSnVV/3mlb/iSq7j
7mVC5Dam5U1WyuFgblPw2Kl6PKwyjfdtEC9fU19NLetksx7fX7FnAN3L7vFRfJqwLW24lueM3a0a
56lZivxX4pnyoZNW/8UuDWPnAexecy6Od2PZDVetU1eX5SKs26H2OMi8clg+Z17qQ0iu5+kmM0bx
N8z5zg39LisePrjL31IGT8J3ddnicKYpKs+GbKriFVmLM/4C9e6SJzILt49AEtdw7M3pzpZTQU+p
36S/85Xb/J1upleEGzKP+Yjio392gzK5Mb25eLKVM9Ih4RQ4qFyVDHeSe5HT0e49TfT/11k8vljK
vLH6+JcEX6smbI1B/Y/DzG9q5DPHkH/rmF9+71VsISVaCyAEgBM2CluVg+bfYgsXLQayZEFp+yLD
eFUka7EFFRxeJ0BuWqn8qrSwfNwebBjpQKueRenj/VdKC/HmjDspLSAIQhmG7y2g+L0940qLgsma
C/cXvDmNcdmto9GnU5/NRQ5YfHcM5faHukOTrCVDi5sukdHEJoxXpfvijb0U3hW8LvZ/ERg1Cs2g
Kvvb0q1aYw2bYnHbH24BowFypJRlLqKEc9D65S3NOn4p08Urv/u+SwlHlkFvKpGZLhfJLntuxWld
VX1KLXOYazqErirasJndqrqxvLXjlpOqAmi1KwEtzuinht/5x5R+Pp34/xRcnIEkQAK4awSuhE/N
9P2GnHtWlY1U0/4v0C66sBdD5ZTORelMvfIutj6BqknPtMWZpTTjzI4/OIgt+2yOMCGAX4/BB6R1
juTfwlou/F6aMvuZW4Vu4QwNxU8aBgFymBx2xYzidKfSIQGONBxja+vPtD81Jms5m5zF1SDTui/C
hiMRqhji+Y7vvT9Gb3Mlza0XAqQ/oLlNi+E3bv2SZoadKmH8lIaaTHuXbF7idYfSdwZhvlCG5bfC
BSP8oPw/mxt9XQfchhhJvCdj0mP3jxytHdfGawzh/4RGVvYyhDBY9n+mTmzXSTjn2Zh9qmM6nXDW
0sa2P2qqnPcdXiQFnHpgRwgn2ENvL5+4U2aYSyp+Gl7pdYjxZvDT72wkY7hstswr7zKDsuVWFN06
PtD/MZGzYwBQMijvT8DbqpcJ4MhDluVC/Nd9kPNCdCBlyVcgnr/iYKtddWy6loNmb8RVH6zH1VcL
s/L+JX9/eEB46UjUDWDyv1WFgHuQCFZT/XTkzC4/rJbcrOLgqnnsnX3mx478pkZGvQt7iK/yG8LK
SQX7KWvMdv5gIVhnkYwBAEFhl7BRSUXEedmfoFin8hyMH2lGKmdc0NzRG6JamhSDrXHOnc2Jsqpf
MVlYqFS4Kzcz0/GhaiV8iNqA7ArRM60U5FL4NfaXasrq/sf7Y/b28Hc8QGqTis2B80AMp8x9u2DG
OfZheGzLj0UNikVgwtBisMxlhlAGL1VMxkNLYq03zTA3+iNrk/G/HSxatLqqAdAmYXIIbW9vw++A
rddeNj/q0tWUnJzoBZQHVRYexLWAhll875NRFd9fuySqrZSmORq5xkbRoYqXyP+CHtbZVk7XzlK0
CGHfHy7rfI3pnitwqfQoQsAUz1uJi5jrNqg38aOHUkt7FQZzW46fu23I2jqau1W3uQACXpjaa1eB
hPrFthoP0BHiS+C1Mk+iatvM9RpGZE1noMYZhNbL6MIo/CKrINmqyBa04EEhEAZa9ZW5BZqoUmSx
Zox88EBvKzwiFX0MdDkSdqcrXRbr25FnZdbdVE/tN89t3NyNWpOGZgdEOmqNHj3SF3HCeoqe5ejw
PZgChJPWinWpvMxIjTsUw3DiP9rQznkUBwcnGaG7p8tPAsnZsiigKlRx2rTfWsUu6vaiL3zn1rZS
ATWmHzXKfyKUVemyrh6WCWru0oiAP8svSbfFxoWqHIBfZYx0vP1M6gRhOVHvitHV09P0QjNlTwzB
VuXQlrdSFrqRVZb60MoYfSaoqQONkMMngfHjVwsVWCjcfOWj30xN4mjdXvQH6cHysqNiSTISjO7l
8oGfaDWE3yy6QdaQPHDnmVHr3GBo3QpdXS9rCspgUtb04IhmG26UKmIVljD47CoyEoCVC3DjOfla
+3XsPE/mpPv7HiUxfGWYdKQo76+N8xDO6FOqQWhAoCbd3xq6Il7rxAra8ttmVWgpwwXwodV0y7wp
L8XYzQSK9694Ho2ANhDrWpzbmN4Ev12xV7gOzJWYv4pt1ItxBuQl/Nk9hK3uIKfOld/g1G8swtke
hz65BSkA7/xgl+t09h9IC1muJyliObgQaEAYOEcyEVqMnRHI6rmiNBvgnDdoQX81XarJ42nR19Ze
xVhnfKY3olsObeo2CVqMwZ6aEAbKXE7hYCfddRn78mFBcOeviHksuv+Db5hZ1LnbQqNqgfiA6NSJ
QewcGK16s9PKmL40U0p2cRlrgIGdD+lSfIJmgGQmFIWCHXV8f+DP4xo6aYAVWz81TwuKeFa+FzhN
1HPXe0/TWGu2mKtg3F7b06bXrUOS5Vyk1rywbJci0O2wZHjJbGFV6CUtxny244d4AWOB+dllG/3Y
rLXBi/Z5t0FVOXTl1Gryl7sW7Lp4Bj8RobWCpjwrz9J8o/cfyT6LbLqXSL8d3RnMn//QHgZuqVBq
1faTP6SCvTW0ib6BwRBaqXLax/jUaeJkjAaALU6s1CFFtR0HjZFapPHW4uovwaFB/FoGObKWbEYo
0IUnwccrIT8V+hHxXZH9oTA8JQ4tqILoo5Xzgsf94NHOskzdIrQEAkG2ioks/RzlAOa0vHJs1ieR
UJwXaCK02GyDCd78NZh+YYOuDE23PXvwXghuldFokildDq0b2Cpp0VUNhDHOT2Spmqg0e7lg9YkJ
XuffKIsDlhiiEt3P7kfC5kVGuU9YozWpo2A2xCb/o8ayGAoMbmCVDoOn26puiXgByVtga9XPaXx0
KNTuAP9T2P6HKuhsj760Lm3OLzrGGEH+luriLuTIVXbGI2rAhuhwSm9txI9TEVFZpkn9UVg4O470
JR2AEtvkWDLpwJ8dR5rs7Mh28R770WKFDOswsKA4+xkfJ2+dxt3HswGFKpSl0Gq1cqLZ870i6DFK
cDHK4bMnez/OD/HgILkd2JDTF4W7JSdAZbDxh6XmoHqdtqSba4YSCaPmgLCL9HQkoGwMvZHjk2JD
As+D6YvZoHbPjm5RcDZBwtd16vujDbvkbUzk4fUhQJCw8NX8vaIiHeyNxFzWxzRdZRmHw1gIOB+z
Ged30t4cte67VMnWD9+IQMxyFAv9xt/0Hx3qxOQvMyvNizkeHbn7v4lAnAlV7Lb7WPhhKivY1bVC
Q5Avw/iB8GMxXOyODm8kH+ZijfN4fEfroVKWYnu5vKg8ur7N5RuFxywbO3senTKJ6TsO9pm2A5uG
uXhX1ZHAE0zN/UnJsQIMF8bT7xIOTgxv/On+U7zRIrRO+/v/lV5jHObZjIpy7q384r9QaiyW8JVz
u4lmYklvlurb9B6q4oCMu66dtvUuxyDOAF9rdym6ZJ9DdgXQnN04yfBFcjCNcr/ENbzmS5k7aeIf
WCtSoOTCSEq7V/Q+WtYwMRxJmz+N1ZavlzME5TQ7zlnFaRMVwewQYOnvjYizjVG6/SWqoNmII0yf
evCFsSXrCsJhFf4iP8G08/gYTl80sozWQIjBhcPltqZ3uh/b2AX2dJVLFF32hbUYhudFa+4Wo3dc
6tyqkM04kz4XTRep7XSTCJdD5fsSr9IMotxNAzf5hDhjbr3PeWzkc3nwCmHY7WUxaj+jTzIXiA7D
Lgg0JuGpwcXXDi18bGzXjgOLOdkb0Jmt6pao3aXuNfJp5ZU3VoY5EvY5+Zz78R5/qblHJJpZgnsn
ZOlbWicUU/beTNI163amFtf6u3qAn1H/aSd2zfWqvAyCpzHxuy5S1MGMrO1D2ZdTZMlU/xHun5Ql
xKxM5/RO2vP0UZuiuJAHKCl6xEQ5FHw0fToYD3Xl6ZDv0BXzvSiYh4YFsNXkG8chUBU/154eNR3c
jeHrco2dc5b02lShTC2KzNrK9PRYECZt9w+0eHqcawdFCfyO0VBMhVEXfur86joKmu6gsoxMK5p9
C0FvlPmpC1UdidLYjc9DXo8Z3iuZkW7NMR03x1pu/dzTt5wx0+32IFlZXEHwre4HUgq9wKBR6Jl3
V4OvlUGlh2aaoB7SNBnQgHAPEzodnvH1eZQSovsB4AZWH7lL28iHwnXiQETOHAAAha2XWozF6+qJ
tz7gT3q5oR8uRt/ERzeyaujanHLcwN20bQviIoSCwsyU8fA61Mbpx/81yKefAymwIXvbbcUNoBBN
px9FJttMHbNarDx0Z28LF0lsAbvkgQI8wUjQPU1Us00DS43Ke1TJJT3iFVsmq0inVX4KqrFhlDBu
KPkRuwVjUxEwRzwFYQGzhOlOKngI7FEvMbsfwWkE4RNpAfLrM6V2Ro0Wteh3ZusCvZvm9pinqT0t
DxkXJeMjHZixWD94NOtVtMg1ZZ0mJzpP6qSYcEVr05le+rQZmTMONO1ToYf3tJC2cR25Sx5S/xUL
KyyuA+8JY8OwH1J966cBNbZ54z9NKRrH20P/qov8csNjc2mPyUsTZz9nWqNyE+TY8DxgaMP8ZpNn
dz8smWA1GPYuGSsPryaS3U89WLb+g/akP5wp8fkoa1NvB9qEepjqUSbp/DSWCQ5Bhzrx+bvwFa1E
XBT96lkDIo+XtZLlfTB4x9chDzDG5GGWDB3tjIxtabh43maQ94+T1W3SfCJzy/1ph2YeGmkE7TLm
4m6e4se9G0qks5clgAGQDdOUjpdek+jtPCKy5GsFIoTcPyCnsJf1SgQ9nKmLwWnMqorKwCkrRMM9
GoZLWkYQwUIamT0fJI1ueVd1I/9qJ0r5zTVnC6ioA8sv76ZiiAEFZpVzdStNmulZ1vFCFRDjK8bK
mANCeX5YRIeSPvRVioTjX8YAi1HHQX+JL6ralq8mrU/iTVI2DRqHVzg5H8pUQRJPIf60f2FqgcfQ
RZunDMdRvOwZ/Pi040Ifz0W8PSOxbebhqRNzOsuL4fToS5D0DJFol63giQroqi42PqZFlBuUo4fP
Wlq9asCr9BI/4ac+JFxGwBqx6THCIYPTZeCIttJO3HUZUKgRQnGQ8huyu6IOEFJnq6xuRWspfkKu
lq5hJxdJ2cMryIISvVToA+tOxfZlEndwf0PEHxp6iynLQQ071ynAS2OroPStKmqnOhowsaQOrQqp
99OAJgQQPin8gVApZLxy5vUrkSY/UOvpwUOKpKEChMgFWHxeQpd2r9Va8pRfZ9Kz2LiaMRFU2V0g
cg1SNiPH3S22nUIO9ygzqjXeL3FurCkOe61b9jugCzr0IWIiX35zEmFRkv/Ld8JwNp5K1pU+NvB7
1ctN2cpi8Z1GMh8akGiRmXCRr+bNrWLvvtjG2XhQJNOgClvbBfIb8Zb1ZeDwxwjk0E70Mmoh8ncH
ykuNUpUZ+SqZdVA1c/tNBmvaWT+cpZTlnZRdu8YHx276wfh7zixM7/acaKLEVqME/zYiv7Q89Qwi
ORfDo5l0eZJEsbuKdPkye+Q23U/cL6fO/tpjzqHMoyrGqQoiw9764hkRt+00/9LXD5bVwKuBCxaM
1sgqr/LAjia+aHhT6M10ppbd65Oc5lLzERkeOIRasRi/hJuynHT8C1Cn80H2rzcvDW39E/ULeh/n
tv4aRCyDn1iTVf9gLEAnqj2Vu+5tQCps2crJIob4bhtWq93nbFS9K4NKf+d1ySILJhJB/dXfOuHh
OpwaSYQ+VgkvtGxl+p/H1EvmJpzNGvQc80Q4KJea4cIvJcam4cCePhEfDmnZcNltJuvbMek/3IFb
6jvHGIpffb2QqwKOtI6lYjycKrY6yzevoNPdjs59cQpYxQlo7PCcYTUYZadByB66luPs8AjuGkwh
OjkaD2PmwjwJh5ku3nSV2YlO41Jn4RreVOrbgt7HDeG6xjmC9G7Um7y1dZsR59hFr0kv3uwiC920
ryusJLDyZPWeBgQcWAe9woeQQ3jvLSO/Tm1Rev4HwNdZQQ+WQ3xgBSNpoBv/G6ycDvQQwKvth7Rp
cEcIvQTd5IOaG8JsZzh6ByEs1ZqNKev0vX9Q3b2t7fTlsfaQruas/idqzbg0xtx7QFWn0JhrUQsQ
B92d8gM2+RmAzm5CH2JyLSAr/pW6rP9Hg2z28cCLSSX/tUZMnEeaqGtjx/nkBfSsiMgy1ZM6YnvH
IkGYyZS9Bsf3H/sthAA1l/WD0xMPTzucdW6/vZd4EvBA2XoPAcwn+S1zMTLDVLL3PbHfGlLnj8b5
9wvibAdwgBDJBlwMzsD2Ahcnq6ywyO2WmoMiKTjxL70VXSSw5svOfv8Bz1g5+gnBbk3cGSD9WLSj
zi6Iza6T1EMpv7xGjDmFbq2N28TquofF6f3pkLfxpu7HWaz5rhprHc+FIjQY/Qar7QNUznq70rkj
SilkWLRGUeQB0Z0BjSuGPLO3iu5LedpU2F/oPb6MRUxcz/wpYwpSZ1zZmYHgcCC1MFJ9I3krunGL
JriU8cFFkeua4UJoWSNCfcePsz9i6y5bBfVkNJ/6We0pzL4/rOfTyMQ5JtxuOia8nwfFwtt1w7nb
DfZiTHdpX+jItL0kQm3v1uP9avijwysP/t+hLpcGCG8AQr/18mYAKeXZmHkL2QhuzOPd67G3JGmX
hyYm6G4Toi5K/itoDUcvtLQ+yCKBm636G9NOzDFI9JTld6djiSRZz4ZX4Iu3r/Hp5ZHff0ANnP2b
2Qg+C8GQhapJKbRt+f/bAZ3XbcnU5hYXePCowo28qvLEN4kV74db8PdLMXWQJ6WvydiITd5eqsLA
asVKLLk4pSKTi5sF68juKj7ef6rf2ZMwNGDE2YwidQCR9e21anNIY4wlg7/MHJj6dVvZElUJiaOo
dDk5+1NdRWblKNsLPYz5OApxE7H6aBD14j3ls0kQ/OC+ThSRfww4GCZDgAgX5wdC22+KSNOkX4T/
ZX9UGyKJfm+7i2ZJjKZjj83f/VbTaI+aPgHz1Y7VG1UspMpksKprsgioQUnUFC2mIje2AyZifsYp
J0mai5WcxW3uYuzpLQi5sU0r7GvfYRmQ7FVuO3W3r8pxs4fIbEwMGjSjDAgQfb7VCPk5OPUZC0mR
JD7FdWV1y22RpFMAlWecZAb11syhkFxQAHlZtSuNvGWJvCZOnsGvpWFxSneoHHwOMfkSXk8lUPEy
mjM6WY4USladnswTEirjorF96pfaHhluUj85eneiL3WSaZwic0vTlnkzW9/asrDoh8rawhojxTrb
ydbD3gn+5QmK6TjOsUc6JVgvmR0dv5nx3TpfJxdeN4F4YSFTSHvf+g2XrAqqnenKpIuSJVG5VD11
Hn2GMi+fBOl4IO7kOmDMfplL09AgRT8p8N/1VB8GkEdFt0uLsQIOBhny6H6EOYr+Jo6MsUlmswo7
AavJ/hx0QevN+6Qj6HSP7hpMW/NIH0R32shNTVveYeeKm9Vj1oKCJzvIUdAcDqnqLCuPKotk+O+V
krj3r1y5zPY3y13Wwb8DzovbeyTveWHv87o3TCp0kzpuiHjpBT3+fY2DAjTCebE3teKJBGIyRaSM
aAowRFnj+aYIevzAQtrkc0aVH/iKfm2Wmv3RgWw8/8BNv1jTXYwrIBTayqsr9WcNImSMKLOkbgW+
xsiOPn0ib/yK8wT5SFpKeyS7f8n/AOR1/rrWgz4MT0ujfMlSa68sKCVxx8xwnp/QZ1QWETZpPG7D
RvUYzugmg0cOl8Z/aHmTQXmoMjdxwzRJ5gd3zVxslrI5PqKgFBeZKbbLSi3TBQhL88VT0o6WwE3v
PAjIJiZGk3qMWdQXTuJiZMPuS3/kqi3/TMwMB4XAgsvsl2I4UoQDddk11lWt+a0p2I6o2OWNnLN2
5zlpyuyahjrkeCXs8yYbP215OZh7coph768m3t1FL6u/0nZ8sC2nvVaOkVxXUz/s3R5PJAgyycXU
jMEuDWb/3mvTDr5Bm/3M+i7elSneVqtT1zs3Drorf7OrwxrXdKfr1sVFqPDXOnJ4mcBh5k9e+tSJ
P9TSjEe0ULDVkQ4dC/wTtnANcveQ5hjDtw49A941YHY9pOgmeZqXzf9eGpgeBmKsHmffzvamPZhX
CCHTLGwMAwMN4MODGvr6V5978T2gZgaPahDBT4sWFHWW1VpfJjtPM96IURt7q6+GL/3kAIQQCnb9
umDm0au1CN1q9qPYC+LU/zOb7GC9hBkx/tXbTm7tGzw7KL+yKl3DSbj+L39wvWpnxIa6qjCycHeO
NeT3yyQKbaPTXLv9YHVR7KfNdzPv25vFc8zrXlp6hcbwwKmNpvlqUeNyC3V2usRFybjKCpHaO5/o
h4plhhu+bThcUM63xte57eZfHRYdkZ1Z2/e+zxsbpkMLrXHbelZuWrZlCJNL4RO0zcVyhQ9Kl4Sm
1WZ3q+URiCn1ogkFpLiCsl22V2rp1MFuR/vaLXlTCgj0szuvf+EqFt8hkBrDqR+HHZCnmYXJUk3e
zl0bXPm8ob5rU0d9XduFXNGk7c7LL8YCbkYReVnitiH0ZOc7HfMmFHZZHxsADMyCq+Eeg6riHkr8
UETFMCRPXbp2f6qlrXCOx2syii3V5riGmiWdYB8skI23pBvKTH9GKNWnGN5tU/49r1re6pKY1TNv
y0LY2U7WfYAZ1WVrKz8alRlf8QoN53vvy+Umpw8xhS1AMBeNB+QK2OyvyZjcSMy3s7C0iuC7Mki2
djiZkEe5ed8h25HFgUAvcfLINu9isJr0M/whOCdzqp5s3MqOiB2tY95O8jtK86eZ+v1p66rNP3Yt
ZOm8q5JfKwNyTBFfj3vS0/VhUIEb44Td0UkukiE08cG5lEHRHjvyYytMvD54Cuoh+CGWVjzmKm5+
TNu0/RpZ4LvJa+xbB8LD0eSk2HVLNzyQ9+JtP9fTjaH64ttmNvVRlFYMYwyY+y5dTYezbCEimXnm
g1O5hbzwaBhFbV/nx8Id1ROcM8H9T/aVZdbikEvRfwUv7D4HdaourLUMHqpKbddJn3f7BT8gXZ5X
2V3tmMOVGp35c93H6lFhuPGXKCaCg92t052zVmwesLZPlhjG60V582U2L6IBT/LrY6x9kijbYX4C
xwSXG+6WN3GcqvvN9tMnH0jna7f5wyMHfoL7ofJ4L5AxwK2S2aEMYveGzrsl8JcJyp2POkiw3lV9
2BKj+VzQGviM7UzbRTBWzIOCy/61HUYnoejfthsVOOM1BKoC1KJqHhOxBRUxu1r2wiv8C4teZDS1
m/PJnxJBx0AZP43Yhht3s7rOlgXRWi3k4DtvBGr3bwpXTN6wN3mxHuqjMmjjm9lok8+gP+UdXib1
czmo7/xOAgCdWc99RQaTj15+twQ5tFC3tbKroGntb6MRj3OEBYd5CwVpfMrsaeqOqV3idBzguHft
xI3yD4FZ1cFVlfrtjv6yg+qfPvzOD7YKkcA2BFNYCV7X0BjwEK5XJG2MtTTnQd10qCPLg8WbcebL
Gir+J7E4xr1XBxmvGVoUhnRp0KoveZJN1Z5W9JpeV1nRZDsD6SpMzTi2jKM39f32ZfVrNaZHnXqY
u6BbmrIpGLVmxuCqACtQOK56ZC6RW43xdAuKk/eRGC0EVN7WrBHmW/IGGmFs7WYcj4rrAYBgeMbs
dfNxOzQUolJUwmZSQ3fSxlDelWsvZp0/bmKN9Wuolg7H6iubYGde+g6dimOH+abapVPvjg+BgXkU
zKCkDNDPGHGCAs1wguUhQ/smQzt1yvtmtYztOFMAa5O9zjZvUKosdWQr+gu3Xkk4xUa1wyABxO0q
x6g64mWTxdVgYPqZf8JfTAabYPhrc6l24EdVodljre1Wn4bByX3exCRzWdoA/7xbZN/4W98hiVjt
au9YY5ne4Dify7CqgZ+1Yo2XF4lqpSHljXh91Ui7mn1CA/O2yIBvd/mSLRcicSx/hwVG6gHV5cq6
LBLV0iYdXW8N7ZmuvBzs4c5wg8WLqjx2+tBzCgFECJb4jK+c+jkFpCZCtat9bJoY/XWCKcdoR6Rw
/4e5M1uuG0m386s4fI8KzEOE7Qhj2BO5OUocdIMgKQkzkEACieHp/W2q+pTKfU7bJ3zjiL7obpVU
IrmR+PNfa30r17oIzwAWOdLTufuwanbnMZhN/lqAekNw4R/odK1Yig8Ood53k1zUInSy3liCpGqA
oeSJMJfOcc4GfRvTV6CATXooe99+y5T6tm159jXLxbcsAKgLq2luHmc8J3AaU1JKvDx0DgmX2K/v
bVf1atY3g1VQhpUPQSR6sYnQwz4qiLE6zeNA3VY8DC4JFR/QTjiosfkYs3TbwW5HUcuW9Izy6YPM
XuTcxxsvG/sukLn16GFsGmAbs4Pi88AHJsSnN383OlHdi76VfiKJUV/Lru0ep56SpmSikOESWwJp
G2rNEhyhxPWU2PT1rupT57GtdCMJxryD2+poZ7Na7CtTIKZ2mURUD7gWxaaZqrd28qb9tphmHeoe
L+FYD1QvE2G43Q2+xhlL5TCnNEDN+hJBVC0j6INKhAEBWlINGDWno4TptiQry/fHLR2K7ynkxH5f
ovvFAw/lDHW7Gm54y/PyL9yqpjqC+YK/QvrAW6fY0UrgRlMr8qeSPptvbASXHWaiYN/pQbPzhFfe
aaU+RKpx8xe9bb7WJQ61jIvbzjPT8rWbzbELHavrXi09HU6TaaUL2e6l9KOCpe0pFRSXVZnO5r1Y
VMQl3LotuZac1GwUH1Vued+qNIOYbVjzNZhC0Jii744Wq+wnRAGzupxpC+HhUu/PLphZ5lYOx8uH
0P6wq8slfW2by1t7MeV7p3ytSGq3QKBlyd25x5ZahC6SQ7FAYay3jiWmN5cGTRqcIxfmVemcayHN
9zzPRzhdNX+HsIS770cVfy5ocpfPRL4K5wiDwfQA/0IsHJi1quzUiG58FtzackqqoFd848U7DwT1
/VkdtLFyycqX2gG0vfn14mfYGZuqCLqumrh1nKV8n5QveD1w89x1U4pLq0sd6xpJcbgSK8TTcMgY
aa4XOYn3ygQaFEnWn4oWq3r5GMeVZ4WHknvaJNiufgfswy+iFKoEFLZ1YnmeYeUC78ow7znqB9lp
le4aLx+v7JX7W6gxjoxxnfaak2h9gxeZRJzzNMq6fvWEWqJKWjKuda3Xb6bZMx4vtJMAtxIzXOiO
c17vZ4aqE6dfOydLn+clo1zA6DlsUuturHw2oPylF4fg2uiOSAYByTrEKcOHKLLzJi/tCgqdcpF4
mioqK4Y0eHRcY1WUrn1hMlNbbbq9tHJqq1uijJTTcatIK460wO02EQ3GlNXrXtMBCdi37mSlflgZ
fWG91dhZtTZSmr+U6Q4hr1r0c5V3bhdE3LYXes2mLW/kFHm8cJ01pn/KuWAbcZnba9yqNW0qwAwp
Kx0IbVzAxB0YBxyT4YL9PJh2wyT64iXLKrujYItHBXmHlJDVDqGiY4qIYcas1h6nfNKan7KXi3IS
IG1F0yZOjwb4mOommtBeYOAa23hYbY1WsnISFT8HW8PGNZU4rNEmFPZ7vvwfDd1MOt9HWbZrHIh8
AbUxOGb++GuJrImLEDLWwWVlaxrpIq7onLxYCvAxXPQZnsONPLad6ou7x++98bz1hgyK10nM+QWN
AERp07jZpuXs8orgOB6fppyFgn89MlAuN3oZ6LT0TZmc+gqwEVFbhYrilF35bgGsUE3s1OO0tlfW
xJe3hfSKm6aMMONYTfpojY4oQLlioC2skz5N/drhjypGZhzuDlm/E8IvOY+1sYsrmLdnE5MZo7sI
ODEpt2GI8u19MXrNugq2w4oNbxFh9Zrq2U6ydrEL6gBnnEABu4O28683Rj8/SbXaBQILpy8QoPrt
PrATb90se48e2TzR/FJ/1XD9UGLXEYqjb4tnJ8EF03zX24opC1d+PlRJ58ogj9WAf2YJN7NHFN3c
Cd4+7v9TUGTqjiWuOrCfLq47PaUK0nSnc2msa5MIqwEYrAIEapJsjyU9Zd6R7rbNC61WrHa4tHPV
7odRx125+IJkLNbu6rugSg/4y3DpDXJ5j07xaG3rgyy0eWFA0OqECZQbYloKx9lD0hwbWin85V2j
gnMVoZHNvfHgV0XlxHPRth+DjrAeylJxNWg36PehPpRGnjBODPIw5U6lvmfactm4MFHT6LhVNBGQ
H1Optmsmw8c0ZFK5GKW63XWJveryYJA+fiVKbbOw9FIz6yIWioXDDdVbqTTzXX2KTd2ZxhcsGdBZ
wkFAf47wmvSgTibDxO/Ecusm4+bdhHbPHH5eEAKXcLYqL/Eqtz5pmeyw2E8gAASwZ9FgKTHXCRpW
6wRIZdqY78lT8IPx4I+E1uL3h17UfRlNLMzeN4wUfDbS4H7S9I6vcxM71xDL3coPO7aD1A8SMCHz
Dw1TFcvDUmTXGsew/Mblcs7vvbIZLlOXZRYHJhj3NABaK945IuEQWOS3H7rZSs/YN7Pv2WDwnffn
bcFGl0KprTZg26Eo9PkrWOXpbh7qnC+BeB2qtdd0nKZeQ4iicoIHg/WhFwdlNx8NlhZFPOPZeZ4t
m3yjU0n70NplGfXz4Dz2adbtRrPVX9xB0njp4Y/Mh3ojOSC3NSSXtd4YhNSK2JykImxWtxj3g0IF
6pi5tAViYd+wqWYpBQv+HNQXywa34Qjy7wquxgE8GOoWgUfIlBacQCaflC3MKDzg1lYme4aCdpVn
axLTdWYayo91JxO0JmA8+TJT+Icbemz5KnEpeN/sIfezsGEAv+21y8QrIU3B8NfWtQjdKg2wyVR9
kce80EscYaxL7raGDUC4uUK4SaUw/sWW3hTJBuiBDYWDzQ87SyNiZYmfs8zbxKTxMZpHZ331OC3U
1TK2g4jrXvkP0hnGiX+d4/RcCAq2QI3Zna06Na98qqo87EuEoMPBSIMryE4mQIiiOi2aIHXfyDLC
m2a+kdaZWvQPYKxR4chyiDzQEms8zWsJ3n/wxzSZ8sKvOX8Hq74qDXN1COnPzpNGA8lyw+aqgpxq
d80a1qIxXmnry9awwSByA09Z6heiGz27W2CStuhT3WmSxijzL6AkhpkuSd7PUE/cOLeG3r9839zb
2ZpZQ1tml974dWO99Lg/shCQyaslm+5lGLsuzCkZf/Agc2PgyhQf+Xp4zWA2ZcxWC3hXJo/zMBE7
kuxdvrXZpB2Hkoc6HorKux2nsTuNTk8GZfDgGAxsR7RU95/YGFN9m7WZ+y7MzUoWW5cPaljNI3Uo
oxmV4HYv05reYOlpWfF4UvoHSaekGwN2Z3BqimDZw0dS9QMp3iIeWG7FAx91O+otZ0oYX4yrdu1y
PIuz8ZKn6/JC/4sRCjnpRDqdKmn8Ov2J3VmPbccev/qM+3t4VsZ7hzP+Ree3OKG28I0jivBCFsg/
L5gP9kKNPHX+9IZxerwTk76mgMA63eA52O6CTKuYaAy72fM+AAQ2+dKKwcFdsUWju7Y3h+eSZUfs
L1xUeqqXNzqBje4JlL79WOaW3UQ2W/2jEC2FkCEO0MqyPtaJ7f+QVIJ90PDOC6pqVIw2n67eCzda
ClkfBlt2tnM7lnnPKS/BmuKZGnoSK5gXlrVserQGhNDu1l6x+FzqfcmQmLHVAZbJjzoI0HI7YjBf
x69psczOh9MCaD6Und+MdpTagz5qsa8cGzgEDzYuG7Q2fBtlYBSuHmMINDbGRl9fAX9X7qAvx2ld
2GKGrrk4O9tuZ/+b27Yjh0ovKnpQOccu+K2YOQ//BBgnN8sw2th4v7BJM8bj9lrJaPPQYK+3HSyq
ueh+6L22ejJGaMVAmEgxrxUInY2eNlxMIksv5nY+g5fCtqzMNr2/V5Y/coUprMUdhqcLRlZRZ7I5
Pvc+okzFUt6UsF8gPtEwAb4v0YU1yf59qjZlrCF/iijWaO5sRrJwEzknA1U43IqDiI315Sux3UwP
6n2eLcrrnyct20yHSiK/4tfw6HvucqWNkgvzVblCN3Mj+rPoBtz9a3nu7+oymuQF50p2lkJuRDo0
mb+rhoWzEk3KCu971YmLoNH8Mn40VVDzA9c6ZKn/g1D5d03+8m90IavALaMMHMn3E3P5myeD5Zw/
6uQlfjS//o1wki4GDMtpB6R56eX2hAlO6YtG5KMoEQV/fcn/KZrDf1R2+XvX5f9Tteb/h62ZUFJt
fvz/5gX4J57Dlx9Ul//Of/jzd/xJcgisP/DskAalEJCfIo/PP0gONIW5fzCTkFIF1xCQhOJj9CfK
wXL/QJjml0hoE2IBFPZvNAfT+QMKoGPj0tEJUwegIf7RGfpnJOdflcvD4jL5sP4mNBPcdGzTJ38P
z5HH27zYgX77aHHaaKrvOh3PGIem0mxGqRoA7eXgZLvbJ7lmyJCyxurBm/2zlEK9uKrsH0WHTUwf
5GmC1IK71NvOn0fqiicx3SsQjnf4JrW3yfOopHA7vT/QU+KB9XbMTN5BLl6te9umH6i51LMb3hFd
wDdvApuV+Ve2Jib3LK3aOmsvKmoHzr4Y9EvxhmJ6W0L6Z8AqEIOtSnu3bZnOPU/M9Jp8JYwzgnZC
eayNUx4sLmKGmQZj4uW6LXd5bZviNNpZwQqwxLGuX9wFVAsnBUezcfK61XyyV0YoGCqd0WE5takw
2JM3Xp3jRNePDr18LbzySwqlfVIh20eFtEuP6FvZppAF3JJW9s2UULoT9re6ciNfeti7eVeVgo1F
bUsEt47hBv1RRpMb5FcpHCHFeOTBzlCUjCkcTuUK0qUrDw04rNelLcaGQdEaDyW3gGTWfed15U0R
UkKTHwpZPGY1q5MQHB+28rY7lOb8hNZo7ctxLkOD6PKhmn8xB7P8mWXhnCWrKo6ev5yxcV3l8zQ9
y4xS4qm+DFZLnoWtCtBZM/djpKQbN+38iitSRtwzSNBajHjV06Ig6K+BUZ7QG96zoqMhLK2mx82f
ZMhFptlPfEs1iwYTx4NJw3nl7Xyz3WOAeFBb8cQy9mdXF+PVBuT64ve92fKeNek0vnaNPNHk1x4q
8tuxV1jxQmFPKFfhXglBpA9D6h0yQRdWZvUkWIHGSAMdK0/1wy2oBG/cLb2bg84NJcdjGEwTgTkr
jbFXV3tb2Ua4bOrWxMlMkoAxJEPSjexZ5ddcD4azP85m4uEMxJ1NIqalmCfkvZNHLI3992Iy1b5R
3Db8vF8QENc1Eb2jPWSXe2NbZj9SK+1uHW18dMZiIYex1ntdNMUlpF8c2sp1cdHpbmh1K9aF1pl2
o+/YR86FfDcMZrDDw29HTq4Fe+XOPzqnaui24RKecnaEtFUX3PaW4r2z7C4C5E/fWMZoihgh4667
9Bu09IU7m4aioSuwdxoUPboTvxhOi+e3Bi5Zp8dta3HDSwHgYNSenTXl1YLd4ZT3Dm5aAZ4NA+vw
bdq8qDTGsKxm+wKp6vEXYwNj5GSJRqH3yBM/cUuJLXvTfnajiwCkaO51AHX5ehYPpdrWi06jHcxK
nx5WQ83eY21X4s5lTd8yUeNwFpR27ayuYDngpZ6MDESKL0jjlILrxpbtC6TWUztlQxOtFqGPmA9W
tYXpPH4Aa7IiPVXqjsirESnFxyILVG2E/rKs31EBdT3JPHs9TWPRHsDHrTPtJXy0ANSQDWKry9+W
/LcExUVuEjJzhmNi5y7TlP/kEhHwrM1Bv4XkBcV8Q3mnfJWMasqk4SrfdiBodUjKQUP4yacepdfM
vY40GfbVjI2wZL2Df/StxJPBuj7TElQqrmtiQxkWvZWA4qj3rAiL0PS3lwVyypNXcDGpS+2NR+rZ
ZLMTUkraJQ1YqlHr7RsE3yoearO8ajXWzdSwxiRBi6eGGwKNS8IpzuZAuXnYTBQVExQ37vom/dqz
ySUIGFjBtbDr7mQE445Lr7pWUyEemOu1x8qW3pvZOEWcVUGPbSOg63zKch5j/CFmknYtCI961VkD
r1A+05HLKGPnTS3RrPhz2l2n6et+uDy1Fenp+2ZT1i7tnYXVZp3vvVrd1Tkd8cUqDzPtvCaRG3An
0K/9kDa89h7L42s7dc4BIEDwMZjyHvtEPkPbtljm+OOLy8QdFrquJZAEj3aNCFNNhkUg3BDjz7Sz
MVtoo3a1Tk6+89VkxC2m50R0SxGumZ8RcTM4D/z1psD4ertpujqvsFvDdp28uGgXk71iyaPlmVMy
2ma2zwN2H7iA/CgocRRxNdyvWjZwBo9nsNKUtAP8I2FJxEgnK3ocwa6HLjuBMDPmB1DzJm6Mjo2V
jWjL1xYc+mXZkyYLjuz1Ulh0i46UEjQfK96bRNcs0BMGTDIhqz4um45kJ3BH+SUoyiC2/IoKXIDW
sRz7Y6AF3Io08XPpva/c/bpkC+Zpp1+apWkO2rha26iJ7ZLvpqlZTlrVf1fVdq7HdCJIjTKzzVzA
SeC1t/Cq9GuSJ13S6iskwWLUjxs0/YMGK5KbRUs9DRRRKOJUu2s+X/NUlZQuNRXnXe8iKOkri0vP
YLk6fjNJOVwBbEoJlLckq6x5DcVaGtd8BuSebt08mqvq5+TWwW4R27eMmwu7mYCzrFyd9Jx2RmqG
quToR7B550Y+R9iNhru0MlMKZw15M5PX5eUOrMXVs1eItj9F0P+wx6LeUSW4sP21nxvU0aipZP9U
+/xR22APSHTL+BPNnPswpHVuqfiyPEnHD9bu8j4wO3HUfXO7JjnDt8Grvk1Nqsccprgp6LV69teO
F8ZoPRaFy2Y7A5xZLj7nulvU72bLPbsxgRgDSiCbpzxsACCvdrLcmmvy43NCasymTnx9p/obOwuO
9nC+1KXMLKUTPej9J6mb211lSRrI2g0bTJh7E4LoXAn++mqsylce+2o8w7vyv/Sew++1sDYMF5hf
vcyRVgfZ/QRi8c7BTP3qle6j47pINnV2c4lfHKzJz6xoyUuB2SjlG50Xuf01cKo5Iu05EFX3E3tL
8UYBIGAhMqkZUj6hExpPFWHerDO/Q7JtnXjl5xyawuhulbGNB31bvIO3OP63uZL666QvH5iZx9tN
t7QyUSpXBzjF1q3TuCoxNmReTlYxKrz+axSYKrgkArBBC7156LmPPczsNHX0B6UxYpgCcdSW9U85
WD5rWllm/EzxjXRsNwd3L4Th8MjQTUWmQgYbjWeACeM1sx65aCIxjPo1LtvyRUL0eqd+51TPebrF
ZZdT7pJZ32tXIh+6hflhZKXWRATaAzjfxbQcxdyh1hQVZUfx4qzLh177dSy6ST6yR+2PCLzeWVGd
sg9a925z26u080YvxsTZLQcU7pKPs6u872nmNVFuSu82GJ3i2WH3cDZITcTEMuvEKYhwC4J+7Hqw
DCTdaHUPg2UP9JPxrbhZKpwZkPQ7J/RGMWXxxparidUi19sWfPWejB5Zdm8edwYe9AQXv9yPg6vt
S4fKZkwudfHMaVY984qbXup50R+rckwPeukVR92ZmXjT3j31rdJKgCioPHjT5/opM4tyvSJk24TB
lg+nQDN5IHJ9rhJAvsHJ7AcV5VgyoMvSQhu7KiNxqsvhftyW8Vn3N+LRAlWOVt3gqoMPf0tXw/AV
UhlAWk92JVGpnsx54+QsbHNQCQEM/Q5d0ZHzl8zghMXbZWOI2wJhuUD9xaqSouR5uCLjQFDEZwHw
FXzS5r5klVZssfIX3qy4vwMexGEZw3VwlyyxK9u9IdOcvypvdjWGlemx3trViFlaaue6XYrXtHHa
3ZD6mDaabamP6D96XPplhiRhV5ofymZunnWqsO8V/+hhaThehyZ4nBtmY0mT5nvbtODscq/cueOW
XSGCuAzzqqchsFHNFyOf6YbQPXM/+011zZ6k363NyMY16ymE0bZahs4gnN1stPM9Vd2o5M6W4iFV
tCmq0pium3abQhvN7TCxaL8zBYurB98rh+4WQ/rixAEL2d6tIgzzJsNCI/JglT5ilmkK+Z1xs/An
do5eP9uP3Zi5OBIZ8DrfQ34og7wJQoioCvkfg0rkSpx4Ney4IbZkzjkK2x/uKXv4w5i7zrPpF80U
b5Q2eQcQfMJ4B3GfxrpWptl1oYjJhHyEhzIx/WyOMX8q4P6aN3P64N28VqMmDpMMjAdMVdwFjF7b
03iDyDOu2okluziSgSjjabSKawHMFS/z5P1shs7++CUNDdTJlvulEV9kRcj9FWzCFDV2MJ9HnsfQ
p9XWgT/q+z86X2QHd2oYwQ26SaMeINjTVs56UriczgnZy2onTbm96QzWVzPic1hzP+48oe87/tjT
p+QkRCFe8sVuHmYSl6dNgPkzG1vETm5Y6D0wsBISJYCwLwqUDrFkT9OlEQ20Qd7YOH9iKCn2V8kU
mYzLEkQbDeFJxruO4bxfk8UcxmSqvaMmWhVjuFQPY1YEuwFL8JtjL/ahqXDppBUnU93BefDoId0X
mYX3oHP8a6to3MtKOZ/JTmtqX5s2XqM8QEobbhV/k/BT4xKmuR56o+4ZpTDlgYjzl9AI7Dnhc4MS
GCxO0q8V9xs+lMQty4JuIESjJKh5jZMlrb5JZnqam73moFGMTa6ON0k7u62PWXaUkaZrK3ZUy9rB
62gAbHna7ad2htx5oLCgPi/V1EYg2cHsfippNbU4PxAa7HOaQgQgUosBrdN4diUH/yTKCEI01SxD
jUWqGhUvnXm9z0c9uFFLVmF2LtwDDGEnMWv8ErrsulOhG3e+T4xWSrkAfBPZm/SoTsUDjZYujN6/
qbSetHOjV4lRpzY2hMB6zXD6htZMFi1qirx5RYN47fGohbQK7G2HxFrYCfWdPLA8+IW+HfFt13z/
pgl+uYPKsbRZHa2VxfaBPoCYDrc35Jz8QrnD8tIuL8LnEpH58br139uyfvlUBGtz0rtkgvzfhYtl
JXiNTOKVQXoqC+m8IRTQB5bp1KURK9cjrV3KOhmwVE+ZvfTXnVu2fFqktzf0ysNMZRfXNSr5HfsH
jJYIesR8ldDVjRyZt0tdYWe8rH8WX4pj0Pd1ss1qO2SYdn7MLVe0cizVobFHwpRab96Xo8dGQAwf
Y76MJ68pyL/4YD6JIsRoxeLoCxeblalVJ9Nr1P2ndpkV/Tv3NUaxtUWosbeyObaTgA+TKbk+0/+N
51rNZwuR+olR6kuhwUTwhtG7yl1rjqiKZ3Ds8mM6b70MkfQHPALTt8Doz7OxWmFemk/kUbExKNve
CRc36sxW9xlGeBNal2AwqrKKzCl1vhAoc0Jnq0wUjRymb/uKmiYPq8wfB9f4yS6Y+Q+XW9hmoiUH
aL5auQFnS7X2d0lOONazwYqF1jwtMJx+CoGSv8uIawEMFjPDN7opC3S3efDXEW2ny0oDP4qfflNA
/TATKDWwoFjnB2z8G22vfpqydgL9scMCvhYM/43BHWdx9tVkBQ8tB9YYCsvpXL681MNgPwB74Elo
ElevhhNieDizsF+46qQxPyrhnavSEbfKtRmsjUrrQpOqUwPpYKvbRJG3lcmk55QIw1Q48l/4par1
fwKmeKAeicPDL/JTIPTqtDq8XPEIfaSVmPp9hSCTLO5E4hg9FrPBciIPi7tPN54GXklRbYx4O8zL
LlC0WbQGE3EaeFuXZ4IprzCcvekwCf8SmvE9qhlRZDp4qv+W+dtp4QMf1QQecNZpZ8Q4Zp3a6YFX
eSdhqHH3lx6N3L6EfaDLqGXUj5hMKZuy++shU/eYO7+jUvKJR3hKgqW9721B0rRZPcyXxAf+Uqu9
rdFuZ9N+LgxbXo10FcTz4BLkrq12n1PKmRRdYxyWksvZ4Ezy2I6ZzuYC/5VeOd//UrTLdKYAuFu/
VRkqvAnnBNzIUITlaL2njjIeZ9+pYndZ5yH6FLod6alHzj4zdF0HFVPvp9PQs4wiAR8ZKQ3NiJka
exYi7smgEyAP3PZsj7WMUrwTKPpAWabEy4yL+VSn16nn/WgEW7erilW8SQN7mAPosYkrbds+KpN6
5shYK+2tc5vh1qN381DywhsoZvSWg0/S8tqruCJ5gV/m8VJkp0GzswRf5PrOnMWjlYnmrSgN//ZT
bN/GfPrQCvfnL8E9yDV56llD3280zkdOQeA6+kt0N9Gdt5th8Tvxu+gejJaIty1wd7+Ud7fCDyDM
oh2igtrEXSHgvtt6qt1AlHDULw2+SNWXNXO+/iXDZ/06HngO1uRTi58D/2n2XU74vDUfM6z3Eb7D
W9+Q6VuzXNCWTepjk72I8zWXdO1qNhlqrj8V+n5UuG/tYFx2nzL9UBbudLJbzh/cV7oo9/+k2FfA
vMKWyw3j3dwJsnNuNzwNwu6vMGr6Ksw7LyBMS2B8v4oyxQpfGq9ut5AomgtHB59FIBkr/LQ9T9UI
O//f1fg9Pj19pIt53JP+Lq43QS9YzAsLsM4wZUxM60wjhjk2lHiOl0mIU+b1N/G/msrxIIhIhL87
ADL6ciPwbcujM4mR5ZNeCTfkGgZN0dSCp9qU2Xea28osbrM0W6h1WdeHFSUcxhcP2p92AE9eek1M
XtH/mycAiYBEJmP9BrH4JEBj4Tec5n1WpP09xk7zuQSHsMSOzYG9DY5xJ+HuEBL4yzXAWdbd1fhl
nn85B4heTrA9Av88rNr4XAlNv9GB9+9NkmEBl1dp3ePo8x7+XU/BSOL2kQoPlqGLOfGUdi3Hatg4
fmsyM+Z5/M/WAmsIsvKGDT9+sX+yFgyiwUU7DlkZL5W82zJpUyyDHzmxWEN90TcvO5U2R2Vb5+vP
T9sB2iqD2uaCrPz0HuQBFib00QLN03UozNB462bkK3jZ06fGZYcoDlkAPGuzr4M+aa6GdPGOatbH
REi3uhZEXSSTvaFfd1s3f4W/My6hu5DQy7XZjgjuf/q9tHtR9eKGOlz/0OQGuq/axH6Wuh1ZFD9n
WMDn8fxpZGB7ixETrMMXnfnueuj6eTeRqzuwzvTY0mj5w5qXOEwvloYFLSPKhGzOWH4+NGUYCYdT
enBzB3rQxd8QKB4NqzTzpOitIwRO/65d3IXGa0edXM0DpOGmdWyP3DomJsaIffNwknkwnT9tDyAr
31t/MRKVrjq9d+sbgOc8Mm3QG6lfslY00oZd2bA+aYVFxG/AWfVpi9Cwuuxz2IfRb96IrmpXEj30
8OVEH+OLPEtSo2OW1bfhtajtNeKqsB3WYXFp2TXkdOd7HXtgilzq+DfLxJrzsikJsdLJh9n0WvP6
eHaQb/7yThgVdW1Bt9041cb/r6f30lrW2xloTGiq6imQ5ouVcVhD3k0K29piNiVvQTu4IUYIbEhz
nsWfFovW07qdaVT2YcYaYWflw0ajVIxjgTTlpG9hlm23Fh6/sC77ZyEpbHeziSgH7Ka+H/dqs9W3
f3NjWLqh0xDAhPx3S0YTlP39PPX3oJprUoKdz6vduFwE81q79S3sN3goqdNtdfMaENd3W/OmM4Y1
PP+c//gdL5YNKN0v4+xMYIqWayXEchzq/vlTi/1PydYUfPOf//Y3cflTMv3oBCjYLB//x7n4GDrZ
/Rz/5T/1H+nff/uTUV///NtdpOK//Y+kHYtxvZ9+DOvDD0npzT+E28s/+X/7i//lV2PArxKCt+9N
0caFpCntY/xdhOY29i9V6/8JArdrCZ3/+tMuvQW/fsufsrWhB3/oNvlyLAco4JAg/pKtDfsP+qPc
X8yCQHcRlP8hW3t/6Jff5cMOuCjTF2or4/2Y//f/alFOQD4XAyPFu7Ax/f+Mam1+itK/idaYNhz+
XhfRXOdG/E/UhKbHqbRU7gxATJDBpSNwpoieO72DznzF9cuHyMtkOG7THn0ZosMzSVIcJ1UrGvmF
S/m4DSTaLEhsNUUYYi4jT8H39R9Z4nJisnPnymhMkZhZX+1sqNINdtZgRXqdZzqaecLNRh3xtzZS
4YLDeTaKc1uvZYuOWNALF/iivXaIl59otVH6kUlhPa92mn4prV4QnXVfNNmp/dwpD5f3EsQ4XcR1
2WCoacplMth0VeaX3C22NiryaeZu0MzYnvxBBQnYq36O62HLEHlqd3nYsCe/6cJkQUcJmzpDKse2
beaXiqQBMYYTxmLY2beLqveLGmo/doKuOLpN1ns3AT3kZSRXHVqmpmFJc8U6siiskKe0C9s6b+zq
INJh3pXb4HHiaS1/MIZHBsdGpSioTsqFaV6Nh5nyALWnPg0goJS06SCGEneQ2boh3DQDp2GvXuA4
rU/p1tHzPmQ9T//SAVjBTuvwhWKFnswXYPE9KEKj3v8v9s5kOW5j26K/cuPN4UCiSQCDNylUz2Kx
WKRIURMEJUro+zbx9W9Blu+V5Bvy89zhCEfYElkNgMw85+y9dmvIBnNOOmxkWNVi1YrmNMJTXKy1
OKURNtAkjFO6lTJonScvUdOJ6Z7XMi206m4btQ1W54FbnWkhI8t7umAbo9OKfGd2WUDwkD3h2KKG
heaTJJpvDxgsV7Dsm3Kt90xw8Ivke7A2HH7DoXe3xjiOm7FjNAQlYAi3yuh0vuiwYhdbUp+/OEGs
v84AS7apzdO4TYO42cDoUa85UR3GFuyevevLqXoQRRPdcPDJ3pdY51eBPjDcqLSwg04ahfraaJw7
wFLNuueYvugJoOkhjhLcNGISAxPfjFYhg4dN5DTe3WTXmBeDhsofjRcCCE4CK0bB6QPMU8ygdtRn
b3qilQeGAcahy3HOStsJPvA04MuEn+h9DPKBM5ZquyHdhV1tPAZZ3B/GJne2GDLQcHhF0D6g4fyk
j7a2HhT7JJx6msE8AfGBvpjJdBaVlueH0hWnXJJLmEa2++IiidkNbSSDlU2gj1jbgxGuWiPXzHUb
1I+4lZtzTazkx6zLgzXUOPXERDLfBzO0AV/TdIZzdENNmhVae6fKqTjXNsDFVUcTedkvY+oL3Dpr
EQXlOxnSXx01rzhgpwufu3qx1qIDza6pxfSgnTF6oiPZdSU4hcYJrH5lW6l+b0d17yvwCd62LCxC
plw7EAGKA1Twvd1Vd00eeDCI9OxzIVJ1qD0iA6YF+jFMylsVQfcp0WNrDeBu9G08UPuF6YhJxnil
MfVMt8CmOA3Je/MGw2nSNXJKriOg6jqqenkZW8xxvCxQsV41v6vJ/tkV/2JX5PFm4/mFmOth2az+
tX5Ny+6HvfHbD/6h6UKdhQ6PFIv/ZPD8ns6Dpsv6DeICTB+CtlBgLLD+b5ujZf/mob5CLUo0HJlT
/9kbLeM39N7M9SQyMQlK4W9Jugxzgc38sDnyKwydjVEyBNHtr4Cf7xRd9D1ILcBAhHJfDPfISciY
txrsUhnR106FLh9LkXE1Mzns3NLCTjEo74DwMGLQX46PECDyG5NH0gf67e5TQk9JB03o4RQl/QdH
FtEm7UI0Lubeote6QrTKBNQqnsY+vdAw6VaojFxfo62wEjLBAdFaHpsXg18aw3S+GFgbD12BRr2q
jGViHuZnRBTtY2Ey8WudzlpDvGSVwvWuXPMdLpYvZtVhJQj6e+Wp7pqU0t7Vo23hzUz6/AqirD/S
8q5vlBNhnJjqPN0N5kzTjOrxpEbpHHJc85sEL+7RIrRw27W9ibupnOU65Os8MxQzcDUAuWB8hgV+
5Uz1wqDQC7Wf9Ubf6NXi0bZr+6Q37p6U1WulL63gzhO3eYoOOsBvmkweJ1q3MzbEaasVFT4xcCh+
fG6YcuMWosH9SFxXPNYQAfF/crHym7mz0q1ja84xTxLpE5yXr3rLIaPaCCemSYUpING1DKtSPAS1
XVBDqOjJI/nuHal78kDg3vBSCCAEUVt7a12Z6M0rpN76JiujGI8mjCah3wxw4eaHojHTtN/ERJZr
n5AIk7O6KjNigLc9U51mRT58O/u6XWJe06xuGVGRo3AF2O6evRBA1GZ0a3NaoSupx11On2iPInba
OXkBUYF2mXM35UV31ZiwMmWLSfUjl3luTZw+YWzTSmp0lEQYjDcI/Igew30DLDTprfSs4TSrtDVG
zimcd2XVzE1zS0wmpFgUAaWLyBv91oDI38cOV8zF0QmKTjYvpRHY12augC1i0SxjLUlpdJRNMt4H
XZrvCsCTDkmgzjwM4xawhN7PO2uumu7qtcpQtDP1vtUfNOiqLnxfL8lgCRph3k/Gdjn0TjFvgJOC
Pt1i11FVva3boOgRKOnimRHSdA9+f85XHAHrJVFYcDhINVoi9Da9BfLStmgM1aA9Rakdp2tjxi21
6mQOQUeg9mQOUr/Zc7hYmxEsXukHaJXPSlJXSK5whAbQUPMzkSNQq/NK6XfzMMphmzE0C9jsI3RG
oiuKI7qKaF8WmbYBlGCG/uj2qAECOIErU2um55QBLYSNWpof6sgy1lmYh3cL+uFOgsncdBRjvoQA
N+54A/otU1t7wykR1mmRzXsiPtFrwed88iYgESunJjRqZaGOWqYcojkYSRIcImgRtPwdbWSf75iO
hB0DSKGJbgYKQGO6G+aU4aVtdmpFPKOxASHTXfvBKS4147idU1urSAz2He7JkPNHNd3gaEbuXaP6
fvmnTPxabP7FhkgarRS/2hDPn8d/vYBI+L5Q/PZD3zZDUudcG66C41oCdydP378rRcf7zZG6ASfG
kQs8USIt/s9myCbl2rouHWFC96OI/FYpWjraZzZW8hPQr2Jjsv9Oqcirf78Xsq+iaXZIdl4Yba78
GcwmBlkPuh6WB3zINILSIrTvzGasznM2uuvvvprL7zvs96lvCyzsu33362sBzvsqywbA/7MtYGh1
nJuuKA6OOYrzPChxTpjTPCm+gVNdIzv79estNoOfXm8RhyMgB+/05/yqRiOij1Ehr5fjfQYASn4X
0qNZnLvJMplGBNLcYLYTjyMSlsdfv/iPjgT054AhdeBs1OBELf0p4KLWdGamLAKHuem6NypspAIZ
LrOTEvN0nYLZewoM/a8+8n/5im2+LbiUBNsBD1/E7N8dbbq2S5rRdfIDSdLTJSWp/Q0621Lbxs10
CXVE3L/+mH96QSm4SXk57l4d3f3y59+9YLIQsNjevH2kkdpOPDtT2ajzcDWZ2gdY2/L3lQiLRPi5
/C/30NfD2Q8X1bF1U7oY+EAKeoaLX+D7F1StIJIzWHhU5YQAvaeeNe7mudYHehxk3fiYIgVOssJC
T5qKa43o96moKmf0I5nOxQKsca6dMoyl7LdRp1dV1J7E5E3vleH+xV1gO3+6DxwbCwHPvsXV5GH/
6f0WOclJSd71exo2ofWo5fQBbtow08GDlzX96xrZ4xFWj8oo84j9feQZVFcNi9sesJ2Ux7glRydH
UvEagn5C3CYz7iXSu4jfAbh0Bi6WR8dBNxhrFs0gzrkB9wD+gj0LSuI2xCXQxHC/lDG724oB/JmG
sNZsekcvbyqoIFfRyekSMCtH4NgMpf3RHcxKrSXdyGED7xTxbGPa00WySsg1iMvUWybg2nOSUT5f
68WLfGiCZAkIdlrknsvcNBLiM3cps7CViONkuu0sb7Dup0KNp0KPMrAkNmXp4FkWk/5lIaA+5jmd
hna6aGNH0nxaM4+egrp66ROjepkb3TwQ5koiMbPg6sXNzeGity0haWiOWb4mbN6bRDT2K9yb6Vo2
mTBWdF8qJtHddNVqTTyiMHDX8RzbiApsg7pXeRPTpM7ofWkJGGZtYE/X3iJgfF2lFtKSDOmoDyQv
eDIw+9NmcEf7Nev5Ht154HtrLPHYe1y02a29p7Ge7Vep0XGKQ84zwIRsc6vKuEMQO2m0YVq469ff
79UoCc3ej8x47G/jdGrfsqTU4pVl82ENRcd9145DxmQc4hdjZVom+QHuc82ISlJJfVXcRs/RMHpP
tLERZHVEPEybXFncJ0MhrdeydauXKMQsHNa5d/JU4z1VGdiElVXE3BkT0x/fAjt00+AgJE2AkQsi
dVWN60ECFcYj3+KsmBito2JMZ/jfZNghoEexAyIgiRlIVstnHTFlrtywbPZfv39r6phW9K6FutXB
E+xqUevXJMWdv/4d6q/Cz5WesG7M0V7js95HTjesx9DztmBLuIGj5fGQhDRUe/BhQXAjWrIo/aEd
QSnWk+tdUYOJBikzjRm8sRlKxXNXyxbxEQoxY3qoZKEzxw/KKeAUmKC3DTjfmfRgYoGfR3TOMNFd
14ro2AI50nZK75NxXYeaCq44H+2M2aNNS6iICFw6GdCgX+Cpj28DfCKsKEk7x5dRacb43PL1R7u2
oLHXGgRRrWYdHYrmDnBPdNjMJOPYfM/tI5qzCCa+YqRPt5QIo8wnlIsxjlkzJHYT82yDU0SaP+4D
T003XcgMTJJl4EcV4jx0aepsQcTyMYmI9yhf63VFnM2qU5O402TUXceobsNVFwz2B6omz+L+akcS
Yr14uhkATO4ttwwpnxBawnFhquIy/nzDpijOEk30kRB2ea70wgtATVjqxDk354JPNGNXM5ClXVHN
3ZsXY/BkqNITTs7N7R2tADX3GpwHvE3hOMGTWbSM+4RmvSM3UvNJv3stBPyoJNNta18jwV2cQSY3
HbpubimV2u1bJPgPJA/9dGWb4142giKK91IL2KXnJt7Rc6tebNF5T7mKMEA5oZujShkGOrxTFDxN
8DvOlSWqF9UurkfSpV7pnIZPCa3vm7w00scEXsVz0hA25XvKJqNMp6McO6bJedxD/OR5AViL0S0f
Jf7lOaZj3fIxwq0wc9c+2tBNvee5rcSHvNG0+TDjLnQPJr5iFDeiaqetCZAgPUrDND/O4WDLDRyP
438YW02bRAeCFh6dKEJp/fc5W8T7OA+GRD4ECGg82GavDWtzrIX/PXCrMIq7CZBOv50t4+ln8pal
jBoeEELJb+QtZmPWR/Bk/P2KHat5RwyMEXz03DGmJodvXW5nt6TGM8K0tzDgp9opp+3JV5cHFR1+
O3yvHLfcx1bh3jmRyViPp2rniKpJfYW5/aWcXM4iVbdo7cZY81MxcFlJkWk2cdbiRYBvFTbnxm3V
QZmJewZwyraAqhVbLmLjNz1LPGYGNstbKmdumrrnTmlDpu3gxpdbqQ8L2jRRKc70mlhLa4mAe5V4
/J4BFNYOE453akcujZ+Rhoanv094T45L0kZcWfyPKC24BScz9E4yqxgAh0bKet8MzV5FA+vgYIdt
u0Nn7p4gtaGHAFFKcc5mklONutMFdzPPkj3W2c5R7ONlwwubwWy9ziphwf+6BDpRz/wBWv1y6496
Fl0WeTpO7Wq0TvjMdOwf9jxQomvtW4H6lhGi2bDzG3Ntv35NWG9xuY5rDChoq0jbyaJ1BueRE4Oi
rtn9/rYE0bVYZqKEk0SgaWxfDmDLmzprmv2g+unSDZx9c1w76MuzQh2N0ZCMwnuVW9MtkSEGSszG
K19Go64iphgD7zrOKz4rcjdesmhi5VwteBUtu4UkgAMPXhTW+BOYtQ8E3ISTJY99CorPByykHgKt
tF+on1lYVaMlp7FqcJv8d9aaNZtuy7roiIcMs8wRhZj2pWtqD8Ld6CG75CkW61hzvCdjQn2EfnLR
9NVeJx5hDLA9hc1UpNsGmNjMO4mXbxS/O+ROW7Gt95WL2yZvWKoeguWKJgkoyLnPueOylsuoCdxA
q85YOlxru60WWhO9bv1JaMrCWshW6YwPmLe1/mGQUyYrP2bcHLnXLCXlh62qgraGQjusVbxVaayF
ArYYp+VwN8F6YDTOcSPTSV6LYRymfpDlMSIRXCyjhHQGO4cziGNE+jEFQnGGxTL49HoIIqYhsZ5o
tB6zZK5uufz1tUR9dEiR1b+fNC8+aiDFwGJGbD3EFO5DA6WNmhxtm/WjzedAP17oIEN0xwOv1AY+
DOl7XD8xDJ2w3wo9FCANEJY001QfSkJ3aFNk4lqAn0UGwyKBuhoJiEg5kdCoSb8QbmPjIyqDPWIq
bHxdPQAPwy/msyp8KZr6i5apO2+yxgP3NQeDvtYR9lc6Fgc1oP7P0U2rfD/1SNc4GwcPaObUNmET
XSd1BLEJyr6ld9Yt4pPinqvNvlxM2ZGdj4E+aiQmbziC3FxuQi+77TFp0dSJ1J2uqvBdpcn+pSkN
81wOOe0nJn4cIKd6l3kZCSfDxczFlZMfLA7wEl9sGdhHE0RKHMP+8BIAXAXIjMDda8n8mQYRF8TC
7UhEsw1lE/i8jsifEwFSbY0duF2pflhWkEhnhWC/YjVkJHbT14Z2AOBXV7dtimZvlUesNrFsuCPn
IeDaB1MWtReVjknsY4P4q1J8qTp+qKKWNqBj2jQW6KgbP5f9tLcTjx2v2ld03jj0DyAYVs1y8P11
efin6sfFvkijQtiU/RaF24/VGk3Erk/KrtpnhWQx7h1HPNZto0EqgJd9g4uT0uXrcvjr1/1T6c/r
4mPBpUNlilX8p6qLkjwzE2aHiA8z+dppebPP2ymb8CctU98yL9RVyoi1uB6WU+6vX32xhP/07RKP
QFXMA86b+JmarvAuZSNQvD0xcRQgoCGNR3dZdROnZbXvMG8tfsaGsmQ5eRuWy+L+9S38M8L6i47d
0hX77mItypFvGo7za/75f//nDzHIv8ov/8K/1ecf4x8mWb///B+9O/mbB/aecdQydYVC8F3vzvlN
CEQcjr4Q/wWBGP/u3Znub55Hi47pFz0uy5H80R8qD/c3JB4cPGi12Qgk+aM/NC7feh+/hBMs3Zzv
7zOPm0u3GG0YCFCk+XXQ9V3zhWTtVERq0vdY5Rmzf8lC7W5SwSFxScwbiz0y3mOrBxsv6N8jZgaZ
3K6/+/K+vaXvW3pf8z5+fgumlDhG+czGolv5oR1T8gRWrhvqnHEUwD3kIQLY2dy31cqo9XHNWZtn
PYNmWYXJzgHDuBmNF/Bn/szRgSH+rQ64LS7dbUfLvXLEuV5G38uhVFTJWhtCdqfqkzXhYkX93xcR
yIMPSG/RuDF7sqwVAKN3LRl5BNGvWm2jbFjkZbfgnVJ5oi1UKGox4o9pgrSmudZT5tZm8aRcph/c
DXt006vcpB42zJuwHxE4JPO91fEB3MxdASC+te3EZYpltps2PVlaf59FRU+vH2iw5nX30nsRprZp
Q+d1bnkHeQLPShKgJ3Hl1OD+o2jTlxlDs9xv+vTKOfUxQX27SVsij7rqQ89asoM9ecF9AHOpoGbo
/S5J/Roj2Q77g7saO3StJgi0HEbRDjCoYu42fipg24eyb09FO+K4oTquJAL1ct7C5r4LFzriP8vK
/2cQQP9W/+Vk/JBlMKjiH0gn337o22LiOvTtHWg4i7xrmQTw+75NxT0BBIXDpemyaBg27eJ/LybM
vm2d1irTAwncRrfYYf9YTFidYKbQXwaF8lVO9ncWE7BEP60mrG+O6dHNZTJvmyQV/fgoxzK2EvwN
0XGqhRPT1sEzyVQTjETtaJxkJsRBC+ruAQVsjcoaLnwAbITz8zrEE1PvGwSrge+WmTzOs2MFm2wo
Z3Qnuj7d9xClrJ1IHKXdp0RiPtekcdmgl00osTSeJAwNox1O2Zi7mLOIOTBWfa7PAEyg6hJmKDFG
tKCtgKAwDEaFU3qbmTiXZjMQjBb56HwDujhBNawspP8fkTg5n1xYdesOge0G/hK9SZi/uKsUYgNG
beFoGSfPwEHYerm8HYl9olfYX9vM0LZOK1gTVDbo8F2liB+qJFH3U6R3Z4I882ueaFOxcUidiqj/
Flh5YeuYHWVSXTO7GnYLvJCKqlT7cJTYPasmvhGRu5tiAxNLVMbl1i5sSWpmRKXUjUYq1pMd1Fur
c4xn5o/GKibC9EEYk9x4kfUhHFR1Z5eKgODZNC+9kTSHoVQAyYVxiSTcMbuQREKqWK4mOI0X09GI
qCvGq62PAK2zDJdVNTnRJ4kxeGc5pYmgp0hvRJ5D2ZVTfR0a0+Frj+Lwtu1b6zxGBbELXT/3J33c
1EZJLkrV5F+SQXrbIbXUtrVj1w8bp70a0vtkB0G5FuiAfKlF5Ja0/Cuy52fP0rDOMfz2q8w+DiP9
Wgdy3EPCinw16bzfmBRRl7iFkVWlBEgYZvSKa2dcz+F0Q7tIre0etoI0AmvVyEq7H8opf8iaFM1h
mrVng/LY7/hG/MBL74neACSNQ86PeWLfpdPMhtIa01mRRLeuJtvYCJt3qk1jiE89CB9n19GoWt2a
0jEpSo9fmySo0apK3JhRrR9pDL5l/P27kGTke5SQFL5qCryrQwl+7xroAEgMTIJVFc7z2VoqEDD7
2i7F5babtb646pCqV47su5ORWtaNgq1T4VOGiGG0t+Vkzi9DA5Vxo3VddLSSSKwrK83q1VJ9rOs0
HXc9vtCtVgMSIevyyGjgdhhaWjh4NSFGU/n5bgI5xCzIWVu13IPrSUdw1geEmMu5e9JI+oja+erG
6L8DsOwD9XNbF+/V2CeXyGzutC57EnSI1xgVr6LWs03hVp/aykEbkpRPCvAdts72Q07MD0YZA3JK
HhPHQMy6XyxXSr2BPcfYuFiZ5l5/tnoP4J/ygj1OZu12dD1vE+AjXCe69cJi2N4ZVT5ttRagY5aG
9kGBFX2ypIavnrPyOg8anXANbD6JhowhQmYTG7iQg5rhRd7sMqc2Dkl7nLv4hG8DMgbTc5xyZ9R3
tNGlx6Zv5euc9vVmHKt4Sz01gSFM2qsbmNk9xX94GMjLW6k5NQ+MnKb7fMrmXdGlxrrCILKb00ne
Ws1wJFFwPAC7DdL1KNrxfrS6p14oDWG4soEriKjgASN/edQfikRbkBO1wNl1IRTGzFFj2ue8cT+W
NZW+lLOHyhWLjmXAiYjcOLgo043viPB7JXbaOkArrGHJiVdZ4f9aEbvWfWgbPrKeR9WagBXjJsyK
fKsbNre0jmFyyK1sgw00uyiW3VU0sd5lZUM0nVOoD3PPsWwIWJ+HnnswVpP6QHuZ2QyHxPqhbmDv
6LJGmVPkd2UeoUcavKyvLiElzMHEd9ruKgPFDX2TQV+1c1IeAP7SBYhJZ1uXBMlcu8T5UpX66IfG
JLZj5GaIBV0in1caTg0UokVOlo+F65mogrK3FzpILDUY05BhXIw3W0UnnEe8qMZs6p+ijGmftVdD
8RXXHNE4K7X6U6olgB4iK+kRXER0q+7Shpb5inoPMVaPleE0Mf+4n9iwH8wm4BFJR269Q9MN9vsW
K9QxmnPVrrrZtD923P1Yv9BRRr7QAsei7VI51zrTyFsJhN4cS0N3j7UCIdt5SYGttu4OaHDCO5Jf
swdXSyCN4rR2dlEacON68xi9VK7VbgbDyvcCgf0r1apOCpXbgD8NVWcRuN2gH3WsypEgReBQDBUH
zdGEsLQypxmXCUv7FwC+ANFhkuHIHlraARNn6rUj1dSsZlGQWpHYPTIja5p7vPVm/Vo3evzCnhwW
qzHvb1tzzu8YBHhf9IkMaewHgXnVcDI/a+ikzrnuHBwhs895bkoAFZ4dr+IIBjASTlhIoWfFBxsI
Ys5q67ecH9SadqYL0SDgW1wlSeQ+9YOyT7Rmszew60lwzPHKt6ijY1RFtSWf2EfAycDz3vZKGUxD
HKcKfEHhEh6aeJo+pXHsWSxGYfDkpcVwmZwaBRzNfe0SJwxzVgad9ZdEBenZzKoQNGjQWRh0vXw+
0D1K39BfpddqLB4yZMUGzrciOKR0pNYEQfOwQjyv7+barAO/HQHZrIw2DvKNMjz9tgLM/kKIzPiZ
6Jv6g2tZA3RG4pRWgZeHHio5rPSNSIZLQX4OZj9aF58sXaGrbXBz0VhyW1gCqmr2CHmqD/ADCnKg
5qA/VKIzKX/ipAZ24+TJc43IFTpSaSLOsxayrjaZ9Vl2VXbgmYuTXW/oFfQnzMj00yJvYzqN/gKW
LbA2RUzI5Bo/EYrozIqvwKD1HfReh8iUvgBg7lrJjuWZOsXGHO+bqeGg6evqo4g6HNSVpa/VgLAR
co1cLRER/kTu/abWodlIIiI2NlAmayXa6l70bbdubds7ZdrQo/ILym49OUl1aB0LWwo2guYlbZJF
Ch72rfD7qS3fp8qoCgBAniLdJqnnz5ID1G2gj9XaNORH0BXeOycq8lcyBcqtGS1wVpZ4ZHxqSEvN
H72UFdGelH6I0XPcerPlfBhoXe+rqFIhMjOb2b0ylfnRGZGDd+Q/PJFZANKXKTCeGXAasNRKg9xY
lwkyXqKeVJTEjCA8pAHTOsx14hV8sAEi2CbGgXnVve110KCTyQC9MnOA3IT62HMv6S1e4cIRb15t
1JjTwAJoRzhzwfvY64p3au5kuzWLaLrp217tBhyu0Xpu8NLmjpkeEmzj+tzH7+vCOYe0NcsoH3xm
5xuUZlgjiEGjwmQW2jtLAUdMe4zXoDLuZMbZ0CXDc1djxUeK3gzWR8+ZDfAdZRU+oY4nLYOcAAsQ
g2YKPFZtrO88jOrY0o2Z2noO0Jdlw262MI7NlZlte13vT0KLNrJv8s8YvkFhElbufJZJjHFvaBmY
oK5v3oWI3D9Kqwy2Q6mbiA4tD/YevJX+NjKm9MAoAI5yENikWMTY9SxKbCt5q3RvKKil+VeFBpGl
xRxvy6COnjO6mI84NKOdHtsa9UHQn5qK/BhucOnepPA//FDnjJiPIZlcudZu6RD3UAE86veCOdP7
ls5/s4oCeHNAd2wAxShi5aYO5vkm1UR1HBnan/iEGTl+cfwpmOOOPLOu2+dVDaXfM4tDnYXm2kjn
50pNI3JEQzRIKWrngkVE+yyIqD/8UyX//6pkxGrfNZD+1H07vL1G5fdaOZSuy098K5GFELiqTP4R
lqlLrty/S2QhnN+YyQlYnN9EdH8o5TBiUbLqNLG/auiWsvoPpZygEUfyqG4gTPJsWnV/p0Cmc/dj
gawvvwFBHv3ARe8OQfjHAjkVQU1aTSDPdmRphJ0XU30DbVwZG80VykY9OkH3MovjRFMxe5hjmusf
Kbo/R+VsP+BgNbG+lOYj7TQ0po4W31CGQ9nJDBDQq6qQy846tx6ViTmj4dYyI+ThCMexfqcXdQD/
cIgzM79JvbjdDUOWJGcGQx4g9jpztzE0nkMeKNN3kp6VSAksx3lmrZHikVkXC5B0idffM5Ba5jb6
GJwys6pObW90OyWH+sjGN74R4vHByjv3zYLn/ZKNpbPT4bZ8aPJU9y1AVAwu2lcT8D6f140UI3iD
BXlW0bTXCS3bcqG0MyfgYFo7oIUj3RVN4DeeEQ5Y9ate5AO8BsIWVrjwkzstioznAT+S1eNmF/GE
3Zy4xKtqYX53fY1drNOfMzv23k3sD3dTMZkcRb3naSLFZ9DxUppDfm8lGvzUvjHOTZ43hx4otU9+
WAx7ERw9XJz4lqjDV6+rcVRWBSCvSqY3qOC9HYPF4WObOsFBEWayTQvBiSjDjTQnLhImxJ1wxylR
9p4Rf4YF1Gy8MZ7e28Il6SCMGRnXlQsQK8/cD8jK0o3t4GXHrP+cx/kzuvL4Fuccst5oHF4CGO4b
E9QnaJbY8e2KsniF258tK8sHAtXM2MsfHGygi9Mpgq3GHfmuHlq5dUUQIxvpM1Jmjb6OwZw5He+e
pLtCGwYy1gZTqjWGP5xnMhXh1eIcdFGqne+CMdL9aAbyEJkG3ZxYn2xexSw3nuNYOzo/xFniMYof
Rs5yJxv59AlZiXlreAZAJhbgC/b5Zlu0LTkuroWXUOgLeS+Fpuehz0HUTw20y51kPDVzEO8nu2hP
HXQpcCxyDN8IBNP8rKrsfYQIm95KXzk3ovLw08edo5/HQukr2QB4JP8CBRvdz8GjHmn7J8y+/Uj4
J2D/lNx7hc6LHdMIo4F4JcNGRJ4D3yqZ0N0wn58SCAAWeBywvc3WG6cTgePjyalldSRboH1HvwJ8
3ID74kvZz5gO3MzbOzHt4sbW3uRMKrNJLAyyuSCEPNpoIJc4wHKsqsxq6ySoP+JBgfdrnJsqKOIL
eWrRNgtt/eMgRbYo2+UnkpXm4zzlQ+TLIZK7sdFsgOzd+J7cP/OipYGz1h3MD8DpvZA2xqhuyhEz
ge+6QXmEv8DRidikaKN6Y744Nu6IecmukBKZDcYr49AaacPkmOwMNxv7Jzuyy/s4Lsh8TIJlDuqF
8Y1WmWplI0LM8ZnzkSSmeJ3QIK/lqDJSYjaDok01wIHqAoXjwZ3fDVMNDRA1yTayEVbAwOKSwPi9
jUhPu0hZ0+Nxm8c41eSVqMt9U5jz3dhT+JUTeWc9jzUkIGM6cM4e9+4oywtcQsIsqZsxl1WueiAS
qbrFGGo8GhywPkAaAlNKHMCqH5vxQGhXFBwKzLIPU1IbvlcSwgbj7jZ3NCyC5XgfWnVzUglYIxZP
/dxyCvZLu+Bslcc433QsHqE5AmSsxZsYbfRMVl0cDJotB7JzJBaMNvenojKg1QXhrjHwLQZx9ag5
FRx9ZZjdw+xF6nNOC8ifNUftVZJb946qmWljjEdtYxoUjLGd7px+qtZxwEKuG3N3gxN1eldkurWF
ARn60h3krQ42Y1WWLEReSOhdkHruC8D7aI/OLvO1KfM2jQW2C8GMLV/YBOc9AybOJkmtraYxMn0l
rf5LgnIC8VdcXttaCr8CDUXfVX8N5xxgvcBXb5QDnqWh1RqfNMToxZjD7tTk2RWeU4/VEQCj2TTV
jZGF3WUuFlTC5M4XXcTeHYyytKbbF8wbC3bHLrfKmNCByV3jFhzWPRD1z6Eqhs3oTJBko8FPWTNh
VaZj5DfS1k6RZtWwnezxmUNe7CPCmq8SZckaKJ986Qmq2BqmBFlCYtFBIHi8RVgHuDMLx9Vox9aH
NOMQ6Tp1fBZBUZCJUopXxGfWeurmdwExSb6BinVvDxL7ka4FNkxJAfJEn90DmYrXWRcHZNH6ivgK
QeiGrrjABVpiwMjD/cjY9VmbbJzPPcMihU/rkmStKlZaHY5Peijro8e58Bgyj/2aTuHtWTc1v4WD
2CIruM5zf0HwRnBApmc3/f+xdybLdSPZlv2VshoX0hytA4Oa3A68l30nSpq4UQ3RN44e+PpaUESl
UZRCfPnGbxBpikiK6BwO93P2Xpsbhumo7x/S2SpOimhOXgn0cYFZXnhLFB+RPd5lM+VEpCkVPSRb
RVunjPyzBFXDARdUvm/Jit0KX13gYMlCYnp69Gjs48pFAC6oC0pB2FoPfVERI0AzfWNN+QqdUsVF
5DZM36Man0Eo1KExCO98wfjz1ZR5/qVBq3Llts1taxcuqGnnkQCk9grSG57h0ZaUQ4gR9Il022tX
Do9tEfcn1yueSQXtjjHorYPOkioc+jk76ym1U1YmyOZEnA65FknkILsqqxvESCSe8eUaqAfcmlFt
fTLGcrwI+CoDdDHV8IT61zjLl8G9KOokPZGuc6hsxEDCEteZ53yYjNHZCL/I90lpKxR9Q/6AaroO
+87X17Xfmdupre2D0Oq7n0VMgVEch34boD2N2/ysrfLlInac8bx2s+jjEFD7ky26E6iQekebYXlx
df4QY77aWlkq77EaE2tiZt2W85spLtqXA7Pqvo7Nz1jxjE1ROfF1Wle0I4z5cvIwyCnTecx1Vp40
AqG9YzRDyO4pOCRTpj43JEyEzpQ0nyej9EAq98Ee1sVwJLmtP1Ad+QxsCyytKMxDNA6bzImKfd7H
z0ZPbbuZiSqQ1K1OQTBvZBblJL+cy8pDF42ailjSvIq2sS/QgAqZP6boU+5ZVGXnpfb51LumYi8+
Zn56XVWdGQYyqq/yyDkUnl2H/iQaKksODKfJNULSy6gaxlZ0IdOSacdK+7NIpYnLjJ96N9rFaY4K
zzyQLYKqLCVmfHTGzy3dWGo3jQvshLyW65row23mNuapglVxcP1xeu595eNg1KBEyDrzXCRdEUk5
3qydnVst09cSEdtnbx62gmXuMwUWteNEXoq+0IeUdNBqS+Zxc5xb4RMBmRln0UKCx1bqrGDL6GTl
ZU2ENdUNx9uPQ6FjeL3RN9Ax1s4pF5ocBQqajRsg/c6y9Jp177ZLRH6gRrgchKr5gpLceVqYB3Aa
s9qMqcudoQkWL/h33E1Hv2fTdxBjKo/cRDOh5MPSo9mDN7x1JSXiTUtM07lSMFZ1aaVHwaP+XJlt
dGZNSu0lbDYyiVCenho6KNsIrNNOj8QKbjSs7o86Rkp3MHsseskibmXNBwm5EGwcc+zMrxMh7New
+5kQBivfArS2DqpElWfeQ+ak/r9TA/yhr0lfQCjb4BcNigc5wcElthATNXGkyKKrh3EGqC+r7ttk
GFSfSlbKm7TxTHykeFDIxSzH1KXiQDgObo2o3KFVSjsg9vP0vfbq+NsYcIasEdyP/J3qsxGNCgP/
UB/VrKg9moBCd6L1k1M/+PpS1/w0XEsSFXnz7GxuDhzRuMyCQO/6CBFbIt0a0ng9ld8aJczLKpn8
o2eZhGKObOauZO89LDEiGN243jdIpa3aLHKpz5UbjHsXzPFdU2h7kwLfOhlFXdyKEdCQBxUewk48
9mdOToWZ2WDeseqzALqwhLHGtgDokmRn5LoSm5a71rkoW+fUCISC1CXsPQ1C0EneXJDtY3A84E3V
45QMzlNLrh7tEZz1EpqCQUSCIIuVzMD0brR9l6zIbv6Evuca4B+3VeTBdD+NQbQbkEirLU0zcYni
DGhy1xIJRHqjpinje/1GRbV/7fMVXr3wuqd/scLsWhSVpwl360MEAvJTx9KTPVM7XM3lEt0X7tIi
q+Nmw5FMQ2QH7L5cq4ivDDWQQwRpHPRDD/xtTlt9r1Qhuh2CCaqKAJGJM2pWuCF1zUib+kMTN+ZH
s/b1x7KKPqhCigvHwhe6WUpBA8mqa8gVAVWefhDnMijq+yGe2nKniKyXl/0UO7dlrJ8lNEk0Gwvs
1I0Ri2Xrj4LPfrJEKBZFTrZTls/5Uwr165FQLEVCRACUYe5NK2Qr1D1mTY+W3iARmdZCdN4WUQ1c
MioPKaZU0uMbUokar3NnJJsNax2daGrysTt+WVj1seI33HbTVNN8o6WfoScJ8uSuiQJWYnqB8Tmk
vUUEkWHuLbkExzGjnh0vS3rhxoQ6FHYgr3KXnYOcwKZ6wviS+9XyGFMahEhOXTzb0KKp9sLN5qeM
qQJ4EcSo7ZLK5dqYq2VHg0SF3Zr+VK7rJHthXDUL/m6aZ9FJ/fBPsPLdUuKuzspUmfipTcwx3EYW
sqbbXLg2i+ukJH2IGSzaUz5FocawSwv9seog3V6bdKtsGjso3S41HWSxGaqWsM8+9lq6A9gKl28G
GVXjjRkYKcAo9LcJNOL5qSunenpYRiPl+2p0bHi7m1609Hj3fS8tejmB3UzjObek8f0DHN3Y29qw
7/ps838KhPyxQzzfFT3YUEFleshhQ3x4Vf75jX7ohz7olX5I+CiY8AajeaC4Yv7iH6v1NKa5bY5X
kdG6OyNYHfHEJMupOBqomFT02SpsCqzWyc7cg+E0B1ixcFYRFPXLvq26PZcaBkuKJSQJ/3xyb7yR
f52bZwkTpY4HcuSNiLAwBwBNyhqv6ANeyZq1ojpLhqv//CAQehwCHpxAyLcGOjftJja9w3iVWGKz
/uPRpi1ldfhxmP/RA76jB6Twhzrzn+OJts958kKM6s8qwL/+1r+rks6/qPY56HAsy2Ws8gv/P87C
cv4Fz4kSjCOQ4VAVfC3cAW7gA910VlyN+aouaaPpsfmFPPK/SFDmf1KXNDnGaxWgoMJJyZo8MGkL
eoEr2Oq1I5IuJpnx2CCuytEO9sNIUh84mxRgXibH4dYz3PmUTkMJLF9kfFkqZ3hEFb1+j4Lyb6DY
f9mfuZ6NQ6ATWU6OcHwE5T+fjYPvPwvifriydGleRTgu2dSzloVuOFDpYJXp9J8kbBr20YWP3lmn
q59MLXSXKFHI8lvQdewLgjgG05nn5uPiUl6lQOmq77TbzemvN+Mfz/jHa/x6ClrPmBcc5dVaI/at
N2VdJ5F48WFmXNkTiJmdNy3544Cv1z50ckYDRW3STHeJJKN3ofcK9icTdljAwkMcP7DK4ttIGywx
apeQiaSC4VDEgjmsYTeyj9acp6wPTkUbxO0O0XLwAV3MeZaPGA+S1vAu2UcMxTtz1y+1aqLQsL/x
IFhGIV59M3chs4pGA0vGFS7n4EMV0bzdQG9laNQlpo9xatBxKTP/+Orl+c18/nbKlDi7TB8ZGdSV
9X/W03qlSHXFFDk1+8Kr0sdmTRuzvypb2k3kkr7z5aCs/9OoX4+EnxZrN0F4wQ/J3Osj1bTCFg3r
6cqvhfOsSRvIQ9X5MAkhQeyF7nF32WL2q21qu2Px3qB5I5bDWMhAsRDeYnxG/boq9l4fXko7YeFc
JFdsTtznIu0hTKO2yEN3KVo4qhDCZsGjD8dcUz7UWSW/d6yoj2MwOxeTZzcCyVpaAV6mGPloN7Vl
sx2Z5+815oEdTvmC4jClwuYM6e/S/yUP/8dBb/76oHwi8ywT8TKqDemsEvZXD0p4PeozVxlEKSi4
tE3X4tI1sq50WPPMZXQa4yT7gketvpgWHR+oG5LlTQFNvnRyWdipxZEkIjIdvieoxr4Nbh3L058H
k+P+8pDpBTGI+Pgyt/J20ip6fZbQqBMBstm+BFJWq8DfdUG8UKmcwE51CFm2zaTF7VDM1PSJQ5fb
xizxXzZ1mDvQq9BPFXdIzkBayXyMnkbSYdhddkChXV0/eisFS+kSNsgPNBZpzviRVdqWV+PKztIr
RSsiSYFK8A+4ljXExZkLiOzOSqMbamFoL/Je6qsOMFf3A9HlrbQuM5kt5ganXyj6j356ka9kL5Bt
zin2oH2xogL8NYqYlE1mqoSlzooGG1dKGNVKY8VXfgU+2d33wmA5SEaCPKiWvYKjLOtBx+aYhUoa
SEgWRCdfAnsFkyWEyX3uV1pZXbdEmFZlfTR1kH9LBjZ1cLAhnGHxnuRmWLlnzUpAm7kPoUnP7VqP
xbR3qPEfTHOFpuWuZK0+wCnS22HlqhWtjfW5Dq5jZQBdM82qO+NTYwGuX6lsfifzj5Dg43OrCep7
sCVoFYLUsA6tVyzPPkzffSumdEE4SKyQQejns7Vy4NqInsB2sVY8XBmtqLhppcbZI/y4ORpAyTUr
VS7v7OIMH7+LtnqFzoGbG2A3/4DRSYVsW1Yrog7Gs9raP8B1DQi7yFlhdiP9PIwBK+Iu/YG7s3+g
7ya6bxcwAZZc3faj7grECEk+l823WMWWtXxqR2Naw42Dhqm8+mrNRdrZ0H+6np3WFbFYRTadgkQv
4RD0nToWTYKXJyXo415QLjyms43DpOcZUFPWArkd0e2rNl8pvoddniERpc4fiW2Td6a6RmmIzPUs
myVeopmqcHfhtZ3NiBrJ98FD1fMtPKCtTNX1wKvj0XSinM6AozFfHLA1N8EK/iUSej8Nibc1VGAG
5JUquHrbqlWYF+HBspkfcwktoFWsCpChRgV7twVf67ZEnAj5OF4dOkNLxt9NC5yIWJUo8V+I8pOw
WkVFvzBx/N6/cimeq1NpE9zipttyovYzn7XQBhvQsVFMHouCj6th+bUl5rfcK+Yz0bZFvXWtGQAA
yTdzHjaJxgvKY7WejLrAzoflAvkO/wjjGts27Sqw/uUTHvSgONpNQNk0Q9dyt/QdEQmQ+iyTaL6Y
cIKNjCE6hqoZINDzMbZPJK9a2aGvOQPCYfJo2fvmtBCYmlJ7vyz8maFt8Ko0iL1MKOK0kvNdpOyo
30narSgdfnh2yiW1l++E4AaQpjkBoiig5+oj6gHnLALkjpI3y7TNpjtRu6VXoPIJCK6DG+DmqbO1
6UEtBCWni3GOFwzdZ60izH9xIOu9OcdLdaRDS9wghm3yu9afAxaESJbhg1aBAnJCKH03Jcbnhjzh
Gc8E75F1ZS4lLIONP6A5fZjRP/VXXh3MFXth3V26PZrEMGplxl8ICpu7RQvRLD/R5MX0rucCS1Q7
ugva5C7qHpzUAoswKRyPdLT56b6cpL1vvQXDJAHqqynSJpaDnb7aJyj76A+PrCzSKB3uaV2MX+om
ts8GOUYKboTLjrlEaGkf3LxKJ8Qd0CmWqbad2x+kC7Mz+AkiZVoKdeaM23uwijQ5aybLGo+ljEB7
/LB2lkKvgzNNdYsrtsUZN80OQAWhV95nPJacWAWjyjznCxZ8oHXP6C6YJZsdROsJkmMbKOsmbfos
u7N8pE4AwVKgC93UrYtPTDQ3LrX7aV+NBYeuqgWfKN38bglJg1gvfj31kfmJ8yL4mi5MyVX02uVW
xbCLsZJnA68OvYwsuS0bySvf9KwK/oImgBUv42ttOujGYCzEgsc9NlN/WUCEWLuxvZ4OdDUpSYEM
Q4XMv6Mm4oqYQKbAXNfJXVmAjLGDkz8kCUEhsZsxLubIex5L4h82UwOCzO4m0Z7jhwbZgSgzS+99
vhaACQTOmiDSnxyEFIgKnDixTtjig/5cxSRN7+ZGaqgFcl6b69zWrZB6hn2WuTdT3xI7rwVKracR
HGp7Rl+yeJmXYJ1DEpLqduwDfHufWHOMWdcrgidDqOJQjDUCBukwzc3NGN8lVdeeBwURCzvXaqyI
ac8lTpUeLibvFK/PPrdKXpPFUHZwdKDpaRrxM6Zk32RI7cd1xt6nLhihwzQsw56PzKjPzaa3YMIF
eYd/ILaRp8qGpiK76uDBmFmmnxYUD+a3riXwfVMgNRmOyWjxq6bCjBfCLCMvOtLbjYkCI1D6sNBF
6y6nWeb3KRJrOlLtmVMQuny2jOTwbDNhtktYEzNYXZbe5FwYnVhz43RZDOfRPNbxluDDIn5gJYJn
HXQI7gaZtBT+YzSIm2CkksdXYNb3VMjN5KNZLTage+Jks/mRvC8j4Je1GBVjSWzEyVD1+AXSqTFs
cwmt/JgEwrydQGAuYdPrloBA1GYL5YMutW+Ih1nQGns1cXW6pil0iTbZmXA9pWO7H/FAIIb2oX9Q
qiKGBGZ7m+/NyZ6a3UA3Fcmzrxn9mTMR0joDCyc0oW49/TS6s/mQxpA9eR2SlSMSFe1NGQD4PPRW
HaQHv4i9kbiZT9FMKx3Zdm7md/jiIUWMbtQ5l47K/eFOqxbH/xwxognDsnmabBxQgCR2l1UXsqlj
+8aaRO4d1VQFXNdE5+kyI7gPt3sLOht2RtF3l3mu1nYseagHKmIUAEnnogKqHd576mWYWBygbpf/
U0n5L4m70HNgQPznUsqB/U3y7fkneddff+fvQoov/sWvwA9LrcT52+b0dyEFcxSbVI9iDXsSHJKS
/crfAi/I2EIA38ZNifwKixJb2b8FXlRfXIsdDKVXNvA4TP4jFNqbzQYuYdtdpWdYtfmjMFe35ast
UcTgAQZPoopl9VGHHyFgueSgr1qVSUG7kW5TXmQesZ27IH7Xkf1mQ8ankGqJb3J/cGZTaFrP7tXR
tY6WYCD5LRx7a9jLGf+6mVj5bpZJcfbqsby/Sf/rUBDCBZtn1B7em0M1dkq8ANE4oWMCVMkt4rMI
KKv37HL1O/7Q310VtzKwPTbMHivSn69qMeELYdJEpTRNSYjLRe/AoWXbbpL9X6LLf9zSrjvWV2Wc
H1cFxU7gMmdQgJv8+VBUl/qMHMsuDBJFmWm2+Ar33ss0gC8tFVjWyjYI0IWwQMGg2v75lq7llF8P
DklvHcUsqd9cZwd5RgFg7Qi3R7e1GtL2pYnY6s9H+fVuulSjLSx/DuwYNvA/X2Ib+XY7aNWHTeB4
DWMTws7GnbQc9mldQOT48+He1JC4o+5at0Q+icSNEuebGhIQcnxYZteH0exhQcma79K2XnDrFxsz
L849lf7tWv/HZ/jrbYQKj6IMfB61VPEWS6DiLB19u+rDFFXTtuSTzsMKqv2fr2u9TT8/LI7Cnjag
5xDgnF5v86tXzekVxmmd9aGNjAsNv3FB8+F6Rh+JsKxw3ym1/O4uvj7am4dGtTTSkZv3yHJGEzcj
kckDtIwavQcJcPSqmiz78ucLtN6UhH88OTrWngs6MmBAvpnK5hh59YhBKTRjD1xG5ZBHKda002rx
AedF2a7Xd3KY/a0maf2b1+FwqV37jNDoVfARDHuYroSZj7L+Ok22cZw9DEGW6vT9gk4wl+R/mple
3pmYzN88fxuLq1jZ0dL6ZcT5bQStp+M1AohGgrZDborcTJM77A0DjUTSmpDd/Wrc2dw9kuom57NY
JMAy06+vCDOAclVHwTVr0b+Nz/84Mt3fnhrz8/qGw8x8W1BNg5xKgZt3VJ9ioFSxu6Nsu+Zhe92+
1VFL19hOtwKvJ24o0jFPU0kmFFvuIcN/BgR6AB5C2R2zBs06hDE13fySbh4y9xnjudVcoVIwjktG
51MPXbcbaZqz6gfY1rP5+9ANvtoG7CO3DXEhB/RnGLrsxsfuPZ26rGnBuOf4xmmZb6bcPY+d7LEf
fRQ/Djlvs70AwbF7NEVGd03y4HKmE6jGs5PbmwniyIWIZ/FkNHoI0zIztsqdX7LZvut8sv5QlGRn
HYiVa35zefjzaP31BUG4zcKAt55vsHzLrJzayO1dDO4hAuYrI8MgkfgCedj00C+qplVZmP/xK8kR
2VlA6FwpDMGb1yNopsEPlqwLG6WOZuvsyQr4GpTORWNTJ2EH8PHPV/jrvE2Dk9kGuu9KrXzbYWiJ
WC95Nl2Yzjl+pgH4TUQK2N63mnn350P9Okx9l66LJaiZrmiK9f9/NbdFGLfSkaZEGPiDe45dzjxW
I0ly/42jgDdhmULNgHv481EKIsWKbuQGGh5aCrQtgXFGncK/+fNh3ra2mMe4Gh+dDqtFU/I5+vk4
wJIWk3IGMaDQYnaUwJAiTwU9GrThrO1byZKCgS9Aa54a/4ktZVghq35vWlrLzD9/MFbQLqRTvPtr
wuibDpHWQOCTQbZIvHK5h1eWHyjqdAdn7LA/287iHM1yQkwlqu95Nco7krBJ6HLFcFksi32ieKje
eQL2b88p8Gme8xhM+fZB+zOjiLJ3G6ZGjNu2B0r1hQ/qjXRafJ+B+Fblw/QE/if+SgOm64dom1YW
Tp/VxDtE7cESbbVrPPbfI4UnfF5WX68iMxFOxEWQPhqZ3+fSNHlJ5D2upr0rUsquRvAEpbA5MwdX
XBhkj5wtVfUsB3HvzRwocn5kwiAdemcx8utH2/fYB4DkJzRAsE7+eSi4li8zlTIUdJo/lSqU2HZ3
xgKuD3OF/c4Kwfrt3aWJgweZzIFfZAmRYxiGiu02LKO+PIqGJESBBH0pO32l2hpmp+zrTzk1o22u
jfm6Jy976yXC2gU+KcayzL/n5jRcZQillmX83FMIJzW3q+/nkpjTukvcMxcp8Kmc8ytDdO8t3X5/
AQHoJZsNE7Prm/6UMpugmP2RIYsBDsF7fehHJ3qM+UZs4TmkO9USglpIr2M90BQnKpDPfiIfAMwG
R1QtaotBcIA5XgW31SKrB99Zvi9E2JxsH9UjhZ15N2apwZe4yw9UcOt3nrf5psP2491nO/jvK3jz
wMcu54SruQ1nI0VLswTlqXORvkOU2XVJwye091C6p+KICmzYtqsa+s/Tz2+mbbxDLjtPRzK8VgDI
67kU0Z9XNkw6YR2VL0Q/4/c0h3SD2/Y9ivL6m95MMBxp7UA7tKLF24W9VhFmCOVyrU30kEGeAKy7
IK0G5Opt3DmjkiM8wz8pz4zfucjffH094ViIB9AOAN58c5HEDYDST0Ub9nLGnOLf4L+9A0T3ksvu
C1te750P1I+15y/X6kKnNS023N7bOT0YjHZKEiYutuHlXW+z7pmJQJ5LBOX2sHyncPgAZRKoyFyz
uHF8AGht1GCWWN659N9OKS4uM6gsqBXefpaTvhsQgjHCQH12O7F6sR06PxsjQW7rxunLn4fTbz7N
Hq0PHjN+q1+VPl6QZhHWdx7y3ExhVIPJWNDEv7NH/O39NalkMJK4vY7/ZgWAmjAicbtuQ/bIzdYf
JhLByzTYeso3jiNNPKKDSUA1ZhKLR4WrhWpATrvIOF8W4IV/vuZfN+V059kVsilH7uK+nbXHuXeX
uCXH28bEtadlTKWuWS7nAUtvVJjGtm4LsmJlZ22qDD//n4/+tsu9ziF8HT1uNut2FDxv5pAuGiiY
wwAOZ9OJv9Ry9eCMTdRdA7t1abh6ledt4ctAfjHmlRY6eDp3dyKtwa8QohZnWwTg4+UQ27i9ra7r
TUK3wdT++Tx/M9FQsHXQM0hqY5zyzxMNqbBtram/hx159S8Ovu7bpYwRHxue+G8di+EhvLXO9ctU
g/NtIVLZ0aFrJc1t4JreoZqlOk+bNfLn39W/m79e6f9FhvJNBeKh/b//+zdXBf/OW/0WiELgCPx8
VbEBaAQkjQ69STWH3qFe77Q62K/goHce9G8mMVa7lEVYIiJmeFupwPQcEYXMRSW2iHaqK+v7ItLW
njUOHfipgBIGYP2d6eM31weXyaPUYnqmg4ro5+uLIlEiR3B1SJdm2BbuBEAWn9OuEQAQ/nwrgzVP
8O0Xgm+hCAK4TL7NjPXzwfzMqfpoMbmZTgM63pvnDllN7IzLjhZUmW+9prV2HmtyeNL2MBoHdo79
tF/o3xW3YIt5uWBWoIJV7Zx/sOqBrg1UYr/HfpN7gDqxCz1XiA8uM+TN7SGKc/DgbWliOSy5JFyl
HuEyxHG5I3AP5D/zuWvEQZjQOVr2CFXiFD94bD54+NVMkoHh7BxSswBfZAd1bH0MRgT1mM4plkSb
mh1MfD7Fja12TZI18WObV+Z8ROseuCGt0MLZG6I2TwV6eCNsyf9ur9yi7P1Lp+tndQtfIC8P/Lsx
0mdqYD1vegeAxK6kDxdd+hJiw6537So99Lg/7gcj8NSpKY3qDOcEorQ5aqwGjnnygWgG26FrgZrl
KKMxqrd+X1XZCmudoz1OyLK5SAe2kxDrAwxbYduCK9jRD5qnXTXQXT/Huq4EdYeiBhtTAFPYEHHo
W8+SJg6WDtDYWxw4VXNfuzQ0Q/pg6XwzKkmKdeI03R6eeCDvRFUQrNMTVdcfWWZNB+3jozrgGEK/
4axooS1OyyAsGz5R+1yt5T9hWIDzdOv6j2ms8+2UF4CdWicezE2KXOKs8Ptb6ryHHonOk6qt/CNo
E3HXlXRqFDmKwNfTfG/r4LrP50Op28MUy/JOSYqoTkxDmg5zSErsuMuCrDhE/XCyh3ncWnX7nGLf
2eBPIocunewDDeZvjm2Me6B7LefQyNBrR7GHI+KFwASIbB+JwsF3gtjbqacvsqMzhEQjBas6PC/a
c88G8Cfo4jEtJvkHhJd7UPr6xg2KZm8KvJbABZZtLxLzHMNQfIlMJA9ZzyZopoF/Q3QJXcPEBonS
ja6uOqrAyYAJZT2LilZuc74Su7aVyy2xTkfdodUmKnu1Y2TXGdWlaXSaUzZN1g6AOz6rDqZPGiu8
bjIrzkebdGOe7I3ynTtat9PeHLF+op9etkQp9ztl4XZY2MDcqSivP5d+Ky7KWBKKAZgeHlPXvHiG
LoHDIvLyKViHsqpcgl3pcknysY62SDB2gtHeU6Q4Wagd4UCYRCTOHwuaxB9JITjDC3qf9PNHGvXQ
FEVAoa5XHwvPiND3Z4V/HHpZHgZDI0RwjQfMhpDRlJ3svKjy9yLF4JSPGq1MGoCEYfd4lzTGcKOj
xr9re0iLo41zd8ZUlE9oC2aj/N5qKPy+3SVnILTQ4RT+8OK0WLjnZCS0d5cNSbfM6Kg0cDK25pZo
UABU0DIeiKSKl43F4HkqLGFjCtfsJvmYMkmkABc/1dz7Kz0yyoC8YP/LzKPANYIqo6sOmFb8c/5Q
YXnjdivXcuf2Alh3NLaf5hjyGOwmsGBjtlsQfn3CTHAQKQjjjUEXuw6lYVVfJ6w79Zmd5Va/A8Ij
h81cod29MOASpZtM+g2+mHlwjdXDJ0BcVBoRQsOd2nRZme8W/G0PMVX9GytPyXosyiw54pZq9nho
NN4dC/U8IPZlM2mKcXHSii+eUKwnqe/We7lgFqz5nn8lOzvy0PJHqBIxPNoX09R6986QqZeA4n6/
5XtJR7NWg9gtsz890mcqXpq68WCfFK35GTlGs2OjTupTadWf0IfA4Mf1EnasWB782Uk/DTgKGYw5
WobO0qelYseXTMShoGVsn6jC0QZJW4hLCOgYCbEd6I8xKq+vGuDYIZsM/VFqKzlLG9XlRxuBxAFg
WPvkVshFUFmN4w4qctHt+qXl5QCWhwFbOBkgSoB+KQuuI7KIbIctFjBC3AUNpm2TcNCiRh+56ZJo
+KDVuApx3MT0SWgeVUJIgqODbUFr8FiXcb6OQWM8RUEa30O8gqslafIfWm6n8QH5BpcoV53xeWQt
nKqXDR8GQPfjZaRUdJ34JEdUol4uq873L5yYtB/a+0noiMS7HzrLJc5tlvqE1wmf39jWnyndWXjK
Kvc6anhV92VVLIeln7LDWE1OEaJ3jq7zvB7ktsZofc1LpHmpeLoU4fUpKwIH5H1cf2mGqLl1lsZ8
aBPud5Jmc7ggYQj9mJsKjmw+Nxiat7Xb1F/IcSibbektwNoynUKnZ2105k4Fv9ZApms2jj7VJsz7
ZWjrLx2goY9Ycaz9IqX+WpkRJpcFGyqN/rJQp4j9MqK7rv0WjK177SyadLEBe/n1lLhoEBBvFPM3
lEyOP/EFxhQIVHTEAnlBCqFV70Z4+Fsj9jUcsDIm9sDve9XClhPmQw3h4jpxK/VYe3EE3b6vPnuR
l+26PsbwZ6GQNDeDz3oVJJW1j7BugkwTahchGztvCi4ePOb0CC+LeTECEGADYMC6a0TXfaDJCI99
lxV4CQrz2rF1fmyyVYfUBZQZdkTXqlNcdPyAGgIfV9eYd7t0qeF+LbznFFrK9mmeKVr7cmi/ychx
t0rN2IxxrjPKe1JD6blYOIaLePgAIbaX27HiJHNXZHd+19TPdhp790awALesyzG+nr2iJErXKZuP
uV6mGx9z7gdRT9ldsj5uq1H+hZua5N84AwfKDOI8pFw1T0YVXzstdw0c+3wjyBN5EQsGXmNCNwRR
wFd3CJ2coxYxTmF75DdWS3bH7mB6DAQdmWVE0HUi76KN94QDzi+yphC1VT2ZrRuqbm2zAag9YoU1
KlRvTgo8BwW6p+6cmC3Xpu5bPR+LYfDA5vSMpMXQDVOv5zDSmLPi6zxLK1LysJ7dGHZKEXeYc561
aP14OGKs88tt0HYvBCCyZwLLnsK3GKG3V6n5wYnWeJixNb97WKwIK7EmTYZgvrxUVlo3W88q52zb
ACf7bvloFnlmkrFf19wWjy95G4oxA+uDo8J8WOBC3AWdYDaT3vB9qn192ykAHb226qsO6uWnKVX6
1uz86FoRwBd2wZrgs6YiMY+tQhJ/TfMiD/hJgz8Qtw1ULub4KivcY4VW7oUVtbxkT6wONZkLTGIk
slHZ6+yehrDtf15av7tSBaF6Q56Tj+LhutZ8Ni/sxsnw18ooufGctj6gOm8fm3pA27XEL0Sz8J9a
MIH4Mmv7ixtE7sGpUarVDgo8rPPl1gXJEeKKxhBHR2KXkVReb5CyzndmQSIXi5Bxs4ZEf8CR72xz
o7rvAucSwuEaZoQDHHNrsxsR0l5p6j+ij4dTWtQNh828azGiRENlybxBkmc4icTArGzU1+Xsqnsw
n9UxmJIe4nhSLBuzpNmoTVcc3aQ7DfMM9ZN381JEY3NRRrI8RTGwZJb6LAED2n8U+Z4DF5FjJksc
tdVgfxuIKdbQGpjS8GQsdqv3pWfW26lzzgkJcp5YbwuU71P1JRjXPlNFtjS1z6NWlaRbFrMgHcD3
PfmwN+9EGY8HCaXdqzBqB6OBJinRFciI5ZkqcPEpK+SyKnu5SRZWXyZ6djhbOc8O1NUsa4+ZIWyA
cAaGkcKpD3jx3fNC9dOOANXilj9IivLKeOi1AckDe+Zd33KQ3lUSK1xQbiidglIm1/gZsaX3Ablt
fpYk8sOUiiKkaA7WS7CUg5I4V5uKZIfLBAzLtjKtI0Gh5hfA/uMBspfABmguOz/p7R3WZJgBdUyw
ckapMJph6LK4cJ5Sxw1Ld6oOvE5MwBX5QRugAwEAryB4Gf4fe+fR3Daa7vvvcvdwvYgvUHXu4hIE
k0hJVLBlbVAKFnLO+PT3B7o9Y7vPmZ7encVU9aLdLZoUkZ7nH5NO+zJSXXPtZM5SupoZD2U4xhRg
OcbG5N7Fr9aQ0GlKeZ56jpJJU1a1kcyFq7qt8ZqMY/lthmoi4yxoo+sq5jSI8jSgf4iwC25rJb1D
RhY37lgSlgrETeBQq7mdtBjojSB+oRg8OQRkh7dJlcYr01COxRSP51loX1qkwBsuRSLy5njpksfA
4svuOjNM/xExHGMG+XkJt0AaqO02urNFPa+TTLevmini7iVCLzRxVSZ6bd5kpUk2ZTg4KrB6Ou+n
qehPpEjw2MnoIuSCs/JDGYwxEmCdkBj0s4umkty9eJUqS/EUHFp/cvw2fsooWdyaKhAx0Bp1L9Vc
gp50kUKHmK9XxwlKg61O9hGNcXWcHAjwEXemxAocy3Hn9y3pbE1ySjnKV02OmrwxCgobIHhW+dC0
R3BfcgKaeKfSq/HkwJmy57zUBe2mGQm3blVa/eLkCO0V0kH1CXlqvS80+arO1je/LqpnJtb0OW0w
IMSEhD9iRlY2et8FXiu77DxZTCzpVKuQ3k67FJUgrWccGncoYnuKPPRiMNa9FI3cyURFckt8cnGj
DAHy1XySxQ1IUUGwix1jL+3SlJtQoZrxc5bF+Vmr7OxsReDIq2jiBhqHQ/ueNpp4zWkieq98MZeu
pvAXVqgADmYdF/eTodnDU83Ew3GLWHKQ9qU8JRRL36clJTezM5ZfeVqCnc3UrHVQP/yvgoDWB+Zj
NtOEFNFDsLSaZfRJv+OHB0Ropi77SOgew+Q6t/6zaGL1NbloCgsDFW5DAOgzuTYs4YYfKXTYzn7z
rpgl+bza3DvSmxOTqMdq5MbQhONQbGTQ9sXGcAYQDbzJnB6h1jHgUPBa3IdWhxLbCQr/2VRNXuOU
I205MnaSxXIrOI1yfWqTdd/wKdGWIpda56i0JEvMyJvGkZE3V9FstuyNIu/V0B2wSgcbhlf+5lmx
kRcbA/DjmtDUSdkq0zICtDCkGN/GzDnGoSB8waozhlZM0RwlZeZR5xJx6j/3dR8SVd9FmAMQhGcf
Wtfxrl2l4y4bDN15/v5lmr0SdCsdejJy50agTJPqPBbUyljFllTvwNUr/CwuWBBfPX6H/N5EP5Zv
0ygG7kFZQCZGnozJrlRBgW60yiSjtTVn82qq2+LeHFBUcAjhW93Br/j9EmmCh9SlSGKc2WSGbrMJ
4cfJ6dv+o7fARledhuvnZClq+JBMvbbNO1T6GW6tcyId8jZL2jcfEJw2Eyn7BgYHo+OX3mm94DMy
lfOpo9zn4JFomiswVIVJkLCIuHbB/kMKCHWDb7FXWn5+zrXmPWJ7iVZ8WOc4NX3zLcIAkm6drkYY
3jlLiiZla9roprTaMO9yOOddDv53GHDaCeqRWyY64ttKohusGhClhluJublEJskRFNmrvFbh+eVm
nfDJjrE7ZFXajCfwJux1Uh+WETKVuUZsG9rARzUWmlelhTjASde7Iev0cxbY4xEtU/R5nsPhcSAd
+jus/rfcvNtvxVJp0fzX8qq3opxqkmTbS53EP/90it7qoik+2n/5Uw8FlEr2+4/88vfSS/HHp1tC
/X75g3dRj567b/V0963p0u+fgTrP5Sf/3f/5R0nHX7h5VUGG3z9B6D/lC/6/9OX1JftVgnp5yQ8F
qvEJRpd0QQtNgYr0Csz2hwLV/kQWIUQQYgMoi4tf94cC1USBKhcFByyGZYHA/kOBqotPSMnovjAB
upkVnL9l5f2NIcLhRgfA8imYsYBCfpcwxmqpGY1uKDtHUYwYNHmad51jNA8/fSd/Dcxf3kaisSVI
UccI8LvUdGZ7mFDPK7tmNlTwmWxa652wbzIyuv+KQ11A8J/YvuW9LhyugTGB7eKCa/+kR+FYxI3T
6/5uUgvnhmtuecar+sGYBT1pgB1/xWcSGvCnt8R/ilgDRmXRa4nfqO8xacxKlTVe/an2MXdURXss
6o7nYqFkhYnJeHA+A+zrtJZ3QU++P7eAaWsVA7fLyqR7gzZBEiy6EUiqJCN15xQjd53JqXlgEvJz
rJzG2ULaOtuBFW2b0dOFWHFcpg81O6dJSqagUrePassI4/R1uVEQql/7EzMZQ5aZr3X26y2WsGxP
SejkVW2TnZlw528OZXTUnxv1Zza+k+imyBtkiguoTMVuJoD1RFuqZbshPXJnreFhOutzcUPzYPyo
iQggFXfRxqzCnHAyQme7Ih92oiDtvporDQ2iKAjTmAZPDUeyvCk1uZJqW1zXpU1TA/6mF5EGpDVZ
Q7WeSb7bVdz0KUcZHd9y7QVMa+wsI90qG89OMYcdURsDaFttGxuxAHCkwrGxr0H2F2hOfgfqKFpd
YLswL+ONzCWupsHnPHdFCEqzEnqWv3ZoFL7GXWB/4dGs3TmBcHjSisZ5j+2GqBTVIbVvlWlTQWRb
HI2bGrCB3BVbD5kfUL/wKDHSG5H2NuXsKAeOshu6q6nLh8/2NKcuoU9AZ1rKuRfPQUNvTAygoat3
4RgJ1x8xz4SVY3noIuqvmSz6TQFeS+gKBvrVWFjZO8GS4TbMw7epjkvy5WzzKqCElV6+2QxxwvDl
hLmfnqo0m79gbFXOOuaso5h9m2qaUU32Vt4LZZ1Esc8QUCj3Bim/ex8j/a4f8sbTpyg5gl5270Fj
ta+JuiDzc0DAP7UAkXPgK2jWoW+9VbA8gzrU1+TM4VOS6TvA6kDmo3HlK+24SpLg0WmUiJO0TLcK
z1IGlWx0mxHIoICtdR2fmghZtlcxkBQKwDZAvyLs+MW0Bdk7iqS8mVUmLKzJG6VV3flDqh0tnFfw
XIO6on7L4NTm6oHm6U9EMhEuqrK+E9G3MWulPSVaPr+2YzG5HFnzFdgkuQGv1NbJ3LZ3ldkqbt7a
d1XlRB6QxZPS1fo1rcGwdtPcXCu4jL3BsYb7PHcYLlWn31BJeKaM9AuloYW2ixIblIQ2rT6c3nIr
grL18QSjUeoSar9Wk11q8WpuYrC1IEtI3deIMnOnFLDpaA/pNO7RSQUTnsigEmJFO2Iwf06agSxy
vF9dMwR8EQURRlPfxA9GHduU3y3ibpS8D3JCB+qojQzWJjh0wjKVRBSmYOFcOa1Neh31iJZ8Gtlb
7Q1V1Jq5zxDkiHXEgGFvmhjnFAnKWWttgmSYg7s+MflJYMoeeK2qO5RNWZ0PtwHAvq2vSqtqwivH
V3okxI0/mF+1MlxaMUS+pETiJnO0z3E3KOamGvFSvxMMxYEK27BVDglRRF19nzAeZtVWdZrkKzN1
cu/0gAc1vMryZpLdXFABIf2J/EBf18hGGzqLhWAkEHoF0D8Ahiycn4nv8jBoJMmpqHN3OJ+Zl8dk
iqZ1Njvqg4alDPKwWv4zgbn+/USA5xuwEBkKOcH1GyPR2RVSqqth7fJpnRBrvi+Zrw8RIUpem3Uz
/cCLWp8O3YG6SgPq2JW9VDeqhW4traPcMwmydXPCwkbY+zDjCPjO81jzbxUG4HvGZJ8NNle6ct33
Q3YedaP8ZiCZoDHQXyZczaD/mni+ed1ZQRp69TQUe7yDzg1xs9ZLmlV8Pj3tVczXMjsvamRCNeyM
z6aQcB/yZbRM7HadftZFO96CqVlgAHNW3AdZyGpBNXWncvPANcJ1m64vz/G/NQX+96PbLxPhvzcD
/k/j5P/GKRBVwk8Tz5+nwDp5yZuX5hcn0uU1P8ZA5xOjCGIcOsss9Dg/jYGO8clSKVSySEW4ZL0w
o/0YA61LFZNGWALzmXHxKHH82vD//h9d/ySYKM2l840xESPP30l0QbD76wgD0c8/OuJkFe0hn3QZ
FH+ampacK/ILOrIfU5ukJ1Ppr+u8JdTdD8cDlkGMiACxkwsZM72bRSOPZmJUAaZddbgj6VOsOtIf
XzB5i1OCwO2aFBZyp+MY7Muih4PCJkNeE8Lf3E1xHz1kjZluE6oq91lgqc9F6dteGsv4wKzstVNT
vXIHjHcjOQU0RMSkh6yarpzfRIkAMiKqTOMBmmj3dROBreRpfuVLPd12Ot2bY5ufCsQmLi54Wnxj
Ch/VvsFGG2VssRl4wlpTAnnIKmaclZ+ON0Vpp7gr7WXHCxDcSWvUzqPSOdeE9IqTOkVEq+mUbMJt
6NVGk2q6VQsteFLB8K7xUN6qo9WdfA1wWQDEqpZPtEBlOArDSql/EHCxZCpMDDRqn2sutSrtrYNE
iHs7bmf0lCOxYkuzsUml2vsw8CZ6DWdZRbip865IHisjxkU7ptQuUGAT74DKEewbQ4ZMbVIxM2vd
l4JWlxvYkeHc0jf75kzD9IQlST8HiT3t9Cmury0daA03WOQKTYs2FbVXV2K0qlewghHZViA3CDX6
rVQTfg3gvRUhiOmuzy+RIkb3rjg6Ufzm5CKxuNLygIAIZfS6KGXXFQW91aZ/ypJyCdNS9im3r3VQ
FQwnfV1tq6o3P2DYyJ6L2+iqtYxhawmH/oAszG5V8ve0DYliySGkGVbxwPy6K4Dt+HMwRc5XWVmZ
F0dkKvslD+mSvOAHxzei04wK+cRzbiRKsdajL7R1NMeYYtR7fCjlNsMG5xBYXgh4rlRCv6a6fp6x
uZ0C4IfNJAkvXTGyyDtss2q/QnK7oP16f7QA7W6dmnOlCFrLd+PZSN86MM9r37LS3TR2+tXSp7HN
SisiblZSwECk53UelCYSmHTejUgCrrHR6lfaYBa7GivMDYXFzUM86447Zk26zxS6O3J/IK0zN21S
jErtK4Gu1qkKDIy3alru4jhFa5qRYbwZDLjAtByutJCMtb6o6h1qXq8Lg/Yl7GwBtjwmxM+Vvnyp
9OGbWRFshrCRyu1pYScq39hIIhyw+eXaZ91I3qZBLyHhAkP7Ku38AdB9/tw0JSSigNooQgsqGLeZ
cjCVZukqx+t+jdbDVFGqWdULepP4FrcGHJZBZ+NbRLHJNu95UTBH6SN5KvRX6wrdVj16hjjgIA66
Hu2tLiXYwEgzpN5N+4owuq8hv9WHtsgpfhisQzFU2zy3LZephsjyKI2TM2J5/L1+urMoGzlY/pzv
jSQr1iikQYe4WZI25UR7iURpQ2VOtZYN0ynB+fEdD3vj2wxfTpxnHNIGSaB2TH7rkxTK+CiphjyX
Wla4HFDyfOuQPqYKpuFWqSlxTa3qisIPKq8cZ2O2cbb10ZmcbNtBDJKe6TnqnxQfI01i6eo5FoG+
y1W4STcdRH9NvXf9prcTn4RelEGMCHLUgfCBVO0ULNe6/dSS9ExkiphTivBIgfLyeQpu5qZI4PDa
RRQxmaTN9KNFkoQykG1JeHaXz02zmosOespx+sdgho9f4SMtmVeCittcQ3s6naQzxoyxOk25LzxV
VZ5iAM+F0yRuJkodJimrYkKvczBCJSJ5kCDrVDTCK0RcrbQ4KV5TK5yv/CJ0zmZmW/umgTNezYHS
nqNWgXuXME85Ah0LeHsx09m3orGy1i0zXVz3diFcAoRJWqd5wPIyvXA+Ozw1rmcjDL+wykXHbO6f
oQasHQ9RtC0xQZRNYJBtTErssYnJkSau2jlmnVHftnACp1gM1WfFj9LrJoG+RjYdbFSnCNYzoVOe
2VT6l4RshZ2FS8uDOS02UBvat1kG3WkwnfIFznd5uHSz8RSSvv8In9KnK8Z6Z6PHTkCQZZh45H3i
0Vf98FZdhGkD9j7MDNV4Lzq++hwofo0yrvSaUbOvbNCJeD2msI46sfScaCr1TIphUlEjunk7BXq3
zaOx3SfOXD6mnb+NiLn1ksmfbxMCVryy79lPp1bMsdspZCOZwbixqqK/VvtAO5BmmTwPlUYjGDv5
Ch2tOEVc4lcNDXs7MCYA2qSqna+JZUXrLB/EU+oDTHBnCvd+q60nLNG3M+aAtxJX3KFsbWWTBbK5
UWFt9pAv/oZVtjmn02A/BgNp8aqoxD3plYK3k77iTpNiUacj6+t6qoDz5+lNzB23/65uZyoFRoOa
cTj+NQED+kprlCszF1oP1kn5UrXqUPxlJI3kKKq4o0XiDGRU8+yP4+AB3RzdXXFXpZOb6057roIq
3RUhlzQNgzJJWK5qKhBIRqs+nLpM9ogKiRkbB+UYaVQs0Wt02xMxs2vN7qtZm+AIRUOzi81m/pq0
1lczCl+E333IdP5qF+Ndrs6M8fNQ8n5Vtq9p1/DqKnrQqqA8EDAlH3p0Lp9xieZvYEDjl9rnhT1U
OKd6hCQygTHit+gOZdVgotum1ljN1olRCw3diiQYQc06FkPDs4ooPI74jtbdMHb2bdVWk/XUWP5H
F026vUv7gQPHXqGB3oCWuX4hth2lBfM2C8viFJWVUnwtuYEyezn9Wh39hMDsKcgOsFf1uhlibc2Q
R78iQVGHro7kV5O4pWchEave+mOYXsnQVOuHRT/hb9OZ2IacoOthhsAKWjN+R/AEU2RW/mgC1/Ro
owolSop9JSOdxgcx4QMuEHpZzRfWUFRgY5CuxcSRbAPjy6how86KSulOWdtd85Pjxkkl42QaHqLa
OFI7C3AjFCLukoCnjCKBBJlFHvM5TL0QjvzAE0S5D6Flj2AMqhvk6nTdsy1f1xxNWveAjMJoeDES
ZzrUjqVAmyndFi/UtMq7ZdzSZ61boXatr6Jon/iQChRU0A7f7uxUx2pHKdaWpGhBBahxzpCKU/Ku
BPvZCNp9R1vdYRGOHFoRHClWSMkkUcsjAEi7ngJZPXe6lbo2GULbqOqjDUm7jkc2le/VUVogbkdi
SDpwwoOMAAvX5DDvOlFCzkAOb03hiw+8wIzRZVJGY7Rael/eLZseli+N6HLZvHXGEu/2SJEZE4dL
0kmUpd+lvf9Z4v4CysdHC1b8Dz35n5Y4gs+K+uX9l7ag76/5Y4lThbaUBVEZaWLNW+q5/4Hlo5P+
hC+OZHcgYNzkEkH9j7og0iRA+VFro+gySPQEPf6xxFnUBakYUyw2P3gA4fydJe5iCvwJ+SbGAQyM
4Dpp83aG87uxZulpRHlA3JONtDom9Rs/+tQ91b2DoOiAvEByc0VkYhPSzFgEEnjUCdQZvABxkSkx
9lPuWgYHwrzsRD/likZl0kSOL0EwGO9tIBA4ryRuR3+b2Oi7oqMZDD23V5rPYr+jpxC+1HgUJqP5
HMAxYj4JYbIzc5qT1WBLZFHMLq7Sc85nBywyEJTIayHBl5yEXnzVcjSALlnodTndU+qGWcuzjWCQ
Z25NXejcRFHrDQhWFquSrSmZS+DUUjvZ1TPB44RQkrYQIBy0/1Nv/+8RYGReci7/q6smz7+9tdFb
1/6Mfnx/2R8XjlQ/UVyPx16SnbJcN6APf5BgUv+Ey5YMUl3CzEAQ4ef5ceFwteEOw1AD8vEd4vhx
4RjiE8AHln2y0SCv8Df9rQvn4tb46coxbLxoDhwY9I0k0ON3XxbRcAA06Gl3RR6oay2MeBrNueOa
bfs0WcmrLQAFymIm+7kbHRfQrSEkYEpIiYLDFq39YPd2clDSNjmNXXrsbYP0FsVimat1WtIVRpaY
AMapM6ijYWrfGHom1swYOldE5WxKrECuY3WOS8Dq+aLGFSGP39iwE0+t5LgKQCFXPGoQfQBnuoKp
bB0nzVOfOoxNEYRyWWiuZcavyLHEOs348URliqCsqd6Xff2k0jHizsjDVjEibS/z5WdlEHexrr72
yPt5bfmUFmQXI1MDQZSE5VnaWQ2hEjRUaMA4Y+uJunqykIeu2oUcGRR+vZzQNDbZXKypJN3Xtb0P
8rYlh4+vpicXMGgzfTXHyYeWKOPKQsC3Kuy6WYuKvzRFxgbEEDzyK/A1CFpVItLridMjq57OJbcv
DTYkH4NLF1K1GBtwW0XK2GFRWOj2iXEe7K71lldScmmvIofGEuoLWT8nvoIy1amabNX5HBTpmV4h
ciYb3pJYPvPKNCo+/oB4tKv4QBd5qJiDx6RZtBFyWaqK/GPKEYhVeq25pj8xeFM8GawoQHzzU0qm
SUt4cAQbOC3I9IgJjMxhRuakgQ54VdCqgCrRaR58209g8cAQKMqeN+WMTGCw+fZ00rWIqpJ7W1Ue
LidJVE1s50bVrEuJKptUvHPW40mshfMwgB8R+7e4f4R57iM+VBAnxp79mvt9TN9mEWTjQTqt5vUl
rxYtP0ut0TVJFsm6KhrNk30Y482zyIYkkQzpDuGImWlecz5/jA6NE/C3Nnr96BXmmGM/86fYp5qg
V5V8PbR2Ayxe8JqMb4mWDnutSYTPomoct27qp8vxRpGAI4Vl0m0Hft8g5JSRDtxBUfG86Cw7PQg1
+OAi56zmaUC4HGenLTlViuVaCKp2ekxD/mjZ8Sv2JI7/iAyXaTy67vi6pCEfJuIYvaHiOpESte4A
Tn7CSVK6jmyeJNUfriU5wnbHyWRzNV6+DOxoPcgFP1om2WsGB+v5JM8dqJk2PbqWS3KYGv8wAcHc
ZQ0iLnoKYjx8OH71tiw3c0arXZ0UYp3VaNAr0fMZgrC5shsFkyXhyEeaXyMYgVnzEslFCcBypHcu
Z0ItOMtgAjB95MnJ1rhQdcGNwO6Zf5nkU7wSyQeMYnTuQyqel8tLj+d5J1R6BUYjtdddsQiNOjA0
kXG4jdBBPReKHC0mjvleXS7DhAziy7FVlgoLxUfx2/vLLYRTIC9RvetIZNzLWT7LZN4UZe1sWbYT
j3hGZ2NRlkpoB6fz5QRYznAu8XNkzPlWn7iNIchpPWN25t3lMLfdoHMdcBqByLZej0D5pVzqN82Q
X3VWeK+8U5Wd7+jcvczolXWHQ6AmH6BGOoASV4+gxsjN9NZxtVz1D6Lu8iPRn+O1OVI2NsSvSsCQ
oMghP9JRknisFRHhpJRHkOWB9H421eNEtuVGWpxkeabnR6WhGmLGEMO9NwO+5+ZAdiXRbsbWCVOE
xygUj7469C4SCNpLWqGv65p+h0pr6v1gNfaSx2mvxygTENpY/hV0ja4MVG5uA4dOkVT5+Z12xtFg
b2cVyX1JdqpXGn3vQoiXLsrxyB06latIlgXGKO5gmUTLd7k3aQ66+stFS3JqDwKnPPB3h7dmzSlR
m8ZZmxaVgK/QsQuqxWOHsuGpGlGdsmW5SZGKNQGuOeHOxkiza/LBGMdXM3EFXL5r4sswytBSTlwN
x9XIyac1xrZZKxhnURMBS8hU8W/RkRJ+WlTp1varj0ryn7Mu9rjokTxG3E8MJY02al2/2YIuwVwh
p7eo5GdKiwovUcJbZaBRpcDZosPMH6ZohItTKEdWYUYn4WkkzBA7MyqQUnM6PycmxYMri4nA8nBt
N8oKP1P8qtGnvQYOcWDWhfZgBkm6buyhjE/EwnaHaBAcQh1xrI9wTTU6LxYV0rsiam9DpIAoL1jZ
ALDrZuxjd0rw/45IKBoPkKlUXauqlEPpdy8K5p53NCJvRiRQ8wf6mHzYla7MZAorMwW03P6HXYsT
f0N05OiUq1qpaAyJa6752OiVdcCjaE2SlX9yhmJWNqmOZvOasHNb7vGKNNmuneZWeZoChFghko8U
dZajk7xUp8jdqonqiGuzt7TJC2AGlTtchaDe0nr4aRT7b3Q3i433t7nGsIBZkBChInR+N0OnjqLN
eAC7nYwmdncU5FHCw0XP7YeuLnROK646A2H7+l+/7+8aHOYpWE3wTUAoIXXxW3wJgePahHGm26mL
02YkE4iSyeQ9H5QEHCf5+Nfv9rv85vJuZIvDoKmOQDP1K3c1D4Fi0MHd7dKJE2SZBBx60T0itsT3
3+s/q/NfrM66TirFTwflT7vzwze2gKb59u3nHeCPV/2gQNVPFjpx9uPvROYfC4AjPiGo0hklmb11
pn2W6n/Sn2STc+Ji3jMgKJeMux+bs8ECQA4j5mTyeri9Gn9rAbjEuv9yoZDNxn5uEPMC4cSy8esp
JKdaV8LBzPdU1TPSbEE6CRj2fGWA92ozCmVXy3YzHFttmtwMq8uaZkl9KwNf7qrMwCRk+k3mseqo
101lWA9jIhKPfBaYz8Aim2aodQ+qc3zKxrGq1hPC2hcHeGvPEJC6nWMOeBUCOqN8+d7lZbtHbh9s
zSgne8gmdlf1EziLue22U490BLWdUaxQRKPJD6vMTXMbrXU8FU9GWdkved1k+24MKCGLrE3XSKo/
2164PXzsDeW49i4neBzVhN4TQdAYbbAiZrB4CtWu2mq9Mh8aFotwHWiW9erbsqRdNivTihjWIDgV
9USVUtzaR9LVxV031No6T+W571TnJGJYFzsLguc0bBa6KOl3s+yQxEQVN26MP9ta+vluiEDjan06
F2XB2pBr+cYijBYsoVdvUGwdgjyhxG1MbhXbp1uUbqOVCirtpfS5r7qkMu9roWNHrRAXidkwjk48
NvuumZk0lFk9GEmoHNIGX0+iVbMbKvG8bmJRnCorlKFX4TNirhu6BzUqDU/D5HAM/MzcGqWabbSK
6mQxN/O57LXmJCPFX+GWeCAManybkg7V1kDlri+T5jwTE0SUvpVuLJLR1ko5TndoveRr549Uv0/P
gp1mq5Z6vMPfoW11zfE/M9EXmzj2rXc7spLp1E1afEKOnaxSuxzpLhnbzMNw3K8jOuN2jVXXmwqs
dD2BNmFkNDWaahEH1VPtvNqodj6CYXI2cHYjGXsYRj2uG+NsTAPluvSWPoadGj/CD0wvigVKTN2j
KU5KkfRXeEkIw6B4NGR7gjopA+7XluajL58TImCEld/gpyxO6aA+hqNStitFN6odnvXkPBY8Ve1c
72+0rHaujCpisSihqQkLUJVM7joFeJtnckLCr0PGXkIGyTgcrGjexLlG4e481voGgbRN2UNFsVdV
aNlu6qDacprEgpVmdHTz4qQlAR1FkAZgS0xwo2ZwAtqc3WIX2zlmlazCLq9OtaW94O2R/rGiAS28
KtX0ixXV8g4hJqVSbFn7JupoNdgiRYwJ++udIXfeZgObggenNt/M/djcUlFtZyS06f58NHLIfLvt
Hs1y1G9rG/tj50FtP5AHFntO3alekObOgeJqjT5tHDNUIodWeVci54cFirDX76BbkvpRw46e0P8m
krylPYzsfXnIcdI3yjrDbyOgjUhNWWd9OW98K84x/BaBL77OYTW0riiV4LqaZCa/QLCBLXgNAcln
gsA6/x1KDMQ5mp0Vd7hVqBqK4YmuuOfMNZOV7WSkSTm1oeJN71OUQqJ14lepoLza2YgEi71Z0D3J
at51eBO6S0XOGHbGaQAe/JxNJX0jqJg5UwQ933s1bBECkrM83uatNN4ngyjlreaPPTzUVElKtJWI
nIBWRSPl5WbCW85pUFurbMSmSDBEkbGCLJEPYsAoy70PY0mb+CB7mkOU9Tqj6BqrFQq+4kZSs1JY
4CdVqLeXJhuxLopeWQVylIGHqdG6GXtr3JhEa3uCDSpe1SbfsWthNn1IB1u7quFsagT5NVTnnDnD
NiY99sS4ht0sIgKC+Ah/bSYphchap8ttp2oQ2bK3twVqu9tcS6nRcFS5qlWzOI6hGV75ZSk3xdAa
IdM0Y8pSl14i32PdWbWxpR1sWZMOkJNTYbcx96/Airw6IBd2A7Yh7mUK+WdpzayykpnKylLy/FqG
XXFn99K6bq2q/2picJ5WiJ2vIImY2qtaXScLydZe+DYKYuHesoWGq+DjeEYtIg/D2gwLWUd0ALyd
tlB4ZHn4BL7H9qO5EHzGQvWJhfRjZG5usC0zxuJDOPToed8AUMxbGkjXjSSonFunv8MUJJ4SqUbr
hnLnr71awTW2C+0YLwQktrn5RB4OrHI14rIdpvg51HT1YC7kpQGLiUKOzIsLs9mS8kptxUJ44sCf
b0kqir2QbapJ8/KR8K+W/M8eXoc+vq0JfgwpqA4DPhQCyYeFXkUyBdNaL6RrpHOLd4DE1yVpiqth
IWfHhabVFsI2IDnztlxI3H6hc0kgCLbExduLnxG2V0VPwa0RCli/sMH9Qgz3ttaeVDmr3/pOK6D7
IZAT1Vd31kIqL8Y2T1uI5nKhnPGFlR5aqfQ6WQhpOjOrE1RofWtiDzvaUs2RGuTxMUH1u630sL9O
CvxbppZaS0Xtc7WQ39gLwy/+Qoj7vkr8ZtxYTAILX94t1HmxkOjNiB2Zzci0b82FZCeGtX4hdcSt
FgiJEIv2XF9YeWMh6DMU4+dkIe3Vhb4fmgAOmrYUYIZC7EMRfPEXul/NM8HwIIkjUqYlT3/RBQgU
AuMiFRjCojqNuTNd6RclAU//aj0q9JguAe/xalTbR0XrWmCJJmhQOJNw7yzihOaiU6gIpXJnSAhM
1oHW4ue1aY9aicRSA3QJFNXAEXNR1327xsZlvmgj5vnRCEnkx9LHnaCuycTmqrKmUN7rf+hhgwxf
ykNjTWV0vgyt/5nv/2K+t+EZ/9V4v/6Wvgwv9S/T/ffX/ED4MazAOGHuwEyCX2WB8X8g/CbgP8Gn
9tJWJy7014/53vnEDM9IzKwKBaAvtMCP+R5vjIEUUeBxIfFTw4Rz8Rnh8flj7cUe9D9G6ZL+/dsi
7EDOIZdkvseNg/rytxUxicE81dmpdhNn0lMbk9e0tkoddfGIdtYl4yJrN2U13aaFNg/uUjWOQcfB
YyHKDXpF7uC4HtQnnyJc0olyyldoRBi+ja2lLOhdjLoFud7ScZ4zVxKPkj7T2Myq3UXlJg8cMtgI
iiJixYFR40uMdoya5n3cAmgx6s3XaWxCbtsduLCkiMFw/ZjmWSY1kpMLwDtFpiHcN/ELyBDqq7EC
5rIyHeEaTtPtwIfTsPlb5V7Okb8vMIPcEXqD3bSJnmNZKU9RmoEvVZRF/3/2zmS7bWTbtv/y+siB
CNSN1yFYSyIlqnYHw7Zs1HWNr78zmOlznH7n5jvZz44zx7ApkSAQsWPvteYy66nAuyZDKj1a4RVu
BzKAaQLkU/swuOGHpaV8SHJfVyKSD5zl063nEXYwX0kedPd3eph+Z7WNMZl7HdEvOqMRC6wKdXNX
bYlC7S7RIB9sY4Kh7HR3hMYbmPdoIgr3Cc38nQiwQkdT8cikUNxONHmQLRUD8iDCqim98ADnt6Zb
vQU5buFFdBOK8vATDfSDUsOslIQvndNPtcVOD9HmcUq05T3NaH9WBkG9qVv1254AEZJQUSY53tNk
BHiHE3uVBrZ6C/XKtvjRXq2OcYtD6ZVq2rYbUqTUrZe9lAxrXsRk0PNUnf2ahB7YMDRfGW4QZ6Ln
39ulutdtc9kHkBM6CsjPpYm6ovJgL0cxWBLfqCDe0ea9J3pvH7gLGSpWV5/nIWrezNR9slvizssJ
R48g+ujWDlLcpo4n9uAp4PFk7nO2VFqNsG58JiOW0WyO9JYWpDLveEH/VdPrpiCuWjceOowmpxzQ
Ai5OGU0MH6J62WRR8WgQYbgxmqIhNaU0Lm3WedvWDfAEGREpJjw5eE6HeB1l7K5DPmEPb2oDcU1Y
CUEDEB96Aql21eFMKU8YFvubEOFXvx0bzXombCW+MXNb/4SPeFi3WI58bJGcVCyuZbkVLrlfiHJn
/WacMWEc8OvjWiCGdP6uFdai7Vyy64Lvs+eMd5lsDPbsglZ0huaE4OcsREKWiMd/Fvr/KlJDElfw
Vys9ovwm/HM0KeZA9ZofbRz9N7WMeqjD5LWXQ6vkj5XetX7jaEGzxlGyCcRm/NWPpZ7u0Y+lnYYP
Pnd6zxDXuW3k31nZXSQSf25x0gFiNuuxUwh8aNA9/9y58WRJ3lPpZnvDDd9HiqxV12KrpiH6Vmj2
Y4PCqABX8Obm4m0eAcn1zrylQXzsFPIKSIk8GCizD60CYhVitA6egmQ1s16tHQXO6gav+T4HhDqU
EVitUgG2tBDUFluOftGu+C0F4jIyMGGVG8fbQCtQRIfOhY3DvR+XmNWoy2+KMR75ab0i4NT1ptUk
crzRbI46YL16yM9zK61V1QEISyCFNQoZZrWBtS6d0fFpffRPkhOVT2Z6QHQXbmMT7tioAGRtF77a
JgdiqeBkjsKUdQpYlih0ma4gZkyPYUcpsBlkko0ZZy89kqleoc/mGghaDg0N5whDV1B+BAmCSosV
NC1V+DRDgdTo/kA8QPS6aUwwa6MCro0m0CeW4o8uAcZmKixbrABtzE4/ywFkG9SxY6IgbixM4zpR
YLelK0idhvU2Mqq75NDfOihwQKPOgTKf9Vo97SsDxNjklOLiKXxcNwCSY6Hfcmp7YC/ILykQ79s4
c5t+lYBpTuHUZHdNZYTjRuI49OuiTt96ADgP0KcZj7Za5xtGgWOtCofmkWZ/8Eg32box0xmLvpZb
zR6Fd02bvopPDSfht8DD/a3Mpi9TbqQo4coeDlUJxCsaPLx3ZHsfyPx0H5xxxLadGRxfM0liU2e4
1btD/8eGzzBkL0VaMGrOMDHpMiPHq7gCDEQG7y/Uq+bWqaW7JpRIcPE8yckx6sEhtbIq2LwDWktL
iUuJaEi2rNotmM7E5PghoSxxeOrMMm5myrutHJ3kk0PvDupbENL+keDpEpUM6BpBvpnyuHxE1C9O
hj2VN6YytCPvTz5VVYDVlHMt/qQ4XcQ2TxD0Mwyb7mdrYNjapWGx6kNzInmr5fsb82ZvdCPVuUWa
xbrhAPOZDSh7wYylf2l6xzhopBAmfth2XNWm5N9Ew3TPBdR8OHvERjEwF0+gr8gs6PiRgMDnfq0X
4XwvORi8WD2D9r3VDnz4eg7nC64S3mNe6kBh6LHdtKVlp76BkWqDc4MfSH0Q1ZurR2secBfTPKve
I56/XWyDJEWswZAwmOIWC2KE4awSRXyaESB8kKU47ERvVN+sCTxO0JfV+frOEsJG3C0tTX58JqXz
EC4RB2pkiESWB5H7YKrDiqn8WJniThRW0T+1iTkiXyIKyo/VB79yd0DSds/ki/MPsyCRB2tgEVmT
OjJvdK8l/WA0k0/XO40akN9Gl2HoV2KW1s3Vm4aquDyPFfnEK1gTmIXhRb2Y3ihfx0JhGbvcdB7Q
upqHMg2miwBRwSCT2kaGvWPuq4Evtcf0dmTorborDC+32Zh3H50TxWjTS/uMdX2+qQMhLwEdgstY
a/km4o5EcOtZwSdPUnei2404yCnXsTa4/EZnJssxCyPtsVxqrEI2EA8Eu96upMLYXL+tfMSZFodz
6/ptGhSdLwiV8MuEKzc7pnUr6tYMGPFTcMMK5Mf3I5xeJ5u46xf+iF333YVg5su6jP02WU5tEZ0G
CvVea5+GGov1YJWfCtLpQkzRvufeya4HUxTeR4NOQd5F+zxpvlujd+MZJTA4AB+FdC5Ta2yNIdp1
9vISNq1NS25yb214hbDwrE3KTFJWc+m7sigvHftYTwuGmBgRC/sCzOG5FYk42QNreCpcevROZfjC
IcwhzudTPHnrcUrWbVAejcIJ7kWnTWcxSQLLyhD45OjaEf7vFF2CN5gbEqxhRFV4OYaBWrOj4R+t
NQLkinDySef7VhcDlkQMfjfJ0rebQubiYEjrayO6feFaD4DO8BsPvQFmIwzetVC+tZr7de5JzlkK
kjqzIetwgBTkmuTGvIYDBBWHRLzBr2y7fOwN0/Q5xiwf+WBBnwAnqjDK26qbHoukr46ek+4Ar0e+
ZS18wbEttlPdB6tknFMiqsSzPdNEhsFxSKc5PwABMPYji/Bax668mYo04KSASDpcEDeX5Xut9zSD
ilK/JdvaOTbc+MAYbZ2iMXjXRV77aBdWvZi/G3N1qWLX+RZLTk3mWOufHFvDnJSmTx35DJ8RpBsb
nnVCDY2ahMa+gKcIt0/pGM16NSwL64ExZPsQzw0sDlc3/YXxrRc81nn7Ec1dsNELdz7hIB/JpAoh
S2IUllhpioVOLy3n4rYU9iljzX/gtsLKYgfi3sBssRllX5SgO7RknxYpfRE6VIhiZPWttZApIBY5
zDkGcqOqPvccLte123rrRAxveoAORS/Z7T1ZW+Ra9F9JmnqnwbnT5zp4HkVFVBDTk5UFrs0vTUC5
jYk0eC503+YxpGgvwjdSRVssqca6A/R8ixYq3FAkuB+YDYeLAzLmOaXqpobgFO63pj0fxw4r72qg
vz8B5k6eEwfrjNmakD84H30D/5Xh+84dJewK1jRZISzh1NqmLa8Nc/Iil04/OUFSPuBZhJoe1VRW
Bp71sWrcUzVU46dCn7NPI1mSJxu3k29RYa0aWv7rjKeIlbyLe8ePCqv2A/ChtKynJLwdJuw/x1YG
YlpF7YJ6zqv7rRvWtKhAsb109qSdbdG4aEbhv/El0hoLmlDbDGnS34KON7ljCnQAZW0hujaXkW1w
6stTyezxaOIJ2gS1pSJi6+DFIxzhAi4rTjZLWxfFqvMK7dSFrnWgUkh3Qi/rTTwR7svhrTQ3UTN9
L9D+nEUeds9jE497/AH1q113UGZZC9dQbgAIOCP6CrPCYOcshzSnCgOKpx31kgWsErLel2D3/arp
EtCVc7AtORLztjKozmb2xWkzd9U2wXhObU2/a4KiQV1QNrta0pPoxzRgCtDcTUCGSYzYhTLEsuMu
70nTlNU6KQZ4vGPdcGJOxSqOMIzlpo6itknN3VIud/ifEQJA6FzJngOtlbXD/ZJS46VD2bJzDe55
HuvssU7ace9yJH5Hk3NCcdh+G5V8uLbnbutVdrjts6BiDoQHtCGEeI0Al0ecjKAVlIQLO2jJEG+C
gOj186rVR+vFqKbdNE7hujWWx9k2nNMUS/rkrpvsiP3YYbbDLiWYeAxl+K2e5p3RseUNdZlthjjp
N5M+Tcd4EK1PfzQ4IPy6jcP6YgaWtcYRkhzmxZ5ugoS4CEiNWoQNDkrdxUtZXcWN0yMxUrFlUcaA
N83HJHww7KTmtNwr4z0fWNnwAaGEbAlXf376u1nfuTr3J+rf5da6OvqTq7t/Vkb/6er5t34HALBv
QwPIr2QAjKRQAiK8VCAD7Cs/gN3wFTTQg6aDFsivkAGzHx8DBR4QCkEAqYOh4GCZd3CS3urFiDdL
ZV9ir9TwHnY0VRTOIKP1fa4V4qBVsINEYQ9EK7q7UaEQYpgITTjDFlWYBHcAmEB/zjxikhkViai9
h1slb0eFWAgVbEEq7MIMf4HkvmBVo/z5PCo4Q3zlNJAcfcw10A1houvYJ9rCH4Z4IqATxEOlYA+Q
+OKd7iKDVCAIbME3i0GhDeLkg2nEQLspZyTB3Ckrza8RMjsQg6Al5itlIrkSJwjv7L7osM8+nNRK
bkeFppBua+4NhatAQPmoD72no3EdFmgWQ5celivjYmFud2sCE34gY3R5zQjcvmuj/CsH0JAMaYnD
dzV2SD1xvpXrGJJGrZAanVbnH86gOBtj0HWEDsfDtlEYDsoXeyOlMV26ABsaNdDFUNgOVHgQPISC
edAIxVaoAB+TQn3YWItuMPkWt8uVBFLPXXZOi9ohYlyhQoq6hRoSKIAI2a9sBTpQjSutu6QOyDz3
w72SR4bQEhfQie4r0trqfVGIkuVKKxmu5BL7SjHp9bF4KhSd2FKc4kARi1sWRjKml0OsaMaV4hpj
/01PcQjrWCjqsX0FIFtFhIo0SejPS7fkFgopSpIrLLlQ3GTasIqhTK/uilSmeu4gLE+/85bxaPZw
XNrhe6R4zI4iMzeK0TwBa04VtblV/GZUC7dp0+ecs2A727k+3MOQqi4Y6gDzKQb0kkBHtUK40I0i
RCeKFc0be+bgF6wdLyq3OLbdQ3aFS//T9fmvuj4G7Mq/6vrs6e7H8c/aHXQw6iV/NH2EBcZKp0Xv
IEuBWmf/W8AvbIBUSuyF3Ov3Lv6/mj5S/saAz5E0Z0hIUNiDfzWBhPsbSi1KLSwkf1/Ab/1Z52Yi
BXIxvPC2AMa4pun+0gTSicBbEiuUj/iWFXV3ydsZuTLNKX/JAOJVJohkVP3NV0yE8imKUu1CcTHv
ClObEfzGwHyydkI0DstoXCOQ8DtPw0TKNPu91XV+Drcjsm+FQrlPGjRsGMYtgCIRvObeRBF8ZSZL
DcYUa/S4vlKYSzrnF+DHy95jxspMXuu/FYu2NKRhj+ZZYzM+T0XGKCxquxE5UDV/doxojqmpuGx+
FDJDJ62xWbacgOujNWvVl15GyecOscc9ahnMChSA73OzNL6HEdHhULx034YmFJxfIJyExHs+hJH9
wAkkjlclDMZn1fVJ/z+Kv6uU8N8KqutXoII3+FZ1JHiwzv7ch8sR4CRa0NrENZKkbRm9tankxLhf
oayofxkMOCs8mt596VTyFp4AH62yXfBYIBY4PUbJvHEcC4AsCqC7JbCiEzyK8kPAd3otaqu9RDON
CStOkjsO1MQSueokz5Ha3YURroC+Ncqz6zbPXWaQdVWNt1gUJRonuUMY/JHUUA5+ekj+g7xSYdh+
0lfyoU2lblSdTlqkJmaVP3/oimAV1BlVAWggD96F+vbDshRvQprTvebozaFPjOaACAS9dET1uMq1
btm27Cb4RCb9S5UK1Xyxxumsmt5ISAzrMZj5v5r4wm+yKsVNiK3yHPU2unJG2/eWG7zQjJGkztIq
SQv0y3YKqisuRnJttEbbYSS213NJyMOi59zTBkqNG30xPgq7vx0bKfZdH1j7GRMGUESSkGKk/5vJ
Qgmv02WAM/meka19NM1y/BpH6ESRyoxfK9brgzNnzb7poCQEEQVpNfTbLh6nCw9lesLOycPUEoeX
Gh+InhKAy0Fjt+sUx8kNPq4cdIc79es4htRVgsTc6QsWBhnTnXEKkL9Twbe06oo4ucsjhVF1M/k6
M6375maUEZg1OKszPGCSB45TbIuobfdgQeObrOv0uwDawr1biOHOolLpOLLjbtjU0ZLsZ9JCPB+b
p7xocTed205wQaVqei0uXgxLPZtauuC1GNtXM4JA4oE6vTXNxvN1OmWnv753flmzcBlBnVBCK0MY
CHPldWT5E3FFkhQUhIOjXRDSLA8QpoudJlq6aMhl142DFYiYMO6dply+gvsniKMDyuCTwRd9JFU5
nSokWse60+tXpzYx/EeZvsP39ob2AVtCb+fPAE5QjQ+NhTJwYJCV8d3flgEMXr2Dht/iLUfxX8rL
pHM+wD3HR517bb4zlXCf5WreDkg61IJappzRq05srE6TG/zO4B6SaZhOOCGWh+ttWyU4C+LYnu+a
GjW+qBjqlJmrv7la3r56RA69FtpS40SJmV3mxBNETKCK+Euhp7u6bDDzYfEAQmX0PeEdWAadTepG
7tnVa1plf3355S9hb1x+5s0EBbmAd9QkQj3aP13+sUZ2Hi4NWPSmYobbIW1azU2tPSaLxycQiLFQ
jLfaUzLHA9ylqfKqu6kpomnn6jHbi8EzSFMoq4Ojmw7V53SwCV7xKImYWCGxfKdtxYdRPd9DHffa
9u9/ABCHvC2b6TgeOjXy/ukDFEvaNoJ8q0tmM3ydEjGd6ioMEQkGUHPbgnUmUOosS9osMYAKtA0+
mwr3u27diBHbOc8e9hL4dp+NyRHATgAxRxJg+bbO3OApc2pQqFERciL96/d+3Y//vVmoex/nCEoB
Qd/Uk+av750Octws5mhdyt4CTz+2bfCduxlZakPCw4tY4uUOMed0zpyh2HXQmRltFIV9cGGVHcms
wVVBT/KQWSPQY6bbTx2anp03mgwfm7ovzovbxrccP6b7MfcyNLzt2H5n7EpPxYvNL9DM+oO+LC4x
Kwq03xPnUZDw6DTI/KHZT6rh2ZFF8CpJ4djDsnGP0NOwCiF12GatEW6rLJreiclYds04BNTeUbNZ
Cqdw/U7K6ZtgRtusZG4yU20rKTaLUcGVKNMvgv55GxkFk/y0qg6ZScercHjUqQmm++ujF3ha+NEA
WRs2EPZ4e/TPjugk5YXjE63yPMFAQ9so+tCrFh0lXsF37rzhGzgVtYKoS5M4wZHkeERZukLxmjkr
XxWTYjjLPH3SK4lD18RD9+bkyVejBBON+HI6pKNs/UY1BjWTYyK843Zt0ZA9oZ9gL/nrG4Ei8U87
KHcC2g9qBkhW1rUc/KVsYK3GxZQO9YVTeQc4AEA7pjK1NmfjREuEjCjfAT4Tr2AWhFtKseqzTZIL
YyDWJJzLLeq02mF2nWRw4mnREVuix6k/gGzMIZwU266mc7XiSdK/zKOePbP8d18kh/1vfeyY2hqf
aY6eNHKJSygox+6GorM2uaPP3AdmgcQiMzIQl5kAyAC9PO/3Lien9bxUzoGkjmf67YKwqoiYK1+T
8Y7hPSBGHiySUnq9/yCbhCUyLYi/KrESTmIhJJOndu9ksSo51fcK4Ll7bYElo71gqDLJeNl4xvwq
qoo5fYnwj/cT5YCTeCDQdXCzJrI1fRtL+FeM1Pm6GYb0WEIH3i9eNqMlNJZ6B4EzKu/kFJhwrfs0
emEfiF9aLYF4tFSjgUogzpPXlhEDU460tsN9RN0CjNhgNQB3XUUfmueIizaMqsCBdX6EfsdW1eb2
uiGIB+F4hAuP+QumJUKzWPIy+MD6qh0VUDDoesVWjghM8127Nc11hlHqKQy79hCQ4WKuFpEYXyIj
IM4Uj2uV3mhdp8ofb36AKF9q4Chr/UuelayrHQqytZp26b5WoBsJrTE9ztwItP9HBmGaOUd0G4Vh
vIlyISl3hrryQPoTOC7hJNOlobbcI0T0Qkh5y/Jd2ql7IDBC2wDJSfH/0NiFUNEs4wYTF6QdnFZo
SBtOtogduAvjmipzNZEO2WGu4iBbBfAVjSX7jgXxwtE5i7Gkm6Tvgu5DtTym+clx8uhe5s7osxnQ
xWi9eXm4Pkj/CNee5urb//0/nz/yuAC51TXx1+5Px1RqcHbu/92eTtb05//wgj/OtZhPkPU7Vx2D
w6HxhyfFhtYnlaGIAG0HqSsnYc6KirtnGgrJJ2iYwYEA3Kis5H8IGzClo3pQqxgPnYnizf47ygbT
+EXZwMoIxQF9nFogJQb1XzZ4GCrdUDgxGRx1Pt1oSUtcDtbHy2RY6UdeDMuB3pWJGiizwnAFQig9
GUbevCe40ytG8K12L0KH3lNUzcM98uzgJV0Irrqp42n6GnVxEoIDw6vqB0VvaD6Ae7q6CLM2AZi0
lxk92kPPTB0yHbZQwnASN/sYhtm6HerefYnoQTdIuhs3p4cr5Lwuyin3OSkcIuLXDoM1ZJuEIr5f
2YVnUYLkBmYHYWffCt05hAQGnBJvGgh5qM0Lhq0eKOZQBd87Y8nPoTbcpVnPHGrmMPC+kKnwGQHU
8DoxDvDl3EbfGTJX9GtDi2l5MzmwnZnLr6fZaO/pBUx3i9OIq+SdOJZc0x7KgpzylTPk4WnQJDoy
s0KMGraugLhVGuYtB+s08fVkEeTZj330eSGGFzBx0G6YSkXvOLEZxxlu7u5aB0vTysvt7HEWJDr1
Vo9+HrjbPh6zcMckwD1a0hx2ejlVxnrJc/sxjwCi7YjZzBxgXpHExgu0jxSitBDhujBL72MW+lT5
HMwc3YeV2N/YXoMaPUjrYx+kODJbQWyRLJHCk0fg3agFeGUxN2MX8Sr3ZM6QkrZk3/SXwcnrfchy
uCexpP0SaYHb+R40mdI3F7t6rDP4acJxNei8ExfHyxgQalWRnQUWJH3lhktyppgvIeFazvCWIaZb
2T229hu6mA6j6GWecMmHOHXAhAQd6SFjgrm+aM4FlFiiOTCyrwwbPbw5TsRpUDV3R8hpCLzsaArv
3a76TirY3O/1bqljTKlG+Z14icxEILNkZFuaS/e1aAwbQ0/gZi+EqyTYoop6Q4meELBV2MPnSnju
vT02w7qsCgt8oNE4KyxIxhb8txGupliM56Vrw+Sl1hmPDw8EKMSMFMTCRrNzxBBfRpzD97kEyJh9
8O1SG+Dhb2KuLft/pLUAlZu5RGwBhy44hUSKrnNRypUwu+F9tEbq0lnI59DldzBbWhOl/Gi2U7gZ
C7xvPtXMUOyDQqjRZ4CcmScUMgK0o7kjAI0YiJzHm5hczuzEqKTjyinIKkJvW25avVJwWaT7SYQ5
SnMw9jNdphUbGvk6S8WN7DxxV+r4EqbSvNCc3oOcs26XygzY/ho8sHox76FScd0VujAnZHEO1oXb
cAeaRa2fNLgv9rptewSLTeBtY0YNR9w8+QYevHMwJm+87Yn7WY91zknN6vsOu9BS39ht3R9l0ueX
WRQm1urStna4VrqL5mGLingw0zL5Thv8mdbXys7c9AOxn7lObFKiSqIUnrReZidKPcdvC8AA8WSJ
R2z1rFpuXmQrrzW9lW4nzBtw1zJtDl1/kMxMhz69N8zixTObzA8Jr4JubeyTLryAK4wQH4jED5jq
+UmsD9C0Gavtm8XOsajb6mqX4xNH82itD7N3cEpz2aDHH3auTOTFrjDWszxhhzcbC5agmZO55kFA
CM22v7O8VN/UUzLdAlRcXo3MNKmhcSPAfcqwt0bR0ek754lmFvjK0c4mFqmWNcUpWTtWsRVoENOm
krjINFzOqOG5cmTM3C8Da2MaVu6+pJuGccpjFCI0b9qELf6JQC693xXgFIlaI8w4TutT3iNxQbzs
3qSN/EwfFE1XyCxjwjuwokvSbfJW6SAMLsoDcSXpJliQs/rAh7na0kh4UF3Ng9pI8CjXHDsg8qKJ
8FBq7uI2Zlx0TvBgfww650fAarDImIxvdJeyNDGdHmOXm7/V5LTeRx39S3AURfeWuNZWWr12stKp
OIuhx7aWhfqT9GT2vZ3N7t0RofnoIER+gAcRbmZR69usMvu7Yekgeehmi3gj1dINAsKMRTeK+8fY
NMqjG7XGZ6PllsawMcJTq4s7V1QtcwhLnMES4m/qGBu3+Tg/hiKHkpdrIj4h4+tuYY0Ot62VBXs9
shLckG26Lsn73gYZtkiPtJ2YowaN1d5xmYi6DmI7I1wjfJCgvrtoOepZRTBNmuSnWGbBc1QsY0Qv
w2o/zbEk62fRhvhWYiLdM8euYTOK6Uve9ZjejGp5MgaDoKQgcRrGYzGmS6TezzVdyluAbOPtMpZM
IDNbxxQEP+Bi2b14pFEkkcfBf2cw28FMBwP+WtVViwDBptvclsr4rlZ7dvTpcwSI8wnNmwJm2Oh+
Ycmm1J3mghit70ja6R66nsklqYOGAG+j1zb0+9Vsw2PQ32aUjcW+RA8fv9L5UYqdrrR7dqIUVPt5
KVF1E1/T55te2MrFOkxIsPRp+XC7wd4E6VxweIxZgiPDpEnYNGBNw2jud6OeP41YX3cE65E4GyJS
56vM8EoV2YNRzd3aKpxjH2rVuiYnxf+nPv5vJj8YveRfTn6eocL+XB//8YIfc58r1oyZCjWtsKhE
qXb/qJGFMH/DR8FwR7CnoJmhDP9RIwNuEjSmXFVS/1D9OiSa6DrYQ+FYDuWg9XeK42uk/M8NJM6j
uMsN/CSGSRtVgd1+bn5xjKYvPbvznafmKakPJWKet7lNzkaek81Hnm66+EMYVjethcpPzDNpdVhT
7+ea0BwGl+UNzfXpnjBBpGqxmJguzNZ9XokWb2wJJx4GGnWI3g9QTnLbDMaL5hAaVOPVHlwoZ1Ew
eXm173OJEeN3DJqeBdrZy80hP5ZN0sDDkUKU7nejcua4349gB6fhEDpoCokJdiYtQVfl1sNjNXCR
H7UCAyn0kEiamzAZG6xb7D3G2aVsQdbk0YYMK2D/YS4xc4EunrtLk5u0TSGokSbIYLt25GL4Y2EH
T0wboqelY1fkQ8GvX3rtyxjlMQmRZlMjqo8SzLvWqZua+rBYNMKjEjiGJ6A54h5HeklINlQo/Ny+
R+Z05vgePXdZHBMUUiQUrpZ0BGAyjvpQ30hnIbrSTwp3OkVhOmgHuiIjmP1UC+dHbRawWta4RpJw
CyTRIg1RxrhLd0Ogl129F3oYCOZgOa2gdLrYmR43d9XUIu5OV7klZT4c/lkR/psVgeR4SZPtfz8x
3/y/JPvfX/LjzGz+Zrmkilo6M1fTk4Jz6481QQESLVMqZIOLHF/1dX+sCfTffywFinoIMUENf+E7
MDr+O0uBMNWz/vNa4DE/0QnUFOTeQof/1dtVB52bJeFk3+SycoUvcSYg1BYj26Xft7jV6xVPRYD9
mWDAMjiVxUxR3lg6zKz10rFPPWZlrWv5sW1to5k2Gp1WE2ZuwB7n98YAEsipMeKc0shkBLrNmyE3
x1NH8BfNylk6nBfQ/dlduO1awGu3A/Cur2k4PqCMcQJfSM3xzch2tpnpebgPaqyjcuGxcBeaWAtE
U/xFHugmWMueTJadFI2K8Z5ERr5xqzfgD/Bxtfusdvv6njlr+tjUgffeZosR+Q1luGDbHZLqhnTf
iBjs2XvTDNss+RWzvWwmWuAkC5GTyDRwLvINIjz3nGIGe68dh4G3V46f4sGkBrU6HM39zFS2iQgo
SwY5Ue0bERCirtQQTi15dkggun6CalG/ydaQJVL02Ptaeu7XbJpPZDASjg7sez7wR3A39LZBjm+s
78F5iE2XKPA52Cv+DUnQD31CJqevz7O+7kZWlhXHcjyfHKYpkswAu9worGHP6CgHY9S3L3QaIcaT
nLFbFmd+8Fo5HymVa9qMMUfZVUAJt6cfHH9wP1gPSYoEajOUUjtHeeHuJsum/15O4pb2SfEULQ6H
clAG9xTdjj9MIR1E0+0kZuZBvmpMzJFv1dI4l2bYr72KA3TuOM5hiMXC1NGaITT0wIiELPoNHXu5
GrVg2hpY8vZgEKYS0my9fNLmvNq6JLHsQBwvBxZ5wgxy6RwieCOPpAYEJxQw5W1J6l6+M6FZnqd+
sQeB0HYwOxqVqx//7VI6C9GdZknEDhiCr1zPevid8lm14Vgcie3EJr12fgeByka7uJqA6r0aRlrk
C4b5QOhf/1lR/7sVFWHcX66o34qu/5rOP9dZLHvqRX+sqa74DccLRRGJZahY/t2JdL3fIMaoZZYM
OFcpb/61ohreb4LaR6iqihmmgsf+tMJSkrEuWgxc7Cs45xe37F+6Zynyfl5gQXCC7pRkjQDJZCu4
jlJ/mjQa8OAad8F9OAjOQD4TbedhJNORexwraFzTARr0L4k2ToeqNs1xhabMQwI6dPvGyYedUYt6
p3cx+sGfLuN/0F9Yks/4y1vjkrATAZqSIIJ+DZab4F9YqcTu7mARKs8eR/OzuyDJW7FIgr0QCoBx
RWHEDcneoeHR4xpaP78iM8hMEg8tHjVIGtUVq4HbMjzNV9gGEgDxnkdRB4MDSiXZ7OgFiUy9YjqI
L1HMDtPuNHePKHdZm78jPcTvgI/ySvuIFPgD+YuCgHhWVl/cKxuEs5mRr7QUZAgGJoFMcU42E5Q9
VvcIwbk3usY9sZj9s1cSUDI2NbQ0VvCMGOExIaqDCReqV4KPaeU0VeJTC9Occ1MVsDkEMsqOHV6H
dIs9hzlPgrj/ARUi8rtw3ALYfcEfpO2aeGmOdZiIXd8b7ddYjxpqV2ta20kLQbw8VqXdPjnQ6u+F
hxjXafvuBu3AcJw0EGixs7DiZl5in2rTmIlzjrYaqie6Gr0oL5rpvetGAtwxbstyDWo8emPAWzkr
vbfGOy0stQeowd7E3GxuN2M8TLehszzqfZidm7mH7bJ4BYGrI6yArZtq5heK0mTlVRHoVSJsFnZm
2EYX3U2rCwZtgyBSN7+3hsVBl2KQa3tHo6M1npOwAV6EzOa8LPWG1pfc1l42Ps26jpeXOexhsitr
l2V5sa2cLkp90di939LUVPNcscc4XG2cBbi4seg17bSK+NWlG31oNfYDV72+ce202SZotI4hag8o
/bZ7jAS5duug0LM3dBPtU+nQCqtHSno/7TUasG28/A97Z7YcN5Jt2S9CGebhFYGYGZxJSXyBkRow
T47JHV/fC8ys2xKzStnZz/dFZmkpBQKAB+DnnL3XvrZqU15Zk+59S7zU3dnx0G1RbbADh5i/KdUk
tmbWDC5qm8nekTsPQR92ePpasOyZ3Qu5GeDKhAtP/Xvdm+Zrxu3T2Zl7CDV2FuztDrLkoME9NOfM
4oQGC8FJJfBGLxCEBHAhoiIqL97NNC3UZuls97PDh2w0WfIu9YNx6wSz8WomZGZUuVLfV4fJpcPy
FPlSioMN7hBfIz3NL7yJ0aHFXgrVanJzETWzpaBWDR5oRN7AVEqe0/cASbrKA6caEGOKZjxQEUDX
ZAldUl8eicLBsAVxcCBKXBjngNRmBweJXh4nbxF9WBllepXQNTsTN8bVg6i+bOxp7Y5P6a7ENgUA
0o/trxXxOC5muVk8Avivr9bMay7f0hUX7Mcxw/gg3ph+tv66oPASjcZ+Y9rThbPKiLbqfOcRDevs
vaJxj+SoPwXpvLx500II9dzbxwDDU0iLnKlDa2jNNU/C+Quib1+EKMMUVJZkqYG1ZEAsNryVZxU2
vfBe6tgLxsjpBAanBmrBdG1VrX1kLowyFzSJR/bgNKTVlWpo94aBmqZjk7gNccA8RCpsA355Q5S1
Szhylpg3fWnPd65AGI/XJ53YktZ9eYMgq90jHEpRGaOo1+jUGe0EIwVjhcvj4FylAVkjY1xWz2yE
OrTH1tBsJQ6NC8KR7krD2NBHntXpN5mfN4+gTLUyMsbMjnSiWa5c1miwFYZKT9PiiAuu8/Q2M+fi
qa0Y8eJ0h99P+HJUtTN9vLbh4ev0RfE1T5jA0t3PalSUMAtu+0yV2mfcm6AXZNcF9yYcyWzr6VXC
TWmFK3a2XgXfxWJ1J1UZ85fET8vNpIzpHkMZWjC8D4vmagLmeJMedDOf9HDoUvucBthGvRnPp2M1
Sx7Ghpve0eowPzUE0d1T0VfGoRd9cmvbdtuGE8nM5cZkmP/SIEaoQhvvg4MdGGtq7I7Fa9oFHTJ6
Q06Xwa8mcljwDKchbB74awW9OWSdayCKM/UcDiDE9IPne3AfwJfbdZ7bv7hawCGSQIcsxbN5lyuL
1OPClNtudrotzwZ5zL0i/kwCssEfLDqe8/zISbArSLonZTokmkTbBOwfaXA7nXdlJA4jbU+ZKfry
3uhOgZzpMUx0Qs8DEqj324aMJT1XVBMMAixOcjK8bZ+6X3NLn6PZt0GKAkN4zoyhPeYUC7cBmB6O
Wn01YfuyEJ3CugH/dQXihkeOU14lyo+/UqUfAw/Jt+toOIqMCiKGDiKnbe38WjmNt7cpHPgHizRv
UBNxT+fMn6+dEYmVaY5mVKXKJD6EPzIAoy/5XHR3Ag3+2XY6u0Q+k9ZfbAdg52SV/bnAXh6JqpH7
dV/yVmpF85VV6lgbm0wnHh24bv2tSuP0qm8mmia8TsXZ8jvZY6VKPXx6/eLZ21Fpyo7QIgXWTgmM
lJFcRv3ZzYeh3nZuV7zZA7lGWwUFbG39QxLCN6ehChnKoYLjnXoztTQpT3ugxJO2GbGGfcn6tHim
KOZ2pa9k6k43GjKHe6W7D4WMnX2eVzgTLCzUC7at1Lr02ewO0AUN8yYuapuUlrR5UQRW7AZyuaNm
0LlfuDKhMGhWXr9YTlfxmdn0zTTqYrWi2etLVFQXv+uNq57HGb+iXhHpjnNtCtl3meSukgnAAvHM
4pWR95deM7A8KoNEDIzA7SkHsefR7vI1hm/4y1MyO2LcU4RRVvdzqg/XTZ6rO9s1sgdZTpBy3d5g
uiZKkxTtvr9PgpmXteM7l9Rp0ojGkmkSyUJXMYJR2K9WcThNoVPZmL9XtycpGN7XOZfdmx9g6wjh
9wcnz+7ndYPpmGJb5U3AXGAZ7FDQCzv6ObQ01MSjewWQcbHDNitHM5TagiPay/PpqiMVFbsHz5F8
I0irR9Md5OKTmRMLcAdrqrL3Iy99FJ7NAriENRBvg6Z0T1MueBPYkEK6Q0FAlozkHKcxr1ab/VdT
Wv6DlIYdNZ2nATli3nr2RcGDFqZru/cbt8wvIlWFhBfjVddrE+xZoC+/N6zZe+mwJu0bN6GaLtAy
f7UNsrR8VGtk//aCkbmWVPQcU2PhldFB/9pndOxukaam1QnBW3CDjbf9EdS6nREznujH1s9LfVOv
/LPeGjFNyj+4aO4flLT/Lev+n8o6wmjoX/33RtlVMyJVfa1/1Zf88a/+Xdf5/6LBBVsUtci7IuT/
+iaIfaRn7pO46LvvWSL8rz97ZWu2o0nRRVo2CpTA/Cn92+QDAypHVCkmQvt/mP5tfajsDIMfOF19
NDBUih6ChF/b6MRVzyP+Q3F0WLh+lOeaca+DjcE2Brao6XKfUBDS0N56zYsfUdEL3Kx1fNJEFp96
3v+IT1CONhAi95gIQdOTSFWFPvv1R7+t2D2krZORIgbX20hzLNBko37PVxmyTJPy2cYVsG1XOSdr
PWaKbacywp49QRVgHm4kupiRf2rLgeeQ+wBX7+9k2B+ah1yB1ZmCdN8kLRxG3IdBQs5mjUIVGSZb
TXmL1CPYs2ehcT8M63nxvX9aIv+pZP21YH0/Hu1KJik0SUl8+eAYMDUUHklRtMd3tjvxSW/r8HqV
xf858vqv0KtfvQnOeiTPMlFwrCmhBNB8OLOF6d/C271EJUTtZ/L4ZifpQNtBavcwmaW9V2ke3//j
04O8RwI62C6WqU4n4+e5TK6b/Vyx+zyOLs/DUFvTgnvUTU40Sgd59D8/mkOHg+QQUOGk3/x6tCTw
56yu8vJo4C8tLrWolp10Uf3cjKRi/P5YxgfB+Ho9g3V05eP4CLA7fTiYLMjrrQo9O3apLFFKpNTy
UdeRPegLAxWPSuXNSDl/NaNnPSylRygcvIn+H58zolnk6jhPaMLzUPn1nEvyn1U1smPsxgIBPS/6
HnJCHD8Gbovq8vcn/dc15DDJ41UNZBmp28fOj6BQtgbh5sfWWJa799SOQeMX3KZtkR5Vn6F68Grs
5n9z3HWZ/NTS51pjGQPYRqHs0hJb8UM/L6OC6VeWuG1+rOduYlPO3ZytcZ7DOiPd4/fn+OFYq22M
AebaR+P2Mmb7cCw702ZjSsmMzKjnI2zHXhG2ulDnBFP70++PtX7WT+f1fiwH2wFuGE+3HePDzcuJ
3sagwxpa1EJCXsNu4VRm1mREvz/Ox7bYek5kVKFQ5CHDcjV/vX6jW/bCbWSGxBZsDrsZ6onQVvWa
V245D2mWVUMoBSmx4UIDCf5BlaSX33+HD2tnPVekVzzoVjA2g+L19/RT15DiDOAzWIdjPPUrKhOM
BYmgWnKJLcV8FJ991LuW+htbzfsl/HCJ17xk17UwBZrwCD8cNnHZ3cVedkwh8n0SuVudmCGr65Yx
w15YLXCIQWskpgMlE2+DD0BNhD3U8hvKxA6DICLCE6iS+JCsI6E4i/ljybU/BLv/9en8n76nw41Z
CeYBAs+PU6vCseJ58TTtgLnDfSOt3BabqSsps+LSnV3mHZRgoco1z2MXPhcXfTIV6Cj82MexaOxz
MATxUWa+dR1obu/t3CltchhVgTftf38n/7pqfZ2rycjOYUfylwGbHuA37smDgSmqE2dfJL4sqF36
Yfv74/z1l4iMgFtGFeLz58d3Y6ZhconhjKLpxVMUZKttoQaWemYE4zz8/lgfH+csT1/3SEp7dx4A
hfywPJXfO70tcx7nsBGixI+nCG3PuME3USC1Wk08clZnY5TeF62qybRsnOFvLqyhO+sv8dfl6ltM
L/HCsing63x4q5Si1Ux+GfHBG2ehjl5p8jAdAmm1x4TkxzumePrbe45KBnqSEVeb5gkuqxXTirva
OYMZiE/BOKpbFE4Ykvoub8GJlcOYERREyg0UdrS7eFful9KKf0zkUz37qlwuSHex6QedcFchVoHi
z3fOk9B54CKeMu9hGrgPbtrqhwG751Va42eK9DbTHolhWe4UQMQxLGk43VRCH17LGPrTorGNY+ZK
kRxAkP2Bc8dpT3XVIUerEfcelt6we1qlKd4AyxPrHqEpbMJByB9/TYPY+FqPlfU0o+0l7TqeKm3T
4174UU6DPUfVIK102/t5ekksftm2w6PFEFP2NqY8vJs+IV+60XxzU1dsG1d8p59s5ixIxp2euvZ+
tokpimpP9t98j0idOu+8L34341VHMch649efFLuiCTh828IV8M2eZ6fej96XBdJEJIsguXjrv+0p
dC8JTEx722UzxhOP6d5j0FjqwnumfO46Nd+8X97Yxf9p1ql+11pdiktjAeZ5xGngWieT2L5LkYDn
3nZ4YOk0vz+tIN+c4TvzhPINqb3UTcGKhH+F86EsjeUAVpRrpxwfZobQ9fTRlpn9aYR/oIF90utb
qzBhcOc2nzMDi7uQagx5gyDPN6FDPA9jIVSyD/CKLCGDfFCkiWU9QQIXZqiZXNsKc+RbidZkZyDZ
fKXNBDSEHw3msjirQNPNNLo2QwE0S586eZMphpKRZxvZS+kOPJoWAyeX0u1ya63rsJobnHIjEs6N
Sv0hixZpsIExqmbZgS1hLXnVsFySWZXEBFB6KUxbE35MR2NwtFTsc8Z0dUDmnABd4HzGUtKzwLY6
NpXXdE50Zi0+qxcEhbwVBNc3hzGlYnCdRnt0kc9yHxNbXRKtzE+FX26DhUYds34C4LWy2w053f6E
NNQtAFZno7RGYEFJM2hGoj4zPFnhTmUWAewmE96ql9PY6e7B8pz4MRm8bWPTH+xckp0UR9vEsePd
VIu3L7KF+T7Enr0O0fyL7/Oza+0KbbhCcl1A39A1udB0NM2NwQB/F0jY6LaoywJ2vG0+B9l0kyW1
OuVGsEtTtM2o05sT8zqmLRqIC2gmAeQOTqssfLFJC5Jz1ASwwVzxWoNjfxHMnC6Ak2+EHEjRmuD2
TMq36ZCYUGC67IlAMPJz+9Y8lw6xp2PhbNqhnvfwl8F+LNitU3LWmX/DiiEl4L5P1Rtwvtd21Ppt
DlQqUi4SYJOe01HT/c8dzXwoF1ZbbpT0eauNrflSWfZpsQjTmMzsOnWzOSps93Ga4nNTe8nnAVXE
NrWVPKVlxQPYXvdIlamu3cyyLqQLd3eIhPqTNpFrtCzuVeGRlQYHscq9PgDC15lJ/x2Zd3tQRpND
7Y+nuAtJXc5PBllFRhhriXc1OiVfqCnBGdPvNZcnZ7GtnZzLeNwOkxmcEWx3N2yU7DSa8YBGhYdt
DOtg8kTLcn5QjcP+oelbwmwBkqhL4QEIjysEHnYx+N/yKhNHSRDwkWZxxUHZRV9Eot/7zjzfe7NS
RNuP43Z9/yBNbtop3WRtV932A01Bj19aeYTez1bALJp4IxR7kcJnWFXUbo8gy8t4FNUzLcmYN4KX
BN6hzSl9UCEUUcU2bxcsOr0uwDPtRrRmddPrwzOJx11kMGi7truFcIWkbPw8GvAX5jtmmoiiIaLv
6rxwbvWRWBHXG5NPQ57MZ2uU0ZDF8ymfRx1TtT8HLxb2zDh0arNfI/qEdqwDkZ5Q5GYENsx+f1im
ioWZs3egRCg1AqWFt62U+Fw3iIP1CuU8SDr/x2BLdO1ubZiPZuV4n+RMrthedzKSpscZg0Ezsh+r
ZXdolyW4llrn3omSSZXVkEGnDZ13oIIOMIEb5hC2xii+t6bvbwltU7ijrYsHAOkSxGIuN3ZgXNFH
rtnC1PD9vTK4K+MOO3RsxRbFf57atCmE8ajBvgFVVwYnbmrwIB28KbyEcUjU2mR/lYve33mDRteg
qyH5NZ0Z+S5LAO074d1x4uxnTyMOBFEs/N/MhsHVN7d43qywio38GOeduRpcs8iqpk03xcZ+chwW
dlBfXNoHm7gKzFuyr+EYdJ51FSTAZ0S7wAZwOiOq/LnZlzootXLp/dcRctWGB023mXqGfBt/aMg1
L2LH36cTsQW45hkNAfNKnmtdWtej7jc3+hKz7YeJ54YtfsB6qwqtscMsn8o9JGbviwOA6pFTS84o
q/0mimO7PJLArr4PlONX+HxG9E0aoGGMrYzUmWfzTgdLKNbOpHNNxb5illDKxJPRnEpD4RKchvYy
51V52wJfvvF7KQ9W16f4xgP/UMmF3DW/1kKEBv656WR8yUckO3YyVW8rUsfdFm3QfbLx/Oxcl6i8
wKkyIhUJVztqY00vKS/Fs9e3LxUfTZB3w/ggcBaTIQK4tVedkcTMQ6DXYBuP7GV9AzhWB4gssgHr
ncmKgNvVMI13xmxbVObXWQta9D0tJET0EZD3kkRdGN81b4D9Jzy5OdOOgHcg3LZlrxycFQzehltD
n/q3XBQ8s//IcI4DEjWGzWS/5zsPUOpIe8aF5tuhbtcy/ZFqqtsMWQ/mO7GHmjJp0H50blpfpNOa
19nsjE9aEk9vtsj8L8kYCAIF64CRnNQXn8a3g0vLg7BQV/VBc211Yt4aJNvKnSAooIDXi6rDZDOV
4J67dXI5F8ROuNihlKm8aCjJOAPTEa9BINLiWw3yYNe5fgHwXGI1mXlnMMpShA1h0HfZXTYptsoc
XqsRr2YiEgDHaLDNhseZWpIH38pN+EEABI5OIHmNGHSHWJd05WGDLtpjhhtyFxQN942Xwt7S2+HU
Ltn4taU2WqcjJaHjFVdB+NlLbK5LmY6SfkkhiJD5yPT74OpW/KyQLr9qZqvh5xznq9hXyaNTL/kG
8a2xl7YMnuB9whUfHfESt3bGdlIPNkzgn9gYQzyKXR0zRnfvWpC/mJWrhcdrXMYsquqZJHc91H3t
3puwxOZeDVLX83dItNyQ3AeQDIVehZLNSeR5AMuMWuCkoMZGKA/7LpDZW1Gaab3RqJNJMYWXrvDZ
IlUzd6M7fyddIthTy9ubjqHBDpyktykq92T2lbMx4J0hgF0xeEGywQyhgTpjOeu5NM7KqfbjYuBT
44PTZvT3piIHp6pUuccJLx8610w35ugnF8hwP7SWMUOHTjd0p8k8EdSub3u6WWSzq/IQ6LQHTDnh
2WrFuG/BUrwVA7YVanzeOmyETvbY2FtSFbtdNQ+4ogZJrIUh9wXozhAmqtxQVLvI+OTNjCwJyo10
D47Awq1XE1i7DkrFCDbMZCt4K42eGW2Zo4obeqiDWrNttWbZGy5htlUXvAilVTuhWvc8tPQOFgYf
+dzfYVV8zVx71wD7WFXR13XVQyjrvszVcjPik8ew8ASr5MIjl4YRNouzK5YfhAY9E4h9j4B537Kb
3tR5+RroGSrCgialNwRvNKX6zSJWlZ9mOE9NmUF6bMw3GRhsrOD/RH5qAqYSQ0SY8C4fWxQI3ozj
xv1aTcQEmhVd7dAhHGmbzOP4iciAr3LKjm4+IjrB7T1vVKCSTzoivQVvhF+c0O9MuAEV3qnM2hvL
duqyz5IEosM4pFdO96T704gwqAu2aZ89eFaSHrwZCrTopvGzZgp/K2eEVhM1zNU4Cu2AqmD9mZPk
4liZ9xnPdc1ACZ48FndoCVnn0h6d87WcgLYl9w0Woy1y63crNoQ7YMua2KWVvIccEXzD86a0k9aW
NHQID+99nXwwc7bOTL/7Hj4vgoNbsO3r55ldAY6TpjMmfEJAh2OCWYhIzrlg/EtX086HUM9LY0du
CobAgv0QILHRA7uIYYpgGa3Ju1ALaJq6/UzJWRCfKaBKf/GTIv7Rk1nL6u7R2IYOGgjBVoRCCgRS
Q1mUsOzHCAIutIdknWmoZoy/wFPTiHHrqDEaeLp5toDJ4B337Hexumi2Q5Wcedp2gIKtX+caSOPt
sPqzq9HjsTT3qN9rY61OjExO3/MFFk/uKuNKNwhONRIBMqPAGp9UGk3uBObFvdE7w9Z1BJUIE1j9
rWkQ/l+GdFpLXtIS1CZ12v4TSFe2DqXm6vvWgP7A3p6P1tyauOOGAp3xLBI7z/Cor5gQv7hlZUaZ
YPsXEmdJSOiyIQe4PtYt4050/uJoFjgOst6KT1bq0BRAHXzxR48ewTqpeT/e1JKmrFCOHGMXIAx1
AhZV6AGf3/9K4Ffmve5S9r+zeTxYrwcTSMVrXw3UYHAK6BL41nwzw5SNNIpNZj1L7T6Qt6guCIad
UE+HbvfeKG5LkrJN2ZANUwj8dFXWkgWRgcHWAr5ilWLdh1xS793K6T8R4skJZDmfyHNkQZU3gi7J
SuNzNerc9boAphTPUhyFU8vbQrLfJVkW2EExwlLC/TFspM552RW98Nah7OumtAUGoPJuz1aN2n4c
S0+QjhvD684WuiI0L3kYjCRnxDpa8MaeHPi1sV5VrH+oGVeE/LSvNP/gGxY5HUV/OQdC9Dg/ywDS
CO+OIQWTujS7oZhn+6oEx3PtIAg5N/nChGxxaF7FS3F6X3caNI7dlHMHrGUlV4lyuUuHHvvfJFe2
wJjiftYYHq9wMXu5K8f1mpQjUzaD/+ReyevGg/Lg0qTc2Aahy2Zt1PtmbcX1pIpfPAU4FOssmHoI
gDvXZgUM9srOhjLMB5a5+5CYgbYNUoJtkTL30eAR4CxrT/8MNmPZoUAQx/fY27YZuFoGsHC1MSxP
XSY+CParCJyomzWdrEDHzqNiILYp61n3qcb2GsoCnIv3xpOByfrHYtg0lXJIT9bCIXOpNa+0Emsr
4nU+PQ0mOuyAlNDTlMbNa5xC0FJo3SCLpvyEbWtkNgmw9hTjYXktvB5RWCc1K1T9VOqoBsrYuKc4
4AxrJKIjfuSkYAeMdmEf1Jl5Rd0iPsFy4y9UelmcxobLNPUwj+aCvNr3H6zZF+m3aqna187POLQc
++lUDio+DrRcq3D0tf51gUud6HTkho5/F4isOPPwfRudnoRXI6P0GNqvNRhMTNYQyfpJkGI8cHeG
IebHLvkFxqMK6FjUwX4QhEav8M2LRQv80lYgYMSMlnWzuItxLhOTCETLjU9OafHNByofJ6rXgCzd
cmh+MBb1I2ddBTOWhyundWgp4NaAZkPSgAjnYGSVeIv+lug5yB/X1xo0Im2w9xpByllDdYoCkOdj
YHOlEpfoYYCa8Q8PoCcRdsO6BsWanuIBuDghMoME5IOWO2jeiuryPco+ENbTd9+lTt5QYMjPfZPJ
Fzn5K/uDDbmgldom25RtBW9G4FBXRj/V1+k8jI8Z0U/f2smOf2SNRD3spKWC4MGbyc7mbqccT+Hs
xwR9nIIu/pK7KyWoF7iTI6+hwR2VbfZvJNT/MjT+jqGxYux+6p7/Jdz18prV338Rr//xL/4UObj4
eaBF2q5lMh9g/TE/+NMQ5Bn/QpvNOIZx9J9+wH/7gbx/2Y5Pox9iIK8MEFb/o14HsYEqAn8RY+SA
gQDyh3+gXv84VGCaQMHM5zCLQr3ufpgHKfhD1qBWBUGMkmvrqAs+1p+uxt/P9JnlIfJwHJ/tI18Z
JcWvIydGSOvmkDR0QK1hsfihpsizd7mk/yMu+f84ynqiP83TMOZL6aQcxatfeu2lkd8H55+JE/5y
Ih/Gk17W2JTuHGJc7jz9Dg5lt7z9/izWj/h53uFDvdM9UjNsH+iT+XF87SIvrSfNF4fZ9mGzaxQ1
WdvcVVW3d1J6or8/2l9u/vvRAoPZFb4K9+Ns15OOHBAgioNqEvYmjAfCrCKjrkzaMvrnh0JlseYR
w5Ojbv/19ui920peZpxY6iePMrdxaOaTcdFJlPqbifXHyep6DQ26wWxPgoAjfrhNRuFAV7c4VC3q
8aooh+JA6L3axHKRYZfIao+NXP3TtcFB4bUbFkomfBgfD+pkhENoDR40VXAVTVowoStoXhCpav/N
+X2cXq/nZ5pMrleVg2u7Hy5lYWnt0raaOFQKLlSIqRYCWwffuzCR7Jel6G5bBSO+KJf0MpZS/s3x
19/rxzVqWkCzEGCtj6YPv2eV2G2qF0l/8CuAo27NCbrd/PT79bKexMeDWNBv/VXOwSTS/HW9SKMZ
1BCY4kCamLH35nTOCDO14uvSJAJuUcA5QF7LbSMQ6//+0P9p/VhQjVCY8cwilO/XQweOLY3EtMQB
oa2i9eIAIsg1BUlI04l4psR0IHaRivD7w8K2/OuvHzm7zcmavBSg/324sn2ptZiHOwHlrBZfG5Qf
MyxJuKOUtMvBiYvyHmMgG6dyZHfe6+OOnA5uAc2OvZLTvM9aIZ7NdLGMDTt4AkAH7850qsmJKEPn
q4CMARoDQo+sQU47A8TmA/JXCi8PrPmjWrvoXu7l596dmKw19Al9qPm+32/LxpgOI6nFuBJSnSIU
gWyheemlbFsVFt3YhMQIN/QSRioBvfTOOkYjRsOwWsLUUelF7zSXrVuJiUJnJpJqznQekmpkocqh
jHC7jFdjUC1P8OfKCLKaCZKh++pCBkNmQK6Cr3Xkp2Gk3ttmf2UX5vAka2XfzRhR9xrt6m1DBCYV
zhpsMhr2ri94hnqyNS4+zb1tbtkScqGc7i1v4EPYC155C1jdZvGJkJ1Ub1ziGFtiQ19wkzRjehfn
0/w1GCp1Ny3WSJsnliyDCVOQli3fVx/557RFxBUBUVye0CU4VjSTiyqE1MoNE/Thh9bZa1x1Xg7P
gZn5KQqswb6b8LRsvPUCI+C6NHToiB8ZqhZ8hePiCIiHK8BK1oANADl0DPsB7lEPJD5wBg/xca5d
54n9fegRJM9qGL/li3yyF/N7AEvqizQBoNijln0eCphAumLmE4qUH1I929/XYpgEZGDjh7zjiZEz
1wdMHy/D86jzeZXke+TSK05V4PTP2br0S9l558ofUzbjc7y1HIEvCjEy0BQzPya1NUWBaMUOQ4W+
x8my0A8mLWYTEOGw9Qm3owYv/QREs20e8G5xAHNxN12XD/u58gtCcvPpAVbq+DAAAKHNFPQsDD9z
7soEaTfogOKEosXG+dKM2wnRyI0fcDnDbg2GqhjjRCbbputhJiv3mDOhhUCJlTSUXWbEm1FQCOGE
SZjLZ/pDXhNIEAIVdG7gj+akKyf63rBF/BZDrgJvZWrxtTkHjJeKlGn2anMgSose/w0cS3LJEuVu
4IHZJ9WK7qrT1r5GtUxHl+yH21iztD2qfOvWIwzjarad57jqKI2wTaA9dyadwSu9x2MnSCgfRwnB
Ba90/DYgPsDCNTdDaGmjtm+YBP+w88L/QWd72PRaP58FTLa3NNAJ1R472wgD4BRbrR8CRkHBej1i
iDmRschvJWPafNNPstymCTIFozfUgTQR86pMEvuRtsGyjZUPhoRwEmPvezVhzHiCPvtmPOHCcdI7
ver0wwTKxY3sUVLRe9nEjIYBx1ejAFdFGkJ1DS+bcFRQtZd6TIIbfDrWI/U/42S8TNpWduSIzSbh
VdZETwi/in+bZ6J+Vakz3wkFkljm6XAt+869MiSVNAAp51wQGbA3OgeIshrchxYHSTSgCztQXIMl
dXTg4WEHIQygohmT7UtsWB0uOhmRYe26ToT0p8HuN+s/7MwdqjAlF/mhwwX+zVnc/mBMPIQK0Lt7
lga6BTL0dq1q+/3QkOIS9W3WR2wo8UHodncuZxe7Stp0MCMo9pIwITBobbOlLoh+TOyoCZYT3zZ5
NEErnhSpMmfGhmpTOnHWbXK31nPk/Xlw9CkWdtgFXMQACSjwPqA9QhsBTsxqO0wLuJy1a7EmGBDQ
4Qr0YasrIY5/NJTSzlc71PcaAchjjP9NL4PNBEcSF1/DBsekQXJbswl4m7th4DE2FXckSzDrynW1
GXgKvGRZsJAi4nmHASfQd1zvBJMiODu/t0vmhuC40Edf9UpSoPGGOw2tQUnZ/qMPEMeoXqLbMHR6
XWt3xaxdB3YbbREEYxC8F8dbG2CImXufkdbkF1SirOGFq0sQsm0k61B2PSRjf5qqNGAJblFkmodW
ufbUi6H/5Mmhjyh7+au2sLTtOzb5vZNn9nBaGQhR9dpp8zxlVbV/h0PTjIu32WLovKtXBlTHBEOX
a53fjK+YgYcjaFq/wAGVO5EfF/r6ei94eIrpOmDeRKMqheEkjCC7uAX2JUMbkiBkUC4PDWM9M/Tp
Qx7x3cAgoutcnaDN0QbwGpd0Q8ZjywEON19Yl6BLA3L+Hgysep/fRRqZvTZl35XcTusDJ51X6PDS
jhwW4E98kgB5Q0PQy3rH9baZi5pTk9x634KB0Kz827G00m/vzaBibVRVwnXOMRQ3+hM9CuaOQBV+
/Zq/pxAVR6vViuc5wONYAw1/WKGrW2eFdfsDTcXkvXW8vuz6gOGnRmD27ezS6LUMuiZNwCQ2pZ18
awllvxI3VW7rlgWOmaY4LazoDfpN4Fm2Xn8n7GU8IvnoH/vCXZ5ZSMmtm2rJzZCPAelYTHBdG914
JtqaLFPL/TxQiw7hmJkxFFtS7f5o+pixJm9hm8Ku1fTp+1TH2lPltTHN2yE3Il9z/7xPxSCJQ9X5
stK25p1ut8Y1rVDSe+Er3WICY6hYmsAGHJl9qcfev4PPIncaztpP1qjsT5PQ7E+506pr3lTuLu1S
LVJZpkW0FRkfxHFzWRJN3DcAEbamgAehFZa8fr/qAylvCKl8/8Ys9J1e1w0vvj4/OwL5RNcAR6hH
bHoNC3EnnUY/e4xPt3WQD8dKDda27SqDTrFu8yP2AnUaaaHdxL6RHFH7MHF9X8uLbyDw02wih2k1
nBc/k9deX8dbJpjJxgCr14W0fIobvcuro8tQ6XMQY80cYlS1oZ/xMsQBxO1f8CoUPblGBg41PJaB
VYGSoJ3nLMbakUTtVCgg5WmnjmYb1zeeWJYoa5wxoYXYqmcdWZ9DzhfowgUsFv32IrgqwQuGY+Hl
ZAKn+Jss+t72WDE+mGFFG97MSEG08qbz/g9lZ7YbOZJt2V+56HdekDSOQPeLzy655imkF0KhUHA2
Gufh63tRVdUd4XJINx+qgMyMEMXJeOycvdeu+XS7ES54tyzoShIm7aYr6B1BvPCMyF/zber2foVC
YRFYNbPvJoOSAyW6uG8RoW5aFhxqIGbB55j9GyJZMFFUrdNhiKB3O/aGOiuRj21Q+mvjokyldv+v
PAq8h1TMFnTOrGMAoH/gphubHOXpQ5btdSXDPjXjsw2ZPepMWda5oikt/Nj4+aGDsgjfXFl9DxfZ
9+idDjGof82a5YIIRtYxwnAG3Ej9qtR1z5zeGtdeM1bADk26pGLs0MjlvoMPqukQ8S0kwU43usMk
FKdaRts44B/uLa0MyTijqXtoGw0qH3/0OhF41xbEBgY7gvSsbayLaY8Jzdn2Zbydz+jKjQaCn31i
IMCBw6Ru4/zOHFLioTzUCpOKtC17+4ZoYXs0X0Y5egnfhvIOxho62TTWzhmWX7f4+hcFLmh8btq7
RwjFxrDkD3IBjEWWjMGB00hXmV6wctphXW08r+rXBR3YbRAwMpbUJefo/iqUoaXurqkQI2bUNqDT
iLRK2pDLtHbyN1dqb7T7rwaAKBtz6PO5biv3eARJxZvi+76IpmXlaeGO1WrLheiWaNHJDEPCwwjc
+6FJDC+wUQoG88STrbx+hroKZo261yCvsZVFJLLifPGjWlRVJjmrUPiYfQQXSkYhoH9SP504Q9Rd
iK6FjpJEL2FLImkKSIac13bo1oM3FXcKSwy451Av0dGZ0XmUOOqaUHP1QwtJOuWrnuMQVMzhOxdx
qIFCbpV5BEK33TidmeTLwa+O2h0RWzaagLC0ri2vmq6T0KnuFGDCNeIfl9H/UOUrZ3Kc9eBWYGar
KNoSs5tsgDzRjdOz+Az+wMhsrSFtoZrycwN+JyOdzParVV+EgqRKrx3S9LyWPynvjWcyWrwLw28b
fVmZdnHTlQl0HLNo++tgGot9MzJgIvuLVFkPNZSZ5zryOMy3c0wZd5FsVPunFVllv+xgj15ZRpPc
SJsUpRY31LNTUV8tBmLPL0fPbwgUj9yzFKfyUzC6czoWpNxHff5COkaumHZ50W6Qsj2PYs+6iPK6
ecJhb+9AEPZnmR125702pm+NlaAyigxubtE2wXXnqvxXXkN57Yg1fmWOWmCvhY5wZsB2OUAipruC
VYg5Ryct9ro1gJlRa6wHId18jbTHYISFt/Wy0Mb3tHO9H2bhSvQ8k7cMw2zaoNMkX44oVGAJ0cQU
lbSFdtFqA2iksWIlS7Jkl6guWyiikrm9fG3PRnYVKMjFBHLHW4W1mlbYSe+1jJG0bGhoscov6Nl6
K+kzsk4N9VSJRKxSh5EOghG3xNZOZbwtfCe/L9K8ODRTZu6rCvEG9XyONAqXbqq8VtuJutfyHdsl
R3snMguxWA9s02gd75F4LsLhFXoGdjH9wtTi4IFBSHPgo5hdUyomr4MhioekTMsfqlWDu1UabtZF
HJRxCmnADuxFmlLSEM8qbyxh9HL5MZ5IKwdLbFv1yVlntu9h7zG+p7N7GHxPngsq2zcJYg1kj4ut
Rksvp6KDUVALLds2qA2XDISLA3EPUB+xrTaXNALDy4RiaJFYWVKvPc8u0fo5SFMrUKK8/79AdmK4
5pvmL1r8twglmunML+r2OsVHtbLwFT0OVS34cIFHMmQe3NRKFD9pg71YpNK9IIi8m1qknBuXkctK
Y9qyTcqJlV1pgsD2NrsD2NU3S6Sh1a2tZ3W+DBwUfFGrb6aOLFmUjBbu78LaRmCoDmbqMF8hpgv6
UO6zN03M8CfTpxq5hF4sbKGB3AgH956tDt8TxMkvQe7qKxX6T9Zg9ee6MswtP4U4y6Fs7qzY+uUS
xnzV0dTC0BZ0my5F98Z1G5ML35/6bVe5XDEwoVuQI0NFf4WLIgL3ye0i6z7uCvgZbcwLW/kYtiU1
1Rg5/sbW7G0jIvOaPcgjC3J6NajJOStRly6avnHWKpPBa+ED+8uYidEmFMmlMwRoeGyNXYxZUd1C
iSlJuuzlrYSTQYWr0W/Om33jjflNEGvOtVvqRLgmjnlpRJ34bYSAY4uEMNCqjcOzAJ7xlbSH6JDZ
qX1H+qsvETFPIKufEwkkI0rrbc5yu+6UAETQDPpNELQOIF4MBUWTFtsR5/pdw4q7aAes8b7f6dsq
a+/DltTEwdWdMxEW47bpqxfio9xdEkZ8sSgEz1hItV0u/O5AKeee9eQ4XNZhmVL/FvJ325DStsoa
9VOg+3+uvaZFABQiMv9Z6EminxuqDc69PkhWdEt6HrbavG9NbRiXmm/a/mWcVaG5LGRZDgtBhKS9
KSVt5KUXVShrxiqDI+hLFEijv43i2chDC+seBfT7MKAv1iFUIUURhJhP/RuRozkjSzNfUlSxSSoR
ExFEmezz2DdmePWOzHOk12C5IOY6jzliuqUVQM2mKsxWtDvearKAVoU+EnOZ8H0lsX3XDs6ryxZk
SIhfrPQbaqg5WZs2kdZ6xpvlZ/25Vdhi7ZSg+cHwVFfABHedrwW/I0fY15DezJt68H+Xg6U9hrx6
D+SSVNHKrouS0Xg1BKvaA6CsSbvY6v7QAl0p5QqgW7fw8CN841H63AUl7cfS+UDT4sYCz+jrz0mO
qH1ixGP6r25JaIWRdw9we6dd6LC79V0a+V/3XU8NQTAK460BV+/hNf77cGFV6gZ6IA5XN/Z9aZZb
dgDAJqB8fzNu+WSqmTv3UKdMizKciYt+3Fmepn83tZ2p7d/qjyb9GLS/AAoPC63ODPwS6F0cb9Jf
o2DeUfb0474+3VPde+F7jutYAg/qp+mBK5oJL0CFLj+0bmx4IBcqpE/69VFOXVRu4dzD1hl8Hrtr
LTwprZUzg/kYh3RJQD/SHweQ4In65v6dOiEL4YBnCVpzmBT/vn8pKZNwnHomSwSzrtDOvZCa9vL1
6Xx3jKORUmwDmONtrXaIqC8mp9paXv6d422++ccTD54/AEg8irb76eHwE6+vzKbaKT5gF2Grm2cm
LMbl1PXxj0hj1IJESZ+5xFBqBGo/DHzfjXY+v3oCUzJ9VN4/n/3L0QDCshXywcKHjG/A6m4gKy3h
HpeHTEtQ/ihfrv7pdeV4ruf7LKZ4sY/fvZLayhsx/exyObBKOeMNcCT3m/Xk87MomKEDh6O/YyKU
PXrB/ZCMzyrNyh1EacBViqBhPAUHN6Gh+fXpnDgSJ+HZLqAPfE3u0WPi13E8jaNX7FjaUC1p9bkY
3XtVJY9fH+fEbTJcy9QxzM1j4pkt/OcK6ag8FX7lFrsp1tdV9qp52TJJ5Sy4Ovv6SJ8Jch64uj8O
dTRsZKPqzM4NrEKdT/dOWuEi790Geyxhvuuyk9PDCAB+C7ovqFalRYtPh735DHcZ1eBkNuuEEdDW
rNlL55WgC5ZbCL5sL1FQ2AaE5n00XQQZxaBVSoFYlJYxxVWzzswmac7cjmylvmhpY434dpfstQE2
EZX9zYlCVT1+/Rhl0tzXeQEMvCtHazM8e034suWa1lHz5OdSvzQ673Z0nPg1n1rY2xmR8Aiqniu8
7hs3Hdk4Dc7ewRcE7lctjVKliIkf8oDqqHEiZP75reo9shrZXRJyXq5rROKLMiYaI6gSgQ6zL9Bo
dSQdaInWLgersHYMuPpV0+DR4zjJin28e0gttAxJCoSFtO5o5Yf9cnLDYWWxwPhcLRMEjj/V+k93
FnZ9/QSceNZM/PwoOPhm8d0/etaCvCsZw45cl4Skh87wxZ67PpAWXyGSHwLR774+4OfJrxBYlC0b
Bw8Ej+PJL56ErutVXux8r4H6FRckFAKHOThCNdvAC5tDRP/lHnpbeP71kU+8voy19ZkWiWblk/iC
VOhOi1pH4h4cxx+d0xsvBAYa9xjVk/evD3XiJJnyshqx4eF/xzN0hiMUnWMrd3lX0RrF0EE62pyr
gNWk2jtkRHrLmikbdFeTzt3XBz9xntRVROcAI+YiH1vP3TSEjVBIuasDMr1KEpPD2etNUmr1j8sA
a16kyA5D1eLbx/gQNoJ1iHE022E5ehpHgl9N8i15i4T4x48p5QaCKYRRyDA++cUVFMU27NqM4WLb
ryaH7otIrvredjbsPn/90wto6YITMw0LAoN9/NkK40xJKys5LTsXO+y8smCQQGO3zkT6HdHi8wvI
wShtKA1splrHn6+SAXHktDlnpln3kdCesKf9SgZxjyDwmxpkfpf/LkE4FPoch1Njzf9wY/+hoSJ6
Jh6lxjQWW+Ja0DDxC7Ix3awjlnp282Tmd9Xo6SPC/0HGNr90x58XS7kehuR0VxrdWeqr12I07kWV
lqh9HXJ/W/Pwz28dhfdMxAZqwcjn70+nDW0F962b7rS2PRuzbmdZKTk++jeH+VwwWrqNYx2wEYAJ
81hZ1Xn6EMf86B1RSrMhHHCZGvgifn0yn1cRjmLoFBugHJxPJn0cMgNhOUa6qwTbWrZ7aErb3650
bpKyYapGKqoYi29WyRmH/ukpmRcO9O02ZIZjNAPRKTgAIlRVvo2Pvc989uJSpcjMfUZ1k2SSVY9z
qCSGuZR4wgnrhwRauW2GMtxnDJM2JArdT6Nd3iLEhS6gFMXBXBaUswkBbYzz4JtAHnAE2t/89idv
zBxNxkQAz9DxjWEuGWW0N7MdLSq5TkZyfLWBZsfXN+bzCsuNQVfp+gZo4k8lZ26VfEbCItvJxoWQ
VnQ7PTXuPbf5rmo5dSsIYERVCXiCPezR0+xmQqpSshANSjDNDqL94OjD5uuzObUCOZQA4BfYlHPt
/j7KBLZoCFstRUGAo6Vz+UxhAERTX2c/0ev/8yqaPSMyUT4ZMyPpeIeK992B6sgrOqbBr/naVbFz
k1fB09dnderlmcHIZLYjZAPB8vdZDTW5YlPBy5PFtnedEsGwMAL7Fx3XYlOFtvfWZxB2ULHU33yq
Tq15H1x/FHQnNj30T/RIWF26C4GTNlLDQUFcavKokumOF/Gbo5164Nn2kC5vsbP8pBYEhoCODOvy
ToUq3eaO7d70Jq7Mry/mJ14L/COdi0jQrmUIZM5H66rfmkNr03fbeW2vP8aRXmwILEOUkoguo0Hv
9g+J4RXLtmi6q3KU6aWduWIbeQi7JkxsTJeI8DFKPOb4MxjKtm3y3e7WOHnlXXbYvJmwzI4Lnyqo
dbvPc742g0WvsClfjcYHQC+8eh+73hMBamrpklB1yCQ5oGnfkcLpFy8RY93Jmd2XfW7t6SL5C4es
ebC4nMfXF/LEu8ZgixLUdQVsgeMPYubyO5A3Xux6Of1Sk9FsdIWiKsgYYo+vXx/rxOUwPoSG9qxY
per++w0woU/ooPwp7QPjl07DYZXb+ms9EnHk+nIOWXKabyqMEy+dYdC2p6Lhi/WpxO6qbBwqMuB3
fWL/iOIQGgeje5qZ1bQQuDMfyqovV4xku90/P1e4Wf7ckaJAPF4pLRIQ4sqrix17tUs8fkSvV9kN
smTyH9PwcfTs8Jva99SdpGSjDWAa7H6PgWi8K5hALQJtNT0sl7B4GU1K0dz0QA92JOZ8d7wT3xxO
kBpK8GGjWDx6A/OgsqK44NIOHbnlmVX1K4LBy5VAFvfNqZ08FLHEwnMoGMF1/f3gKNeKm1yyRTP8
Ql4DXcat6TbOedwaxjfL16lnVPBCzT6EWfJ89Ix26GLkRGdgV+ftPVSPd9su78loqBZxWN54mNr/
8eaIBQzThQmIDB358QtoDDTczXqSu2lOgNbd/rZqq5WiD/DNgU4szGiL4ZAJOs/YOOaL/EexrSbc
enrAFjAL7adwIDd9Ku+/fug/gsKPCvq/jnH0TPgaiZ2WxTFQ9RoLCK7qDESNfWu2DhCZrK+5ijrW
qL5S0MaS8KHoKzi3NgObFoQrzb8WSZSMGfdYJJlpwjAANuCGjkVTnZHCF92YPqGfcsShFShdbvMa
hQa723GJFi7YR7aHWlsfMCsaM80Iqq1xO/mkcOvSgKdR5HW11TvCWthADeEV4Faqw2I2h8MFv4oG
N9oS9jISZY5OqxNRftFpVbfzUv8+LtJ6yRVONzm9omoRoRbaoVAiHKWf1DpoIxvFYNofCksQiB4n
7ebry3vq2bQM1zV4TsRMKf37DoI+KZvR4dlEK/haDs2rF6krS2gbkReYaqGVf328U68dNTfFHu17
lPFHx7OjUZYiHOUOdPfcc7rszXTfN/Kb4vWzv2AmnqLwp5dJm84/OgzAkUhUg08kp57eKBVXCIe8
tzJ9YBJ1wVR62drmS1jJb7ZMx4G+FiUEx6VLyxVlc31ckPkKDJbqbXoixTj9iMjlXHiVpd2gdtez
NYNz9jilncMjSLtylRFOwYRLspCXZre3kfraSa/thd5qG6Ox5DJAHcYDp7YYPxhj+clP2wBI3g/o
gUDShCu/MRx6L+60Co3gzkzx8XuTXS5wPloprkLseQm/D+gH9Y7w27gm4ReY9YAFD0cX/z6f7GVU
N8nahV3wWAr7u1tx6o47AGih3NJmEHOW1J9rRKzXdi5T0lEBiI1MlxYktG9To+m+ebJOrUV/HOe4
MOpUR/At2KudZ8/kZPoNS6I91l8/vqc+iA60PuYKzNugkv59MnpJolwJtmnH0Ino8dmyqMOZTyHw
R/X4jens5MHoV7JnIU3rU9nrVCxGMuNd0SKHMBHACdB+NsjAEFQ28TeX79RC4ND252uBZe9T8ZuN
o3ASpBQ7Uu1uAKI5S0gpT0VWvZPQfpNHzjdX0jj1XLjsktjA4qVyj+c0U60yri91WjJk0EQm0zjz
pqrfm/TiV4XQop2lShzfyhe3sR5EuzFE2RwWMWGgoZdu/MIaH1x8AWi0A5LyvrkeJ389FkTaSPRv
/eOFsR+CWksjypy+VO/CDx8js7vLBMPkr5+ok8dxCTukonRm38zfT1TdaWOkEOXs2IkqujnNqxy1
flW01Tcf0lNl64y2pcUy/5979B6K3kfGjQBr1yAcj2p0br28qQobMLxxRTrafZ753zQqTj3Afxzy
uGBNJitDqKPnO3KDtsQ2vPtWhsLVOauK7ps9hzj1/M4gbnrR4LbpJf19HZs53GAa3Jxlxhxfmkj9
hglIBnNmeEvat+Fy5gMQCqTLdVzOgmPNmOVZFcof0EZPpHhFT0EJ1ao1kS1jbcFsEDXVHTnf4H9l
lhE+U3ubwe29R89m1QRoVaOa0OqB6Ju5tVmYv/XeRNMOD2FQ+ktStJd4EtUa2v977HX9Ih9FvG7z
0bxTKC/52Jv2N0/Tqavgz05dWhw8t8cD2CxTNencispPTfupmYxFo1tPmMfP6ZkSwz723xzw1C2e
7Rk4Bl2arceXXSVGOJYUQ7u4hDnQqbZSmw86gQiB6yzqWZj69Qtz4hT5rs9uYzjsVO7zc/5Hzek7
owdyRGQ7KI3WOqpG50JGVGhjUtRPCZxmEqmin18f80OvcVSEor0hhtTkFWVre/R0hRrZmI6X5Tsn
n/xl1LfOnRUZ3VKK0T6Piix7hMEG+8BCsvWhU/Yi8A95OwHEQku01Xpwft9ceuNEExNVAl2fedV2
P+19w8GeVNDxRtdTgJ5NhNYGVZrY1EFVb2EuiwVPCvIpGwwiCUnLkZkM8mvrOxSxOLGGzb5w5Bgw
sxm0mX/fEh1phJM3cY5vOQGj8iFujgXoCwSW0j7ndrn7JkGSiM8CSllGE9nQcuao8ES6654I1s04
BuAmPvjyzaT/oCyW26jnkcI2QX764NtbdLnvI4pMluxubTlJtEYwaK0qTTa7yCndNWGj7soLz80i
FXepkMMVry1OlJEX4SnyWv8s091nHSjYNxvzU+fPBAwPujtP6I8bR7TbkqxuBOefpcMdmFIEac4Q
P8WGFm2+fhJPHQr1JVoD3Oh8No4KEIZO8MjnzxIQ0milSm+29AwqPfOjLHz6+lgf9+34qZ+7v4Ld
K5/B4+2/1Jys7fOYzUEHjGdBDNWI42OyjG2gig7GamacG4UeXDeD2V+aphbemI0Gt0RkaqskOJeP
X+gf4Rsu4reqqIvfzf+e/9pbocaKlIzmAx/w///pvkB8mn/5R7bvxeVr/l4f/6G/fiwhev/+7WZk
wl//sP5ImLhp36vx9r1Gw/8fgsH8J/+n//G/3v8nORUmLSyWwf+HEjiBbwDf9Sp//Ulw+Pdf+jfB
wbXnLIp5MKyznaQ5wEL+H4KD/99UH+iOGM3NfX4euf+kVPj/zYSXJ9u35tL9T4KDcP+bWoLtFc1W
y+VrKP4JweH4K0LOhUObnNALHRnNJxO/1HHl5lEK+CA07AmCuSUPzHPHh5wQJtTO9ncYhPk1+fPJ
5oAuLGa+WPzmnzvKYB8jEtOccTcMlLu61mHwcfp4+8dNuP7Xz/svxIHXFJ1N/X/+1/EulKOgyp1N
/DZL46ePY8OkrivtaNiNDZaH3hzKm7SoiIJwLbXWtT5bGDUtLqtMtNu6d4eHrw9PBsSn06RNaWJF
IuCRe3y8DQYZDe1mdJsdETjZAP80mjaZG+GHRChxGMyoOhuQ6tZbxNBQTBWQzBlCGVMp1UxZ7+B4
GuGigLbHppkIW5Kw8CV4U59uRjPlz2IByfOlyLSpWwwKhyB2whrGDbrb8TedhfRWJB4gVzwJu8jC
CBm4Tglx0y5/YCkctzP9OV6o0BjpeJSsbQsartNOLwfjHk2euqwgGN7jd8ZWJTCM906tXr08j3XE
3t34O6o5o05m3WPWEkBXJ4M8BAa+Zew5BAX3hSkPEfnTL0yF1TNhI/zFfoj9Qw2uZ01FHtz6HVDi
VVcrvdhzqWROvpXO3w1YfMXWhL0NjMetMbDjUbkfiSRfuUMRXdnIs2nL+IjMsJIgsnfj6qbIOiKT
ulmpnTQuPDwHZdAkhphGRN6vyOWoztLWLG/AbQVnSHKGrVMa2b5EZrQ2RNM9JnD0Hstkcu64O+Ya
RQwIaxNeb+sM5dtYkCQSulQecS/HBxz8xTMxf9yZkvV258wee7eHSyQa6R8cIhF3ZRmNv3tMMg96
xV8Z9ap+clBpH4IhtPYYd4z7FsboU9L08jAUhX/IcyqsFXG7VrKwciT8C4dob1gMmVrXKsgIH+/M
NUTU9FY5EZJ3KNd4oYvqzQr4xzBFILgMMUeHO9ihKM6ttiRCjNfZ05px68Rtti88bu7oqp5gowTA
Wy0gXZB0Ra6IwplG5wL+rwt7dKsZQXobIuGDtRqVl4RmzKFPYfee6oQpSdx29M50nUXDKF7ioewe
GXdMF37Z8aNENG4VqZELY+CM/V5Tl0E6v+xaaV9pod4h6eRcHCvxF40f5csOT0G+6CLZvRNuMG7J
G7auQos7ESAeW1hSjasc+l8On6jluqbQw9zMt5fESSWwdgcIYPgrguDW0YPyjeHzdCH7aHww+ZBu
AePiRKrKdANKtfmlJ45xT0hevyIpB9ScxrWtQ+4j4ctc6vkRzSRIupGoy82E2SGE7cidsByE5JbB
809ElXrOQjc4y+r0udfqFg58lV+F3m+4idCzYi13IjbIuUkKsf2C47icQzrbx9Dk2cR3kcZbE2vU
yrKyFytwO9CvriJKweahnIlWQ8SNwlXZbILSUlcKvvOV3/T2VTsGxr2Ma/Xc2k7xgnOFp9XFI1uZ
QfEikJOfJ5iy7wZv5jdrCdgsT/bFawhZCpmfGDVk2X66+jg5L+IlqItaux1GJZvVECfTBV3a+kmx
Db8di8YAac2WAmSvgdU0S/Kl0+vxrilMFzNiMMRbrJJkO2SOzm3K09adGeTlDyPG7Ydt2EU8bory
snFwd5pPNF+N1HnuCtk3b3HVWs8xtow03HVikhYyy0mTa4R2fXsxln1gn/WhaK1bjJlY9KxhfDBw
Bi8Lp43kwrAHZIPl5Gx4Dm2IlzTlgUcPDUtTKy/bAswz9iD/zNLS60avtZtCz241u720cpVvMJDY
NxPMu4Xtgu6t7BAEcHAJ7xJqOD2+XWhO0T4304eaweWa1LZ23Vrjz9gDKG917a80MvO9JsM3Eiai
fTQxD5JGqw4FMXHrzO4GyLhh88vAdLYO4/oc51KwQW1sYNlN/ZUxVsARXDtExBDGl9YEPx0kbjcu
K7yETuKdaakqV3FWymmh/KDco7tBpawN4Ex1IDF5nNKTzLPsd6gm0OP0EEEv19a4JK/6dpRuvDZz
zT9PsPBf0KLvsa3wwuL7NM7jEZ1663sheSncSNPo9L0OgXmXu7gLVSO8ddFr5hJ6LK+lnDkHOkJF
U8v1896O/V0bGnciD/wNzZX6YEhfZGuTa/9Wq753ljbbUpSLxKoGbDyaboefjyANo4e3H4DTrAGt
SlNv0XD6Bl1SnxBuO3DK1RjUb6Lo221oh3zz+IB7G+xk3SIiLX2dSKe8ZTxr4GtL6w2qrYiouFQD
G+cNLx6JLItepMO5HGZ/QZamz1gVCnfpDM64hfUOJpSJtrciwgJ1SWcJAF+CWZBhQp1tbeHu6TOa
+mpkEcERnSqzXijeqwsrq9U5WHzM76Zu7tFM1CsRRbxV9RouXrmQNFwWwIDtM+VUw8PUC5LyZgMz
Q6hdn61EpxVwfJ3pVWW6Tbctn+5Vogo8ubW/Gybb3+dtMF7HqZhWXdCWZ2murKVjZlg+nLRbZD2B
ibUlrBu3psVcBLPqIKywQ+rK25Rax4xlThzobTGuLF8kP1wnxCurjz3htyPWLL/TNmTWFghl85vM
0PiWQ4jZx7GASYxychVqof8IasPYZjFPvCOKaO91A1F+fWBdFHT+YF/32i1ZEd6lUU7j2ZzxlRFy
4AM7KJ0qf7fC8hL7gXvwB3TvS6vvIfZm6MYQ6UTphaonY6+YtpQkKzvVeTYF4rlN3NFauHaPPNck
RP08GoGyLxMj0d8VdqJsZaFLGlZ6onf7qSz9pcq1atsamf3cZ21M3kEaJwerCeu3XCQOCQK11TGB
MyThnc8YgnTQUWmNj66QqFC0QaYbN7K7n0ViFMsm6+e6QJU3+G6yFWJ9Wawx6cfn5PSi28WemLg8
fnm0Rz9fHfyyLiwUtjQOiX+1Y1yKhE8vE6zPV6MZxLspkuqnqUAbgogf0/newO2bS6QkEXyH5pCJ
xK7lwTfJQvCkan55MOAVsxK20Bs9rfngoP4df7OPhiU5asGtYurAO0B6xsENdBWsQnumBUZxDmNb
2VcTHvRbrVCK041FtGnJQ8RnyCRomVPkReRpD+rnoFqmWxFiC5y/fJ2RRZP6+lF8lbFp3OMYrX8p
KD7eyrQjzs/I527SMI7mmjLUuRvIcKzx35Yl7vbOSldJZGZ7GvfykGH/3ll6TZRI0bMYV0mYLHIF
9XoV2TUfdz8vtFsZ+u1jbIrwKsypNKTtqMtw+vgt/PKHIGg2XgRlOS/K5FL8bgAIkYngUp74ZWlc
swzKX0I57II14oj4ahPR4oQsRIu84teZjefbyNDaxyiGSbkwSs2TIJKrcRvmzniud8SARG3Xr8LZ
FFZQbD2jM82X9TiXv7iHnt1myGAScAo0dhBe5cP4G6NBvB2moCDVJPbh1fZgLUY70Mk6UCKDnuWX
36gdaKx92kRgavBmvSGIiXlo93d3x241pJQj5pQB592S/FWVrMvcHzcFqQ8rFaOI9SPh/ia8qNtB
LAk3mmG+Io5/AowgGPLxmdLsPly1KKIvusq0njuFqzmeRHqu67l4MdHYDVh4lOzOMRB7kGuNdEUW
JoANuK/bnFu4C31IN7oR4dgbcuqELPcPfLih/g5iPEc30JMoiG62mO+sCTnotgsr504DNElGTahD
NJOWRcJ3zbMNkox6oy9IsWt5cACTUiuxSaEeDFP+0ESUolxUwEAwGM410iCn8kail+Ve4nFcWcBR
fpClTlYoEeV3FgjdtTkE6jJF2nBIWmjEHak1eBKj7jEkEwt1u21mL5UgcuesySaXMNOgD7lIMXkK
2lA3w9oO00hftkoEGeZZkbT4xaEqabW14oSk+VgE0HLqUuDTdp0pC/eE0sarYJr/RUAhFax0XG7O
MogR2nXokTzznMlSjXVTDIpVkFqq0qNEgvqPOONQ+sRB8/ADoBkoodwB9og2UlyxjdFxk1EA1p5V
P+n4vpcYfO1lbZOZssx9yLQDjmNchJb6OSZtuqniJt62HV81Pe2nHSwmCrlIOu1jE2cvbkXdTh6M
evb6TMSrapxjKuZr588+0rNp4uLzsmu3mGrF3uCFvUlFF28DdHRySdR0tm8IKXgdCG15tUaDb7KZ
meZCDtxP0XjVNTsA7zCWOs75ns2Wk8n6SRIq80Syq9jrQ1O8NHNNLSM/W0bEU/RLa8oG4NxZ326M
Kcz3YDCoFqUrFnyz3JtcVO2jbpAEBMq2eLXrCkywRWWrDHYtq0pOvHlNYdRPZsJGviwzdQnlGh9s
YA3FaxNIbyW8hoo0sCzcjIU98Y7UJAMYOND5j40+lW+FHLgq+UT2DlX5wo6tacf8sjwrVUk3xGSQ
sRj8eemKcmg69uiy8c7N8gcSVO9g9GxvITX5h9BQ1Vk8uvLghFw4Zj3jVuqmvSw82T0ygmJb1Y/x
1pt33kyI1GWesi93Y7YnDIOm3x5v6bSOvUk9p05+3Q2u+gm2m22ObocEe1qwBPqIyaDFD5XaXLDM
v/VgzREoHsKdalkwbzmMoiewcX5VB3ayfEjSfgX0X73Y5QDvrcoTvNTMStZtF7MjnTcN8aCzcYoG
q7zRZcWdKRI+AR9roJKhBBEYmiO50BBp52KD/bTAH0xDi7PL3PF8CiHtDh1djY/HEEwjC3goQT8N
rTZeWCE7TVGP5c3HTlsKHh88QNnSAeFBrA67D6gd8S6z+JBlzJcObUC48Me2TAs1LgNyWHdJo4dL
PzdQphiEUarYiPdR9LvyiIiZeN3kchhDPgL9zE7zQroGuhrS21IhPYHpnfoz68pGQQirpmzBewAW
4RaHvZ6RpsQZMS812TxPvIIMs2l9BMRzsaXWyepp4eeTdsw2koZJv5bAupagIOF/pfCL+NDoFQ0H
hln02unEQE8pf0zCokFhN335BquSRCu9GR8k3IFFYFbZXps3tTiJWNbYSQEUn3fIM1l+4dWwtJZy
ivlJuckmu5xY4oTB4T/2zS64oIshpWcmi8giD0h71/VpLlNcjduX5Xykyhphy78eTZIoNspiSy4L
I7jVjUweVGGmK6wB3sFr6vJHYdC7gBpPLwPZpDz0SPmvuv/L3nk012202/q/nDlcyGFw7mDnwJxE
cYKiApFDAw2ggV9/Hmzb91KkirS/2a065SpbKplC6vD2elewqXAxZZYs7prZ/kArVD2pqPFXjS6C
s8Fjna2GmFcYOyT76Zi4oanOOgOdUsER2qUsklhTn83jWTTzMoxgpCVuLgcJChKPWiNr+PFAivGY
QGO4i2e0cRDpvAtQGD8ZPkPCnrr2Ryfwr46NMLr0yG3bGM08fnCOwAoC/Cd3eZxwRh1OZYUfgExh
tZHdFEPP6Z00n5ULDefutDcYEuit86P40mPJ57wPeNVrjn3pRZrDVjEE/pkIeMNizMy7ocGmOSgw
mXJJ6dvbHEOWsZsad7WLOUzS8SEDgLn9mOvlGSZ/5ZljUjwU8zeIqZe+tpDN6k0zVRRFg8FqRtzK
wzhQntQZuIhe5eYdCXgstqxjj1gD1V+RLuBuTmNneYJieglY5OOvc4jKeMDkGyCjZTWpl5SX2WbO
C9yISuErKykyCyY2on4L9KnKmRSj3ldP5IgDDA5gdVYSUqJJChYL182VCai3ZrNn8JyWWeXxNjix
E49W2dEXTlMjkTtmMddxJMUdVGOpq4bD8n3tUS1p08BRsW97XqbO8hb3zKOMJJcvutvX1NYWY03T
wxs1gFOYuSqSfWk74jDUOeDNvFQilDHXTWZll9go4rzoJg5oA+ZqlgjYH2KOqszJBlQQMvwcDmOg
8BBe99ObI78kt04wVcbETQKKP0zX629t0VByiHbK92nJJEvqJL7EYe2p7x3eGrmQ1t70Y6ZKn/EO
ZK5ThfaDeKQqSe1Fp/BIX2DVEFC3dE5ygR07i+xAFsNDVYXWMhj7cdV3fPDRR7eQmUCZp9+eJuZY
pGwxGlFJ352BPbVmU9mXk1RX2AKOmyJOE1IhKiZ0YotD5DksMvR4okvELLS2JyeZzmt3ohIevBGH
zuyls6fKJaCCg8MJoPNI4LGxGLwZ5ipgVIJSmGyvbssBjiceyDlMEfb79lfiNmIcE0DAJQfZdefg
Ur7IiDI5yFB+xi8z3tIcZh4FEipEcEggMYaeWw2v2sNdZVUFTuRyZyeAw0tU6s6l50pzHUk8ykab
pS0OKL5lpKsrL0KZl7YOhjQUB1FYcnYpLXForX48lkMtHrvOti9xD1T3LAnTJ828d23l+WZnuT60
UAj87xx3afBlXq9Z7U5L5qCylpyFseYsphtpfKl1HExAKyhEjZ5DEaZylFZAGXNWVvWc1kCrp4/9
cdfg1LL/tTdiQZ2zoQBBByI6+029H2EvYQZJ1O6KwiIvCFrr7J3QibNp0Ppt03TxitP7tB7pRVLo
dIBsac3X9eL5JIco4CYdGFSoblkNQqf6USe5d+27EaYYEsPOUGsqsRDS+ZTA//6kYmD/PX99Dwrx
O8lKYxI0FEWa3EWaKQ4hbJMZuad6FKlocBCcOxGW8Fc9a+JTO7KLlEPJubCTzl+9l7+agX/1fugO
vu5Bvvnt//kHTch/1s38/6pViSHZqwH3m1Zl2z5/jzvyfmT7a7/y9JN/O84Hf0DvIB8ahZYFl/K1
47z1h4MhA4R/n7YawZUMg78t581TVxILArzlIWPOFt0tdkvxf/+XbfxhWjOPjpHhshvSAP27YfvL
14x+Vn/9/nVn730bftaDIsAwqE+4uzeMh8AacQ6qtXrnJ/lLzJFzi/VOuEh8mMiv3s4/vJKJhgG5
Bw2vdwTdvESvPh+bdr6JwxxWV091WanFEMbdJ2Tu3z0T10BYAt0fI5H5z1+tnJHUwqmpCVaUQ9aR
ZKFftn2RQk2dHv71IzE7cdWYuRI61/r1Qj20gaBqJhIc2VeyPHsJteQl5b//yWUcGLlwgN83P5Gv
I4N3VM2CMwTrwKe5SG5RvsxU8h+8OsYqBAkEwrTQ3+oWolovbNzfauIBiuZMEa2Jk63JWaRMP3ko
l3fzenH2fYjT9A+gn1okHbwloHo9aagyGOpdPBBx43bjzRipB4wDH+qe8JWP3+DbvfR0MQtVHkpy
dqe30mcSsirmZlXvgBoB+ShpdimhSotKS551H7Qqwdl0YYz4+n584d8MRWQZsxfKiW31dnq5TQUq
A3q5Y1+pbjvchxZOgBcoFh7WJ/PrLRPg9Izsd6wK0OWY1b8OxqlLuxF9fo2YFtNyAi3HdWrq4e1/
8ECvrjLvXK/m1syw6DWaejstUHjUNuqhL4byUDb/2at7daU3K9OQFXFFQ5wBknfjylXp80Ty7fIf
TC/9/VdCjOf7jAwvsLFVmMfqq4eqwsLxi6ouoAeZ1arWe4244poac7KLcR3Qdl8ZQWNssEJ2dnqj
qlWaWwE1tV0e4EWgRhk4B2OtjaVJQyPu+wlG9tLQ2s8pHJvOy15GLHP20WT057VHGikBma27MAMK
iKrmfxnjsFgDN5m0x/Hk85QorscmML9knlntnTANn/qCQnkolLMLPSy9q5FwniFlPGeewt27HTsa
3FRUlAWCM46UaGq7LC/XsNbKW+ws7QOee8N3EbLKG9Ll3jEGvB5TuzqSgtqny9jz42o92rn+LcVM
FKUg96PBp3ouQh46IxFzUwVRfUkjr1pJTCrgpVphmC6MLg8UMLYkHRC70Y3Q6YalAkRdIzV8Weg8
3VSwcJF+K5fg4yYEChaXOErwgcT8DZ9RZWxgu1bkTqLwONgFxxmUaNXR0Ekh9AsKMz8gJ9vLIapH
ce8cVWSkT5Ff5Q/uALIpWqv+KtzC/BLy7PXCG8Do6sLuJu6pDxGwe3Ugl5Y1MteVa4OraGAKD+2A
2zKHv+Ka5CX5FPJqcJkU9aXbpS+6wTftcFv7UvjJi2qH8Fa6U7Uf5qUxbtvqOOZzj6Hh2EOcXhDk
MYbarrrB0Mbes6LLJdSQZNtHubWgDEhmh+yuJKYI35+F3dGnjKw6IKctKl9cnPwvCAPmJXY5WgdT
G0DrT8M+b/E3x1DbPyOKuFxnCS8BUQ3m7DbRgoWoozt/wnyQXIYkewqwQiWXcCAJ1YlTWvyYnk74
4DZuvk3oEtbnBvhmsHLjsH+Mw1oL1jQsWx+bFAKgFy7I1RkBGtMXH5uxO7o7xYvpkeLMM44wxlg5
IQyJnU0O3EOFa9idRRZLusTxjIy6BnpMhhwz7jGqVIDbDXpoJB8mn0CGKiNG2KyjaoF/p4bY0A0e
WtEw7WxSzJa9zRY34fHKqbue3QDxpYsfEOZG/bbzy/Q5gJm8CUrmEUY4cHqSoM9JsAoV57egf5ya
KdvinCRRLmmNmWzS2nKm9QR5RyyaNhq6BcF8xjd08O0Pc2Ju2RqNv1U+OO1978n6a5SSAuaNOWso
gKwDCVSzDpDREpqAA0m/RsaXcOIoexKRWR5UiJMpvStzSTTjCwfhAN4OWencCNmB2EiutLHlXBxD
X7jA6ZkmcZTPtp98oc5i68PkCRDXp4YnMSe8TfsGL9C4VvHPsg6cXZm54LpuTNqhbXSPdTv2WyRN
eFsHHQNhGvwSo72EwEFEN0LDa7Q18i02vj9l13iruFW3RE1DL+i/dfGYHIrSBa4MSapkK/Su445J
SbNZrYGy+vNeNsE6ypjnaFHDhVl72Ref8LYjTnMbYntz0ANVy2UxZG2GcW2aLCyZM6hZFdVVnEMq
Kbs0uLQoKmnTMeuzLud439ch/QriHaaG1Y1Ezn5rzPtubfPcZpE+J63mX/oIUZ9zhUm01UsDzvkA
qmWH1kF1jCjMhsKnLoA6oedjtepRwq2ddmIaFUROIt7usHHTGqIWcQPVljGZEteG2wgaG/mz47BQ
Ng3rB3bY3vWU4BZuNs24Cj3SzrGR7Pxr3H4bUGiSTEiKYRgSWyuILi66VTqmLGJmV63cgUs3AMS7
BAND2vzG8D1GalSXeYnnaItLKt4o6ybJL60ap9Z4sHw+QlFftmKuqyuzOuZGzWACAekIejNs9E+8
nSQMwLRcAL/TqgtJ7avMfOOnPrBa9fMYcfTJuMhCmVykjoo2/YhWB3vnOYVSkw4RFM6mBctc4k9p
Lh1rYkWUlVr2k1vdQycKLicvLFdK95qlTXgBjhSSlTvXmwZvB7e86+soJCitLA/h1BXXbcfao0Ws
HkPApM/6gnceVN3GSpFlRWWfXFihqX8LjE4egfyoR6vu0s/afNe6er9NY8QJRRBp57JJLq3E6h+1
NG0vRxXL8zCdvuCjPEBfgYbmj1jf2JPh7KYgmWhriOKSTJ3wKs++egJfXhqwL1U0+9bJ5J75/ND0
Oqm0uJWQplAQRaxbiP1GOBBsi9GWxf2b5lREyntsejO9fq8lcf6AI255aEpWHL3wISzpBqGLE5+0
/nORxRod0j/fYMPZi/Rfl4AR9u1yiaed6naoHOxmS9NlYdISGBayDVLyd/OcxSzlkCcYImlQLGHn
ZftyEDp5tJDpUE+Si0PGvZiaRV5bSUEjVEgdesYgZiN6874tzOIwCKs4VJ7Ua/oc0BWsvO1WnYHK
IgeOVTgHHMfBJEySzSdvWP8KbwhvBF0VxMVZise0nfRFfBjSwMLnmmSE3j9Aq6nKReh2lmctqcWh
tC8m7Mpe2jGNSRbos+Jn7UC0MZLI2yt6KZANx6CZEUNHB/hWrOujPxOmySuQ8qp0PeyJUxs3cDpq
UYosIG5s4IjO6On6Gu2Tn+kZjCKV3w6ppeATGi6AJ8U1ZIfaG/tDmafZioTNb7bfkQafQiAYLboK
DiRz02V+sXD0146TaueGVWqQ0bwCS0bbHLfMU9NaVCnd4i735c4UWF8oET5nsZORzGNmZDDQ1cS4
nzROaaqLjj2aHlVEzk5pm522JOB+umC6Rt+j3IPxkRmtRitEBZSWmrZPlKP7Gy8qWN9sl+XbjqhO
OC3Zw2LAv9NZ1TzwLqMzR89wdPpPqLbvNQhgacid4dzMLOd3R7Aaky1iqrpsFxeFfej6tnipLIxo
F4McWsKbI5vSKiceE758asiL3qWyMDLUrrVBWQVp7pmNqzz4JgDRaHLOaJMaMmg+ds7RxhD7rGzS
hj5CG5BxLuhSSMCtXTTbT1kEtFRr2yvCW0wJ7WfLRciwCPjX1tcM7xqmHMttOCokw0mSPp3WwLIk
u2k5TJn5qTBkrvF/OSTOxGOf40zggC1i8PRrYd5OpLp0rZ7vQItZe82hP8c2kFRZv6FmIsIluRgR
2EH/m6ixsoDMIxY/5yitAqaOEXx2aIWr/v5+QEtw4cMD6p2TkBeRnIL3Rr5rCuOh08H1M/aXwUue
y7y7CUe2/I+PW+9OyQwGrBm4ksHZBL3Emxdg904RAe+TmUxBWhIywmZNaVKWcXXUbEzEP77eezHj
fEHPmZVQmFC8s2YoG4o9280wsfHJdlmwYlarpC17kqcYWBI/ynXWMtZcxx+uTlvwQLyCu43NwdjA
fdSWBGM5z7jl91tFOMknh1xjPsW+GRFIVvHEQgDgQCp780KiDnYqu1e2kyjk8U1uqwXJ3tFysOxH
QTgyTmM1RDVYNBuH9NclZnX/1uYH11hkeRBemaR8mjd3gMh8cFG9JbuA8/bW0aLqWNvDZ8vAO8SC
qwBU4AyH4SMa7DdH0i7p+tAtq2Tn2hTPLo4/2Dq5cimAhjF0z0g/GFMOD3Ri+8ePx4D5/h1TogCd
+7NDx3vnzNHI7L7JB3Sr7RCFtJLhSGlhGDwVHaUxSeXOeBloTvBQ2uNDFoziRaudYS3HnqQrWZVx
Mq+3jVwIEtQt+hU15aSdNTvqb0gJUMZ+iHCO3NZCLD/+RFz+F6+GOPnzv//r+QcyJWYcNdN3+Qvq
bBhzi+gDaU3yHQ+X5/I3P/QXVO2bfyDuYJ1BOoOqDk+e/yutCfQ/bLQCAT6QDjI920Uh8jdU7f+B
xwniDBdSlQ6QzF38P6iapCac12bokkmDHfC/gKrfOgaBbJHoaMN9Q8Rl43XyZk4IpUH4zVvjWNKA
l2LZR0Wido0DUAAJqERaXsUjPv5pZmgDJS8+b5Cu4hoyQVA7z8RllaYBExUXJCLWUnfCYhHrQDs9
RqbQCPsKS+aWKFt0JK/e9NWf69NrlH2+s1erlsmeAA4961hZOByWjV+Xcb/thhzJcnOEjKRujLjU
lg5l2tnYezoN0ZGT8ccXZDN6d0ncHud9Clzf5Wu+waa1JCd0qKuio+sGZ8Rjk2aS91QbWzxIIoEI
QmhiZzQ6/EZMcIRadnbv2bvAZeHZOBH5D/vQQz+zmHo8Khek64GjmJIYIr9M4KBXJaHnWGcZd7lp
yGlrh2V1TNvZOxNMh6rByMLGXYhGFNPSwRea3vpQ8q41t1c3+URxYhqT8yzLumoXqfC5VAAcEa0b
L5wPHQ4hnguimUAlXL4IxbVsu26Dmn08H10ULA0yE8HCz3bTWGz/I75CGHdKEogaHxxj6UXJGK0h
HQ3RGlBHXemxnUNwjyPzzoBWMy0Sr+XZSD8QX7WY7LPIHbgNZSa+IlbPrL+a/YBdv1uZIr5UccEd
BaNj7dnoY3XfIInCzEJo9DTNNDZaBJt0JC6wOfG0jeuNbv1oQmKID7JpGX8RIffAaTjP30xNCVHB
yk31pfYNpT1ZpuTNJS12tpCeK1Xtmxp50LLHLHkiIQEmImeHnj+tO5Ih12SFUdOpSUB+03DPj2fS
GIhiRUIS3FQ428nsQuw8pyzhD93ImafvGn4cLg4HKoGLG8YS/NV6K3hJyWjzFVybVtdjjCqm3tkT
0fJr3qPVLZ1kTvZOtBwcQzm0Pm/HqeKz9rOR9BFheR4fpvmTePPLCci14PsRC3EMhAa2kuRS85aE
OwzncUREj+brkMwByNRuZoT60M0SAwe7ZmQS5sgZOGBg2OStqt7M12g5olXuCGPmMqvxjha4vGD3
4WxWpAQV0ePvEGOk0jkfx8h90HrPuBj6Or8ifSp6NgFHdgDHtr9MzNJ7LqOs/1JbeqogyjFk44H2
eT/00l/G6VzTF6QbjgdTuQ48xsoLHjS8ZeS1mUyau3J6j2HTNx6vd0gKt7nUpXJQKjuRVqKs74Rl
kF5j+/FkgRrYmvkdxJZvl1gUCS9jOnb1V35ZpC9Yl6ibpNCBOFzUvcsqYoy08Ea6JSdn4w5dGp8n
zzThLrRw4NtCRsyBUUmq/MqbYXKRX8+kzOpqCDetrtXtYxs66sZniW/W2uTxghMTT4ZtBv/i6KC+
qBehajnv9ymYZRqa6ormhdh1xMuoM4sgxogMtY6rAJKlEx58LdAg0kLeC9HV8ME6srWOpLubzV02
TZr2QNbnJM6k2WjN1ajgtW9ySvLhfio4Rt4ntl5kN2GfQrqFYi4AQy1rP/XzsWIaC94lZ0repdIH
DiJBEPEi6EE1uzD30fnZrCpEGAmkicvTQM6UxocjAo557PbzpJANhJuFGqCasphX5l3Saai26D7F
7qPK/c68TEPa9ZDYjKz67lmDcRG7PsWjnxdcU8uiVJEzFjXpU2M0EFkXBG7JH1boy+xLwwphkBga
Tk5zWRVl6frUNloYrL2cVLK1meHIsIBxnB5a4fHNZd4YF6mcLPXF70KR/XS80jTBoEYRERmm96Z5
WbD/TAI2DFzUfViaPkl9VeXq+j42LTACLHzB9zXcoJCBTfCiksi/KBFtPzp9F85xZrcetmLD0iiq
7h4hn7aGUhETN1+3S6uL4r2VByEaPTJIFkWCX4NhGSOxs17h7EB+3NmFKRVaAozO8WpjAwCUKX2I
MSxZZKp9Xfv6Q+vU5tIq9CcNqGchS0hN2VgSABYPyt+R/RN9y9vQ+6kico9Loykvybo464ZGjOss
b9Q1wRHRk2P15bpgk1pR9lk3NN3KJ8OOi41Z6sBNBMiSdS295iqICFzz6ozzKoGl+XlSR/m9mbbe
ItBbuZk0CQTQK+ytSCgjs2moL/t8Ks4cEI51BwPymmW9fkqDLr7t7fxq8HSVbhtBEo0YCQzRqTu3
fVIlt1Hr5vd4B7bRppElogE2sFWeiemQa0G2QYOaLHqMmGeCJOgNIZvVHZtO/Vg6RR2v0qktN36i
V19i151fLYEhJKg7Xbl0vU5d1K6yFhFIDHlZXvuSNF6zyiHf7MzZWpKIVvOC8C7PXsW6UxJ5NFIO
rNrG7AFki2rr52Kcu1xWtZ9TxTaRY1ynYVVvdVwBVgSg1I8Q/UCf0LS5+5ITeb8eC6+7ENIOb4M6
drdaO2UbR8M0BCfzyceSwHUvtFiKIwv2uMOLZ9wPmhHgq5EN67FtCPOClr0U3ZjC42zduz7ppx+6
nqfHwA+mY1M2wWcZ5G8OOJREPjx8HFxQFeOI+bYkGovIlkEj7QMMT/Yw4pzZYhi2rHOlArsCfOGn
llrR82sd5FDtPi6R3pzluQFcHfnndLC2OPD+WpOJqrB80nZh4ckaPKecceXBYhe0NTBplDHVMWSZ
+eSqb7q0p6vOjgdow4lFx3P016va4RR78eAEBwG37iuSSVamWpoUOR8/3ZuW5uk6EIhwiKXcnGkX
v16njyu3a4MoPNgA9SzqesOmMdOzHRWyYv37i809Z16nATXlrb2CwSKiRVShBz8HNq9mGu2JoKAl
XbD++FLvK2mACRjeHAZ0vELedvJFFHg1UZxkELmjcVHO9EwHQyCgSFkd29mx5l9fz+AgZDBMdBct
+ZuuuuFXrBt54RwmFYcPf+6BJYnrydIp57ZOmxCq8snrfD9GaAQ6PKY+p487+ptrVqUtdJWjrui6
ZE5SgWCpjOEz6+jfXgWbjwCvYgf3gDfjPw/NoQyT1j1EUHh3YwJp1vM/tdX53VU4UPrYzQNnvMNr
XGmZwtF4lhPzwk3oIEGE/g++koOlLg4InHZmO4RfR3sm6A4Tb+gczBBaN2YsfJN+xIhgDaXDuJC1
6qdPjnTvlw/WdJYQHgszTC776yXLpA/HIXftg1aF7qMBBZr2bE8p0mHeti5hnpsLt51YvD4ekO8n
Np4pUGbw1ceT9t2AxIo70aeatMusY3KFFcuUdCHMTClc/48v9ZtHZHBAbaIGxyvo7VrloazlUoUJ
T3lmxhZGdZxaOqS5PQPg8wlOzaPm44v+7vmwS/MhtjlAfNabBbJHPWHFgWscchcaS1nAmsh1P95y
0Pl0op1QtF/P5QHoBCZTthd4/vuZNrdddaYz3doWanNqFA4GnJ6e39T91FxUCPppnoyUyWqgrqP3
N7YXvUDBuQGEtDlcVDQs0br8wIjMouqcSvr/fubWnzlHv1/3kDdZ3syXgsFkvKWalYkzJMgWGeEF
sO0yCSHDp0pju8L0m6GWBpT1H38J4/3cnV2/qSuBIuG5vaXFRDl4ScgWc9B8jVpX+RbnB9KxUFc2
BjtWXIfzeE8T40J0ufgKIXwyVlYSqBvRmiInPq+bxIYqCcY0Oqd49fEN/u6dzMxJeGoW3+6EY76i
7egCz4zeZ9YXk0/RrTvpkxHRrCf4oUxgmOufwTjvxiakwnk2AOUwRBGH/zrnRdLORT+xor0dkoSJ
lixdjKJkmKq5w/Lx0/3uYuBGxGcQJvA+nww2R4BXManECj/aq7RE/Y8mjlOOo9eckj6+2LtPzZP5
s+enjjsOy9mbWVdkmlG3oT4SKu1wsIwSychiInJK/PhC5htqM1RYlst574bPyI76tjAhNjtRbu0N
bOBN3F7pnOG6pea3EktTnCHbY532ICF2hJwmHmIaf3ntWQ1Y8rwNVkLdxEkGTqANHJboNyLxmjxa
2LrmAmWBelkbneAPjuci43B8yrqXJVLr4t8uxCdbfDp17GuQP99WIgkhvrVXtO3BnGhhDzRKjmjK
km2kj/+66OFSjAGbVgCQ3rumDAx/U/YKoU0DnRjxSsrz4yYdrMmcqI5zAPtn+OG8e71aGG22NaiS
sw+Yb0BAfvuVyqkgEbhx7IMrlP0Th/T+0Nhh8HACRFyPtLyVmHLnvlLK/GQDMN8OEXsmaULWtLjy
3AY9GSm/mtd2DscBqk16MPC8KCZk6r6LCfKIBMIylxha+t+Q1Wb2qq/oN18EEWwMEomjZGfKETIH
uY3jjd4VoIhTNuM1gngu6vqu4dcnvUpTuG2K3t1Irjw5aiV/05A4uwBKEp3qzLeqaydtoRnMwyvX
2Ay2o2zIt+6bsW4X6HzUlTMooLE2pH98zACOoHCIPpp92+hCn5PjmDUr3ciK6wG04aJxpbZVduJe
EaqiTVsScOkv9xInCt3DIIG42FQn+NVzumAR2019JjMbHwkvx5t6VWFNyAF6Sg4oTI0l8jOnQxxq
xAJ/jk4QiQf2rfeYklhTOrOqc3J+JgS4Rm78GBo/AxTXUKMuA1XPYCh2APFVPyp+7WkCOptLODVW
ew3R1zsCHziUlGLiTyfh/VV89lkI8hLkc10jauZaXOYO1khliwVEZkQztXVsVJDtI19TNzXx4vEV
RKWcCNpI9PK6hf9TrGAUMbsro6izm2qC0bJqOmmIDV1QdZORKnQWuW6V3cBDaH8oWr8TCG/qTD8t
t+zs80YYMxQ1kKS6QGjJD/LozrOD+oG8BojNtCfN1D7rZ2sDEA0cKIgckpnauDVq4BU4CMiVnGKA
cL8YXWsNf5G/sYMJBylssMq9UGmn3aoq4dIim9i1Ah3mgFjEudWal+XQO/LGSIhtXmUMl/iK4yJ6
UWP0MByAQWjv+75piVZHQKYtp7pEsOmaLOHOFDGCyrLniGt6Q+Kd2X1oDPsYiWXIvmrAqKmaHEzL
r7t22qqcI+SChj0oI01v1dwZpdPkqF4dBhhWkUTAaknD3nCqA8DsGX3IR4EaYpcu3AGFCYJyojMV
kZIETquXQE7hFeJwmK0nCM7JO27GipVxZ6em85yEcRyu266Fl/3ntHJn1p4+a7wGDwes55KEAOKu
HZKBDGXEdEHZFcXSlHArlo3rMIqEP2vh4tzhvZrtjJlbadt9g5w89BsFN/Lqz9YMWXrPoWPNhURk
U9v5lQfR1EhnJLYBnl/UpATsEHKDwJ+2P8/tABljsCvvzPHoRywyPVHpBjmM3h6hGjFNi1qj05CP
Ni/Wxn7N2qSBGSXXbSm4EUMHO9nUudkSr2sI9dQpz9KwAvGcLLvxK+JAzh2VG3dumpb2ssN8a/zp
a3Qy1vDFTft6NGpQ4HikNiYezxi8gv2YNkBcLWLQAsaKTTcHZqgtLe8LhXkm6VI3ElODRZ70Nb4q
YQhXYckS7qSHvGlB68ccUBIVZjn5IAIQ3g6FriugNhBy6QOQTV2fDv/bJ/1nFoSwSKhuPuqTluXP
tpLPvzZKTz/1d6MUo0F/FubRDp3FC688CAPvpM7RXf/UCz31UP9ulAZ/4NBHX90GkuHo5rHp/t0o
tXAuDMi+4VSHgI6/+V81SiEi/Lp/kxfKIZiwIw4Ms/HziUbxagu1oAUU2K7rx1LXqlh0KN1dbYVS
P8QRylD1OrMtJIuj1dfNRhElgKlULS2CknM0+cWUlPSZxvYc8aYdVBC74eupKbftByOguloNrfEt
8s3ovlCoyZPIdb70GAOcY6MkrybsTsNNUqXEeFSwLc+jgT9c9q4K6q2WxkRkybQ8eikqW+js13kj
rW/agKfOkW6UwvXKNeVZn2K6dG9lYeedtZOY8JPI3aGDJ1ZY3Y/01Lw1W0VvrNIXCCE304hVypS1
48pqdAsyu9V9hVA60GvqcOc7z6wEfTR0Qq/eZHzbW1y4CndpmZCe13UeJvdGPMJspP81LZskBV7F
TRLtPiq/W9fuzH3ryXhrqvRHTl2+TrxkdhcUCTFMwPrb1EzuRqS3V25KB3PH/2Kd43QTFpipISCW
5I00C8jR1loa2rPKbLXw9bQY8Grw2CgwfFqT7hjA2ERNuwInFM564ph5Y+i5c94H9KMM2XnGvgsC
wal/CsKHqfC929pzwrtGjqa/R4Zhaau0rZ0cabjNyuw1YfrYo21dayQ9LjNYZ7yDul8I0r0PblDl
R1l7NMK7YkjmyiakNzyOw1F2MvKXWlTHay9xpxtRRnaib8OI7kxm4C4lG9AiUw4YFg9TuQI86mMS
skW68ccw3NlVYT7Wk4Xbw9Rq012Qe7m9kNHgJTtb0/38IWmIDLmPCBrx9HXHHqu0NYHZQdtu6Y2M
eruPI6ckpDTNncR4jloEuHy53Fg4DlGbRWsvTQwJLiaIlGulhygJIIbvwa5v/Dh013goQUrNqiFd
Jg6uSXYlCuTmgYTTjQR1MaeMkvvumJiLkQOPA5FPOJrm3WUKdyXH3Eddc+6MPrHyw7TwkurCFpMg
cSHb4oIQHrys3JRUpveaFl8rSGOLhstsoknJBVqNr4Y+TBtaCOEm7Mdb0PR2L3CFWePOk56JQtP3
tWNnGxkK8xBg/rvIKGfXrQavt7BVcrCBkjaDX+GblI/TXhdMTdPNzftgNJ9K6eNaZkTeIo2lBjE2
7TdV6Ul5wAA13VOVfWuoJg5NYkdHQWdiNU0FAbW40NA+W7Z23W3sqeb9aFiiFVq5jIQWaLA103gZ
xfFPZxKPaDIwAqP7gHhOx1vAbrCRQq+IUU43RmfkzJMbgCHlFknxrUy0dmFUibGgzRAu7SY1rrj7
9Jg6o9bQeJT1HoJH9xO1+rjyY4uXw2TbibpHwsIGWUYTBp9CwJ11boWV32R+cjYZIXVpp+PLON0l
rtxWehscvGi4aQPk71NhrnDkWkc4SjURQa9+b9+3Qmz9UZ2nWLvhVtOpTVPnct2HNNOi0H5wIUcv
hrJoV0aR/8xt7CbMcnBR9cTdbaLhyy8MYxlI5Peoe1kEE//crqHcpwXZ4DoxwAuyDuxrHdO8daGa
kuZoPzC2amzC+R7ulrqnXWpx0O38Jv8+edgNU+QHB5fl8tA1dMwIa00v4kCmSMsxQGZWGNdRLK77
tF1rPg81VeWF8u30OZ9Xs6wLvRpeW6sd69q0bxJTuIeqlvGSD0ZJQ7oAVOn4UddayhlTvcSyMHaR
13JESUS+wEaHFBgalwdYa9a6ZVm/ltaAI8fkBvss9W5Ct7mmDa5vWCb8Y5Vqg7dsM1d+YV3pVmbv
hf2itmR6kZpdvxQyk1udD7XRK9HR0XLiG0up4LxROuwGTa7stPiKDYy5pCUH6bvYlBh4Lgj18siv
bG9at2R1gbqJPjPdYONlcXuV/RzbCdZDMbuDIGE3MwhkTeVdjgxiYxZTeDtkw3mtiWb5P+yd2Y7j
yrmln4gbDM5xK2pWSjmPN0RmVhWH4Bic+fTn027bbZcb+8DAuelGAzbgDe+qTElUxD+s9a1JdNkz
spZnF6DSKjeGz3aRb14MSw6OI89xX8PTzKHZWeMWbMSh8rKdtLKId7FxLpaIm90Y6O/Snd2Nq5d2
b3bWU00cJQ+wYpFQJPlwcpvRvCTCfuhlfZO3yYunLEg2uMbNyplXnLQbXDsfjhxZvTpuqK5naW0E
d0Fr79o0mx4mPjpU3gO5UxyjwYeKYvGWE0m/1rbPV81w6Fj94YwyejM06kh33G3dobFOGmThqhnq
lLW5rJJQzXmwQ4i+HJKq23d1dhzSSO0gLqRhLI2aVaWx5TLLwyWSaGSRK9MWOr3z7Rh8XoBRjOAy
L6ZznxRXKIivmzO0NyOcx6HaQMpMvurJc8LR6m+mtOFOGPNn4Qz7El6fHBYu1kziFNLd48AcFLll
8T1MJdnA81vmq3wz8HoQDlQqBLKfnoYZ/BFK2a2Dod4KY9ddLhOIFnhOUVOve7qwk5u68XY27HnV
9rH9HlV9/cD0SJUrg+VsvQkUJ9NQ2OVdbAxIsisNtqfjXqvhxu7nys3WQoh6W/Z1f2PB10HlYdG8
9CbYM9t4Tozxej0D7ao8uTIC9zJi5H1BrFHemnE9TGtnzh3EwvOS9Q9lZgQH2arlOA32szOZ9RcB
R0a8jwq0EVvXH+12ZeeCxCvHqSAgcc9am6GT34Ux3InERyTvjN1D65Z3Y2kYNJDGfTEn/S1e3ddW
23rbT151BLH5GrRkSEypOloG4hcGl8Pagsv1wfHq7Efk8p/ZIvQGHZQ+kM1tbbJqSHYeSI9VEJBu
XSiHF9sO7zImSKU0A+Mco1Z6weM2rkiCCH55hACue9b4Kzex888q8OdHfzQQkvTBu63cOoSP67+A
HknXRuSZIR6v7AlIkYmeguGp9CHb2zbOv8m5fon4wLIVaEMAKey/+V7z68V0MJsi+1Fr9TWbhv8g
ZTm82u2wMdnEX3DFuTgfuLL9rBYI5lOC0WiKtbOqTZ2fUHhXQGN6hxqhjM/CyvedilQI7AzARi+r
B8QRDeiyIOnv4YgG+8X3mldjkfuqm6enAVvcVshUpqGEWXgDRfdHo4JvTuccu6Yn1/Rw/XOaiZNX
2nJXSyw/LiKvDQ4oLgia63VnwdpJXIvxi1FlFkoLEqrIPm1uMtEuq7xr55sCW9p+rMQEIbD5zmPi
hfspT+Hn1YN45IBsEYz1dh6svG5M8p1TxugqCkdxebVG+d6wOTzF3uxuc2rBl6upZ8blkQdXX8Ns
PxaJLb4YqHhfTlrCyVy6mLjGBGsPY/MNcy+1tXDUoXXClIM18uj3iwEwB1ODbd1GNCo239tSQ5aG
CbYuqDzwlKVDnIRFJJhLnjQaia0qhvhRGhSi4kyhFRbgtLRcDijrf7DG8nataL4YouDTZGeGTSy+
ClQqa7VMrlxxUe745I5u5nQr2J/1Oq+qDGpW/zF0Dmaope5XJezttZvjddJRwx2oKnjZJdibqO5W
aN3yvY3YYJXoDCOIOW4ibV+yJLORCnl6l9decEqTAilhx85J+RKpWbLNh0Y/ELHg7Ezx1ecJRROa
CNLso2cmT8Uqb6x1ZDg2hsaa8DRXY2zJIqQFc7nxGyJNSp69ApfeiuWaCCujrLF8D2s0Rg1HSuqu
EFEOAOmQji8q+RglEecU+Vsz4G2GEfeMo6LaQFJAHZQWp9HDwJWJACHdRHmIvg1CR+zX3It5dagq
50EiMNnBUfzOy/4ZZQ2QZm+57wp6FatzIdGghQRm2a1rZ05Wdu3qs6GnAbSRYb2weGtXXV4Uz1PX
MkSBZQSOy3BYUGm4fxX6kISl6srKKqZrxfKM/xNVFFqtMK2i9IfSYi0mf8HmxpM+5d5qNkli86Yg
evZFfoPzzLloBzNs35S/KIDBDCXtRmRLFSaGsvhIB+SObUICSl88aydL1zle1S2GZ7lxiI2i8A7c
1Wxk+Rlw9DUKSxVb2PzNxQuiL7PVBHqpCVvAqKb7ZkYOKVtPhHPuU/kIvBtmnV3Kae4vllmFRdWM
4dLq69zEnC+YqI4G+bpYsyo79IcBeYj0xxs2vz8qeg5Iq+9WsHzGtbfzRdvf0OrOvBkKdc1yiAI1
bFCm7fLklxE0BMl6rXkj2qzeN0rfNakNzDbhiEyaIEQ/YG7rmhYXQZ29g1u+sypXMLHKTvBuuEQz
E9dr8AzrhxSSdPmc/P476uOvqlI8P5V933dnv4qeq2HpgB2V8YdhABvsoViBU1rC2PZvFhm8BTW+
QSmrneKCXIFuBuANpGpllKa4cZz6Phup0Iw2M8OuX0CrKlCP2P2qkRLNuIMrOgQrVUwL10IW8XK5
DRqEMXWynQMiUzVP8Mesk5+2wrdhR+O8Smyr1avRwf0LVax4z6uMLLw0FQV5rxZBU1Nl5xR5FT5R
GO3l/Yi0cj8YU3O15apdlhqxDmsL0GJY4Ql9x+OBVI8BKI1O3TyPfZAz7EyGA5W1wuqelDtHls62
npf4hEPa2+qyf5r1gqq6krcy6LO7MjXELzdt+9OSpN4RHLLeW/msjj0A3q07OvrJKfGABdr6pI/P
zqp0aPJj8xYz0AAdq4pvbKZ2YY+K/czYGE7uQmCjXWF8zwY6pgHa+rZjs7EmcIMioET3VdrOOkY7
iCmanR3y+njNfMNgxWUCRSer26sze2MleXTrIRUm/2T+gkotV4XlI9zNeccobM9lT8yXzuYDAYhI
F8fhggSP0qJNEKMq+YGdKV03gY/2s0gQ5tZuSSmkl/Wo+OtbiemS707sTZR8dP5b8lZIrpss3HLM
MRNo2gdqx4NflKi182LYXvNTNpzoMx+9W25ybO4Z7hsaquChzwxnRzvM1MWesvdBSUk17ZjqzHXN
TTTSMVzmVp6IdwpWNeGTayvy3VWvitBg7L2qhNXgdG5N/CV5um+VI0Kt64zMvdY8darpjm1l/2oW
0OEooVbX/sJa0ovgdN9MUCbvMs3HWCkgiFKB/c/zMTRQlq28Ku3WCk33aXSyu9RC4Kiq4hx7/ksV
yHZHjd0QiMbj307TthTmLh6ZeeSdSz9DtOKVtstfhXgT8WP3c6lq1ITdeWaGv9JzxJTbRhfc0GtZ
dhkWEN9WY5fw8mDKQZIL0RdzKrtmtE8IftsA/HMpXObjyDc17K8EXrPvOCNdoWGFD1+Dn33BpzoE
TnM3ob4+pO1srWkjTxzRL2QTlVunnza0WzzJTPrDbmixA4rUvCyit3bBNDJKWbh4mfui3BYPGIYP
QdZvlsFTIaDdUtLsLOVr4xiMTsZxDLYWc2bOzgdrjmde0dBtlDfSfQUjriVaws4wyagBIshUYC2i
dDwmkKJWrlN+lV0l77PY4IMM3F0zNska1eHyjKrijoh3sPO1sMBEmtuuJXDW0TojV6kCVOXBmCQe
w8+eiij5GYjm0i7WSQXepy0sJuOfnSh2fRf80sNc0+qmWH/FkoVtIddNVoYiq7M15q5fdUckaW6o
j6Qxkk1zHf9fXdfKqioGKwHzkiWT8bosmQckYqF0wb2dVdmdTjigw7bX3oTU1/FvYexZR4O6vkZa
S1L9ONCYD82s+Ze4yRG9gzo262ZTtlOp10nns9v3TjXQdXgDoZdN7G8mlfdbJjmocPLeXalF+A03
9Nz0gAwWvXPwBssVNgl9SPOGJQinWrdif6jdgvK4wQs7UZV3Twamz3ZbBCg+t9pQow5t1mzVyaNP
mDk+rB6mgCNFA7CV98iNauYOkDnNmx4bzFerJl91IABky9Tif62c/6e9Tf83UbauO96/nsa3bcp/
iDb913n8n3/u7/N4LEgmsgzm4O6VZPXPxiXxBwsv0FoW+oq/DeJt/uffBu+2+QfOJMR90kJT6Plu
8J8M3n/fmkv3Om/H60SMGcrW3yMQe7MLkm5IYnaI5XI2r5BsO7s6SpxcsjE340R/gzJovmtBssk/
vS3/J4tR8JscBqWnKzHsBcgrbIl6ivf1nyk2jKMbVxEufygyYkP8GBgtpFG+l0uB4M7tEnPfNS7I
DPw6XIICIqezGq7BMhW97PMCIp9iOL6y0jnSga1KMbPYVBHyJ6aIpJjMBmKLWunFgr6e9sspSv25
53tZWxsbE9BZ+sCW+S05YOeE7NrLn/kj0M/ZlDcpFGyd2BK3DxKRB6whPkB/sJPBOLKQvMJz/4w5
8VHXHCt34n3zSvip/JqQA6OxrD9tWS5bBKIQJqFyHGYEy1w2iUM9v8/nOu71owBeYBwDKjxBfcqn
9GOI7djbjtKnsjaHKE43RR9PmmsuMdz3xJTQB66g0i45VZ3N8n81Uk+Pd43lE3Xnx8EYXxZpJMG2
UrOIH8bY9NCYqKJxSGwucItbLXOztZGYtnsQzvXfjKHx+m+TVnW5Y3SKogb2NkmLc8KpGYkWS4sY
g8UOwIl4Ik6B+HqR6eOXKuOvYpnj28Gfq00FiJYJtT839Yp5VfC29FNncCKP04aVN+EU3rLu+Kfr
9h9CZtYMF5+StQ2VGdv7HI0FPQBMozEC9KLJrQ9kvit0YUL0D1gly22thyAjXdLjrqMiaZymvmvw
d/DA1D7U+T6tQmOW0f3gzdMzF6l6MxPCo/28TEIb603Ypcr9aZRT9oCKBwiQnJp1KQ25TQARHzpY
7O+Zy+gGvjBeYl+Xh1SW3dGJMBkLkT8k4ADuhwkpPirw2A8hJ5CVM3oUH+VhkvMT/F7y2g0p2y/3
Ct0tAGmvJ7r0g4o9qEljV5zQ7DE6x1gTYsnKqcah/TaGSHbxVMlvj0CJnIZUZ3cDdp7PeODqpwCZ
zYucAy6nLhPGEVQ1f2o2S/Net8zJR6JQXmwrf8qM2nr34D7GIYT37xR/8osX8KVysB1vKSecQ0xr
zZB8grxtjz+jqA0+F6aXG1lX5kwMT9x9MmLcZAsrbZGMzkrV42lwEvc2h5ixtYcFAoKHCX+vWYYf
MAB5Z3I2xPtk9cFF+CWxH9bYHWSmQA87s6TDqNqnFoffrT261V7ZhX0in2e64JxhrxbXLnnRibgA
+snemjLJ3vlE89009fapr5Z835dlfVFEm37X8D+iMNKxf0y1vdw1bjfQVCHwxCEjhlVUBz4VTcey
2zAY2xvkQJ2DWdv3cjE9yAR8Jfb5pCPWB0GaHksa39ueocjNoO30FRkH7Fl7Hs1zrYb03CWqeeoh
KDySiVgfcWmVG4Msq3cmqtmLHrzu1LkVkYkMy7OjufiLtRVFUtyhmY4OhKOOu24xY3RBMtjqZnB/
uQOkFkRN8+uUAS9mGHooVV3AWY/OWJ+gxPeJuRr/XKGV8cGS9Wl2zZmxqk1h7PQ/+nJEpqDKfG+i
tluVLt2aEC2U0LT0t1Ziko06ec0XTNP+ZDZjus0diBhe6Yz3WUXbm5Cyvq90b98jC57feuBJ3zgY
h3vekOh2QonyyhZAQIcZizXfk25dFVNGjomT7Won85i49JV6JuA7Rxsk+LYY12RrX9U/yHDodktQ
ML2YItPeTN7kQPrW3R3xWRAfBnQsbEeGBNS1a/1arIQ1jolfk0eZRoqBxxPo7uEMYeyuZlZ5sSor
fiMtL98trmy2EwlGwwrgsHn2UmWeZafkxWB7dz9PQ89F0c44SKsrVSifbvOmr4mx4IuKPD0G/MGQ
uQijsaNoRgZ0rCtaGswAcKB6uzz3DaMi3+aoYeKK9xPRg9U44tGbWbCFJqjGsG28+Rvv3USvagQ6
peDNsn0LNemLbSWLvUwduUsQOzeV9ZHRsh/y1kVd6qTpk9BZ+xD7nX9B+8UwjbwChFGzap7bspeM
m/3lPFCYftZVz5pYiPEhTysminx7/JtyHOcfYPizOUSkBGypdMejERfDLmrFcBk6bR+t3Lr6fZrm
ZQQidDe59B8zaSg7O52Se262+t2TffUVdKX/a0ZsxLKlazFayvgH04/sCoRmlgdSaQTrcpqn1l3D
Ce0YNvJ7htJo6RSEysaV2ebDZw2ZJsdZia8V5q+BRiRxmpeoL7tN5ePNCtwijULXy9Sv0kH/ROhv
8xrEpedtnCouvuw4DnZlM0XnXkTBaQhK6CbTog+JDBiLKxA5s8X9xjSvyy+dY8rbLCjasxJzt+mD
luF0ZQDo6dC5ZI5iXp77dLJD2b8SnYtyqWa2zPqQQLRVa4/9fR23wc1iyPmnafd5f8VScV0DtotP
+dgZT0nieu9gRTh6FAseam4jIyBt7GpINEtEgrwZVNDDS/tCOnbJsQTmTgX5LFZZ5AY7v2NAxzMx
pgBspIEPWCRVCA4n+FTI07dman9iQKnORly6jwHDcGQ+k30zdtLhGJytO8RzZggT+Xz9ADHe2GK3
dD1QnzK9hsNZZ0hI2SG2YCropISqGlv2sx90w2byDcbITeXuDC9jiIk6eIMW0cIulrZro7JrrMBm
e+8TrfTdJTrviFGql3U/DvJRuIgSyqa1tiZ6picYfolDr1o7dypqYGJbwyTv85iIKWSjVTia9k0Q
6ZGPvXBMlBSMaB1vOsrOCjbozZqf8KKsDlYOo+ioa/w9y686bPN2Dstobu/qJa/v1Fw3e+gX1n4i
vSqEf22E47jIZRcJ7b9SC1hPky0z+DkuUSdBYfTvBemI20jVb26T+xsjk/e2RX4Er8/sqDtgA8LZ
GZmlZF0GXqjWxsErrRaDNSPbiEu7Wb7TWhdgSUndOVr9tHYrrreZERaPpkM7lSn3LqI23YqUy7oH
Np+x2dZ+trabhfoDNUR/seO+oenWLwSuFrd4cp06jFhX7bjvyu0AE4cJAW2ZkQp/b8Fjv/WFP3Er
+Ok7BZrHtDljoN7M0b6vs4gttiKwzBdaqIObxyLkycYYWNXoFLQzZS62qIrydWhxLNLqPXhaJ6tx
sceDZ874GeGZ8z1BqMzDIX3GqkvC9FNZO0Wc2RnxDcX0RKVakuBhjo+DmcfPpqryZ8eiBnQQLDgh
q67mtladPC3Ko1qJ3ehA8Bc6lhgQAVqLihuMcXV0APnBpAg7ZXbMOiQerPNE2lNiympP3xm3P23o
ia3Eh4maHqkCBOibaICtjUpMH92c7TF2efvMgHa+yIYhsFQpRI64mY5JOS6bmML/bWHCnjneU+zB
jeqt9IK3QPAqnWOhfPFBpKfFjIWY8CZCTrHyC9wty2AdZsMvV8OY2OumByhf28unTghv8437oGaY
KMHVr3OM8YzR2Q5VXTnuTHKNQwUabKJFOKW5KDZ5Fj/zsdhbIj2dkC65X9s5xY2Rp4QkpPa5dZ13
0bIUnYaOPC6l8rVSAXPIIueNKUb2EAWjCfRZ9QrFYHlka26z/wu2SVzOR5Yet8nsWC+2xrIaBlNV
hKZX6q3AaxUuxoSbXvX2eqlm+n+nwPQEpWZJM/t9NqyJoSeiiAL+oIxc/3byEhXWXoneksfv0yBt
Hv9+9ASLwNvXkAOPDM/Nc1Lk6XqIRydcAs011ybpIa19rJdtt4Qo691wdvpxVVddfCnx0W+lyuZb
1+TFZUG+SZeuoE+odccgEpXHX7eG/96WehaiD/aGsDNId742jv8kBksiRhdpH6SHrGhp64yJlEW9
BJzSLhk+j45Z0pFSS5Vc2cD7//qH/2ZjoCv1LM+0rKs3ywYt/NsPR0nGFmap04OYyNVcMk2GQZon
gOKkevjrH/WbieH6o8gk4r/X7vffvYEpSiwPSAM/qraI0+I7MuMJn+Pq51//nH+Lk77+IMT4koED
UBTvd7C8quYZJYwfH/qamTUmIufg9X9mXKbdXaMVVo1BJmzlZ6f4rK/UKE4VIjKMKLk21+z1ys2f
v9L/9GTo/z1KO33afzs/qhD2/zY8uv6hvw+P5B/gxSRgjivxhsf3b2nS0v2D1AWwNjxJ/xgdOeYf
HnoCHmgIgDzT17/n76Mk7w9sthZNuiBWFzuN85+MksCJ/S7hZH50NcGx0cVXC3TuX7+1Wnjwc5sY
soZrsqWEMugN3coB2sAA13OGdzMufEAYbvWQ1nN5uaouV00AUCIsZZ9thJ+aj1mnlnmjrUndJhQ5
gLYNnP7S17tJpvYRZqZAqpbWzdoN8HfxbEqHJQIAE4jEbnIa8rG6MWPkpqvKym8g36k7v7KDXWHK
ZBf5kb9zFJVkGBcG4QocJ7slTfQBeal37tvrqB52uRHaPf4JgoqI8YKX672mvVX1oQ8vMeQ0ikM7
6SFGGtf1E3GWD1XjgNtLjXE69OaXUkv1ib4kOC/KjijSpqDjHsaeMKIp3apo8m7HaAowNngyN8Nr
CNrhyhvcK20Z3yM37C+/TuWtnZXBAdqz/hlPVtSESVGLuzSpe2Cztn5wWmc8Zso3cTJwPBMHnVk/
M7NC6uACw0C2ZrOQhzFyic0yPrX1YnzT6gK6giOJFn9pysOcNm8DExCiI67cjSQYnpO66x6l7AhO
Il5af12BJm+MlhU9vMviksFC1qOJknjpghK3I56VlWWmlOyuVD7rX6E/G8waPdOH8ZXjltVEX+Zf
edp1e7mk3VbQCn0vZp/fpKa+NZbYPSrd1UcdLcuJoOMhLF2/3fqEGFtrzfIaYOvcW5oPNVZvyCdQ
ZvEu9fxthdEyz7Lz0yz8CJp14fFCJ8mmRkT9jUhdY5+5ZrIDupg/YVVOXlWXckkynrPZA5O7vCno
8gSKEoxqiK9sBcGCBxDto9Ofe0cuLbFRpg1iW4AaSpar7z9G7RmObZlQQdhUVeBdxl8pSjPu/enq
5itzHBF1lpR3KWCWlcNO+SbW1bImiAzOpw6Kcw3i+sYybEEzV4wInBgnsOygFI1fIGZbHq1J7Hw1
0+jUjF9clsc563Tw28V+qRfME2wOWeYFpbiApZD3cTQn4RgYG/I1UYjMw9rT7iXN5fBNsJo6mBod
0pih/lwPbT8j+kim07IgG8R00JXPssqiN2KLY+OIxLPJNrL0xQ8EZW2/SsyxfxgI/Ik2w6zEe8fM
lM1g2fT3oi+bD43PJpT1KD4VqiH2nnM3P7RgLoI9EX0j4eYBZWFqzS0xkDYDgagjIGnVR8J+sQcz
OTXAjr7YGpuEruBJiENfM/Op4zL4yHzTPyt3mk3Ga0o+LcjdEIGhWr5Ge+VDvqanq4jzLYtPXCXy
menvl2GO9dqrtQ062pt/urVGK90KUZWbKIjKtyxmTxXmmrRwPqxSv3c+OoEVAuj6EERVR9j0QNHb
McS+uSbPrlkg3TOElMwyUr7PrHIaQKPa2QRYniCpMgxdhr5Fe1Snawcp5WYZOyJjKuEfXbMFKGQn
WcD7wASl6nuONTQ1fkjgr7kbiD97sAbD3VWpqaa1IbvIgWupzXdLJQCmHU7UwTJrkn3LIs1oMuv8
EM/EKqOqwlolK7t70EHq8Mb6RfYK6bghL1kgmeREi/pDFBNSSmTUWH8wqQUg4eBh3IN8jYEJm3N7
67Ta+K5cH9VoK7KBJnTmMYglup7MtiT4ZscZtgZJ4B8AaMefTZ6M77NTirNNF1VsurEN5pXtzjoK
ZWQ3FLUyUmuSqwpULmMEK8aAzi7M+jFWbb2mnhpRDOoUgJFq1l7pH516Jg++LBn7Ej1KfZpGh0xx
bFbCaXaTWTzRMfe7VlN+p6w1EMBocCUgceYS9evgbeAQLD8WcDXFZhBkCVd2z7y1SgZgVGaQ3U4m
0Oj+5OSNV3Yofsc6fV2MmCX5TGWuzLdgVrTLqH1YD3RkEM1tdhtNzAktmXm3IgMXtIhcP3gknz94
wo/vOBYnanK1HKinX1h2lg8N1tWHXrSRtTLTLHoZQYaQbIp6fFUyGD1e021fArjWHFIjX6sA3umd
CXr8DiAbE5K4IK4rVQ5OQVS5CDXQ0iHU5tjmygunYk4vvSV7VG1+Q0PaFsUlkya/rqeMrWhzNvkt
JkC+6myRVkK33g00Ku8Wnbd1dt0yQgqwdNGjE2jvkKVqfGIhGGAYG1ix2osx34Iv74tdZzQVPr85
ukhyZR+RLvuHmBf+jcITqO+s3R2AO3IFo2b5oEOegBM3xrKPRT6zc5zR5WAA2DQdudkKEdGw7lOx
nKxu8Q9JylCkGLO7Ju8hCDWWfRtVOAA4ZBXRVkt0lb9aZz1VcUUYnnMFG/fVXQwkand9P590NYkb
gtoYTzuGv8vImLtVahhQRVgjHg25JD+iDpZWOrHiX+lmgqvnmh2RxQw27y2lx52cpTwMom9fdFQR
uyjcYc/3yZtxF1QalZOPILUdCSrDjjaba1wgCZIIWzb3o20WbDoym3B19nVE6qakyTW5c4tcITov
vpwOLRcjrjBrvJBD9m1WqfwWrW1VK7d1m7cUXdiHOUaK+HWj3mFeNggrGzhqePwSLmknt92QJHR/
mw6ZukNSO37Uvj+uVSe8d6tKg1trLvnmJddDE6iIle6WcYQer7VlVY/lLN9AiIFxGpIgqcH1NL0I
zTKwEmawo3xPjUg94uRtmztPs9Xc2z4AtNXieYrQ4Ew05o3lIQpChShKs4HzlqQEqAFfFzeVtcyP
uonXk7QJZLQTz9/W0vPDBOZUFGbxeL8ICzF9p/O2IJzOSN7c2nbTT8vjKx5CCzPdjR6xSKDv9K67
7LMQEz30ropJC+iPPLKWRl48lAwJPptoeaf2nV7R/5ff2TBZLxJzyZNo4voIj+2pKf15Q25WcfCb
tg79HrqzX00PXr68cwD+IpXsM+u8d78f+y+wOVQQDonvq9bt331pZHvPD/K7RuSb0SmMGz4cfI2k
8jCY75pf9uIOTE3qRjHpRtYJZqlPwerSlN/b7qjmEE1o0qxqjbr1KfB6vSkWa7lPmGQBowJBWhir
/99ClV3azf8tONQPoHn+hSGuKrvP8jc73J9/5m8dFLv3P3Bqe4iRrhQg7PD/aKJolf4wHWRPoEEF
MAmLful/2+FM0+T/gqWAPpXBxD9aKcf5A7I0DFJaLMAxoJL+k1bKueZo/bOb3QRZ6gmGD7YNeClg
DvKvrVSNRMmKKOZufaR+FClGgRIMfoAbuo2n5r0P5bBEcxSTJngl9Z1jC5BxnsbJjzbCiMESuLAI
iDSTZjokS4PciO2B971oCxtSmQYOmtx6vqkQGOav6eI0N1W7mD8yO54It+7V1K9MqG7ztQga7F1q
eNUzVh3fOrSNHIYjmmA9njWDpk2CWZmyCUkcNiyPgHemHaHoo26F6OvG7Oc6XYGGJOU+KxdrjUzm
Y6CS55ROED8NE1utOSM3AKIEOpgZwOJWBswdNizQUVc5XpKec+zuB2b1/t7QvT4MVZGhYknL6X5o
jJ2V9da6suTrSCD1LjHyDu1sXF1/K0Tyr5PLcYDWGQE/zMBECjaaV6W6EKjcoPqu+yrP2FUBbXC5
YksmHsxqdcvsLUKWs+KT5102l57Wy0rdI5EF7V1bj5l3GoXvfvOOkI8LWj/ST4tXLwcIf63hnHwd
T2qTabGCpEj2+k4HdZJvrMkazwRN5qmTX2V7NOflFp9FMQCyd5Kks/cZixrAEbhZ6qH3T+zQ4Zkt
oaB6tdijJ6rPuOJlrEGqHUSB52RgdSGJccGCS0sZ/Olp9/16XVsMJwfbEg9tCy4UhbAx/aCqr7Nf
ErH4r5kA89G+WGXrFuIRjLrYcuBf4QPY3v23egQEx+pODjcjg82jh2uBN0qrKEEa22eHFPmkvdG5
uqew1hszpXqMEjXetjOuiStynccS/eh6rlUMSlSIY5CpahPH5rIlsV7tVJXcirSeHjqvd0jUNnJr
nUrWGmHedPExCCjLQ8fm3Q6tLIj2LLsRnuX27B6KydRbztf2s7Lq/NvqGmEzp2w95J7NdUceRAEq
ZzJ5sWq1UhxbG6eBY8c5Y1kU9nun7D+SzBm6cKkc987gHXRpwur4I9aOeSJYpdji9zR2g+3gF+TH
nVEo1DuxiOm+rDpxlQtTVToi8lFaBSNwfstUp6tVB7UdKguqXK88DKNJG0Z4BQVRlzs38BWWI1UY
crnMZHfUczNpGxuiifekz+OLlzCZWPeOdwNxC8DppKIPagK5BWI60FXazkY1qjz2wq+f4T5c3NJ3
769P9i1aDXPNRABvYSPOS0ZDyaXdhYFdu2wFEcfyDtTmr0rM5m3lqvgtrlOIeY0DZHGAo97m6Nrm
1It3WTaoHcStaIX75b/YO5PlyI2sS79KWe8hg8MxtllvgJgZnIOTNjAqmYl5csx4+v7AlKqllFr6
a18LpWkiIwLhcFy/95zvED5DhMq+tpX3GJka0hAQv2dSNJ8XQ78tZYpzE0/GOVsGi4Zpw6k7bccX
qyEk2E+zacShI423wpoZV/fgWGkx5rp8sA2z3wpQi980wpyKoONq7LIl7Y5E4nyBauNhbUWdsNH6
ufH8bLDNx1qOU4z5Y6i+mO4cXdD3RzoaIGX9gmCdXGQcmfyOWjsiLYAJCVjYb3rygUcdL0tGVFXg
kuKwBfM57WQZuYfJsomOrkskyz3JXbvOigQLve+SK+HF/YVRGeJBrs+lnZp7ljU+D2M+eyS8BlYW
egeNaFXSKWTjnFylAVgkAtP9mOwyvvNyNyGerio/aHB5m1yn9PFrHPP2dq5MnaG3OIZ2+tAVyj1i
cJ42Gav7UWgEfDHMmg2moDIMxg65pE6fYp4sTJSO05CrAvHIZ04sf67yiACluMczPQoz3UCcs95A
3nsbSRrOQ0X3LOA4Ob6gm6eNLtPq2shrOh2DM33RphIrlyG7bxFabOYfzbKt8riF/2HIVwPP4u0i
aEcNk7vczaVV7USObdpAe3tF8Iz+yMhqyQImYVmzq6o22rZVo79DhVAbc+qrBwj4xGTNzGJg1vaa
bzLX+YYgVz+UQ+m8SU4E2mZhaW0Xtpwghsxu+2Q0j5uyYud3R9oejjvY10azRAF3pGRYJYwncEP1
lTta8anyVE3xhia3A7zFlfXi+Wsyq+7RwsiWBo0RxptWn3NOOQKLQjhBqRWkux4XNc99AC/ja1Fg
NKTr73GKNaprnH9poMlGncHujve5o22Zf3vXzWBYiY9DMg5JUday61gXzUbQL/k5bwdiptu8vnZq
FwftKFpG/HbsPZjeRKvQRXRQTWHCUDk0yR8mOfxWDXX2UjB+foncUt2h2A6f6yxMrvoJCmiM6OpJ
KHPexnqV7mcUnNtw7hr0EiUEVZNPy2yZaV53LPNlwB7p9E+mqaPhScy23GjMtgPbMokE12P9rkHI
JbcO/Y1TOWq0QYtsnK8seocZQRxEMbuVKbmO3fhqTkivrQFvKF5IBpDYG5eTSIT9xeD3a0EVlskd
KL4RQavuvcyLhSHRXHjQuyWNPb+N2mSHPsM+O4glL6EzqMjXgDVlWFppVGzccTr3TaV2qKBgkf63
OP4fFcdSX9Wi///i+Obr8P7xx9r4+4/8VhsLamNpmpLsDrhtv0dFMDz6f8WwwfAAGKnD/mzBeBJU
5L/NFSz+k2W7uu5SPrsrX/8/gej/CQ1BF2V9GYSqwMwYVv4wkIs7cxpKVctrJ2yd53k0LXZJoXGY
X3J9M8ek9CEfr07M8hrhV6LByrfgMARjlO97o23OVqj3xivs8+ymooVKrxG3JF78usE333Nz0YE0
h9cuI/Woi2Yi7WsQeoE3uAP48i5Fnm7HJXlu4yweetlWb+UQDrcL9KGJllq5PvcX5cBqQA6xS3DR
HRxFcDn8chLhHLpae9vjLfp1nE5ZEEUQYTZECE135jw79i6ekGwemN4t/QaMNWGGPSIJH5NJ9tGg
VrhNImsoUK0V020Ysr/6sJn57EVdIGyES545x2pWJiWV6Ck08QLwX2WLk/IE53FGH2k18xHiN+7T
opgn9Ka8QUhc4UIEI5SBQt4bGH7uPTONHpY0G26bnOlvilljA9OMmzpsKwYeo3IOhZeXTZCa1RLR
WyF0kr5Wxk5jKgzz1zIznsjP6JylRsSpV11zCIWV9PsiNLAW7ZniZtHOUUAh9Q2cblXqQVa6040E
rVyKgK1fO5qtqIgrrKMG82xqm25ZZtvEzbV8emnr3ATMPGTwqBRnKCbrVhIO003WDKYHsjpPlMfg
GpvdrkbzGPm9ZLgTBaQ1pSH10azteBoLAsWsFtonF7MfnO7c6toQbyK0r0510NtRhKSF4q/ZNGY7
rAuHwPsFDQZqwiklBi8r7DEfTl3X97V+I8h97yS4jLYdxoVYy9EYW/EacZAxlrcpyedSfXRj0xWo
9wGR5+H9fze8/9GGB6Dvb7sBN19/Ue9t9sct7/sP/brlMTglqgnR/TqQ1znZ8/t+nal+dgosmgS2
C+xmxdz8uxsg2eVAD7o2Q1dQnL9PEdH/kw0P8MIPp39kaRyu2YEp03k0mz+c/nPZa/Rc4+Esi8Ub
YoaItPN4bEqzSefyDNHfnNGKAnSNkVitjdts7eFaaze3Xfu6eeHS4i15+9dq7fsaawd4+mwGd2tf
2PhsERtS4b5fkv7VXDvIyl2bycPaV/Y6N7kx1l5z9tl2BidnbGuIoQHoAXnTrf1pKF3NTh/cgga4
Xt51ax/b+2xpk2GRPYNaGU8rmLr3p7X7rTcjqQ56rAFjcyvvIY/d4kEZHbJkOuctkRI4I+mm2421
PNCkVw8rpn2H8Iu2ddhNW22U3SmrOQZPZEUEJMFOWzM20Z4kSKUvPeSCd8cpGmIOqxC15AK2q+HY
cgcvNn5piqyfAyqoeiOjwdh5scNx12riB2uy0+2gm+z0ml5OZxWNHGua9ol9BBQWJ274CCZH6ECX
9XIpuz4LdDH9kk0Tnlc5ZFQ92pCcm6RkWl3WVvszaSKceRq+w6c8S4sbdxzindbFy0kVKDT8mCbH
Jh9cZ6WEYY9OSeG+M7w2PWh5dIvzLt2BGsog6lj4mOD5HvSx4vwUl/251AQZSqKwXb8jsOCRUrDf
ZUzFgo65xa2LZfgwIya5dhp9PFMBzgcEIfIdB0N1wgDfPRIVlU/UfVq2LY0ayoKK4fAU1GDXEMb0
XSMcbQNcvLwnm1M+drPZvUGHyr/NCIcuxtAnG5uOz23RWtqNTByA74weuFbMprCReNSYbvEqVTLs
hFuXm5LiFO1/BtpStzSgPmpipNi2twgPofzxAAk8OSSNn7JwUKEim/8CEIZBaqMETVptkQRVTHio
tybHqfuyHXRkAV7TwUouFr/QK2yHkFWxSpvvgzG4V5+UbcBW9Y2pRBT0pY7vzFjIqWijaTcJoqC3
A6f9c73Ansuj2j1wZsi/pmWU3uk1IrIki5bbDD1kTVBiqH3BN+sWfhi1wvOb0QbSgQijvyoT26Gb
GcenhEaaT95EullBaa9YVvUXNaXT2fYyfRubbX+dODWD4KpuhnulRctbk9OdQUZWT1e1lUQXD/Hq
rYtHgz5RtB8Gh9ExSQKMBWmGZZbskEAOC94yIUqHKXEDTy4mzGNjt52TMaYoNSQIrs2pJE3DowHt
4GjNnEZ86DDo3Tjy0NZDAFk8s43UHOSQ3Zc88LbMOa1totX6tRMLVHAo8GmgM+XcIphrbouoiG5V
bBobu7HlzzkDZVCQuL9f2jAmXHFy+/mRmYGMAmIKNbJrRXzgQF2c+oVWv19o5D4Gg9ZYw67EwkC+
hQRXo1EJFDcamstnR5QIfB27CuvAbJqQnSRBlboU1UcuqDM5lBfTtVycgmNNZiUZUSWD9hwNLZmA
qbC8kB5pNIHyFSkzqJQA2d3ESAGMiVtP91RD4kW1YdkHEQ2QutnldoVI5VqgZeHZTLxlgRxqx1Es
KrwgGmcbbcakk+T3GFJMzfZT5BR199Ctsg+IP9C7y9NSG2Cigs4FslNvzMHIxkeVTpH7xYxokJUA
vXJ9tJ4KWHiNs3VrHPA7re+79GOmrysy3CxCKR5cVPP/FVZxH/1tnBilnvjbg0+luvhfwbuq8uSH
4cD3H/21GnCsn0wLZx32c9xxq8bq39WAS5vfWPF5OvS5VZ3IBOA3i579E2tFoBl0eazyY/zUb+ch
+RP/K5FjQPSs79OG/+A85Pwp/J1DmcFRiIOQ4YI/dlaU3u/Ukc7av2Kmlh5Q0cK3Ft7qLlpaWo4b
Y1Bsbd1Q6xWoNicGhoFZ1zyWBgNI1PmocAJjxIC6k8tUZNvKqqKGp04lAMTUBDTpvh7L9qNILPdM
CWIeEYCKm8rKiWc3MbDT5yd6CuiFPA6JgLQ5kkGa+1mOJJVixT2TiMXpqHUJMtcXKJTQocisGUvh
nkVsmO84o8RNQSx6GVRlZNt+X3Hw2Bu5E6ttm2nrj3wCTjMeB3dG03nPPZsFJtt6zdvoWnd6iGB7
PBeJmB4UdupjmK0sW1lPDthRo8wqvHiqck+257QfrasLYEwFuE5iSwjDLj8Te0ya4UTk4vLL1oBm
v/ZMhVXAiOAyCykumDfJv1ohqFWl9Qc5xPJpGd3prpSwe1up0yHHdituImMNYkMyGT5/T0ViFLm2
yL0UKBzVSvuRqoQr8D3ph87QmwxpUPmTVPxv5iSAMFeW9T5H/JzfR7wBS4y82xHUyp0uI/pJYYwk
uJc2jziOkXxqc+VJu5kE9ZvqfHZCXokn6kdd3tgmtI+SyI4bmaEuQqYtfDUmkGPCZDjKymOeCQZp
FcGv1xNjP+EaxVRgnmBd82++f6G5HkEDRn/hPRv9+g0PM+lpfKVt+0rgLXOUESWp4LQKFmCDDyRL
7rXC4CNUGMmZeQ8xf7ptDpMWZiv4b2RHvMfv6NiRnCmLdjF5Z3tORAzd66yIeWDaLfzTvFg08Bbj
8i0O13wnfSi95zkfH7qltXYzpjczAH4IS9Bo03vMlyhywKJoQS0K41KaLMDVTMmqLVjoGbSXcIfV
kt+0hAZ/OjH1Fu+ERUSBQybcZ4aa0w2sBiplvllPdgTGfQanQSDvzWtyddbYk6hl8WkG1NRwMLj1
AOh2H8huUahgPCCmCQPeuGHyzxdc1fAuKUmilvF2WiP0LmEOJEHmwUnYDixR+o/clueKqbl5ALso
j1pKE5Y2qeR9J0sP/LlAKwheCkwUbKuCFROKHszwtGoJS8w2pEas62Smu/DWr1+RK/HzFxYeH1e0
/DL6g8nesxj7oW8hcm4YvG1tivoNbEL4/LmEE43MsDlriaJdb/a1ffkW2mTejQzN+mAkQvbuE+nO
QJuWQUzRultzXHAaelzIFRUrgzp3WTA9/oSrnHk9K2C9Jfq8Tvao97h4MKX4snU2DqJImzdYXurQ
WDU0Wbu3xcVEWPaspfqAI68lidtPG9LWc6L1cCdVAMoXw00gpFjj4JNjxsfRARd/j59bK23uB11n
gWnkLzM3g58FqMcUl8Ho+NRgmw0fKawkoohs0LHKvfPSwN7xu884lAomHeAkzFwQVpw2lncYU9HX
aYqp2bYjMG6jQ3U/gAvWd3ARvbPVTNpG0v5XGCoyPq+cODnslnbu4y3QNu4wQzGs8RfJjlUYTEEe
5nZiUpuSgpHMTbKXTEIesjXr2y0zUssKwmhxXmOmOaJjgQ3SYX3R9VBcOqvuuYIwFh9qFjpiSwyJ
b5keNgdPtNEeKZ1xcWDy3hCEi0LJjVO1PLZw4M3D1LNFyoUPPGUZK0rzUL5schhel1CH1nCKKgdQ
pywLMvGoX+F16CSx96YBxXgY+ZbyZM0OSEgq2QqiJWQQuiYLHLo5X6tqSTPU0Z7AWSmFuDT9LC7w
E0fGWgoK2lqes15E25Gzs8b5jLixbMzDjbhJ1tS4ohC8n7Qgy307eOvKAfhTzUxZFb/eiML2I8qY
6SSxxerGD3dhHus9g0AS6ZXJhOHAEIyj6OeaNw0a4oHe8ZkB/qzrv0f9fNMnAyR45tl8Tn3d9oZR
NB2zYwvOtp607G+q7dxNHst1PXoziOe6cb1nvKN8kd+3tLQVSbGpnZGlZIWu6o+p26KWoes0Kk7H
mrgzbe6uPM+8NOhHLq8kEe7zjisG13weS5DZwdRYKt597qzkDgkbL5XbPIsE6svzGJEp9mJxvk2C
3Fx3KTEQRWHGnfXurUlFad8U9yLuDcLhyg/Um95R1fX6MGj09eGMVxzPF56Wm3Gx2MgonrmD3cqt
SRSPsTfHKIbi+cD2I4txIyLAGbEfgYoSZEYu3lVRth1GLyeciDRsEy+/X1LORXqSO26Alyl65lEK
vL6zCr6iUueuyfqJvZZ7EtIFW0xF0IHBuZW5if1RlcVzFQl1olHa66M/0/OnDpHqYpgIm731QQRX
Mb9w9KvB7/XuHWcbPeTeHSROWWinjRDdjaWTzdgyGQU1G8VPidNYuALL8OemM7aaUTV078hOVp0T
6A6G49HvC1Fo46Hr5mMb9zV0Rk8V4RqoWQVIm1/Qre7qum12mu14d7U5+GnhPIQ0u/WX2c5rbc0V
xOJ+ZK5dsKuiAJCmbW8WSSt5U+uIGpE1L4A0W2aFGKnNNEBTXRwEgqSY2UsNLNLM5C4rjQGOBygB
vQe6YkEThhbnjPMAwrOGHDPbQKYOHstSBREAkYnLH3skgpvLrTt1zqlNPR5zyURrY9JqSK2jeEL7
iH+QGdBtsmTuyTFCVq8gW9KOXabrblojmK4nYlYyp7+C08XRjihXotU1a3onIDl9mp3iCTB5k5/z
pjXvmww0qNa1oxuYNLZ37iCHb+2svF9iF4doO+JMW1hk2wZS4sZVs4KCmNKaGJqBkWQHVI+jFnoN
kzYIPfL02lVxOl9zvewPEOnlbiEKm+d4opO3Oj55KwE5w12/d8Lx54FGupWkzi9Yv+aH2JrLjYCR
tpOZQ4pmZ6n7FhgF5U9pb62pmL6kvXHREAAzIG3bazeJl3soBFZQOX2xI2DQ3Ife4JxrLzG3UdNe
Gq9HQqNsKqNtWzTVNWB5tihYZATbxvU2om449YUSJwMd7MHyqvaYeb15riReTC5auR2yxnoEhlgB
XmncrQa/z0/ZsUDIFtkdvTnyDN2TtmTilocAEkITCg/ZAvYxR+h7H4EGk6UsD4bWqj2HRmrWGZLs
FAFdhYOBDY3AnLeWY/omRUbG7N667xNwsYAG9IdMpe65mvPuCQGJdp6LmlGm5jr83Ejt+ks35B51
Cd3mUzeVDbawrnpNV/8WRm0cE6xvI7sYKnQPzii1Gx2lNSkCwsG6au56B8QbEZsFI3LHedey4nXS
mgzfNEjFYFCq3WnQkAFwOyMT66Xr93qYxYHlZk3A5h9tFgyLsJbj7jiU1kcNIX9rAHoIRK3n624l
jjMah/dQAcbZMMOYXsm+JHpNU1SCiV5u5kzPtl2D0S9s2FHY+VWxTSqR+FpiOHTk0fZAOJ03rTFD
hh2BWp7pfjrIa2QPspWNhO5Xs+ks/QGsZC5wLuYKubkDbit9SEJB90Okxaq6Wdoh+mDzj3ZxajSb
xRU1ypMByF4UhwRaVvQe950da2xMKrEPLt7/Zy1rDZfHHglDiP9EvFF0BFQaN1vHVtV10nJfJChM
nkEC5scFdIYPvDHbIbBfttj5+cfUYSRKN+JpjCaXJU7chKmdsChQ+LGREsz4Bep6dI6a4iYeuvZl
JfJeoQu4trMSXivVwGPRG/qrN7a28uFNhjRFm2aG1WnXvX4sMmjRJ60RiwHJV6YeHVTZNyNNEo3K
CQCdZATSkaAc1EPFMcRKKvctbHI29TBNx3pm+56hFpDpqRa5d1LQLFZg5ACw/ahFUx+BRdV7+YZW
g6fuir22gWS6kpnOGFoFMn7Fv88AgcCPsQqyEQZEZ2pr9dSgaFgowMuxpRCxB5NnU9LU+XzSxTI9
zNDaLtSipNI2I2U5BJP6u2Tyy/S/o6/YnHOsceW/AH/fVUnZtf/nf8kfMPNgjjjPI9TDAocn6rNp
/4ez86Bj+1VNfKht9AM8+SgFcYCPzLUmNmnZlo9otFzzOFc8RTcTOtHsNJjG8NCbAyCYeBi9Z4br
FO+gNHhMi46q+jM2MDIXqokkoiOVh/h2aeNx9Cw9nfgJDXYVT0pHTZDJ6FN8fK+Rk4JE3X5ZDyXl
jAQqDhM4N0O6THfrY+U9WTOUyqV1EZ3CF6Ug+10D5C8ux2r++r3OkMthgf6xHPq3THPFj/yfwYsS
TWpuDjB3QLnlzVPfAhzPap7+loe/oawLhERT27wz1Jwfmo5D92ccdVJN6qFgDvgP7+ivviDGzyCB
TEcKnid/bG5oFvrxngcg0DqiSXB/kbLS0Vt5bulVQMMk8IazsUGAGVQjeawHCuUSw1S+F3iAwdu3
9XqYoEL/+zf2g7mNKwUBmBgtWi+GQwPmB3NbH4c5KqokPYQVZLlNUVVyelnMpW9fzXkhNMwsPOrY
qrTIQfRhPv9TzNxffFemy5iKN7I6+aTxw1RojG1RLUYXHazJY6gZlm2UbHpPhMaNwL8bcUwJ630i
kzgCkB8u5baGjX8TlZ24uHovbswKbdY/3FB/cVmQd2P248BH3NOPC6iUfVihoIsOpcahAYjDRN80
gddOLU8+aYdgstj0xUJZrQ1R/fb3X8qPcXjrxeDl7fUvDm+IFf64WsrZyaAvMIe25pxDNIr1GdZH
i6kw5QuJZwsxuxxdecmcUDuK9eBWmhBMANk0tXFr2vOQkWdE5kl86NbeS91EZfrtM5R6LNf46L9/
w8YPCYW8YdshRdUmKoYW4p+CR2OhNck8ONpexhZ7oFEtxN64/XrUKSe2CzZ+7wy/fNAeS2OheTIV
MfvADLvqcfJstqdI4kEKrEVbM3dN/pbdiT8nlKQRcQIcKaWB1tIfoT6irxl7UqYqDC5FwPyBsPoI
Mu3he5I1qTw0b9ATD9xYHAg+Pj/sfzvR/9iJJoXsd+ti8969/+t71MvNe0EP++br+K/DO92aOFFf
/+DzlZ8/+Vsj+tO6y3PK1G2DwfOvI2nH+MlaG9MA2/DZuqS8/rsJbTLI1m3GHQjRGWhbq6781ya0
afxkQ3uDXSXZ8F3ulv9kRr3uNb9PWwMVxy9CfLmKfFyG43+870BCTsC9EERkq0RbLognDTt6/t1F
+YunEx/xzy/icXdbFp/zT2meXTVoNTmPywEGTONPTrsQCD44Afyjbvv3L8WA/08vRUeXmZ2p03D/
McOzKii600guh2lICAzPEzS8BsBRsUowc8IFD4VQxKEtlukDj6/+4eX/dDnBYBLIik1ICL60HxVO
wPlda7QNOCjleDEK58UF1vL3n5BF8cdPuL6Ehd+B/FAmvPYPO6VS2tzTSmrW7vJlsuQzeugq6A18
0vrSfP37FyNq888vRzuNcFseCkh0dRbi7+ssGVHHT6hwD1RJzQnWmKgDAFnFKbMYC+ZEXpjh2ODe
jJpOR44K6NdvsGxhuaZtpDbM8GkEGRHjVjyT2REWuMc5pBo8MKw4yyufyV9a+kYj6lX36vkKecOR
vpv8xUjHPZPBDtyQSwmhOt14nluPrLPZ64sN9iF5Ezc9ytg4k5ten6fnGe3+GcnzGPk8/hW6ysYr
LjZHmpdkdiocqwpOVlRZt1ZXZg82Bbs/mHC8+wg+Rj+UwmdwGGLF7Rs8ZlazG/plOTLavAZ6O+xk
UXwznfyhSswvSP3vO2zKiP3d4lTr088RHSReIrW3yCNJjyG7aJPVS7PnwAmVqhQbq03Hr+i/m6OT
xrf1TDRS4qG3N42i36INsG8mKPegmezwhMrq2dFEeErjpAsQfK4xC8NXlKreZSL8bjOLNIUP2ESX
ziZvpncRNHhDxOkVK+g0hsMBIF24Tclvv8YXEFD7+HpI0vKVFel2tkWM283rkDTygOWlhJUkleNd
GodSLHbB1NGp5eStpylpTrXAUlBOStlPZuloL3E2qFvaTfwelyjGSyUyvAsq6Q/oGtFyKEUyoEFA
2VVYNOq6yjGJGWWT7fCrsUSKBsNgVc1BykgJI3Jv7IYk15+pbVyw/c0EtDYx+rc+0YmaCfRZnLXF
iS5JjKSZ5pTwQ/qrm7ixV75fskbKayo8h2Gs7usF+W2h2nNIENJbs7jdxYRjfwAXK67FJO1DUbIW
MKolu74rp31ZyLcY0TnGlwTWeOrI6WDSNLvXMcjvNVmr6yXSqrueQ6uB3/oatF/NcbnO9Z0amaNV
toXiAaQcwylOYnvlmf0VRKLMJ3XdvktwwIehJAg07DjmeiICJpbFGCOtl2mITmYRrsrH8b6esyfc
HChYhlTbm0Dyr8C9ZH4S82Qfeqx4WjiKvSGxKOK/zQ8zAPKjRfvraq50eud6ZFW3xcxzgxWN/cnX
4FffM6ma31ugSkHOTXMeolS76iLb2MuJVoOdM8CncUt3FzyUs2n0hleLMkmDxIO6F1QGqcMhLa7T
pLnhm5t1Ja3jyNtHYTheTQjw8ef1yIc56O0RdYTc+5jkDFNHvhP2aFSsDCm2nY+nxYjFeTUa7sLU
9p4rKP4oWJJyYzvxO4SFF09AjYi6Tn9IcIkfjEH+TI7UmaNN9MhZFBOsw5UGh37qTDgOQ5gpfzEJ
fQnHIds0roiZjqbXWtvANQcUsCGe8SOJXEKXyE6ffTeMhmOIKXYrNP0eDPyuw5h6SDVwcxWu9/2S
8Wuj0G6elNAcTKPtqG3qRlU7wBHyvR1yokDi2t62066pI3mxrNoLSnrf5bF0hvau12qJNVJ3j5wK
JbEBMaKXVfkRx/Cffcusl5swzzqof2E9P1XCzc9sSMtRTB5KTcN6UxUue8NzNX9E3x3kdQh2QY/P
yMr3MQ8AuBlYZ/wooqzNC1HetIV7zAfjaZ29+UYosPODZTKVixYf79MmzDT3OgqzryE4BZy97dbp
GeH2ulmjUJXDbY1wzPM58eDO6Gb7NpkRvBCFnR/twlAHXJLZphqX8bVCs4UNhQ6sr4PymoPc5gYC
JT+tPiQtfxFjoyMRX8x78kBtAEu43kRepK3P7Jk2RB53WxvuFfeJPX0gYcXr25SU+m0ZZFC5nq3Y
wsPtQW1DNpSv8XGTiUaV3SN3G2TAi2Oec5mMDYPiZUC85GoHmLh20DTOF0dIzNXriWXThFYKB9t1
Lnk7iT3pkcVWGeYM1X8mrjUzoYbbXnyAMsq8bOqtgwUh4NZORHaItSj62bW2RZTM+3yOufxDPD0J
dq4NNF8XDdicX6QL2AudAAcVrcuMR7OxtzZxrC8d3Nifp8GOb2xlLy9tKTcVVHE6d7VSN72oO+Iw
UlYeiIIDEBPlEy+nbXh4fitpTWHSUdkOImd75Pk4HodUsmc0cOfsKxjZSII3Rt723+uK/xb5/1jk
I3r/XVX0l0X+6atqv85/rPA/f+y3Cl/+5HFydiAn4PT8Li/9rcq3qPLZ0Bz4PJxs1/r/NxuqwGuK
JN411nLOQar/7yJfuj95/DrU9/RzTLon/5HynpPBD1Wcp4Ois1wBroBDK7fDH6s4o1E84npLHbxB
A2ZYKonmLqpUdhWDcbvCD9cMj5HVQj/Wk7hHElJ293GtDcU+SwWsSKUGEnmg2oHeC3tJdBYUY6Oe
aCISa5bcMwvUYeuX0o88TDoLTv2bKBMg26DhhJfJKK1Xbvv3HERKxK+6DNyfj11WLfet8i6AUogd
KDkQ+JWdhy1NS/SgOOmW6x6bQEkYhiseWhtOYld3dE0z1LAQYRPjoSzH7NQqrIRV4cJFrfnB0cbi
QxtouimmCoK9JsRDuBgawX2a9601FFkoNX2f0R8K+JTRgHodCUcG5nkgEWkZWy9YzDaFs86FyhZw
tMqJf+H7TwJNa/npUQxo8sDyuXvqda8K0qI/LgQdBI4EIuq31gjvhrkQsQE2KhnvhWZgEwVl7uqv
TgGw2q4HL7AMD2AuqIsD0A3ssFrPqwuo1D55UPOuTTovGBPYF+gDPUVWTJJgORtbDjhMEaiBjTrS
3vpeWo8wllCk22hszsptPX0/WiJHDcC8D/5GL15VsRbR2cQgkadGPN26da59W+LRCybZhKcsnuIP
jc3ypkYgtf98f+36rljZirwx/jwa5CSUfsk4PHBsABg7XfXlvu/ngUiheqF+5CJDD+nQNAwrwpq+
EY8tuC2x33dZNp5J9Y3jQ5iLbDkgd1RyF1sO2RJyWcuNFBsDOYhVdlrM6jgok6ck8YJslUlkvNYa
TpedqGeXNKDM5DzZFawFIqlOad+2G16dMKa2tRKAK6Rs4rHMn5Um88e4VvNrU8ft2SWL6ZIuA8w+
aSh7QyEqT7BIoquwgSiUzjVxuQhGrjiyJoEL7BTVR0f1PhC6FaQLwlcLuUq5hwgMStlqMKLSqbfX
eDnwBOU4712z9fZ5bshvo03OHXTjoqh8gVALV4IBpWPnpXoX32R5xe/ykFbs7Mo2QKqYuFfgTAyq
clK6gFn7EBbefJ0sYxZIHiGbpdPD68IuEqI6o9Hdi84TO8W0+zmn+t8XLnnMMBiI7YDMmBTuPhN6
+9hV5qvV5aTVMBPFoTGnARX26ubsF21hHJZfF1G4dEELcW6XuAsRig6uc5B8MA4RCZCF0buKGJS8
umvtpbhvNQnXfJ4BIyemOPVRidmctKxtQc7BGpTVbQ3PXE4AZBk9ZcYogzG35NNEL99n4gwrM0Qj
5I+gpXyzxVGMsC1hUQHR2JXdMG2NqiPYSA9TssTHVts3tWyv4XVAfnFldoVC1rpjXmtAxBiYaupO
q4NsLPIwpbXsUSKQDt1vxkl3XodFS65DIaIvs0pT+jvVkaEnE+B6pbmTBz+SbkTz059TaZeBzs+8
L43HTa+lipC5qCqax8YjNwjql4iZAA2Ms7WsXJ5A8uqoZJv4ZuCQcFr0unqGNDzvjcbRIdMD+CXy
M0Lxti3nBYfLkHdkocRlu5V9CfxyZKMQfp+P+maw7flqDPHuxNPSvnh8fkmQNCOvY11UTruxl0id
eliunH/tNYJ6pBL3izUX29ebHtp+7DD+d8paBSo34osNE5/GY47jFQkLvVIwbDNTnISRcmqQ5ibt
ug2UN0z7GGVSMM7FO8nozVYlswGtrHFuqrnXLoAw2fx7I1523jilBCOVeQc+xF0UliHc5A52W+pD
NnOQIOxKrd2Hb587S5N14TcPheIpr7hDDQzXMM3Wu4gBFkNYEDzPaizcja1BOwOMRLYQjkyeMKqy
y/0UsT0jRTZMbofReADrwgvh4Z025f9l7zyW5EaybftFKINyiMkdRAChMlIrMiewJJmEVg7tX38X
sljVJLtLvTe5g24rs7YyVjJERgDH99l7bTxj1rZA9r2c9Im8ZDJpfnWFxXC5os+pXoK6Vn2IUVJd
Ss8QF+8zwH/Hpb8Yl9YNAaucP44lPr3JEmzH97PSt5/5bVYyfmEjRAKQMkUTTXDVNn+blSijZl2k
c5HgQoB8xiP9NiyRRTQEYum6tMGFuwZ4/qWIUn7BbGNDLDSI/bj/H4qoiUhJJwfjGLsrl/wrQ9n3
gpdnIPiwShUHqq34diXUs2Rxa/3F/uDndYsHEoTXyFmBeCbvxE+6a0QVh2kh0xyGrEJzGnWfzPkc
1ZTrjvNN6bARKxRMj4DP8F8tW9bf148SIg9OPsrTfd42Epk/vcTEoZuUtgn/ENOwnRPho716nA0e
V+j5XQbs5zX2y8bfdFVqBZ1a0rdZw7sQcpyxgkIaarMM+Mv60SuwB2ntaVjhD52XYdnLCpCz/SKb
sItjxrfOpTaBo3/w3Yfq5t8XwP/xRUB1YfHJcMsH6ad3UJd2YzFH+QdMAWY4E2Lc0caEkxBHzmNr
6SNlFznmT63kvm3o74a1gTKSOsZc0qf+fANJGldwR25HH9l50WGldqNHycHsjzm2GZbYZTr0GFVV
T1satJX9n78GPrL/9nvwXLK5nudREbCGcr//qHWszQdsGP4B8MsUSBo3IA/T3OLW2dc/f6R/E435
jSPvW2jTwhOcAn58JDGSlG84vh5GvEMHXJz88hyvPVF/3t7qAoPmnz/e+gn6Ya3A4/k6gjHbRD5k
P8vwptFVVakVPF6cyluuKN1GDfFfrXL/w/tnY+Cn194DUWHZP71/vuRyUQDuP0iTLS19z18by08P
eec9/PnLeV8K//R6hEk+haGW68K/XRQyLAY+VE3vYHLDOiq3Q80BB7VfFn5xS2kRGTIS5hl8t/nd
MuK5bwonp4iYzpCEO9BFKUR7K5F72YSPyKMNBV7jZmQoPMToO6e6qJZ9ymfzEbdqtbCJ0cFIxtmE
kG7HPMjcrIKFZ1KWZjrd8+So9PDnL9J6PwX+8CpZAhlcGlhssqVhyfTjpySixGxIlJwP06o4AN6Z
jnh/uyOdxzkNNCgTDhIF8wRaxapa8OHNDmg7w2581zRWdaN5Fzp6JA/AfPqzYebplfAX+8VdlRGg
R6E0JvPe8Mu1FgXvz1Y64DyBrdDaArI5oMVofoSnbQbVqr4QMYZhGL9wOcsPzqrQxIMpDuOq2nB3
SQ4l6lhIzU560CqfZtNV5yGfYOw7q/Ye5KoCZRrb0YoIWr/GrT8n3Hi2JUPnESkO7Qv/EUjGVVcq
V4VpjBwRNqNpbx1cqVtMzUhRvRFTdCLr/KlHqCpWxapatSvhN9Q4LJiTvFXZivPe2ovIRu7KnATo
d944gbaqYfTg6g/N0JXPNI/nX8lg1vMm130ktJWRA7OkxtRX4wT94OIiDtxVd1v7jI7ZqsUxjzrX
zqrPkehk2LbKdLpGu24/VVTUv+pIetqq7SWIfNqq9lEzrAW0C8eh5spTWTLYFo7RhrnpH+dRq65I
aLHrm6sJIXHVFGGs7xlxz+v7GcBRgrS0KpDdqkUa6OMCdz1n5ERfC2fKs71ql9q7jElCTl0Zg4a4
uaw6p879hfMw2qdZ+95xULb1KiOnu0Ev7Kpjrw/+tnU7dvn2rlqVVLQFnIatZb3Wq86aJyaO7GYm
p0dFlHyslm6gBZLuFcyFa28feu2EcJsk1q0ZsTfh2jYee7zG1C4RpVlzkF8sye9cOkZzu8jiMo3Y
buKbyjkKF0MwrKpxUtLEIHX91Ji47/UY4Gbmz/F9lcWXtM++JKv+nKxKdLRq0pl0npc+fzXLqgom
2UEUWRVsel68nSWlcXbnYeIkidIN5xHNm8jHZsjwFferIg6YLuEShUpurBWLdlbPF9qqoedUy22X
VVenUHPhyaC1J8iTW3ZanIjxYCGWcjNyA25DObYkz0Gsn1IsI6uCLzt62YWijbVf9X3JieQ1mzod
w2HneriR1lWAbmbNtXpfEICeYlewGPYxqebiYKybBLfm6+JobBBydEZT5UPIaTTZYLFsN6pPaEPX
s+qzHO34Q0Zu4YvjdssHa5TTqfS88ZiPPqJr3NhnSSsoQZCcmpBIH4+DwfdLW3LyMMWyxBbHDrcz
yK34rgK00lJKUMKS3syamh/tEXyWpZvJUafYNbSLGt13GQjFWAQOYIBW5xQ1hzR0CZGs5l8zmrGb
IAU5ePIb8PEOtSbUZXjdpu30nA3DuHylSGWqr/QlLoKoYShQ46JztqCqpzE5dqQxdw5DRd7G1Icm
1MfJDHnF8sQR1mRBtuSc1vTlgoN396z8yb42+aJe0VjTDkEe4SzEnVuPb0Ymp8AvdHVYskx+Tlwc
iVRRuk+s7qozCGQMcTrzRVE3CXDLielkZOSDibNWYPoZz47kS7sZDI6NM8u5uyK22w8Z7fQBXSNT
kGrMhZpo0KNzwzpOHKx3DYbTp7rvimObiu6L0uhZKzK8wxkM3w3LCVQmCjNPiqP4YVms5spKVHRy
Ya3uyaa4WMUtOhyymrZzX4688jxNrn0dQ7kYLAzCPWlxwvbxtXIbRDkkF37G9IvumcAX+0Rp8UzI
XYG9HXtekkah2KaH/0D1Q56J0PITcW1wYQA12aX7pjfVgX7XYuu71EUzq4htEzn+hjlSnkawjagk
yfKVGXh8SnEbhlZttqdsAQwMycc294Zetvuo0gQwylq7W3gA/EgFd14VuSR2xJKIF9yLAGoiJ+nv
dJeNXJTHw53UsYci4hkfWHZfdOiHe3ds632XmWraMC9aF2LW933LRcGQg8WBvqVONgG7V+amQ01Z
luxqK0oIPwwPRqSZcJz6FATEJEJsrzcyqvyRYreY5qZmXJI9b7+bf5a21yZniVMZ9WgBS4end1iI
fEs9kChQ0dmPStFwZV1Y+0H0tJOreTLnUh3fb+//PbD+xYF1NfoxGP7xgfWaipvvT6vffuDbadXT
fxF403TdREBfAZP/Oq0SIvXg5eC6pNgCA9v3/h3jF2KdzB+WwVy/HnJ/P60i7a88CHxjlon6z+z/
T06rxs8zsEvxIgsELiAWQjMn459mtkmLaToU4gh/sYkCM1M5tXZMlOAoxi34MZQkZPRdIwkuUNcX
nTy0m49+p8+PovKaj7aTdc+6VfGdnrn2fPdO/odT2nqu+H6i5NmZOi+fJ2hajvOzCdRHNYw4dtjH
bLTrV5HYoBz0ZL0gzkzCLTCVPVduOlmbGun/zx8bK+VPj+6t1E3ceZx1GWjt956D7/K1EFvItw5p
CzI7+lC2ESGiaUj9y9xHXAqcRrhnrC+Vw9vkuBez7aePXMfTl1lV6os70MkeNGqxTnEBhCh3hmLf
F3LIQ9nWzq2beHAS6IkTx2gq+7PRWM3O1ht7oyQ3rWwu2XzaY1deJ+aik8I3RpC9XgvMG9ikGwyD
IgPvDYnGJrN3ZtzCjvmRFS/rZXJzG9V59YXb2TCAcTbfIRlWxCHsimRcb3n5Lm45sMLnTkjopLb+
rDHEhVD8HgYqtwqiHy3eQddpKurW8XJqyWobl7U1HhZMzNscGsMmw/6/bJQ7jS0oL4cG5IRqxdKc
lw8V1VwwDTAXncWURfDnl/7Zo9gZa4eOXLlhrz1TrSc8TPVWvuympHCodkCB12yTmRErXHu3ZjVu
9S5NjQARRacHXHew1rq6DDwyT+E0gJfYjdYMcDzlq3Q34ytAG25bp2Ctn/QPxlAnYdW703BcGySp
9TWr/m5Gj062hjWBNEwdQ9+RPeMeXkU9WdqNcAhxhXas1r51SVopjlNz4tpMtoA8nc2vlQLrgxhN
k4YyG//9JMQHN1s84M9OdZNXcobd3UJYHGBNQRcGF01p0mzs8MLInewRnymT0PZkGeMvbWKOu1xP
oa2MY8A31T9CvyrvlLmM7KvqITupzMsCT/Tua+L2zUExMYd+0fSHJaVJYNfjBqa2ODOx4JNCm/vt
2FbdnpWOAZbPo4nLM6InOiGIAkzJ2gzliuTNnvTx2qgxnGzSyi3f2Pyt/e4KsQq7UUV1MfTKlJlc
CWvjuNLJAr5790msZdYVNdcDt50sAn50b0g2Cs2mdauauzhukXibzRG6lAdW5EuVYWeHUiKzvanX
0xcyjSWSVU41QbJpqoZIEuRUmb5i4Cmag19hZL3uOnpm1aDQsXQrGz84M21S5wUc36vSLG6ykT/M
km9Fq/Wfq2hgApJ+3+LeYFuRhj1t5VpYY1a6HBeDA3Gnu70RDiPu5PvFogbnwAqDhlktqvAi1JUs
40AOSdy8kOLlOI7PZe2CW0RFGGvK9QPbt4RbAdOYTKa0weVi1a9djdC2+s35qM96fSQ8m9+Bgl0v
hoTsgIGl1XWmBjr+hrr1YY/4PJpcX9uSsMCk5cKYwpbF6ZoosLvnPnUyuB/pyLOfY3yVbc1yL62n
hjyQqD9OYHmIJYuRvFAy8UUO2VvM2mbQ5+GTTqm5fpmlUlAOGk2EKhqzqV9JZvoiIByI/L5eyn1e
OfEsglNhn73v9LR+vJpTUz0VnaVR6JZPlgLxOa8nenoqbNtYXsUwkNg5eWOq83957Pt0UQCtjW2M
L4aaxg9VPBdpx1ZVVK+UppR8dKTqLmqpnKu2M3jG2PZqbTcB08w2YEMY9UHQXBPkHue1eB2Vh8KB
maNHjCW7rvlipYBbr6UoAHUCCahF4BGjPGJlYLGHhyUpz6WG64NLopr47AKvORI+9cYruwW6gudb
RENQddJ9IdQzsYVMZe5vi1jhpas9hzGXgJbHYa51p481pM2rxFlwabC4qzeRp1OPSsoqzKeu/tQZ
/SM7X+c4ElkT6+5suh2cwioCDVT8uPfIb+Iv8lL6VDm5sgQTWbQz2IJdJtYYEdLSgDYlxSQfTLKS
zsZNBvEZmjg9pCNV3bt6ghJs1qBECkPMZ7sAzAb9KaGfW8lu07ekieYWfAiOOWlcWPCNjz45Lxgw
XcSahfuM4iX7S2D7bcHKsC1dE+Zjh3kJugIlA0uPOLSvJot6EGN0MokJkmFbxMKG3c8Fvyut7vm/
g+Pf4pFZzhrN+OPB8eqdQxK85nX/+sMA+esPfhsgfXgi6wRCRAllzTZXvuK3dcc7k8wGXq6bOJZ/
NIBTDQWrzNdtCp9W8waT1W/rDvELYyW4EH7s1yaofzJA2u6PlunVrMyiw8ENa+Kbto2ftVpWFE3n
zK55VqxWYrVPu3jpccCa+qZcukuttwENlC4Fk6NHzfOGwVZ9hJ3gcBRMjUM3NtoZpuAQLq1W7uKl
rXEDqu6yjqsD7RvDyWsRL+ghdy7qodLuubNhIa5iLIiptyK1S+d+JHH6mHlU1/BBx/loNG29KTtQ
xA64awK8ytiZADm4oo+RRUUE306eN1RVER84tF46VilPrJxZA7bR7aTa67mrA8z1+gY+unFou8ba
eCDKtm7hnAwbT9yQ+0ESt18GjNTBkLEJLUeZbaVVLZcUElPxRLM2edvPicaqtC06LSRYZ+xgEKg9
+gOntdjcr7eZZ67IWdghfQaqsEPqiK9lvtghESe6l80eEoZbEkQXlLVYpcPjlzCJeadsEqGsYdC3
0jtkwTooDUOB0DBxfdTLyjFuxgPY62u5+DoO4FyFAIvYF9OfsGHWtGDJCgu6BxTnCfARnepFdyKL
e5kYJP9IJd6tp/mwpyzLL4dDY6+OVFplNwum4y0AbT0wI53YW4aTLVmeRD+yIIZsHYIU7oMeXHFQ
LEO8lUJzMOANn8oOu/U843emYvuCUwVaNSjzWrk7LcXJIKiiCijj0jYpiTUGEefgR/6pR1zaermJ
hVlF2tNiES8nUCzgC0NbtoZ53pk2BTU4jpajyTL+gfYecHLcCgKKMqhSmQ1BO5RGanTWbVq+KYQV
XryfBweuueXYoW9kLw0y+UWrQV+uonJLNWEbDJTMbCwirYk1uMhbhFYL0FZ51j7UnfPkzeqcmZO7
ieFR77SKULOhq2TvNuWrEtlL1vb2PqsjCfdkojwWk+OpNf03G2YHWjU3Zj4Tq8Vw40x8JDwZ31K+
hFk0ZtVO9LWg3pdxzjPU1u4KfWP04tiamfGy2MrA8dhdzFr+SS32HM6cKMIszZaDqNjIKFVh3y34
LACkawMXfe2QKBjbNlXbW9gVbZAb8oPW9Vjh3ZkRHaDatquXdo+l1A5ry7d3Ds6mXWRlj5JYx2Wl
J+XO8j7FHP9OjCftVjSO9lDYBu00eHTswC3S9K4cc29bdVg1sjxZ9vSXyQeIel5guH5+p1j7BF2n
LnHvFDsg8FOIp8fZIRuWgeAYHVbzKgOZmk5jllQwXPMyJOuUUDpGgW3SW0wcbuYcDeSPLYLmeIDX
Q2P2aF4QTB0CDSTL44Adcjd4kYXjMnO3iGTIOxNNr7qoSQeKTH+kZ42aeM1AzR9bpuikcbf+AOgf
hnV1n2vWQvProJ+MvpvEhihpAr1Gy5PQaTw2Kn3pbIcCHqm1UA/LUx3OLpEC/kPtXNUpbdi5c6XZ
+acUKyeEP+7eYwslbSDUFbiK97OBY3NwkyKjukH/OkeJB7S7FqcVs8gCoL/Xqb4k1+acPEWzmi3F
nRNlbTgxe7JAmlFXp8IJbCZ+rPL+Z0DpdylAIzTWm2KoevTS1NgvqfZW2mrZFRK8e++e04n/vkOv
n5xlTadX1c6NNbnF8t4ES4RenLgWWpqdvrY1NPHYgyGCifvgjowIRe6uxuKhZyvqLaGJayqQ1DZv
9diRl4vp7obSfPVbDlIe3aQUzHTiPjKTeFu6fjgsNHzzVYMo3r6NHYAGV1ErJGSG1bmgFYCBL99l
hTmGFAJ3TCxItPhmvQMLkOu6MF8cpztnTJ3HTsxP3tS5xHWdflsslkPlXlo9+P74XMDfDZrGfaNw
Crx2RABiilkTGcOFa/esmTzzlNZkLERdF1B9HGRheVMkEYXrVuJtOUF+lUzTpCvocxVqqPe2DfAw
gqMXtlNfnOEQyb09S4/QCtj3ghNeZyUv/uL5D4tNo3pRGRfKWZdb5tLueq8g4e/xiJVSDxzS0psO
InZmcBOatYhdzsR5nxryYicHITZ6Ke5XFlLgsGy9WNruGEvIeHRwsNbrB1qsEm4vII+dj0U+f5ii
YTi4i/ulHkzgSnGRYDfvp/1czdoOaBDR+nL0r/tivNFjFyalba9PfLps2i7a9gK3Vkl5YabqcCLV
MLcp3kZCIUcj0Z4Hv8k2LX0RVtrgOi+G4eiNSnKtSSXoxcg5cP1NTxxgyNtoXOUmD6rTQLMdWy2T
0hDG8F0MbGCHoEJtld0Y+9jNnqcxFcQuvIel75BUW8hjWvzV0hr3VFRFtIIGODw3jrETtUuTtF3q
J68BpsQJr6IxoY52ksB9MHkLaMhPyLhV/2hTr0CkI/a01q8O86SldDHPzM719NQTbnZXgLnTZQUi
f4Fz6Bq11+dI7LI0Wb9kBJBEZx1aWpUQXNwGw+GjNZABJUaxLLKDByi6mqt3TgCkmVJQn2Yk7iwb
65r8WI9zpaqTtMbO9bdZ7ZE0w4tZpFrCxq+RSsrLfz5e79/qNVDYvcMBP9cNKAL4Cu9suX/9299r
UH2oS/75+S9aVeLf/6budwjh6nX+4V9QUtJ+uR3e5HL3Bobl1+dAJH/9L//uH36LSP6VLmu9j5p/
Ml4Trrx8m9PPP6qzv/7Yt+GaMZg5GYUP+IHurPnK74ZrRmhhOdin8Ve77/S/3xB/Lj+ESdr3SMX9
ZLzGk42nBEiwgUhrYjX6J8O1+MkHofsM8EzVAmcSYQJh/+RQaCmHURNB5LM0h3R5tSknYYFlu70d
6mAR1kXuRIBowQFSd6V2rLnzCbllNV8dIPHobOW65Yuknhzuqd6I7QwuU13MleO+kY5wWX7xqVUt
HJ/YoS8Ffh9ItntS5MobQIoNpknfR+FWKCLswPgw42ZWWeJf66nWu7djPeBBwIvXy2a5tyoZUQM9
jT1KnTUVKdqgrSGyyKTWq/KUetq0nT1uH+ZYigVqSqxgbyRnZ4T66d0npqvqKdvqHmu80CjtHvcC
5fVl99AhoRuhl9lWoT+nrdurYY9y5Jklyk5Z6RewxFg7Yj5k3O7kzm2b5UaYRUXZ4jJl/KizaOql
qXQ3/X/4Av7nb833X5r/+Xtfvz/6Jv8f/AISLDb+dDFyXw9/wNn89qO/Gfq8XwR/les4v3r2WFF8
O+B61i8YzQQGN+xNuPn4k9++guIXjrV8NUzSx7bJCuX3861FIQFxZOHSv4Xjb41F/APKJoGJn7YA
LGI4QNswH3geBmQV/vy7LcCAY76SWVoTCXYR63z26tO2Yge9T/jU7nCB2QPiVObd0ksMV8FMq/Rq
cuY6GGFb4/y3BkBoUWo9O12y3ODUru7HzolewPxDUgRL0ADiUeJAQyniIBFaccG2ltNnXtXzdppz
pwx6UPOMZVyTrDP0e8zfRq3liM/Cgq3bFm3Y+inqDxUmE2MEs/gcqDGrvnblAAnMxUGzy7XOvk4Q
2G5yitW3Wo2PI9RbzaJsl/ZAxH5R0UZgJazQx7lj2KgX59IkFtlsexMq4VBa1mlSnnX0Z0A94Vy0
40e95Elhg4/6Nx7FYEdgV0wy0UCTD/pvi1nYdYrlV4giorAjtzkaLRR/LNiHVEdfCHErlV9TfuEH
EQF3cyoBtc9QafRFOYKtdg7b6ZnOYrbH8P27Zxu49nM1YTaEqcy4O7N2noaoemhYelz3pDmWCxjH
sQhsGDm0QicuS/2iLIwIZHeLUVgljXc75zyv1ml4IzFaUSGrWymTmJ3N7q1KVfNixJ53ExU4kzcs
RXQjiBBDKvb0U71zvZKYiXKPc1M217nR+jeCnH9yzoDLHzrev92I5HsunLTdqyRZGUU+MOJkLCEw
iKq+BxDm3WqQ0q44JpVbJkdBupyTWxlJmHxstI5woKyTVgA4ZFFUX+fEbLR7ZZdL6LiZcbI7hluQ
PYMdpOzQugMlDj2vmfYrmofbT/QPtB8l0t9zoy+2tfUV5+lV7eu+GFoJ1LlPSB540+Lfzg1ULcrh
/XuT4eJ2thRLH3+WGiETMpRmNHerR0kTUKhYBb160Ma2eWf456ax3Hg3LDo51Dmr0gOb9F4dsSaa
WNKiQTubEJWm7cROI7R0cEcArjDi98dE5ILTxdQMdyw9RH5OyJPeNJ5mWBtDOs5jZSz2ZcKZDtiQ
9U4eoq1pxRA570yiGIcNMoX2DVf0zi5a3jlG7Yo00t7pRhiEIB3l79QjGCIDCCS0NG8XY0NlHxLV
UutP/TszqWC5lj5zx4OcJPifpPwTxBIt39r9gmVna+bRpVuW40W6IpkS2EzRCmkq3nlN2a/wJvNX
lFNc6i5NYSviSVjsdlK1NlevAKhoRUHpKxSqt3SsFyqentLeTAPNT+pLVnctUlB/l61gKRQRE504
Mw2P9VMyPTkO1qIDX2/toVrRVLVkpGTLZJUNt03gVTRPU6G7Aq203uxgW1U8h8OipzCvuJ0PwdLP
q3NIz471oItg8au7WnnnPuuo2MXniS5Wz6cpzYbQhYgd2rQzb9hC7GkJ0r4gz4Qth6stHUD72eMc
t6SmsVmo+biCkHkPmZX8eDytuyfxZMg1+DMMdIQvQ309efqdYVkmARXFr60jO4xJZSWXRpwVATHt
YNlsu0xUF3rVdG/Z4l7pyow+4h+cGOXb4r5yRu86G+tuS0aSwwE9SzdUDFq7dgUtTSlyg+2oq7T1
MLrYer9N6A/e0SQL9lDjp4ycMBrZ8rqBdqY+1pEr6K9zr1UjL/sJ31FjJuMW55Tct1Eldxm5gksp
o+na6QpKWVkDIK23+yo1vDCNlmiHyJttOWBRz0uC5YCTCmTjOGprs5xBZTx4v8GNX9btRhAbKAi5
C9OOcoV6U/S1fCb+PR30Mu4fId33fDAmbR/L+esgnWK/AM4LcSCBLzXM6MXKBS0t6AT2kTVRiakY
vscRg+GUIwza4qKCHbzzfXrHqEyBldkMuX3yqNLbzprm3g5N4nMa49aUlfhpemGXfCoc5V4tXQuf
nTBEmoVem/Z3ftdGT34r+MqKMkJmGxJQAR5+wTqv842iauZDAxKO/cZI019qeruy6/19TfXUx4a+
l2dfxlrYj4Cm66lSV1hTas6xkzyUVundWvzBJbqxhu07fnLjttS31PYMu7hjXSQJIc+bYe5z4yTm
LD77een5m7gSLfDJdHC3OfZ3VFUnVYE9sQgXxLm3o2lYVxYZ/g2coVlutAbPtcsWEDnOzU+axMUl
m3jgMDtoT32jd8984qo2SIepudAtucor9e2MW+vKyqiy8UjHs7fnY2CTVZvNbjsbiY3cJKPN2Nna
UUZu9mZ1dvk2lHKtt6apAwE0Qi+SQIVOlcsdG+NOC5xfpMZjnQzjXeLnNMIxYIcNKaFzG5kvmj98
TdMq/oAbhDj0QhdOZ4vHyhYagMKOAI6Vr35fsGxqaaPHWNr72cpeImf47Jmt2NNb2GNiIlhnpcuH
ZVz8AEejifgpX1t6tTejpR+J6OE+MMzmLaaFCxqxVgfsCLLDaA5VvTWREUMQLsZNAVQuzLspv60M
56qK2XoSdBzCsjfpEzOpQUZPSeSESd8o1dUq+KPxd1+oo3xY6oBRivmCYz8BJWsEswdUN8DRB73F
Xy+uxN7WYab1tr3NYmvmLhfiYaUROM8fNNOpAeq2+gvnAZBFqee+SUPecdL4CgoCiTQFnaC5Hyug
pkErwPrOue6e/CVSwCYGe+NaEBVi1VAJOZwonIi4djZNyCGDFvJ4pFZzXsqjNTa0IqAmZI7xmE5L
fi74zG9ocjB2hiSCZ2Y9jgY92+MvbU51P9/bKul2hkqqTTGuOIxMfYHOaW97a6jvI28et2mneK+j
0lrQvenSEw4BrqXqyh3td+VGat7niCQiaNDoo94K6xqvD5g7T9y2Rs/nSnwuzdI4wnzuwoa6xgua
COuLoTXf3HIiCWh8gQHXJgEdhg0I8246eA2Rtc5u7DBtyaCNnpPsmVjcO0Nb4oBtY7bTmR6vzcqN
MJnVJ8kvnVZTOLr6VbJ09hagHB9Rw4uDJZnR8ozMuLKa7JE8q3MXzcmwR+YQ1FeZVX03JANh1Y4W
Prr1hBPX7BFm76y1nUNsSz315DrWYbM1qmu2tPHWnvwLttBfKbZAVCmLTaLp19HUXasiXUUsAmRI
eFlTvsiCvg3VzQ9TN9w0Rn/da9Ul0xpqraMgBfSgQWnoy5kB2ShAaklQ8Kk4J/ieCoAlri3O2E68
s1O2dC6wPTYXVvEk7Up1Y8oq/2+E6+1vLTZJzWCV+mPl5TovXiHR/7jU/PWHfltq2gS1CMBzPDPg
Rwkf4eP3peYqyTiOS4zgXUDhj3479K26y3dnwW8LTcv6hYMe2S32rYTe17PgPznwCRx535vODJ38
PaETkkGsNK3VYPfDgU+yvahmvO4nm+9NYNkFm4GxB93Te9jwq6Q+Cp8GtU2PSoIeIp1BewTMnKGT
OCYG4xlnAzzgsvTTaM+NBsgxjaXFBW7tNLvpnYreY5m6H4VyqlOC4nvRT5kZ+BpxLSDtaXnCww3A
IffpsOQMd86aVqNLIWlqzCxDo/blgoA6ca2PVWI2u3KcpP9xTBfLO9D0DLKxbxfnwzjNYJQXDs8Q
fdaDyZqJDS3Elmrrx42H4WbtYh/ea9lrsgnxrqFt1jkDTk16Bsii5DKOfSFNZljDoD2nqyJhH+3u
yDmo5opEJi83mbFXEOlcMjs69J1DrU9Y0voJ46lC2KJ4tzUj3xS020J5vvJMOtgntoi8n+0mXcoB
BGlESIsl6sgJe2skkaF/nqaim1SYJ6nALAbzVDDnVki++bYcpNIWouowdFfHq1ai7yLTc2nxVGsD
ScoaW3HKHGM4rqRnzYRWHPhEtcq+APtdOkFJUkmOCzc/ICYubPYY7818juQV2XrtqE8AgHRKhjfK
16zNBOFpk3VJdUw0bdzHtOmxHcIZuLE6XXFXrqZbo5jEziHN8UqlMmgkqg4YURdGeArmd7Rj5Wem
MmtfMyscifkM+7waWwIlVe1wNylWSX2mqz4BcFRW3ACdJL4m3l9tx6SYA4cmmcDuMWJlXHMPnfKj
W1lOJfOL1jebPGI4VdrYXBeZ85jXZXxrxW13MyWje8sqdvyYkO0OYiCRJ9kk8y2fhxoieZ1i+Zmj
m8KsFwphm9WVPAx4uOBIB5ORule+n0dPSTNbhzlxtGsNsCO7I46Fu9GV1jkifLPXMu71LPdYWj9B
SxcbWP3OY+sY1T1nAkZvoKcxWOesteZtWkJY3dagMo8VS0Vn4/ddGQ5sq44Th+z9VOTxk9XU1oWv
qNLdGI2YHsApssb3Gkmt0kDB0ldjsnH44RSHkg0KtiKXUpMqRMq9wajqHuUkHjJYRF022NbGtmb3
bFD9EGMAUkVFeHwYr+nYMC+Mea4Pto2zr88YQwgadPIWK2L1JAlWkBhxm09kGZ6NVo7bvvC8E7/p
MiTmb2+XrvEuFe0ht6RTklPFNughJpL1YYAWX65ZZ/NzVkv9QlMVHqW2tdzTVMz+zs6aNwBm0cEQ
pKUZyghjM0jeMxcOH3QnK54XJvFna+rTtejdy59btF5KyvmGOVov97oLf9t3p36XNpSP13RiA68o
9hl86evKr8RpmjtoQNVC4wR0HV+7NgAHbJRAvMXfqKc3VZTN8JgaTHQ1rCY+xRBnE+HNxSbttS6w
tXYJ62lotlNE1J/3padquEi2saZjRegmUB9+FeAQNp9sV7O4W8vHVMn7rNHcL7OguJ5F39rQJYgK
QA5uFEt5mdkXJS0NZ73Ha4F1OArcND76dudecsRu+WoM3b0qvCIQUq8/OwOdT82k6huWbOpTO9Wy
3Ri0P4JJY2SPWQQ+xomNItAS8v5f9s5suW0k29qvcl4AFUggMd2S4CBSokVaVsm+QchSCfM8JfD0
5wNd9XfJ5bb/vj7dHdGudkhFEgQyd+691rcQMdQTyCIvvENI03/uLALMCERekwyjY6ZCHYEwERN8
XIXPTOviP7KR9nQ71LdGH4zUM6Pyo6E3nwwki3tTc+A8q3Gcbg1Vub5MbYSpHZNpnjhJ+STIftg2
yMYgOutueU6TtoWn3AnIvz3o6qGNcWYRUYJXL8rHRO0Ncrou5SgBdabhaH7kqOB+TUe8jqs+7okp
wJDobTjBTBepBXC+YWg/96TYHD0b4gHj0CVrp1/SSkJRcGxGxwrraZRg3ZdIhAkC7MnB1zGtwt4E
7G+CvoYnDissR7q3qibydzQcuqc2ZmjtjVa57nT1UrPnXQTzYLJBg3bNvxQyS4J3Dx65h6tBqlv6
CdAx3IpUq7Kx3kpNvsZVbdwKoFVEOtccwjKP4Si8Xh5y0pCJ5nbvPDOlr6OXaNyS+SVajgC1jjZN
KvWp1JuPZHMh7BBNxBma7mdMa2Mbo5nf6fHsURQ35UazDeKi6XW1+5DOZ5YO4ZZZbMDUuREMAywE
FqGlb3neXxJED5faINIzQgH3EDowE0TUVIcxQUTAQd7K7qwSIJzVFsNdWejhXhvVhKsyt7udhPF/
5s7F7ad74308lc1rreg/gaoRGWWPdB9DO5AH3iEkN2LC8Qsiy2EmbuX3eaBZ28yYyhtB1N1aRyLv
T60e33LudFZ2UZS7rlc9/TnVfTYa4IKZW3LodtIvXSu+JnWVwkQw5tthzDmj2u0Y3eP+YGLclqkP
/9VYT6Zq3wRZg5teTP3HhGzvDVPXZlOGSLol+Q6+2WjBR0aX7QlVe7cbPTQsUxs3H6C2mWKTzJzL
V+ACSSVoIu1mJBQglvDbi/Fro8vsSw1SYxuChnjNXUdsppkDH8vel8jN/mjSuL0xEVwSrpBCS7P4
p8ByvNVEL37PoVC/0WHR+iRCGVvyVsTtXGnJi5e4WKazSKPjUJD53QbZOekyE8J+Em+rLqlvegqS
TQ/4cW/Kst06ispLQwqxS+nHHOO8zHiOFNqbTmiar8OdXxOjO2xMpy1eOmuM17z3B+B7Yt1Pkb0f
sd/QZb2bJd31QuYpNiu6r6WwXmq9Ove9S+mALgYZ7EwTTddWk6k9CfI0V1HEADxOZyqMTLc3qV6e
nKo5O3q7oymymxFKMZ1Px0UMfXEhdx1oSYZbgondFZQPTK5xQcYMUYCcBWlpyezOzDWNjgoOxMzu
vb2cEjD5Zn6GAXLPLDfawqGJV3NJFhatcmBIvfBJ8sx2LcmIfjcTnijDkoF91EMiG8yZRdgxP2id
Mlas7c5DJzH2zgmwN88Sf9SBDWVmgqQZQ/xnIFFZbGRpxH5g9ucRieFLnE/Q6jVuv7LV9ja5ymdb
I/Pe6+ZoNVg9VgOv6m9U3niwSEM0B/HsHnJmv1lsfZGB8+k/n2L/XxyiGZIh1U/PUs0f1C/v5KHf
fuWvCbawf4MfDYfB8BwTGSanlb9OUoZEOopvn/mxR8dlSbP98yQl7d8MG5EfoIr/RxX78zQlsR6h
3WasjeUFQLXu/SenKTxJ709TaD4Z4XHQg/uBmQMx6vvTVNr2czr2XnyfpKjPvTWSSnRLTZjaH7yg
kvIs7bppd/A9abcGAZwOtIhDbK/TYChHdUKbxxrupDXBll2MP/rCSrTEP1vuoKX62gYTuyKxLt0j
6tbH+y6r9ddcr4C6rFgcYnfdiMhlBe9FyYijRObhDrvSk8CGojo55Ekh3syQYx29qdr9quE4Xyti
Hw9OKmscliEInA5kq4V7ZRfO5eybGDUxYcaYHZCF0N3G6cEKM2cViK3ZlNonR9e+ukSF+/kCiAUZ
5ZzsaIjp68wJ8UsyvnF4yL6MiwYfHSZqzKawo0vjuGkE8lZN91BEAg+P6Zg3G7PiE2P1mTvk/oSF
+p4eRceaMyKNOKyS4Wh/jZm6f2oRmiUny1CaT9ie8yFmRSdrJ1a0nTN74VY4Ed38wINQsWp1Iq8+
OlbXMdEKqukpmFgONGq2fjWpIPyI7jeA4YGQNF1PvP2b2A6i4zwqEjtw5Fg7Wyrc3IU5bDzEA5CP
CNUQWwdTK84hmBS/Tw3VZRjWCRWFM+QHrS3II9QsF198HszuBzcdnR5FkeSWSOYYhbqjIvDOCZr1
BrCoM33GYVRDQMV/qTN/GXLF+I3hZqz3Jt4HSqJcS6I3p0GxGIVxum9j2W/H0LR9ayE4Yf9xzvWM
hWlVEDnhG1NHnWaj9p1KlF34QcVZs7xxUwy5fQikgz6taSz7daw8Yh94aE50CWZ0wVOZRygWJrw0
27rQqlsZ6sTa6EWvO9UBx/XoViy/RB4iVSJdBEUVzrrqXtKvK29mJgZyGTBOYcE5FbUgyUStvAVY
hRB2hVnEdck5F9KUfo4OyTz3bch3NYvB+ZjTxyZODod+9Zg1gwNauGyXxHuKwlWjL6mAaGoXxJMR
tqT7Ijf1bm0meq957UwVTBUnddjFp1y7HWjEteBXFSWg5sa3Q9FFRzsoRpzpkU1h245IsSvoBDcq
xA6LIhQTPUJSW48wJ3NSJKJIZmLVCYrR9QjYttvrTe5s4S3E91BXKbKjeqAXWZIwy5MduKTzmNUU
dz5R8zjYq6AahtuZwOnaNzTmkmXEt+lXQ75Y3AqtmVcJZ5aQQTCZXOuGTcy5U3NO+6G19F1DkhHK
azMkx1lIDV+sQ3GeaU580lDzDYS6BxmnHKHb5DNk7vhkMLfZdeglGVHq7WVWXTKf8Za9aLNX8Exp
NoN2xOmTdepKs0UKWuPu34b9VD4B1YEa6xLk8zBTnaEDDKqm2PGXuP6R4HTdnpVo+ggoWpU3hoVe
b42PybB3mR4ZEDCWPD+zrJo3BmifrN52b2lXtvPHITWGaj+mkYAnFkzKdysNU0fb6ndzkBhnSZoF
J1XpJfkmCVnNrF4vVulUJ7tZme4h0Vzc5e6oKXWrxIjZj9CS2eeVyJN1g3aTiTCgFOe7Krchpy/f
gKRw1sjdhUPdR5lve4lxBJPlbUw3IalBi5cUPhkp8UAecuwTW8Zsr0tlmHxtaid5BjunfQJWMnym
th0anIVS8qxJNYA6m81NLjid3qB9J5eRKJ52Y3OOaI78gCRxR1vyyTC9VhMxWS4TGubXzJPz9QRt
r0IsPGVY6xBkR2sD8XDIObXB81/gddqDEEHyGpB0DZ+1tPJeUrxXPdAjAqofBGyAR3IifyfqwQbb
3ip0ql6hG3vbHZ3zMnnxw46Yp86IIGd7GAgBDGLQZ54dhOtSkb5SBK08ZbnRDys6FLm4G5uyvGNg
ayc7ty7Np7pTT6FSZHh1TJ2EL2KaLuth0Lt21Q+J6u/yKheneRLtJU/KhHM1+1d4FmoIGqYMMpvm
ieGX0zmkonG6C4ND3bJqnKSbiu1/66n/r940KqGf9qbv/yiKFsP/cxG/709/+8W/JEmSkAQDdzbN
zIV56lKj/aVJWgzdHKU9CqjFmL14kv+qqgyqKs+GgvNXW/tfoiTvNwcxko1fG7KRvfis/4MetXGl
9P/dGO06CynWEbohcZCTv/C+qsqwac05oo49Sr908qltuMWtbDRPKDVKb+NhETBpQUNa3o6dXXsr
o22aG06ImF3nGs3gOsp0xB1122WWH2GHgNUC6AAX5UtFV+LDuOAEaTTrvozpZTBRhejOZtu2REhN
0p/tDDeGZrZYZZFwE0dHz4SuFDlY827pMNBAm9hlF7ghZnad08Y8fwoMDfahJOR301yJiOxd9Uci
ZuEk6jXTUF+oBZ94JSmicVp2EXshLFIkpT4WlcDvo2IfO3P8B1TW8GVc4IyK33mypjLp6aIDb4yu
HEfhLExHIo8IPu8X1GO5QB+JzMmOwwKCjMuouxsWOKRYMJGBzlFtVXbAI6n00KA7YTLQJwAuqTgT
r7QFOJnR1af3VAWwBhcgpdtwmeF8Q6mEb6gfChsyeOEAsTQWnKXhceXlgrgcZy+/7xbsZbcAMGF1
lffJAsWMrnxM+mTFgXkEe/WCz0zHyNkaeOO7NSrqu8IRob6ZHJtGXEMgAIIDS/8dbWp325fyqbXC
7qOAgO3u8MvD7jTIg61W+YL0LGBRPKosNbaAut0d6ZoJ7M85CO4g5RMBYOo01EsYh5Y1tBeC191k
g8jEOpjaqL+xMxYbmYuLM9znXlb4LeCQHYXPvewBXy+1gbmEDvWfl+7qpyY31YcBAcfay8kwaN1u
beUps8Koy3cmvJgDkUkQK6qkOFt0AO+gaP8e08r1QbOnPlTKaVswGv049Va9sTUr3496vtZL0a3T
NEkuQV/rH3qtdfyA5NsbHKHwhTHB5hIhVNTrpR/MJcZTbyiDfeIF1pa8+PSNWK8XEXjalv0qKGHh
ZuLCTY7dUan6pp1FTvHumfCxrNFPSVzy7cI6l9xtaywrR8A30Qq2EyimqH2aycRG/+BoYHZssbIm
l3fZUiiFPbEJohcxsRaR9sQRK7ypsqi+WFlV3U2EkR2QoZHpp0XTpmFbINqzIZ55qLlvuG3HlbIn
Y1fhDF71RRT7iS4pvUEQYPjEEHqZxs6CkxPLMqT2zqdQfHLBvsRbXPbj4lsXs7R7PxmjMHIvSBAz
uwIN5Ln9R8NAavXRYlu15Moi4lE8Csm9sNGtJD7aje6cCQANot+VnMHj9CLJzG3hlQhJELBNvP4Q
nwg8MaBBVOjnskTQD2/wSpA9gRTRegLKXyQ346JAXmVMWvg05MfKYgdopRk+DnEsR4DNV9d4eLWQ
p6Y+JJ/TtGvmArFiWjgzDeiWLldle7M/tHAEfG6zMPyciziECRUJyuBUK3NuTwxu+kZNs+BQJ2K1
uE3GyQl9jBgU4HVudmkIqc6Vn/sSSNWLk3oitT9zjTy2+KzvygNmbpP5QRFwquQPO0hvEr20GO1R
j3bBQ4GOkhqz5tC7Njo0KTxYQn1DXPyXq/Ir/T56X3atfz9FvkTl6x//c9Nmz8Xru/7Ht1/8a6cW
v4llTswm4NnGNw/snzu1I35zAarjJnLYlBfg57/2aX4Dbf6S/fdnptK/uh/ku+k0Ga6o9f9gj/4m
DH63R9N5MXWJTQ6TrG5+H4lWN2Hf5J5X7jX6EFS3UcmAh64oqawegZaG9TTmw3CXaRVk/756ykJr
GT3CCij7jFV5joBMMS6kH5gX+Ln0RyQ0IT38rE5YyUbXnxku3zQkc67lpDlbcr5GotadUwXWFjab
uE/U2Dx7Zn5nj3QhtZGAaCAvXWN5636Ez5ENlNAMo996vY9P+LPgRzgVJtqirFe65s4rZUG+iPX5
WHr6vS3Q9HrN+LxUzKCLcP/IKWXcHL+1WcL+zJlsQ/bpyTHRCxIzRlJ68ealxd0oBqQkVsRm2G9J
lL7rp/leJtMRNxIz2kQjlTh+popAm1LPLxZd1WwQL0QWPNVTu6X9m3EOjMzfoWzv48YlWU8nX7Fs
gxnet3sSnfmUDtmzQ9rkVg/Hi96kd8sV6NgFGdxkb0m15IFjht2aGRIlM8fK2i9WqGEcHkJzvCxD
/7WLzfEGIcoLFYC3W7ReJDEf097gBJ+RKqiNLRdG19fSig/Gkr+sUvVgM64ZK/kUmekBCMJzUyeA
kK2TE5k0KGzZoqJMD6OM38puupccVbeT2W1rrwIKIBdYOcQXBc0ALxFTOKPkQhkRGjO8Sd2KMiDa
xKnXrXtk4ceuYj0OteVaRvkzcwCKo8VL0bEirpfXqiQ/oNXz/djq950x7oAyHpH3YAEZ9GPllNoa
+MabiT9jY4n4Lk3VkaoRYm1JIyqJ+YSlnB7noKPn3tkZHjhT89OWFxpiOCQROLDbxkoODHEfG4lm
KrLUQ46YVE0F0vioIU2ljJ+LgVFWZqgXt5yPgxHGLOBNfEpr5ylW+le3Nj94JO9gGMEUbXT72SLD
u1bDAyrlfUzIIjequQ9xbNGVghSbdoSWgL052uUUbcaR7xOju3nwHO4ENHsM043cXFWt/liE4sVj
fLrKVYNQI8wOTKke6qZ/kCp7y+nbrHWUWQQSqgczEBG5PV3F7IbKebY12AgiZta1XHdR2MzA5RO8
uGRLoChwe+nQr+f3+JyIH7AOjqb9FDvNRB+d25Et4lQxIvySBNTXxDRNPiOZ4Wza3HaZCgNmZQws
J2gve7ozw6EureGmzW13ASsSZxJN2QZrWf6BJtO01aNsONCpRH2sZeZLJ9ov09DYt8IlnJO7poyx
gTfM7hMfJqaJa2AenwMHWTMhrwZMnUTWxWNaBI+5QrPgz7L14lXOLE9FwUkW6RdmxkheVYaBmO1u
NmO/gr+7YeYXCR8ZNqO7WDXhwS3B2NpOfcJ/cF+UEqugJh9LjWlai2VxM/TWsyqm5qUojJ6nMok2
mY1ezyHDoJo9e5szjqABVwb3ooNkhjoDA2tivJSirMhqzGmyDTR0lSG2pkPvg3dBJTRzG9ZIQnwF
vuqD1J1+pwxuuil1nhzNPvVGPd4EQ/Omjc1R2unhb5vODxBU3/Wvpet6BmdAjmxXbdE1efJv9o8Y
6WefjCkiAdrNOM3rbmmenWKrpk0j7F9Ap9iU/q49ur6ax4YGjQ7nl3s99/3t1SgC+8KecG+FiwOE
VKCDkZnEXTPy+8UrLSqm97vTIrxihGdwXGUM8F1ffnQc9KPQ4vcGUEpoMSm+h+mYiBFDPhwWhpjj
pH/rSvzb1N33qAjgwUvqIARuhhLgtvmT9/S3TxeahRe5bUA+T2dF2CiHh1LxYGum3I+alS0pSIcs
w6Tcsrr9/Gs0/wHzWl7bw0zkcBAXuHnevzZJmOMMoanYt0S4wSzMkUaBrFqWiyPdmnSve+plbBUo
pnEYDsnQ8tx62LmbaHqJ6LOGYHj7EH48bta95+WgqvtmY7jjcQRXDxyCwxsCDbTyyR0ul21uDReV
h4+6FSEMVvLU08Vfq7L0dpZVVp9DZqZr6bI8/PyT/uAWAg0OEkTYQod4/t0Xa2Sxl5eGBJ5htFtZ
6ve6N9+j3q1/cUUXBt0/7iB4H0tpBbODTI/3V9QbBSMOd7lXvUzecJS6nxigbnSaExTTXuIjVb3r
QpGfs2G6dzo9P2NMjkGLhW/1wLq8lCokCqREP6hjqMHi8sb+QfPsk9kMu8hlubeqOGeCENlEyhr0
3yw8JXloVGTLTvGx15v2UqTqUTVs+70RywNMkBwLc1ceMda8BTGYhyLN+BaVW+6UlrwF5fzohv12
7jhpqMrcEw67j6IiXoc5rgS4sUcM7tna6Od7Z6rNFYAdsQVl+6WxQDI4ghrr51/YD1YY/G1L6KNO
yg8zsvfXcWYMW0uNPPh5FNdyQrGyoTEjoGY09z9/raUv9P1Tj58O2d2S3GktgJq/P4GNMcWkt08F
OfPDhYi6Q05Wyi9e4gcri2PDEsSzB9ba+L43RcJe2mW6jgPVGyoyaBTBJMH8sqz0SMKnXQf9KjXk
3tOM0xh40YY4iAPCst/bJPnqIk+E44SnwM0Scz8kbOKRx+pUTfkdDZ+32R7NjRMw6clMm0EBJnb0
MHN7m8X2Bg7MJ5cGC+IJFzzzBF0ks6hboFaTgOhh1zMawLQmlNpdr+hZ6Ub8ZqGSgiWY3g0qRZrO
WAH6EwWq4AhrEVdZcBZf0+a9lIURbaDXfNMR/9tVUf7gieW7IAOY0FddSst4/6UURkWG3JQXe5Fx
UBiiPF7HXU8Fj3L5ToD5Ig3RShCUu6fc4kgftA0ONpF/YIzx6DJAQiJTMPQK5pHetChpkelPY1KZ
vqtzpk4H+xT0DrCKwDpFdAaRVrESVdjafKB1j7oxvsytvoqd+CM551RVNR+40dQujfTHiUJsVQVR
tTOzEdrieAkte+HgcX/KioWvtQdCKzWZ+HmQoZq35kevaoZvLtt/e5F+8JCwZyz/WcjwxvckyDGs
IQiNQ7Ef3cKnxCGkfeTtSDp8QRX+4hshbfWfzwnWGZNlTQjD/cczWUtzog3UF6Dh22IjbGBAbpAc
AnYqT/D94FNm4DtxQBoMlqkkoQIMszs7pQDsy8CGKEfOKCSwmtnojBBjkc8Vk/sVcuwtQosPmQcy
JfKo9lVRmr5ZtS95Ml9URtPVWTZjbrPQTJ+DcalSyfZJZv2u7kE3q9JYU65uSGNxtx1f6fV4yYTT
xATID3pNemAMw29U47Ctgr5bZSCJb5Sr7q+HoKDAADSSnXUo+vEh7jhIunR+13PNUc+ax4emC/UV
VkDIyQOoMnFfa/HBNKnWBJM3sugnxJ5gVnL+JhiWG7Lqh63AyrFZHqNWWafSGR9sRi6rzEo1nqdK
A3pOtUQgz51CbOYjqWk3DX2jOrF4xLqgvvUs9dJ0nT9ip2NkGd/FJmcWrKZsGZl8SqLhMpoS2mYJ
vx07ORmXBwyOi5iAB7jrsgOH4h3myWIVhwM3Jk+HPXZ3wNS+RO1YHFJhIckbfNNoJhyt0DHmJt6N
MMOPZIOciNZ5wvz4q/3Y/sHjTa1jIWFGjSHN77M6AJMkNTqQfN860wuMnQsswhP1BRfP4rFe6q/r
Ubtcwpg6siNQrPHMFxHREWMLXDjh12ho+eRmJhsP7JQ7NKbjZ11Yr4kwKPBp9tM+E7gyhjjFIhNC
QAQxH77UZCjcVQ1GuzlkX0TcQ+45+8V6dpgUaKwxSTc9Dibllt6Y1RphaL9WYYez2KWyDjkYsh9G
WK3W8DeXYWb/0A2soFCpLg28LXg52d3Q9xdpAdkuM1ttIOwB7x/JLIhGfM9AsnOhzUyspxe7xZTT
YG50OB3A3bJPA5sIh8z+wbTV/VLNd85f++t/O2y/6LBRksmfaot+f8aQjHnrvb7oz1/7m76IJdeC
x00BbS3hOH9Nwtjif3OukqN3qYQLeY7Nn46XZbOZLcDjv5prFkZ/i/Wb3hrzK8G7+w8abO8fK+De
NPUYxNG/Y5B/JW28K2UQ4tRMAnr7nJMHOK8LHK5nrAxLlNpYt19+XtS8r2muL8bOsxyTPElV8/0W
HVpqmVl18hxpU/W5kKUBtGbwHlmIlw6PoVPP64589oak+UXJ9sOXpruouy4wDi7q++og1lKhulLI
8+wpXhpzp0fe8eiojdPb4sF0lTAQ8zSIh+mG0bD/+Sd/v/Eunxz7g0FpCh6XL+77lycqmHA2pgHn
DE0viXbagMBB7/q5AqC0vJyC4X/789c03m+/f74ot4oEcG0L53umYFFBdA0RbJ4tozAeChPkgJHb
c71FBec9Vh0BKTIGVcqgokc8FnV992pXWFozxMLmugYmuquY36l9i/g22MzzLJ9t10CdHViDLo5D
FUzCj5FcEh1bCWQPKitMc/3zz7EEnvyr2v72MWzE7Qu6AtTM9/gWd3Qh0wEWOpNuwb3Sc0xSWZ+q
rduisaD/Vh5Vihn/56/6/pT956tST9oOxArYNd/dMLamO4myGnFOxCAeCoi3O8i80ZueqPqMOkdd
LAhMJ3S7sImniHX756//zwfTwTVlkkxE6x0a/nfl7OB5BWo9JVCU2uoSLw8MeesI1odanH7+Ut/V
adfPioOMJ8vVecF/nEGDyekKXe/FWZLIdCEBgxBq1Mdo5APTbF+R2snnQbeXp1PP83XljDwsWuJQ
CqWR9ouv+0cfnIY/qyXONvMfd60htdKr9UA/98QA1GuJDaa8NbpcHwAsp79KL/rRQ7JkmfFc8l8U
lt+d5USVAOExB+PctJ3rF1OUwQgkWfzYO3p5zLFa4HFtyyPcS+5yL5vFCQYYkatTAg1hhSe3PGr2
oC5hbQF7SMGF3nbp4G1Ex2YcRQOBCLi6eMoseuPjwWMqlm1/8QX+YHnB5+csOUxAmLhj369uSRYG
vTt54hwEiV5vZ6dpsLhw36gurz43DW0WFFysexMXMHfpKKNEponQTl6950yI0CdGp5mhy56zxheB
3r66ja4uP3+fP3qbOHnRKdBgZED03dvUFLoghP/iDPGDC3K9zKJqqs9CD8RDTabZL+5s4/ubiUks
dzV7LrwXyA3fv2LehUZC4Hh7HiuzPFpdbj2j21z+x0R4dnWANKYNsimIg6DZMErFloxVxfsYw+au
VmBIu1cTHtk9Y9h4p2s8BLEpWTiXe+J6iZCasXmJmKKwHRzc+WQE3BKKK28Mhw+0MBt+cbD61mb7
+5LIZq3zPSNdkUhX/iFcmd3Uc2pEkGeUekQXVdPc+ImjJR9qxjLdvhgiUCGJMySdb1iIDtfxgHts
66HtTFZ0FUx9PSkC040EQiBJLs52uCoQI7tFtF6IcDLJrLeCGfUaPqCVHo3ap0qDr+DrTlmCar+K
GqXnRK2PppQnI1kUj2wBi/gxWawpblWc8aNFR7fNk1usEuVpSKCa+C5OgX5FVx2rwOSkwNOn7EVP
W+Fn1AHMbHC1MXEnrf11ot61wZZGhR937N8H3bPoi9VmUt0TYYBiU13Vm7gddJjvoKMxgjha9dgX
WTL6ZuA4Hz0O4uSwJGilKbiHGmWaFSKO9GxvatZ2Z7hfKfAbWJugF9L9zAzEWNV9LwnahWSi3QSk
G9waYc9IvhqCA7xgD5DJIPq1g+OxOdNfQpSaWF1hIQQyUtj9ENCre4cg1GatPBkFvpuM3mMIu+ax
SrlHyNbkkWMC4zFjj8D0UBp4G0d0kI/y0rKeW09SJhQuqw0lIAvxUPE0t/HEr01Om0UAFpnc0AbO
5EqhM3BuSR1Ie3ZmEQkktPM3QS1sWdS1BIbVt+he0dyG3wS4VazcG4KpotPASOzFLVK7XIVob3AM
wbNm2BmCj5BQ9hlzlDWN1lHX5yf4oQzsBkyQTIWNr6iAy7UV1+0OK3CwNWaz/JJ7rfVUmrBwYQJF
r9wo6o+QvFS4CuSJ+XrP10NAVoekIawsTjXOsObGugY1caZWLvFR+FIZk7zKmkB5hdK2ekDtHKfH
oXBbUBxFwbn/wRnQlJKaHDGIdPwcti+ThQ4VpAtjEJlIYPCnIEKJkzFacY35FCCgCQwUQkGvetKi
wTZ5u2lSNP5UTzmB8oQk7DLckJcyTbnSxTIp1EPwWaz2mnyu0UGil85GABJk9WaflNbyjU1Bx6ZA
tE+/HhxvEbSWrBXxxF2JSFmwmcqCoMk1I3YyP5qWb9Ym7QiLYEKfSNcb1x+9kdurCFu++nRgyY5l
eO4dF4fOPNnyObBIow5jnXoV+ySrUT4yJgpm73E0jPa1nReYyaKK1STrkCNzb5M3jLtIE4hwyeW5
yb8efsaSsWVaJfPLMHjswcD46ZSXx7RIjYeaHjs/VGbebdcNrM8sZwG9B+lB9Rei429CqCctx2MK
HwYi/MXswDHZuhYXpzHYqVcYkviJJhLJqQfs5aHl5l0BJvFuPadUlz+lvdccpWWNpIZzbwOis45O
UjeAhNz2tfaWS+k1Ujy0bb8A+Jd3m/c9fR6Tgdp9SdlpoEaLp/v6WoukmS2bD0WeNkyaB3Fi3IVv
UFIZTsYV+zJ7G8jt06WPOW6YWWJwpiZ3Eh/hEh24VI+TwbUXpMnBQ+H5TaBdDO1rXHIz0DNpX4dm
AamGGLNIxhqs56vFkGFJ+1pl7La1F9afccdR/aq4nS7XQmFO62I6qCSznw1FfZ+0GV9tzZtRhpu8
guFzkDkTdnhT1pp+wgqlre0y0InOzdLyltuI785Y3i1KAjaetmz2BBioi57oFOElZCxmz2n1OeiX
sfqUghnbBAC4n+kR4AMcSqalN3Xb8M4HfmdYoq4mdVtrTZGvrwVOv5Qq6Zx0r98OP+ZS+kwJcmmf
nq9EE6GlNYYC9FPybkSmhSzQkgRoIGDese3wBglLS2bynosxAV8igq9MNnnx4voICaL/1HZQzVIG
sfOgXh/PrhzhIXot31GFPdPo+L9eKNiAQbWwtpXLUQWaV7wTE3ZMlgHzxuabPkFDc274OOXRHDT7
Ek896F2goLzboY+b/Tiy43bL7WnBNTnpYcLOlKILALM6UK5Klyyzu2rEAbnPIybLNCWRPq+Y7bvm
BiUKb4aACOypMuWadcL1HtUQOw9Jill/0wEW2EGu5B7JIgL/cKNyTUGX8fmviwAzEgRmMe6FdZbG
uAcmy7ypmSQdK3t5+Xzs3DXwLcqxTlSfCbzGkhryrVLu13uycfhWY6NFh89GznUYKUG9Ig4eEbup
ezWF9nPjMpVJGQ/lQINnzfZDiye+aVreyfVOBB8m2uMYswRYghp9I4ihxvkZ1mF775FGMd645fIF
JTVz661BwvQ+b4QHPmtWyLI5jrbM72EQrAx3wd4ZY5h/nPTEejYXyrahuZwBvIRjiIRd9TDilcRE
bizUOtZ5j/zB2Ks+22FF9V6LUd1fPyE7ETVya7MCNSUNw+uBdx616vMMPuIByoDxELN066uRI+1D
X/OXJSNlc9MtPt0ZNWn2rWK8bps4KrmjqgzpjulGfPbZqujKGYQlYgcidLDvOcksV62pBuUh5xOE
cDTL24lsPkUaB/K56jue1yIiEyVLCx6reQK17pizue3bDFqY1YYsR3gI4zVjc1bHqG2gB0Tc8szm
00BdojiwTRLJnZoUGSvLNxa9POuiGuAH62KU6YxDVLeeSRbjruGnvcdC6Rxbs17epPC2yo3nuWN2
yAeb3yb606g/MpccuUXwWwMgXzYXOGLL2qcMqPxlKFjkKUXC5UguO84r2CzK4/UCfFuLloP7kBis
C8vCim+WHed67wbhoulXHQh85cTTV+htwfl6f0qs2ztoaf0OwI9M75ze5RZxdcQkkinXIQonIM3f
bgiICe5bBcZ6WOfN0Oy1BPNDNlXWc0j6FOIQ7gpbpTwUKQSqk80McSfqQpwYM3ER0nZJR8HJKxAn
WETUrhHeaGunNmhCMKKJZxyXfCBtzLn7GNogWsKd2+4mCqEGoIIhTsgumz23nHggEbPEoZ2FPFlO
ULPDONAut2XFTdMnJau9GYsPiILxqkQzN7WOrLpfdyOL9nUFlGmHVRmGGRe7C9D8Yt9MuEqmM/LY
LBsQoP7QnHDcDB2LQhk2Q7CtNddjueqXd5v09Fs3Zj3xumE1qUs+ycZeVRzVHj01UfhZIZ+7nwYc
dKMBEMVPZIMavKEWwsJC2Inad/1QRB9Ei3byBlirODX6wgm33I5XCOOSu10Xwdw8dFZPERJqqfeo
j1UMwFUtn9fBai17w/nYuyr/gIsQhGugrVMvafckv+grp2FlH9MweQvNtlw5i/rD/F/2zqQ5bmPN
2n+lo/dwYB4WvamJVSyS4ixRG4QsypiBRGZi/PX9ZMmOtnTd9ne/dW9u2L6iioVCJTLPe85zSNlW
27Hz+AIDtX0sybv126WY1q1G8kzYoSzha1UuXOdC8IF2wbTO4FhK72C3tMhssh40E80zzakQorz1
fOU4W56azYmT/XxsHUFtEM7d9jbtqK1N5pr9Qugy5gYjyB0mlUseb56Vtq8x9NT5dZkyQt5SKcie
avCxF8GfrU9W56LCoLINoBrTyXrKSpePRzaC/+0Th4vkBet8jwKIe88DkEb3KOtSP7LHacyWrs/j
+ZEaAHZ4c29tQRjynTEH5apmlZ28hK9qkvegBmzJr5euEWKT27E/8NOJ33S+PEzSnHV7BY9YfevY
Y/J0SUSyL80z3LHK9DVlwGUKCMxiZ+PNwYlR0n4oNWtaR8FHCm1hluDqu+SmSDL/ZBJyd9kcJK+O
pdU79LB4F3pQKzmD8bm2ocvzE3Iqd2uTsVqtYeE+j7zy9rJuJmXF4pjwwKT5o+U7UZv9pkiT+KaR
lOjQt4l8NUELf6tqhgKdZt2TPV8hXXPzFKkF0a0DupKZlXld4axsOdvlRzcA7OCPoa3OgRj4xmmL
VHZQAeO0vu8wejQSiydzU7Wxf4qi1Y5OHNhmbUY0A0nLQV51Wg2H2nfdmLOKpiK3Wp3nOHaQ7IKE
VQmdh0sSkZtCa0pdThJNyIMlHJfwOUex3q093VAimPk+rJlZDi5b5gDSaUin0AaVrLEPdOFCNg8X
7R545fw5l8P8gg9rvcmZXr8IaiDIg0b4RSmG1euBByItFFHY2NikfWHdy0t2je00OTZPehAmcJF+
HYQXvJd0GXyr2VX+1tWzYrs91RlpigXoCaaXG8eE4moTj8NNQlJuuKTmenxuIB47OlEDby7uMHHG
u6wMi4+N0NlTyB5/3g5NvWAIJIsHs3S5wxKevuSEIL52cIfkLrjE9opLhG+9xPlqLJnA1LUty41M
xvDtos7834TnHyc8wI//JGQZyvrv9HTDg/+v/3wtZFb8lHTygJrzQ3/4pwEp+/DPEYpRmwg6odb+
kXSCqxVFZMAhIJvWd9N/+LuD2kt+AUnOfYHgEjJ8IST+x5DHo6+IoRDOAvRn14Xg8+8MeSLnX1xG
vLxHGv2iozME+UnljMew6zqiDsc4XlrqIsaORDdiCjrB0lNl4e3nNv28tHHAZjjO8hd6eKHO0ZBx
LvJsuPM62ncSOXqHIEqddC9Rke/zJRNnGbb1c9dS9ULVRXzqU/2c0hAdb5eh/2J7opLFTnKBX8Ad
ta+uEUVFY/ZyI4eV9yBtu3NnNmD+gizX2iCxtrM5inkCKNLGNNu/6rCzvlVzNL9UXtfM3xIKL6Py
uiD2d5d30V5iAoizuTzbZSXiq3CEYcyMG5fyJrMGLGMaHzsNwp31bPkBRgzYg+NexCx4EVDUjWqM
+5Ntw3znyBm4ZZXHn+uqjmlC0WPMZaH264hlKQMihuwD3atn1As7c5/GE8QqpyfcSl/Cr36ztmfK
jEmRxKuPQ8SvPskS70PgpP7Ogg3Nrs6bXi9nUYQeB3sNtUNXnWjEPWgeO6IujqM8uVDrTauaemkc
YS+5rXJQFpw9aUsY++iVIc2otxHgT6y2EgwzMZEU4TdNjDWMpnPtfujhaPcHK2BHJvvY/zIIn0lF
iHjx5mcomJSpOs/z5JmrTBFvtuGR5DwnVcAyfzk1Z4XmJFQLowpoiPFAqTv2ogr2LNKXVuyFPNGy
aY2DkeN4nLMWs9ntef5MLaLn93PH5R9rFCqyYSJkW4T9wmz58oafCTz8pzeiZSTnJisbMBTa9LX0
Yx4Nl5CvHv3LYSsjKnp5SMZdhSCA04Hn5WARPpKxoRRfxALXMfpGM4zYEaJuAK2rE44HUOW+CCjb
6srXYC83clYrpyojISwNTyI3c3j0l/7KG7rgf9xe+uVZVyu7EeLB/AITjKJszyiMq9uMqXiDXsWW
IEtHto7BIj16JWcsYbs4gkx+l471lB6UJmhw0mI0G7iOE/bl4AcThX///ThA03p9VZclJyWwJbgq
NsydeD0/Nn2Kc2jePBoQG6/VrbiCcjKNrZdnoh82zMFogufoA+CE89ZgcVgXvIkU3vJ9TF/OzeUV
w8gMyzgvUxNdO9yb/WjoDOWEqDLJin2z5wcZ5WCTO65XUjr+Fxu8W/x9DBLa6PPsF9C5GHCgrxRl
4D9k5YBs4JlMfuEVmFBAqLI56V0c55vMq404YCaaOQyzj74GCvZ6+S3jeh2yY71QPQLDIuCXpfuI
u8wiC3qXSHqAoAApdtwKg9qwrUyl0BNIYTaNXW0+0u+yE8d4W91p+rMgOiHEL7Lj35Ol4JQUJ5wy
N5aR4Krusp2nresqmmpWqIvG5De2sxyKXtS/rWvAHVmGlrmnHBfZmud+3Fx1w8juMHKaedjmopq3
c1TpaacTqrMh6xKMmBDhxpKhHB7rwSNcN3BcrPOWTs7ET8SNjodtJwIaVQPX6uFEuNjrhwbc9HaR
ODbBCqXnMuFwwAYHxIWJqSI0LXrd1BQIvWl/UOkBZvUM3SqhbG2KmwMoWIhIYxZQ7qjV19LCuI/H
hL1jndTzUxxazTZyJTe2KwlebzIuwE1o+xbvrqk6DzgOZAVz9qm9XZC07PW4ZON6nOm6OE5M7r/2
gr0sfv2ODSX7XnbQLpLrKcvMHKw113fB8f4qo4gVZOiBd0RuM32YnMDfo4a7dNxqvIQcLpyECLgv
Tux/PDwtcZ7TYMHIwhwJHmukKUNKppwRKknuvqB10V02yeWbHzXedUoa5liOsfNeB9HFajpHBxiK
5U0vw+KbB1/pGbf8chJNC0eurNNtV1gvbPnla+76agelVnegtOKCYyP0EGge9Y0ztxP/bW4Pdgz9
vc3s9RtTFBjs9GyoM7nFCPZrGS3+Bher9wb3TZ01dbugct3IOQ0reZgGSssOOda0m8+aUFvBUeEm
yPo7GcrmGw6mHP5vDO4WJG8PvFjP8V09WY9OY9HRZmPtAN4fj8pBdGA1f4AnQFWADSBsDOfDOnrj
TvWVuMXE3tGgOqT37ShZTZYI2JIlhkenbT95bAWBliRqza6QvrwbUZHUf0kZc71SAiyf6sm/z4Ox
f1xcjpFTppzHFJboUxvpnODerOMPPfNgQsC12NsZXsfMneazn8bPa+aGHwdFirKDQCevgqntEr4f
gl7ZUVIYTHfDkfEREqJw75UCXxs2Ig/2sBrsm6lbgTamvbYfVN51SJ1wAupSOljJPElZIIWjYk95
cUvzUppPn1MxN/XW8YcAyC4qb3OE81lTKuv49R4CVbeNZ1s/u20VvxVuYisehbRYDSU4hMa2xAkd
n7t6AuQ883g/Q40c7rRrf55k3N8KtS56g+4jQvCaqb4Bg1vuRj9xnxb8lucFueyhckL9G5W/8vOC
WNV/mbVdjw/gRdLsTLCyOmXoQ1vRy08Mp9IHzqbprsKmiCDizDejJr5ck48eoxAsnvKsD1LqcK9c
klyMa5pvmC5RXQ0WPA0W96Es9PgGvSTdZQzM7jlBBh/mYYJvVrWUUW0Yaoq7yEqrWzvt3XZHJtd6
oFY42EX+MO25XNFm9MP5Wqim/VwMGvxwJ17SQdjXlS1fNY/EfV5ynyInvDnUupVTqW6sJfA/TVPm
0VJRMftyUuXsUwsKjsr87IMXd8PtEMljPGCcqyKXg70NFp7iRzHDWMm1zzuMKZzMUa53mXAHzcPP
QuDhVrFhozZTTBKidj6mpU+XXx3CanY7Hx1MVzuCtPXO4TTKWghnOZ9DUORewowx83v85SF6/yHB
+TdvXFd4D3Hmh/eILPqpkz41OhKGM+8nJ8S8zrRaachzsgo2nO5eQrt3zi1oUFB9s9hm7RIcEt00
TxwXcUKXbD8OLoQY0i91SbbLNmW/Ogz6zaLy/J58k3cgSLs821KO50V5psmbHxzBhN6yAo3HYgb1
t9NN8uBpe7wS7cDkU7u+OMMq7x/zoKnHLYjqaU9QlraOfOqc64F64IeiCO2dTMMTMH9QhFW2vNiq
xtwKf+M1H/JPuPvSbRA4gFKzecxeRnjmm0jNmieu8q5D0czH2c6goZH7ODDl4XOgBnoC2tOQSgAK
NBCUWKqc+vmw0WSd56A/EBHk6VhjjmUG1NTQp8HuiYQ3PkKrfILQHh3U3KflnschAOxSFTvIcSBe
mfnYs3Qe85Quww0kAjAFS0YFsb9AAbXzZTjP0u8OTJ5mKgNYT2+jBkrhNmK9eS/7IfwNoPRE2C4M
1mOe6PqriNBHE5mk+9psrYCcS1KTC8ElSg+7bd2UIU0mPcWL7Yg7aoiH20k47i5daqCIzGzpVozc
c1U24x0zEeG98HwjFtES60GETObmvtQFal0VdI/E0bLwsU4sCG+BlcgNHl+2BYixv1bkeLJDgvbI
F8hmL1iFTvUBIeEpG+v5pq3gMjCaTWbg3HH6oNgG3NK2Jlh5Fy/7RPsbUNnVo0QGosxbBjDicU3x
iDMNzA99NSw3gQqCu77NqWFL+t6CnBQM115X6/Ps9MtVjMHu3gm0es6n5rqf+rOI13nXJ27/oYED
/JXOcvsKc5i8dsYgZUYav7JRmw4RJKcxkv5DOS41AJiR6cqBentCeQCUyf4VyQpsb/KlKLe05nUl
6bRwfRw8W/w6Vw2iBUtezYygbRD7WvSZ1gP1Xg3Sar4u9MHcW8myfrBy3Lz7TIAq/zXW4lkMSwv1
SBaDn7pXgCs8BuIzQRJadB47p/4ovHrOz23dR+mN19pf9JSI2zlgI0fKsR9O1VRQ2kxoqNrHVZlH
j4mLM+Rj0fBPdIJKMnX3nYDuGxQ1ZPeaMszpI+PMbut7Ms6i+8wV/T1Pv5NueIJO/+ALNAff/3FS
BBgsI2OwZLJDVoxzuvEN/ilMVbFZAjtrd8dgMUenoCjZJg4OUsvpT5LB/fe/8j/aobnvilar//rP
Hw2Iv78QzBKeCH7sueFPLxRLNvM9SuPxMjninMoAR7c9ezU+Bv+LKsx4Ietm9qMrC+53bed/Nf7/
66sba1eC2dMHzM3M9ce3KazFiewFSK8shfscTrjVCwwkbCVqeexgbWO/1BH7we+i+9+/dedHI6J5
74DzXMyPLi5EkC8/vfeJUpcUmhbEZUdwPhinjGEiMDrmmqXiBOU7IW/+Mq/VGRkzFNh24AzQZlF9
hHvkPP/9L/SjD8n8PthzPQy5BNcd3//596HEdFjczMiwUqLAesgPQZG7zyvWivdEOv/o5fvRhmRe
EFA7Hj46nm2SKT+b+cDrL2TqVHdsQUHe0BdEET1P4y+VpTFNklT/CkfG9+8Ixg3eSUrKdpYtTJi8
uS2DsuZxx2q+D/uWKTcjF5RxK8Q6KoFQvo65xspa0Zuy8dc2Za/ehOrdzmwvQcWh/e3JDS0GoP3M
dLwYBs4WglkecdlJPyky/IoUl0M31LYNcd5/pmwOhCrpTE7pWcr8svAyM8rhMfHcRB5OkHpR76wT
7W/xOrZPHtBRU6uu+PMXC6/dgKW9yTgQW+aBaXOqdqz0gbHioA4JSra6is3Mc+EPyg9+J5zwCsMA
pnflxN3bRQC5qMCXD/3/5M1/kje56Hzh/ndExMdvSv/HX2qc33/yD40z+iVChwyxL8Ng8nwjZP6h
cbq/hIGbxJi6L1Zyl/v/D0qE/UuI+c6OYrAHHt5rlNHfjexe9Av51dBG4+T7YTia/47GGcY/f8ko
LwQM5VNo7TgMj37OGGeLzxm/zHJS4NFw7uKWSS2pMHX2lsbf1b5Rs6rBcx75YqH8ZJQxFnOxq832
p8qlxeacgNdB6kQ+YZWyCO7UTMVjXV/REslA8LKj4kjUH+DhsM+azZYLt3gkD0M5pGa34bMrSxBR
g41fBeFuTIDLBWYD18M7buNqQERbMrnJmjh7oXmE4q0xoH85CctP8HVencvO0E/V8rLqEScqX7ZD
MVr2Tpu9ZGZ2lSQR2GDOZq/JvJJt52ql4HGWvrjhR2ivgkPDDrWzHopUlGqXz+V0lJyjbtdpaTez
2d2uZp9bmh0vzErvgCSR37uJImierOadI8SoPWbxYleYvTNoUnbD+bQ0T1keUAFudtml4v+OzM6b
8dsLhUYBfbHsymN/OcQjGzerByWUcRYBEVT4+qlCW7hPO8d7SC/b/O6y5e+WgQxcHVvrLhlAZcK4
9PeuOSeEnAN3/M7VzlMccfwuAcNrRRHnbu/jUFXiiOsSsxOnD2fIP1CwPDItXOAq7qIRzrMfTP6G
AM/q34BVN1mmNtREjFdNt4w+JpMpulULm0NRrM7eGl3a2MuF45FUbcDnEQw3wAqPmkMUjWDBbjDn
qirVr2m72NfJJF8oJ/DpnLPbz6ZA9NrJ2So2S5zvSLnuMwL6kHSy7FH5tCywf6MlOS4bsv+XY15S
N3m0EU0XfsgGFd5XnpUCR4rGt1Sm7sNCBnofZOF8s6zim74cJttlDfdpX2T3Kye665mxmSxDb0tU
fKYkjxNp7XCsHFoWXMfTnwBZtoiqUXXKL4fZ6XKwnS+HXAiD6rM99XQmlSM+80YEZ/JJ3lMVEkO0
gnZgN6v6cKvHhks2iUbeoix+Zpg43FnAGfbuZH/z2+YzIUJawZqg7U+jOZXX5nxOIZijdo1c4jcG
CsPzapnOmzGteY6lHO/Xy1Hfvhz707Br623dTtPnHDisvYPLXVCLRCEOnc5GO1j5lPdBpEG+EP6y
6UxFZaiM3iB6Rh/b2VnShxE5Ygqct1Ulb7YcgHriqpSR3YhjEhaY0fyIjfkVoXTOq0bkCFA7slR8
s3E/0LFmpBBpRJGA7rH4Q15D12+RkEBuhC4BbdYO/gamBp7K7xSN0nGYTKfZwTnKSBDk43bI1OTe
qossE6fwHraDFG/NRbaRRsGRtjqURtMZjbojjc6zXBQfo/0MiECcsfJTdRGG3NWFijWkTpNwJlrK
M0dUWjEKheq+mWEs3Spas/eR1+UnDD3Ovhd62oQRbG9HhPFHXzZLsNHrmb5W65jRtHJVxRwE0tC1
DkHK9D6xl+nQ+iXOPuhmn2b0+F1Dldo5LiJMixomMFY7zgrKrzaVLIMHPLcVTbXUaIFRa7bxWPk0
QTf9dVl5YDPZXlyNJKK3o9Nkt9NIBeV2KFe6ums7OAXo77doOdbrRKnSUBM9Bybb1ErghQTNvZ8t
rzmU4hwu8ydgKuGuwx9wmmnk2gf8qXMd2N2tU3s9bnrfopus73oX5y/VfdGJqhKOx5HsH7xEes/k
UfNtSMn8Lg+IAm4XsS5XKRtR6unrqnpbmeyiw0fTmREdJXByZOYT094wDjS1kOuQB8yKNN6t4129
ZstvmMQoIMBffMiDDMhdVAggGqn66qchbYERhWSbPGydXefawyltlhqHXipvinr4bJLDIATr8diu
/cS3NO1I82kxTXRONIX+6rY8bfaRH6kbv0npBcmcpwznN/UJDb28tuH7tHF5VUd013FGOyqBmcTh
AQsoD2SNg1f1SD2TfbKXiILPpMpP4eTPVFzG9jnU1L/wxI4PStjuzUBRJPXFUYE4Vz+mphcqUll0
hRdBxdR6QDLCWtchXcUooYK1d3LGepd4bo+bja6yDW7qfmfP3r10OtOB6i7bgK/obS4ypt10WW2r
mrQqxp5kF7iFc73oPj1MQ3+em6bf2+us3pEWZ3ABYsL9XKOYex4GhMHPT3JNfiUV2ZyygOaABBbg
UE2/No0/7G0MgdSc8Lih7OAUS5Udhwkxu0nju9FJH7VqvTuvccEiDGPwACyoOUjKHLKlfBxsZT1M
eXk/c12vQfW4fBvruyxq1sMcVtRmzQUNCJtwVOEhWDlw+1UCZzgYBwCCTGxe/Aq74TRwXR/7ocjC
a3yTy3C7KDvr9gywHAkm3kDUsKwtENV8YEL2PsTGbe/zNMHr0xR2Yn2alIGyFWjoK2ljCApYfQy3
jZaXGgJzxHZ8OfZO9lRVXVRCdVvZyiiKE3BrM1WjLgHd3y2Z7mxsB8156ZyZsvth7T+4nWvlO1HK
9aMnhvlj09nzdaRL5zz0rbrqF2vS27GJoDQ5C74uO6wmlv665Rpwkjgujb1i42fFjCsr/LKUoIrY
z5XXCNSDxzAjah7jdQB5YDeKqUWwh5AwHRY3zt57d7CA7YOHVEvcH6a4B0FDsWO7aVqW1wpLnwS9
yzAqt7Ps1V9SQXQeUJ4UeMLoIiEXXsgVfK0NxWgzMVOZNjzdCOR3vvDOUgxNvteuFA5tHcuQUCVZ
jvYhoGcPr9qSx+VWRRQKrRWTu0U5LQUBsRqH00W0qvPKOll9T+UNthNSu2TNkg9OYIV62+m1Lw5V
gKG2ixPSFLk3wFPMevtNBRDzdmD4yoc4l/0j3thJkR5YCroqk+BK0XZ7kITIjquTz2h21TzawKRk
xMFHLvpjTRx/l6rEuWnK2ODC+PA/AQjyD6EKrjwNjnFTrBC6jUZFuAFrIkhIb2TUZk0UsBYq23uz
1dz5i/HosAPqKbsD43aCiWl/pOak3GYCuiLsRI8CC7H4LQOnStt0dGr9icV73XtcJOhjzq8+nRN8
sXHQbPhEkWbqCmGAAWoFDUoP5bKRQ+BuNfwHsfXDHIBSrxB9wyof9gBnbmkSoh1zavTNNETBKcxj
sUBwj4MHVcuh2iust1c+cu4+4UO7jgeFfFe3/vI+p3H+OWHP/eIuYXRO/bxlerKM0Y2y2Zrt0szJ
klsQWN7WXaJPGjzrR7DpBCWywD/U1ppt3TmwTxIRXtJwWoZvnvBJuqAIcrQlS8azxE1u63JZvrmg
gTE9Fs4X1tPiupgsajh6P/w0jkC4tvDuo/RgUawc77S9uptMN4iorfYeUfW8fRBOtDoQT9mTHUiu
UBiHfTCPI5axcaLoEziaiipTrD4hFgbU9HSVyL9QzQmE3e06/+AUHSla4QiO3tAN4IPOVF2lut9b
YR4e3NGO3sllzjcM89e7GFbVk5iIxG1Zz0sQZ456Br5cf8ocu87Q2csEVBi0YwY29rUtUmKc3K9n
u8/CB2/VVAPbAnQ2vti9tQYWlAFf7Begp+z9aeAIgpSJJMOfiqW5aQ9TSJ9FWVvtabaR3EVST88d
c8GDZcu9Fj1k14wwTmkk19KIrywSIxAF9PcuGt2dokTt1sPdsc2NcFsZCXe5qLmVEXY7I/FWF7G3
YI9CCVrPBgopOL+owlQgIRAbqXjU3fQeXvRjYaTk8aIqT0Zg/r/z//8LzBlrkbH7/M35v1Bfu5YS
pT/zIX//qd/P/nH4yyUFy8Ef2NUPfMjE/QW/HjUYjGZismhGWvzj7B/9YiN1+sCaY9/FfcSv8UeI
3f2FI3qEwwhFFGGQ3/DfCLH/qOcR3mQ8HXg28hp/m4FY/qhu4qzKqwEj8HcvvWyc+T5wMEOuy4Kz
Q0vsRH+6QH8h5v7VCyKGEGM3scLQMaryn1Vj3rVwRROcvcAFtjxOxdVqwrlhHXOb8+T5hxzjj9LG
9zcY+SHXi/Q4BrOfgpNJGXKkgQZwjro8/FKa5MTFi68CvC5//9Z+VIovL8VHjZEtoMDMgHR+fGsy
h3s7VI5/rhoiRkVEEj/QK6otrQiYRqkFe42qEjumyaH8/Uv/xbvkToKQEMewQ8ms//jSU8/KYVvS
PysXt0EbMwGi5qLFv0s6oPmHmPFPovTljXIHQiBnE09azXxH/vwZzl2NTjQXPsVvsApIuGC43kyl
zRRg1BEP2paUYX7d4E3GzCbJAGHx7EhlzHVBaosN+z/k9f/17aOFxWFIThXXH4OCH3+hksrGgSCv
f44nDtXAn7Gt2NACrv4/X8s0hxL79g1G4qcbihIru84pqqcpYSIu5VvqnbP1/DiY1MDff6rmOv7P
hMVc55BYMrpcENkggH7WvkFCGnft4J/HNP/tuw3GJY/89y/yV9eORQi2ES/GKvXTh0lu14+0W/vn
tcIOVMYj84QLL8chWvBPMAfHXJ2f35KH4cNFD+cS/sxsi1PPGVfL8c6lCylmd8mHO6mF7eji3Yn7
isBHuPAlNXn6JdfeCZSO9w8Tpb+4g/HusOzZ5qtqPNQ/3jApfKc0DSv/PMfavfaoQLE2vXF+C0tx
h5LraPZV5TLbWVZAXFRg8eXFc1VcsYL8E2Djrz4BaPqYm8wnHf2ctK7qJJybSvDlxf35iOV12lys
fz7gnP2//2EzioCUj9vA+5dpCiWCJIii3jsXAZc3uXge6TJiqY+NGezvX+zHpZ7l27CP7Qj8MMOr
f719Ra67uu+FdZ0SgYJLSi3tW+uR41svFrDWGOX+/hWdH5dg85JRzLORRzB3M/Csn9ZBUa2+C88j
ubY5il/hBcSFpaSaH0NqSh4LlfK5XsIOHHgITWU4yxrC0efIakkr4Cvpj6vJAlxWkO9JtmUlLLZJ
cwsfZWFSZ3//K+NN/uErEfDgp4LdMDqYrWGD/hm52cZz6c8c4K5VbTcHe83XQ1eE1iFzVDVsOrtZ
QCaQhZAdTq1SLOHe4S97kEx8L/4tRkjYIFh7UzD87yu1tu+zW3Hrfg/tuES0850tgXFsAocUy4aj
AoFck+kAjyqPdsmPSRMUjDA8SYwiLnZHt+zftAnlYybxrmXJBYR4Wi73WVETlQzJ8r2Cc7LocUjS
3jk6lNoiVke5nHZNkofVtpZF6tECWXhU0bQ9r2Hyd6HKl/u+p8Ni448+JCfUSpyxeccdInwSIkSS
NQUOJArC6wt6QOmsIWYsnTa/5nSq3wnJ92+RYEBxDZedSSwK7r3lags/JyPQ4rOzJHxk0eqFHNgm
4m+vdDFy7+kq/FIVLne7jyb9ZXES8r+XuWo4kkttSIF+FWvqHjEK948ypDQAX1u/pSHUH3HzJSPV
YDQsNQgAOIAtBgNnIlsgDVJSWN7sc0WhIbwutOFdXfgfFzLGJYCjsaGSj8IR94jta311R5KzIjFp
pyYk4e7MUr1XoCXp7/MYS64qxRoVLzJ5HcTCn7LSxTslacvf0phU0aq5bj7KDDQc80RteVIfhAph
TS5NLksz/dUkCqPI5HDykGbBBg08us7NxuSCILlki22Mko8VsIAZE5pFKvKS/+yLnrsG1TT4EoUV
VxOtXyB/dJjgYRGmUXh9ScpYxPfUlfJHCBgu7vN+6wWRabqkwvU97HK+f52dLXSdrbFzl1vk+ndL
QJP1lrwywSwMg8YjXZH92Ditx708kmh5Vbi3mHVq2NkIm/jenZhnkUaNnw9LzXN5AzKA+JLwsvV2
jRAZt04BoWLs+uBLCCwAIlEraaIIFkc+Zd7qHtcVl9jOzUL/czuO7XO8Fstt3SPOoZR3zqa0iC1y
9LTldVF3I741Y3NW9Txvp3bthp2t0pDw4VrAuw6J/W+o0VnuYgb458bPIQg3VZLQ+aiQ1BlnYWla
l+cKKBu+plwI7GXUfNLXVlGqxaH9gUQcJZBlOjTkoaT+LfbX7oRKNNxBkR1aMA4lhfNDxcq0XU1o
lVMqvhsNz+ZTWFdSHVSwhF/nNXJ2SrftDSQHmR0MpwYe4iBwdJUdDcLd0N0ljCkgY68q/5wZwEDU
adRzDtNXxKzTM01aUX8Vqyl8g3cK9q0V6+eQkdm159NTDdDKXz9jVKk4C7sr4/WRjzGGZEQrxtR+
LplO6R3oDPyFtoyuzGYUBWcG6bAzBJV9zx5wMxIuPTQx3jgWJkLOtFo8DqhXJ2g94lTKXB2WYFi+
pVk37XOrsB4wKTefimqkzQl5Af9NAS+uVwUePPkl0hR3xeR4dynFYdthlM6h4RhfytgiXguPATNJ
2uEDlR4qVBgRr8cAZ0YewUai7Wad+eTFdMNONz7ioqaPuy1gSfopdE/makm6wz2HVorJhtQxQYK1
WxjdNN3wIggyiO3YqsNgqKxtbn+tI9V9SurC3RSJMx+UlXq7oeb3SKiNeuCpBCN9ZXm/Cf1+2ojM
5hONgKzcEK9q7yFaiftaMavaWiE7si+XVLTllnwllEmu7zuh3fIM4tsoWd6M8Z3VVr9n0mZB6lYS
CAvweUqPNUF9GQ3Y7uMB0Wdv+tPJi1KJDiID0sC6hWzSvaUOPIBLoC9asLJoRi9EzYYgJaLt+mRL
ZG3+NmcW6uo7ZgyHLBsz0bHazpyjlCK1vwsZnD6PwuerP+RBf/RnH+zVJVsvBLet0TzM+Jgo4pvb
9Rn7uXyA/uN1bsd3Plei+YxOGIvfFjH6hpygET0ISezb0p++NfHU05ZbWcFHyuaSk8wTdayRc/JN
O2cFEzOnzH9Vo/5SkhrdBz51HdsUE636VDM3s56KlS7vY+zmyNyEAbdhXVT7fJr6Y4kT5ACRWbys
CZT3TRL50wsz5eaRBPZvbr1+ml3f+VBpl1weXYAweRM57H2su++ZzrP3tSimp2yI+OT4xlM9TOyU
up0smsBy5kW1bPpaRdfUf4HvnKdaNFuFoQQJbUAFO1IIZ5/9vltuKUHyHsN1Luj+a6qB+S2fAh1d
6AmvhBvmdj87ur6d8dx8IANRf+jx/D42RdxvaX9mjDJa9R4h1vsVgv541qFAlgtStwg3KvaKLTP6
HPV9nTCW9zXLBc00u7KJ/WtoLL+mwpqeJp1VYMIG+1Yi5X+uppDeIYkJkmelKQgkopvdJWQCbyWz
rmsrmWD152OmvrjFJGCGMi9ssb6dndC20o1Pqbq8cljysKa3A7VqjutSr0xzKxo2qLPnsBJ4oltv
fRJFTh/3MqwPmqJmunOy6W2odc/MQim/uJ6LeQ62cQdCCIslzcB34Ux+9yrJB3XklGvdlNHavdiF
dJOtVREVMEqvXRH7jKe7iSf8b87Yq9tBiPGKZMhyxjvV1DuR5CnTR4fjRc7idgU82ym2gp2Ftc3G
aHzI3BFVuS1TGpYVS95bNWtIzksd3MyFyzKKCwAEZU/757RzGzmkDGI791ZHyxpsAEQ58T6uI58F
0Zm+dS6Y7kNCMQJRZ+Krvt+7e68OyUUMUfGoGqd/GZxFvcaEPPbjvNLGXCJ8VlHob3waN81ArYxA
tU5RgQN5zd/hD/Ec0jb8/NQai5qqLPK348o5pa0xV+BtTosP4K/mF1tO1m1QaCZFhdd7h9jyJN5M
0QaHXkXBtO3cIvlv9s5tuU0kCMOv4sq9VRyFuNhUreX4GNvZxEl2c6PCEhFICCQGdPDT7zdI2Bpk
y06gNltby50N6hmame7p09/iNGftfqd74fLrtGNm/YXdcwaLNg3nTrRpOxddavspKh8lkZMe9TqU
JdOgbkaZWgBY05mTTb/bwXL4QYxATTm6D0V2YdKFOwE8I56RTRHOVkcWmWNdunWmN4cRsBeG1u5l
x+6QM/vwfrVckiWb0HDBJv2qQ98Lmj8fWs78TzoDJJRODe9HN5R/OBqgu3F0E7tRBFApFQrgIpp8
NfKrdOuMwFi0zL8sg9myZx0V5/X/c6FezIXCS7Zl2uyUen4F/ggwT9UTWvxm4wnVNatFAMIAlo/s
KFwoj5Weuq5zS0JSmPgzMYYeHaF2ixQog/QnCy8eCZhYfKUjVJONgh1qQOlyQ5YUlaM/4AhVfS24
IjUbXwv5nbphAR5qSiN9yy/Zyxd6aPdmi+t8MhiK6DiI7ra48YTjE2ZteT52B6iYpunSjCbTJQN0
RgjOzuQod71wfh26YFAM9g9VOIYevSyMhWMF7wpoDZYL4mnVo7DShR7ZHJNJgYywvTmaUiWmtVck
WBnjmf1NjJbDTj+gM2oGbNXUEIf3ZD7bwK9cAHA2G04GAFd1nCHJNVaguc5pLx3KWus490MOvOHk
fZ7SO9O61NA055FwR730tjPSVpek6ia929UsO8HBY18IwqcfRmTjhBgQvVmcdYnbUORvpvTfMOZt
2tnQbNl0qYaIJrNg/Il07uEcbDHicA7ns6RDjDNsrwxxFOfGRYqx9nkFhOVl1JvlTveejO7FyQTJ
Z04unQwwY3vZJiKk02zs22GitSkCGk4oBCTySct4WkXfWIfO9P5ylLnB4acFBYNW/M6cD+nNNu1m
41G27J06GK5i7Rr+z0iNzYvITf2uiIz8kfvp6qMv0LOi3FXybpGjfZv83EP7CW0Kx1+QQ3hd2ZpK
SKaYUzHhfSQiLwuzfEBRumm1DBIuZDo5AkTKkDcHUUJ34PXtQymN2m1wzojI4G3TNJKyGXCLR89x
Yf8Lrtm5/xnlDfoJKH/yMwBSooSYEFGv40GFwhYP3JZNKrcj06qLi7L3bR64oCiDodqWXsniWg/4
z/PAG6BVjjkppGE/21YuVAO6r2NChcQWE5wWqAP4CkFwLS4+9DYTyAFqYZfhrrbW0P/rAf9FTCA6
sJOh/KPbwdLoYEcyv23LGBkXKnabCx23xTBt8v7heHH9ou1Q+Y5+IajOB7+9wTZvr/fouqrjQVD9
gFCwjBbVHcRBTeqg5VXZEI7d4tQCgn4pNNDfv0QoPMsFE6zM2qJRb1mEB4g7S2gNrsqOQCwAnUO7
JolzLS/Wymu58Ipt86BqukEYDQolE/riKV303AOldN29v5GsxXpBfCoPSp2zHnu9qOTfbxVGF9J/
62apDYpxNj/fvODu0MpY5VuV/zwL/dRL+7RcLdbzZppr+JTfI+/Om3jbYo/vwsp8nMlvb5R5bknE
FwiLcYWujGTWppsCWR6rhAuFXZ/w2IuFJ8opys9IihjLsy7lrhfR9jCtgNSstUtt2iArpN4gKWcp
Zw2EPqKjPuU49vtZ2M8VpUjGIDuyLvFjP/IWXuqXlOS0aSXaALNLRX6QfD/Aosgnd2oXdArLGliF
J3A9HKirUNckiH9dzpz6CYBGKmW0AoejupTP4HgYlnSK5W0WGUF1CZ8PvEBZgDod2xsQIefgosZJ
qO7I9XGk9pTjAd05VS5LcKiSO0+aCA8mwT65d54sKmRBrq9P9nJXNpH4ojdAGFbm/fGqpFSsizZc
Lv/x86x4n+Sh2GGza3QaWBtXXhgr0oMIShPq5crDuVptx6xZTXzCK08Ir4/H2M8yZU2TI2I1wZKw
H4RDTzXjMDAa0AVXIbpAJJmysg1slgY2zFUoQGcQIFAqsgk8KK0h6kmeVkk3MvEkzioyRGahuPU3
zrV/lwIlrnLboF6pCdJzT9VbuOWkK7KuRL32Fwdn3mQqglBV69CX7o8m6F/4qfBXJS0pqbDL9IaI
X/nLsK+oMYg3odElZ/4C7aQyb2lP1mZKkmbBQddLEzSlulzMtt7YAMfeuLr3SSNq4EhyE4Qqxy1W
S3223IwjTiSqVUOHJ7cBIXuT+sOqpwyLvf6cP/hxLFbR3KuYCWTAGg3M+2OQDPyDc7Gj2xz8kPVn
/ynJn1mIuAxkimbdlb4eYHchSvIN2CO3cN8XwleOFCbpmw1Ixlt/qVqVGzdKXZZ8zrygZKyUhTSG
NBrQ9V/8dIJmUyijihvQxU/CGJCt2MD629/n7/lKjFcd6V/EYKhLf1+NR13az8dM91J+ytP0EKDY
9T+VgYenfqY61+QT/cj30rd/AwAA//8=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_xlchart.v5.33</cx:f>
        <cx:nf>_xlchart.v5.26</cx:nf>
      </cx:strDim>
      <cx:numDim type="colorVal">
        <cx:f>_xlchart.v5.43</cx:f>
        <cx:nf>_xlchart.v5.37</cx:nf>
      </cx:numDim>
    </cx:data>
    <cx:data id="1">
      <cx:strDim type="cat">
        <cx:f>_xlchart.v5.33</cx:f>
        <cx:nf>_xlchart.v5.26</cx:nf>
      </cx:strDim>
      <cx:numDim type="colorVal">
        <cx:f>_xlchart.v5.52</cx:f>
        <cx:nf>_xlchart.v5.46</cx:nf>
      </cx:numDim>
    </cx:data>
    <cx:data id="2">
      <cx:strDim type="cat">
        <cx:f>_xlchart.v5.33</cx:f>
        <cx:nf>_xlchart.v5.26</cx:nf>
      </cx:strDim>
      <cx:numDim type="colorVal">
        <cx:f>_xlchart.v5.61</cx:f>
        <cx:nf>_xlchart.v5.55</cx:nf>
      </cx:numDim>
    </cx:data>
    <cx:data id="3">
      <cx:strDim type="cat">
        <cx:f>_xlchart.v5.33</cx:f>
        <cx:nf>_xlchart.v5.26</cx:nf>
      </cx:strDim>
      <cx:numDim type="colorVal">
        <cx:f>_xlchart.v5.65</cx:f>
        <cx:nf>_xlchart.v5.64</cx:nf>
      </cx:numDim>
    </cx:data>
    <cx:data id="4">
      <cx:strDim type="cat">
        <cx:f>_xlchart.v5.33</cx:f>
        <cx:nf>_xlchart.v5.26</cx:nf>
      </cx:strDim>
      <cx:numDim type="colorVal">
        <cx:f>_xlchart.v5.68</cx:f>
        <cx:nf>_xlchart.v5.67</cx:nf>
      </cx:numDim>
    </cx:data>
    <cx:data id="5">
      <cx:strDim type="cat">
        <cx:f>_xlchart.v5.33</cx:f>
        <cx:nf>_xlchart.v5.26</cx:nf>
      </cx:strDim>
      <cx:numDim type="colorVal">
        <cx:f>_xlchart.v5.71</cx:f>
        <cx:nf>_xlchart.v5.70</cx:nf>
      </cx:numDim>
    </cx:data>
    <cx:data id="6">
      <cx:strDim type="cat">
        <cx:f>_xlchart.v5.33</cx:f>
        <cx:nf>_xlchart.v5.26</cx:nf>
      </cx:strDim>
      <cx:numDim type="colorVal">
        <cx:f>_xlchart.v5.76</cx:f>
        <cx:nf>_xlchart.v5.75</cx:nf>
      </cx:numDim>
    </cx:data>
    <cx:data id="7">
      <cx:strDim type="cat">
        <cx:f>_xlchart.v5.33</cx:f>
        <cx:nf>_xlchart.v5.26</cx:nf>
      </cx:strDim>
      <cx:numDim type="colorVal">
        <cx:f>_xlchart.v5.82</cx:f>
        <cx:nf>_xlchart.v5.81</cx:nf>
      </cx:numDim>
    </cx:data>
    <cx:data id="8">
      <cx:strDim type="cat">
        <cx:f>_xlchart.v5.33</cx:f>
        <cx:nf>_xlchart.v5.26</cx:nf>
      </cx:strDim>
      <cx:numDim type="colorVal">
        <cx:f>_xlchart.v5.88</cx:f>
        <cx:nf>_xlchart.v5.87</cx:nf>
      </cx:numDim>
    </cx:data>
    <cx:data id="9">
      <cx:strDim type="cat">
        <cx:f>_xlchart.v5.33</cx:f>
        <cx:nf>_xlchart.v5.26</cx:nf>
      </cx:strDim>
      <cx:numDim type="colorVal">
        <cx:f>_xlchart.v5.94</cx:f>
        <cx:nf>_xlchart.v5.93</cx:nf>
      </cx:numDim>
    </cx:data>
    <cx:data id="10">
      <cx:strDim type="cat">
        <cx:f>_xlchart.v5.33</cx:f>
        <cx:nf>_xlchart.v5.26</cx:nf>
      </cx:strDim>
      <cx:numDim type="colorVal">
        <cx:f>_xlchart.v5.97</cx:f>
        <cx:nf>_xlchart.v5.96</cx:nf>
      </cx:numDim>
    </cx:data>
    <cx:data id="11">
      <cx:strDim type="cat">
        <cx:f>_xlchart.v5.33</cx:f>
        <cx:nf>_xlchart.v5.26</cx:nf>
      </cx:strDim>
      <cx:numDim type="colorVal">
        <cx:f>_xlchart.v5.100</cx:f>
        <cx:nf>_xlchart.v5.99</cx:nf>
      </cx:numDim>
    </cx:data>
  </cx:chartData>
  <cx:chart>
    <cx:title pos="t" align="ctr" overlay="0"/>
    <cx:plotArea>
      <cx:plotAreaRegion>
        <cx:series layoutId="regionMap" uniqueId="{064DC226-44D3-4B87-A2EF-396D6D67F57B}" formatIdx="0">
          <cx:tx>
            <cx:txData>
              <cx:f>_xlchart.v5.37</cx:f>
              <cx:v>Electricity </cx:v>
            </cx:txData>
          </cx:tx>
          <cx:dataId val="0"/>
          <cx:layoutPr>
            <cx:geography cultureLanguage="en-US" cultureRegion="EG" attribution="Powered by Bing">
              <cx:geoCache provider="{E9337A44-BEBE-4D9F-B70C-5C5E7DAFC167}">
                <cx:binary>1Htpb9w4Fu1fCfL5KS3u5GB6gFFVebfjOMt08kVwO442ipRISiL1699VnO6JnR73DDDAexMENqq0
8PKu555L//Uu/uVO39+6F7HXxv/lLv78sg5h+MtPP/m7+r6/9a/65s5Zb7+EV3e2/8l++dLc3f/0
2d0ujal+wjmiP93Vty7cx5d/+yu8rbq3F/buNjTWvJnuXbq595MO/plrf3jpxe3nvjH7xgfX3AX0
88u/u2a15vbli3sTmpDepeH+55ePbnr54qenr/ph2RcaJAvTZ3iW0FdYEYwlourrP/Hyhbam+nY5
Qwi94pwyxRnPt3/ot7Wvbnt4/t8Q6Ks4t58/u3vvYUNff3/34CPp4ftPL1/c2cmETWkV6O/nl+9N
E+4/v3gbbsO9f/mi8Xb3cMPOblt4//brnn96rPa//fXJF6CFJ998Z5mnKvuzS38i4vfWebSZ/9Q6
6hXLCROUiK/Kz8lj6yj1KkeScKK+WY8+ts4Tzf1rsf7YRk8ef7ST/z/N8siZIF52t7r5Yp1p/psh
I15hRjlXSD0YBULiccioVxwJLBBFDzH12Cj/nkx/bJHvn320V9jq3/8nAueR1GChY3drPr94Z8Ot
/k1N/yqr/RfD96kUV/fLi4/WdX8mwuMc81xipfiVIgpTQvAfhq5grzhcYfy3xMt/W/shsf47Ev2x
j/zzyUe7/Pnl1cf/SQ851boxtoHM/33+erS3/zCt0vwVwhRRxvKHAJWPI1iqV4hKTphkD9fVb2s/
2ObfkeiPbfPPJx/J//PL04v/Sdu8u4+3/0XDEPSKciKpROgPUyvUOwIBpYTAvxvuwSkeDPOn4vyx
Vb499sQk7375f2OSf53mfs83+9twe/iKAL8DKs9f/bpzgKVPHn0uph40e/r555cQDRJ/F2TbS749
+S0izOfm9p+49Ltn7m99+PllJukroZgkguaYAJxhL18s9w9X5KtcgjU5IUKqnGO4ZKwL9c8vKXol
mALoIwRDlFMJ8MbbabtExCsBF7bHlFSYCfk78L62OlXW/K6Ob59fmKm/to0JHl5MAeYOD/dtsjLw
OIJACq4YwVwCHobrd7c3gO7hdvR/JuzrZq1jdlqSNe7JqPUta8uyKqYmx0NRrzOei+TTuvNTNi+7
rsLogteuv1x5SeMOIdMdyryZP4sJ9a/XMppPKm+TLSrVVU0BT/X7aMtw1JvVfOpZSU5zjvBr1yw8
FO3syOWKtFx3XdtX/cErzY8bLt8K1+kbF6f5dT7f9ta5ovZ19yHMuftou2bOduuszXrc5QOEqg59
LBqfpbXISIXLfVSGxIIEUXWHgY/dr3XWkaogrq/aImFXHixOzWkXx+iLUqvpskqxJEdTXq50zxyW
9KCtFGTniGpR0cqWHI+qXusi1mV9QVoxywNJohFFZjQnuy7r7N3gh+GjDfl6NfmU7yai/Xml/HIn
+9l8pKFhejfLKp03Sze+SUNb3eIa46JpsS36cTqap37Y8Qnnu9jI5Wpl0V4zkqwqFhlHV6R+Ecc6
Nt2VJH18QzVZj4YU9snbUyGWqSrGbtrNZnIFp+l4wY24RqNXuGhJfxe9RgWJvbzmDA2nZWjDW5IW
D52Y9we6JHJSrgPShck6c8ZCJfZtWqdzGZemPF09Gs/mVdddkVdMVUXDRnEh8x6bncuS/kD6YXo7
0c4V7YSWtZi6Gf3SiK78JWRDPB0WNh6MUdnFsuK2CKbhhV0T3S2xXC/WCk3/0F0axh1TvbtYSjee
11LOX5RTa1tUKWTd3mtav56p0YdhVKbdm0WNpkBIzJc6iw4Vik/d7Zhafah8HNlx1fS2L3C7+E9t
q7XeLeU4DkU3kuraSGXQCYRLc1MPHfkHrvrmjVoZrEZy4d6iAbdH01jTc4TbOS/qydYnGQmVL5Id
9jjM48mS0HxT1b3e8b6NHzNTuTOS9+p+cYtwRzzvK1ogssjmsIyjulEtX5edD5XNfmkrwq9r2piu
mGWZmUL5tbujgyWqmGrcHap87feKBbQbe2TegR279wvy9bWIrb/0KNVnwuFZHZBdxou6NHSf8VT1
e3BX+06SMX9duWD9PhvhOrIVvRxnOtlDbfvhqjUC4Eex9BDlv0SDWtoWulKKgnoilvlwpuYmh1/W
oCqEIqo5tfzGWxVzfWHyPJpQYJ+F9aRfpqUo5zUvb9Iyk3RWs7o9GRd+jWTb7Qcq1h0hTVUk6tTb
qCF6Dj5O+mNZqlQgXc56Lyaq/K4bsN2Z3rO308SmoUgNCrtA07irTZNf0aGPF4Hx+piOLSu89XrX
dak6qHLuDpJM4IoQLzelj7komnnW72O5kP6CTyFvr0XjV632dFin/C1d/dI7XQhu2BVGY3ayTO4D
1fXyJuuk6vbRkeWUuPlsrgy/tMPgjvvQ4b2Oej0epj69Ga3Ep1Orx8JKVp3K5PWbxRF3o5c27mjX
NkclUfogBjAk4aroS98UaKyv+hbiow91kYfmYm7PhqWBN5FsPJ5EOR5Ugz/ysmYFa7OztsXFNNq8
QBJ5eE227OLo6YeaEnpaemd3CNRyJJT0r5ucflTTUO2XlaiDXebssl1ReVJt2TpN+T8MCkNRViUY
OX12fj4PK+iwDPl52+CQdkh1+VHu6/eR1KbQrf0gRRKnvRzuGFjsEBt8kyen9mXQHyriXvOlba/D
aH6hJYsFTueiSflRn9u3c0P6oo8i7JY89UW+dPMeGz13xRQHeSJq1O0SN7qYZj+KYq355dggf+aI
Pw9tWR0lJedjTGa6Rz51Y0GxyPdCdfWZqwRtYHvD+rGO3l+quNAjvqACgxudc7D2RV45XOTZZG7y
ONrjjJnsmKYVvCnZ9Sq5si3Bf9BcyIYNb8aU1A1ZXVfvgSTSb7osLq+5cp+FrfOzrqnQ+dqr8ZD5
Rfa7gUW0pdkx6wsJ7vdO5K7aM8TsfowMH9bG9/uKV+lKx7Us0ozc+7Wrpl3GqL/CqnnDXDZCSHT1
zs2zv+pd1+9cr/u3sy7LNwyXtKCTawtm87QnYCZV5su+w6S+1bG8rX0+vsGDWK5xVPG8cZ7c8EaZ
t9Ni+10g/MyL3uziBK7TZvk/mK/HgmXwo25juQPay+5xJ+6WOPsbmSmxW6eYjkha1dG0CP2F+9Jc
rcvBT+t0sQRKdOEmT68gx2QXbWgELsa6H2+YrvV+FKY7J8KSHSvxcKyir++o1hBbynq/E910A06o
r5TN9XXLSlZww8Wh4avfAyS+FtTTfcCtO+1XQq61JGqfTWl4zRb0ic2OH0aUdW971eGCBYH/ESwd
j/yCOwSeUXe6AFzAd4gKc5Qa7LKCEX6MBtecZzNXZ8wv6cTIJp7yACUydis/zTTiaP8V/H1Dpo8A
1p0dkmuq+hu5+fvHv72zPfz/yrn988uNG/3np8vfSNVn7zq+txvI9E9v2qT5/V2A9r5Jt2HTRx9+
AMr/Ago/cLT/4uK/iZNzmj8Hk/+ub333OxX1FSV/feIbSEZYvVICS64AUOWUS0ChDygZ6KRXlOYo
B6iLFQac+jtIFugVoRJuF1QyAqEFRMI3kMzgErS4cBWw9Vfg/Z+AZAK81ncYeRMHYcQouIMEqYF2
fIyRpZhT3085va/zdWi/6H4tSb5fFpyNYR9Ci9OHVkPSOPKJ6H7nfWLsLpZ6MFBymR3x0ZDRvgTM
ITPbFQYiuawLqbs6vnd5n7Vp5+jAV140ZawA2c5kHum8I3pKK9k37eTxayTEIFxR5UO2vK/DVLqD
bqcqyD1NUCzGAioak8fEV83Iiti0TLmdXmImyyMzt35odskDQsh23xnym8d/30IgMPQj7agceHQE
vQPijBL8VDvWc2SDX9n94JdZ6aKvRK27wgFD1F0qwImwZESN6b+M3DXpHd16XLfD9eRgPwYtVXz/
vEj4B5GEUAjYY+AxoKtW6InBRItjb72rPiOds+5yoE3Vna10Gn1zXGccsHfRi6ZGbdHVg5yKro1D
J4o2H2x3a6NP41iIiWXtmc5nn9eHtazWab/qCKY4hLDW64fa8TKLB752I79a1w7Bbb2ino0Ajv0k
VPH8pqDl+17NIgclM2C7Zc6Q4hALj52wrLvYZJ029/mSJf6WmSazN70u7Xr9/EIQUU8WIoRRChUA
GHYJ6z1eKOl+VCuP5WdoZzEih0GXHc0LnEOERyJa+nrxlpG6SJzpLOwGVIn5pmuYab88Lwk0wE8l
YRKTHG39M1d8U8l3vSkiVcpVbPnn2UvHr9iQWkChrs+IIGeV5yvj/6mSoSxISCVEoFyAFp7sPUNV
JqwW5E5Po7NpP6YhA7Qyy7VMy5+stTnhPztvCgaFxAVMOQGHh3omnhgUN0Z3Q8Pw54gq39B7nLSo
69NymMDvKjtuKtaJT5M6PK/WHzyJgQ/x7T+WDJLuk5afOO2dajt/F3M1ybVohZbzTYmzBrT7/FLo
RxMqBESw5AyDR8Hc4LEJW2tRt8y4/wx9G+vFSaNK817jADlqB715WQ2vo1rLvL+wjTM8P7C57tYP
rRfDQIpeQ0Isi7wte/WmbbkgdFfPBuuLbq6cTCfTQmnvTp4X+gfDMImYokKCdXLEnyY0wL8SR5yb
O5OCAylcprr2y4xSxn6xtueW7Mt+tqH8M2X9aBgFVgEaJgeWFqOnaavMUB4Hx7JfV5YhvO6UYM0E
6EkOtct3iGjs9QmESSduU62rCFjTOaeGXZ9FPL9r+nVxpqhlXMOvFbRz6ogYDnic9Yl6uf8TLcmn
tgUBBfsaJkrCHPWpbVm1DK6fnP21lg2GUGxlCuu159GBU60pr9J8rPzg+VVGygaiyRtKoRgYnhIk
S9XRKt2BA/YtgM1tYgDlj3brUsyI2vbLQwKm5QDZBRqPiv/ioTctw27uRQeeOsPcGaxjXOBQhg1B
M1ik7sstRWe+rmFBnKKWb8p6CPHjmjYIUYwAx0EXuG0JJPl8bfjYHmE6MojvsV6aeD1w2vb3fJlQ
A1xJKP16DeGv2C8G+vT1g1ttCzKioVVmKpCZ0C+dt0NrDhOHtvDDGoiY381u5PONb+GbpahNCxmk
qGtuwWa4jkAEFD2pmy7tWjJkEOilhHeQwuZtW0PbUxtoSQu/tBju5Kgp4ZaGC9/zYzbHOrwJi+ih
mKUxtpCCvaNtlQ5tpWDprFkU3L6SZVstq9LAr4jqmvHjCI3OfFLSeWwuNTUS6CHkozmvxyxNZ1Oc
IvhSlOWW+Zq5Qelczr6GYpmXYauZoywxRNsgx+DxzlIzdN3Jtw2wNtSwVSNyxdt9npcZKJTlBtzP
x2pLYroXedYfRl9y+NWIIfXtzg9d6357xziMmTuQpmRNvQOXswswePXKQAcTaRIsHYcakmMiFvZU
PWiVdt0CmmMS+nF3siyh7s6MdlOmd6hW24okE4Da0lByUMuQxAjbg0S/uYtVAaoW6awBp2lL3vY3
JjArxFFLyOYuA2sxxNRslAKvqbADgmpHYg4vJFKgUhyFKnSSnGU0Nulu7OMMOrRxbmF9BokRlW+l
zjnoZBWT1Mtpyc3cNbtqNRt2a1EkcC1xQIuwiVYNPF6OpJxNdbCZ2+wu8AxZ4OBWMsNmLC43/3Vk
pPCpAoqHzGfKzxTeYhN0RWE/tUTCp6wKAmqXwzaASAl2D18uU7vJQlVNKN9xISAEkxw78BSywnmI
k5lLAuK1fSM33FbOeddceSrB/5uJwoedAtITxGqp2nQ8zj1ocIrLBOpcpdh8TgMEpCdtiBT0U+V8
c9ENWs/vBmng54ikhgAWbYDcANBxBZRBlwbiPLm0bsmj7gCItSNxW0hTtb3U5RSBJaCPneBXGBCZ
34mmw6CF2orBp5M55r7tL2dNEbxwdN6BfCtgsc2rSdO4sB86tSJ2EqVm0e3b/J2qWaPmPZLQOUJm
qnXdrsDZZUesU9VAjgL09jTfg29r4AXmfFivWUoR3F96iTk9qH7RyQBQWCy/4ozNQH7WedBjvuNl
S5rXFtVN6YFHmTYLm2ZOOTrCEMtzdtr4XDepiG4Ejm4XtffZct6VXoCMZebBNiOVjWW3xiMDmzFl
CxOAt6ofS2qu4NiOinLH84Yu+gCJGNLNIZCqBa6sGiargEQE3B7nosQ81CclaSdWVcBXQJrld+vC
MlpvyTbBnlULTXFTF66OdV1ddLaekLgKUfnNeZp2SykiLGkcjrpUbn6ZT9GDD5WkGbvq3K52hWsj
nieHgLYmkCr9aEBL+74De5gi5hmaxiu/cAwptzXjBFYyiGKoBRZobXiXGvMtC06gfPDcvBnKMB/l
YVjgTmhhRrgWXLnlpS6fgf1Wod0QYU2nCtLTQCMwY+ehziA7zKBFiAWEgweHmkcHHPopWH9M7Fym
CjxdaiBbq3OYfUywNEU6gvyQLqEczWkALmPfl2yAyJNUb0U2hGkEd4ycNTaDouwS5Ick64y+jsCH
DUCHp57Rk2EMBrYkrbOuWHu8Qaw8W7p018sRupFvfQhk/U05ix2JVcedg6yqDlXdLiQDQnFd3VBI
Sar9WC6mPNB8Kse35Rhh842F4p8Oc1oESCzaJQMt2b4WENjttAKcPpHNtGnwm1v3zbJdS9QScNy1
iRtw5jbb0r3PJBQtlIFXkgMRTrkFKDxd5RCfWdVA5FJZMoGKpUZiuMINpN090NAuZIVYUeKfMrNo
9zbvo36nMFYt+JAbm/GMm2Hujridp+Fu6KHGnLuqz+hlCZKSnTVDM35qIOeuR50wVn+mrV7dTW95
D6fPgCxaXq8q03mxZDrY84GwZTCFbI1iw24E4tNPR8vC5HzlxrqMtuB93qMLoqGsHkoZZuDMwUYO
knyUIzD6tZkdUKBV7OYN0q9uSbqgImmsigHGF+Gjwmiib7kOiVa7dqRdzAqlcSptMSjYP8yMUlmF
01BDJdM7seplXfeq0Wvujkq8LvY8QnBMBQ/d5QJHyoajWYmK7BkAtPVd1eLaQuHjQZz5lCZZEBow
2iU4KWFTwavggfWyWLQ7GAxit6uYrk4EJmEP3O+ynpcKOPdjtKAaH5VDRMC+B6HXZleXhGXXQ2d7
+n7yo2vtcT4ImKQcgHCL8V0MkYTLzAeT3dCM+vVDMODVBXOcAy8pgN62hQ5cuOFYRlatschnMfC9
iqvujssmtPFotVT2tlCdJbjeCbf6Uf6K+laazzUe7Bz3HQ9pvFctI9O0m8RgRYGJZyE/DqUZmdxP
Xc5gvFf2WcevFBJZ1x3PfABYW9/X0pCg0M7KbsJ2j1hIKz9wEkhWXTkMm2mvv6HvPOmSo5ul6q2F
8YVttoI69DB9Yu+XxIaB7odyceUMeCqvAKOkWTBAY0CgQsC4mDasaTLXAoJyJM5bWVGQSCC4R7nB
RwcFHMKhpnzLcD3LN4TZZKlE5VGb9FLpbWPDIs/XscoAkrJ6nKH0sLpvocoEwyq8Hich4J1HE7Mb
+uO+2zoH0aIVpE107rU6nsa+4b8w4w2IgoZMdOq4gnnKtB+mkUGaZN4DspddBlo6ppgBCl5ywG7Z
TqVlgFzWSph6LudltpQL1HCYm+SHGRm+khNFsQZIZHBOIKf0U5/DRgGXSOCbGOvdlhB7jaFGL5JQ
gCZLUgEUNBixVU45LhEkdVUtYO1JrMKub2fKRrhmSxXhZXlrYepSeGYdyO9Vu+XJjgoNt+AWKZDI
lINH7hZGeBtehSENZBscJsd/XZbR2COOW2EuKgvjNXQUhmHDUmYQG2SpVdh0FKzhAX2ZMpgAqP2i
0TzpAuoh8AaFGMoIulW5Y6B+yOFpg0hf6R7u+61KfatgFFnQYwf0M2Q0rpZNekRg5Jbthoq2yh4n
mBMCtzdloFhIM+0mweSzGtznN02sI4RQMQ1kBUQqTA1vtH3gPd13yCQJY4wMZhvNrskBB9ywPpbs
F+0QcE8PZoSCidAHaP+m8E6OZYQdk9YgsNHkZ4Hclam6eamv16XNS/Vx7gRru5N64FW/nFKAo/O7
VeANxaJ12Mgn56a5qU+H3GygIg9tAxB8gbk2FEXJR3CWHvg6FHfNkjsR9rTDgFJgPL6h+dkOzrGT
fKj8LK/XUGPbXPBS5CBPWukWB4S4HLY6w7B0fqc93UJk7MeN8DLtCDeUM92AGtLQGjcj2hyMlFMz
4uMRCw04u3qorvU8w7xzN8E4CgKKkAFQICduw5uBb/5Y6rYFZJ2DBtov5QrjhLSD77e7AZW49XrR
UkC5RDXIhXd1LTZo2PGp2sA8GTZpH8KjCwzsomEMAkZ1HhJff0EimatPs1yqxp0wJDoBUT2CL+hd
kwATtEfUwVxy2GmDlbnsF1TNYV9pL9F0Bi/oCYDaxSawLRyC6GEtszrYQj7MzUZWoA1aq9lCy1cJ
1bjb2U3b6Mt30xAguaSFkgu6oNCZomQY/KzP8dYEtgODji1HcTOIpwrgJTSeYOeQ2JrOyYKhf+JC
pTgfR0zG7nauUQSlwOR+Qz6+ymfAGt5KB7ttIhy5SIdvHbFcjQJgEKsqh+7LVCOBTxX0LO6QsiyL
d2SexvU6z+Y835F6qKEdmWtX+exE8oFM7/iqyZTtsgWB/rNabU234HJDYS6irckXym1AvoKB9fyu
9GUFVgs9ELp2H2W2ql3jZmYAoyhm1w+g9S3jrmiEnvd0FINZ/NY/gDtxBssDtVeuW6ocICfzk0Gw
GOqDERFc/wQmnzW0Kh0M2+4eQs/MeoNWOuuV6Ys0Wu3HfYBZ2uYYZtn4o6wkaXNJkcvFvM5pjGYE
haxbx81UFkCRCxJbiEO3XA2XnHcUwGta2uq4rE2c3vAoVn8qp4j0ifQYegoobBkFfEBimCF1ct1Z
eI2iwUGuakezIVFsMGTx3fLQNcau6iBKx3ZGkKQA8E8cDtMskJ0Pqpq3LvChsdBw9AKEtmtcUrWD
KEvNUAS5QsdLZ5jnpz00STl4/1IbAyZt0LSJPpkIlfAQ66kM4ZBFQ7tLMQA5AjeuCTwq4W5LWAHM
mNW72PmmMQXPYBIOk4GamO6W2Lh16Okhc8D0bgO6Peo2r3yeNfoDzkjmRCkCA53tbNMTPlBGK5dS
6eXXWIatz5zrTNdsn8F8Xys4LORgv3+y5FNWDWgqCe0pnOSiCEsATo8pyDQYI/PAw6+ML9v05sE1
tMw2Zvf53f24lEBwhkqRbWAEo6knzCquq2GdgZ34taHllp8sp2QGUAjJGnLX82t9ZQO/548RUMcC
EYbhlDz/cSrlc+T1ojvyayT9BI3MVPcYPJEFWkMYwgktBLVw5RaSxmQo80CizHqUejcEDH03sBDb
ZENBy7vlnofM/G32YVy1tQhGMA81QfBxgU/Pi/+DqrbzwQBsUU6gHcf5dv07bj+6sg/VIhj8wQaK
IAcUqK0thOIKLdTzS/3gcwSIYQWjIJgEYTje+sQqAKMabABA3aoazoekkzLJdvmAVrGFCC+r5U9d
7ukIBYFhBMeYwZoM/3Cozo2eyAr4+9uB1luOChGC7XpqILPfVFhtNatUgPcBTCT4fK/hWIN7Ddmu
Z6fP7/2pmmFqytg2y4AxKUPoqUcuJsR5URX5BJwEtI6proGlkkZs7fzzKz3VMmYkh93CuShYDcix
JzO3DoChJKhFnyZjRXcZBr0VqKaFTu1krvGGGp9f8PHJRRiawN/mbH++IwmDCR/QR489KLRyhWSS
3CdnYE5UHxwptzQHSTGBXeHwmI6oqJsq1QoOILAaKuPzAtAflAtHN7Ha/k5FSAFbf5pZaFVrNAjz
aazzVJkDzLLW7gCsR63a4wfYMrt6g8ac0i1/fyPFMxY2yqvncAKuPl0elNO3cD4F+CqWJYhiSxWB
bmHV0kBJ8N1ipd9LEjK5FA3qAmRrsbCtWM5psrPd12UOgV/AXzxt/GsQE5BHaHFwbg/gG1B0Bwlg
HofTBkbLct3bLtuwlZ/9BrsyhwV0Mb4Zt3LOhwawjfBkK/Fw5mkAscQDQe8B2kPW7Dq8gaZWhq+I
D6MNLJdt30ImyX21gP5l1TpgJvEc541kMR3Qss+r/weHExTTnMMJWIXJj649QWdRZ/maPtp6JIBZ
qyFsLZBaw4YAvlHWzy+5ZYrvU+6WatXXGY2EswBiO3HwfdKCQVkKo5fLR1XxjWOcGsW7SyYF7rKr
3OcgQUHhLCk0URGVGyjMdL9J87wYT3dOCKc5ZE74Sxz4Ib+Ov7/LnYaPBg6LhfpjZ4H+PGt6F/r3
uFuwu8A+XD2/2FMnJwDOBAGmiG/n0yl74uQc5VVTD95/msehXT+wVmxu0bZwOsb8yb7wk5CGt0sB
p51zLmDyRkj+BB1UC5wr1GbG740PudyXQF+G6qgCGhU63aZdoDoUMPDu4ZcAwgb8MjKiPgAUZk4W
A9C6QMFAy7PN74eFaMChaKUbUG8q6FBqAUngrrZtvdFaMdtoABm4hSCcJd9o4q7/v+yd2XakyNak
n4i1AAcHbiEiNCtTqaEqdcPKqZgnZ+bp+3OF6j+lyNNS13/dNxkrNQE+bN/btplBd+RhMizBwxmF
y1mUJIbuFFlTpeM1BQGU4QvDII6Wh7oxYVT+q/FmDAJKOJN96ngQAk/HwHWTIajkuDyOVa5P5rih
VVGExtxQOb9/KXGynvWcErwkhAvJsShO1/PctGCqlhM/+E7zcq3RBTotpk6n+iOhnhB07L2XkHQY
hXqpNUr6+j81jRohMGaTwXUdT+OZ1IItkc6u+hhEwSjy0diue7aqpIPVVsV8toqRgmlf1DHlcbYR
1KbDa+OPbpFuIhllbrN3Nt/c+N7UVHrCN4iQ7p/GS3fcO0ITkwUCOuwMN9UzmVtkLXPoTQT+Zoew
VAPLry00diRrN6fnwbkXx6AcIlytagYCeX9I/bfbxfM8h06+aUNYcjkL3dPp63iCyTfb+Ec5Ce/P
XNWufbBpj57Lwm8dMP50OCTOElytflbGEGPj+ryyi/JpSjJzCmt/rGmaJiIMjNXvQ5kO3WNM/dp/
Lpd+SqPUn+zzLMjvKlptP6bW6dtQKiNdI3o58tPkxs1Vamb9DSdSulGtp1OxM/pc/LHRR54uYzVD
m23LwHR2oIbFk7EZA8VBuaSwkgP12eFUKg5OaYgbb1XTbmjXbk9PvHxK6eFflqVNlyBvB+C8pphp
4Q1W+Qxrwr1al8TIwnHrTGsnWuU92JzP39q0sdwwVjIFwkj6/szO6/ph9sT4lAmRwoMyDafeGeB2
X4sx6H+WRqvupdP3pEXxeJ5DYTzQJljbCImDXKJlDjIjHJ1quizrZj/MwQRgk+b5H6MvJah5PBa7
YVbNw5aPQGKOZaSgfYYTmdK8c4bV/G6vQ/9seZvzmMIxjtJFVleF12d7J1uzq/dXxNtgzYKgrUww
c0kVYKd6p3SaBvjH69yk/sl8LZ8DO0YvIctmyJk2Uz6+f7G3G/p4MQ+inD7myeFOMxKkC6R2Kqh/
StOr4Agt5oNVg6+GVVXcTI4Yqf+SprqjRegVH+Rjv638l8eEq0PLhiB+SpsY3T5oCkdVP7u6pnAV
ZVssh0pYEN/ef8iXv/SfY/jlKR3bhp8TBBYH8mkRudhVYU9wZX5ac8OeETbHRdhQ8GS7JS29L7Vd
xV+yPjba0CzdoN2Jqc3Ksylz5W4pB2hfkPXkJyVVcFkbnffIeQsrG1xxeKoqkhd7qKs2tAfLuTOn
vP6rGoV/XQPP3k32av8R5NSpodVYZhslRfJJVAHr2PAqCXpT0Iuz5gBgTQXrz7xJBloJozpYiWt+
M5dBRBvz90EudELCY0h0GkAaxLgIzujTlMAyvH5x/HX76Yx68NNMpGeiycvzZVu+1VZQfhVGsOxG
O6Hp0SlDnjv16ta792fG1Qf0m5nxNFnTgQ9iQRyT3kmCZBVxRfsg9X4mI40D4DRVhIvvesGup0sy
7CanWs69aljGMDPaim5PU5034FY3UyunISy9xPi0WYlzLrYV4EzFwXOVgadHqjBusrX2rlexntWi
Eg9goOWnxmDSQkljbI22YaHtkjd9HHlt4H0hbZyaw+xkf60yz26F12aohYA8s6RpP1XuUA67Ju7H
72uZjo+maxd3Ru1zQMjFmg/CHuYRvVCWPMxlkOZR2pk8QLpYQTgNCS0AL+9yGiGcifeOa/jXWbo6
f1ig2nFI0wEq/PuDq8fudGwd0AWPQwqerK333z+yPoRJtNdML/7ZZY57a3Qif2ozsa67oqvNW2um
lvjgitZb4iuryqPMgnULH0lAwXNOKmfLtEtVcXT+ytvcuQQ2g+0ej6txBVCZH2hEDER6N1E/W2GW
T1myDNdZFph3xhSIwwdP//vSItUkfNo+AnNpnZIB1Vy5vZ/U9a9kocFA3d7Ez43a0mnXVasbdqaN
PmCsmhguuAtWuMtT6Z6n0GHRDM1BENHwrNKdaqT3J/z+SUO/QOi10ac3hcz6806I5VaOaXKRuB6a
ncYL7DnsV8tOQTjNagyV5TeRX21ue2YwLIe8GIybQFoTPzB7xrXs0/XzihCh3uVu1h6SmdM7aqys
uK5o85JRimpKwrIrayglc04Pl6bnkztRmpKL9PeDvdQXSImECpUHXYaVSLsokqB+n0WQ1bRcYdQt
dDTpKw2yLJOoh/twM7dB34dN1kp4tb7dWBeQU2Z1ZsrE/mNQTfbnWM/DX05mZ0A9Ux5/BHz9Hn9Y
KQGkOahrUhsAnGTuwqYTWixz8cuX4ANhMAf5d1geK11Dpoyayvu59WN8IWvj+zrlcw17dGqr/8WC
9TUFmaPPDxA6nyxYmFJ91W9e+Suu5DruXiZEbmNaXmelHA7mNgUPnarHwyrTeN8G8fI19dXUsk42
6+H9FXsC0L3sHh/Fpwnb0oZrecrY3apxnpqlyH8lninvO2n1X+zSMHYewO4V5+J4O5bdcNk6dXVR
LsK6GWqPg8wrh+Vz5qU+hOR6nq4zYxR/wZzv3NDvsuL+g7v8LWXwJHxXly0OZ5qi8mTIpipekbU4
4y9Q7y55JLNw+wgkcQ3H3pxubTkV9JT6Tfo7X7nNX+lmekW4IfOYz1B89E9uUCbXpjcXj7ZyRjok
nAIHlauS4U5yL3I62r3Hif7/OouHF2ObN4Yjf0vwtWrC1hjU//jc/KZGPvEt+Y+O+eX3XsUWUqK1
AEIAOGGjsFU5aP4jtnDRYiBLFpS2LzKMV0WyFltQweG4AuSmlcqvSgvLx+3BhpEOtOpZlD7ev1Ja
iDdn3FFpAUEQyjB8bwHF7+0ZV1oUTNZcuL/gzWmMy24djT4d+2wucsDim2Motz/UHZpkLRla3HSJ
jCY2Ybwq3Rdv7KXwLuF1sf+LwKhRaAZV2d+UbtUaa9gUi9t+dwsYDZAjpSxzESWcg9Yvb2nW8UuZ
Ll75zfddSjiyDHpTicx0uUh22XMrTuuq6lNqmcNc0yF0VdGGzexW1bXlrR23nFQVQKtdCWhxRj81
/M4/pvTz8cT/p+DiBCQBEsBdI3AlfGqm7zfk3LOqbKSa9n+BdtGFPR8qp3TOS2fqlXe+9QlUTXqm
Lf4wpRlndvzBQWzZJ3OECQH8egw+IK1zJP8W1nLh99KU2c/cKnQLZ2goftIwCJDD5LArZhSnO5UO
CXCk4RhbW3+m/akxWcvZ5CwuB5nWfRE2HIlQxRDPd3zv/TF6mytpbr0QIP0BzW1aDL9x65c0M+xU
CeOnNNRk2rtk8xKvO5S+MwjzhTIsnwsXjPCD8v9kbvR1HXAbYiTxnoxJj90/crR2XBuvMYT/ExpZ
2csQwmDZ/5k6sV0n4ZxnY/apjul0wllLG9v+qKly2nd4kRRw6oEdIZxgD729fOJOmWEuqfhpeKXX
IcabwU+/sZGM4aLZMq+8zQzKlhtRdOt4T//HRM6OAUDJoLw/AW+rXiaAIw9ZlgvxX/dBTgvRgZQl
X4F4fsTBVrvqrOlaDpq9EVd9sJ6tvlqYlfcv+fvDA8JLR6JuAJP/rSoE3INEsJrqpyNndvlhteRm
FQdXzWPv7DM/duSzGhn1LuwhvspnhJWTCvZT1pjt/MFCsE4iGQMAgsIuYaOSiojTsj9BsU7lORjf
04xUzjinuaM3RLU0KTZf45w7mxNlVb9isrBQqXBXbmam433VSvgQtQHZFaJnWinIpfBr7C/VlNX9
9/fH7O3h73iA1CYVmwPngRhOmft2wYxz7MPw2JbvixoUi8CEocVgmcsMoQxeqpiM+5bEWm+aYW70
R9Ym478dLFq0uqoB0CZhcghtb2/D74Ct11423+vS1ZScnOgFlAdVFh7ElYCGWXzrk1EV3167JKqt
lKY5GrnGRtGhipfI/4Ie1tlWTlfOUrQIYd8fLut0jemeK3Cp9ChCwBRPW4mLmOs2qDfxvYdSS3sV
BnNbjp+7bcjaOpq7Vbe5AAJemNprV4GE+sW2GvfQEeIL4LUyT6Jq28z1CkZkTWegxhmE1svowij8
Iqsg2arIFrTgQSEQBlr1pbkFmqhSZLFmjHzwQG8rPCIVfQx0ORJ2pytdFuvbkWdl1t1UT+2z5zZu
7katSUOzAyIdtUaPHumLOGE9Rs9ydPgeTAHCSWvFulReZqTGHYphOPEfbWjnNIqDg5OM0N3T5SeB
5GRZFFAVqjht2udWsYu6vegL37mxrVRAjelHjfIfCWVVuqyrh2WCmrs0IuDP8kvSbbFxrioH4FcZ
Ix1vP5M6QViO1LtidPX0NL3QTNkjQ7BVObTlrZSFbmSVpT60MkafCWrqQCPk8Elg/PjVQgUWCjdf
+eg3U5M4WrcX/UF6sLzsqFiSjASje7l84CdaDeE3i26QNSQP3Hlm1Do3GFq3QlfXy5qCMpiUNd07
otmGa6WKWIUlDD67iowEYOUc3HhOvtZ+HTtPkznp/r5HSQxfGSYdKcr7a+M0hDP6lGoQGhCoSfe3
hq6I1zqxgrZ83qwKLWW4AD60mm6ZN+WFGLuZQPH+FU+jEdAGYl2LcxvTm+C3K/YK14G5EvNXsY16
Mc6AvIQ/u4ew1R3k1LnyGU79xiKc7XHokxuQAvDOD3a5Tmf/gbSQ5XqSIpaDC4EGhIFTJBOhxdgZ
gayeKkqzAc55gxb0V9OlmjyeFn1t7VWMdcZneiO65dCmbpOgxRjsqQlhoMzlFA520l2VsS/vFwR3
/oqYx6L7P/iGmUWduy00qhaID4hOnRjEzoHRqjc7rYzpSzOlZBcXsQYY2PmQLsUnaAZIZkJRKNhR
Z+8P/GlcQycNsGLrp+ZpQRFPyvcCp4l67nrvcRprzRZzFYzbK3va9Lp1SLKc89SaF5btUgS6HZYM
L5ktrAq9pMWYz3Z8Hy9gLDA/u2yjH5u1NnjRPu82qCqHrpxaTf5y14JdF8/gJyK0VtCUJ+VZmm/0
/iPZJ5FN9xLpt6M7g/nzX9rDwC0VSq3afvSHVLC3hjbRNzAYQitVjvsYnzpNnIzRALDFiZU6pKi2
46AxUos03lpc/SU4NIhfyyBH1pLNCAW68Cj4eCXkp0I/Ir4rsj8UhqfEoQVVEH20cl7wuB882kmW
qVuElkAgyFYxkaWfohzAnJZXjs36KBKK8wJNhBabbTDBmx+D6Rc26MrQdNuTB++F4FYZjSaZ0uXQ
uoGtkhZd1UAY4/xIlqqJSrOXC1afmOB1/oWyOGCJISrR/ex+JGyeZ5T7hDVakzoKZkNs8j9qLIuh
wOAGVukweLqt6paIF5C8BbZW/RzHR4dC7Q7wP4Xtf6mCTvboS+vS5vyiY4wd5W+pLu5CjlxlZzyg
BmyIDsf01kb8OBURlWWa1B+FhZPjSF/SASixTY4lkw78yXGkyc6ObBfvoR8tVsiwDgMLirOf8XHy
1mncfTwbUKhCWQqtVisnmj3fKoIeowQXoxw+e7L34/wQDw6S24ENOX1ReGxyAlQGG39Yag6q12lL
urlmKJEwag4Iu0hPRwLKxtAbOT4pNiTwPJi+mA1q9+zMLQrOJkj4uk59f7Rhl7yNiTy8PgQIEhbu
nr9XVKSDvZGYy/qQpqss43AYCwHnYzbj/Fbam6PWfZcq2frhGxGIWY5iod/4m/6jQ52Y/DCz0jyf
49GRu/+bCMSZUMVuu4+FH6aygl1dKzQE+TKMHwg/FsPF7ujwRvJhLtY4j2fvaD1UylJsL5YXlUfX
t7l8o/CYZWNnT6NTJjF9x8E+0XZg0zAX76o6EniCqbk/KjlWgOHCePxdwsGJ4Y0/3X+KN1qE1ml/
97/Sa4zDPJtRUc69lZ//C6XGYglfOTebaCaW9Gapvk3voCoOyLjr2mlb72IM4gzwtXaXokv2OWRX
AM3ZjZMMXyQH0yj3S1zDa76QuZMm/oG1IgVKLoyktHtF76NlDRPDkbT501ht+XoxQ1BOs7M5qzht
oiKYHQIs/b0RcbYxSre/QBU0G3GE6VMPvjC2ZF1BOKzCX+QnmHYeH8Pxi0aW0RoIMbhwuNzW9E73
fRu7wJ4uc4miyz63FsPwvGjN3WL0zpY6typkM86kz0XTRWo7XSfC5VD5tsSrNIMod9PATT4hzphb
73MeG/lcHrxCGHZ7UYzaz+iTzAWiw7ALAo1JeGpw8bVDCx8b25XjwGJO9gZ0Zqu6IWp3qXuFfFp5
5bWVYY6EfU4+5368x19q7hGJZpbg3glZ+pbWCcWUvTeTdM26nanFtf6uHuBn1H/aiV1zvSovg+Bx
TPyuixR1MCNr+1D25RRZMtV/hPsnZQkxK9M5vZP2PH3Upigu5AFKih4xUQ4FH02fDsZ9XXk65Dt0
xXwvCuahYQFsNfnG2RCoip9rj4+aDu7G8HW5xs45S3ptqlCmFkVmbWV6eiwIk7b7B1o8Pc61g6IE
fsdoKKbCqAs/dX51HQVNd1BZRqYVzb6FoDfK/NSFqo5EaezGpyGvxwzvlcxIt+YsHTfHWm783NO3
nDHT7XYvWVlcQfCt7jtSCr3AoFHomXdXg6+VQaWHZpqgHtI0GdCAcA8TOh2e8fV5lBKi+w7gBlYf
uUvbyPvCdeJARM4cAACFrZdajMXr6om3PuBPermhHy5G38RHN7Jq6Nocc9zA3bRtC+IihILCzJRx
/zrUxvHH/x7k48+BFNiQve224gZQiKbT9yKTbabOslqsPHRnbwsXSWwBu+SeAjzBSNA9TlSzTQNL
jcp7VMkFPeIVWyarSKdVfgqqsWGUMG4o+RG7BWNTETBHPAVhAbOE6U4qeAjsUS8xu+/BcQThE2kB
8uszpXZGjRa16Hdm6xy9m+b2mMepPS4PGRcl4yMdmLFYP3g061W0yDVlnSZHOk/qpJhwRWvTmV76
uBmZMw407VOhh/e4kLZxHblLHlL/FQsrLK4D7wljw7AfUn3rxwE1tnnjP00pGsfbQ/+qi/xiw2Nz
ac+SlybOfs60RuU6yLHhucfQhvnNJs/uvlsywWow7F0yVh5eTSS7n3qwbP0H7Ul/OFPi81HWpt4O
tAn1MNWjTNL5cSwTHIIOdeLzd+ErWok4L/rVswZEHi9rJcv7YPDOXoc8wBiTh1kydLQzMral4eJ5
m0HeP5usbpPmI5lb7k87NPPQSCNolzEXd/MUV/DdUCKdvSgBDIBsmKZ0vPCaRG/nEZElXysQIeT+
ATmFvayXIujhTJ0PTmNWVVQGTlkhGu7RMFzQMoIIFtLI7PkgaXTL26ob+Vc7Ucpn15wtoKIOLL+8
nYohBhSYVc7VrTRppidZxwtVQIyvGCtjDgjl+WERHUr60FcpEo6/jQEWo46D/gJfVLUtX01an8Sb
pGwaNA6vcHI+lKmCJJ5C/Gl/YGqBx9B5m6cMx5l42TP48WnHhT6ei3h7QmLbzMNjJ+Z0lufD8dGX
IOkZItEuW8ETFdBVXWx8TIsoNyhHD5+1tHrVgFfpJX7ET31IuIyANWLTY4RDBqfLwBFtpZ246zKg
UCOE4iDlM7K7og4QUmerrG5Eayl+Qq6WrmEnF0nZ/SvIghK9VOgD607F9kUSd3B/Q8QfGnqLKctB
DTvXKcBLY6ug9K0qaqc6GjCxpA6tCqn304AmBBA+KfyBUClkvHLm9SuRJj9Q6+nBQ4qkoQKEyAVY
fF5Cl3av1FrylF9n0rPYuJwxEVTZbSByDVI2I8fdDbadQg53KDOqNd4vcW6sKQ57rVv2O6ALOvQh
YiJfPjuJsCjJ//adMJyNp5J1pY8N/F71clO2slh8x5HMhwYkWmQmXOTLeXOr2LsrtnE27hXJNKjC
1naBfCbesr4MHP4YgRzaiV5GLUT+7kB5qVGqMiNfJbMOqmZun2Wwpp313VlKWd5K2bVrfHDsph+M
v+bMwvRuz4kmSmw1SvBvI/JLy1NPIJJzMTyYSZcnSRS7q0iXL7NHbtP9xP1y6uyvPeYcyjxTxThV
QWTYW188IeK2neZvff1gWQ28GrhgwWiNrPIqD+xo4ouGN4XeTGdq2b0+yXEuNR+R4YFDqBWL8Uu4
KctJx78AdTofZP9689LQ1j9Rv6D3cW7rr0HEMviJNVn1D8YCdKLaU7nr3gakwpatnCxiiG+3YbXa
fc5G1bsyqPR3XpcssmAiEdRf/a0jHq7DqZFE6GOV8ELLVqb/eUy9ZG7C2axBzzFPhINyoRku/FJi
bBoO7OkT8eGQlg0X3Wayvh2T/sMtuKW+c4yh+NXXC7kq4EjrWCrG/bFiq7N88wo63e3o3BXHgFUc
gcYOzxlWg1F2GoTsoWs5zg6P4K7BFKKTo3E/Zi7Mk3CY6eJNl5md6DQudRau4U2lvi3ofdwQrmuc
I0jvRr3JW1u3GXGOXfSa9OLNLrLQTfu6wkoCK09W73FAwIF10Ct8CDmE994y8qvUFqXnfwB8nRT0
YDnEB1Ywkga68b/ByulADwG82r5PmwZ3hNBL0E3eq7khzHaGo3cQwlKt2ZiyTt/7B9Xd29pOXx5r
D+lqzup/o9aMS2PMvQdUdQyNuRa1AHHQ3Sk/YJOfAOjsJvQhJtcCsuJfqcv6fzTIZh8PvJhU8u81
YuI80kRdGzvOJy+gZ0VElqme1BHbOxYJwkym7DU4vv/YbyEEqLmsH5yeeHja4axz++29xJOAB8rW
uw9gPsnnzMXIDFPJ3vfEfmtInT8a598viLMdwAFCJBtwMTgB2wtcnKyywiK3W2oOiqTgxL/wVnSR
wJovO/v9Bzxh5egnBLs1cWeA9GPRjjq5IDa7TlIPpfzyGjHmFLq1Nm4Tq+seFqf3p0Pexpu6G2ex
5rtqrHU8F4rQYPQbrLYPUDnr7UrnjiilkGHRGkWRB0R3AjSuGPLM3iq6L+VxU2F/off4MhYxcT3z
p4wpSJ1xZWcGgsOB1MJI9Y3krejGLZrgUsYHF0Wua4YLoWWNCPUdP87+iK3bbBXUk9F87Ge1xzD7
/rCeTiMT55hwu+mY8JYgFAtv1w3nbjfYizHdpn2hI9P2kgi1vVuPd6vhjw6vPPh/h7pcGiC8hwj9
1subAaSUJ2PmLWQjuDGPt6/H3pKkXR6amKC7TYi6KPlX0BqOXmhpfZBFAjdb9TemnZhjkOgpy2+P
xxJJsp4Nr8AXb1/j08sjv/+AGjj7D7MRfBaCIQtVk1Jo2/L/twM6r9uSqc0tzvHgUYUbeVXliWeJ
Fe+HW/D3SzF1kCelr8nYiE3eXqrCwGrFSiw5P6Yik4ubBevI7io+3n+q39mTMDRgxNmMInUAkfXt
tWpzSGOMJYMfZg5M/bqtbImqhMRRVLqcnP2priKzcpTthR7GfByFuIlYfTSIevEe89kkCH5wX0eK
yD8GHAyTIUCEi/MDoe03RaRp0i/C/7I/UxsiiX5vu4tmSYymY4/NX/1W02iPmj4B89WO1RtVLKTK
ZLCqK7IIqEFJ1BQtpiLXtgMmYn7GKSdJmvOVnMVtbmPs6S0IubFNK+xr32EZkOxVbjt1t6/KcbOH
yGxMDBo0owwIEH2+1Qj5OTj2GQtJkSQ+xXVldctNkaRTAJVnnGQG9dbMoZCcUwB5WbUrjbxlibwm
Tp7Br6VhcUx3qBx8DjH5El6PJVDxMpozOlmOFEpWnZ7MExIq47yxfeqX2h4ZblI/OXq3oi91kmkc
I3NL05Z5M1vf2rKw6IfK2sIaI8U628nWw94J/uURiuk4zrFHOiZYL5kdHb+Z8d06XycXXjeBeGEh
U0h73/oNl6wKqp3p0qSLkiVRuVQ9dR59hjIvHwXpeCBu5TpgzH6RS9PQIEU/KfDf9VgfBpBHRbdL
i7ECDgYZ8uh+hDmK/iaOjLFJZrMKOwGryf4cdEHrzfukI+h0D+4aTFvzQB9Ed9rITU1b3mLnipvV
Q9aCgic7yFHQHA6p6iwrjyqLZPivlZK49y9ducz2s+Uu6+DfAufF7R2S97yw93ndGyYVukkdN0S8
9IIe/77GQQEa4bzYm1rxRAIxmSJSRjQFGKKs8XxdBD1+YCFt8jmjyg98Rb82S83+zIFsPH/HTb9Y
012MKyAU2sqrK/VnDSJkjCizpG4FvsbIjj59Iq/9ivME+UhaSnsku3/J/wDkdf661oM+DI9Lo3zJ
UmuvLCglccfMcJ6f0GdUFhE2aTxuw0b1GM7oJoMHDpfGv295k0F5qDI3ccM0SeZ7d81cbJayOT5D
QSnOM1NsF5VapnMQluaLp6QdLYGb3noQkE1MjCb1ELOoz53ExciG3Zd+z1Vb/pmYGQ4KgQWX2S/F
cEYRDtRl11hXteZzU7AdUbHLazln7c5z0pTZNQ11yPFK2OdNNn7a8nIw9+QUw95fTby7i15WP9J2
vLctp71SjpFcVVM/7N0eTyQIMsn51IzBLg1m/85r0w6+QZv9zPou3pUp3larU9c7Nw66S3+zq8Ma
13Sn69bFRajw1zpyeJnAYeZPXvjUid/V0oxnaKFgqyMdOivwT9jCNcjdQ5pjDN869Ax414DZ9ZCi
m+RxXjb/W2lgehiIsXqYfTvbm/ZgXiKETLOwMQwMNIAPD2ro61997sV3gJoZPKpBBD8tWlDUWVZr
fZnsPM14I0Zt7K2+Gr70kwMQQijY9euCmUev1iJ0q9mPYi+IU//PbLKD9QJmxPijt53c2jd4dlB+
ZVW6hpNw/V/+4HrVzogNdVlhZOHuHGvI75ZJFNpGp7ly+8HqothPm29m3rfXi+eYV7209AqN4YFT
G03z5aLG5Qbq7HSBi5JxmRUitXc+0Q8Vyww3fNtwuKCcb42vc9vNvzosOiI7s7ZvfZ83NkyHFlrj
tvWs3LRsyxAml8InaJuL5RIflC4JTavNblfLIxBT6kUTCkhxCWW7bC/V0qmD3Y72lVvyphQQ6Cd3
Xn/gKhbfIpAaw6kfhx2Qp5mFyVJN3s5dG1z5vKG+bVNHfV3bhVzRpO3Oyy/GAm5GEXlZ4rYh9GTn
Gx3zJhR2WZ81ABiYBVfDHQZVxR2U+KGIimFIHrt07f5US1vhHI/XZBRbqs1xDTVLOsE+WCAbb0k3
lJn+jFCqTzG826b8W161vNUlMasn3paFsLOdrLsAM6qL1lZ+NCozvuQVGs633pfLdU4fYgpbgGAu
Gg/IFbDZX5MxuZaYb2dhaRXBN2WQbO1wMiGPcvO+Q7YjiwOBXuLkkW3e+WA16Wf4Q3BO5lQ92riV
nSF2tM7ydpLfUJo/ztTvj1tXbf5Z10KWzrsq+bUyIGcp4utxT3q63g8qcGOcsDs6yUUyhCY+OBcy
KNqzjvzYChOvDx6Degi+i6UVD7mKm+/TNm2/Rhb4bvIa+8aB8HBmclLsuqUb7sl78baf6+naUH3x
vJlNfSZKK4YxBsx9m66mw1m2EJHMPPPBqdxCnns0jKK2r/Ozwh3VI5wzwf1P9qVl1uKQS9F/BS/s
Pgd1qs6ttQzuq0ptV0mfd/sFPyBdnlfZbe2Yw6Uanflz3cfqQWG48UMUE8HB7tbp1lkrNg9Y2ydL
DOPVorz5IpsX0YAn+fVZrH2SKNthfgLHBBcb7pbXcZyqu83200cfSOdrt/nDAwd+gvuh8ngvkDHA
rZLZoQxi95rOuyXwlwnKnY86SLDeVX3YEqP5XNAa+IztTNtFMFbMg4LL/rUdRieh6N+2axU44xUE
qgLUomoeErEFFTG7WvbCK/xzi15kNLWb88mfEkHHQBk/jdiGG3e9us6WBdFaLeTgO28EavevC1dM
3rA3ebEe6qMyaOPr2WiTz6A/5S1eJvVTOahv/E4CAJ1ZT31FBpOPXn67BDm0ULe1ssugae3n0YjH
OcKCw7yBgjQ+ZvY0dWepXeJ0HOC4d+XEjfIPgVnVwWWV+u2O/rKD6p8+/M4PtgqRwDYEU1gJXtfQ
GPAQrlYkbYy1NOdBXXeoI8uDxZtx5osaKv4nsTjGnVcHGa8ZWhSGdGnQqi95kk3Vnlb0ml5VWdFk
OwPpKkzNOLaMM2/q++3L6tdqTM906mHugm5pyqZg1JoZg6sCrEDhuOqRuURuNcbTDShO3kditBBQ
eVuzRphvyWtohLG1m3E8Kq4GAILhCbPXzcft0FCISlEJm0kN3UkbQ3mXrr2Ydf6wiTXWr6FaOhyr
L22CnXnhO3QqzjrMN9UunXp3vA8MzKNgBiVlgH7GiBMUaIYTLPcZ2jcZ2qlT3jWrZWxnMwWwNtnr
bPMapcpSR7aiv3DjlYRTbFQ7DBJA3C5zjKojXnlZXA4Gpp/5J/zFZLAJhr82l2oHflQVmj3W2m71
aRic3OdNTDKXpQ3wz7tF9o2/9R2SiNWu9o41luk1jvO5DKsa+Fkr1nh5kahWGlLeiNdXjbSr2Sc0
MG+KDPh2ly/Zci4Sx/J3WGCkHlBdrqyLIlEtbdLR9dbQnunKy8Eebg03WLyoymOnDz2nEECEYIlP
+Mqpn/+HuTNbrhtJt/OrOHyPCsxDhO0IY9gTuTlKHHSDICkJM5BAAonh6f1tqvqUyn1O2yd844i+
6G6VVCK5kfjzX2t9SwWMJtYgVnPfdSn56wwox2RGjHC51kV4BrDIkZ7O3YdVszuPwWzy1wLUG4IL
/0Cna8VSfHAI9b6b5KIWoZP1xhIkVQMMJU+EuXSOczbo25i+AgVs0kPZ+/ZbptS3bcuzr1kuvmUB
QF1YTXPzOOM5gdOYklLi5aFzSLjEfn1vu6pXs74ZrIIyrHwIItGLTYQe9lFBjNVpHgfqtuJhcEmo
+IB2wkGNzceYpdsOdjuKWrakZ5RPH2T2Iuc+3njZ2HeBzK1HD2PTANuYHRSfBz4wIT69+bvRiepe
9K30E0mM+lp2bfc49ZQ0JROFDJfYEkjbUGuW4AglrqfEpq93VZ86j22lG0kw5h3cVkc7m9ViX5kC
MbXLJKJ6wLUoNs1UvbWTN+23xTTrUPd4Ccd6oHqZCMPtbvA1zlgqhzmlAWrWlwiiahlBH1QiDAjQ
kmrAqDkdJUy3JVlZvj9u6VB8TyEn9vsS3S8eeChnqNvVcMNbnpd/4VY11RHMF/wV0gfeOsWOVgI3
mlqRP5X02XxjI7jsMBMF+04Pmp0nvPJOK/UhUo2bv+ht87UucahlXNx2npmWr91sjl3oWF33aunp
cJpMK13Idi+lHxUsbU+poLisynQ278WiIi7h1m3JteSkZqP4qHLL+1alGcRsw5qvwRSCxhR9d7RY
ZT8hCpjV5UxbCA+Xen92wcwyt3I4Xj6E9oddXS7pa9tc3tqLKd875WtFUrsFAi1L7s49ttQidJEc
igUKY711LDG9uTRo0uAcuTCvSudcC2m+53k+wumq+TuEJdx9P6r4c0GTu3wm8lU4RxgMpgf4F2Lh
wKxVZadGdOOz4NaWU1IFveIbL955IKjvz+qgjZVLVr7UDqDtza8XP8PO2FRF0HXVxK3jLOX7pHzB
64Gb566bUlxaXepY10iKw5VYIZ6GQ8ZIc73ISbxXJtCgSLL+VLRY1cvHOK48KzyU3NMmwXb1O2Af
fhGlUCWgsK0Ty/MMKxd4V4Z5z1E/yE6rdNd4+Xhlr9zfQo1xZIzrtNecROsbvMgk4pynUdb1qyfU
ElXSknGta71+M82e8XihnQS4lZjhQnec83o/M1SdOP3aOVn6PC8Z5QJGz2GTWndj5bMB5S+9OATX
RndEMghI1iFOGT5EkZ03eWlXUOiUi8TTVFFZMaTBo+Maq6J07QuTmdpq0+2llVNb3RJlpJyOW0Va
caQFbreJaDCmrF73mg5IwL51Jyv1w8roC+utxs6qtZHS/KVMdwh51aKfq7xzuyDitr3QazZteSOn
yOOF66wx/VPOBduIy9xe41ataVMBZkhZ6UBo4wIm7sA44JgMF+znwbQbJtEXL1lW2R0FWzwqyDuk
hKx2CBUdU0QMM2a19jjlk9b8lL1clJMAaSuaNnF6NMDHVDfRhPYCA9fYxsNqa7SSlZOo+DnYGjau
qcRhjTahsN/z5f9o6GbS+T7Ksl3jQOQLqI3BMfPHX0tkTVyEkLEOLitb00gXcUXn5MVSgI/hos/w
HG7kse1UX9w9fu+N5603ZFC8TmLOL2gEIEqbxs02LWeXVwTH8fg05SwU/OuRgXK50ctAp6VvyuTU
V4CNiNoqVBSn7Mp3C2CFamKnHqe1vbImvrwtpN3cNGWEGcdq0kdrdEQByhUDbWGd9Gnq1w5/VDEy
43B3yPqdEH7JeayNXVzBvD2bmMwY3UXAiUm5DUOUb++L0WvWVbAdVmx4iwir11TPdpK1i11QBzjj
BArYHbSdf70x+vlJqtUuEFg4fYEA1W/3gZ1462bZe/TI5onml/qrhuuHEruOUBx9Wzw7CS6Y5rve
VkxZuPLzoUo6VwZ5rAb8M0u4mT2i6OZO8PZx/5+CIlN3LHHVgf10cd3pKVWQpjudS2Ndm0RYDcBg
FSBQk2R7LOkp8450t21eaLVitcOlnat2P4w67srFFyRjsXZX3wVVesBfhktvkMt7dIpHa1sfZKHN
CwOCVidMoNwQ01I4zh6S5tjQSuEv7xoVnKsIjWzujQe/Kionnou2/Rh0hPVQloqrQbtBvw/1oTTy
hHFikIcpdyr1PdOWy8aFiZpGx62iiYD8mEq1XTMZPqYhk8rFKNXtrkvsVZcHg/TxK1Fqm4Wll5pZ
F7FQLBxuqN5KpZnv6lNs6s40vmDJgM4SDgL6c4TXpAd1MhkmfieWWzcZN+8mtHvm8POCELiEs1V5
iVe59UnLZIfFfgIBIIA9iwZLiblO0LBaJ0Aq08Z8T56CH4wHfyS0Fr8/9KLuy2hiYfa+YaTgs5EG
95Omd3ydm9i5hljuVn7YsR2kfpCACZl/aJiqWB6WIrvWOIblNy6Xc37vlc1wmbosszgwwbinAdBa
8c4RCYfAIr/90M1Wesa+mX3PBoPvvD9vCza6FEpttQHbDkWhz1/BKk9381DnfAnE61CtvabjNPUa
QhSVEzwYrA+9OCi7+WiwtCjiGc/O82zZ5BudStqH1i7LqJ8H57FPs243mq3+4g6SxksPf2Q+1BvJ
AbmtIbms9cYgpFbE5iQVYbO6xbgfFCpQx8ylLRAL+4ZNNUspWPDnoL5YNrgNR5B/V3A1DuDBULcI
PEKmtOAEMvmkbGFG4QG3tjLZMxS0qzxbk5iuM9NQfqw7maA1AePJl5nCP9zQY8tXiUvB+2YPuZ+F
DQP4ba9dJl4JaQqGv7auRehWaYBNpuqLPOaFXuIIY11ytzVsAMLNFcJNKoXxL7b0pkg2QA9sKBxs
fthZGhErS/ycZd4mJo2P0Tw666vHaaGulrEdRFz3yn+QzjBO/Oscp+dCULAFaszubNWpeeVTVeVh
XyIEHQ5GGlxBdjIBQhTVadEEqftGlhHeNPONtM7Uon8AY40KR5ZD5IGWWONpXkvw/oM/psmUF37N
+TtY9VVpmKtDSH92njQaSJYbNlcV5FS7a9awFo3xSltftoYNBpEbeMpSvxDd6NndApO0RZ/qTpM0
Rpl/ASUxzHRJ8n6GeuLGuTX0/uX75t7O1swa2jK79MavG+ulx/2RhYBMXi3ZdC/D2HVhTsn4gweZ
GwNXpvjI18NrBrMpY7ZawLsyeZyHidiRZO/yrc0m7TiUPNTxUFTe7TiN3Wl0ejIogwfHYGA7oqW6
/8TGmOrbrM3cd2FuVrLYunxQw2oeqUMZzagEt3uZ1vQGS0/LiseT0j9IOiXdGLA7g1NTBMsePpKq
H0jxFvHAcise+KjbUW85U8L4Yly1a5fjWZyNlzxdlxf6X4xQyEkn0ulUSePX6U/sznpsO/b41Wfc
38OzMt47nPEvOr/FCbWFbxxRhBeyQP55wXywF2rkqfOnN4zT452Y9DUFBNbpBs/BdhdkWsVEY9jN
nvcBILDJl1YMDu6KLRrdtb05PJcsO2J/4aLSU7280QlsdE+g9O3HMrfsJrLZ6h+FaCmEDHGAVpb1
sU5s/4ekEuyDhndeUFWjYrT5dPVeuNFSyPow2LKznduxzHtOeQnWFM/U0JNYwbywrGXTozUghHa3
9orF51LvS4bEjK0OsEx+1EGAltsRg/k6fk2LZXY+nBZA86Hs/Ga0o9Qe9FGLfeXYwCF4sHHZoLXh
2ygDo3D1GEOgsTE2+voK+LtyB305TuvCFjN0zcXZ2XY7+9/cth05VHpR0YPKOXbBb8XMefgnwDi5
WYbRxsb7hU2aMR6310pGm4cGe73tYFHNRfdD77XVkzFCKwbCRIp5rUDobPS04WISWXoxt/MZvBS2
ZWW26f29svyRK0xhLe4wPF0wsoo6k83xufcRZSqW8qaE/QLxiYYJ8H2JLqxJ9u9TtSljDflTRLFG
c2czkoWbyDkZqMLhVhxEbKwvX4ntZnpQ7/NsUV7/PGnZZjpUEvkVv4ZH33OXK22UXJivyhW6mRvR
n0U34O5fy3N/V5fRJC84V7KzFHIj0qHJ/F01LJyVaFJWeN+rTlwEjeaX8aOpgpofuNYhS/0fhMq/
a/KXf6MLWQVuGWXgSL6fmMvfPBks5/xRJy/xo/n1b4STdDFgWE47IM1LL7cnTHBKXzQiH0WJKPjr
S/5P0Rz+o7LL37su/5+qNf8/bM2Ekmrz4/83L8A/8Ry+/KC6/Hf+w5+/40+SQ2D9gWeHNCiFgPwU
eXz+QXKgKcz9g5mElCq4hoAkFB+jP1EOlvsHwjS/REKbEAugsH+jOZjOH1AAHRuXjk6YOgAN8Y9a
0D8jOf+qXB4Wl8mH9TehmeCmY5s++Xt4jjze5sUO9NtHi9NGU33X6XjGODSVZjNK1QBoLwcn290+
yTVDhpQ1Vg/e7J+lFOrFVWX/KDpsYvogTxOkFtyl3nb+PFJXPInpXoFwvMM3qb1Nnkclhdvp/YGe
Eg+st2Nm8g5y8Wrd2zb9QM2lnt3wjugCvnkT2KzMv7I1MblnadXWWXtRUTtw9sWgX4o3FNPbEtI/
A1aBGGxV2rtty3TueWKm1+QrYZwRtBPKY22c8mBxETPMNBgTL9dtuctr2xSn0c4KVoAljnX94i6g
WjgpOJqNk9et5pO9MkLBUOmMDsupTYXBnrzx6hwnun506OVr4ZVfUijtkwrZPiqkXXpE38o2hSzg
lrSyb6aE0p2wv9WVG/nSw97Nu6oUbCxqWyK4dQw36I8ymtwgv0rhCCnGIw92hqJkTOFwKleQLl15
aMBhvS5tMTYMitZ4KLkFJLPuO68rb4qQEpr8UMjiMatZnYTg+LCVt92hNOcntEZrX45zGRpElw/V
/Is5mOXPLAvnLFlVcfT85YyN6yqfp+lZZpQST/VlsFryLGxVgM6auR8jJd24aedXXJEy4p5BgtZi
xKueFgVBfw2M8oTe8J4VHQ1haTU9bv4kQy4yzX7iW6pZNJg4Hkwazitv55vtHgPEg9qKJ5axP7u6
GK82INcXv+/NlvesSafxtWvkiSa/9lCR3469wooXCntCuQr3SggifRhS75AJurAyqyfBCjRGGuhY
eaofbkEleONu6d0cdG4oOR7DYJoIzFlpjL262tvKNsJlU7cmTmaSBIwhGZJuZM8qv+Z6MJz9cTYT
D2cg7mwSMS3FPCHvnTxiaey/F5Op9o3ituHn/YKAuK6J6B3tIbvcG9sy+5FaaXfraOOjMxYLOYy1
3uuiKS4h/eLQVq6Li053Q6tbsS60zrQbfcc+ci7ku2Ewgx0efjtyci3YK3f+0TlVQ7cNl/CUsyOk
rbrgtrcU751ldxEgf/rGMkZTxAgZd92l36ClL9zZNBQNXYG906Do0Z34xXBaPL81cMk6PW5bixte
CgAHo/bsrCmvFuwOp7x3cNMK8GwYWIdv0+ZFpTGGZTXbF0hVj78YGxgjJ0s0Cr1HnviJW0ps2Zv2
sxtdBCBFc68DqMvXs3go1bZedBrtYFb69LAaavYea7sSdy5r+paJGoezoLRrZ3UFywEv9WRkIFJ8
QRqnFFw3tmxfILWe2ikbmmi1CH3EfLCqLUzn8QNYkxXpqVJ3RF6NSCk+FlmgaiP0l2X9jgqo60nm
2etpGov2AD5unWkv4aMFoIZsEFtd/rbkvyUoLnKTkJkzHBM7d5mm/CeXiIBnbQ76LSQvKOYbyjvl
q2RUUyYNV/m2A0GrQ1IOGsJPPvUovWbudaTJsK9mbIQl6x38o28lngzW9ZmWoFJxXRMbyrDorQQU
R71nRViEpr+9LJBTnryCi0ldam88Us8mm52QUtIuacBSjVpv3yD4VvFQm+VVq7FupoY1JglaPDXc
EGhcEk5xNgfKzcNmoqiYoLhx1zfp155NLkHAwAquhV13JyMYd1x61bWaCvHAXK89Vrb03szGKeKs
CnpsGwFd51OW8xjjDzGTtGtBeNSrzhp4hfKZjlxGGTtvaolmxZ/T7jpNX/fD5amtSE/fN5uydmnv
LKw263zv1equzumIL1Z5mGnnNYncgDuBfu2HtOG191geX9upcw4AAYKPwZT32CfyGdq2xTLHH19c
Ju6w0HUtgSR4tGtEmGoyLALhhhh/pp2N2UIbtat1cvKdryYjbjE9J6JbinDN/IyIm8F54K83BcbX
203T1XmF3Rq26+TFRbuY7BVLHi3PnJLRNrN9HrD7wAXkR0GJo4ir4X7VsoEzeDyDlaakHeAfCUsi
RjpZ0eMIdj102QmEmTE/gJo3cWN0bKxsRFu+tuDQL8ueNFlwZK+XwqJbdKSUoPlY8d4kumaBnjBg
kglZ9XHZdCQ7gTvKL0FRBrHlV1TgArSO5dgfAy3gVqSJn0vvfeXu1yVbME87/dIsTXPQxtXaRk1s
l3w3Tc1y0qr+u6q2cz2mE0FqlJlt5gJOAq+9hVelX5M86ZJWXyEJFqN+3KDpHzRYkdwsWuppoIhC
EafaXfP5mqeqpHSpqTjvehdBSV9ZXHoGy9Xxm0nK4QpgU0qgvCVZZc1rKNbSuOYzIPd06+bRXFU/
J7cOdovYvmXcXNjNBJxl5eqk57QzUjNUJUc/gs07N/I5wm403KWVmVI4a8ibmbwuL3dgLa6evUK0
/SmC/oc9FvWOKsGF7a/93KCORk0l+6fa54/aBntAolvGn2jm3IchrXNLxZflSTp+sHaX94HZiaPu
m9s1yRm+DV71bWpSPeYwxU1Br9Wzv3a8MEbrsShcNtsZ4Mxy8TnX3aJ+N1vu2Y0JxBhQAtk85WED
AHm1k+XWXJMfnxNSYzZ14us71d/YWXC0h/OlLmVmKZ3oQe8/Sd3c7ipL0kDWbthgwtybEETnSvDX
V2NVvvLYV+MZ3pX/pfccfq+FtWG4wPzqZY60OsjuJxCLdw5m6levdB8d10WyqbObS/ziYE1+ZkVL
XgrMRinf6LzI7a+BU80Rac+BqLqf2FuKNwoAAQuRSc2Q8gmd0HiqCPNmnfkdkm3rxCs/59AURner
jG086NviHbzF8b/NldRfJ335wMw83m66pZWJUrk6wCm2bp3GVYmxIfNysopR4fVfo8BUwSURgA1a
6M1Dz33sYWanqaM/KI0RwxSIo7asf8rB8lnTyjLjZ4pvpGO7Obh7IQyHR4ZuKjIVMthoPANMGK+Z
9chFE4lh1K9x2ZYvEqLXO/U7p3rO0y0uu5xyl8z6XrsS+dAtzA8jK7UmItAewPkupuUo5g61pqgo
O4oXZ10+9NqvY9FN8pE9an9E4PXOiuqUfdC6d5vbXqWdN3oxJs5uOaBwl3ycXeV9TzOviXJTerfB
6BTPDruHs0FqIiaWWSdOQYRbEPRj14NlIOlGq3sYLHugn4xvxc1S4cyApN85oTeKKYs3tlxNrBa5
3rbgq/dk9Miye/O4M/CgJ7j45X4cXG1fOlQ2Y3Kpi2dOs+qZV9z0Us+L/liVY3rQS6846s7MxJv2
7qlvlVYCREHlwZs+10+ZWZTrFSHbJgy2fDgFmskDketzlQDyDU5mP6gox5IBXZYW2thVGYlTXQ73
47aMz7q/EY8WqHK06gZXHXz4W7oahq+QygDSerIriUr1ZM4bJ2dhm4NKCGDod+iKjpy/ZAYnLN4u
G0PcFgjLBeovVpUUJc/DFRkHgiI+C4Cv4JM29yWrtGKLlb/wZsX9HfAgDssYroO7ZIld2e4Nmeb8
VXmzqzGsTI/11q5GzNJSO9ftUrymjdPuhtTHtNFsS31E/9Hj0i8zJAm70vxQNnPzrFOFfa/4Rw9L
w/E6NMHj3DAbS5o039umBWeXe+XOHbfsChHEZZhXPQ2BjWq+GPlMN4TumfvZb6pr9iT9bm1GNq5Z
TyGMttUydAbh7Gajne+p6kYld7YUD6miTVGVxnTdtNsU2mhuh4lF+50pWFw9+F45dLcY0hcnDljI
9m4VYZg3GRYakQer9BGzTFPI74ybhT+xc/T62X7sxszFkciA1/ke8kMZ5E0QQkRVyP8YVCJX4sSr
YccNsSVzzlHY/nBP2cMfxtx1nk2/aKZ4o7TJO4DgE8Y7iPs01rUyza4LRUwm5CM8lInpZ3OM+VMB
99e8mdMH7+a1GjVxmGRgPGCq4i5g9NqexhtEnnHVTizZxZEMRBlPo1VcC2CueJkn72czdPbHL2lo
oE623C+N+CIrQu6vYBOmqLGD+TzyPIY+rbYO/FHf/9H5Iju4U8MIbtBNGvUAwZ62ctaTwuV0Tshe
Vjtpyu1NZ7C+mhGfw5r7cecJfd/xx54+JSchCvGSL3bzMJO4PG0CzJ/Z2CJ2csNC74GBlZAoAYR9
UaB0iCV7mi6NaKAN8sbG+RNDSbG/SqbIZFyWINpoCE8y3nUM5/2aLOYwJlPtHTXRqhjDpXoYsyLY
DViC3xx7sQ9NhUsnrTiZ6g7Og0cP6b7ILLwHneNfW0XjXlbK+Ux2WlP72rTxGuUBUtpwq/ibhJ8a
lzDN9dAbdc8ohSkPRJy/hEZgzwmfG5TAYHGSfq243/ChJG5ZFnQDIRolQc1rnCxp9U0y09Pc7DUH
jWJscnW8SdrZbX3MsqOMNF1bsaNa1g5eRwNgy9NuP7Uz5M4DhQX1eammNgLJDmb3U0mrqcX5gdBg
n9MUIgCRWgxoncazKzn4J1FGEKKpZhlqLFLVqHjpzOt9PurBjVqyCrNz4R5gCDuJWeOX0GXXnQrd
uPN9YrRSygXgm8jepEd1Kh5otHRh9P5NpfWknRu9Sow6tbEhBNZrhtM3tGayaFFT5M0rGsRrj0ct
pFVgbzsk1sJOqO/kgeXBL/TtiG+75vs3TfDLHVSOpc3qaK0stg/0AcR0uL0h5+QXyh2Wl3Z5ET6X
iMyP163/3pb1y6ciWJuT3iUT5P8uXCwrwWtkEq8M0lNZSOcNoYA+sEynLo1YuR5p7VLWyYClesrs
pb/u3LLl0yK9vaFXHmYqu7iuUcnv2D9gtETQI+arhK5u5Mi8XeoKO+Nl/bP4UhyDvq+TbVbbIcO0
82NuuaKVY6kOjT0SptR6874cPTYCYvgY82U8eU1B/sUH80kUIUYrFkdfuNisTK06mV6j7j+1y6zo
37mvMYqtLUKNvZXNsZ0EfJhMyfWZ/m8812o+W4jUT4xSXwoNJoI3jN5V7lpzRFU8g2OXH9N562WI
pD/gEZi+BUZ/no3VCvPSfCKPio1B2fZOuLhRZ7a6zzDCm9C6BINRlVVkTqnzhUCZEzpbZaJo5DB9
21fUNHlYZf44uMZPdsHMf7jcwjYTLTlA89XKDThbqrW/S3LCsZ4NViy05mmB4fRTCJT8XUZcC2Cw
mBm+0U1ZoLvNg7+OaDtdVhr4Ufz0mwLqh5lAqYEFxTo/YOPfaHv105S1E+iPHRbwtWD4bwzuOIuz
ryYreGg5sMZQWE7n8uWlHgb7AdgDT0KTuHo1nBDDw5mF/cJVJ435UQnvXJWOuFWuzWBtVFoXmlSd
GkgHW90mirytTCY9p0QYpsKR/8IvVa3/EzDFA/VIHB5+kZ8CoVen1eHlikfoI63E1O8rBJlkcScS
x+ixmA2WE3lY3H268TTwSopqY8TbYV52gaLNojWYiNPA27o8E0x5heHsTYdJ+JfQjO9RzYgi08FT
/bfM304LH/ioJvCAs047I8Yx69ROD7zKOwlDjbu/9Gjk9iXsA11GLaN+xGRK2ZTdXw+Zusfc+R2V
kk88wlMSLO19bwuSps3qYb4kPvCXWu1tjXY7m/ZzYdjyaqSrIJ4HlyB3bbX7nFLOpOga47CUXM4G
Z5LHdsx0Nhf4r/TK+f6Xol2mMwXA3fqtylDhTTgn4EaGIixH6z11lPE4+04Vu8s6D9Gn0O1ITz1y
9pmh6zqomHo/nYaeZRQJ+MhIaWhGzNTYsxBxTwadAHngtmd7rGWU4p1A0QfKMiVeZlzMpzq9Tj3v
RyPYul1VrOJNGtjDHECPTVxp2/ZRmdQzR8ZaaW+d2wy3Hr2bh5IX3kAxo7ccfJKW117FFckL/DKP
lyI7DZqdJfgi13fmLB6tTDRvRWn4t59i+zbm04dWuD9/Ce5BrslTzxr6fqNxPnIKAtfRX6K7ie68
3QyL34nfRfdgtES8bYG7+6W8uxV+AGEW7RAV1CbuCgH33dZT7QaihKN+afBFqr6smfP1Lxk+69fx
wHOwJp9a/Bz4T7PvcsLnrfmYYb2P8B3e+oZM35rlgrZsUh+b7EWcr7mka1ezyVBz/anQ96PCfWsH
47L7lOmHsnCnk91y/uC+0kW5/yfFvgLmFbZcbhjv5k6QnXO74WkQdn+FUdNXYd55AWFaAuP7VZQp
VvjSeHW7hUTRXDg6+CwCyVjhp+15qkbY+f+uxu/x6ekjXczjnvR3cb0JesFiXliAdYYpY2JaZxox
zLGhxHO8TEKcMq+/if/VVI4HQUQi/N0BkNGXG4FvWx6dSYwsn/RKuCHXMGiKphY81abMvtPcVmZx
m6XZQq3Luj6sKOEwvnjQ/rQDePLSa2Lyiv7fPAFIBCQyGes3iMUnARoLv+E077Mi7e8xdprPJTiE
JXZsDuxtcIw7CXeHkMBfrgHOsu6uxi/z/Ms5QPRygu0R+Odh1cbnSmj6jQ68f2+SDAu4vErrHkef
9/DvegpGErePVHiwDF3Miae0azlWw8bxW5OZMc/jf7YWWEOQlTds+PGL/ZO1YBANLtpxyMp4qeTd
lkmbYhn8yInFGuqLvnnZqbQ5Kts6X39+2g7QVhnUNhdk5af3IA+wMKGPFmierkNhhsZbNyNfwcue
PjUuO0RxyALgWZt9HfRJczWki3dUsz4mQrrVtSDqIpnsDf2627r5K/ydcQndhYRers12RHD/0++l
3YuqFzfU4fqHJjfQfdUm9rPU7cii+DnDAj6P508jA9tbjJhgHb7ozHfXQ9fPu4lc3YF1pseWRssf
1rzEYXqxNCxoGVEmZHPG8vOhKcNIOJzSg5s70IMu/oZA8WhYpZknRW8dIXD6d+3iLjReO+rkah4g
DTetY3vk1jExMUbsm4eTzIPp/Gl7AFn53vqLkah01em9W98APOeRaYPeSP2StaKRNuzKhvVJKywi
fgPOqk9bhIbVZZ/DPox+80Z0VbuS6KGHLyf6GF/kWZIaHbOsvg2vRW2vEVeF7bAOi0vLriGnO9/r
2ANT5FLHv1km1pyXTUmIlU4+zKbXmtfHs4N885d3wqioawu67capNv5/Pb2X1rLezkBjQlNVT4E0
X6yMwxryblLY1hazKXkL2sENMUJgQ5rzLP60WLSe1u1Mo7IPM9YIOysfNhqlYhwLpCknfQuzbLu1
8PiFddk/C0lhu5tNRDlgN/X9uFebrb79mxvD0g2dhgAm5L9bMpqg7O/nqb8H1VyTEux8Xu3G5SKY
19qtb2G/wUNJnW6rm9eAuL7bmjedMazh+ef8x+94sWxA6X4ZZ2cCU7RcKyGW41D3z59a7H9Ktqbg
m//8t7+Jy5+S6UcnQMFm+fg/zsXH0Mnu5/gv/6n/SP/+25+M+vrn3+4iFf/tfyTtWIzr/fRjWB9+
SEpv/iHcXv7J/9tf/C+/GgN+lRC8fW+KNi4kTWkf4+8iNLexf6la/08QuF1L6PzXn3bpLfj1W/6U
rQ09+EO3yZdjOUABhwTxl2xt2H/QH+X+YhYEuoug/A/Z2vtDv/wuH3bARZm+UFsZ78f8v/9Xi3IC
8rkYGCnehY3p/2dUa/NTlP5NtMa04fD3uojmOjfif6ImND1OpaVyZwBiggwuHYEzRfTc6R105iuu
Xz5EXibDcZv26MsQHZ5JkuI4qVrRyC9cysdtINFmQWKrKcIQcxl5Cr6v/8gSlxOTnTtXRmOKxMz6
amdDlW6wswYr0us809HME2426oi/tZEKFxzOs1Gc23otW3TEgl64wBfttUO8/ESrjdKPTArrebXT
9Etp9YLorPuiyU7t5055uLyXIMbpIq7LBkNNUy6TwaarMr/kbrG1UZFPM3eDZsb25A8qSMBe9XNc
D1uGyFO7y8OGPflNFyYLOkrY1BlSObZtM79UJA2IMZwwFsPOvl1UvV/UUPuxE3TF0W2y3rsJ6CEv
I7nq0DI1DUuaK9aRRWGFPKVd2NZ5Y1cHkQ7zrtwGjxNPa/mDMTwyODYqRUF1Ui5M82o8zJQHqD31
aQABpaRNBzGUuIPM1g3hphk4DXv1AsdpfUq3jp734X+xdybLdRvZ1n6Vin8OBxJNAhj8E+D0PDwk
DylS1ARBiRL6vk08/f0gy1WSfcN1a17hCEfYEnkaAJm5917rW1HD0z9XAFaQ09p8UKTQg/ERWHwD
ilDk+86QLeacbNzKqG6E34n2PMFTXK21OKURNtAkTDK6lTLsnGcvVfOZ6Z7XMS20mn4Xdy1W55Fb
nWkhI8sHumBbo9fKYm/2eUjwkD3j2KKGheaTplpgjxgsfVj2bbXRByY4+EWKA1gbDr/ROLg7Y5qm
7dQzGoISMEY7ZfQ6X3RUs4utqc/fnDDR3xaAJbvM5mncZWHSbmH0qLeCqA5jB3bP3g/VXD+Kso1v
OPjkHyus836ojww3ai3qoZPGkb4xWucOsFS7GTimr3oCaHqIowQ3jZjFyMQ3p1XI4GEbO613N9sN
5sWwpfJH44UAgpOAzyg4e4R5ihnUjof8XU+16sgwwDj2Bc5ZaTvhJ54GfJnwE73PYTFyxlJdP2b7
qG+MpzBPhuPUFs4OQwYaDq8Mu0c0nF/0ydY2o2KfhFNPM5gnIDnSFzOZzqLS8oJIuuJcSHIJs9h2
X10kMfuxi2Xo2wT6iI09GpHfGYVmbrqwecKt3F4aYiU/530RbqDGqWcmksUhXKANBJqmM5yjG2rS
rNC6O1XN5aWxAS76PU3kdb9MqC9w62xEHFYfZER/ddK88oidLnrpm9Vaiw40v2YW04NuweiJjmTf
V+AUWie0Bt+2Mv3BjpshUOATvF1VWoRMuXYoQhQHqOAHu6/v2iL0YBDp+ddSZOrYeEQGzCv0Y5yV
55dh/yXVE2sD4G4KbDxQh5XpiEnGeKMx9UK3wKY4jch780bDabMNckquI6DqJq4HeT91mON4WaBi
g2p/V5P9d1f8N7sijzcbz9+IuR7Xzeofm7es6n/ZG3/84B+aLtRZ6PBIsfhXBs/v6TxouqzfIC7A
9CFoCwXGCuv/sTla9m8e6ivUokTDkTn1r73RMn5D781cTyITk6AU/iNJl2GusJlfNkd+haGzMUqG
ILr9HfDzk6KLvgepBRiIUO6L8QE5CRnzVotdKif62qnR5WMpMq5mLse9W1nYKUblHREexgz6q+kJ
AkRxY/JIBkC/3UNG6CnpoCk9nLKi/+DIMt5mfYTGxTxY9Fp9RKtMQK3yeRqyexomvY/KyA002gq+
kCkOiM7y2LwY/NIYpvPFwNp47Es06nVtrBPzqLggouieSpOJX+f01gbiJasUrnflmh9wsXwz6x4r
QTg8KE/117SS9r6ZbAtvZjoUVxBlw4mWd3OjnBjjxNwU2X40F5pmVI9nNUnnWOCa36Z4cU8WoYW7
vhtM3E3VIjcRX+eFoZiBqwHIBeMzLPC+Mzcrg0Iv1WHRW32r16tH227ss966B1JWr7W+toJ7T9wW
GTroEL9pOnucaN3e2BKnrXwqfGLgUPwE3DDV1i1Fi/uRuK5kaiAC4v/kYhU3S29lO8fWnFORpjIg
OK/wB8sho9qIZqZJpSkg0XUMqzI8BI1dUkOo+Nkj+e4DqXvySODe+FoKIARx13gbXZnozWuk3vo2
r+IEjyaMJqHfjHDhlseyNbNs2CZElmtfkAiTs+pXOTHAu4GpTuuTD98tgW5XmNc0q19HVOQoXAG2
uxcvAhC1ndzGnH10Jc20L+gTHVDEznunKCEq0C5z7uai7K8aE1ambAmpfuQyL52J0ydKbFpJrY6S
CIPxFoEf0WO4b4CFpoOVXTScZrW2wcg5R8u+qtulbW+JyYQUiyKgchF5o98aEfkH2OHKpTw5YdnL
9rUyQvvaLjWwRSyaVaKlGY2Oqk2nh7DPin0JeNIhCdRZxnHaAZbQh2VvLXXbX71OGYp2pj50+qMG
XdWF7+ulOSxBIyqG2dith9454Q1wUtDnW+w6qm52TReWAwIlXbwwQpofwO8vhc8RsFkThQWHg0yj
JUJv01shL12HxlCN2nOc2Um2MRbcUn4vCwg6ArUnc5Dm3V6i1dqMYPFKP0CrA1aSpkZyhSM0hIZa
XIgcgVpd1Eq/W8ZJjrucoVnIZh+jMxJ9WZ7QVcSHqsy1LaAEMwomd0ANEMIJ9E2tnV8yBrQQNhpp
fmpiy9jkURHdreiHOwkmc9tTjAUSAty05w3ot0xt7S2nRFinZb4ciPhErwWf89mbgUT4TkNolG+h
jlqnHKI9GmkaHmNoEbT8HW1in++ZjkQ9A0ihiX4BCkBjuh+XjOGlbfbKJ57R2IKQ6a/D6JT3DeO4
vdNYfixG+w73ZMT5o55vcDQj925Qfb/+t0z8Xmz+mw2RNFop/m5DvHyd/vEKIuHnQvHHD/3YDEmd
c224Co5rCdydPH3/rBQd7zdH6gacGEeu8ESJtPhfmyGblGvrunSECd2PIvJHpWjpaJ/ZWMlPQL+K
jcn+T0pFXv3nvZB9FU2zQ7Lzymhz5Z/BbGKUzajrUXXEh0wjKCsj+85sp/qy5JO7+emruf99h/05
9W2Fhf20735/LcB532XZAPj/bAsYOx3npivKo2NO4rKMSlxS5jTPim/g3DTIzv7+9VabwZ9ebxWH
IyAH7/TX/KpWI6KPUSGvV+B9BgBKfhfSo0Vc+tkymUaE0txithNPExKWp79/8V8dCejPAUPqwNmo
wYla+kvARaPpzExZBI5L2/fvVNhIBXJcZmcllvk6h4v3HBr6v/vI/8tXbPNtwaUk2A54+Cpm/+lo
03d92k6uUxxJkp7vM5La36GzrbVt0s73kY6I++8/5l9eUApuUl6Ou1dHd7/++U8vmK4ELLY37xBr
pLYTz85UNu49XE2m9gnWtvx9JcIiEX2t/pd76Pvh7JeL6ti6KV0MfCAFPcPFL/DzC6pOEMkZrjyq
akaAPlDPGnfL0ugjPQ6ybgJMkQInWWmhJ83EtUH0+1zWtTMFscyWcgXWONdeGcZa9tuo0+s67s5i
9uaPynD/zV1gO3+5DxwbCwHPvsXV5GH/0/stC5KT0qIfDjRsIutJK+gD3HRRroMHrxr61w2yxxOs
HpVT5hH7+8QzqK4aFrcDYDspT0lHjk6BpOItAv2EuE3m3EukdxG/A3DpAlysiE+jbjDWLNtRXAoD
7gH8BXsRlMRdhEugTeB+KWNxdzUD+AsNYa3dDo5e3dRQQa6il/N9yKwcgWM7VvZndzRrtZF0I8ct
vFPEs61pz/eSVUJuQFxm3joB117SnPL52qxe5GMbpmtAsNMh91znprEQX7lLmYX5IknS+ba3vNF6
mEs1nUs9zsGS2JSlo2dZTPrXhYD6mOd0Hrv5Xpt6kuazhnn0HDb165Aa9evS6uaRMFcSiZkF169u
YY73etcRkobmmOVrxua9TUVrv8G9ma9VmwvDp/tSM4nu56vWaOIJhYG7SZbERlRgG9S9ypuZJvXG
EEhLwDDrQnu+DhYB45s6s5CW5EhHAyB54bOB2Z82gzvZb/nA9+guI99ba4mnweOiLW7jPU/NYr9J
jY5TEnGeASZkmztVJT2C2FmjDdPBXb/+fq/GaWQOQWwm03CbZHP3nqeVlviWzYc1FB33fTeNOZNx
iF+MlWmZFEe4zw0jKkkl9V1xG7/E4+Q908ZGkNUT8TBvC2Vxn4yltN6qzq1f4wizcNQU3tlTrfdc
52ATfKtMuDNmpj+BBXbopsVBSJoAIxdE6qqeNqMEKoxHvsNZMTNaR8WYLfC/ybBDQI9iB0RAmjCQ
rNfPOmHK9N2oag/fv39r7plWDK6FutXBE+xqcRc0JMVdvv8d6q8yKJSesm4s8UHjsz7ETj9upsjz
dmBLuIHj9fGQhDTUB/BhYXgjOrIog7GbQCk2s+tdUYOJFikzjRm8sTlKxUvfyA7xEQoxY36sZakz
xw+rOeQUmKK3DTnfmfRgEoGfR/TOONNd18r41AE50vZKH9Jp00SaCq84H+2c2aNNS6iMCVw6G9Cg
X+GpT+8jfCKsKGm3JPeT0ozppePrj/ddSWOvMwii8hcdHYrmjnBPdNjMJOPYfM/dE5qzGCa+YqRP
t5QIozwglIsxjtkwJHZT82KDU0SaPx1CT803fcQMTJJlEMQ14jx0aepiQcQKMImIjyhfm01NnI3f
q1ncaTLur1PcdJHfh6P9iarJs7i/uomEWC+Zb0YAkwfLrSLKJ4SWcFyYqriMP9+xKYqLRBN9IoRd
Xmq99EJQE5Y6c84tuOAzzVh/AbK0L+ulf/cSDJ4MVQbCybm5vZMVoubegPOAtykcJ3w2y45xn9Cs
D+RGagHpd2+lgB+V5rptHRokuKszyOSmQ9fNLaUyu3uPBf+B5GGYr2xz3MtGWMbJQWohu/TSJnt6
bvWrLXrvuVAxBigncgtUKeNIh3eOw+cZfseltkT9qrrV9Ui61Bud0+g5pfV9U1RG9pTCq3hJW8Km
Ak/ZZJTpdJQTxzQ5j3uInzwvBGsxudWTxL+8JHSsOz5GtBNm4donG7qp97J0tfhUtJq2HBfche7R
xFeM4kbU3bwzARJkJ2mY5uclGm25heNx+hdjq+3S+EjQwpMTxyit/3POFvE+zqMhkQ8BApqOtjlo
48acGhH8DNwqjfJuBqQz7BbLeP4zectSRgMPCKHkD/IWszHrM3gy/n7NjtV+IAbGCD977pRQk8O3
rnaLW1HjGVE2WBjwM+1c0PbkqyvCmg6/HX1UjlsdEqt075zYZKzHU7V3RN1mgcLc/lrNLmeRul+1
dlOiBZkYuaykyLTbJO/wIsC3itpL63bqqMzUvQA4ZVtA1YotF7Hxu56nHjMDm+Utkws3TTNwp3QR
03Zw4+utNEQlbZq4Ehd6TayljUTA7acev2cEhbXHhOOdu4lLE+SkoeHpH1Lek+OStJHUFv8jzkpu
wdmMvLPMawbAkZGx3rdje1DxyDo42lHX7dGZu2dIbeghQJRSnLOZFFSj7nyPu5lnyZ6afO8o9vGq
5YXNcLHeFpWy4H9fAp14YP4ArX699Sc9j+9XeTpO7XqyzvjMdOwf9jJSomvde4n6lhGi2bLzG0tj
v31PWO9wuU4bDChoq0jbyeNNDueRE4Oirtn//rYE0bVYZuKUk0SoaWxfDmDLmyZv28Oohvm+Hzn7
Frh20JfnpToZkyEZhQ+qsOZbIkMMlJitV71ORlPHTDFG3nVS1HxW5G68ZNkmyrla8Co6dgtJAAce
vDhq8Ccwax8JuIlmS56GDBRfAFhIPYZaZb9SP7OwqlZLz1Pd4jb531lr1mK6HeuiIx5zzDInFGLa
t75tPAh3k4fskqdYbBLN8Z6NGfUR+slV09d4vXiCMcD2FLVzme1aYGIL7yRZv1H87pA7bcW2PtQu
bpuiZal6DNcrmqagIJeh4I7LOy6jJnAD+b2xdrg2dlevtCZ63fqz0JSFtZCt0pkeMW9rw+Mo51zW
QcK4OXaveUbKD1tVDW0NhXbUqGSnskSLBGwxTsvRfob1wGic40auk7yWwDjMgjAvEkQiuFgmCekM
dg5nEMeI9VMGhOICi2UM6PUQRExDYjPTaD3l6VLfcvmba4X66Jghq/84a15y0kCKgcWM2XqIKTxE
BkobNTvaLh8mm8+BfrzUQYbojgdeqQsDGNIPuH4SGDrRsBN6JEAaICxp57k5VoTu0KbIxbUEP4sM
hkUCdTUSEJFxIqFRk30j3MbGR1SFB8RU2Pj6ZgQehl8sYFX4VrbNNy1Xd95sTUfuaw4GQ6Mj7K91
LA5qRP1foJtWxWEekK5xNg4f0cypXcomukmbGGITlH1L761bxCflA1ebfbmc8xM7HwN91EhM3nAE
uYXcRl5+O2DSoqkTqztd1dGHWpPDa1sZ5qUaC9pPTPw4QM7NPvdyEk7Ge7MQV05+sDjAS3yzZWif
TBApSQL7w0sBcJUgM0L3oKXLVxpEXBALtyMRzTaUTeDzOiJ/TgRItTV24M5Xw7iuILHOCsF+xWrI
SOxmaAztCMCvqW+7DM2eX8SsNolsuSOXMeTah3Med/cqm9IkwAbx70rxter4pYpa24COadNYoKNu
/Lnsp72deux49aGm88ahfwTB4Lfrwffvy8O/VD8u9kUaFcKm7Lco3H6t1mgi9kNa9fUhLyWL8eA4
4qnpWg1SAbzsG1yclC7fl8O/f92/lP68Lj4WXDpUpljF/1R1UZLnZsrsEPFhLt96rWgPRTfnM/6k
depbFaW6ShmzFjfjesr9+1dfLeF/+naJR6Aq5gHnTfyZmq7wLuUTULwDMXEUIKAhjSd3XXVTp2O1
7zFvrX7GlrJkPXkblsvi/v0t/HeE9W86dmtX7KeLtSpHfmg4Lm/F1/////4Qg/yj+vYP/FtD8Tn5
ZZL1+8//0buTv3lg7xlHrVNXKAQ/9e6c34RAxOHoK/FfEIjxz96d6f7mebTomH7R47IcyR/9ofJw
f0PiwcGDVpuNQJI/+kPj8qP38bdwgrWb8/N95nFz6RajDQMBijS/D7p+ar6QrJ2JWM36Aas8Y/Zv
eaTdzSo8pi6JeVN5QMZ76vRw64XDR8TMIJO7zU9f3o+39HNL73vex5/fgikljlE+s7HqVn5px1Q8
gbXrRjpnHAVwD3mIAHa2DF3tG40+bThr86zn0CzrKN07YBi3k/EK/ixYODowxL/VAbcllbvrabnX
jrg06+h7PZSKOt1oY8TuVH+xZlysqP+HMgZ58AnpLRo3Zk+W5QMw+tCRkUcQvd9pW2XDIq/6Fe+U
yTNtoVJRixF/TBOkM82NnjG3Nstn5TL94G44oJv2C5N62DBvomFC4JAuD1bPB3Bz1wdAfGvbqcsU
y+y2XXa2tOEhj8uBXj/QYM3rH6T3Kkxt20XO29LxDooUnpUkQE/iymnA/cfxdqhyhmZF0A7ZlXPq
U4r6dpt1RB719aeBtWQPe/Ie9wHMpZKaYQj6NAsajGR77A+uP/XoWk0QaAWMoj1gUMXcbfpSwraP
5NCdy27CcUN1XEsE6tWyg819F610xP8uK/+XQQD9W/1vJ+PHPIdBlfxCOvnxQz8WE9ehb+9Aw1nl
XeskgN/3YyruCSAoHC5Nl0XDsGkX/3MxYfZt67RWmR5I4Da6xQ77x2LC6gQzhf4yKJTvcrL/ZDEB
S/Sn1YT1zTE9urlM5m2TpKJfH+VEJlaKvyE+zY1wEto6eCaZaoKRaByNk8yMOGhF3T2igG1QWcOF
D4GNcH7eRHhimkOLYDUM3CqXp2VxrHCbj9WC7kTX54cBopS1F6mjtIeMSMyXhjQuG/SyCSWWxpOE
oWF04zmfChdzFjEHhj8U+gLABKouYYYSY0QH2goICsNgVDiVt12Ic2m3I8FocYDON6SLE9ajbyH9
/4zEyfniwqrb9Ahst/CX6E3C/MVdpRAbMGqLJss4ewYOws4r5O1E7BO9wuHa5Ya2czrBmqDyUYfv
KkXyWKepephjvb8Q5Flci1Sby61D6lRM/bfCyktbx+wo0/qa2/W4X+GFVFSVOkSTxO5Zt8mNiN39
nBiYWOIqqXZ2aUtSM2MqpX4yMrGZ7bDZWb1jvDB/NPyECNNHYcxy68XWp2hU9Z1dKQKCF9O8H4y0
PY6VAkgujPtYwh2zS0kkpEqkP8NpvDcdjYi6crra+gTQOs9xWdWzE3+RGIP3llOZCHrK7EYUBZRd
OTfXsTUdvvY4iW67obMuU1wSu9APy3DWp21jVOSi1G3xLR2ltxszS+06O3GDqHW6qyG9L3YYVhuB
DiiQWkxuSce/Ynt58SwN6xzD76DO7dM40a91IMc9pqzIV5PO+41JEXWfdDCy6owACcOM33DtTJsl
mm9oF6mNPcBWkEZo+a2stYexmovHvM3QHGZ5dzEoj4OebyQIveyB6A1A0jjkgoQn9kM2L2wonTFf
FEl0m3q2ja2weafaPEX41MPoaXEdjarVbSgd07Ly+LVpihqtrsWNGTf6icbge87fv4tIRn5ACUnh
q+bQuzqU4A+ugQ6AxMA09OtoWS7WWoGA2df2GS63/aIN5VWHVO07cujPRmZZNwq2To1PGSKG0d1W
s7m8ji1Uxq3W9/HJSmOxqa0sb/y1+tg0WTbtB3yhO60BJELW5YnRwO04drRw8GpCjKbyC9wUcohZ
krPmd9yDm1lHcDaEhJjLpX/WSPqIu+XqJui/Q7DsI/Vz15Qf1TSk97HZ3ml9/izoEG8wKl5Fo+fb
0q2/dLWDNiStnhXgO2yd3aeCmB+MMgbklCIhjoGY9aBcr5R6B3uOsXG1Mi2D/mINHsA/5YUHnMza
7eR63jbER7hJdeuVxbC7M+pi3mkdQMc8i+yjAiv6bEkNXz1n5U0RtjrhGth8Ug0ZQ4zMJjFwIYcN
w4ui3edOYxzT7rT0yRnfBmQMpuc45S6o72ijS49N3yo2Be3r7TTVyY56agZDmHZXNzTzB4r/6DiS
l+erJTOPjJzmh2LOl33ZZ8amxiCyX7JZ3lrteCJRcDoCuw2zzSS66WGy+udBKA1huLKBK4i45AEj
f3nSH8tUW5ETjcDZdU8ojFmgxrQvRet+rhoqfSkXD5UrFh3LgBMRu0l4r0w3uSPC743YaesIrbCB
JSfeZI3/yyd2rf/UtXxkvYjrDQErxk2Ul8VON2xuaR3D5FhY+RYbaH6vWHb9eGa9y6uWaDqnVJ+W
gWPZGLI+jwP3YKJm9Yn2MrMZDonNY9PC3tFlgzKnLO6qIkaPNHr5UN9HlDBHE99pt68NFDf0TUbd
75a0OgL8pQuQkM62qQiSufap862u9CmIjFnsptjNEQu6RD77Gk4NFKJlQZaPheuZqIJqsFc6SCI1
GNOQYVyMNztFJ5xHvKynfB6e45xpn3VQY/kd1xzTOKu05kumpYAeYisdEFzEdKvuspaWuU+9hxhr
wMpwnpl/PMxs2I9mG/KIZBO33rHtR/tjhxXqFC+F6vx+Me3PPXc/1i90lHEgtNCxaLvUzrXJNfJW
QqG3p8rQ3VOjQMj2Xlpiq236Ixqc6I7k1/zR1VJIozitnX2chdy43jLFr7VrddvRsIqDQGD/RrWq
k0LltuBPI9VbBG636Ecdq3YkSBE4FGPNQXMyISz55rzgMmFp/wbAFyA6TDIc2WNHO2DmTL1xpJpb
fxElqRWpPSAzsuZlwFtvNm9Nqyev7MlR6U/FcNuZS3HHIMD7ps9kSGM/CM2rhpP5RUMndSl05+gI
mX8tClMCqPDsxE9iGMBIOGEhRZ6VHG0giAWrbdBxflAb2pkuRIOQb9FP09h9HkZln2nN5u9g19Pw
VOCV71BHJ6iKGks+s4+Ak4HnvRuUMpiGOE4dBoLCJTq2yTx/yZLEs1iMovDZy8rxfnYaFHA097X7
JGWY4xt01l9TFWYXM68j0KBhb2HQ9YrlSPcoe0d/lV3rqXzMkRUbON/K8JjRkdoQBM3DCvG8uVsa
swmDbgJk4xtdEhZbZXj6bQ2Y/ZUQmekr0TfNJ9eyRuiMxCn5oVdEHio5rPStSMf7kvwczH60Lr5Y
ukJX2+LmorHkdrAEVN0eEPLUn+AHlORALeFwrEVvUv4kaQPsxinSlwaRK3SkykScZ61kXW02m4vs
6/zIM5ek+8HQa+hPmJHpp8Xe1nRa/RUsW2hty4SQyQ1+IhTRuZVcgUHre+i9DpEpQwnA3LXSPcsz
dYqNOT4wM8NB09c3JxH3OKhrS9+oEWEj5BrprxERwUzu/bbRodlIIiK2NlAmyxdd/SCGrt90tu2d
c20cUPmFVb+ZnbQ+do6FLQUbQfuatekqBY+GTgTD3FUfM2XUJQAgT5FukzbLV8kB6jbUp3pjGvIz
6ArvgxOXxRuZAtXOjFc4K0s8Mj41ZpUWTF7GimjPSj8m6DluvcVyPo20rg91XKsImZnN7F6Zyvzs
TMjBe/IfnsksAOnLFBjPDDgNWGqVQW6sywQZL9FAKkpqxhAespBpHeY68QY+2AARbBPjwLzqwfZ6
aNDpbIBeWThAbiN9GriX9A6vcOmId68xGsxpYAG0E5y58GPi9eUHtfSy25llPN8M3aD2Iw7XeLO0
eGkLx8yOKbZxfRmSj03pXCLamlVcjAGz8y1KM6wRxKBRYTILHZy1gCOmPcFrUBt3Muds6JLhuW+w
4iNFb0frs+csBviOqo6eUceTlkFOgAWIQTMFHqsu0fceRnVs6cZCbb2E6Mvycb9YGMeW2sx3g64P
Z6HFWzm0xVcM36AwCSt3vso0wbg3dgxMUNe3HyJE7p+lVYW7sdJNRIeWB3sP3spwGxtzdmQUAEc5
DG1SLBLsehYltpW+17o3ltTS/KtGg8jSYk63VdjELzldzCccmvFeT2yN+iAczm1Nfgw3uHRvMvgf
QaRzRiymiEyuQut2dIgHqAAe9XvJnOljR+e/9eMQ3hzQHRtAMYpYuW3CZbnJNFGfJob2Zz5hTo5f
knwJl6Qnz6zvD0XdQOn3zPLY5JG5MbLlpVbzhBzREC1Sisa5xyKifRVE1B//WyX/36pkxGo/NZD+
0n07vr/F1c9aOZSu60/8KJGFELiqTP4RlqlLrtw/S2QhnN+YyQlYnD9EdH8o5TBiUbLqNLG/a+jW
svoPpZygEUfyqG4gTPJsWnX/SYFM5+7XAllffwOCPPqBq94dgvCvBXImwoa0mlBe7NjSCDsv5+YG
2rgytporlI16dIbuZZanmaZi/rgkNNc/U3R/javFfsTBamJ9qcwn2mloTB0tuaEMh7KTGyCg/bqU
6866dB6Vibmg4dZyI+LhiKap+aCXTQj/cExys7jJvKTbj2OephcGQx4g9iZ3dwk0nmMRKjNw0oGV
SAksx0VubZDikVmXCJB0qTc8MJBa5zb6FJ5zs67P3WD0eyXH5sTGN70T4vHJKnr33YLn/ZpPlbPX
4bZ8aotMDyxAVAwuujcT8D6f140VI3iDBXlR8XzQCS3bcaG0CyfgcN44oIVj3RVtGLSeEY1Y9etB
FCO8BsIWfFz46Z0Wx8bLiB/JGnCzi2TGbk5c4lV1ML/7ocEu1usvuZ14H2b2h7u5nE2Oot7LPJPi
M+p4Kc2xeLBSDX7q0BqXtija4wCUOiA/LIG9CI4eLk5yS9Thm9c3OCrrEpBXLbMbVPDensHi+LnL
nPCoCDPZZaXgRJTjRlpSFwkT4k6445QoB89IvsICarfelMwfbeGSdBAljIyb2gWIVeTuJ2Rl2dZ2
8LJj1n8pkuIFXXlyi3MOWW88ja8hDPetCeoTNEviBHZNWezj9mfLyouRQDUz8YpHBxvo6nSKYatx
R35oxk7uXBEmyEaGnJRZY2gSMGdOz7sn6a7UxpGMtdGUaoPhD+eZzER0tTgH3SvVLXfhFOtBvAB5
iE2Dbk6izzavYlZbz3GsPZ0f4izxGCWPE2e5s418+oysxLw1PAMgEwvwPfb5dld2HTkuroWXUOgr
eS+Dpuehz0HUTw20L5x0OrdLmBxmu+zOPXQpcCxyit4JBNOCvK7tQ4wIm97KUDs3ovbw0ye9o1+m
Uum+bAE8kn+Bgo3u5+hRj3TDM2bfYSL8E7B/Ru69QufFjmlE8Ui8kmEjIi+Ab1VM6G6Yz88pBAAL
PA7Y3nbnTfOZwPHp7DSyPpEt0H2gXwE+bsR98a0aFkwHbu4dnIR2cWtr73IhldkkFgbZXBhBHm01
kEscYDlW1Wa9c1LUH8mowPu1zk0dlsk9eWrxLo9s/fMoRb4q2+UXkpWW0zIXYxzIMZb7qdVsgOz9
9JHcP/Ney0JnozuYH4DTexFtjEndVBNmgsB1w+oEf4GjE7FJ8VYNxnLv2LgjljW7QkpkNhivjGNn
ZC2TY7Iz3Hwanu3Yrh6SpCTzMQ3XOagXJTdabSrfRoRY4DPnI0lM8TqhQV7HUWWixGxHRZtqhAPV
hwrHg7t8GOcGGiBqkl1sI6yAgcUlgfF7G5Oedi9lQ4/HbZ+STJNXoi4PbWkud9NA4VfN5J0NPNaQ
gIz5yDl7OriTrO7hEhJmSd2Muax21SORSPUtxlDjyeCA9QnSEJhS4gD8YWqnI6FdcXgsMcs+zmlj
BF5FCBuMu9vC0bAIVtNDZDXtWaVgjVg89UvHKTio7JKzVZHgfNOxeETmBJCxEe9istEzWU15NGi2
HMnOkVgwuiKYy9qAVhdG+9bAtxgm9ZPm1HD0lWH2j4sXq68FLaBg0Rx1UGlhPTiqYaaNMR61jWlQ
MCZ2tneGud4kIQu5biz9DU7U+UOZ69YOBmQUSHeUtzrYDL+qWIi8iNC7MPPcV4D38QGdXR5oc+5t
WwtsF4IZW76yCS4HBkycTdJG8+cpNgMlreFbinIC8VdSXbtGiqAGDUXfVX+LlgJgvcBXb1QjnqWx
09qANMT41Vii/twW+RWe04DVEQCj2bb1jZFH/f1SrqiE2V3udZF4dzDKsoZuX7hsLdgd+8KqEkIH
ZneDW3DcDEDUv0aqHLeTM0OSjccgY82EVZlNcdBKWzvHmtXAdrKnFw55SYAIa7lKlCUboHzydSCo
YmeYEmQJiUVHgeDxFmEd4M48mvzJTqxPWc4h0nWa5CLCsiQTpRJviM+szdwvH0JikgIDFevBHiX2
I10LbZiSAuSJvrhHMhWviy6OyKJ1n/gKQeiGrrjAJVpiwMjjw8TY9UWbbZzPA8MihU/rPs07Vfpa
E03PeiSbk8e58BQxj/2eTuEd/oe9M1muG8m27K+U1biQ5uiBQU1ufy/7XtIERjVE3zgcrX99LTCi
0ihKIb584zeINEUkRXQOh/s5e6/NvGmsFRxEhazgVuv+GsEbwQGFKM56bhimo76/z2arPEVEc/JK
oI8Lzerc03FyRPZ4m8+UE5Gm1PSQ7CheO1UcHFJUDTtcUMVWkRW7FkF0joMl3xPT06NHYx9XaQG4
oCkpBWFr3fVlTYwAzfSVNRULdCoqz2O3Zfoeo/EZhEKzNwbhnWmMP99Mvyi+tmhVLl3V3ii7dEFN
Ow8EIKlLSG94hkfbpxxCjGBApNtWuv7woMqkP7le+UwqaHdMQG/tZJ7W+6Gf80NPqZ2yMkE2J+J0
yLVIYwfZVVVfI0Yi8Ywv10A94MaMG+uzMVbjechXGaCLGQ1PqH+NQ6EH97xs0uxEus6uthEDCUtc
5Z7zOBmjsxJBWWzTyo5Q9A3FParpZt93gbxqgs5cT6qxd0JGP4I8ZgqMk2QfqBDtaaKKg6oLfZ44
znjWuHn8aQip/fkK3QlUSLmhzaBfXFncJ5iv1lae+XdYjYk1MfNuzfnNFBfti4FZddsk5heseMaq
rJ3kKmtq2hHGfDF5GOQi03koZF6dJAKhrWO0w57dU7hLpzz60pIwsXemtP0yGZUHUrkPt7AuhiPJ
bf2O6sgXYFtgaUVp7uJxWOVOXG6LPnk2emrb7UxUgU/d6hSG88rP44LklzO/9tBFo6YilrSo43US
CDSgwi8eMvQpdyyq8rNKBnzqXTNiLz7mQXZV1525D/24uSxiZ1d6drMPJtFSWXJgOE2usSe9jKph
YsXnflYx7VhZf4ijLHWZ8TPvWro4zVHhmTuyRVCVZcSMj874RdGNpXbTusBOyGu5aog+XOdua55q
WBU7Nxin5z6IAhyMEpQIWWeei6QrJinHm6WzcWs9fasQsX3x5mEtWOY+U2CJNpzIS9mXcpeRDlqv
yTxuj7MSARGQuXGINQkea1/mJVtGJ68uGiKsqW443nYcSpnA642/g46xNk6laXKUKGhWboj0O8+z
K9a96y4VxY4aod6JqOELSnLnSTMP4DRmtZlQlzugCRYv+HfcVUe/Z9V3EGNqj9xEM6Xkw9Kj3YI3
vHF9SsQrRUzTWRTBWJWVlR0Fj/pLbar4YE1RtPVhs5FJhPL01NJBWcdgnTZyJFZwJWF1f5IJUrqd
2WPRS7W48Rs+SMiFYOOYY2d+mwhhv4Ldz4QwWMUaoLW1iypUeeYdZE7q/5togD/0Le1LCGUr/KJh
ee9PcHCJLcRETRwpsuj6fpwB6vt1930yDKpPFSvlVdZ6Jj5SPCjkYlZj5lJxIBwHt0ZcbdAqZR0Q
+3n60XhN8n0MOUPWCO4n/k79xYjHCAP/0ByjOaL2aAIK3QgVpKd+COSFbPhpuJYkKvLm2fnc7jii
cZGHodz0MSK21HcbSOPNVH1vI2Fe1OkUHD3LJBRzZDN36ffevU4QwcjW9b5DKlXRSvu6OYvccNy6
YI5v21Laqwz41skom/JGjICGPKjwEHaSsT84BRVmZoN5w6rPAujCEsYaVQnQJc0P5LoSm1a41pmo
lHNqBUJB6hL2lgYh6CRvLsn2MTge8Kb6YUoH50mRq0d7BGe9D03BICJBkMVKZmB2O9qBS1ZkN39G
33MF8I/bKopwupvGMN4MSKSjNU0zcYHiDGhyp4gEIr1R0pQJvH4VxU1wFfAVXrzwsqd/scDsFIrK
04S79T4GAfm5Y+nJnkkNl3Ol47vS1QpZHTcbjmS2R3bA7su1yuTSiAZyiCCNg37ogb/NmZJ3UVSK
boNggqoiQGTijNoFbkhdM5amfGyT1vxkNoH8VNXxY1T64tyx8IWudCVoIFlNA7kipMrTD+LMD8vm
bkgmVW0iIuv9i35KnJsqkc8+NEk0Gxp26spIhF4Ho+Czn+oYxaIoyHbKi7l4yqB+PRCKFZEQEQJl
mHvT2rMV6h7ytkdLb5CITGshPlNl3ACXjKtdhimV9PiWVKLW69wZyWbLWkemkpp84o5fNas+VvyG
q1ZtPc3X0g9y9CRhkd62cchKTGoYn0PWW0QQGebW8nV4HHPq2YnW2bmbEOpQ2qF/WbjsHPwJbKon
jK9FUOuHhNIgRHLq4vmKFk29FW4+P+VMFcCLIEatdebrK2Ou9YYGSbTvlvSnalkn2Zpx1Wr83TTP
4lP06p9g5bumxF0fqiwy8VObmGO4jSxkTbc9d20W12lF+hAzWLylfIpCjWGXlfJT3UG6vTLpVtk0
dlC6XUg6yGI11Iqwzz7xFN0BbIX6u0FG1XhthkYGMAr9bQqNeH7qqqmZ7vVoZHxfjY4Nb3fdC0WP
d9v3vkUvJ7TbaTzjlrRBsIOjm3hrG/Zdn6/+T4mQP3GI57ukB7uPoDLdF7AhHt+Uf36jH3rVB73R
D4kABRPeYDQPFFfMX/xjjZzGrLDN8TI2lLsxwsURT0yyP5VHAxVTFH+xSpsCq3Wyc3dnOO0OViyc
VQRFvd6quttyqftQZ1hC0v2fT+6dN/Kvc/MsYaLU8UCOvBMRluYAoCmyxkv6gJd+w1oxOqTD5X9+
EAg9DgEPTij89wY6N+smNr3DeJlaYrX849Gmrfx693qY/9EDfqAHpPCHOvOf44nWz0X6QozqzyrA
v/7Wv6uSzr+o9jnocCzLZazyC/8/zsJy/gXPiRKMI5DhUBV8K9wBbhAA3XQWXI35pi5po+mx+YU8
8r9IUOZ/Upc0OcZbFaCgwknJmjww3xb0Ahew1VtHJF1MMuOxQVxWox1uh5GkPnA2GcC83B+HG89w
51M2DRWwfJHzZamd4QFV9PI9Cqu/gWL/ZX/mcjYOgU5kOTnCCRCU/3w2Dr7/PEz64dKSlXkZ47hk
U89aFrrhQKWDVabTf/Zh07CPLgP0zjJb/GSRprtEicKvvoddx74gTBIwnUVhPmiX8ioFSjf6Qbvd
nP56M/7xjF9f47dT0HLGvOAor5YacWC9K+s6qY8XH2bGpT2BmNl4ky4eBny99q7zZzRQ1CbNbJP6
ZPRqeq9gf3Jh70tYeIjjB1ZZfBtpg6VG4xIykdYwHMpEMIe17Ea28ZLzlPfhqVRhojaIlsNHdDFn
eTFiPEiV4V2wjxjKD+auX2rVRKFhf+NBsIxCvPpu7kJmFY8GloxLXM7hYx3TvF1Bb2VoNBWmj3Fq
0XFFZvHpzcvzm/n8/ZTp4+wyA2RkUFeW/1lO640i1RVT7DTsCy+rAJs1bcz+slK0m8gl/eDLQVn/
p1G/HAk/LdZugvDCV8nc2yM1tMK0hPV0GTTCeZakDRT7qAtgEkKC2ArZ4+6yxRzU68x2x/KjQfNO
LIexkIFiIbzF+Iz6dVHsvT2879spC+cyvWRz4j6XWQ9hGrVFsXd1qeCoQgibBY9+PxaS8qHMa/9H
x4r6OIazcz55diuQrGU14GWKkQ9221g225F5/tFgHtjglC8pDlMqbA9If3X/lzz8Hwe9+euDCojM
s0zEy6g2fGeRsL95UMLrUZ+5kUGUQgSXtu0ULl0j7yqHNc9cxacxSfOveNSa80nLZEfdkCxvCmj+
S+drzU4tiX0iIrPhR4pq7PvgNol/+vNgctxfHjK9IAYRH1/mVt5OWkVvzxIadSpANtsXQMqaKAw2
XZhoKpUT2KkOIcu6naS4GcqZmj5x6P66NSv8l22zLxzoVeinylskZyCt/GKMn0bSYdhddkChXdk8
eAsFK5IVbJBXNBZpzviRo0xVl+PCzpILRSsmSYFK8CtcyxqS8uACIru1sviaWhjai6L35WUHmKt7
RXR5C63LTGeLucHpNUX/McjOi4XsBbLNOSUetC9WVIC/RpGQsslMlbLUWdBg40IJo1ppLPjKb8An
u7teGCwHyUjwd5Fir+BElnUvE3PM95FvICHRiE6+hvYCJksJk/vSL7SyplFEmNZVczRlWHxPBzZ1
cLAhnGHxnvzVsHDP2oWANnMf9iY9tys5ltPWoca/M80Fmla4Pmv1AU6RXA8LV61UNtbnJrxKIgPo
mmnW3YFPjQW4fqGyBZ1ffIIEn5xZbdjcgS1BqxBmhrVTXqmfA5i+WyWmTCMcJFbIIPTz2Vo4cCqm
J7DW1oKHq+IFFTct1Dh7hB83xwMouXahyhWdXR7w8btoqxfoHLi5AXbzK4zOj5Bt+/WCqIPxHK3t
V3BdC8IudhaY3Ug/D2PAgrjLXnF39iv6bqL7dg4TQBfRTT/KrkSMkBZz1X5PosSy9Gc1GtMSbhy2
TOX1N2sus86G/tP17LQuicUq8+kUplLvh7DvomPZpnh5MoI+7gTlwmM22zhMep4BNWUpkNsR3b5o
86OI72FX5EhEqfPHYt0WnRldoTRE5nrIZx8v0UxVuDv3VGczokbyffBQ9XwLd2grs+hq4NXxaDpR
TmfA0Zgvd9ia23AB/xIJvZ2G1FsbUWiG5JVGcPXWtYowL8KDZTM/Fj60ABWxKkCGGpfs3TS+1nWF
OBHycbI4dAZFxt+1Ak5ErEqcBi9E+fmwWkVNvzB1gj64dCmeR6fKJrjFzdbVRO1nPihogy3o2Dgh
jyWCjyth+akK81vhlfNBKFU2a9eaAQCQfDMX+zaVeEF5rNaT0ZTY+bBcIN/hH2FcYdumXQXWv3rC
gx6WR7sNKZvm6Fpudd8RkQCpzzKJ5ksIJ1j5CUTHfdQOEOj5GNsnkletfNc3nAHhMEWst4E5aQJT
M2rvF2UwM7QNXpUWsZcJRZxWcrGJIzvuNz7tVpQOr56dSme2/kEIbghpmhMgigJ6rjyiHnAOMSB3
lLx5Lm023Wm00X0EKp+A4Ca8Bm6eOWubHpQmKDnTxhleMHSfTRRj/ktCv9mac6LrIx1a4gYxbJPf
tfwcsCBEsgwftAoUkFNC6bspNb605AnPeCZ4j6xLU1ewDFbBgOb0fkb/1F96TTjX7IVld+H2aBL3
sfJz/kJY2twtWohm9ZkmL6Z3OZdYotToarTJXdzdO5kFFmGKcDzS0ean+2ry7a3yNIZJAtQXU6RN
LAc7/WibouyjPzyyssjibLijdTF+bdrEPgz+GEdwI1x2zBVCS3vnFnU2Ie6ATqGnxnZuXkkXZmfw
E0TKKAp15ozbe7DKLD20k2WNx8qPQXu8WjsrIZfBmWVS4YpVOOOm2QGoIOTC+0zGihOrYVSZZ3zB
wkda94zuklmy3UC0niA5qjCyrrO2z/NbK0DqBBAsA7rQTd2y+MREc+1Su5+29Vhy6LrW+ETp5nd6
TxrEcvHLqY/MT5wXwdd0YSquopcutyqBXYyVPB94dehl5OlN1fq88m3PquAvaAJY8Sq5kqaDbgzG
QiJ43GM79RclRIilG9vLaUdXk5IUyDBUyPw7aiKuiAlkCs1lndxVJcgYOzwFQ5oSFJK4OeNijr3n
sSL+YTW1IMjsbhLqDD80yA5EmXl2F/C1AEwgcNaEsfzsIKRAVOAkqXXCFh/2Z1FC0vRmbn0JtcCf
l+Y6t3UtfDnDPsvd66lXxM5LgVLraQSHqg70JcuXWYfLHJKSVLdhHxDY29SaE8y6Xhk+GSIqd+XY
IGDwHaa5uR2T27Tu1FlYErGwca3Wipn2XOJU6eFi8s7w+mwLq+I10UZkh0cHmp6kET9jSg5MhtR2
XGbsbeaCEdpNgx62fGRGeWa2vQUTLiw6/AOJjTzVb2kqsqsO742ZZfpJo3gwv3eKwPdVidRkOKaj
xa+aSjPRhFnGXnykt5sQBUag9E7TResuptkv7jIk1nSk1MEpCV0+6JEcnnUuTKX3DTGD9UXlTc65
0YklN05W5XAWz2OTrAk+LJN7ViJ41kGH4G7wU0XhP0GDuApHKnl8BWZ5R4XcTD+ZtbYB3RMnm88P
5H0ZIb9MYVRMfGIjTkbUjF8hnRrDuvChlR/TUJg3EwhMvW97qQgIRG2mKR90mX1NPIxGa+w1xNXJ
hqbQBdpkZ8L1lI1qO+KBQAwdQP+gVEUMCcx2VWzNyZ7azUA3FclzIBn9uTMR0joDCyc0oVGefBrd
2bzPEsievA7pwhGJS3VdhQA+d73VhNkuKBNvJG7mczzTSke2XZjFLb54SBGjG3fOhRMVwXArI4Xj
f44Z0YRh2TxNNg4oQFK7y+tzv20S+9qaROEdo6kOua6JztNFTnAfbncFOht2Rtl3F0URLe1Y8lB3
VMQoAJLORQVUOrz31MswsThA3S7+p5LyXxJ3oefAgPjPpZQd+5v0+/NP8q6//s7fhZRA/ItfgR+W
Wonzt83p70IK5ig2qR7FGvYkOCR99it/C7wgYwsBfBs3JfIrLEpsZf8WeFF9cS12MJRe2cDjMPmP
UGjvNhu4hG13kZ5h1eaPwlzclm+2RDGDBxg8iSqW1ccdfoSQ5ZKDvmpRJoVq5bttdZ57xHZuwuRD
R/a7DRmfQqolgcn9wZlNoWk5uzdHlzLW4UDy237srWHrz/jXzdQqNrOfloc3j+XjTfpfh4IQLtg8
o/bw3h2qtTPiBYjG2TsmQJXCIj6LgLJmyy5XfuAP/d1VcStD22PD7LEi/fmqtAlfCJMmKqVpSve4
XOQGHFq+7ia//0t0+Y9b2mXH+qaM83pVUOwELnMGBbjJnw9FdanPybHs9mEaUWaaLb7CvfcyDeBL
qwgsa20bBOhCWKBgUK//fEuXcsqvB4ekt4xiltTvrrODPBMBYO0It0e3tRjStpWJ2OrPR/n1brpU
oy0sfw7sGDbwP1+iigNbDTLq923oeC1jE8LOyp2kP2yzpoTI8efDvashcUfdpW6JfBKJGyXOdzUk
IOT4sMyu38ezhwUlb3/4tvWCW79cmUV55kXZ3671f3yGv95GqPAoysDnUUsV77EEUZJnY2DX/T5D
1bSu+KTzsMJ6++frWm7Tzw+Lo7CnDek5hDinl9v85lVz+gjjtMz7vY2MCw2/cU7z4WpGH4mwrHQ/
KLX87i6+Pdq7h0a1NJaxW/TIckYTNyORyQO0jAa9Bwlw9KraPP/65wu03pWEX58cHWvPBR0ZMiDf
TWVzgrx6xKC0NxMPXEbtkEcplrTTWgeA8+J808tbf5iDtSRp/bvX4XBpXPtAaPQi+AiHLUxXwsxH
v/k2TbZxnD0MQVbUyTuNTrDwyf80c6k/mJjM3zx/G4urWNjRvvXLiAtUDK2n4zUCiEaCtkNuir+a
JnfYGgYaiVSZkN2DetzY3D2S6ibni9A+wDIzaC4JM4By1cThFWvRv43P/zgy3d+eGvPz8obDzHxf
UM3CgkqBW3RUnxKgVIm7oWy75GF73VbJWNE1trO1wOuJG4p0zNNUkQnFlnvI8Z8BgR6Ah1B2x6xB
sw5hTEM3v6Kbh8x9xnhutZeoFIyjzul8yqHrNiNNc1b9ANt6Nn+P3RBE65B95LolLmSH/gxDl90G
2L2nU5e3Cox7gW+clvlqKtyzxMkf+jFA8eOQ8zbbGgiO3aMpMrorkgf1QaZQjWensFcTxJFzkczi
yWjlsM+q3FhH7vySz/ZtF5D1h6IkP3QgVq74zdXuz6P11xcE4TYLA956vsH+e2blpGK3dzG47xEw
Xxo5Bok0EMjDpvteRw2tytL8j19JjsjOAkLnQmEI370eYTsNQajzbt9G0dFUzpasgG9h5Zy3NnUS
dgCf/nyFv87bNDiZbaD7LtTK9x0GRcR6xbPp9tlc4GcagN/EpIBtA6udN38+1K/DNHDpuliCmumC
plj+/zdzW4xxKxtpSuzDYHDPsMuZx3okSe6/cRTwJixTqBlwD38+SkmkWNmN3EDDQ0uBtiU0DtQp
gus/H+Z9a4t5jKsJ0OmwWjR9Pkc/HwdYkjYpZxADCi1mQwkMKfJU0qNBG87aXvksKRj4ArTmqQ2e
2FLua2TVH01LS5n55w/GAtqFdIp3f0kYfdchkhIIfDr4ColX4W/hlRU7ijrdzhk77M+2o52jWU2I
qUT9o6hH/5YkbBK6XDFclFrbJ4qH0QdPwP7tOYUBzXMeg+m/f9DBzCii7K32mZHgtu2BUn3lg3rt
OwrfZyi+18UwPYH/Sb7RgOn6IV5ntYXTZzHxDrHaWULVm9Zj/z1SeMLnZfXNIjIT+4m4CNJHY/PH
XJkmL4l/h6tp64qMsqsRPkEpbA/m4Ipzg+yRg67rZ38Qd97MgWLnNRMG6dAHi5FfP9qBxz4AJD+h
AYJ18s9DwbUCP48yhoLMiqcq2vvYdjeGBteHucL+YIVg/fbu0sTBg0zmwC+yhNgxDCNKbLWv4r46
ipYkRIEEXVedvIxUA7PT75vPBTWjdSGN+aonL3vtpcLahAEpxn5V/CjMabjMEUppPX7pKYSTmts1
d3NFzGnTpe7BRQp8qubi0hDdR0u3319ACHrJZsPE7PquPxWZbVjOwciQxQCH4L3Z9aMTPyR8I9bw
HLJNpAhBLX2vYz3QlicqkM9B6t8DmA2PqFqiNQbBAeZ4Hd7U2q/vA0f/0ETYnOwA1SOFnXkz5pnB
l7grdlRwmw+et/muw/b67rMd/PcVvHvgY1dwwvWs9rORoaXRYXXqXKTvEGU2XdryCe09lO6ZOKIC
G9ZqUUP/efr5zbSNd8hl5+n4DK8FAPJ2LkX051Utk86+iasXop/xe5pDtsJt+xFFeflN7yYYjrR0
oB1a0eL9wl5GMWaIyOVa2/g+hzwBWFcjrQbk6q3cOaeSIzwjOEWemXxwkb/5+nrCsRAPoB0AvPnu
IokbAKWfCbXv/RlzSnCN//YWEN1L4Xdf2fJ6H3ygXteev1yrC53WtNhwe+/n9HAw1JSmTFxsw6vb
3mbdMxOBPFcIyu1B/6BweA9lEqjI3LC4cQIAaCpuMUvoDy79t1OKi8sMKgtqhfef5bTvBoRgjDBQ
n91GLF5sh87PykiR27pJ9vLn4fSbT7NH64PHjN/qV6WPF2Z5jPWdhzy30z5uwGRoNPEf7BF/e39N
KhmMJG6vE7xbAaAmjEncbtSePXK7DoaJRPAqC9deFBjHkSYe0cEkoBozicVjhKuFakBBu8g40xp4
4Z+v+ddNOd15doVsypG7uO9n7XHuXZ0ocrxtTFxbWsZU6lp9MQ9YeuPSNNaNKsmK9TtrVef4+f98
9Pdd7mUO4evocbNZt6PgeTeHdPFAwRwG8H42neRr4y8enLGNuytgty4NV6/2vDV8GcgvxrzQQgdP
Fu5GZA34FULUknyNAHy8GBIbt7fVdb1J6DaY2j+f528mGgq2DnoGn9oYp/zzREMqrGok9fd9R179
i4Ov+0ZXCeJjwxP/rWMxPIS31Ll+mWpwvmkilR25d620vQld09vVsx+dZe0S+fPv6t/1X6/0/yJD
+boG8aD+7//+zVXBv/MWvwWiEDgCP19VYgAaAUkj994UtbveoV7vKBluF3DQBw/6N5MYq13KIiwR
ETO8r1Rgeo6JQuaiUlvEm6irmrsyltaWNQ4d+KmEEgZg/YPp4zfXB5fJo9RieqaDiujn64tjUSFH
cOWeLs2wLt0JgCw+p00rACD8+VaGS57g+y8E30IRhnCZApsZ6+eDBblT97E2uZlOCzrem+cOWU3i
jHpDC6oq1l6rrI3HmhyetD2Mxo6dYz9tNf278gZsMS8XzApUsJGai0erGejaQCUOeuw3hQeoE7vQ
c4344CJH3qx2cVKAB1eVieWw4pJwlXqEyxDH5Y7APZD/zGeukYT7lM6R3iJUSTL84Il57+FXM0kG
hrOzy8wSfJEdNon1KRwR1GM6p1gSrxp2MMnZlLR2tGnTvE0eVFGb8xGte+juaYWWztYQjXkq0cMb
e0X+t7p0y6oPLpyun6Mb+AJFtePfjZE+UwvredU7ACQ2FX24+CLwITZseteus12P++NuMEIvOrWV
UR9wTiBKm+PWauGYp49EM9gOXQvULEc/HuNmHfR1nS+w1jne4oSs2vNsYDsJsT7EsLVXClzBhn7Q
PG3qge76Gdb1SFB3KBuwMSUwhRURh4H17NPEwdIBGnuNA6du7xqXhuaePlg2X4+RT4p16rTdFp54
6N+KuiRYpyeqrj+yzJp2MsBHtcMxhH7DWdBCa5yW4b5q+URti2gp/wnDApwnlRs8ZIks1lNRAnZS
TjKYqwy5xKEM+hvqvLseic5T1FjFJ9Am4rar6NRE5CgCX8+KrS3Dq76Yd5VUuynxq9vIp4jqJDSk
6TDvSYkdN3mYl7u4H072MI9rq1HPGfadFf4kcuiyyd7RYP7u2Ma4BbqnOIfW33tqFFs4It4emACR
7SNROPhOEHs7zfTV7+gMIdHIwKoOz1p67mEAf4IuHtNiWjwivNyC0pfXbli2W1PgtQQuoNe9SM0z
DEPJBTKRYs96NkUzDfwbosveNUxskCjd6OpGxyh0cmBCec+iQvnrgq/ERilf3xDrdJQdWm2ishc7
Rn6VU12aRqc95dNkbQC447PqYPpkSYTXzc/Ls9Em3Zgnex0Fzi2t22lrjlg/0U/rNVHK/SaycDto
NjC3UVw0X6pAifMq8QnFAEwPj6lrXzxDVsBhEXkFFKz3fl27BLvS5fLJxzraIsXYCUZ7S5HiZKF2
hANhEpE4fyppEn8iheCAF/Qu7edPNOqhKYqQQl0ffSo9I0bfn5fBcej9ajcYEiGCa9xjNoSMFtnp
xovrYCsyDE7FKNHKZCFIGHaPt2lrDNcyboNb1UNaHG2cuzOmomJCWzAb1Q8lofAHdpceQGihwymD
4cVRWLjndCS0d5MPaadndFQSOBlbc0u0KABqaBn3RFIlemUxeJ5KS9iYwiW7ST6mTBIZwMXPDff+
Uo6MMiAv2P9y8yhwjaDK6OodppXgjD/UWN643ZFrubM6B9Ydj+rznEAeg90EFmzMNxrh12fMBDuR
gTBeGXSxm71vWPW3CetOc7Dzwuo3QHj8YTXXaHfPDbhE2Sr3gxZfzDy4xuLhEyAuaokIoeVOrbq8
KjYaf9t9QlX/2ioysh7LKk+PuKXaLR4aiXfHQj0PiF2vJkkxLkmV+OqJiPUk9d1m62vMgg3f829k
Z8ceWv4YVSKGR/t8mpR35wx59BJS3O/XfC/paDbRIDZ6DqYH+kzlS9u0HuyTUplfkGO0GzbqpD5V
VvMZfQgMflwv+44Vy30wO9nnAUchg7FAy9BZ8qRrdnzpRBwKWkb1RBWONkimIC4hoGMkJHYoPyWo
vL5JgGO7fDLkJ19a6SFro6442ggkdgDD1JNbIxdBZTWOG6jIZbfpteLlAJaHAVs4OSBKgH4ZC64j
soh8gy0WMELShS2mbZNw0LJBH7nq0nh4lNG4CHHc1AxIaB6jlJAER4brktbgsamSYhmDxniKwyy5
g3gFV8unyb9T3E7jEfkGl+gvOuOz2NKcqpcPjwOg+/EijqL4Kg1IjqhFoy/qLgjOnYS0H9r76d4R
qXc3dJZLnNvsyxNeJ3x+o2q+ULqz8JTV7lXc8qpuq7rUO91P+W6sJ6fco3eOr4qiGfx1g9H6ipdI
8lLxdCnCy1Nehg7I+6T52g5xe+Po1rxXKfc7zfJ5r5Ew7IOEmwqObD4zGJo3jds2X8lxqNp15Wlg
bbnMoNOzNjq4U8mvNZDpmq0jT40J814PqvnaARr6hBXH2mrfl99qM8bkorGh0uivyugUs19GdNep
7+Go3CtHS9LFBuzlV1PqokFAvFHO31EyOcHEFxhTIFDREQvkOSmEVrMZ4eGvjSSQcMCqhNiDoO8j
BVtOmPcNhIur1K2jh8ZLYuj2ff3Fi7180/UJhj8LhaS5GgLWqyCprG2MdRNkmog2MbKxs7bk4sFj
Tg/wspgXYwABNgAGrLtGfNWHkozwJHBZgVegMK8cWxbHNl90SF1ImWFDdG10SsqOH4iGMMDVNRbd
JtMN3C/Ne06hpVJP80zROvAH9d2PHXcdRTM2Y5zrjPKe1FB6LhaO4TIZHiHE9v56rDnJwhX5bdC1
zbOdJd6dEWrglk01JlezV1ZE6TpV+6mQeroOMOc+imbKb9PlcVttFJy7mUn+jTNwoNwgzsP3F82T
USdXjuKugWOfrwV5Ii9CY+A1JnRDEAWC6Bahk3OUIsEpbI/8xlrnt+wOpodQ0JHRI4KuE3kXKtkS
Dji/+A2FqHXUk9m6ouqm2hVA7RErrFGjenMy4Dko0L3o1knYcq2aXsn5WA6DBzanZyRpQ7ZMvZ7D
SGPOSq6KPKtJycN6dm3YGUXcYS541kIFyXDEWBdU61B1LwQgsmcCy57Btxiht9eZ+ejESzzMqMwf
HhYrwkqsSZIhWOiX2sqadu1Z1ZyvW+BkP6wAzSLPzGfsNw23xeNLrvZizMH64Kgw7zVciNuwE8xm
vjf8mJpA3nQRgI5eWs1lB/Xy85RF8sbsgvgqIoBv34VLgs+SisQ8tghJgiXNizzgJwn+QNy0ULmY
4+u8dI81WrkXVtT+BXviaNeQucAkRiIblb3O7mkI28EXrYLuMioJ1RuKgnwUD9e15LN5brdOjr/W
j9Nrz1HNDtW5emibAW2XTl6IZuE/KTCB+DIb+6sbxu7OaVCqNQ4KPKzz1doFybHHFY0hjo7EJiep
vFkhZZ1vzZJELhYh42oJiX7Eke+sC6O+60LnAsLhEmaEAxxza7sZEdJeSuo/ok+GU1Y2LYfNvSsx
okRDZcm8QZLnfhKpgVnZaK6q2Y3uwHzWx3BKe4jjaalXZkWzUZquOLppdxrmGeon7+aFiMf2vIr9
6hQnwJJZ6rMEDGn/UeR7Dl1Ejrlf4aitB/v7QEyxhNbAlIYnQ9tKbivPbNZT55wREuQ8sd4WKN+n
+ms4Ln2mmmxpap9HGdU+3bKEBekAvu8pgL15K6pk3PlQ2r0ao3Y4GmiSUlmDjNDPVIHLz3np60XZ
y02ysPoy0bPDWfvz7EBdzXN1zA1hA4QzMIyUTrPDi++elVE/bQhQLW/4g09RPjLue2lA8sCeedsr
DtK7kY8VLqxWlE5BKZNr/IzY0ntEblsc0tR/nDJR7imag/USLOWgJM71qibZ4SIFw7KuTetIUKj5
FbD/uIPsJbABmnoTpL29wZoMM6BJCFbOKRXGMwxdFhfOU+b8P/bOpLltJF3X/+Xu4UiMCUScu7gE
wUmkJGqwZW0QGizM84xffx/Q5W7bdU5X1+4sOqIWZVsUSQyJL9/R3ObmWGy4nViAC/qDVoQOOAR4
Oc5Hn3Tal5Hqmmsnc5bS1cx4KMMxpgDLMTYmaxdfrSGh05TyPPWcJZOmrGojmQtXdVvjNRnH8tsM
1UTGWdBG11XMZRDlaUD/EGEXLGslvUNGFjfuWBKWCsRN4FCruZ20GOiNIH6hGDw5BGSHt0mVxivT
UI7FFI/nWWhfWqTAG25FIvLmeOmSx8Diy+46M0z/ETEcYwb5eQlLIA3Udhvd2aKe10mm21fNFLF6
idALTVyViV6bN1lpkk0ZDo4KrJ7O+2kq+hMpEjx2MroIueGs/FAGY4wEWCckBv3soqkkdy9epcpS
PAWH1p8cv42fMkoWt6YKRAy0Rt1LNZegJ12k0CHm69VxgtJgVyf7iMa4Ok4OBPiIO1NiBY7luPP7
lnS2JjmlnOWrJkdN3hgFhQ0QPKt8aNojuC85AU28U+nVeHLgTNnnvNQF7aYZCbduVVr94uQI7RXS
QfUJeWq9LzT5qs7WN78uqmcm1vQ5bTAgxISEP2JGVjZ63wVeK7vsPFlMLOlUq5DeTrsUlSCtZxwa
dyhie4o89GIw1r0UjdzJREVyS3xycaMMAfLVfJLFDUhRQbCLHWMv7dKURahQzfg5y+L8rFV2drYi
cORVNLGAxuHQvqeNJl5zmojeK1/Mpasp/MIKFcDBrOPifjI0e3iqmXg4bxGbHKR9KU8JxdL3aUnJ
zeyM5VeelmBnMzVrHdQP/1QQ0PrAfMzONCFF9BAsrWYZfdLv+OEBEZqpyz4Suscwuc6t/yyaWH1N
LprCwkCF2xAA+kyuDZtww48UOmxnv3lXzJJ8Xm3uHenNiUnUYzWyMDThOBQbGbR9sTGcAUQDbzKX
R6h1DDgUvBb3odWhxHaCwn82VZPXOOVIW46MnWSx3Aouo1yf2mTdN3xKtKXIpdY5Ki3JJmbkTePI
yJuraDZb9o0i79XQHbBKBxuGV37zrNjIi40B+HFNaOqkbJVpGQFaGFKMb2PmHONQEL5g1RlDK6Zo
zpIy86hziTj1n/u6D4mq7yLMAQjCsw+t63jXrtJxlw2G7jx/P5hmrwTdSoeejNy5ESjTpDqPBbUy
VrEl1Ttw9Qo/iwsWxKHH75Dfm+jH8m0axcA9KAvIxMiTMdmVKijQjVaZZLS25mxeTXVb3JsDigpO
IXyrO/gV3y+RJnhIXYokxplNZug2mxB+nJy+7T96C2x01Wm4fk6WooYPydRr27xDpZ/h1jon0iFv
s6R98wHBaTORsm9gcDA6vvRO6wWfkamcTx3lPiePRNNcgaEqTIKERcS9C/YfUkCoGxzFXmn5+TnX
mveI3Uu04sM6x6npm28RBpB063Q1wvDOWVI0KVvTRjel1YZ5l9M573Lwv8OA005Qj9wy0RHfVhLd
YNWAKDXcSsziEpkkR1Bkr/JaheeXm3XCJzvG7pBVaTOewJuw10l9WEbIVOYasW1oAx/VWGhelRbi
ACdd74as089ZYI9HtEzR53kOh8eBdOjvsPrfcvNuvxVLpUXzX8ur3opyqkmSbS91Ev/80yl6q4um
+Gj/5U89FFAq2e8/8svvpZfij0+3hPr98gfvoh49d9/q6e5b06XfPwN1nstP/rv/+EdJx1+4eVVB
ht8/Qeg/5Qv+v/Tl9SX7VYJ6eckPBarxCUaXdEELTYGK9ArM9ocC1f5EFiFEEGIDKIuLX/eHAtVE
gSoXBQcshmWBwP5DgaqLT0jJ6L4wAbqZFZy/ZeX9jSHC4UYHwPIpmLGAQn6XMMZqqRmNbig7R1GM
GDR5mnedYzQPPx2TvwbmL28j0dgSpKhjBPhdajqze5hQzyu7ZjZU8JlsWuudsG8yMrr/ikNdQPCf
2L7lvS4croExgd3FBdf+SY/CuYgbp9f93aQWzg333PKMV/WDMQt60gA7/orPJDTgT2+J/xSxBozK
otcSv1HfY9KYlSprvPpT7WPuqIr2WNQdz8VCyQoTk/HgfAbY12kt74KefH+WgGlrFQPLZWXSvUGb
IAkW3QgkVZKRunOKkVVncmoemIT8HCuncbaQts52YIu2zejpQqw4LtOHmp3TJCVTUKnbR7VlhHH6
utwoCNWv/YmZjCHLzNc6++stlrBsT0no5FVtk52ZcOdvDmV01J8b9Wd2fCfRTZE3yBQXUJmK3UwA
64m2VMt2Q3rkzlrDw3TW5+KG5sH4URMRQCruoo1ZhTnhZITOdkU+7ERB2n01VxoaRFEQpjENnhqO
ZHlTanIl1ba4rkubpgb8TS8iDUhrsoZqPZN8t6tY9ClHGR3fcu0FTGvsLCPdKhvPTjGHHVEbA2hb
bRsbsQBwpMKxY1+D7C/QnPwO1FG0usB2YV7GG5lLXE2Dz3XuihCUZiX0LH/t0Ch8jbvA/sKjWbtz
AuHwpBWN8x7bDVEpqkNq3yrTpoLItjgaNzVgA7krth4yP6B+4VFipDci7W3K2VEOHGU3dFdTlw+f
7WlOXUKfgM60lGsvnoOG3pgYQENX78IxEq4/Yp4JK8fy0EXUXzNZ9JsCvJbQFQz0q7GwsneCJcNt
mIdvUx2X5MvZ5lVACSu9fLMZ4oTh4IS5n56qNJu/YGxVzjrmrKOYfZtqmlFN9lbeC2WdRLHPEFAo
9wYpv3sfI/2uH/LG06coOYJedu9BY7Wvibog83NAwD+1AJFz4BA069C33ipYnkEd6mty5vApyfQd
YHUg89G48pV2XCVJ8Og0SsRFWqZbhWcpg0o2us0IZFDA1rqOT02ELNurGEgKBWAboF8Rdvxi2oLs
HUVS3sxWJiysyRulVd35Q6odLZxX8FyDuqJ+y+DS5u6B5ulPRDIRLqqyfSeib2PWSntKtHx+bcdi
cjmz5iuwSXIDXqmtk7lt7yqzVdy8te+qyok8IIsnpav1a1qDYe2mublWcBl7g2MN93nuMFyqTr+h
kvBMGekXSkMLbRclNigJbVp9OL3lVgRl6+MJRqPUJdR+rSa71OLV3MRga0GWkLqvEWXmTilg09Ee
0mnco5MKJjyRQSXEinbEYP6cNANZ5Hi/umYIOBAFEUZT38QPRh3blN8t4m6UvA9yQgfqqI0M1iY4
dMJmKokoTMHCuXJam/Q66hEt+TSyb7U3VFFr5j5DkCPWEQOGvWlinFMkKGettQmSYQ7u+sTkJ4Ep
e+C1qu5QNmV1PtwGAPu2viqtqgmvHF/pkRA3/mB+1cpwacUQ+ZISiZvM0T7H3aCYm2rES/1OMBQn
KmzDVjkkRBF19X3CeJhVW9Vpkq/M1Mm90wMe1PAqy5tJ9uaCCgjpT+QH+rpGNtrQWWwIRgKhVwD9
A2DIwvmZ+C4Pg0aSnIo6d4fzmXl5TKZoWmezoz5oWMogD6vlrwnM9e8nAjzfgIXIUMgJrt8Yic5e
IaW6GtYun9YJseb7kvn6EBGi5LVZN9MPvKj16dAdqKs0oI5d2Ut1o1ro1tI6yj2TIFs3JyxshL0P
M86A7zyPNf9XYQC+Z0z22cHmSleu+37IzqNulN8MJBM0BvrLhKsZ9F8TzzevOytIQ6+ehmKPd9C5
IW7Wekmzis+np72K+Vpm50WNTKiGnfHZFBLuQw5Gy8Ru1+lnXbTjLZiaBQYwZ8V9kIVsLaim7lQW
D1wj3Lfp+vIc/1tT4H8/uv0yEf57M+D/NE7+b5wCUSX8NPH8eQqsk5e8eWl+cSJdXvNjDHQ+MYog
xqGzzEKP89MY6BifLJVCJYtUhEvWCzPajzHQulQxaYQlMJ8ZF48S568N/+//0fVPgonSXDrfGBMx
8vydRBcEu7+OMBD9/KcjTlbRHvJJl0Hxp6lpybkiv6Aj+zG1SXoylf66zltC3f1wPGAZxIgIEDu5
kDHTu1k08mgmRhVg2lWHO5I+xaoj/fEFk7c4JQjcrklhIXc6jsG+LHo4KGwy5DUh/M3dFPfRQ9aY
6TahqnKfBZb6XJS+7aWxjA/Myl47NdUrK2C8G8kpoCEiJj1k1XTl/CZKBJARUWUaD9BEu6+bCGwl
T/MrX+rpttPp3hzb/FQgNnFxwdPiG1P4qPYNNtooYxebgSesNSWQh6xixln56XhTlHaKu9Je9ngB
gjtpjdp5VDrnmpBecVKniGg1nZJNuA292mhSTbdqoQVPKhjeNR7KW3W0upOvAS4LgFjV8okWqAxH
YVgp9Q8CLpZMhYmBRu1zzaVWpb11kAixtuN2Rk85Eiu2NBubVKq9DwNvotdwllWEmzrviuSxMmJc
tGNK7QIFNvEOqBzBvjFkyNQmFTOz1n0paHW5gR0Zzi19s2/ONExPWJL0c5DY006f4vra0oHWcINF
rtC0aFNRe3UlRqt6BSsYkW0FcoNQo99KNeFrAO+tCEFMd31+iRQxunfF0YniNycXicWVlgcERCij
10Upe11R0Ftt+qcsKZcwLWWfsnytg6pgOOnraltVvfkBw0b2XNxGV61lDFtLOPQHZGF2q5K/p21I
FEsOIc2wigfm110BbMefgylyvsrKyrw4IlPZL3lIl+QFPzi+EZ1mVMgnnnMjUYq1Hn2hraM5xhSj
3uNDKbcZNjiHwPJCwHOlEvo11fXzjM3tFAA/bCZJeOmKkUXeYZtV+xWS2wXt1/ujBWh369RcK0XQ
Wr4bz0b61oF5XvuWle6msdOvlj6NbVZaEXGzkgIGIj2v86A0kcCk825EEnCNjVa/0gaz2NVYYW4o
LG4e4ll33DFr0n2m0N2R+wNpnblpk2JUal8JdLVOVWBgvFXTchfHKVrTjAzjzWDABablcKWFZKz1
RVXvUPN6XRi0L2FnC7DlMSF+rvTlS6UP38yKYDOEjVRuTws7UfnGRhLhgM0v1z7rRvI2DXoJCRcY
2ldp5w+A7vPnpikhEQXURhFaUMG4zZSDqTRLVzle92u0HqaKUs2qXtCbxLe4NeCwDDob3yKKTbZ5
z4uCOUofyVOhv1pX6Lbq0TPEASdx0PVob3UpwQZGmiH1btpXhNF9DfmtPrRFTvHDYB2KodrmuW25
TDVElkdpnJwRy+Pv9dOdRdnIwfLnfG8kWbFGIQ06xGJJ2pQT7SUSpQ2VOdVaNkynBOfHdzzsjW8z
fDlxnnFIGySB2jH5rU9SKOOjpBryXGpZ4XJCyfOtQ/qYKpiGW6WmxDW1qisKP6i8cpyN2cbZ1kdn
crJtBzFIeqbnqH9SfIw0iaWr51gE+i5X4SbddBD9NfXe9ZveTnwSelEGMSLIUQfCB1K1U7Bc6/ZT
S9IzkSliTinCIwXKy+cpuJmbIoHDaxdRxGSSNtOPFkkSykC2JeHZXT43zWouOugpx+kfgxk+foWP
tGReCSqWuYb2dDpJZ4wZY3Wacl94qqo8xQCeC6dJ3EyUOkxSVsWEXudghEpE8iBB1qlohFeIuFpp
cVK8plY4X/lF6JzNzLb2TQNnvJoDpT1HrQL3LmGecgQ6FvD2Yqazb0VjZa1bZrq47u1CuAQIk7RO
84DlZXrhfHZ4alzPRhh+YSsXHbO5f4YasHY8RNG2xARRNoFBtjEpsccmJkeauGrnmHVGfdvCCZxi
MVSfFT9Kr5sE+hrZdLBRnSJYz4ROeWZT6V8SshV2Fi4tD+a02EBtaN9mGXSnwXTKFzjf5eHSzcZT
SPr+I3xKn64Y652NHjsBQZZh4pH3iUdf9cNbdRGmDdj7MDNU473oOPQ5UPwaZVzpNaNmX9mgE/F6
TGEddWLpudBU6pkUw6SiRnTzdgr0bptHY7tPnLl8TDt/GxFz6yWTP98mBKx4Zd+zP51aMcdup5CN
ZAbjxqqK/lrtA+1AmmXyPFQajWDsyVfoaMUp4ha/amjY24ExAdAmVe18TSwrWmf5IJ5SH2CClSnc
+622nrBE386YA95KXHGHsrWVTRbI5kaFtdlDvvgbtrLNOZ0G+zEYSItXRSXuSa8UvJ30FXeaFIs6
HVlf11MFnD9Pb2LuWP67up2pFBgNasbh+NcEDOgrrVGuzFxoPVgn5UvVqkPxl5E0kqOoYkWLxBnI
qObZH8fBA7o5urvirkonN9ed9lwFVborQm5pGgZlkrC5qqlAIBmt+nDqMtkjKiRmbByUY6RRsUSv
0W1PxMyuNbuvZm2CIxQNzS42O/PXpLW+mlH4IvzuQ6bzV7sY73J1Zoyfh5L3q7J9TbuGV1fRg1YF
5YGAKfnQo3P5jEs0fwMDGr/UPi/socK51CMkkQmMEd+iO5RVg4lum1pjNVsnRi00dCuSYAQ161gM
Dc8qovA44jtad8PY2bdVW03WU2P5H1006fYu7QdOHPsKDfQGtMz1C7HtKC2Yt1lYFqeorJTia8kC
yuzl9Gt19BMCs6cgO8Be1etmiLU1Qx79igRFHbo6kl9N4paehUSseuuPYXolQ1OtHxb9hL9NZ2Ib
coKuhxkCK2jN+B3BE0yRWfmjCVzTo40qlCgp9pWMdBofxIQPuEDoZTVf2IaiAhuDdC0mzmQbGF9G
RRt2VlRKd8ra7pqfHDdOKhkn0/AQ1caR2lmAG6EQcZcEPGUUCSTILPKYz2HqhXDkB54gyn0ILXsE
Y1DdIFen657d8nXN2aR1D8gojIYXI3GmQ+1YCrSZ0m3xQk2rvFvGLX3WuhVq1/oqivaJD6lAQQXt
8O3OTnWsdpRibUmKFlSAGucMqTgl70qwn42g3Xe01R0W4cihFcGRYoWUTBK1PAKAtOspkNVzp1up
a5MhtI2qPtqQtOt4ZFP5Xh2lBeJ2JIakAyc8yAiwcE1O864TJeQM5PDWFL74wAvMGF0mZTRGq6X3
5d2y6WH50ogul81bZyzxbo8UmTFxuCSdRFn6Xdr7n03cX0D5+GjBiv+hJ//TJo7gs6J+ef+lLej7
a/7YxKlCW8qCqIw0seYt9dz/wPLRSX/CF0eyOxAwbnKJoP5HXRBpEqD8qLVRdBkkeoIe/9jEWdQF
qRhTLHZ+8ADC+TubuIsp8CfkmxgHMDCC66TN2xnO78aapacR5QFxTzbS6pjUb/zoU/dU9w6CogPy
AsniisjEJqSZsQgk8KgTqDN4AeIiU2Lsp9y1DA6EedmJfsoVjcqkiRxfgmAw3ttAIHBeSdyO/jax
0XdFRzMYepZXms9iv6OnEL7UeBQmo/kcwDFiPglhsjNzmpPVYEtkUcwurtJzzWcHLDIQlMhrIcGX
nIRefNVyNIAuWeh1Od1T6oZZy7ONYJBnlqYudG6iqPUGBCuLVcnWlMwlcGqpnezqmeBxQihJWwgQ
Dtr/qbf/9wgwMi+5lv/VXZPn397a6K1rf0Y/vr/sjxtHqp8orsdjL8lOWe4b0Ic/SDCpf8JlSwap
LmFmIIjw8/y4cbjbcIdhqAH5+A5x/LhxDPEJ4APLPtlokFf4m/7WjXNxa/x05xg2XjQHDgz6RhLo
8bsvi2g4ABr0tLsiD9S1FkY8jebccc22fZqs5NUWgAJlMZP93I2OC+jWEBIwJaREwWGL1n6wezs5
KGmbnMYuPfa2QXqLYrGZq3Va0hVGlpgAxqkzqKNhat8YeibWzBg6d0TlbEqsQK5jdY5LwOr5osYV
IY/f2LATT63kuApAIVc8ahB9AGe6gqlsHSfNU586jE0RhHJZaK5lxq/IscQ6zfjxRGWKoKyp3pd9
/aTSMeLOyMNWMSJtL/PlZ2UQd7GuvvbI+3lt+ZQWZBcjUwNBlITlWdpZDaESNFRowDhj64m6erKQ
h67ahRwZFL5eTmgaO9lcrKkk3de1vQ/ytiWHj0PTkwsYtJm+muPkQ0uUcWUh4FsVdt2sRcUvTZGx
ATEEj3wFDoOgVSUivZ44PbLq6Vxy+9Jgh+RjcOlCqhZjA26rSBk7LAoL3T4xzoPdtd7ySkou7VXk
0FhCfSHbz4lDUKY6VZOtOp+DIj3TK0TOZMNbEstnXplGxccfEI92FR/oIg8Vc/CYNIs2Qi6bqiL/
mHIEYpVea67pTwzeFE8GKwoQ3/yUkmnSEh4cwQ6cFmR6xARG5jAjc9JAB7wqaFVAleg0D77tJ7B4
YAgUZc+bckYmMNgcPZ10LaKq5N5WlYfLRRJVE7tzo2rWpUSVTSreOevxJNbCeRjAj4j9W9w/wjz3
ER8qiBNjz/6a9T6mb7MIsvEgnVbz+pJXi5afpdbomiSLZF0VjebJPozx5llkQ5JIhnSHcMTMNK+5
nj9Gh8YJ+FsbvX70CnPMuZ/5U+xTTdCrSr4eWrsBFi94TcZRoqXDXmsS4bOoGsetm/rpcr5RJOBI
YTPptgPfNwi5ZKQDd1BUPC86y04PQg0+uMm5qnkaEC7H1WlLLpViuReCqp0e05A/Wnb8ij2J8z8i
w2Uaj647Dpc05MNEHKM3VNwnUqLWHcDJTzhJSteRzZOk+sO1JGfY7riYbO7Gy8HAjtaDXPCjZZK9
ZnCwnk/y3IGaadOja7kkh6nxDxMQzF3WIOKipyDGw4fjV2/LcjNntNrVSSHWWY0GvRI9nyEImyu7
UTBZEo58pPk1ghGYNS+R3JQALEd653Im1IKrDCYA00eenGyNG1UXLAR2z/zLJJ/ilUg+YBSjcx9S
8bzcXno8zzuh0iswGqm97opFaNSBoYmM022EDuq5UORoMXHM9+pyGyZkEF/OrbJUWCg+it/eX5YQ
LoG8RPWuI5FxL1f5LJN5U5S1s2WznXjEMzobi7JUQju4nC8XwHKFc4ufI2POt/rEMoYgp/WM2Zl3
l9PcdoPOfcBlBCLbej0C5Zdyqd80Q77qrPBeeacqO9/RWb3M6JXtDqdATT5AjXQAJe4eQY2Rm+mt
42q56h9E3eVHoj/Ha3OkbGyIX5WAIUGRQ36koyTx2FZEhJNSHkGWB9L72VSPE9mWG2lxkeWZnh+V
hmqIGUMMa28GfM/iQHYl0W7G1glThMcoFI++OvQuEgjaS1qhr+uafodKa+r9YDX2ksdpr8coExDa
WP4VdI2uDFQWt4FTp0iq/PxOO+NosLeziuS+JDvVK42+dyHESxfleOQOncpdJMsCYxQrWCbR8l3W
Js1BV3+5aUlO7UHglAd+d3hr1lwStWmctWlRCfgKHbugWjx2KBueqhHVKbssNylSsSbANSfc2Rhp
dk0+GOM4NBN3wOVYE1+GUYaWcuJqOK9GTj6tMbbNWsE4i5oIWEKmin+LjpTw06JKt7ZffVSSv866
2OOmR/IYsZ4YShpt1Lp+swVdgrlCTm9Ryc+UFhVeooS3ykCjSoGzRYeZP0zRCBenUI6swoxOwtNI
mCF2ZlQgpeZ0fk5MigdXFhOB5eHabpQVfqb4VaNPew0c4sCsC+3BDJJ03dhDGZ+Ihe0O0SA4hTri
WB/hmmp0XiwqpHdF1N6GSAFRXrBlA8Cum7GP3SnB/zsioWg8QKZSda2qUg6l370omHve0Yi8GZFA
zR/oY/JhV7oykymszBTQsvwPuxYn/oboyNEpV7VS0RgS19zzsdEr64BH0ZokK//kDMWsbFIdzeY1
Yee23OMVabJdO82t8jQFCLFCJB8p6ixHJ3mpTpG7VRPVEddmb2mTF8AMKne4CkG9pfXw0yj23+hu
Fhvvb3ONYQGzICFCRej8boZOHUWb8QB2OxlN7N1RkEcJDxc9tx+6utC5rLjrDITt63/9vr9rcJin
YDXBNwGhhNTFb/ElBI5rE8aZbqcuTpuRTCBKJpP3fFAScJzk41+/2+/ym8u7kS0Og6Y6As3Ur9zV
PASKQQd3t0snLpBlEnDoRfeI2BLfv9d/ts5/sXXWdVIpfjopf9o7P3xjF9A03779vAf441U/KFD1
k4VOnP3xdyLzjw2AIz4hqNIZJZm9daZ9NtX/pD/JJufCxbxnQFAuGXc/ds4GGwByGDEnk9fD8mr8
rQ3AJdb9lxuFbDb25wYxLxBObDZ+vYTkVOtKOJj5nqp6RpotSCcBw56vDPBebUah7GrZ3QzHVpsm
N8PqsqZZUt/KwJe7KjMwCZl+k3lsddTrpjKshzERiUc+C8xnYJFNM9S6B9U5PmXjWFXrCWHtiwO8
tWcISN3OMQe8CgGdUb587/Ky3SO3D7ZmlJM9ZBO7q/oJnMXcdtupRzqC2s4oViii0eSHVeamuY3W
Op6KJ6Os7Je8brJ9NwaUkEXWpmsk1Z9tL9wePvaGclx7lxM8jmpC74kgaIw2WBEzWDyFaldttV6Z
Dw0bi3AdaJb16tuypF02K9OKGNYgOBX1RJVS3NpH0tXFXTfU2jpP5bnvVOckYlgXOwuC5zRsFroo
6Xez7JDERBULN8afbS39fDdEoHG1Pp2LsmDbkGv5xiKMFiyhV29QbB2CPKHEbUxuFdunW5Ruo5UK
Ku2l9LmvuqQy72uhY0etEBeJ2TCOTjw2+66ZmTSUWT0YSagc0gZfT6JVsxsq8bxuYlGcKiuUoVfh
M2KuG7oHNSoNT8PkcAz8zNwapZpttIrqZDE387nsteYkI8Vf4ZZ4IAxqfJuSDtXWQOWuL5PmPBMT
RJS+lW4sktHWSjlOd2i95Gvnj1S/T8+CPc1WLfV4h79D2+qa439moi82cexb73ZkJdOpm7T4hBw7
WaV2OdJdMraZh+G4X0d0xu0aq643FVjpegJtwshoajTVIg6qp9p5tVHtfATD5Gzg7EYy9jCMetw3
xtmYBsp16S19DDs1foQfmF4UC5SYukdTnJQi6a/wkhCGQfFoyO4J6qQMWK8tzUdfPidEwAgrv8FP
WZzSQX0MR6VsV4puVDs868l5LHiq2rne32hZ7VwZVcTGooSmJixAVTK56xTgbZ7JCQm/Dhl7CRkk
43CwonkT5xqFu/NY6xsE0jZlDxXFXlWhZbupg2rLaRILVprR0c2Lk5YEdBRBGoAtMcGNmsEJaHN2
i11s55hVsgq7vDrVlvaCt0f6x4oGtPCqVNMvVlTLO4SYlEqxy9o3UUerwRYpYkzYX+8MufM2G9gU
PDi1+Wbux+aWimo7I6FN9+ejkUPm2233aJajflvb2B87D2r7gTyw2HPqTvWCNHcOFFdr9GnjmKES
ObTKuxI5PyxQhL1+B92S1I8advSE/jeR5C3tYWTvy0OOk75R1hl+GwFtRGrKOuvLeeNbcY7htwh8
8XUOq6F1RakE19UkM/kFgg1swWsISD4TBNb571BiIM7R7KxY4VahaiiGJ7rinivXTFa2k5Em5dSG
ije9T1EKidaJX6WC8mpnIxIs9mZB9yRb867Dm9BdKnLGsDNOA/Dg52wq6RtBxcyVIuj53qthixCQ
nOXxNm+l8T4ZRClvNX/s4aGmSlKirUTkBLQqGikvNxPeck6D2lplIzZFgiGKjC3IEvkgBoyyrH0Y
S9rEB9nTHKKs1xlF11itUPAVN5KalcICP6lCvb002Yh1UfTKKpCjDDxMjdbN2FvjxiRa2xPsoOJV
bXKMXQuz6UM62NpVDWdTI8ivoTrnzBm2MemxJ8Y17GYRERDER/hrM0kpRNY6XW47VYPIlr29LVDb
3eZaSo2Go8pVrZrFcQzN8MovS7kphtYImaYZU5a69BL5HtudVRtb2sGWNekAOTkVdhuzfgVW5NUB
ubAbsA1xL1PIP0trZpUtmamsLCXPr2XYFXd2L63r1qr6ryYG52mF2PkKkoipvarVdbKQbO2Fb6Mg
Fu4tW2i4Cj6OZ9Qi8jCszbCQdUQHwNtpC4VHlodP4HtsP5oLwWcsVJ9YSD9G5uYG2zJjLD6EQ4+e
9w0AxbylgXTdSILKWTr9HaYg8ZRINVo3lDt/7dUKrrFdaMd4ISCxzc0n8nBglasRl+0wxc+hpqsH
cyEvDVhMFHJkXlyYzZaUV2orFsITB/58S1JR7IXsppo0Lx8J/2rJ/+zhdejj25rgx5CC6jDgQyGQ
fFjoVSRTMK31QrpGOku8AyS+LklTXA0LOTsuNK22ELYByZm35ULi9gudSwJBsCUu3l78jLC9KnoK
lkYoYP3CBvcLMdzbWntS5ax+6zutgO6HQE5UX91ZC6m8GNs8bSGay4VyxhdWemil0utkIaTpzKxO
UKH1rYk97GhLNUdqkMfHBNXvttLD/jop8G+ZWmotFbXP1UJ+Yy8Mv/gLIe77KvGbcWMxCSx8ebdQ
58VCojcjdmR2RqZ9ay4kOzGs9QupI261QEiEWLTn+sLKGwtBn6EYPycLaa8u9P3QBHDQtKUAMxRi
H4rgi7/Q/WqeCYYHSRyRMi15+osuQKAQGBepwBAW1WnMnelKvygJePpX61Ghx3QJeI9Xo9o+KlrX
Aks0QYPCmYR7ZxEnNBedQkUolTtDQmCyDrQWP69Ne9RKJJYaoEugqAaOmJu67ts1Ni7zRRsxz49G
SCI/lj5WgromE5u7yppCea//oYcNMnwpD401ldH5MrT+Z77/i/nehmf8V+P9+lv6MrzUv0z331/z
A+HHsALjhLkDMwl+lQXG/4Hwm4D/BJ/aS1uduNBfP+Z75xMzPCMxsyoUgL7QAj/me7wxBlJEgceF
xE8NE87FZ4TH549tL/ag/zFKl/Tv3zbCDuQccknme9w4qC9/2yImMZinOjvVbuJKempj8prWVqmj
Lh7RzrpkXGTtpqym27TQ5sFdqsYx6Dh4LES5Qa/ICo7rQX3yKcIlnSinfIVGhOHb2FrKgt7FqFuQ
6y0d5zlzJfEo6TONzWy1u6jc5IFDBhtBUUSsODBqHMRox6hp3sctgBaj3nydxibktt2BC0uKGAzX
j2meZVIjObkAvFNkGsJ9E7+ADKG+GitgLivTEa7hNN0OfDgNm79V7uUc+fv/z96ZbLeNbNv2X14f
ORCBuvE6BGtJpETV7mDYlo26rvH1dwYzfY7T79x8J/vZceYYNiUSBCJ27L3WXCVmkAvQG+ymbfwp
cWrtLc5y+ks1YdFmPRV412RIpUcrvMLtQAYwTYB8ah8GN/ywtJQPSe7rSkTygbN8uvU8wg7mK8mD
7v5OD9PvrLYxJnOvI/pFZzRigVWhbu6qLVGo3SUa5INtTDCUne6O0HgD8x5NROE+oZm/EwFW6Ggq
HpkUituJJg+ypWJAHkRYNaUXHuD81nSrtyDHLbyIbkJRHn6igX5QapiVkvClc/qpttjpIdo8Tom2
vKcZ7c/KIKg3dat+2xMgQhIqyiTHe5qMAO9wYq/SwFZvoV7ZFj/aq9UxbnEovVJN23ZDipS69bKX
kmHNi5gMep6qs1+T0AMbhuYrww3iTPT8e7tU97ptLvsAckJHAfm5NFFXVB7s5SgGS+IbFcQ72rz3
RO/tA3chQ8Xq6vM8RM2bmbpPdkvceTnh6BFEH93aQYrb1PHEHjwFPJ7Mfc6WSqsR1o3PZMQyms2R
3tKCVOYdL+i/anrdFMRV68ZDh9HklANawMUpo4nhQ1QvmywqHg0iDDdGUzSkppTGpc06b9u6AZ4g
IyLFhCcHz+kQr6OM3XXIJ+zhTW0grgkrIWgA4kNPINWuOpwp5QnDYn8TIvzqt2OjWc+ErcQ3Zm7r
n/ARD+sWy5GPLZKTisW1LLfCJfcLUe6s34wzJowDfn1cC8SQzt+1wlq0nUt2XfB99pzxLpONwZ5d
0IrO0JwQ/JyFSMgS8fjPQv9fRWpI4gr+aqVHlN+Ef44mxRyoXvOjjaP/ppZRD3WYvPZyaJX8sdK7
1m8cLWjWOEo2gdiMv/qx1NM9+rG00/DB507vGeI6t438Oyu7i0Tizy1OOkDMZj12CoEPDbrnnzs3
nizJeyrdbG+44ftIkbXqWmzVNETfCs1+bFAYFeAK3txcvM0jILnembc0iI+dQl4BKZEHA2X2oVVA
rEKM1sFTkKxm1qu1o8BZ3eA13+eAUIcyAqtVKsCWFoLaYsvRL9oVv6VAXEYGJqxy43gbaAWK6NC5
sHG49+MSsxp1+U0xxiM/rVcEnLretJpEjjeazVEHrFcP+XlupbWqOgBhCaSwRiHDrDaw1qUzOj6t
j/5JcqLyyUwPiO7CbWzCHRsVgKztwlfb5EAsFZzMUZiyTgHLEoUu0xXEjOkx7CgFNoNMsjHj7KVH
MtUr9NlcA0HLoaHhHGHoCsqPIEFQabGCpqUKn2YokBrdH4gHiF43jQlmbVTAtdEE+sRS/NElwNhM
hWWLFaCN2elnOYBsgzp2TBTEjYVpXCcK7LZ0BanTsN5GRnWXHPpbBwUOaNQ5UOazXqunfWWAGJuc
Ulw8hY/rBkByLPRbTm0P7AX5JQXifRtnbtOvEjDNKZya7K6pjHDcSByHfl3U6VsPAOcB+jTj0Vbr
fMMocKxV4dA80uwPHukmWzdmOmPR13Kr2aPwrmnTV/Gp4ST8Fni4v5XZ9GXKjRQlXNnDoSqBeEWD
h/eObO8DmZ/ugzOO2LYzg+NrJkls6gy3enfo/9jwGYbspUgLRs0ZJiZdZuR4FVeAgcjg/YV61dw6
tXTXhBIJLp4nOTlGPTikVlYFm3dAa2kpcSkRDcmWVbsF05mYHD8klCUOT51Zxs1MebeVo5N8cujd
QX0LQto/EjxdopIBXSPIN1Mel4+I+sXJsKfyxlSGduT9yaeqCrCacq7FnxSni9jmCYJ+hmHT/WwN
DFu7NCxWfWhOJG+1fH9j3uyNbqQ6t0izWDccYD6zAWUvmLH0L03vGAeNFMLED9uOq9qU/JtomO65
gJoPZ4/YKAbm4gn0FZkFHT8SEPjcr/UinO8lB4MXq2fQvrfagQ9fz+F8wVXCe8xLHSgMPbabtrTs
1DcwUm1wbvADqQ+ienP1aM0D7mKaZ9V7xPO3i22QpIg1GBIGU9xiQYwwnFWiiE8zAoQPshSHneiN
6ps1gccJ+rI6X99ZQtiIu6WlyY/PpHQewiXiQI0MkcjyIHIfTHVYMZUfK1PcicIq+qc2MUfkS0RB
+bH64FfuDkja7pl8cf5hFiTyYA0sImtSR+aN7rWkH4xm8ul6p1ED8tvoMgz9SszSurl601AVl+ex
Ip94BWsCszC8qBfTG+XrWCgsY5ebzgNaV/NQpsF0ESAqGGRS28iwd8x9NfCl9pjejgy9VXeF4eU2
G/Puo3OiGG16aZ+xrs83dSDkJaBDcBlrLd9E3JEIbj0r+ORJ6k50uxEHOeU61gaX3+jMZDlmYaQ9
lkuNVcgG4oFg19uVVBib67eVjzjT4nBuXb9Ng6LzBaESfplw5WbHtG5F3ZoBI34KbliB/Ph+hNPr
ZBN3/cIfseu+uxDMfFmXsd8my6ktotNAod5r7dNQY7EerPJTQTpdiCna99w72fVgisL7aNApyLto
nyfNd2v0bjyjBAYH4KOQzmVqja0xRLvOXl7CprVpyU3urQ2vEBaetUmZScpqLn1XFuWlYx/racEQ
EyNiYV+AOTy3IhEne2ANT4VLj96pDF84hDnE+XyKJ289Tsm6DcqjUTjBvei06SwmSWBZGQKfHF07
wv+dokvwBnNDgjWMqAovxzBQa3Y0/KO1RoBcEU4+6Xzf6mLAkojB7yZZ+nZTyFwcDGl9bUS3L1zr
AdAZfuOhN8BshMG7Fsq3VnO/zj3JOUtBUmc2ZB0OkIJck9yY13CAoOKQiDf4lW2Xj71hmj7HmOUj
HyzoE+BEFUZ5W3XTY5H01dFz0h3g9ci3rIUvOLbFdqr7YJWMc0pElXi2Z5rIMDgO6TTnByAAxn5k
EV7r2JU3U5EGnBQQSYcL4uayfK/1nmZQUeq3ZFs7x4YbHxijrVM0Bu+6yGsf7cKqF/N3Y64uVew6
32LJqckca/2TY2uYk9L0qSOf4TOCdGPDs06ooVGT0NgX8BTh9ikdo1mvhmVhPTCGbB/iuYHF4eqm
vzC+9YLHOm8/orkLNnrhzicc5COZVCFkSYzCEitNsdDppeVc3JbCPmWs+Q/cVlhZ7EDcG5gtNqPs
ixJ0h5bs0yKlL0KHClGMrL61FjIFxCKHOcdAblTV557D5bp2W2+diOFND9Ch6CW7vSdri1yL/itJ
U+80OHf6XAfPo6iICmJ6srLAtfmlCSi3MZEGz4Xu2zyGFO1F+EaqaIsl1Vh3gJ5v0UKFG4oE9wOz
4XBxQMY8p1Td1BCcwv3WtOfj2GHlXQ309yfA3Mlz4mCdMVsT8gfno2/gvzJ837mjhF3BmiYrhCWc
Wtu05bVhTl7k0uknJ0jKBzyLUNOjmsrKwLM+Vo17qoZq/FToc/ZpJEvyZON28i0qrFVDy3+d8RSx
kndx7/hRYdV+AD6UlvWUhLfDhP3n2MpATKuoXVDPeXW/dcOaFhUotpfOnrSzLRoXzSj8N75EWmNB
E2qbIU36W9DxJndMgQ6grC1E1+Yysg1OfXkqmT0eTTxBm6C2VERsHbx4hCNcwGXFyWZp66JYdV6h
nbrQtQ5UCulO6GW9iSfCfTm8leYmaqbvBdqfs8jD7nls4nGPP6B+tesOyixr4RrKDQABZ0RfYVYY
7JzlkOZUYUDxtKNesoBVQtb7Euy+XzVdArpyDrYlR2LeVgbV2cy+OG3mrtomGM+prel3TVA0qAvK
ZldLehL9mAZMAZq7CcgwiRG7UIZYdtzlPWmaslonxQCPd6wbTsypWMURhrHc1FHUNqm5W8rlDv8z
QgAInSvZc6C1sna4X1JqvHQoW3auwT3PY5091kk77l2OxO9ock4oDttvo5IP1/bcbb3KDrd9FlTM
gfCANoQQrxHg8oiTEbSCknBhBy0Z4k0QEL1+XrX6aL0Y1bSbxilct8byONuGc5piSZ/cdZMdsR87
zHbYpQQTj6EMv9XTvDM6tryhLrPNECf9ZtKn6RgPovXpjwYHhF+3cVhfzMCy1jhCksO82NNNkBAX
AalRi7DBQam7eCmrq7hxeiRGKrYsyhjwpvmYhA+GndSclntlvOcDKxs+IJSQLeHqz09/N+s7V+f+
RP273FpXR39ydffPyug/XT3/1u8AAPZtaAD5lQyAkRRKQISXCmSAfeUHsBu+ggZ60HTQAvkVMmD2
42OgwANCIQggdTAUHCzzDk7SW70Y8Wap7EvslRrew46misIZZLS+z7VCHLQKdpAo7IFoRXc3KhRC
DBOhCWfYogqT4A4AE+jPmUdMMqMiEbX3cKvk7agQC6GCLUiFXZjhL5DcF6xqlD+fRwVniK+cBpKj
j7kGuiFMdB37RFv4wxBPBHSCeKgU7AESX7zTXWSQCgSBLfhmMSi0QZx8MI0YaDfljCSYO2Wl+TVC
ZgdiELTEfKVMJFfiBOGd3Rcd9tmHk1rJ7ajQFNJtzb2hcBUIKB/1ofd0NK7DAs1i6NLDcmVcLMzt
bk1gwg9kjC6vGYHbd22Uf+UAGpIhLXH4rsYOqSfOt3IdQ9KoFVKj0+r8wxkUZ2MMuo7Q4XjYNgrD
Qflib6Q0pksXYEOjBroYCtuBCg+Ch1AwDxqh2AoV4GNSqA8ba9ENJt/idrmSQOq5y85pUTtEjCtU
SFG3UEMCBRAh+5WtQAeqcaV1l9QBmed+uFfyyBBa4gI60X1FWlu9LwpRslxpJcOVXGJfKSa9PhZP
haITW4pTHChiccvCSMb0cogVzbhSXGPsv+kpDmEdC0U9tq8AZKuIUJEmCf156ZbcQiFFSXKFJReK
m0wbVjGU6dVdkcpUzx2E5el33jIezR6OSzt8jxSP2VFk5kYxmidgzamiNreK34xq4TZt+pxzFmxn
O9eHexhS1QVDHWA+xYBeEuioVggXulGE6ESxonljzxz8grXjReUWx7Z7yK5w6X+6Pv9V18eAXflX
XZ893f04/lm7gw5GveSPpo+wwFjptOgdZClQ6+x/C/iFDZBKib2Qe/3exf9X00fK3xjwOZLmDAkJ
CnvwryaQcH9DqUWphYXk7wv4rT/r3EykQC6GF94WwBjXNN1fmkA6EXhLYoXyEd+you4ueTsjV6Y5
5S8ZQLzKBJGMqr/5iolQPkVRql0oLuZdYWozgt8YmE/WTojGYRmNawQSfudpmEiZZr+3us7P4XZE
9q1QKPdJg4YNw7gFUCSC19ybKIKvzGSpwZhijR7XVwpzSef8Avx42XvMWJnJa/23YtGWhjTs0Txr
bMbnqcgYhUVtNyIHqubPjhHNMTUVl82PQmbopDU2y5YTcH20Zq360sso+dwh9rhHLYNZgQLwfW6W
xvcwIjocipfu29CEgvMLhJOQeM+HMLIfOIHE8aqEwfisuj7p/0fxd5US/ltBdf0KVPAG36qOBA/W
2Z/7cDkCnEQLWpu4RpK0LaO3NpWcGPcrlBX1L4MBZ4VH07svnUrewhPgo1W2Cx4LxAKnxyiZN45j
AZBFAXS3BFZ0gkdRfgj4Tq9FbbWXaKYxYcVJcseBmlgiV53kOVK7uzDCFdC3Rnl23ea5ywyyrqrx
FouiROMkdwiDP5IaysFPD8l/kFcqDNtP+ko+tKnUjarTSYvUxKzy5w9dEayCOqMqAA3kwbtQ335Y
luJNSHO61xy9OfSJ0RwQgaCXjqgeV7nWLduW3QSfyKR/qVKhmi/WOJ1V0xsJiWE9BjP/VxNf+E1W
pbgJsVWeo95GV85o+95ygxeaMZLUWVolaYF+2U5BdcXFSK6N1mg7jMT2ei4JeVj0nHvaQKlxoy/G
R2H3t2Mjxb7rA2s/Y8IAikgSUoz0fzNZKOF1ugxwJt8zsrWPplmOX+MInShSmfFrxXp9cOas2Tcd
lIQgoiCthn7bxeN04aFMT9g5eZha4vBS4wPRUwJwOWjsdp3iOLnBx5WD7nCnfh3HkLpKkJg7fcHC
IGO6M04B8ncq+JZWXREnd3mkMKpuJl9npnXf3IwyArMGZ3WGB0zywHGKbRG17R4saHyTdZ1+F0Bb
uHcLMdxZVCodR3bcDZs6WpL9TFqI52PzlBct7qZz2wkuqFRNr8XFi2GpZ1NLF7wWY/tqRhBIPFCn
t6bZeL5Op+z01/fOL2sWLiOoE0poZQgDYa68jix/Iq5IkoKCcHC0C0Ka5QHCdLHTREsXDbnsunGw
AhETxr3TlMtXcP8EcXRAGXwy+KKPpCqnU4VE61h3ev3q1CaG/yjTd/je3tA+YEvo7fwZwAmq8aGx
UAYODLIyvvvbMoDBq3fQ8Fu85Sj+S3mZdM4HuOf4qHOvzXemEu6zXM3bAUmHWlDLlDN61YmN1Wly
g98Z3EMyDdMJJ8TycL1tqwRnQRzb811To8YXFUOdMnP1N1fL21ePyKHXQltqnCgxs8uceIKICVQR
fyn0dFeXDWY+LB5AqIy+J7wDy6CzSd3IPbt6Tavsry+//CXsjcvPvJmgIBfwjppEqEf7p8s/1sjO
w6UBi95UzHA7pE2ruam1x2Tx+AQCMRaK8VZ7SuZ4gLs0VV51NzVFNO1cPWZ7MXgGaQpldXB006H6
nA42wSseJRETKySW77St+DCq53uo417b/v0PAOKQt2UzHcdDp0beP32AYknbRpBvdclshq9TIqZT
XYUhIsEAam5bsM4ESp1lSZslBlCBtsFnU+F+160bMWI759nDXgLf7rMxOQLYCSDmSAIs39aZGzxl
Tg0KNSpCTqR//d6v+/G/Nwt17+McQSkg6Jt60vz1vdNBjpvFHK1L2Vvg6ce2Db5zNyNLbUh4eBFL
vNwh5pzOmTMUuw46M6ONorAPLqyyI5k1uCroSR4yawR6zHT7qUPTs/NGk+FjU/fFeXHb+Jbjx3Q/
5l6Ghrcd2++MXempeLH5BZpZf9CXxSVmRYH2e+I8ChIenQaZPzT7STU8O7IIXiUpHHtYNu4RehpW
IaQO26w1wm2VRdM7MRnLrhmHgNo7ajZL4RSu30k5fRPMaJuVzE1mqm0lxWYxKrgSZfpF0D9vI6Ng
kp9W1SEz6XgVDo86NcF0f330Ak8LPxoga8MGwh5vj/7ZEZ2kvHB8olWeJxhoaBtFH3rVoqPEK/jO
nTd8A6eiVhB1aRInOJIcjyhLVyheM2flq2JSDGeZp096JXHomnjo3pw8+WqUYKIRX06HdJSt36jG
oGZyTIR33K4tGrIn9BPsJX99I1Ak/mkH5U5A+0HNAMnKupaDv5QNrNW4mNKhvnAq7wAHAGjHVKbW
5mycaImQEeU7wGfiFcyCcEspVn22SXJhDMSahHO5RZ1WO8yukwxOPC06Ykv0OPUHkI05hJNi29V0
rlY8SfqXedSzZ5b/7ovksP+tjx1TW+MzzdGTRi5xCQXl2N1QdNYmd/SZ+8AskFhkRgbiMhMAGaCX
5/3e5eS0npfKOZDU8Uy/XRBWFRFz5Wsy3jG8B8TIg0VSSq/3H2STsESmBfFXJVbCSSyEZPLU7p0s
ViWn+l4BPHevLbBktBcMVSYZLxvPmF9FVTGnLxH+8X6iHHASDwS6Dm7WRLamb2MJ/4qROl83w5Ae
S+jA+8XLZrSExlLvIHBG5Z2cAhOudZ9GL+wD8UurJRCPlmo0UAnEefLaMmJgypHWdriPqFuAERus
BuCuq+hD8xxx0YZRFTiwzo/Q79iq2txeNwTxIByPcOExf8G0RGgWS14GH1hftaMCCgZdr9jKEYFp
vmu3prnOMEo9hWHXHgIyXMzVIhLjS2QExJnica3SG63rVPnjzQ8Q5UsNHGWtf8mzknW1Q0G2VtMu
3dcKdCOhNabHmRuB9v/IIEwz54huozCMN1EuJOXOUFceSH8CxyWcZLo01JZ7hIheCClvWb5LO3UP
BEZoGyA5Kf4fGrsQKppl3GDigrSD0woNacPJFrEDd2FcU2WuJtIhO8xVHGSrAL6isWTfsSBeODpn
MZZ0k/Rd0H2olsc0PzlOHt3L3Bl9NgO6GK03Lw/XB+kf4drTXH37v//n80ceFyC3uib+2v3pmEoN
zs79v9vTyZr+/B9e8Me5FvMJsn7nqmNwODT+8KTY0PqkMhQRoO0gdeUkzFlRcfdMQyH5BA0zOBCA
G5WV/A9hA6Z0VA9qFeOhM1G82X9H2WAavygbWBmhOKCPUwukxKD+ywYPQ6UbCicmg6POpxstaYnL
wfp4mQwr/ciLYTnQuzJRA2VWGK5ACKUnw8ib9wR3esUIvtXuRejQe4qqebhHnh28pAvBVTd1PE1f
oy5OQnBgeFX9oOgNzQdwT1cXYdYmAJP2MqNHe+iZqUOmwxZKGE7iZh/DMFu3Q927LxE96AZJd+Pm
9HCFnNdFOeU+J4VDRPzaYbCGbJNQxPcru/AsSpDcwOwg7OxboTuHkMCAU+JNAyEPtXnBsNUDxRyq
4HtnLPk51Ia7NOuZQ80cBt4XMhU+I4AaXifGAb6c2+g7Q+aKfm1oMS1vJge2M3P59TQb7T29gOlu
cRpxlbwTx5Jr2kNZkFO+coY8PA2aREdmVohRw9YVELdKw7zlYJ0mvp4sgjz7sY8+L8TwAiYO2g1T
qegdJzbjOMPN3V3rYGlaebmdPc6CRKfe6tHPA3fbx2MW7pgEuEdLmsNOL6fKWC95bj/mEUC0HTGb
mQPMK5LYeIH2kUKUFiJcF2bpfcxCnyqfg5mj+7AS+xvba1CjB2l97IMUR2YriC2SJVJ48gi8G7UA
ryzmZuwiXuWezBlS0pbsm/4yOHm9D1kO9ySWtF8iLXA734MmU/rmYlePdQY/TTiuBp134uJ4GQNC
rSqys8CCpK/ccEnOFPMlJFzLGd4yxHQru8fWfkMX02EUvcwTLvkQpw6YkKAjPWRMMNcXzbmAEks0
B0b2lWGjhzfHiTgNqubuCDkNgZcdTeG921XfSQWb+73eLXWMKdUovxMvkZkIZJaMbEtz6b4WjWFj
6Anc7IVwlQRbVFFvKNETArYKe/hcCc+9t8dmWJdVYYEPNBpnhQXJ2IL/NsLVFIvxvHRtmLzUOuPx
4YEAhZiRgljYaHaOGOLLiHP4PpcAGbMPvl1qAzz8Tcy1Zf+PtBagcjOXiC3g0AWnkEjRdS5KuRJm
N7yP1khdOgv5HLr8DmZLa6KUH812CjdjgffNp5oZin1QCDX6DJAz84RCRoB2NHcEoBEDkfN4E5PL
mZ0YlXRcOQVZRehty02rVwoui3Q/iTBHaQ7GfqbLtGJDI19nqbiRnSfuSh1fwlSaF5rTe5Bz1u1S
mQHbX4MHVi/mPVQqrrtCF+aELM7BunAb7kCzqPWTBvfFXrdtj2CxCbxtzKjhiJsn38CDdw7G5I23
PXE/67HOOalZfd9hF1rqG7ut+6NM+vwyi8LEWl3a1g7XSnfRPGxREQ9mWibfaYM/0/pa2ZmbfiD2
M9eJTUpUSZTCk9bL7ESp5/htARggnizxiK2eVcvNi2zltaa30u2EeQPuWqbNoesPkpnp0Kf3hlm8
eGaT+SHhVdCtjX3ShRdwhRHiA5H4AVM9P4n1AZo2Y7V9s9g5FnVbXe1yfOJoHq31YfYOTmkuG/T4
w86VibzYFcZ6lifs8GZjwRI0czLXPAgIodn2d5aX6pt6SqZbgIrLq5GZJjU0bgS4Txn21ig6On3n
PNHMAl852tnEItWypjgla8cqtgINYtpUEheZhssZNTxXjoyZ+2VgbUzDyt2XdNMwTnmMQoTmTZuw
xT8RyKX3uwKcIlFrhBnHaX3KeyQuiJfdm7SRn+mDoukKmWVMeAdWdEm6Td4qHYTBRXkgriTdBAty
Vh/4MFdbGgkPqqt5UBsJHuWaYwdEXjQRHkrNXdzGjIvOCR7sj0Hn/AhYDRYZk/GN7lKWJqbTY+xy
87eanNb7qKN/CY6i6N4S19pKq9dOVjoVZzH02NayUH+Snsy+t7PZvTsiNB8dhMgP8CDCzSxqfZtV
Zn83LB0kD91sEW+kWrpBQJix6EZx/xibRnl0o9b4bLTc0hg2RnhqdXHniqplDmGJM1hC/E0dY+M2
H+fHUORQ8nJNxCdkfN0trNHhtrWyYK9HVoIbsk3XJXnf2yDDFumRthNz1KCx2jsuE1HXQWxnhGuE
DxLUdxctRz2rCKZJk/wUyyx4jopljOhlWO2nOZZk/SzaEN9KTKR75tg1bEYxfcm7HtObUS1PxmAQ
lBQkTsN4LMZ0idT7uaZLeQuQbbxdxpIJZGbrmILgB1wsuxePNIok8jj47wxmO5jpYMBfq7pqESDY
dJvbUhnf1WrPjj59jgBxPqF5U8AMG90vLNmUutNcEKP1HUk73UPXM7kkddAQ4G302oZ+v5pteAz6
24yysdiX6OHjVzo/SrHTlXbPTpSCaj8vJapu4mv6fNMLW7lYhwkJlj4tH2432JsgnQsOjzFLcGSY
NAmbBqxpGM39btTzpxHr645gPRJnQ0TqfJUZXqkiezCquVtbhXPsQ61a1+Sk+P/Ux//N5Aejl/zL
yc8zVNif6+M/XvBj7nPFmjFToaYVFpUo1e4fNbIQ5m/4KBjuCPYUNDOU4T9qZMBNgsaUq0rqH6pf
h0QTXQd7KBzLoRy0/k5xfI2U/7mBxHkUd7mBn8QwaaMqsNvPzS+O0fSlZ3e+89Q8JfWhRMzzNrfJ
2chzsvnI000XfwjD6qa1UPmJeSatDmvq/VwTmsPgsryhuT7dEyaIVC0WE9OF2brPK9HijS3hxMNA
ow7R+wHKSW6bwXjRHEKDarzagwvlLAomL6/2fS4xYvyOQdOzQDt7uTnkx7JJGng4UojS/W5Uzhz3
+xHs4DQcQgdNITHBzqQl6KrcenisBi7yo1ZgIIUeEklzEyZjg3WLvcc4u5QtyJo82pBhBew/zCVm
LtDFc3dpcpO2KQQ10gQZbNeOXAx/LOzgiWlD9LR07Ip8KPj1S699GaM8JiHSbGpE9VGCedc6dVNT
HxaLRnhUAsfwBDRH3ONILwnJhgqFn9v3yJzOHN+j5y6LY4JCioTC1ZKOAEzGUR/qG+ksRFf6SeFO
pyhMB+1AV2QEs59q4fyozQJWyxrXSBJugSRapCHKGHfpbgj0sqv3Qg8DwRwspxWUThc70+Pmrppa
xN3pKrekzIfDPyvCf7MikBwvabL97yfmm/+XZP/7S36cmc3fLJdUUUtn5mp6UnBu/bEmKECiZUqF
bHCR46u+7o81gf77j6VAUQ8hJqjhL3wHRsd/ZykQpnrWf14LPOYnOoGagtxb6PC/ervqoHOzJJzs
m1xWrvAlzgSE2mJku/T7Frd6veKpCLA/EwxYBqeymCnKG0uHmbVeOvapx6ysdS0/tq1tNNNGo9Nq
wswN2OP83hhAAjk1RpxTGpmMQLd5M+TmeOoI/qJZOUuH8wK6P7sLt10LeO12AN71NQ3HB5QxTuAL
qTm+GdnONjM9D/dBjXVULjwW7kITa4Foir/IA90Ea9mTybKTolEx3pPIyDdu9Qb8AT6udp/Vbl/f
M2dNH5s68N7bbDEiv6EMF2y7Q1LdkO4bEYM9e2+aYZslv2K2l81EC5xkIXISmQbORb5BhOeeU8xg
77XjMPD2yvFTPJjUoFaHo7mfmco2EQFlySAnqn0jAkLUlRrCqSXPDglE109QLeo32RqyRIoee19L
z/2aTfOJDEbC0YF9zwf+CO6G3jbI8Y31PTgPsekSBT4He8W/IQn6oU/I5PT1edbX3cjKsuJYjueT
wzRFkhlglxuFNewZHeVgjPr2hU4jxHiSM3bL4swPXivnI6VyTZsx5ii7Cijh9vSD4w/uB+shSZFA
bYZSaucoL9zdZNn038tJ3NI+KZ6ixeFQDsrgnqLb8YcppINoup3EzDzIV42JOfKtWhrn0gz7tVdx
gM4dxzkMsViYOlozhIYeGJGQRb+hYy9XoxZMWwNL3h4MwlRCmq2XT9qcV1uXJJYdiOPlwCJPmEEu
nUMEb+SR1IDghAKmvC1J3ct3JjTL89Qv9iAQ2g5mR6Ny9eO/XUpnIbrTLInYAUPwletZD79TPqs2
HIsjsZ3YpNfO7yBQ2WgXVxNQvVfDSIt8wTAfCP3rPyvqf7eiIoz7yxX1W9H1X9P55zqLZU+96I81
1RW/4XihKCKxDBXLvzuRrvcbxBi1zJIB5yrlzb9WVMP7TVD7CFVVMcNU8NifVlhKMtZFi4GLfQXn
/OKW/Uv3LEXezwssCE7QnZKsESCZbAXXUepPk0YDHlzjLrgPB8EZyGei7TyMZDpyj2MFjWs6QIP+
JdHG6VDVpjmu0JR5SECHbt84+bAzalHv9C5GP/jTZfwP+gtL8hl/eWtcEnYiQFMSRNCvwXIT/Asr
ldjdHSxC5dnjaH52FyR5KxZJsBdCATCuKIy4Idk7NDx6XEPr51dkBplJ4qHFowZJo7piNXBbhqf5
CttAAiDe8yjqYHBAqSSbHb0gkalXTAfxJYrZYdqd5u4R5S5r83ekh/gd8FFeaR+RAn8gf1EQEM/K
6ot7ZYNwNjPylZaCDMHAJJApzslmgrLH6h4hOPdG17gnFrN/9koCSsamhpbGCp4RIzwmRHUw4UL1
SvAxrZymSnxqYZpzbqoCNodARtmxw+uQbrHnMOdJEPc/oEJEfheOWwC7L/iDtF0TL82xDhOx63uj
/RrrUUPtak1rO2khiJfHqrTbJwda/b3wEOM6bd/doB0YjpMGAi12FlbczEvsU20aM3HO0VZD9URX
oxflRTO9d91IgDvGbVmuQY1Hbwx4K2el99Z4p4Wl9gA12JuYm83tZoyH6TZ0lke9D7NzM/ewXRav
IHB1hBWwdVPN/EJRmqy8KgK9SoTNws4M2+iiu2l1waBtEETq5vfWsDjoUgxybe9odLTGcxI2wIuQ
2ZyXpd7Q+pLb2svGp1nX8fIyhz1MdmXtsiwvtpXTRakvGrv3W5qaap4r9hiHq42zABc3Fr2mnVYR
v7p0ow+txn7gqtc3rp022wSN1jFE7QGl33aPkSDXbh0U+v+wd2bLcSPZlv0ilGEeXhGImcGZFKUX
GKkB8+SY3PH1vcDMui0xq5Sd/XxfZJaWUiAAeAB+ztl77fIF3UT/2Hi0wrqZLf2mGDUasH22XFu1
Ka+sSfe+JV7q7ux46LaoNtiBQ8zflGoSWzNrBhe1zWTvyJ2HoA87PH0tWPbM7oXcDHBlwoWn/r3u
TfM14/bp7Mw9hBo7C/Z2B1ly0OAemnNmcUKDheCkEnijFwhCArgQURGVF+9mmhZqs3S2++LwIRtN
lrxL/WDcOsFsvJoJmRlVrtT31WFy6bA8Rb6U4mCDO8TXSE/zM29idGixl0K1mtxcRM1sKahVgwca
kTcwlZLn9D1Akq7ywKkGxJiiGQ9UBNA1WUKX1JdHonAwbEEcHIgSF8Y5ILXZwUGil8fJW0QfVkaZ
XiV0zc7EjXH1IKovG3tau+NTuiuxTQGA9GP7a0U8jotZbhaPAP7rqzXzmsu3dMUF+3HMMD6IN6af
rb8uKLxEo7HfmPZ04awyoq0633lEwzp7r2jcIznqT0E6L2/etBBCPff2McDwFNIiZ+rQGlpzzZNw
/ozo2xchyjAFlSVZamAtGRCLDW/lWYVNL7wvdewFY+R0AoNTA7Vguraq1j4yF0aZC5rEI3twGtLq
SjW0e8NATdOxSdyGOGAeIhW2Ab+8IcraJRw5S8ybvrTnO1cgjMfrk05sSeu+vEGQ1e4RDqWojFHU
a3TqjHaCkYKxwuVxcK7SgKyRMS6rZzZCHdpja2i2EofGBeFId6VhbOgjz+r0m8zPm0dQploZGWNm
RzrRLFcuazTYCkOlp2lxxAXXeXqbmXPx1FaMeHG6w+8nfDmq2pk+Xtvw8HX6oviaJ0xg6e5nNSpK
mAW3faZK7QX3JugF2XXBvQlHMtt6epVwU1rhip2tV8F3sVjdSVXG/Dnx03IzKWO6x1CGFgzvw6K5
moA53qQH3cwnPRy61D6nAbZRb8bz6VjNkoex4aZ3tDrMTw1BdPdU9JVx6EWf3Nq23bbhRDJzuTEZ
5n9pECNUoY33wcEOjDU1dsfiNe2CDhm9IafL4FcTOSx4htMQNg/8tYLeHLLONRDFmXoOBxBi+sHz
PbgP4MvtOs/tv7hawCGSQIcsxbN5lyuL1OPClNtudrotzwZ5zL0ifiEB2eAPFh3PeX7kJNgVJN2T
Mh0STaJtAvaPNLidzrsyEoeRtqfMFH15b3SnQM70GCY6oecBCdT7bUPGkp4rqgkGARYnORnetk/d
r7mlz9Hs2yBFgSE8Z8bQHnOKhdsATA9Hrb6asH1ZiE5h3YD/ugJxwyPHKa8S5cdfqdKPgYfk23U0
HEVGBRFDB5HTtnZ+rZzG29sUDvyDRZo3qIm4p3Pmz9fOiMTKNEczqlJlEh/CHxmA0S/5XHR3Ag3+
2XY6u0Q+k9afbQdg52SV/bnAXh6JqpH7dV/yVmpF85VV6lgbm0wnHh24bv2tSuP0qm8mmia8TsXZ
8jvZY6VKPXx6/eLZ21Fpyo7QIgXWTgmMlJFcRv3ZzYeh3nZuV7zZA7lGWwUFbG39QxLCN6ehChnK
oYLjnXoztTQpT3ugxJO2GbGGfc76tHimKOZ2pa9k6k43GjKHe6W7D4WMnX2eVzgTLCzUC7at1Lr0
2ewO0AUN8yYuapuUlrT5ogis2A3kckfNoHO/cGVCYdCsvP5iOV3FZ2bTN9Ooi9WKZq8vUVFd/K43
rnoeZ/yKekWkO861KWTfZZK7SiYAC8Qzi1dG3p97zcDyqAwSMTACt6ccxJ5Hu8vXGL7hL0/J7Ihx
TxFGWd3PqT5cN3mu7mzXyB5kOUHKdXuD6ZooTVK0+/4+CWZe1o7vXFKnSSMaS6ZJJAtdxQhGYb9a
xeE0hU5lY/5e3Z6kYHhf51x2b36ArSOE3x+cPLuf1w2mY4ptlTcBc4FlsENBL+zo59DSUBOP7hVA
xsUO26wczVBqC45oL8+nq45UVOwePEfyjSCtHk13kItPZk4swB2sqcrej7z0UXg2C+AS1kC8DZrS
PU254E1gQwrpDgUBWTKSc5zGvFpt9l9NafkPUhp21HSeBuSIeevZFwUPWpiu7d5v3DK/iFQVEl6M
V12vTbBngb783rBm70uHNWnfuAnVdIGW+attkKXlo1oj+7cXjMy1pKLnmBoLr4wO+tc+o2N3izQ1
rU4I3oIbbLztj6DW7YyY8UQ/tn5e6pt65Z/11ohpUv7BRXP/oKT9b1n3/1TWEUZD/+q/N8qumhGp
6mv9q77kj3/177rO/xcNLtiiqEXeFSH/1zdB7CM9c5/ERd99zxLhf/3ZK1uzHU2KLtKyUaAE5k/p
3yYfGFA5okoxEdr/w/Rv60NlZxj8wOnqo4GhUvQQJPzaRieueh7xH4qjw8L1ozzXjHsdbAy2MbBF
TZf7hIKQhvbWa178iIpe4Gat45MmsvjU8/5HfIJytIEQucdECJqeRKoq9NmvP/ptxe4hbZ2MFDG4
3kaaY4EmG/V7vsqQZZqUzzaugG27yjlZ6zFTbDuVEfbsCaoA83Aj0cWM/FNbDjyH3Ae4en8nw/7Q
POQKrM4UpPsmaeEw4j4MEnI2axSqyDDZaspbpB7Bnj0LjfthWM+L7/3TEvlPJeuvBev78WhXMkmh
SUriywfHgKmh8EiKoj2+s92JT3pbh9erLP7Pkdd/hV796k1w1iN5lomCY00JJYDmw5ktTP8W3u4l
KiFqP5PHNztJB9oOUruHySztvUrz+P4fnx7kPRLQwXaxTHU6GT/PZXLd7OeK3edxdHkehtqaFtyj
bnKiUTrIo//50Rw6HCSHgAon/ebXoyWBP2d1lZdHA39pcalFteyki+rnZiQV4/fHMj4IxtfrGayj
Kx/HR4Dd6cPBZEFeb1Xo2bFLZYlSIqWWj7qO7EFfGKh4VCpvRsr5qxk962EpPULh4E30//icEc0i
V8d5QhOeh8qv51yS/6yqkR1jNxYI6HnR95AT4vgxcFtUl78/6b+uIYdJHq9qIMtI3T52fgSFsjUI
Nz+2xrLcvad2DBq/4DZti/So+gzVg1djN/+b467L5KeWPtcayxjANgpll5bYih/6eRkVTL+yxG3z
Yz13E5ty7uZsjfMc1hnpHr8/xw/HWm1jDDDXPhq3lzHbh2PZmTYbU0pmZEY9H2E79oqw1YU6J5ja
n35/rPWzfjqv92M52A5ww3i67Rgfbl5O9DYGHdbQohYS8hp2C6cysyYj+v1xPrbF1nMiowqFIg8Z
lqv56/Ub3bIXbiMzJLZgc9jNUE+EtqrXvHLLeUizrBpCKUiJDRcaSPAPqiS9/P47fFg767kiveJB
t4KxGRSvv6efuoYUZwCfwToc46lfUZlgLEgE1ZJLbCnmo/jso9611N/Yat4v4YdLvOYlu66FKdCE
R/jhsInL7i72smMKke+TyN3qxAxZXbeMGfbCaoFDDFojMR0omXgbfABqIuyhlt9QJnYYBBERnkCV
xIdkHQnFWcwfS679Idj9r0/n//Q9HW7MSjAPEHh+nFoVjhXPi6dpB8wd7htp5bbYTF1JmRWX7uwy
76AEC1WueR678Lm46JOpQEfhxz6ORWOfgyGIjzLzretAc3tv505pk8OoCrxp//s7+ddV6+tcTUZ2
DjuSvwzY9AC/cU8eDExRnTj7IvFlQe3SD9vfH+evv0RkBNwyqhCfPz++GzMNk0sMZxRNL56iIFtt
CzWw1DMjGOfh98f6+Dhnefq6R1Lau/MAKOSH5an83ultmfM4h40QJX48RWh7xg2+iQKp1WrikbM6
G6P0PmtVTaZl4wx/c2EN3Vl/ib8uV99ieokXlk0BX+fDW6UUrWbyy4gP3jgLdfRKk4fpEEirPSYk
P94xxdPf3nNUMtCTjLjaNE9wWa2YVtzVzhnMQHwKxlHdonDCkNR3eQtOrBzGjKAgUm6gsKPdxbty
v5RW/GMin+rZV+VyQbqLTT/ohLsKsQoUf75znoTOAxfxlHkP08B9cNNWPwzYPa/SGj9TpLeZ9kgM
y3KnACKOYUnD6aYS+vBaxtCfFo1tHDNXiuQAguwPnDtOe6qrDjlajbj3sPSG3dMqTfEGWJ5Y9whN
YRMOQv74axrExtd6rKynGW0vadfxVGmbHvfCj3Ia7DmqBmml297P00ti8cu2HR4thpiytzHl4d30
CfnSjeabm7pi27jiO/1kM2dBMu701LX3s01MUVR7sv/me0Tq1Hnnffa7Ga86ikHWG7/+pNgVTcDh
2xaugG/2PDv1fvQ+L5AmIlkEycVb/21PoXtJYGLa2y6bMZ54TPceg8ZSF94z5XPXqfnm/fLGLv5P
s071u9bqUlwaCzDPI04D1zqZxPZdigQ897bDA0un+f1pBfnmDN+ZJ5RvSO1L3RSsSPhXOB/K0lgO
YEW5dsrxYWYIXU8fbZnZn0b4BxrYJ72+tQoTBndu8zkzsLgLqcaQNwjyfBM6xPMwFkIl+wCvyBIy
yAdFmljWEyRwYYaaybWtMEe+lWhNdgaSzVfaTEBD+NFgLouzCjTdTKNrMxRAs/SpkzeZYigZebaR
fSndgUfTYuDkUrpdbq11HVZzg1NuRMK5Uak/ZNEiDTYwRtUsO7AlrCWvGpZLMquSmABKL4Vpa8KP
6WgMjpaKfc6Yrg7InBOgC5zPWEp6FthWx6byms6JzqzFZ/WCoJC3guD65jCmVAyu02iPLvJZ7mNi
q0uilfmp8MttsNCoY9ZPALxWdrshp9ufkIa6BcDqbJTWCCwoaQbNSNRnhicr3KnMIoDdZMJb9XIa
O909WJ4TPyaDt21s+oOdS7KT4mibOHa8m2rx9kW2MN+H2LPXIZp/9n1+dq1doQ1XSK4L6Bu6Jhea
jqa5MRjg7wIJG90WdVnAjrfN5yCbbrKkVqfcCHZpirYZdXpzYl7HtEUDcQHNJIDcwWmVhS82aUFy
jpoANpgrXmtw7M+CmdMFcPKNkAMpWhPcnkn5Nh0SEwpMlz0RCEZ+bt+a59Ih9nQsnE071PMe/jLY
jwW7dUrOOvNvWDGkBNz3qXoDzvfajlq/zYFKRcpFAmzSczpquv/S0cyHcmG15UZJn7fa2JpfKss+
LRZhGpOZXaduNkeF7T5OU3xuai95GVBFbFNbyVNaVjyA7XWPVJnq2s0s60K6cHeHSKg/aRO5Rsvi
XhUeWWlwEKvc6wMgfJ2Z9N+RebcHZTQ51P54iruQ1OX8ZJBVZISxlnhXo1PyhZoSnDH9XnN5chbb
2sm5jMftMJnBGcF2d8NGyU6jGQ9oVHjYxrAOJk+0LOcH1TjsH5q+JcwWIIm6FB6A8LhC4GEXg/8t
rzJxlAQBH2kWVxyUXfRFJPq978zzvTcrRbT9OG7X9w/S5Kad0k3WdtVtP9AU9PillUfo/WwFzKKJ
N0KxFyl8hlVF7fYIsryMR1E905KMeSN4SeAd2pzSBxVCEVVs83bBotPrAjzTbkRrVje9PjyTeNxF
BoO2a7tbCFdIysbPowF/Yb5jpokoGiL6rs4L51YfiRVxvTH5NOTJfLZGGQ1ZPJ/yedQxVftz8MXC
nhmHTm32a0Sf0I51INITityMwIbZ7w/LVLEwc/YOlAilRqC08LaVEi91gzhYr1DOg6Tzfwy2RNfu
1ob5aFaO90nO5IrtdScjaXqcMRg0I/uxWnaHdlmCa6l17p0omVRZDRl02tB5ByroABO4YQ5ha4zi
e2v6/pbQNoU72rp4AJAuQSzmcmMHxhV95JotTA3f3yuDuzLusEPHVmxR/OepTZtCGI8a7BtQdWVw
4qYGD9LBm8JLGIdErU32V7no/Z03aHQNuhqSX9OZke+yBNC+E94dJ85+9jTiQBDFwv/NbBhcfXOL
580Kq9jIj3HemavBNYusatp0U2zsJ8dhYQf1xaV9sImrwLwl+xqOQedZV0ECfEa0C2wApzOiyp+b
famDUiuX3n8dIVdteNB0m6lnyLfxh4Zc8yJ2/H06EVuAa57REDCv5LnWpXU96n5zoy8x236YeG7Y
4gest6rQGjvM8qncQ2L2PjsAqB45teSMstpvoji2yyMJ7Or7QDl+hc9nRN+kARrG2MpInXk273Sw
hGLtTDrXVOwrZgmlTDwZzak0FC7BaWgvc16Vty3w5Ru/l/JgdX2KbzzwD5VcyF3zay1EaOCfm07G
l3xEsmMnU/W2InXcbdEG3Scbz8/OdYnKC5wqI1KRcLWjNtb0kvJSPHt9+6XiownybhgfBM5iMkQA
t/aqM5KYeQj0Gmzjkb2sbwDH6gCRRTZgvTNZEXC7Gqbxzphti8r8OmtBi76nhYSIPgLyXpKoC+O7
5g2w/4QnN2faEfAOhNu27JWDs4LB23Br6FP/louCZ/YfGc5xQKLGsJns93znAUodac+40Hw71O1a
pj9STXWbIevBfCf2UFMmDdqPzk3ri3Ra8zqbnfFJS+LpzRaZ/zkZA0GgYB0wkpP64tP4dnBpeRAW
6qo+aK6tTsxbg2RbuRMEBRTwelF1mGymEtxzt04u54LYCRc7lDKVFw0lGWdgOuI1CERafKtBHuw6
1y8AnkusJjPvDEZZirAhDPouu8smxVaZw2s14tVMRALgGA222fA4U0vy4Fu5CT8IgMDRCSSvEYPu
EOuSrjxs0EV7zHBD7oKi4b7xUthbejuc2iUbv7bURut0pCR0vOIqCD/7EpvrUqajpF9SCCJkPjL9
Pri6FT8rpMuvmtlq+DnH+Sr2VfLo1Eu+QXxr7KUtgyd4n3DFR0d8iVs7YzupBxsm8E9sjCEexa6O
GaO7dy3IX8zK1cLjNS5jFlX1TJK7Huq+du9NWGJzrwap6/k7JFpuSO4DSIZCr0LJ5iTyPIBlRi1w
UlBjI5SHfRfI7K0ozbTeaNTJpJjCS1f4bJGqmbvRnb+TLhHsqeXtTcfQYAdO0tsUlXsy+8rZGPDO
EMCuGLwg2WCG0ECdsZz1XBpn5VT7cTHwqfHBaTP6e1ORg1NVqtzjhJcPnWumG3P0kwtkuB9ay5ih
Q6cbutNknghq17c93Syy2VV5CHTaA6ac8Gy1Yty3YCneigHbCjU+bx02Qid7bOwtqYrdrpoHXFGD
JNbCkPsCdGcIE1VuKKpdZHzyZkaWBOVGugdHYOHWqwmsXQelYgQbZrIVvJVGz4y2zFHFDT3UQa3Z
tlqz7A2XMNuqC74IpVU7oVr3PLT0DhYGH/nc32FVfM1ce9cA+1hV0dd11UMo6z7P1XIz4pPHsPAE
q+TCI5eGETaLsyuWH4QGPROIfY+Aed+ym97Uefka6BkqwoImpTcEbzSl+s0iVpWfZjhPTZlBemzM
NxkYbKzg/0R+agKmEkNEmPAuH1sUCN6M48b9Wk3EBJoVXe3QIRxpm8zj+InIgK9yyo5uPiI6we09
b1Sgkk86Ir0Fb4RfnNDvTLgBFd6pzNoby3bqshdJAtFhHNIrp3vS/WlEGNQF27TPHjwrSQ/eDAVa
dNP4opnC38oZodVEDXM1jkI7oCpYf+YkuThW5r3gua4ZKMGTx+IOLSHrXNqjc76WE9C25L7BYrRF
bv1uxYZwB2xZE7u0kveQI4JveN6UdtLakoYO4eG9r5MPZs7Wmel338PnRXBwC7Z9/TyzK8Bx0nTG
hE8I6HBMMAsRyTkXjH/patr5EOp5aezITcEQWLAfAiQ2emAXMUwRLKM1eRdqAU1Tt58pOQviMwVU
6c9+UsQ/ejJrWd09GtvQQQMh2IpQSIFAaiiLEpb9GEHAhfaQrDMN1YzxZ3hqGjFuHTVGA083zxYw
Gbzjnv0uVhfNdqiSM0/bDlCw9etcA2m8HVZ/djV6PJbmHvV7bazViZHJ6Xu+wOLJXWVc6QbBqUYi
QGYUWOOTSqPJncC8uDd6Z9i6jqASYQKrvzUNwv/LkE5ryUtagtqkTtt/AunK1qHUXH3fGtAf2Nvz
0ZpbE3fcUKAznkVi5xke9RUT4i9uWZlRJtj+hcRZEhK6bMgBro91y7gTnb84mgWOg6y34pOVOjQF
UAdf/NGjR7BOat6PN7WkKSuUI8fYBQhDnYBFFXrAy/tfCfzKvNddyv53No8H6/VgAql47auBGgxO
AV0C35pvZpiykUaxyaxnqd0H8hbVBcGwE+rp0O3eG8VtSVK2KRuyYQqBn67KWrIgMjDYWsBXrFKs
+5BL6r1bOf0nQjw5gSznE3mOLKjyRtAlWWm8VKPOXa8LYErxLMVROLW8LST7XZJlgR0UIywl3B/D
Ruqcl13RC28dyr5uSltgACrv9mzVqO3HsfQE6bgxvO5soStC85KHwUhyRqyjBW/syYFfG+tVxfqH
mnFFyE/7SvMPvmGR01H0l3MgRI/zswwgjfDuGFIwqUuzG4p5tq9KcDzXDoKQc5MvTMgWh+ZVvBSn
93WnQePYTTl3wFpWcpUol7t06LH/TXJlC4wp7meN4fEKF7OXu3Jcr0k5MmUz+E/ulbxuPCgPLk3K
jW0QumzWRr1v1lZcT6r4xVOAQ7HOgqmHALhzbVbAYK/sbCjDfGCZuw+JGWjbICXYFilzHw0eAc6y
9vQXsBnLDgWCOL7H3rbNwNUygIWrjWF56jLxQbBfReBE3azpZAU6dh4VA7FNWc+6TzW211AW4Fy8
N54MTNY/FsOmqZRDerIWDplLrXmllVhbEa/z6Wkw0WEHpISepjRuXuMUgpZC6wZZNOUnbFsjs0mA
tacYD8tr4fWIwjqpWaHqp1JHNVDGxj3FAWdYIxEd8SMnBTtgtAv7oM7MK+oW8QmWG3+h0sviNDZc
pqmHeTQX5NW+/2DNvki/VUvVvnZ+xqHl2E+nclDxcaDlWoWjr/WvC1zqRKcjN3T8u0BkxZmH79vo
9CS8Ghmlx9B+rcFgYrKGSNZPghTjgbszDDE/dskvMB5VQMeiDvaDIDR6hW9eLFrgl7YCASNmtKyb
xV2Mc5mYRCBabnxySotvPlD5OFG9BmTplkPzg7GoHznrKpixPFw5rUNLAbcGNBuSBkQ4ByOrxFv0
t0TPQf64vtagEWmDvdcIUs4aqlMUgDwfA5srlbhEDwPUjH94AD2JsBvWNSjW9BQPwMUJkRkkIB+0
3EHzVlSX71H2gbCevvsudfKGAkO+9E0mv8jJX9kfbMgFrdQ22aZsK3gzAoe6Mvqpvk7nYXzMiH76
1k52/CNrJOphJy0VBA/eTHY2dzvleApnPybo4xR08efcXSlBvcCdHHkNDe6obLN/I6H+l6HxdwyN
FWP3U/f8L+Gul9es/v6LeP2Pf/GnyMHFzwMt0nYtk/kA64/5wZ+GIM/4F9psxjGMo//0A/7bD+T9
y3Z8Gv0QA3llgLD6H/U6iA1UEfiLGCMHDASQP/wD9frHoQLTBApmPodZFOp198M8SMEfsga1Kghi
lFxbR13wsf50Nf5+ps8sD5GH4/hsH/nKKCl+HTkxQlo3h6ShA2oNi8UPNUWevcsl/R9xyf/HUdYT
/WmehjFfSiflKF79pde+NPL74PwzccJfTuTDeNLLGpvSnUOMy52n38Gh7Ja335/F+hE/zzt8qHe6
R2qG7QN9Mj+Or13kpfWk+eIw2z5sdo2iJmubu6rq9k5KT/T3R/vLzX8/WmAwu8JX4X6c7XrSkQMC
RHFQTcLehPFAmFVk1JVJW0b//FCoLNY8Ynhy1O2/3h69d1vJy4wTS/3kUeY2Ds18Mi46iVJ/M7H+
OFldr6FBN5jtSRBwxA+3ySgc6OoWh6pFPV4V5VAcCL1Xm1guMuwSWe2xkat/ujY4KLx2w0LJhA/j
40GdjHAIrcGDpgquokkLJnQFzQsiVe2/Ob+P0+v1/EyTyfWqcnBt98OlLCytXdpWE4dKwYUKMdVC
YOvgexcmkv2yFN1tq2DEF+WSXsZSyr85/vp7/bhGTQtoFgKs9dH04fesErtN9SLpD34FcNStOUG3
m59+v17Wk/h4EAv6rb/KOZhEmr+uF2k0gxoCUxxIEzP23pzOGWGmVnxdmkTALQo4B8hruW0EYv3f
H/o/rR8LqhEKM55ZhPL9eujAsaWRmJY4ILRVtF4cQAS5piAJaToRz5SYDsQuUhF+f1jYln/99SNn
tzlZk5cC9L8PV7YvtRbzcCegnNXia4PyY4YlCXeUknY5OHFR3mMMZONUjuzOe33ckdPBLaDZsVdy
mvdZK8SzmS6WsWEHTwDo4N2ZTjU5EWXofBWQMUBjQOiRNchpZ4DYfED+SuHlgTV/VGsX3cu9/Ny7
E5O1hj6hDzXf9/tt2RjTYSS1GFdCqlOEIpAtNC+9lG2rwqIbm5AY4YZewkgloJfeWcdoxGgYVkuY
Oiq96J3msnUrMVHozERSzZnOQ1KNLFQ5lBFul/FqDKrlCf5cGUFWM0EydF9dyGDIDMhV8LWO/DSM
1Hvb7K/swhyeZK3suxkj6l6jXb1tiMCkwlmDTUbD3vUFz1BPtsbFp7m3zS1bQi6U073lDXwIe8Er
bwGr2yw+EbKT6o1LHGNLbOgLbpJmTO/ifJq/BkOl7qbFGmnzxJJlMGEK0rLl++ojf0lbRFwREMXl
CV2CY0UzuahCSK3cMEEffmidvcZV5+XwHJiZn6LAGuy7CU/LxlsvMAKuS0OHjviRoWrBVzgujoB4
uAKsZA3YAJBDx7Af4B71QOIDZ/AQH+fadZ7Y34ceQfKshvFbvsgnezG/B7CkPksTAIo9atnLUMAE
0hUzn1Ck/JDq2f6+FsMkIAMbP+QdT4ycuT5g+ngZnkedz6sk3yOXXnGqAqd/ztalX8rOO1f+mLIZ
n+Ot5Qh8UYiRgaaY+TGprSkKRCt2GCr0PU6WhX4waTGbgAiHrU+4HTV46Scgmm3zgHeLA5iLu+m6
fNjPlV8QkptPD7BSx4cBAAhtpqBnYfiZc1cmSLtBBxQnFC02zpdm3E6IRm78gMsZdmswVMUYJzLZ
Nl0PM1m5x5wJLQRKrKSh7DIj3oyCQggnTMJcPtMf8ppAghCooHMDfzQnXTnR94Yt4rcYchV4K1OL
r805YLxUpEyzV5sDUVr0+G/gWJJLlih3Aw/MPqlWdFedtvY1qmU6umQ/3Maape1R5Vu3HmEYV7Pt
PMdVR2mEbQLtuTPpDF7pPR47QUL5OEoILnil47cB8QEWrrkZQksbtX3DJPiHnRf+Dzrbw6bX+vks
YLK9pYFOqPbY2UYYAKfYav0QMAoK1usRQ8yJjEV+KxnT5pt+kuU2TZApGL2hDqSJmFdlktiPtA2W
bax8MCSEkxh736sJY8YT9OKb8YQLx0nv9KrTDxMoFzeyR0lF72UTMxoGHF+NAlwVaQjVNbxswlFB
1V7qMQlu8OlYj9T/jJPxMmlb2ZEjNpuEV1kTPSH8Kv5tnon6VaXOfCcUSGKZp8O17Dv3ypBU0gCk
nHNBZMDe6BwgympwH1ocJNGALuxAcQ2W1NGBh4cdhDCAimZMti+xYXW46GREhrXrOhHSnwa736z/
sDN3qMKUXOSHDhf4N2dx+4Mx8RAqQO/uWRroFsjQ27Wq7fdDQ4pL1LdZH7GhxAeh2925nF3sKmnT
wYyg2EvChMCgtc2WuiD6MbGjJlhOfNvk0QSteFKkypwZG6pN6cRZt8ndWs+R9+fB0adY2GEXcBED
JKDA+4D2CG0EODGr7TAt4HLWrsWaYEBAhyvQh62uhDj+0VBKO1/tUN9rBCCPMf43vQw2ExxJXHwN
GxyTBsltzSbgbe6GgcfYVNyRLMGsK9fVZuAp8CXLgoUUEc87DDiBvuN6J5gUwdn5vV0yNwTHhT76
qleSAo033GloDUrK9h99gDhG9RLdhqHT61q7K2btOrDbaIsgGIPgvTje2gBDzNz7jLQmv6ASZQ0v
XF2CkG0jWYey6yEZ+9NUpQFLcIsi0zy0yrWnXgz9J08OfUTZy1+1haVt37HJ7508s4fTykCIqtdO
m+cpq6r9OxyaZly8zRZD5129MqA6Jhi6XOv8ZnzFDDwcQdP6BQ6o3In8uNDX13vBw1NM1wHzJhpV
KQwnYQTZxS2wLxnakAQhg3J5aBjrmaFPH/KI7wYGEV3n6gRtjjaA17ikGzIeWw5wuPnCugRdGpDz
92Bg1Xt5F2lk9tqUfVdyO60PnHReocNLO3JYgD/xSQLkDQ1BL+sd19tmLmpOTXLrfQsGQrPyb8fS
Sr+9N4OKtVFVCdc5x1Dc6E/0KJg7AlX49Wv+nkJUHK1WK57nAI9jDTT8YYWubp0V1u0PNBWT99bx
+rLrA4afGoHZt7NLo9cy6Jo0AZPYlHbyrSWU/UrcVLmtWxY4ZpritLCiN+g3gWfZev2dsJfxiOSj
f+wLd3lmISW3bqolN0M+BqRjMcF1bXTjmWhrskwt92WgFh3CMTNjKLak2v3R9DFjTd7CNoVdq+nT
96mOtafKa2Oat0NuRL7m/nmfikESh6rzZaVtzTvdbo1rWqGk98JXusUExlCxNIENODL7XI+9fwef
Re40nLWfrFHZnyah2Z9yp1XXvKncXdqlWqSyTItoKzI+iOPmsiSauG8AImxNAQ9CKyx5/X7VB1Le
EFL5/o1Z6Du9rhtefH1+dgTyia4BjlCP2PQaFuJOOo1+9hifbusgH46VGqxt21UGnWLd5kfsBeo0
0kK7iX0jOaL2YeL6vpYX30Dgp9lEDtNqOC9+Jq+9vo63TDCTjQFWrwtp+RQ3epdXR5eh0ksQY80c
YlS1oZ/xMsQBxO1f8CoUPblGBg41PJaBVYGSoJ3nLMbakUTtVCgg5WmnjmYb1zeeWJYoa5wxoYXY
qmcdWZ9DzhfowgUsFv32IrgqwQuGY+HlZAKn/4eyM9uNHMm27K9c9DsvSBpHoPvFZ5dc8xTSC6FQ
KDgbjfPw9b2oquqOcDmkmw9VQGZGiOJkPHbO3mvjbxL0va02Z3zQw4o23J6RQqWGq9Kt+XS7ES54
tyzoShIm7aYr6B1BvPCMyF/zber2foVCYRFYNbPvJoOSAyW6uG8RoW5aFhxqIGbB55j9GyJZMFFU
rdNhiKB3O/aGOiuRj21Q+mvjokyldv+vPAq8h1TMFnTOrGMAoH/gphubHOXpQ5btdSXDPjXjsw2Z
PepMWda5oikt/Nj4+aGDsgjfXFl9DxfZ9+idDjGof82a5YIIRtYxwnAG3Ej9qtR1z5zeGtdeM1bA
Dk26pGLs0MjlvoMPqukQ8S0kwU43usMkFKdaRts44B/uLa0MyTijqXtoGw0qH3/0OhF41xbEBgY7
gvSsbayLaY8Jzdn2Zbydz+jKjQaCn31iIMCBw6Ru4/zOHFLioTzUCpOKtC17+4ZoYXs0X0Y5egnf
hvIOxho62TTWzhmWX7f4+hcFLmh8btq7RwjFxrDkD3IBjEWWjMGB00hXmV6wctphXW08r+rXBR3Y
bRAwMpbUJefo/iqUoaXurqkQI2bUNqDTiLRK2pDLtHbyN1dqb7T7rwaAKBtz6PO5biv3eARJxZvi
+76IpmXlaeGO1WrLheiWaNHJDEPCwwjc+6FJDC+wUQoG88STrbx+hroKZo261yCvsZVFJLLifPGj
WlRVJjmrUPiYfQQXSkYhoH9SP504Q9RdiK6FjpJEL2FLImkKSIac13bo1oM3FXcKSwy451Av0dGZ
0XmUOOqaUHP1QwtJOuWrnuMQVMzhOxdxqIFCbpV5BEK33TidmeTLwa+O2h0RWzaagLC0ri2vmq6T
0KnuFGDCNeIfl9H/UOUrZ3Kc9eBWYGarKNoSs5tsgDzRjdOz+Az+wMhsrSFtoZrycwN+JyOdzPar
VV+EgqRKrx3S9LyWPynvjWcyWrwLw28bfVmZdnHTlQl0HLNo++tgGot9MzJgIvuLVFkPNZSZ5zry
OMy3c0wZd5FsVPunFVllv+xgj15ZRpPcSJsUpRY31LNTUV8tBmLPL0fPbwgUj9yzFKfyUzC6czoW
pNxHff5COkaumHZ50W6Qsj2PYs+6iPK6ecJhb+9AEPZnmR125702pm+NlaAyigxubtE2wXXnqvxX
XkN57Yg1fmWOWmCvhY5wZsB2OUAipruCVYg5Ryct9ro1gJlRa6wHId18jbTHYISFt/Wy0Mb3tHO9
H2bhSvQ8k7cMw2zaoNMkX44oVGAJ0cQUlbSFdtFqA2iksWIlS7Jkl6guWyiikrm9fG3PRnYVKMjF
BHLHW4W1mlbYSe+1jJG0bGhoscov6Nl6K+kzsk4N9VSJRKxSh5EOghG3xNZOZbwtfCe/L9K8ODRT
Zu6rCvEG9XyONAqXbqq8VtuJutfyHdslR3snMguxWA9s02gd75F4LsLhFXoGdjH9wtTi4IFBSHPg
o5hdUyomr4MhioekTMsfqlWDu1UabtZFHJRxCmnADuxFmlLSEM8qbyxh9HL5MZ5IKwdLbFv1yVln
tu9h7zG+p7N7GHxPngsq2zcJYg1kj4utRksvp6KDUVALLds2qA2XDISLA3EPUB+xrTaXNALDy4Ri
aJFYWVKvPc8u0fo5SFMrUKK8/79AdmK45pvmL1r8twglmunML+r2OsVHtbLwFT0OVS34cIFHMmQe
3NRKFD9pg71YpNK9IIi8m1qknBuXkctKY9qyTcqJlV1pgsD2NrsD2NU3S6Sh1a2tZ3W+DBwUfFGr
b6aOLFmUjBbu78LaRmCoDmbqMF8hpgv6UO6zN03M8CfTpxq5hF4sbKGB3AgH956tDt8TxMkvQe7q
KxX6T9Zg9ee6MswtP4U4y6Fs7qzY+uUSxnzV0dTC0BZ0my5F98Z1G5ML35/6bVe5XDEwoVuQI0NF
f4WLIgL3ye0i6z7uCvgZbcwLW/kYtiU11Rg5/sbW7G0jIvOaPcgjC3J6NajJOStRly6avnHWKpPB
a+ED+8uYidEmFMmlMwRoeGyNXYxZUd1CiSlJuuzlrYSTQYWr0W/Om33jjflNEGvOtVvqRLgmjnlp
RJ34bYSAY4uEMNCqjcOzAJ7xlbSH6JDZqX1H+qsvETFPIKufEwkkI0rrbc5yu+6UAETQDPpNELQO
IF4MBUWTFtsR5/pdw4q7aAes8b7f6dsqa+/DltTEwdWdMxEW47bpqxfio9xdEkZ8sSgEz1hItV0u
/O5AKeee9eQ4XNZhmVL/FvJ325DStsoa9VOg+3+uvaZFABQiMv9Z6EminxuqDc69PkhWdEt6Hrba
vG9NbRiXmm/a/mWcVaG5LGRZDgtBhKS9KSVt5KUXVShrxiqDI+hLFEijv43i2chDC+seBfT7MKAv
1iFUIUURhJhP/RuRozkjSzNfUlSxSSoRExFEmezz2DdmePWOzHOk12C5IOY6jzliuqUVQM2mKsxW
tDvearKAVoU+EnOZ8H0lsX3XDs6ryxZkSIhfrPQbaqg5WZs2kdZ6xpvlZ/25Vdhi7ZSg+cHwVFfA
BHedrwW/I0fY15DezJt68H+Xg6U9hrx6D+SSVNHKrouS0Xg1BKvaA6CsSbvY6v7QAl0p5QqgW7fw
8CN841H63AUl7cfS+UDT4sYCz+jrz0mOqH1ixGP6r25JaIWRdw9we6dd6LC79V0a+V/3XU8NQTAK
460BV+/hNf77cGFV6gZ6IA5XN/Z9aZZbdgDAJqB8fzNu+WSqmTv3UKdMizKciYt+3Fmepn83tZ2p
7d/qjyb9GLS/AAoPC63ODPwS6F0cb9Jfo2DeUfb0474+3VPde+F7jutYAg/qp+mBK5oJL0CFLj+0
bmx4IBcqpE/69VFOXVRu4dzD1hl8HrtrLTwprZUzg/kYh3RJQD/SHweQ4In65v6dOiEL4YBnCVpz
mBT/vn8pKZNwnHomSwSzrtDOvZCa9vL16Xx3jKORUmwDmONtrXaIqC8mp9paXv6d422++ccTD54/
AEg8irb76eHwE6+vzKbaKT5gF2Grm2cmLMbl1PXxj0hj1IJESZ+5xFBqBGo/DHzfjXY+v3oCUzJ9
VN4/n/3L0QDCshXywcKHjG/A6m4gKy3hHpeHTEtQ/ihfrv7pdeV4ruf7LKZ4sY/fvZLayhsx/exy
ObBKOeMNcCT3m/Xk87MomKEDh6O/YyKUPXrB/ZCMzyrNyh1EacBViqBhPAUHN6Gh+fXpnDgSJ+HZ
LqAPfE3u0WPi13E8jaNX7FjaUC1p9bkY3XtVJY9fH+fEbTJcy9QxzM1j4pkt/OcK6ag8FX7lFrsp
1tdV9qp52TJJ5Sy4Ovv6SJ8Jch64uj8OdTRsZKPqzM4NrEKdT/dOWuEi790Geyxhvuuyk9PDCAB+
C7ovqFalRYtPh735DHcZ1eBkNuuEEdDWrNlL55WgC5ZbCL5sL1FQ2AaE5n00XQQZxaBVSoFYlJYx
xVWzzswmac7cjmylvmhpY434dpfstQE2EZX9zYlCVT1+/Rhl0tzXeQEMvCtHazM8e034suWa1lHz
5OdSvzQ673Z0nPg1n1rY2xmR8Aiqniu87hs3Hdk4Dc7ewRcE7lctjVKliIkf8oDqqHEiZP75reo9
shrZXRJyXq5rROKLMiYaI6gSgQ6zL9BodSQdaInWLgersHYMuPpV0+DR4zjJin28e0gttAxJCoSF
tO5o5Yf9cnLDYWWxwPhcLRMEjj/V+k93FnZ9/QSceNZM/PwoOPhm8d0/etaCvCsZw45cl4Skh87w
xZ67PpAWXyGSHwLR774+4OfJrxBYlC0bBw8Ej+PJL56ErutVXux8r4H6FRckFAKHOThCNdvAC5tD
RP/lHnpbeP71kU+8voy19ZkWiWblk/iCVOhOi1pH4h4cxx+d0xsvBAYa9xjVk/evD3XiJJnyshqx
4eF/xzN0hiMUnWMrd3lX0RrF0EE62pyrgNWk2jtkRHrLmikbdFeTzt3XBz9xntRVROcAI+YiH1vP
3TSEjVBIuasDMr1KEpPD2etNUmr1j8sAa16kyA5D1eLbx/gQNoJ1iHE022E5ehpHgl9N8i15i4T4
x48p5QaCKYRRyDA++cUVFMU27NqM4WLbryaH7otIrvredjbsPn/90wto6YITMw0LAoN9/NkK40xJ
Kys5LTsXO+y8smCQQGO3zkT6HdHi8wvIwShtKA1splrHn6+SAXHktDlnpln3kdCesKf9SgZxjyDw
mxpkfpf/LkE4FPoch1Njzf9wY/+hoSJ6Jh6lxjQWW+Ja0DDxC7Ix3awjlnp282Tmd9Xo6SPC/0HG
Nr90x58XS7kehuR0VxrdWeqr12I07kWVlqh9HXJ/W/Pwz28dhfdMxAZqwcjn70+nDW0F962b7rS2
PRuzbmdZKTk++jeH+VwwWrqNYx2wEYAJ81hZ1Xn6EMf86B1RSrMhHHCZGvgifn0yn1cRjmLoFBug
HJxPJn0cMgNhOUa6qwTbWrZ7aErb3650bpKyYapGKqoYi29WyRmH/ukpmRcO9O02ZIZjNAPRKTgA
IlRVvo2Pvc989uJSpcjMfUZ1k2SSVY9zqCSGuZR4wgnrhwRauW2GMtxnDJM2JArdT6Nd3iLEhS6g
FMXBXBaUswkBbYzz4JtAHnAE2t/89idvzBxNxkQAz9DxjWEuGWW0N7MdLSq5TkZyfLWBZsfXN+bz
CsuNQVfp+gZo4k8lZ26VfEbCItvJxoWQVnQ7PTXuPbf5rmo5dSsIYERVCXiCPezR0+xmQqpSshAN
SjDNDqL94OjD5uuzObUCOZQA4BfYlHPt/j7KBLZoCFstRUGAo6Vz+UxhAERTX2c/0ev/8yqaPSMy
UT4ZMyPpeIeK992B6sgrOqbBr/naVbFzk1fB09dnderlmcHIZLYjZAPB8vdZDTW5YlPBy5PFtned
EsGwMAL7Fx3XYlOFtvfWZxB2ULHU33yqTq15H1x/FHQnNj30T/RIWF26C4GTNlLDQUFcavKokumO
F/Gbo5164Nn2kC5vsbP8pBYEhoCODOvyToUq3eaO7d70Jq7Mry/mJ14L/COdi0jQrmUIZM5H66rf
mkNr03fbeW2vP8aRXmwILEOUkoguo0Hv9g+J4RXLtmi6q3KU6aWduWIbeQi7JkxsTJeI8DFKPOb4
MxjKtm3y3e7WOHnlXXbYvJmwzI4LnyqodbvPc742g0WvsClfjcYHQC+8eh+73hMBamrpklB1yCQ5
oGnfkcLpFy8RY93Jmd2XfW7t6SL5C4esebC4nMfXF/LEu8ZgixLUdQVsgeMPYubyO5A3Xux6Of1S
k9FsdIWiKsgYYo+vXx/rxOUwPoSG9qxYper++w0woU/ooPwp7QPjl07DYZXb+ms9EnHk+nIOWXKa
byqMEy+dYdC2p6Lhi/WpxO6qbBwqMuB3fWL/iOIQGgeje5qZ1bQQuDMfyqovV4xku90/P1e4Wf7c
kaJAPF4pLRIQ4sqrix17tUs8fkSvV9kNsmTyH9PwcfTs8Jva99SdpGSjDWAa7H6PgWi8K5hALQJt
NT0sl7B4GU1K0dz0QA92JOZ8d7wT3xxOkBpK8GGjWDx6A/OgsqK44NIOHbnlmVX1K4LBy5VAFvfN
qZ08FLHEwnMoGMF1/f3gKNeKm1yyRTP8Ql4DXcat6TbOedwaxjfL16lnVPBCzT6EWfJ89Ix26GLk
RGdgV+ftPVSPd9su78loqBZxWN54mNr/8eaIBQzThQmIDB358QtoDDTczXqSu2lOgNbd/rZqq5Wi
D/DNgU4szGiL4ZAJOs/YOOaL/EexrSbcenrAFjAL7adwIDd9Ku+/fug/gsKPCvq/jnH0TPgaiZ2W
xTFQ9RoLCK7qDESNfWu2DhCZrK+5ijrWqL5S0MaS8KHoKzi3NgObFoQrzb8WSZSMGfdYJJlpwjAA
NuCGjkVTnZHCF92YPqGfcsShFShdbvMahQa723GJFi7YR7aHWlsfMCsaM80Iqq1xO/mkcOvSgKdR
5HW11TvCWthADeEV4Faqw2I2h8MFv4oGN9oS9jISZY5OqxNRftFpVbfzUv8+LtJ6yRVONzm9omoR
oRbaoVAiHKWf1DpoIxvFYNofCksQiB4n7ebry3vq2bQM1zV4TsRMKf37DoI+KZvR4dlEK/haDs2r
F6krS2gbkReYaqGVf328U68dNTfFHu17lPFHx7OjUZYiHOUOdPfcc7rszXTfN/Kb4vWzv2AmnqLw
p5dJm84/OgzAkUhUg08kp57eKBVXCIe8tzJ9YBJ1wVR62drmS1jJb7ZMx4G+FiUEx6VLyxVlc31c
kPkKDJbqbXoixTj9iMjlXHiVpd2gdtezNYNz9jilncMjSLtylRFOwYRLspCXZre3kfraSa/thd5q
G6Ox5DJAHcYDp7YYPxhj+clP2wBI3g/ogUDShCu/MRx6L+60Co3gzkzx8XuTXS5wPloprkLseQm/
D+gH9Y7w27gm4ReY9YAFD0cX/z6f7GVUN8nahV3wWAr7u1tx6o47AGih3NJmEHOW1J9rRKzXdi5T
0lEBiI1MlxYktG9To+m+ebJOrUV/HOe4MOpUR/At2KudZ8/kZPoNS6I91l8/vqc+iA60PuYKzNug
kv59MnpJolwJtmnH0Ino8dmyqMOZTyHwR/X4jens5MHoV7JnIU3rU9nrVCxGMuNd0SKHMBHACdB+
NsjAEFQ28TeX79RC4ND252uBZe9T8ZuNo3ASpBQ7Uu1uAKI5S0gpT0VWvZPQfpNHzjdX0jj1XLjs
ktjA4qVyj+c0U60yri91WjJk0EQm0zjzpqrfm/TiV4XQop2lShzfyhe3sR5EuzFE2RwWMWGgoZdu
/MIaH1x8AWi0A5LyvrkeJ389FkTaSPRv/eOFsR+CWksjypy+VO/CDx8js7vLBMPkr5+ok8dxCTuk
onRm38zfT1TdaWOkEOXs2IkqujnNqxy1flW01Tcf0lNl64y2pcUy/5979B6K3kfGjQBr1yAcj2p0
br28qQobMLxxRTrafZ753zQqTj3AfxzyuGBNJitDqKPnO3KDtsQ2vPtWhsLVOauK7ps9hzj1/M4g
bnrR4LbpJf19HZs53GAa3Jxlxhxfmkj9hglIBnNmeEvat+Fy5gMQCqTLdVzOgmPNmOVZFcof0EZP
pHhFT0EJ1ao1kS1jbcFsEDXVHTnf4H9llhE+U3ubwe29R89m1QRoVaOa0OqB6Ju5tVmYv/XeRNMO
D2FQ+ktStJd4EtUa2v977HX9Ih9FvG7z0bxTKC/52Jv2N0/Tqavgz05dWhw8t8cD2CxTNencispP
TfupmYxFo1tPmMfP6ZkSwz723xzw1C2e7Rk4Bl2arceXXSVGOJYUQ7u4hDnQqbZSmw86gQiB6yzq
WZj69Qtz4hT5rs9uYzjsVO7zc/5Hzek7owdyRGQ7KI3WOqpG50JGVGhjUtRPCZxmEqmin18f80Ov
cVSEor0hhtTkFWVre/R0hRrZmI6X5Tsnn/xl1LfOnRUZ3VKK0T6Piix7hMEG+8BCsvWhU/Yi8A95
OwHEQku01Xpwft9ceuNEExNVAl2fedV2P+19w8GeVNDxRtdTgJ5NhNYGVZrY1EFVb2EuiwVPCvIp
GwwiCUnLkZkM8mvrOxSxOLGGzb5w5Bgwsxm0mX/fEh1phJM3cY5vOQGj8iFujgXoCwSW0j7ndrn7
JkGSiM8CSllGE9nQcuao8ES6654I1s04BuAmPvjyzaT/oCyW26jnkcI2QX764NtbdLnvI4pMluxu
bTlJtEYwaK0qTTa7yCndNWGj7soLz80iFXepkMMVry1OlJEX4SnyWv8s091nHSjYNxvzU+fPBAwP
ujtP6I8bR7TbkqxuBOefpcMdmFIEac4QP8WGFm2+fhJPHQr1JVoD3Oh8No4KEIZO8MjnzxIQ0mil
Sm+29AwqPfOjLHz6+lgf9+34qZ+7v4LdK5/B4+2/1Jys7fOYzUEHjGdBDNWI42OyjG2gig7Gamac
G4UeXDeD2V+aphbemI0Gt0RkaqskOJePX+gf4Rsu4reqqIvfzf+e/9pbocaKlIzmAx/w///pvkB8
mn/5R7bvxeVr/l4f/6G/fiwhev/+7WZkwl//sP5ImLhp36vx9r1Gw/8fgsH8J/+n//G/3v8nORUm
LSyWwf+HEjiBbwDf9Sp//Ulw+Pdf+jfBwbXnLIp5MKyznaQ5wEL+H4KD/99UH+iOGM3NfX4euf+k
VPj/zYSXJ9u35tL9T4KDcP+bWoLtFc1Wy+VrKP4JweH4K0LOhUObnNALHRnNJxO/1HHl5lEK+CA0
7AmCuSUPzHPHh5wQJtTO9ncYhPk1+fPJ5oAuLGa+WPzmnzvKYB8jEtOccTcMlLu61mHwcfp4+8dN
uP7Xz/svxIHXFJ1N/X/+1/EulKOgyp1N/DZL46ePY8OkrivtaNiNDZaH3hzKm7SoiIJwLbXWtT5b
GDUtLqtMtNu6d4eHrw9PBsSn06RNaWJFIuCRe3y8DQYZDe1mdJsdETjZAP80mjaZG+GHRChxGMyo
OhuQ6tZbxNBQTBWQzBlCGVMp1UxZ7+B4GuGigLbHppkIW5Kw8CV4U59uRjPlz2IByfOlyLSpWwwK
hyB2whrGDbrb8TedhfRWJB4gVzwJu8jCCBm4Tglx0y5/YCkctzP9OV6o0BjpeJSsbQsartNOLwfj
Hk2euqwgGN7jd8ZWJTCM906tXr08j3XE3t34O6o5o05m3WPWEkBXJ4M8BAa+Zew5BAX3hSkPEfnT
L0yF1TNhI/zFfoj9Qw2uZ01FHtz6HVDiVVcrvdhzqWROvpXO3w1YfMXWhL0NjMetMbDjUbkfiSRf
uUMRXdnIs2nL+IjMsJIgsnfj6qbIOiKTulmpnTQuPDwHZdAkhphGRN6vyOWoztLWLG/AbQVnSHKG
rVMa2b5EZrQ2RNM9JnD0Hstkcu64O+YaRQwIaxNeb+sM5dtYkCQSulQecS/HBxz8xTMxf9yZkvV2
58wee7eHSyQa6R8cIhF3ZRmNv3tMMg96xV8Z9ap+clBpH4IhtPYYd4z7FsboU9L08jAUhX/Icyqs
FXG7VrKwciT8C4dob1gMmVrXKsgIH+/MNUTU9FY5EZJ3KNd4oYvqzQr4xzBFILgMMUeHO9ihKM6t
tiRCjNfZ05px68Rtti88bu7oqp5gowTAWy0gXZB0Ra6IwplG5wL+rwt7dKsZQXobIuGDtRqVl4Rm
zKFPYfee6oQpSdx29M50nUXDKF7ioeweGXdMF37Z8aNENG4VqZELY+CM/V5Tl0E6v+xaaV9pod4h
6eRcHCvxF40f5csOT0G+6CLZvRNuMG7JG7auQos7ESAeW1hSjasc+l8On6jluqbQw9zMt5fESSWw
dgcIYPgrguDW0YPyjeHzdCH7aHww+ZBuAePiRKrKdANKtfmlJ45xT0hevyIpB9ScxrWtQ+4j4ctc
6vkRzSRIupGoy82E2SGE7cidsByE5JbB809ElXrOQjc4y+r0udfqFg58lV+F3m+4idCzYi13IjbI
uUkKsf2C47icQzrbx9Dk2cR3kcZbE2vUyrKyFytwO9CvriJKweahnIlWQ8SNwlXZbILSUlcKvvOV
3/T2VTsGxr2Ma/Xc2k7xgnOFp9XFI1uZQfEikJOfJ5iy7wZv5jdrCdgsT/bFawhZCpmfGDVk2X66
+jg5L+IlqItaux1GJZvVECfTBV3a+kmxDb8di8YAac2WAmSvgdU0S/Kl0+vxrilMFzNiMMRbrJJk
O2SOzm3K09adGeTlDyPG7Ydt2EU8borysnFwd5pPNF+N1HnuCtk3b3HVWs8xtow03HVikhYyy0mT
a4R2fXsxln1gn/WhaK1bjJlY9KxhfDBwBi8Lp43kwrAHZIPl5Gx4Dm2IlzTlgUcPDUtTKy/bAswz
9iD/zNLS60avtZtCz241u720cpVvMJDYNxPMu4Xtgu6t7BAEcHAJ7xJqOD2+XWhO0T4304eaweWa
1LZ23Vrjz9gDKG917a80MvO9JsM3EiaifTQxD5JGqw4FMXHrzO4GyLhh88vAdLYO4/oc51KwQW1s
YNlN/ZUxVsARXDtExBDGl9YEPx0kbjcuK7yETuKdaakqV3FWymmh/KDco7tBpawN4Ex1IDF5nNKT
zLPsd6gm0OP0EEEv19a4JK/6dpRuvDZzzT9PsPBf0KLvsa3wwuL7NM7jEZ1663sheSncSNPo9L0O
gXmXu7gLVSO8ddFr5hJ6LK+lnDkHOkJFU8v1896O/V0bGnciD/wNzZX6YEhfZGuTa/9Wq753ljbb
UpSLxKoGbDyaboefjyANo4e3H4DTrAGtSlNv0XD6Bl1SnxBuO3DK1RjUb6Lo221oh3zz+IB7G+xk
3SIiLX2dSKe8ZTxr4GtL6w2qrYiouFQDG+cNLx6JLItepMO5HGZ/QZamz1gVCnfpDM64hfUOJpSJ
trciwgJ1SWcJAF+CWZBhQp1tbeHu6TOa+mpkEcERnSqzXijeqwsrq9U5WHzM76Zu7tFM1CsRRbxV
9RouXrmQNFwWwIDtM+VUw8PUC5LyZgMzQ6hdn61EpxVwfJ3pVWW6Tbctn+5Vogo8ubW/Gybb3+dt
MF7HqZhWXdCWZ2murKVjZlg+nLRbZD2BibUlrBu3psVcBLPqIKywQ+rK25Rax4xlThzobTGuLF8k
P1wnxCurjz3htyPWLL/TNmTWFghl85vM0PiWQ4jZx7GASYxychVqof8IasPYZjFPvCOKaO91A1F+
fWBdFHT+YF/32i1ZEd6lUU7j2ZzxlRFy4AM7KJ0qf7fC8hL7gXvwB3TvS6vvIfZm6MYQ6UTphaon
Y6+YtpQkKzvVeTYF4rlN3NFauHaPPNckRP08GoGyLxMj0d8VdqJsZaFLGlZ6onf7qSz9pcq1atsa
mf3cZ21M3kEaJwerCeu3XCQOCQK11TGBMyThnc8YgnTQUWmNj66QqFC0QaYbN7K7n0ViFMsm6+e6
QJU3+G6yFWJ9Wawx6cfn5PSi28WemLg8fnm0Rz9fHfyyLiwUtjQOiX+1Y1yKhE8vE6zPV6MZxLsp
kuqnqUAbgogf0/newO2bS6QkEXyH5pCJxK7lwTfJQvCkan55MOAVsxK20Bs9rfngoP4df7OPhiU5
asGtYurAO0B6xsENdBWsQnumBUZxDmNb2VcTHvRbrVCK041FtGnJQ8RnyCRomVPkReRpD+rnoFqm
WxFiC5y/fJ2RRZP6+lF8lbFp3OMYrX8pKD7eyrQjzs/I527SMI7mmjLUuRvIcKzx35Yl7vbOSldJ
ZGZ7GvfykGH/3ll6TZRI0bMYV0mYLHIF9XoV2TUfdz8vtFsZ+u1jbIrwKsypNKTtqMtw+vgt/PKH
IGg2XgRlOS/K5FL8bgAIkYngUp74ZWlcswzKX0I57II14oj4ahPR4oQsRIu84teZjefbyNDaxyiG
SbkwSs2TIJKrcRvmzniud8SARG3Xr8LZFFZQbD2jM82X9TiXv7iHnt1myGAScAo0dhBe5cP4G6NB
vB2moCDVJPbh1fZgLUY70Mk6UCKDnuWX36gdaKx92kRgavBmvSGIiXlo93d3x241pJQj5pQB592S
/FWVrMvcHzcFqQ8rFaOI9SPh/ia8qNtBLAk3mmG+Io5/AowgGPLxmdLsPly1KKIvusq0njuFqzme
RHqu67l4MdHYDVh4lOzOMRB7kGuNdEUWJoANuK/bnFu4C31IN7oR4dgbcuqELPcPfLih/g5iPEc3
0JMoiG62mO+sCTnotgsr504DNElGTahDNJOWRcJ3zbMNkox6oy9IsWt5cACTUiuxSaEeDFP+0ESU
olxUwEAwGM410iCn8kail+Ve4nFcWcBRfpClTlYoEeV3FgjdtTkE6jJF2nBIWmjEHak1eBKj7jEk
Ewt1u21mL5UgcuesySaXMNOgD7lIMXkK2lA3w9oO00hftkoEGeZZkbT4xaEqabW14oSk+VgE0HLq
UuDTdp0pC/eE0sarYJr/RUAhFax0XG7OMogR2nXokTzznMlSjXVTDIpVkFqq0qNEgvqPOONQ+sRB
8/ADoBkoodwB9og2UlyxjdFxk1EA1p5VP+n4vpcYfO1lbZOZssx9yLQDjmNchJb6OSZtuqniJt62
HV81Pe2nHSwmCrlIOu1jE2cvbkXdTh6Mevb6TMSrapxjKuZr588+0rNp4uLzsmu3mGrF3uCFvUlF
F28DdHRySdR0tm8IKXgdCG15tUaDb7KZmeZCDtxP0XjVNTsA7zCWOs75ns2Wk8n6SRIq80Syq9jr
Q1O8NHNNLSM/W0bEU/RLa8oG4NxZ326MKcz3YDCoFqUrFnyz3JtcVO2jbpAEBMq2eLXrCkywRWWr
DHYtq0pOvHlNYdRPZsJGviwzdQnlGh9sYA3FaxNIbyW8hoo0sCzcjIU98Y7UJAMYOND5j40+lW+F
HLgq+UT2DlX5wo6tacf8sjwrVUk3xGSQsRj8eemKcmg69uiy8c7N8gcSVO9g9GxvITX5h9BQ1Vk8
uvLghFw4Zj3jVuqmvSw82T0ygmJb1Y/x1pt33kyI1GWesi93Y7YnDIOm3x5v6bSOvUk9p05+3Q2u
+gm2m22ObocEe1qwBPqIyaDFD5XaXLDMv/VgzREoHsKdalkwbzmMoiewcX5VB3ayfEjSfgX0X73Y
5QDvrcoTvNTMStZtF7MjnTcN8aCzcYoGq7zRZcWdKRI+AR9roJKhBBEYmiO50BBp52KD/bTAH0xD
i7PL3PF8CiHtDh1djY/HEEwjC3goQT8NrTZeWCE7TVGP5c3HTlsKHh88QNnSAeFBrA67D6gd8S6z
+JBlzJcObUC48Me2TAs1LgNyWHdJo4dLPzdQphiEUarYiPdR9LvyiIiZeN3kchhDPgL9zE7zQroG
uhrS21IhPYHpnfoz68pGQQirpmzBewAW4RaHvZ6RpsQZMS812TxPvIIMs2l9BMRzsaXWyepp4eeT
dsw2koZJv5bAupagIOF/pfCL+NDoFQ0Hhln02unEQE8pf0zCokFhN335BquSRCu9GR8k3IFFYFbZ
Xps3tTiJWNbYSQEUn3fIM1l+4dWwtJZyivlJuckmu5xY4oTB4T/2zS64oIshpWcmi8giD0h71/Vp
LlNcjduX5Xykyhphy78eTZIoNspiSy4LI7jVjUweVGGmK6wB/5e982iu22i39X85c7iQw+Dcwc6B
OYniBEUFIocGGkADv/482LbvpUgVaX+zW3XKVbZUMoXU4e31ruCf+bIVj5UBdoFrPFgGtMnybIDK
f9nbVLiYMksWd81sf6AVqp5U1PirRhfB2eCxzlZDzCuMHZL9dEzc0FRnnYFOqeAI7VIWSaypz+bx
LJp5GUYw0hI3l4MEBYlHrZE1/HggxXhMoDHcxTPaOIh03gUojJ8MnyFhT137oxP4V8dGGF165LZt
jGYePzhHYAUB/pO7PE44ow6nssIPQKaw2shuiqHn9E6az8qFhnN32hsMCfTW+VF86bHkc94HvOo1
x770Is1hqxgC/0wEvGExZubd0GDTHBSYTLmk9O1tjiHL2E2Nu9rFHCbp+JABwNx+zPXyDJO/8swx
KR6K+RvE1EtfW8hm9aaZKoqiwWA1I27lYRwoT+oMXESvcvOOBDwWW9axR6yB6q9IF3A3p7GzPEEx
vQQs8vHXOURlPGDyDZDRsprUS8rLbDPnBW5EpfCVlRSZBRMbUb8F+lTlTIpR76sncsQBBgewOisJ
KdEkBYuF6+bKBNRbs9kzeE7LrPJ4G5zYiUer7OgLp6mRyB2zmOs4kuIOqrHUVcNh+b72qJa0aeCo
2Lc9L1NneYt75lFGkssX3e1ramuLsabp4Y0awCnMXBXJvrQdcRjqHPBmXioRypjrJrOyS2wUcV50
Ewe0AXM1SwTsDzFHVeZkAyoIGX4OhzFQeAiv++nNkV+SWyeYKmPiJgHFH6br9be2aCg5RDvl+7Rk
kiV1El/isPbU9w5vjVxIa2/6MVOlz3gHMtepQvtBPFKVpPaiU3ikL7BqCKhbOie5wI6dRXYgi+Gh
qkJrGYz9uOo7Pvjoo1vITKDM029PE3MsUrYYjaik787AnlqzqezLSaorbAHHTRGnCakQFRM6scUh
8hwWGXo80SViFlrbk5NM57U7UQkP3ohDZ/bS2VPlElDBweEE0Hkk8NhYDN4McxUwKkEpTLZXt+UA
xxMP5BymCPt9+ytxGzGOCSDgkoPsunNwKV9kRJkcZCg/45cZb2kOM48CCRUiOCSQGEPPrYZX7eGu
sqoCJ3K5sxPA4SUqdefSc6W5jiQeZaPN0hYHFN8y0tWVF6HMS1sHQxqKgygsObuUlji0Vj8ey6EW
j11n25e4B6p7loTpk2beu7byfLOzXB9aKAT+d467NPgyr9esdqclc1BZS87CWHMW0400vtQ6Diag
FRSiRs+hCFM5SiugjDkrq3pOa6DV08f+uGtwatn/2huxoM7ZUICgAxGd/abej7CXMIMkandFYZEX
BK119k7oxNk0aP22abp4xel9Wo/0Iil0OkC2tObrevF8kkMUcJMODCpUt6wGoVP9qJPcu/bdCFMM
iWFnqDWVWAjpfErgf39SMbD/nr++B4X4nWSlMQkaiiJN7iLNFIcQtsmM3FM9ilQ0OAjOnQhL+Kue
NfGpHdlFyqHkXNhJ56/ey1/NwL96P3QHX/cg3/z2//yDJuQ/62b+f9WqxJDs1YD7TauybZ+/xx15
P7L9tV95+sm/HeeDP6B3kA+NQsuCS/nacd76w8GQAcK/T1uN4EqGwd+W8+apK4kFAd7ykDFni+4W
u6X4v//LNv4wrZlHx8hw2Q1pgP7dsP3la0Y/q79+/7qz974NP+tBEWAY1Cfc3RvGQ2CNOAfVWr3z
k/wl5si5xXonXCQ+TORXb+cfXslEw4Dcg4bXO4JuXqJXn49NO9/EYQ6rq6e6rNRiCOPuEzL3756J
ayAsge6Pkcj8569Wzkhq4dTUBCvKIetIstAv275IoaZOD//6kZiduGrMXAmda/16oR7aQFA1EwmO
7CtZnr2EWvKS8t//5DIOjFw4wO+bn8jXkcE7qmbBGYJ14NNcJLcoX2Yq+Q9eHWMVggQCYVrob3UL
Ua0XNu5vNfEARXOmiNbEydbkLFKmnzyUy7t5vTj7PsRp+gfQTy2SDt4SUL2eNFQZDPUuHoi4cbvx
ZozUA8aBD3VP+MrHb/DtXnq6mIUqDyU5u9Nb6TMJWRVzs6p3QI2AfJQ0u5RQpUWlJc+6D1qV4Gy6
MEZ8fT++8G+GIrKM2QvlxLZ6O73cpgKVAb3csa9Utx3uQwsnwAsUCw/rk/n1lglwekb2O1YF6HLM
6l8H49Sl3Yg+v0ZMi2k5gZbjOjX18PY/eKBXV5l3rldza2ZY9BpNvZ0WKDxqG/XQF0N5KJv/7NW9
utKblWnIiriiIc4Aybtx5ar0eSL5dvkPppf+/ishxvN9RoYX2NgqzGP11UNVYeH4RVUX0IPMalXr
vUZccU2NOdnFuA5ou6+MoDE2WCE7O71R1SrNrYCa2i4P8CJQowycg7HWxtKkoRH3/QQje2lo7ecU
jk3nZS8jljn7aDL689ojjZSAzNZdmAEFRFXzv4xxWKyBm0za43jyeUoU12MTmF8yz6z2TpiGT31B
oTwUytmFHpbe1Ug4z5AynjNP4e7djh0NbioqygLBGUdKNLVdlpdrWGvlLXaW9gHPveG7CFnlDely
7xgDXo+pXR1JQe3TZez5cbUe7Vz/lmImilKQ+9HgUz0XIQ+dkYi5qYKovqSRV60kJhXwUq0wTBdG
lwcKGFuSDojd6EbodMNSAaKukRq+LHSebipYuEi/lUvwcRMCBYtLHCX4QGL+hs+oMjawXStyJ1F4
HOyC4wxKtOpo6KQQ+gWFmR+Qk+3lENWjuHeOKjLSp8iv8gd3ANkUrVV/FW5hfgl59nrhDWB0dWF3
E/fUhwjYvTqQS8samevKtcFVNDCFh3bAbZnDX3FN8pJ8Cnk1uEyK+tLt0hfd4Jt2uK19KfzkRbVD
eCvdqdoP89IYt211HPO5x9Bw7CFOLwjyGENtV91gaGPvWdHlEmpIsu2j3FpQBiSzQ3ZXElOE78/C
7uhTRlYdkNMWlS8uTv4XhAHzErscrYOpDaD1p2Gft/ibY6jtnxFFXK6zhJeAqAZzdptowULU0Z0/
YT5ILkOSPQVYoZJLOJCE6sQpLX5MTyd8cBs33yZ0CetzA3wzWLlx2D/GYa0FaxqWrY9NCgHQCxfk
6owAjemLj83YHd2d4sX0SHHmGUcYY6ycEIbEziYH7qHCNezOIoslXeJ4RkZdAz0mQ44Z9xhVKsDt
Bj00kg+TTyBDlREjbNZRtcC/U0Ns6AYPrWiYdjYpZsveZoub8Hjl1F3PboD40sUPCHOjftv5Zfoc
wEzeBCXzCCMcOD1J0OckWIWK81vQP07NlG1xTpIol7TGTDZpbTnTeoK8IxZNGw3dgmA+4xs6+PaH
OTG3bI3G3yofnPa+92T9NUpJAfPGnDUUQNaBBKpZB8hoCU3AgaRfI+NLOHGUPYnILA8qxMmU3pW5
JJrxhYNwAG+HrHRuhOxAbCRX2thyLo6hL1zg9EyTOMpn20++UGex9WHyBIjrU8OTmBPepn2DF2hc
q/hnWQfOrsxccF03Ju3QNrrHuh37LZImvK2DjoEwDX6J0V5C4CCiG6HhNdoa+RYb35+ya7xV3Kpb
oqahF/TfunhMDkXpAleGJFWyFXrXccekpNms1kBZ/Xkvm2AdZcxztKjhwqy97ItPeNsRp7kNsb05
6IGq5bIYsjbDuDZNFpbMGdSsiuoqziGVlF0aXFoUlbTpmPVZl3O87+uQfgXxDlPD6kYiZ7815n23
tnlus0ifk1bzL32EqM+5wiTa6qUB53wA1bJD66A6RhRmQ+FTF0Cd0POxWvUo4dZOOzGNCiInEW93
2LhpDVGLuIFqy5hMiWvDbQSNjfzZcVgom4b1Azts73pKcAs3m2ZchR5p59hIdv41br8NKDRJJiTF
MAyJrRVEFxfdKh1TFjGzq1buwKUbAOJdgoEhbX5j+B4jNarLvMRztMUlFW+UdZPkl1aNU2s8WD4f
oagvWzHX1ZVZHXOjZjCBgHQEvRk2+ifeThIGYFougN9p1YWk9lVmvvFTH1it+nmMOPpkXGShTC5S
R0WbfkSrg73znEKpSYcICmfTgmUu8ac0l441sSLKSi37ya3uoRMFl5MXliule83SJrwARwrJyp3r
TYO3g1ve9XUUEpRWlodw6orrtmPt0SJWjyFg0md9wTsPqm5jpciyorJPLqzQ1L8FRiePQH7Uo1V3
6Wdtvmtdvd+mMeKEIoi0c9kkl1Zi9Y9amraXo4rleZhOX/BRHqCvQEPzR6xv7MlwdlOQTLQ1RHFJ
pk54lWdfPYEvLw3Ylyqafetkcs98fmh6nVRa3EpIUyiIItYtxH4jHAi2xWjL4v5Ncyoi5T02vZle
v9eSOH/AEbc8NCUrjl74EJZ0g9DFiU9a/7nIYo0O6Z9vsOHsRfqvS8AI+3a5xNNOdTtUDnazpemy
MGkJDAvZBin5u3nOYpZyyBMMkTQolrDzsn05CJ08Wsh0qCfJxSHjXkzNIq+tpKARKqQOPWMQsxG9
ed8WZnEYhFUcKk/qNX0O6ApW3narzkBlkQPHKpwDjuNgEibJ5pM3rH+FN4Q3gq4K4uIsxWPaTvoi
PgxpYOFzTTJC7x+g1VTlInQ7y7OW1OJQ2hcTdmUv7ZjGJAv0WfGzdiDaGEnk7RW9FMiGY9DMiKGj
A3wr1vXRnwnT5BVIeVW6HvbEqY0bOB21KEUWEDc2cERn9HR9jfbJz/QMRpHKb4fUUvAJDRfAk+Ia
skPtjf2hzNNsRcLmN9vvSINPIRCMFl0FB5K56TK/WDj6a8dJtXPDKjXIaF6BJaNtjlvmqWktqpRu
cZf7cmcKrC+UCJ+z2MlI5jEzMhjoamLcTxqnNNVFxx5NjyoiZ6e0zU5bEnA/XTBdo+9R7sH4yIxW
oxWiAkpLTdsnytH9jRcVrG+2y/JtR1QnnJbsYTHg3+msah54l9GZo2c4Ov0nVNv3GgSwNOTOcG5m
lvO7I1iNyRYxVV22i4vCPnR9W7xUFka0i0EOLeHNkU1plROPCV8+NeRF71JZGBlq19qgrII098zG
VR58E4BoNDlntEkNGTQfO+doY4h9VjZpQx+hDcg4F3QpJODWLprtpywCWqq17RXhLaaE9rPlImRY
BPxr62uGdw1TjuU2HBWS4SRJn05rYFmS3bQcpsz8VBgy1/i/HBJn4rHPcSZwwBYxePq1MG8nUl26
Vs93oMWsvebQn2MbSKqs31AzEeGSXIwI7KD/TdRYWUDmEYufc5RWAVPHCD47tMJVf38/oCW48OEB
9c5JyItITsF7I981hfHQ6eD6GfvL4CXPZd7dhCNb/sfHrXenZAYD1gxcyeBsgl7izQuwe6eIgPfJ
TKYgLQkZYbOmNCnLuDpqNibiH1/vvZhxvqDnzEooTCjeWTOUDcWe7WaY2PhkuyxYMatV0pY9yVMM
LIkf5TprGWuu4w9Xpy14IF7B3cbmYGzgPmpLgrGcZ9zy+60inOSTQ64xn2LfjAgkq3hiIQBwIJW9
eSFRBzuV3SvbSRTy+Ca31YJk72g5WPajIBwZp7Eaohosmo1D+usSs7p/a/ODayyyPAivTFI+zZs7
QGQ+uKjekl3AeXvraFF1rO3hs2XgHWLBVQAqcIbD8BEN9psjaZd0feiWVbJzbYpnF8cfbJ1cuRRA
wxi6Z6QfjCmHBzqx/ePHY8B8/44pUYDO/dmh471z5mhkdt/kA7rVdohCWslwpLQwDJ6KjtKYpHJn
vAw0J3go7fEhC0bxotXOsJZjT9KVrMo4mdfbRi4ECeoW/YqactLOmh31N6QEKGM/RDhHbmshlh9/
Ii7/i1dDnPz53//1/AOZEjOOmum7/AV1Noy5RfSBtCb5jofLc/mbH/oLqvbNPxB3sM4gnUFVhyfP
/5XWBPofNlqBAB9IB5me7aIQ+Ruq9v/A4wRxhgupSgdI5i7+H1RNUhPOazN0yaTBDvhfQNVvHYNA
tkh0tOG+IeKy8Tp5MyeE0iD85q1xLGnAS7HsoyJRu8YBKIAEVCItr+IRH/80M7SBkhefN0hXcQ2Z
IKidZ+KyStOAiYoLEhFrqTthsYh1oJ0eI1NohH2FJXNLlC06kldv+urP9ek1yj7f2atVy2RPAIee
dawsHA7Lxq/LuN92Q45kuTlCRlI3RlxqS4cy7WzsPZ2G6MjJ+OMLshm9uyRuj/M+Ba7v8jXfYNNa
khM61FXR0XWDM+KxSTPJe6qNLR4kkUAEITSxMxodfiMmOEItO7v37F3gsvBsnIj8h33ooZ9ZTD0e
lQvS9cBRTEkMkV8mcNCrktBzrLOMu9w05LS1w7I6pu3snQmmQ9VgZGHjLkQjimnp4AtNb30oedea
26ubfKI4MY3JeZZlXbWLVPhcKgCOiNaNF86HDocQzwXRTKASLl+E4lq2XbdBzT6ejy4KlgaZiWDh
Z7tpLLb/EV8hjDslCUSND46x9KJkjNaQjoZoDaijrvTYziG4x5F5Z0CrmRaJ1/JspB+Ir1pM9lnk
DtyGMhNfEatn1l/NfsCu361MEV+quOCOgtGx9mz0sbpvkERhZiE0eppmGhstgk06EhfYnHjaxvVG
t340ITHEB9m0jL+IkHvgNJznb6amhKhg5ab6UvuG0p4sU/LmkhY7W0jPlar2TY08aNljljyRkAAT
kbNDz5/WHcmQa7LCqOnUJCC/abjnxzNpDESxIiEJbiqc7WR2IXaeU5bwh27kzNN3DT8OF4cDlcDF
DWMJ/mq9FbykZLT5Cq5Nq+sxRhVT7+yJaPk179Hqlk4yJ3snWg6OoRxan7fjVPFZ+9lI+oiwPI8P
0/xJvPnlBORa8P2IhTgGQgNbSXKpeUvCHYbzOCKiR/N1SOYAZGo3M0J96GaJgYNdMzIJc+QMHDAw
bPJWVW/ma7Qc0Sp3hDFzmdV4RwtcXrD7cDYrUoKK6PF3iDFS6ZyPY+Q+aL1nXAx9nV+RPhU9m4Aj
O4Bj218mZuk9l1HWf6ktPVUQ5Riy8UD7vB966S/jdK7pC9INx4OpXAceY+UFDxreMvLaTCbNXTm9
x7DpG4/XOySF21zqUjkolZ1IK1HWd8IySK+x/XiyQA1szfwOYsu3SyyKhJcxHbv6K78s0hesS9RN
UuhAHC7q3mUVMUZaeCPdkpOzcYcujc+TZ5pwF1o48G0hI+bAqCRVfuXNMLnIr2dSZnU1hJtW1+r2
sQ0ddeOzxDdrbfJ4wYmJJ8M2g39xdFBf1ItQtZz3+xTMMg1NdUXzQuw64mXUmUUQY0SGWsdVAMnS
CQ++FmgQaSHvhehq+GAd2VpH0t3N5i6bJk17IOtzEmfSbLTmalTw2jc5JflwPxUcI+8TWy+ym7BP
Id1CMReAoZa1n/r5WDGNBe+SMyXvUukDB5EgiHgR9KCaXZj76PxsVhUijATSxOVpIGdK48MRAcc8
dvt5UsgGws1CDVBNWcwr8y7pNFRbdJ9i91HlfmdepiHtekhsRlZ996zBuIhdn+LRzwuuqWVRqsgZ
i5r0qTEaiKwLArfkDyv0ZfalYYUwSAwNJ6e5rIqydH1qGy0M1l5OKtnazHBkWMA4Tg+t8PjmMm+M
i1ROlvrid6HIfjpeaZpgUKOIiAzTe9O8LNh/JgEbBi7qPixNn6S+qnJ1fR+bFhgBFr7g+xpuUMjA
JnhRSeRflIi2H52+C+c4s1sPW7FhaRRVd4+QT1tDqYiJm6/bpdVF8d7KgxCNHhkkiyLBr8GwjJHY
Wa9wdiA/7uzClAotAUbneLWxAQDKlD7EGJYsMtW+rn39oXVqc2kV+pMG1LOQJaSmbCwJAIsH5e/I
/om+5W3o/VQRucel0ZSXZF2cdUMjxnWWN+qa4IjoybH6cl2wSa0o+6wbmm7lk2HHxcYsdeAmAmTJ
upZecxVEBK55dcZ5lcDS/Dypo/zeTFtvEeit3EyaBALoFfZWJJSR2TTUl30+FWcOCMe6gwF5zbJe
P6VBF9/2dn41eLpKt40giUaMBIbo1J3bPqmS26h183u8A9to08gS0QAb2CrPxHTItSDboEFNFj1G
zDNBEvSGkM3qjk2nfiydoo5X6dSWGz/Rqy+x686vlsAQEtSdrly6XqcualdZiwgkhrwsr31JGq9Z
5ZBvduZsLUlEq3lBeJdnr2LdKYk8GikHVm1j9gCyRbX1czHOXS6r2s+pYpvIMa7TsKq3Oq4AKwJQ
6keIfqBPaNrcfcmJvF+PhdddCGmHt0Edu1utnbKNo2EagpP55GNJ4LoXWizFkQV73OHFM+4HzQjw
1ciG9dg2hHlBy16KbkzhcbbuXZ/00w9dz9Nj4AfTsSmb4LMM8jcHHEoiHx4+Di6oinHEfFsSjUVk
y6CR9gGGJ3sYcc5sMQxb1rlSgV0BvvBTS63o+bUOcqh2H5dIb87y3ACujvxzOlhbHHh/rclEVVg+
abuw8GQNnlPOuPJgsQvaGpg0ypjqGLLMfHLVN13a01VnxwO04cSi4zn661XtcIq9eHCCg4Bb9xXJ
JCtTLU2KnI+f7k1L83QdCEQ4xFJuzrSLX6/Tx5XbtUEUHmyAehZ1vWHTmOnZjgpZsf79xeaeM6/T
gJry1l7BYBHRIqrQg58Dm1czjfZEUNCSLlh/fKn3lTTABAxvDgM6XiFvO/kiCryaKE4yiNzRuChn
eqaDIRBQpKyO7exY86+vZ3AQMhgmuouW/E1X3fAr1o28cA6TisOHP/fAksT1ZOmUc1unTQhV+eR1
vh8jNAIdHlOf08cd/c01q9IWuspRV3RdMiepQLBUxvCZdfRvr4LNR4BXsYN7wJvxn4fmUIZJ6x4i
KLy7MYE06/mf2ur87iocKH3s5oEz3uE1rrRM4Wg8y4l54SZ0kCBC/wdfycFSFwcETjuzHcKvoz0T
dIeJN3QOZgitGzMWvkk/YkSwhtJhXMha9dMnR7r3ywdrOksIj4UZJpf99ZJl0ofjkLv2QatC99GA
Ak17tqcU6TBvW5cwz82F204sXh8PyPcTG88UKDP46uNJ+25AYsWd6FNN2mXWMbnCimVKuhBmphSu
/8eX+s0jMjigNlGD4xX0dq3yUNZyqcKEpzwzYwujOk4tHdLcngHw+QSn5lHz8UV/93zYpfkQ2xwg
PuvNAtmjnrDiwDUOuQuNpSxgTeS6H2856Hw60U4o2q/n8gB0ApMp2ws8//1Mm9uuOtOZbm0LtTk1
CgcDTk/Pb+p+ai4qBP00T0bKZDVQ19H7G9uLXqDg3ABC2hwuKhqWaF1+YERmUXVOJf1/P3Prz5yj
3697yJssb+ZLwWAy3lLNysQZEmSLjPAC2HaZhJDhU6WxXWH6zVBLA8r6j7+E8X7uzq7f1JVAkfDc
3tJiohy8JGSLOWi+Rq2rfIvzA+lYqCsbgx0rrsN5vKeJcSG6XHyFED4ZKysJ1I1oTZETn9dNYkOV
BGManVO8+vgGf/dOZuYkPDWLb3fCMV/RdnSBZ0bvM+uLyafo1p30yYho1hP8UCYwzPXPYJx3YxNS
4TwbgHIYoojDf53zImnnop9Y0d4OScJES5YuRlEyTNXcYfn46X53MXAj4jMIE3ifTwabI8CrmFRi
hR/tVVqi/kcTxynH0WtOSR9f7N2n5sn82fNTxx2H5ezNrCsyzajbUB8JlXY4WEaJZGQxETklfnwh
8w21GSosy+W8d8NnZEd9W5gQm50ot/YGNvAmbq90znDdUvNbiaUpzpDtsU57kBA7Qk4TDzGNv7z2
rAYsed4GK6Fu4iQDJ9AGDkv0G5F4TR4tbF1zgbJAvayNTvAHx3ORcTg+Zd3LEql18W8X4pMtPp06
9jXIn28rkYQQ39or2vZgTrSwBxolRzRlyTbSx39d9HApxoBNKwBI711TBoa/KXuF0KaBTox4JeX5
cZMO1mROVMc5gP0z/HDevV4tjDbbGlTJ2QfMNyAgv/1K5VSQCNw49sEVyv6JQ3p/aOwweDgBIq5H
Wt5KTLlzXyllfrIBmG+HiD2TNCFrWlx5boOejJRfzWs7h+MA1SY9GHheFBMydd/FBHlEAmGZSwwt
/W/IajN71Vf0my+CCDYGicRRsjPlCJmD3MbxRu8KUMQpm/EaQTwXdX3X8OuTXqUp3DZF724kV54c
tZK/aUicXQAliU515lvVtZO20Azm4ZVrbAbbUTbkW/fNWLcLdD7qyhkU0Fgb0j8+ZgBHUDhEH82+
bXShz8lxzJqVbmTF9QDacNG4UtsqO3GvCFXRpi0JuPSXe4kThe5hkEBcbKoT/Oo5XbCI7aY+k5mN
j4SX4029qrAm5AA9JQcUpsYS+ZnTIQ41YoE/RyeIxAP71ntMSawpnVnVOTk/EwJcIzd+DI2fAYpr
qFGXgapnMBQ7gPiqHxW/9jQBnc0lnBqrvYbo6x2BDxxKSjHxp5Pw/io++ywEeQnyua4RNXMtLnMH
a6SyxQIiM6KZ2jo2Ksj2ka+pm5p48fgKolJOBG0kenndwv8pVjCKmN2VUdTZTTXBaFk1nTTEhi6o
uslIFTqLXLfKbuAhtD8Urd8JhDd1pp+WW3b2eSOMGYoaSFJdILTkB3l059lB/UBeA8Rm2pNmap/1
s7UBiAYOFEQOyUxt3Bo18AocBORKTjFAuF+MrrWGv8jf2MGEgxQ2WOVeqLTTblWVcGmRTexagQ5z
QCzi3GrNy3LoHXljJMQ2rzKGS3zFcRG9qDF6GA7AILT3fd+0RKsjINOWU10i2HRNlnBnihhBZdlz
xDW9IfHO7D40hn2MxDJkXzVg1FRNDqbl1107bVXOEXJBwx6Ukaa3au6M0mlyVK8OAwyrSCJgtaRh
bzjVAWD2jD7ko0ANsUsX7oDCBEE50ZmKSEkCp9VLIKfwCnE4zNYTBOfkHTdjxcq4s1PTeU7COA7X
bdfCy/5zWrkza0+fNV6DhwPWc0lCAHHXDslAhjJiuqDsimJpSrgVy8Z1GEXCn7Vwce7wXs12xsyt
tO2+QU4e+o2CG3n1Z2uGLL3n0LHmQiKyqe38yoNoaqQzEtsAzy9qUgJ2CLlB4E/bn+d2gIwx2JV3
5nj0IxaZnqh0gxxGb49QjZimRa3RachHmxdrY79mbdLAjJLrthTciKGDnWzq3GyJ1zWEeuqUZ2lY
gXhOlt34FXEg547KjTs3TUt72WG+Nf70NToZa/jipn09GjUocDxSGxOPZwxewX5MGyCuFjFoAWPF
ppsDM9SWlveFwjyTdKkbianBIk/6Gl+VMISrsGQJd9JD3rSg9WMOKIkKs5x8EAEIb4dC1xVQGwi5
9AHIpq5Ph//tk/4zC0JYJFQ3H/VJy/JnW8nnXxulp5/6u1GK0aA/C/Noh87ihVcehIF3Uuforn/q
hZ56qH83SoM/cOijr24DyXB089h0/26UWjgXBmTfcKpDQMff/K8apRARft2/yQvlEEzYEQeG2fj5
RKN4tYVa0AIKbNf1Y6lrVSw6lO6utkKpH+IIZah6ndkWksXR6utmo4gSwFSqlhZByTma/GJKSvpM
Y3uOeNMOKojd8PXUlNv2gxFQXa2G1vgW+WZ0XyjU5EnkOl96jAHOsVGSVxN2p+EmqVJiPCrYlufR
wB8ue1cF9VZLYyKyZFoevRSVLXT267yR1jdtwFPnSDdK4XrlmvKsTzFdureysPPO2klM+Enk7tDB
Eyus7kd6at6araI3VukLhJCbacQqZcracWU1ugWZ3eq+Qigd6DV1uPOdZ1aCPho6oVdvMr7tLS5c
hbu0TEjP6zoPk3sjHmE20v+alk2SAq/iJol2H5XfrWt35r71ZLw1Vfojpy5fJ14yuwuKhBgmYP1t
aiZ3I9LbKzelg7njf7HOcboJC8zUEBBL8kaaBeRoay0N7Vlltlr4eloMeDV4bBQYPq1JdwxgbKKm
XYETCmc9ccy8MfTcOe8D+lGG7Dxj3wWB4NQ/BeHDVPjebe054V0jR9PfI8OwtFXa1k6ONNxmZfaa
MH3s0bauNZIelxmsM95B3S8E6d4HN6jyo6w9GuFdMSRzZRPSGx7H4Sg7GflLLarjtZe4040oIzvR
t2FEdyYzcJeSDWiRKQcMi4epXAEe9TEJ2SLd+GMY7uyqMB/rycLtYWq16S7IvdxeyGjwkp2t6X7+
kDREhtxHBI14+rpjj1XamsDsoG239EZGvd3HkVMSUprmTmI8Ry0CXL5cbiwch6jNorWXJoYEFxNE
yrXSQ5QEEMP3YNc3fhy6azyUIKVm1ZAuEwfXJLsSBXLzQMLpRoK6mFNGyX13TMzFyIHHgcgnHE3z
7jKFu5Jj7qOuOXdGn1j5YVp4SXVhi0mQuJBtcUEID15Wbkoq03tNi68VpLFFw2U20aTkAq3GV0Mf
pg0thHAT9uMtaHq7F7jCrHHnSc9Eoen72rGzjQyFeQgw/11klLPrVoPXW9gqOdhASZvBr/BNysdp
rwumpunm5n0wmk+l9HEtMyJvkcZSgxib9puq9KQ8YICa7qnKvjVUE4cmsaOjoDOxmqaCgFpcaGif
LVu77jb2VPN+NCzRCq1cRkILNNiaabyM4vinM4lHNBkYgdF9QDyn4y1gN9hIoVfEKKcbozNy5skN
wJByi6T4ViZauzCqxFjQZgiXdpMaV9x9ekydUWtoPMp6D8Gj+4lafVz5scXLYbLtRN0jYWGDLKMJ
g08h4M46t8LKbzI/OZuMkLq00/FlnO4SV24rvQ0OXjTctAHy96kwVzhyrSMcpZqIoFe/t+9bIbb+
qM5TrN1wq+nUpqlzue5DmmlRaD+4kKMXQ1m0K6PIf+Y2dhNmObioeuLuNtHw5ReGsQwk8nvUvSyC
iX9u11Du04JscJ0Y4AVZB/a1jmneulBNSXO0HxhbNTbhfA93S93TLrU46HZ+k3+fPOyGKfKDg8ty
eegaOmaEtaYXcSBTpOUYIDMrjOsoFtd92q41n4eaqvJC+Xb6nM+rWdaFXg2vrdWOdW3aN4kp3ENV
y3jJB6OkIV0AqnT8qGst5YypXmJZGLvIazmiJCJfYKNDCgyNywOsNWvdsqxfS2vAkWNyg32Wejeh
21zTBtc3LBP+sUq1wVu2mSu/sK50K7P3wn5RWzK9SM2uXwqZya3Oh9rolejoaDnxjaVUcN4oHXaD
Jld2WnzFBsZc0pKD9F1sSgw8F4R6eeRXtjetW7K6QN1En5lusPGyuL3Kfo7tBOuhmN1BkLCbGQSy
pv/D3pntOK6cW/qJuMHgHLeiZqWU83hDZGZVcQiOwZlPfz7ttt12ubEPDJybbjRgA97wrsqUREX8
w1rf6p5ybBBbq1iix1GN59podDiJLntG1vLsAlRa5cbw2S7yzYthycFx5Dnua3iaOTQ7a9yCjThU
XraTVhbxLjbOxRJxsxsD/V26s7tx9dLuzc56qomj5AFWLBKKJB9ObjOal0TYD72sb/I2efGUBckG
17hZOfOKk3aDa+fDkSOrV8cN1fUsrY3gLmjtXZtm08PER4fKeyB3imM0+FBRLN5yIunX2vb5qhkO
Has/nFFGb4ZGHemOu607NNZJgyxcNUOdsjaXVRKqOQ92CNGXQ1J1+67OjkMaqR3EhTSMpVGzqjS2
XGZ5uEQSjSxyZdpCp3e+HYPPCzCKEVzmxXTuk+IKBfF1c4b2ZoTzOFQbSJnJVz15Tjha/c2UNtwJ
Y/4snGFfwuuTw8LFmkmcQrp7HJiDIrcsvoepJBt4fst8lW8GXg/CgUqFQPbT0zCDP0Ipu3Uw1Fth
7LrLZQLRAs8paup1Txd2clM33s6GPa/aPrbfo6qvH5geqXJlsJytN4HiZBoKu7yLjQFJdqXB9nTc
azXc2P1cudlaCFFvy77ubyz4Oqg8LJqX3gR7ZhvPiTFer2egXZUnV0bgXkaMvC+INcpbM66Hae3M
uYNYeF6y/qHMjOAgW7Ucp8F+diaz/iLgyIj3UYE2Yuv6o92u7FyQeOU4FQQk7llrM3TyuzCGO5H4
iOSdsXto3fJuLA2DBtK4L+akv8Wr+9pqW2/7yauOIDZfg5YMiSlVR8tA/MLgclhbcLk+OF6d/Yhc
/jNbhN6gg9IHsrmtTVYNyc4D6bEKAtKtC+XwYtvhXcYEqZRmYJxj1EoveNzGFUkQwS+PEMB1zxp/
5SZ2/lkF/vzojwZCkj54t5Vbh/Bx/RfQI+naiDwzxOOVPQEpMtFTMDyVPmR728b5NznXLxEfWLYC
bQgghf0332t+vZgOZlNkP2qtvmbT8B+kLIdXux02Jpv4C644F+cDV7af1QLBfEowGk2xdla1qfMT
Cu8KaEzvUCOU8VlY+b5TkQqBnQHY6GX1gDiiAV0WJP09HNFgv/he82oscl918/Q0YIvbCpnKNJQw
C2+g6P5oVPDN6Zxj1/Tkmh6uf04zcfJKW+5qieXHReS1wQHFBUFzve4sWDuJazF+MarMQmlBQhXZ
p81NJtpllXftfFNgS9uPlZggBDbfeUy8cD/lKfy8ehCPHJAtgrHezoOV141JvnPKGF1F4Sgur9Yo
3xs2h6fYm91tTi34cjX1zLg88uDqa5jtxyKxxRcDFe/LSUs4mUsXE9eYYO1hbL5h7qW2Fo46tE6Y
crBGHv1+MQDmYGqwrduIRsXme1tqyNIwwdYFlQeesnSIk7CIBHPJk0YjsVXFED9Kg0JUnCm0wgKc
lpbLAWX9D9ZY3q4VzRdDFHya7MywicVXgUplrZbJlSsuyh2f3NHNnG4F+7Ne51WVQc3qP4bOwQy1
1P2qhL29dnO8TjpquANVBS+7BHsT1d0KrVu+txEbrBKdYQQxx02k7UuWZDZSIU/v8toLTmlSICXs
2DkpXyI1S7b50OgHIhacnSm++jyhaEITQZp99MzkqVjljbWODMfG0FgTnuZqjC1ZhLRgLjd+Q6RJ
ybNX4NJbsVwTYWWUNZbvYY3GqOFISd0VIsoBIB3S8UUlH6Mk4pwif2sGvM0w4p5xVFQbSAqog9Li
NHoYuDIRIKSbKA/Rt0HoiP2aezGvDlXlPEgEJjs4it952T+jrAHS7C33XUGvYnUuJBq0kMAsu3Xt
zMnKrl19NvQ0gDYyrBcWb+2qy4vieepahiiwjMBxGQ4LKg33r0IfkrBUXVlZxXStWJ7xf6KKQqsV
plWU/lBarMXkL9jceNKn3FvNJkls3hREz77Ib3CeORftYIbtm/IXBTCYoaTdiGypwsRQFh/pgNyx
TUhA6Ytn7WTpOserusXwLDcOsVEU3oG7mo0sPwOOvkZhqWILm7+5eEH0ZbaaQC81YQsY1XTfzMgh
ZeuJcM59Kh+Bd8Oss0s5zf3FMquwqJoxXFp9nZuY8wUT1dEgXxdrVmWH/jAgD5H+eMPm90dFzwFp
9d0Kls+49na+aPsbWt2ZN0OhrlkOUaCGDcq0XZ78MoKGIFmvNW9Em9X7Rum7JrWB2SYckUkThOgH
zG1d0+IiqLN3cMt3VuUKJlbZCd4Nl2hm4noNnmH9kEKSLp+T339HffxVVYrnp7Lv++7sV9FzNSwd
sKMy/jAMYIM9FCtwSksY2/7NIoO3oMY3KGW1U1yQK9DNALyBVK2M0hQ3jlPfZyMVmtFmZtj1C2hV
BeoRu181UqIZd3BFh2ClimnhWsgiXi63QYMwpk62c0BkquYJ/ph18tNW+DbsaJxXiW21ejU6uH+h
ihXveZWRhZemoiDv1SJoaqrsnCKvwicKo728H5FW7gdjaq62XLXLUiPWYW0BWgwrPKHveDyQ6jEA
pdGpm+exD3KGnclwoLJWWN2TcufI0tnW8xKfcEh7W132T7NeUFVX8lYGfXZXpob45aZtf1qS1DuC
Q9Z7K5/VsQfAu3VHRz85JR6wQFuf9PHZWZUOTX5s3mIGGqBjVfGNzdQu7FGxnxkbw8ldCGy0K4zv
2UDHNEBb33ZsNtYEblAElOi+SttZx2gHMUWzs0NeH6+ZbxisuEyg6GR1e3Vmb6wkj249pMLkn8xf
UKnlqrB8hLs57xiF7bnsifnS2XwgABHp4jhckOBRWrQJYlQlP7Azpesm8NF+FgnC3NotKYX0sh4V
f30rMV3y3Ym9iZKPzn9L3grJdZOFW445ZgJN+0DtePCLErV2Xgzba37KhhN95qN3y02OzT3DfUND
FTz0meHsaIeZuthT9j4oKammHVOdua65iUY6hsvcyhPxTsGqJnxybUW+u+pVERqMvVeVsBqczq2J
vyRP961yRKh1nZG515qnTjXdsa3sX80COhwl1OraX1hLehGc7psJyuRdpvkYKwUEUSqw/3k+hgbK
spVXpd1aoek+jU52l1oIHFVVnGPPf6kC2e6osRsC0Xj822nalsLcxSMzj7xz6WeIVrzSdvmrEG8i
fux+LlWNmrA7z8zwV3qOmHLb6IIbei3LLsMC4ttq7BJeHkw5SHIh+mJOZdeM9gnBbxuAfy6Fy3wc
+aaG/ZXAa/YdZ6QrNKzw4Wvwsy/4VIfAae4m1NeHtJ2tNW3kiSP6hWyicuv004Z2iyeZSX/YDS12
QJGal0X01i6YRkYpCxcvc1+U2+IBw/AhyPrNMngqBLRbSpqdpXxtHIPRyTiOwdZizszZ+WDN8cwr
GrqN8ka6r2DEtURL2BkmGTVABJkKrEWUjscEUtTKdcqvsqvkfRYbfJCBu2vGJlmjOlyeUVXcEfEO
dr4WFphIc9u1BM46WmfkKlWAqjwYk8Rj+NlTESU/A9Fc2sU6qcD7tIXFZPyzE8Wu74JfephrWt0U
669YsrAt5LrJylBkdbbG3PWr7ogkzQ31kTRGsmmu4/+r61pZVcVgJWBesmQyXpcl84BELJQuuLez
KrvTCQd02Pbam5D6Ov4tjD3raFDX10hrSaofBxrzoZk1/xI3OaJ3UMdm3WzKdir1Oul8dvveqQa6
Dm8g9LKJ/c2k8n7LJAcVTt67K7UIv+GGnpsekMGidw7eYLnCJqEPad6wBOFU61bsD7VbUB43eGEn
qvLuycD02W6LAMXnVhtq1KHNmq06efQJM8eH1cMUcKRoALbyHrlRzdwBMqd502OD+WrV5KsOBIBs
mVr8r5Xz/7S36f8mytZ1x/vX0/i2TfkP0ab/Oo//88/9fR6PBclElsEc3L2SrP7ZuCT+YOEFWstC
X/G3QbzN//zb4N02/8CZhLhPWmgKPd8N/pPB++9bc+le5+14nYgxQ9n6ewRib3ZB0g1JzA6xXM7m
FZJtZ1dHiZNLNuZmnOhvUAbNdy1INvmnt+X/ZDEKfpPDoPR0JYa9AHmFLVFP8b7+M8WGcXTjKsLl
D0VGbIgfA6OFNMr3cikQ3LldYu67xgWZgV+HS1BA5HRWwzVYpqKXfV5A5FMMx1dWOkc6sFUpZhab
KkL+xBSRFJPZQGxRK71Y0NfTfjlFqT/3fC9ra2NjAjpLH9gyvyUH7JyQXXv5M38E+jmb8iaFgq0T
W+L2QSLygDXEB+gPdjIYRxaSV3junzEnPuqaY+VOvG9eCT+VXxNyYDSW9acty2WLQBTCJFSOw4xg
mcsmcajn9/lcx71+FMALjGNAhSeoT/mUfgyxHXvbUfpU1uYQxemm6ONJc80lhvuemBL6wBVU2iWn
qrNZ/q9G6unxrrF8ou78OBjjyyKNJNhWahbxwxibHhoTVTQOic0FbnGrZW62NhLTdg/Cuf6bMTRe
/23Sqi53jE5R1MDeJmlxTjg1I9FiaRFjsNgBOBFPxCkQXy8yffxSZfxVLHN8O/hztakA0TKh9uem
XjGvCt6WfuoMTuRx2rDyJpzCW9Yd/3Td/kPIzJrh4lOytqEyY3ufo7GgB4BpNEaAXjS59YHMd4Uu
TIj+Aatkua31EGSkS3rcdVQkjdPUdw3+Dh6Y2oc636dVaMwyuh+8eXrmIlVvZkJ4tJ+XSWhjvQm7
VLk/jXLKHlDxAAGSU7MupSG3CSDiQweL/T1zGd3AF8ZL7OvykMqyOzoRJmMh8ocEHMD9MCHFRwUe
+yHkBLJyRo/iozxMcn6C30teuyFl++VeobsFIO31RJd+ULEHNWnsihOaPUbnGGtCLFk51Ti038YQ
yS6eKvntESiR05Dq7G7AzvMZD1z9FCCzeZFzwOXUZcI4gqrmT81mad7rljn5SBTKi23lT5lRW+8e
3Mc4hPD+neJPfvECvlQOtuMt5YRziGmtGZJPkLft8WcUtcHnwvRyI+vKnInhibtPRoybbGGlLZLR
Wal6PA1O4t7mEDO29rBAQPAw4e81y/ADBiDvTM6GeJ+sPrgIvyT2wxq7g8wU6GFnlnQYVfvU4vC7
tUe32iu7sE/k80wXnDPs1eLaJS86ERdAP9lbUybZO59ovpum3j711ZLv+7KsL4po0+8a/kcURjr2
j6m2l7vG7QaaKgSeOGTEsIrqwKei6Vh2GwZje4McqHMwa/teLqYHmYCvxD6fdMT6IEjTY0nje9sz
FLkZtJ2+IuOAPWvPo3mu1ZCeu0Q1Tz0EhUcyEesjLq1yY5Bl9c5ENXvRg9edOrciMpFheXY0F3+x
tqJIijs009GBcNRx1y1mjC5IBlvdDO4vd4DUgqhpfp0y4MUMQw+lqgs469EZ6xOU+D4xV+OfK7Qy
PliyPs2uOTNWtSmMnf5HX47IFFSZ703UdqvSpVsTooUSmpb+1kpMslEnr/mCadqfzGZMt7kDEcMr
nfE+q2h7E1LW95Xu7XtkwfNbDzzpGwfjcM8bEt1OKFFe2QII6DBjseZ70q2rYsrIMXGyXe1kHhOX
vlLPBHznaIME3xbjmmztq/oHGQ7dbgkKphdTZNqbyZscSN+6uyM+C+LDgI6F7ciQgLp2rV+LlbDG
MfFr8ijTSDHweALdPZwhjN3VzCovVmXFb6Tl5bvFlc12IsFoWAEcNs9eqsyz7JS8GGzv7udp6Lko
2hkHaXWlCuXTbd70NTEWfFGRp8eAPxgyF2E0dhTNyICOdUVLgxkADlRvl+e+YVTk2xw1TFzxfiJ6
sBpHPHozC7bQBNUYto03f+O9m+hVjUCnFLxZtm+hJn2xrWSxl6kjdwli56ayPjJa9kPeuqhLnTR9
EjprH2K/8y9ovximkVeAMGpWzXNb9pJxs7+cBwrTz7rqWRMLMT7kacVEkW+Pf1OO4/wDDH82h4iU
gC2V7ng04mLYRa0YLkOn7aOVW1e/T9O8jECE7iaX/mMmDWVnp1Nyz81Wv3uyr76CrvR/zYiNWLZ0
LUZLGf9g+pFdgdDM8kAqjWBdTvPUums4oR3DRn7PUBotnYJQ2bgy23z4rCHT5Dgr8bXC/DXQiCRO
8xL1ZbepfLxZgVukUeh6mfpVOuifCP1tXoO49LyNU8XFlx3Hwa5spujciyg4DUEJ3WRa9CGRAWNx
BSJntrjfmOZ1+aVzTHmbBUV7VmLuNn3QMpyuDAA9HTqXzFHMy3OfTnYo+1eic1Eu1cyWWR8SiLZq
7bG/r+M2uFkMOf807T7vr1gqrmvAdvEpHzvjKUlc7x2sCEePYsFDzW1kBKSNXQ2JZolIkDeDCnp4
aV9Ixy45lsDcqSCfxSqL3GDndwzoeCbGFICNNPABi6QKweEEnwp5+tZM7U8MKNXZiEv3MWAYjsxn
sm/GTjocg7N1h3jODGEin68fIMYbW+yWrgfqU6bXcDjrDAkpO8QWTAWdlFBVY8t+9oNu2Ey+wRi5
qdyd4WUMMVEHb9AiWtjF0nZtVHaNFdhs732ilb67ROcdMUr1su7HQT4KF1FC2bTW1kTP9ATDL3Ho
VWvnTkUNTGxrmOR9HhMxhWy0CkfTvgkiPfKxF46JkoIRreNNR9lZwQa9WfMTXpTVwcphFB11jb9n
+VWHbd7OYRnN7V295PWdmutmD/3C2k+kV4Xwr41wHBe57CKh/VdqAetpsmUGP8cl6iQojP69IB1x
G6n6zW1yf2Nk8t62yI/g9ZkddQdsQDg7I7OUrMvAC9XaOHil1WKwZmQbcWk3y3da6wIsKak7R6uf
1m7F9TYzwuLRdGinMuXeRdSmW5FyWffA5jM229rP1nazUH+ghugvdtw3NN36hcDV4hZPrlOHEeuq
HfdduR1g4jAhoC0zUuHvLXjst77wJ24FP32nQPOYNmcM1Js52vd1FrHFVgSW+UILdXDzWIQ82RgD
qxqdgnamzMUWVVG+Di2ORVq9B0/rZDUu9njwzBk/IzxzvicIlXk4pM9YdUmYfiprp4gzOyO+oZie
qFRLEjzM8XEw8/jZVFX+7FjUgA6CBSdk1dXc1qqTp0V5VCuxGx0I/kLHEgMiQGtRcYMxro4OID+Y
FGGnzI5Zh8SDdZ5Ie0pMWe3pO+P2pw09sZX4MFHTI1WAAH0TDbC1UYnpo5uzPcYub58Z0M4X2TAE
liqFyBE30zEpx2UTU/i/LUzYM8d7ij24Ub2VXvAWCF6lcyyULz6I9LSYsRAT3kTIKVZ+gbtlGazD
bPjlahgTe930AOVre/nUCeFtvnEf1AwTJbj6dY4xnjE626GqK8edSa5xqECDTbQIpzQXxSbP4mc+
FntLpKcT0iX3azunuDHylJCE1D63rvMuWpai09CRx6VUvlYqYA5Z5LwxxcgeomA0gT6rXqEYLI9s
zW32f8E2icv5yNLjNpkd68XWWFbDYKqK0PRKvRV4rcLFmHDTq95eL9VM/+8UmJ6g1CxpZr/PhjUx
9EQUUcAflJHr305eosLaK9Fb8vh9GqTN49+PnmARePsacuCR4bl5Too8XQ/x6IRLoLnm2iQ9pLWP
9bLtlhBlvRvOTj+u6qqLLyU++q1U2Xzrmry4LMg36dIV9Am17hhEovL469bw39tSz0L0wd4Qdgbp
ztfG8Z/EYEnE6CLtg/SQFS1tnTGRsqiXgFPaJcPn0TFLOlJqqZIrG3j/X//w32wMdKWe5ZmWdfVm
2aCFf/vhKMnYwix1ehATuZpLpskwSPMEUJxUD3/9o34zMVx/FJlE/Pfa/f67NzBFieUBaeBH1RZx
WnxHZjzhc1z9/Ouf829x0tcfhBhfMnAAiuL9DpZX1TyjhPHjQ18zs8ZE5By8/s+My7S7a7TCqjHI
hK387BSf9ZUaxalCRIYRJdfmmr1eufnzV/qfngz9v0dpp0/7b+dHFcL+34ZH1z/09+GR/AO8mATM
cSXe8Pj+LU1aun+QugDWhifpH6Mjx/zDQ0/AAw0BkGf6+vf8fZTk/YHN1qJJF8TqYqdx/pNREjix
3yWczI+uJjg2uvhqgc7967dWCw9+bhND1nBNtpRQBr2hWzlAGxjges7wbsaFDwjDrR7Sei4vV9Xl
qgkASoSl7LON8FPzMevUMm+0NanbhCIH0LaB01/6ejfJ1D7CzBRI1dK6WbsB/i6eTemwRABgApHY
TU5DPlY3ZozcdFVZ+Q3kO3XnV3awK0yZ7CI/8neOopIM48IgXIHjZLekiT4gL/XOfXsd1cMuN0K7
xz9BUBExXvByvde0t6o+9OElhpxGcWgnPcRI47p+Is7yoWoccHupMU6H3vxSaqk+0ZcE50XZEUXa
FHTcw9gTRjSlWxVN3u0YTQHGBk/mZngNQTtceYN7pS3je+SG/eXXqby1szI4QHvWP+PJipowKWpx
lyZ1D2zW1g9O64zHTPkmTgaOZ+KgM+tnZlZIHVxgGMjWbBbyMEYusVnGp7ZejG9aXUBXcCTR4i9N
eZjT5m1gAkJ0xJW7kQTDc1J33aOUHcFJxEvrryvQ5I3RsqKHd1lcMljIejRREi9dUOJ2xLOyssyU
kt2Vymf9K/Rng1mjZ/owvnLcsproy/wrT7tuL5e02wpaoe/F7POb1NS3xhK7R6W7+qijZTkRdDyE
peu3W58QY2utWV4DbJ17S/OhxuoN+QTKLN6lnr+tMFrmWXZ+moUfQbMuPF7oJNnUiKi/Ealr7DPX
THZAF/MnrMrJq+pSLknGczZ7YHKXNwVdnkBRglEN8ZWtIFjwAKJ9dPpz78ilJTbKtEFsC1BDyXL1
/ceoPcOxLRMqCJuqCrzL+CtFaca9P13dfGWOI6LOkvIuBcyyctgp38S6WtYEkcH51EFxrkFc31iG
LWjmihGBE+MElh2UovELxGzLozWJna9mGp2a8YvL8jhnnQ5+u9gv9YJ5gs0hy7ygFBewFPI+juYk
HANjQ74mCpF5WHvavaS5HL4JVlMHU6NDGjPUn+uh7WdEH8l0WhZkg5gOuvJZVln0RmxxbByReDbZ
Rpa++IGgrO1XiTn2DwOBP9FmmJV475iZshksm/5e9GXzofHZhLIexadCNcTec+7mhxbMRbAnom8k
3DygLEytuSUG0mYgEHUEJK36SNgv9mAmpwbY0RdbY5PQFTwJcehrZj51XAYfmW/6Z+VOs8l4Tcmn
BbkbIjBUy9dor3zI1/R0FXG+ZfGJq0Q+M/39MsyxXnu1tkFHe/NPt9ZopVshqnITBVH5lsXsqcJc
kxbOh1Xq985HJ7BCAF0fgqjqCJseKHo7htg31+TZNQuke4aQkllGyveZVU4DaFQ7mwDLEyRVhqHL
0Ldoj+p07SCl3CxjR2RMJfyja7YAhewkC3gfmKBUfc+xhqbGDwn8NXcD8WcP1mC4uyo11bQ2ZBc5
cC21+W6pBMC0w4k6WGZNsm9ZpBlNZp0f4plYZVRVWKtkZXcPOkgd3li/yF4hHTfkJQskk5xoUX+I
YkJKiYwa6w8mtQAkHDyMe5CvMTBhc25vnVYb35XroxptRTbQhM48BrFE15PZlgTf7DjD1iAJ/AMA
7fizyZPxfXZKcbbpoopNN7bBvLLdWUehjOyGolZGak1yVYHKZYxgxRjQ2YVZP8aqrdfUUyOKQZ0C
MFLN2iv9o1PP5MGXJWNfokepT9PokCmOzUo4zW4yiyc65n7XasrvlLUGAhgNrgQkzlyifh28DRyC
5ccCrqbYDIIs4crumbdWyQCMygyy28kEGt2fnLzxyg7F71inr4sRsySfqcyV+RbMinYZtQ/rgY4M
ornNbqOJOaElM+9WZOCCFpHrB4/k8wdP+PEdx+JETa6WA/X0C8vO8qHBuvrQizayVmaaRS8jyBCS
TVGPr0oGo8druu1LANeaQ2rkaxXAO70zQY/fAWRjQhIXxHWlysEpiCoXoQZaOoTaHNtceeFUzOml
t2SPqs1vaEjborhk0uTX9ZSxFW3OJr/FBMhXnS3SSujWu4FG5d2i87bOrltGSAGWLnp0Au0dslSN
TywEAwxjAytWezHmW/DlfbHrjKbC5zdHF0mu7CPSZf8Q88K/UXgC9Z21uwNwR65g1CwfdMgTcOLG
WPaxyGd2jjO6HAwAm6YjN1shIhrWfSqWk9Ut/iFJGYoUY3bX5D0Eocayb6MKBwCHrCLaaomu8lfr
rKcqrgjDc65g4766i4FE7a7v55OuJnFDUBvjacfwdxkZc7dKDQOqCGvEoyGX5EfUwdJKJ1b8K91M
cPVcsyOymMHmvaX0uJOzlIdB9O2LjipiF4U77Pk+eTPugkqjcvIRpLYjQWXY0WZzjQskQRJhy+Z+
tM2CTUdmE67Ovo5I3ZQ0uSZ3bpErROfFl9Oh5WLEFWaNF3LIvs0qld+ita1q5bZu85aiC/swx0gR
v27UO8zLBmFlA0cNj1/CJe3kthuShO5v0yFTd0hqx4/a98e16oT3blVpcGvNJd+85HpoAhWx0t0y
jtDjtbas6rGc5RsIMTBOQxIkNbiephehWQZWwgx2lO+pEalHnLxtc+dptpp72weAtlo8TxEanInG
vLE8REGoEEVpNnDekpQANeDr4qaylvlRN/F6kjaBjHbi+dtaen6YwJyKwiwe7xdhIabvdN4WhNMZ
yZtb2276aXl8xUNoYaa70SMWCfSd3nWXfRZioofeVTFpAf2RR9bSyIuHkiHBZxMt79S+0yv6//I7
GybrRWIueRJNXB/hsT01pT9vyM0qDn7T1qHfQ3f2q+nBy5d3DsBfpJJ9Zp337vdj/wU2hwrCIfF9
1br9uy+NbO/5QX7XiHwzOoVxw4eDr5FUHgbzXfPLXtyBqUndKCbdyDrBLPUpWF2a8nvbHdUcoglN
mlWtUbc+BV6vN8ViLfcJkyxgVCBIC2P1/1uosku7+b8Fh/oBNM+/MMRVZfdZ/maH+/PP/K2DYvf+
B05tDzHSlQKEHf4fTRSt0h+mg+wJNKgAJmHRL/1vO5xpmvxfsBTQpzKY+Ecr5Th/QJaGQUqLBTgG
VNJ/0ko51xytf3azmyBLPcHwwbYBLwXMQf61laqRKFkRxdytj9SPIsUoUILBD3BDt/HUvPehHJZo
jmLSBK+kvnNsATLO0zj50UYYMVgCFxYBkWbSTIdkaZAbsT3wvhdtYUMq08BBk1vPNxUCw/w1XZzm
pmoX80dmxxPh1r2a+pUJ1W2+FkGDvUsNr3rGquNbh7aRw3BEE6zHs2bQtEkwK1M2IYnDhuUR8M60
IxR91K0Qfd2Y/VynK9CQpNxn5WKtkcl8DFTynNIJ4qdhYqs1Z+QGQJRABzMDWNzKgLnDhgU66irH
S9Jzjt39wKze3xu614ehKjJULGk53Q+NsbOy3lpXlnwdCaTeJUbeoZ2Nq+tvhUj+dXI5DtA6I+CH
GZhIwUbzqlQXApUbVN91X+UZuyqgDS5XbMnEg1mtbpm9RchyVnzyvMvm0tN6Wal7JLKgvWvrMfNO
o/Ddb94R8nFB60f6afHq5QDhrzWck6/jSW0yLVaQFMle3+mgTvKNNVnjmaDJPHXyq2yP5rzc4rMo
BkD2TpJ09j5jUQM4AjdLPfT+iR06PLMlFFSvFnv0RPUZV7yMNUi1gyjwnAysLiQxLlhwaSmDPz3t
vl+va4vh5GBb4qFtwYWiEDamH1T1dfZLIhb/NRNgPtoXq2zdQjyCURdbDvwrfADbu/9Wj4DgWN3J
4WZksHn0cC3wRmkVJUhj++yQIp+0NzpX9xTWemOmVI9RosbbdsY1cUWu81iiH13PtYpBiQpxDDJV
beLYXLYk1qudqpJbkdbTQ+f1DonaRm6tU8laI8ybLj4GAWV56Ni826GVBdGeZTfCs9ye3UMxmXrL
+dp+Vladf1tdI2zmlK2H3LO57siDKEDlTCYvVq1WimNr4zRw7DhnLIvCfu+U/UeSOUMXLpXj3hm8
gy5NWB1/xNoxTwSrFFv8nsZusB38gvy4MwqFeicWMd2XVSeucmGqSkdEPkqrYATOb5nqdLXqoLZD
ZUGV65WHYTRpwwivoCDqcucGvsJypApDLpeZ7I56biZtY0M08Z70eXzxEiYT697xbiBuATidVPRB
TSC3QEwHukrb2ahGlcde+PUz3IeLW/ru/fXJvkWrYa6ZCOAtbMR5yWgoubS7MLBrl60g4ljegdr8
VYnZvK1cFb/FdQoxr3GALP4Xe2eyHLmRdelXKes9ZHA4xjbrDRAzg3Nw0gZGJTMxT44ZT98fmFK1
lFJLf+1roTRNQUYgHI7r957znQGOepuja5sTO9qn6ZDtIW6FPu4XwmeIUNnXtvIeI1NDGgLi90yK
5vNi6LelTHFu4sk4Z8tg0TBtOHWn7fhiNYQE+2k2jTh0pPFWWDPj6h4cKy3GXJcPtmH2WwFq8ZtG
mFMRdFyNXbak3ZFInC9QbTysragTNlo/N56fDbb5WMtxijF/DNUX052jC/r+SEcDpKxfEKyTi4wj
k59Ra0ekBTAhAQv7TU8+8KjjZcmIqgpcUhy2YD6nnSwj9zBZNtHRdYlkuSe5a9dZkWCh911yJby4
vzAqQzzI9bm0U3PPssbnYcxnj4TXwMpC76ARrUo6hWyck6s0AItEYLofk13Gd17uJsTTVeUHDS5v
k+uUPn6NY97ezpWpM/QWx9BOH7pCuUcMztMmY3U/Co2AL4ZZs8EUVIbB2CGX1OlTzJOFidJxGnJV
IB75zInlz1UeEaAU93imR2GmG4hz1hvIe28jScN5qOieBRwnxxd087TRZVpdG3lNp2Nwpi/aVGLl
MmT3LUKLzfyjWbZVHrfwPwz5auBZvF0E7ahhcpe7ubSqncixTRtob68IntEfGVktWcAkLGt2VdVG
27Zq9HeoEGpjTn31AAGfmKyZWQzM2l7zTeY63xDk6odyKJ03yYlA2ywsre3ClhPEkNltn4zmcVNW
7PzuSNvDcQf72miWKOCOlAyrhPEEbqi+ckcrPlWeqine0OR2gLe4sl48f01m1T1aGNnSoDHCeNPq
c84pR2BRCCcotYJ01+Oi5rkP4GV8LQqMhnT9PU6xRnWN8y8NNNmoM9jd8T53tC3zb++6GQwr8XFI
xiEpylp2Heui2Qj6JT/n7UDMdJvX107t4qAdRcuI3469B9ObaBW6iA6qKUwYKocm+cMkh9+qoc5e
CsbPL5FbqjsU2+FznYXJVT9BAY0RXT0JZc7bWK/S/YyCcxvOXYNeooSgavJpmS0zzeuOZb4M2COd
/sk0dTQ8idmWG43ZdmBbJpHgeqzfNQi55Nahv3EqR402aJGN85VF7zAjiIMoZrcyJdexG1/NCem1
NeANxQvJABJ743ISibC/GPx8LajCMrkDxTciaNW9l3mxMCSaCw96t6Sx57dRm+zQZ9hnB7HkJXQG
FfkasKYMSyuNio07Tue+qdQOFRQs0v8Wx/+j4ljqq1r0/18c33wd3j/+WBt/f8lvtbGgNpamKcnu
gNv2e1QEw6P/VwwbDA+AkTrszxaMJ0FF/ttcweI/Wbar6y7ls7vy9f8TiP6f0BB0UdZfg1AVmBnD
yh8GcnFnTkOpannthK3zPI+mxS4pNA7zS65v5piUPuTj1YlZXiP8SjRY+RYchmCM8n1vtM3ZCvXe
eIV9nt1UtFDpNeKWxItfN/jme24uOpDm8NplpB510UykfQ1CL/AGdwBf3qXI0+24JM9tnMVDL9vq
rRzC4XaBPjTRUivX5/6iHFgNyCF2CS66g6MILodfTiKcQ1drb3u8Rb+O0ykLoggizIYIoenOnGfH
3sUTks0D07ul34CxJsywRyThYzLJPhrUCrdJZA0FqrViug1D9lcfNjOfvagLhI1wyTPnWM3KpKQS
PYUmXgD+q2xxUp7gPM7oI61mPkL8xn1aFPOE3pQ3CIkrXIhghDJQyHsDw8+9Z6bRw5Jmw22TM/1N
MWtsYJpxU4dtxcBjVM6h8PKyCVKzWiJ6K4RO0tfK2GlMhWH+WmbGE/kZnbPUiDj1qmsOobCSfl+E
BtaiPVPcLNo5CiikvoHTrUo9yEp3upGglUsRsPVrR7MVFXGFddRgnk1t0y3LbJu4uZZPL22dm4CZ
hwweleIMxWTdSsJhusmawfRAVueJ8hhcY7Pb1WgeI7+XDHeigLSmNKQ+mrUdT2NBoJjVQvvkYvaD
051bXRviTYT21akOejuKkLRQ/DWbxmyHdeEQeL+gwUBNOKXE4GWFPebDqev6vtZvBLnvnQSX0bbD
uBBrORpjK14jDjLG8jYl+Vyqj25sugL1PiDyPLz/74b3P9rwAPT9bTfg5usv6r3N/rjlfX/Rr1se
g1OimhDdrwN5nZM9P+/Xmepnp8CiSWC7wG5WzM2/uwGSXQ70oGszdAXF+fsUEf0/2fAAL/xw+keW
xuGaHZgynUez+cPpP5e9Rs81Hs6yWLwhZohIO4/HpjSbdC7PEP3NGa0oQNcYidXauM3WHq61dnPb
ta+bFy4t3pK3f63Wvq+xdoCnz2Zwt/aFjc8WsSEV7vsl6V/NtYOs3LWZPKx9Za9zkxtj7TVnn21n
cHLGtoYYGoAekDfd2p+G0tXs9MEtaIDr5V239rG9z5Y2GRbZM6iV8bSCqXt/WrvfejOS6qDHGjA2
t/Ie8tgtHpTRIUumc94SKYEzkm663VjLA0169bBi2ncIv2hbh9201UbZnbKaY/BEVkRAEuy0NWMT
7UmCVPrSQy54d5yiIeawClFLLmC7Go4td/Bi45emyPo5oIKqNzIajJ0XOxx3rSZ+sCY73Q66yU6v
6eV0VtHIsaZpn9hHQGFx4oaPYHKEDnRZL5ey67NAF9Mv2TTheZVDRtWjDcm5SUqm1WVttT+TJsKZ
p+E7fMqztLhxxyHeaV28nFSBQsOPaXJs8sF1VkoY9uiUFO47w2vTg5ZHtzjv0h2ooQyijoWPCZ7v
QR8rzk9x2Z9LTZChJArb9TsCCx4pBftdxlQs6Jhb3LpYhg8zYpJrp9HHMxXgfEAQIt9xMFQnDPDd
I1FR+UTdp2Xb0qihLKgYDk9BDXYNYUzfNcLRNsDFy3uyOeVjN5vdG3So/NuMcOhiDH2ysen43Bat
pd3IxAH4zuiBa8VsChuJR43pFq9SJcNOuHW5KSlO0f5noC11SwPqoyZGim17i/AQyh8PkMCTQ9L4
KQsHFSqy+S8AYRikNkrQpNUWSVDFhId6a3Kcui/bQUcW4DUdrORi8Qu9wnYIWRWrtPk+GIN79UnZ
BmxV35hKREFf6vjOjIWcijaadpMgCno7cNo/1wvsuTyq3QNnhvxrWkbpnV4jIkuyaLnN0EPWBCWG
2hd8s27hh1ErPL8ZbSAdiDD6qzKxHbqZcXxKaKT55E2kmxWU9oplVX9RUzqdbS/Tt7HZ9teJUzMI
rupmuFdatLw1Od0ZZGT1dFVbSXTxEK/eung06BNF+2FwGB2TJMBYkGZYZskOCeSw4C0TonSYEjfw
5GLCPDZ22zkZY4pSQ4Lg2pxK0jQ8GtAOjtbMacSHDoPejSMPbT0EkMUz20jNQQ7ZfckDb8uc09om
Wq1fO7FABYcCnwY6U84tgrnmtoiK6FbFprGxG1v+nDNQBgWJ+/ulDWPCFSe3nx+ZGcgoIKZQI7tW
xAcO1MWpX2j1+4VG7mMwaI017EosDORbSHA1GpVAcaOhuXx2RInA17GrsA7MpgnZSRJUqUtRfeSC
OpNDeTFdy8UpONZkVpIRVTJoz9HQkgmYCssL6ZFGEyhfkTKDSgmQ3U2MFMCYuPV0TzUkXlQbln0Q
0QCpm11uV4hUrgVaFp7NxFsWyKF2HMWiwguicbbRZkw6SX6PIcXUbD9FTlF3D90q+4D4A727PC21
ASYq6FwgO/XGHIxsfFTpFLlfzIgGWQnQK9dH66mAhdc4W7fGAb/T+r5LP2b6uiLDzSKU4sFFNf9f
YRX30d/GiVHqib89+FSqi/8VvKsqT34YDnx/6a/VgGP9ZFo467Cf445bNVb/rgZc2vzGis/Toc+t
6kQmAL9Z9OyfWCsCzaDLY5WX8arfzkPyJ/5XIseA6Fnfpw3/wXnI+VP4O4cyg6MQByHDBX/srCi9
36kjnbV/xUwtPaCihW8tvNVdtLS0HDfGoNjauqHWK1BtTgwMA7OueSwNBpCo81HhBMaIAXUnl6nI
tpVVRQ1PnUoAiKkJaNJ9PZbtR5FY7pkSxDwiABU3lZUTz25iYKfPT/QU0At5HBIBaXMkgzT3sxxJ
KsWKeyYRi9NR6xJkri9QKKFDkVkzlsI9i9gw33FGiZuCWPQyqMrItv2+4uCxN3InVts209aXfAJO
Mx4Hd0bTec89mwUm23rN2+had3qIYHs8F4mYHhR26mOYrSxbWU8O2FGjzCq8eKpyT7bntB+tqwtg
TAW4TmJLCMMuPxN7TJrhROTi8svWgGa/9kyFVcCI4DILKS6YN8m/WiGoVaX1BznE8mkZ3emulLB7
W6nTIcd2K24iYw1iQzIZPn9PRWIUubbIvRQoHNVK+5GqhCvwPemHztCbDGlQ+ZNU/G/mJIAwV5b1
Pke8zu8j3oAlRt7tCGrlTpcR/aQwRhLcS5tHHMdIPrW58qTdTIL6TXU+OyGvxBP1oy5vbBPaR0lk
x43MUBch0xa+GhPIMWEyHGXlMc8Eg7SK4NfribGfcI1iKjBPsK75N9+/0FyPoAGjv/CejX79hoeZ
9DS+0rZ9JfCWOcqIklRwWgULsMEHkiX3WmHwESqM5My8h5g/3TaHSQuzFfw3siPe43d07EjOlEW7
mLyzPScihu51VsQ8MO0W/mleLBp4i3H5FodrvpM+lN7znI8P3dJauxnTmxkAP4QlaLTpPeZLFDlg
UbSgFoVxKU0W4GqmZNUWLPQM2ku4w2rJT1pCgz+dmHqLd8IiosAhE+4zQ83pBlYDlTLfrCc7AuM+
g9MgkPfmNbk6a+xJ1LL4NANqajgY3HoAdLsPZLcoVDAeENOEAW/cMPnnC65qeJeUJFHLeDutEXqX
MAeSIPPgJGwHlij9R27Lc8XU3DyAXZRHLaUJS5tU8r6TpQf+XKAVBC8FJgq2VcGKCUUPZnhatYQl
ZhtSI9Z1MtNdeOvXr8iV+PkLC4+PK1p+GP3BZO9ZjP3QtxA5NwzetjZF/QY2IXz+XMKJRmbYnLVE
0a43+9q+fAttMu9GhmZ9MBIhe/eJdGegTcsgpmjdrTkuOA09LuSKipVBnbssmB5/wlXOvJ4VsN4S
fV4ne9R7XDyYUnzZOhsHUaTNGywvdWisGpqs3dviYiIse9ZSfcCR15LE7acNaes50Xq4kyoA5Yvh
JhBSrHHwyTHj4+iAi7/Hz62VNveDrrPANPKXmZvBzwLUY4rLYHR8arDNho8UVhJRRDboWOXeeWlg
7/jdZxxKBZMOcBJmLggrThvLO4yp6Os0xdRs2xEYt9Ghuh/ABes7uIje2WombSNp/ysMFRmfV06c
HHZLO/fxFmgbd5ihGNb4i2THKgymIA9zOzGpTUnBSOYm2UsmIQ/ZmvXtlhmpZQVhtDivMdMc0bHA
Bumwvuh6KC6dVfdcQRiLDzULHbElhsS3TA+bgyfaaI+Uzrg4MHlvCMJFoeTGqVoeWzjw5mHq2SLl
wgeesowVpXkoXzY5DK9LqENrOEWVA6hTlgWZeNSv8Dp0kth704BiPIx8S3myZgckJJVsBdESMghd
kwUO3ZyvVbWkGepoT+CslEJcmn4WF/iJI2MtBQVtLc9ZL6LtyNlZ43xG3Fg25uFG3CRralxRCN5P
WpDlvh28deUA/KlmpqyKH29EYfsRZcx0kthideOHuzCP9Z5BIIn0ymTCcGAIxlH0c82bBg3xQO/4
zAB/1vXfo36+6ZMBEjzzbD6nvm57wyiajtmxBWdbT1r2N9V27iaP5boevRnEc9243jPeUb7I71ta
2oqk2NTOyFKyQlf1x9RtUcvQdRoVp2NN3Jk2d1eeZ14a9COXV5II93nHFYNrPo8lyOxgaiwV7z53
VnKHhI2Xym2eRQL15XmMyBR7sTjfJkFurruUGIiiMOPOevfWpKK0b4p7EfcG4XDlB+pN76jqen0Y
NPr6cMYrjucLT8vNuFhsZBTP3MFu5dYkisfYm2MUQ/F8YPuRxbgREeCM2I9ARQkyIxfvqijbDqOX
E05EGraJl98vKeciPckdN8DLFD3zKAVe31kFX1Gpc9dk/cReyz0J6YItpiLowODcytzE/qjK4rmK
hDrRKO310Z/p+VOHSHUxTITN3voggquYXzj61eD3eveOs40ecu8OEqcstNNGiO7G0slmbJmMgpqN
4qfEaSxcgWX4c9MZW82oGrp3ZCerzgl0B8Px6PeFKLTx0HXzsY37Gjqjp4pwDdSsAqTNL+hWd3Xd
NjvNdry72hz8tHAeQprd+sts57W25gpicT8y1y7YVVEASNO2N4uklbypdUSNyJoXQJots0KM1GYa
oKkuDgJBUszspQYWaWZyl5XGAMcDlIDeA12xoAlDi3PGeQDhWUOOmW0gUwePZamCCIDIxOWPPRLB
zeXWnTrn1KYej7lkorUxaTWk1lE8oX3EP8gM6DZZMvfkGCGrV5Ataccu03U3rRFM1xMxK5nTX8Hp
4mhHlCvR6po1vROQnD7NTvEEmLzJz3nTmvdNBhpU69rRDUwa2zt3kMO3dlbeL7GLQ7QdcaYtLLJt
Aylx46pZQUFMaU0MzcBIsgOqx1ELvYZJG4QeeXrtqjidr7le9geI9HK3EIXNczzRyVsdn7yVgJzh
rt874fjzQCPdSlLnF6xf80NszeVGwEjbycwhRbOz1H0LjILyp7S31lRMX9LeuGgIgBmQtu21m8TL
PRQCK6icvtgRMGjuQ29wzrWXmNuoaS+N1yOhUTaV0bYtmuoasDxbFCwygm3jehtRN5z6QomTgQ72
YHlVe8y83jxXEi8mF63cDlljPQJDrACvNO5Wg9/np+xYIGSL7I7eHHmG7klbMnHLQwAJoQmFh2wB
+5gj9L2PQIPJUpYHQ2vVnkMjNesMSXaKgK7CwcCGRmDOW8sxfZMiI2N2b933CbhYQAP6Q6ZS91zN
efeEgEQ7z0XNKFNzHV43Urv+0g25R11Ct/nUTWWDLayrXtPVv4VRG8cE69vILoYK3YMzSu1GR2lN
ioBwsK6au94B8UbEZsGI3HHetax4nbQmwzcNUjEYlGp3GjRkANzOyMR66fq9HmZxYLlZE7D5R5sF
wyKs5bg7DqX1UUPI3xqAHgJR6/m6W4njjMbhPVSAcTbMMKZXsi+JXtMUlWCil5s507Nt12D0Cxt2
FHZ+VWyTSiS+lhgOHXm0PRBO501rzJBhR6CWZ7qfDvIa2YNsZSOh+9VsOkt/ACuZC5yLuUJu7oDb
Sh+SUND9EGmxqm6Wdog+2PyjXZwazWZxRY3yZACyF8UhgZYVvcd9Z8caG5NK7IOL9/9Zy1rD5bFH
whDiPxFvFB0BlcbN1rFVdZ203BcJCpNnkID5cQGd4QNvzHYI7Jctdn7+MXUYidKNeBqjyWWJEzdh
aicsChR+bKQEM36Buh6do6a4iYeufVmJvFfoAq7trITXSjXwWPSG/uqNra18eJMhTdGmmWF12nWv
H4sMWvRJa8RiQPKVqUcHVfbNSJNEo3ICQCcZgXQkKAf1UHEMsZLKfQubnE09TNOxntm+Z6gFZHqq
Re6dFDSLFRg5AGw/atHUR2BR9V6+odXgqbtir20gma5kpjOGVoGMX/HvM0Ag8GOsgmyEAdGZ2lo9
NSgaFgrwcmwpROzB5NmUNHU+n3SxTA8ztLYLtSiptM1IWQ7BpP4umfwy/e/oKzbnHGtc+S/A33dV
Unbt//lf8gfMPJgjzvMI9bDA4Yn6bNr/4ew86Nh+VRMfahv9AE8+SkEc4CNzrYlNWrblIxot1zzO
FU/RzYRONDsNpjE89OYACCYeRu+Z4TrFOygNHtOio6r+jA2MzIVqIonoSOUhvl3aeBw9S08nfkKD
XcWT0lETZDL6FB/fa+SkIFG3X9ZDSTkjgYrDBM7NkC7T3fpYeU/WDKVyaV1Ep/BFKch+1wD5i8ux
mr9+rzPkcligfyyH/i3TXPEj/2fwokSTmpsDzB1Qbnnz1LcAx7Oap7/l4W8o6wIh0dQ27ww154em
49D9GUedVJN6KJgD/sM7+qsviPEzSCDTkYLnyR+bG5qFfrznAQi0jmgS3F+krHT0Vp5behXQMAm8
4WxsEGAG1Uge64FCucQwle8FHmDw9m29Hiao0P/+jf1gbuNKQQAmRovWi+HQgPnB3NbHYY6KKkkP
YQVZblNUlZxeFnPp21dzXggNMwuPOrYqLXIQfZjP/xQz9xfflekypuKNrE4+afwwFRpjW1SL0UUH
a/IYaoZlGyWb3hOhcSPw70YcU8J6n8gkjgDkh0u5rWHj30RlJy6u3osbs0Kb9Q831F9cFuTdmP04
8BH39OMCKmUfVijookOpcWgA4jDRN03gtVPLk0/aIZgsNn2xUFZrQ1S//f2X8mMc3nox+PX2+heH
N8QKf1wt5exk0BeYQ1tzziEaxfoM66PFVJjyhcSzhZhdjq68ZE6oHcV6cCtNCCaAbJrauDXtecjI
MyLzJD50a++lbqIy/fYZSj2Wa3z0379h44eEQt6w7ZCiahMVQwvxT8GjsdCaZB4cbS9jiz3QqBZi
b9x+PeqUE9sFG793hl8+aI+lsdA8mYqYfWCGXfU4eTbbUyTxIAXWoq2ZuyZ/y+7EnxNK0og4AY6U
0kBr6Y9QH9HXjD0pUxUGlyJg/kBYfQSZ9vA9yZpUHpo36IkHbiwOBB+fH/a/neh/7ESTQva7dbF5
797/9T3q5ea9oId983X81+Gdbk2cqK9/8PnKz1f+1oj+tO7ynDJ122Dw/OtI2jF+stbGNMA2fLYu
Ka//bkKbDLJ1m3EHQnQG2taqK/+1CW0aP9nQ3mBXSTZ8l7vlP5lRr3vN79PWQMXxgxBfriIfl+H4
H+87kJATcC8EEdkq0ZYL4knDjp5/d1H+4unER/zzL/G4uy2Lz/mnNM+uGrSanMflAAOm8SenXQgE
H5wA/lG3/ftfxYD/T7+Kji4zO1On4f5jhmdVUHSnkVwO05AQGJ4naHgNgKNilWDmhAseCqGIQ1ss
0wceX/3Dr//T5QSDSSArNiEh+NJ+VDgB53et0TbgoJTjxSicFxdYy99/QhbFHz/h+iss/A7khzLh
tX/YKZXS5p5WUrN2ly+TJZ/RQ1dBb+CT1pfm69//MqI2//zraKcRbstDAYmuzkL8fZ0lI+r4CRXu
gSqpOcEaE3UAIKs4ZRZjwZzICzMcG9ybUdPpyFEB/foNli0s17SN1IYZPo0gI2LcimcyO8IC9ziH
VIMHhhVneeUz+UtL32hEvepePV8hbzjSd5O/GOm4ZzLYgRtyKSFUpxvPc+uRdTZ7fbHBPiRv4qZH
GRtnctPr8/Q8o90/I3keI5/Hv0JX2XjFxeZI85LMToVjVcHJiirr1urK7MGmYPcHE453H8HH6IdS
+AwOQ6y4fYPHzGp2Q78sR0ab10Bvh50sim+mkz9UifkFqf99h00Zsb9bnGp9+jmig8SvSO0t8kjS
Y8gu2mT10uw5cEKlKsXGatPxK/rv5uik8W09E42UeOjtTaPot2gD7JsJyj1oJjs8obJ6djQRntI4
6QIEn2vMwvAVpap3mQi/28wiTeEDNtGls8mb6V0EDd4QcXrFCjqN4XAASBduU/Lbr/EFBNQ+vh6S
tHxlRbqdbRHjdvM6JI08YHkpYSVJ5XiXxqEUi10wdXRqOXnraUqaUy2wFJSTUvaTWTraS5wN6pZ2
Ez/HJYrxUokM74JK+gO6RrQcSpEMaBBQdhUWjbquckxiRtlkO/xqLJGiwTBYVXOQMlLCiNwbuyHJ
9WdqGxdsfzMBrU2M/q1PdKJmAn0WZ21xoksSI2mmOSX8kP7qJm7sle+XrJHymgrPYRir+3pBfluo
9hwShPTWLG53MeHYH8DFimsxSftQlKwFjGrJru/KaV8W8i1GdI7xJYE1njpyOpg0ze51DPJ7Tdbq
eom06q7n0Grgt74G7VdzXK5zfadG5miVbaF4ACnHcIqT2F55Zn8FkSjzSV237xIc8GEoCQINO465
noiAiWUxxkjrZRqik1mEq/JxvK/n7Ak3BwqWIdX2JpD8K3AvmZ/EPNmHHiueFo5ib0gsivhv88MM
gPxo0f66miud3rkeWdVtMfPcYEVjf/I1+NX3TKrm9xaoUpBz05yHKNWuusg29nKi1WDnDPBp3NLd
BQ/lbBq94bdFmaRB4kHdCyqD1OGQFtdp0tzwzc26ktZx5O2jMByvJgT4+PN65MMc9PaIOkLufUxy
hqkj3wl7NCpWhhTbzsfTYsTivBoNd2Fqe88VFH8ULEm5sZ34HcLCiyegRkRdpz8kuMQPxiB/Jkfq
zNEmeuQsignW4UqDQz91JhyHIcyUv5iEvoTjkG0aV8RMR9NrrW3gmgMK2BDP+JFELqFLZKfPvhtG
wzHEFLsVmn4PBn7XYUw9pBq4uQrX+37J+LFRaDdPSmgOptF21DZ1o6od4Aj53g45USBxbW/badfU
kbxYVu0FJb3v8lg6Q3vXa7XEGqm7R06FktiAGNHLqvyIY/jPvmXWy02YZx3Uv7Cenyrh5mc2pOUo
Jg+lpmG9qQqXveG5mj+i7w7yOgS7oMdnZOX7mAcA3AysM34UUdbmhShv2sI95oPxtM7efCMU2PnB
MpnKRYuP92kTZpp7HYXZ1xCcAs7eduv0jHB73axRqMrhtkY45vmceHBndLN9m8wIXojCzo92YagD
LslsU43L+Fqh2cKGQgfW10F5zUFucwOBkp9WH5KWv4ix0ZGIL+Y9eaA2gCVcbyIv0tZn9kwbIo+7
rQ33ivvEnj6QsOL1bUpK/bYMMqhcz1Zs4eH2oLYhG8rX+LjJRKPK7pG7DTLgxTHPuUzGhkHxMiBe
crUDTFw7aBrniyMk5ur1xLJpQiuFg+06l7ydxJ70yGKrDHOG6j8T15qZUMNtLz5AGWVeNvXWwYIQ
cGsnIjvEWhT97FrbIkrmfT7HXP4hnp4EO9cGmq+LBmzOL9IF7IVOgIOK1mXGo9nYW5s41pcObuzP
02DHN7ayl5e2lJsKqjidu1qpm17UHXEYKSsPRMEBiInyiZfTNjw8v5W0pjDpqGwHkbM98nwcj0Mq
2TMauHP2FYxsJMEbI2/773XFf4v8fyzyEb3/rir6yyL/9FW1X+c/VvifL/utwpc/eZycHcgJOD2/
y0t/q/Itqnw2NAc+Dyfbtf7/zYYq8JoiiXeNtZxzkOr/u8iX7k8ePw71Pf0ck+7Jf6S852TwQxXn
6aDoLFeAK+DQyu3wxyrOaBSPuN5SB2/QgBmWSqK5iyqVXcVg3K7wwzXDY2S10I/1JO6RhJTdfVxr
Q7HPUgErUqmBRB6odqD3wl4SnQXF2KgnmojEmiX3zAJ12Pql9CMPk86CU/8mygTINmg44WUySuuV
2/49B5ES8aMuA/fnY5dVy32rvAugFGIHSg4EfmXnYUvTEj0oTrrluscmUBKG4YqH1oaT2NUdXdMM
NSxE2MR4KMsxO7UKK2FVuHBRa1442lh8aANNN8VUQbDXhHgIF0MjuE/zvrWGIgulpu8z+kMBnzIa
UK8j4cjAPA8kIi1j6wWL2aZw1rlQ2QKOVjnxL3z/SaBpLa8exYAmDyyfu6de96ogLfrjQtBB4Egg
on5rjfBumAsRG2CjkvFeaAY2UVDmrv7qFACr7XrwAsvwAOaCujgA3cAOq/X8dgGV2icPat61SecF
YwL7An2gp8iKSRIsZ2PLAYcpAjWwUUfaW99L6xHGEop0G43NWbmtp+9HS+SoAZj3wd/oxasq1iI6
mxgk8tSIp1u3zrVvSzx6wSSb8JTFU/yhsVne1Aik9p/vr13fFStbkTfGn0eDnITSLxmHB44NAGOn
q77c9/08EClUL9SPXGToIR2ahmFFWNM34rEFtyX2+y7LxjOpvnF8CHORLQfkjkruYsshW0Iua7mR
YmMgB7HKTotZHQdl8pQkXpCtMomM11rD6bIT9eySBpSZnCe7grVAJNUp7dt2w28njKltrQTgCimb
eCzzZ6XJ/DGu1fza1HF7dsliuqTLALNPGsreUIjKEyyS6CpsIAqlc01cLoKRK46sSeACO0X10VG9
D4RuBemC8NVCrlLuIQKDUrYajKh06u01Xg48QTnOe9dsvX2eG/LbaJNzB924KCpfINTClWBA6dh5
qd7FN1le8bM8pBU7u7INkCom7hU4E4OqnJQuYNY+hIU3XyfLmAWSR8hm6fTwurCLhKjOaHT3ovPE
TjHtfs6p/veFSx4zDAZiOyAzJoW7z4TePnaV+Wp1OWk1zERxaMxpQIW9ujn7RVsYh+XXRRQuXdBC
nNsl7kKEooPrHCQfjENEAmRh9K4iBiWv7lp7Ke5bTcI1n2fAyIkpTn1UYjYnLWtbkHOwBmV1W8Mz
lxMAWUZPmTHKYMwt+TTRy/eZOMPKDNEI+SNoKd9scRQjbEtYVEA0dmU3TFuj6gg20sOULPGx1fZN
LdtreB2QX1yZXaGQte6Y1xoQMQammrrT6iAbizxMaS17lAikQ/ebcdKd12HRkutQiOjLrNKU/k51
ZOjJBLheae7kwY+kG9H89OdU2mWg85r3pfG46bVUETIXVUXz2HjkBkH9EjEToIFxtpaVyxNIXh2V
bBPfDBwSToteV8+Qhue90Tg6ZHoAv0R+RijetuW84HAZ8o4slLhst7IvgV+ObBTC7/NR3wy2PV+N
Id6deFraF4/PLwmSZuR1rIvKaTf2EqlTD8uV86+9RlCPVOJ+seZi+3rTQ9uPHcb/TlmrQOVGfLFh
4tN4zHG8ImGhVwqGbWaKkzBSTg3S3KRdt4Hyhmkfo0wKxrl4Jxm92apkNqCVNc5NNffaBRAmm39v
xMvOG6eUYKQy78CHuIvCMoSb3MFuS33IZg4ShF2ptfvw7XNnabIu/OahUDzlFXeogeEaptl6FzHA
YggLgudZjYW7sTVoZ4CRyBbCkckTRlX/l73zWJIbybbtF6EMyiEmdxABhMpIrcicwJJkElo5tH/9
XchiVZPsLvXe5A66rczayljJEBkBHN9n77Wdaj/HXJ6xIps2X4fJvAPrwgOR4Z2DCs+YtS2QfS8n
fSIvmUyaX11hMVyu6HOql6CuVR9ilFSX0jPExfsM8N9x6S/GpXVDwCrnj2OJT2+yBNvx/az07Wd+
m5WMX9gIkQCkTNFEE1y1zd9mJcqoWRfpXCS4ECCf8Ui/DUtkEQ2BWLoubXDhrgGefymilF8w29gQ
Cw1iP+7/hyJqIlLSycE4xu7KJf/KUPa94OUZCD6sUsWBaiu+XQn1LFncWn+xP/h53eKBBOE1clYg
nsk78ZPuGlHFYVrINIchq9CcRt0ncz5HNeW643xTOmzECgXTI+Az/FfLlvX39aOEyIOTj/J0n7eN
ROZPLzFx6CalbcI/xDRs50T4aK8eZ4PHFXp+lwH7eY39svE3XZVaQaeW9G3W8C6EHGesoJCG2iwD
/rJ+9ArsQVp7Glb4Q+dlWPayAuRsv8gm7OKY8a1zqU3g6B9896G6+fcF8H98EVBdWHwy3PJB+ukd
1KXdWMxR/gFTgBnOhBh3tDHhJMSR89ha+kjZRY75Uyu5bxv6u2FtoIykjjGX9Kk/30CSxhXckdvR
R3ZedFip3ehRcjD7Y45thiV2mQ49RlXV05YGbWX/56+Bj+y//R48l2yu53lUBKyh3O8/ah1r8wEb
hn8A/DIFksYNyMM0t7h19vXPH+nfRGN+48j7Ftq08ASngB8fSYwk5RuOr4cR79ABFye/PMdrT9Sf
t7e6wKD554+3foJ+WCvweL6OYMw2kQ/ZzzK8aXRVVWoFjxen8pYrSrdRQ/xXq9z/8P7ZGPjptfdA
VFj2T++fL7lcFID7D9JkS0vf89fG8tND3nkPf/5y3pfCP70eYZJPYajluvBvF4UMi4EPVdM7mNyw
jsrtUHPAQe2XhV/cUlpEhoyEeQbfbX63jHjum8LJKSKmMyThDnRRCtHeSuReNuEj8mhDgde4GRkK
DzH6zqkuqmWf8tl8xK1aLWxidDCScTYhpNsxDzI3q2DhmZSlmU73PDkqPfz5i7TeT4E/vEqWQAaX
BhabbGlYMv34KYkoMRsSJefDtCoOgHemI97f7kjncU4DDcqEg0TBPIFWsaoWfHizA9rOsBvfNY1V
3WjehY4eyQMwn/5smHl6JfzFfnFXZQToUSiNybw3/HKtRcH7s5UOOE9gK7S2gGwOaDGaH+Fpm0G1
qi9EjGEYxi9czvKDsyo08WCKw7iqNtxdkkOJOhZSs5MetMqn2XTVecgnGPvOqr0HuapAmcZ2tCKC
1q9x688JN55tydB5RIpD+8J/BJJx1ZXKVWEaI0eEzWjaWwdX6hZTM1JUb8QUncg6f+oRqopVsapW
7Ur4DTUOC+Ykb1W24ry39iKykbsyJwH6nTdOoK1qGD24+kMzdOUzzeP5VzKY9bzJdR8JbWXkwCyp
MfXVOEE/uLiIA3fV3dY+o2O2anHMo861s+pzJDoZtq0yna7RrttPFRX1rzqSnrZqewkin7aqfdQM
awHtwnGoufJUlgy2hWO0YW76x3nUqisSWuz65mpCSFw1RRjre0bc8/p+BnCUIC2tCmS3apEG+rjA
Xc8ZOdHXwpnybK/apfYuY5KQU1fGoCFuLqvOqXN/4TyM9mnWvncclG29ysjpbtALu+rY64O/bd2O
Xb69q1YlFW0Bp2FrWa/1qrPmiYkju5nJ6VERJR+rpRtogaR7BXPh2tuHXjsh3CaJdWtG7E24to3H
Hq8xtUtEadYc5BdL8juXjtHcLrK4TCO2m/imco7CxRAMq2qclDQxSF0/NSbuez0GuJn5c3xfZfEl
7bMvyao/J6sSHa2adCad56XPX82yqoJJdhBFVgWbnhdvZ0lpnN15mDhJonTDeUTzJvKxGTJ8xf2q
iAOmS7hEoZIba8WindXzhbZq6DnVcttl1dUp1Fx4MmjtCfLklp0WJ2I8WIil3IzcgNtQji3JcxDr
pxTLyKrgy45edqFoY+1XfV9yInnNpk7HcNi5Hm6kdRWgm1lzrd4XBKCn2BUshn1Mqrk4GOsmwa35
ujgaG4QcndFU+RByGk02WCzbjeoT2tD1rPosRzv+kJFb+OK43fLBGuV0Kj1vPOajj+gaN/ZZ0gpK
ECSnJiTSx+Ng8P3Slpw8TLEsscWxw+0Mciu+qwCttJQSlLCkN7Om5kd7BJ9l6WZy1Cl2De2iRvdd
BkIxFoEDGKDVOUXNIQ1dQiSr+deMZuwmSEEOnvwGfLxDrQl1GV63aTs9Z8MwLl8pUpnqK32JiyBq
GArUuOicLajqaUyOHWnMncNQkbcx9aEJ9XEyQ16xPHGENVmQLTmnNX254ODdPSt/sq9NvqhXNNa0
Q5BHOAtx59bjm5HJKfALXR2WLJOfExdHIlWU7hOru+oMAhlDnM58UdRNAtxyYjoZGflg4qwVmH7G
syP50m4Gg2PjzHLurojt9kNGO31A18gUpBpzoSYa9OjcsI4TB+tdg+H0qe674timovuiNHrWigzv
cAbDd8NyApWJwsyT4ih+WBarubISFZ1cWKt7sikuVnGLDoespu3clyOvPE+Ta1/HUC4GC4NwT1qc
sH18rdwGUQ7JhZ8x/aJ7JvDFPlFaPBNyV2Bvx56XpFEotunhP1D9kGcitPxEXBtcGEBNdum+6U11
oN+12PouddHMKmLbRI6/YY6UpxFsIypJsnxlBh6fUtyGoVWb7SlbAAND8rHNvaGX7T6qNAGMstbu
Fh4AP1LBnVdFLokdsSTiBfcigJrISfo73WUjF+XxcCd17KGIeMYHlt0XHfrh3h3bet9lppo2zIvW
hZj1fd9yUTDkYHGgb6mTTcDulbnpUFOWJbvaihLCD8ODEWkmHKc+BQExiRDb642MKn+k2C2muakZ
l2TP2+/mn6XttclZ4lRGPVrA0uHpHRYi31IPJApUdPajUjRcWRfWfhA97eRqnsy5VMf32/t/D6x/
cWBdjX4Mhn98YL2m4ub70+q3H/h2WvX0XwTeNF03EdBXwOS/TquESD14ObguKbbAwPa9f8f4hVgn
84dlMNevh9zfT6tI+ysPAt+YZaL+M/v/k9Oq8fMM7FK8yAKBC4iF0MzJ+KeZbdJimg6FOMJfbKLA
zFROrR0TJTiKcQt+DCUJGX3XSIIL1PVFJw/t5qPf6fOjqLzmo+1k3bNuVXynZ649372T/+GUtp4r
vp8oeXamzsvnCZqW4/xsAvVRDSOOHfYxG+36VSQ2KAc9WS+IM5NwC0xlz5WbTtamRvr/88fGSvnT
o3srdRN3HmddBlr7vefgu3wtxBbyrUPagsyOPpRtRIhoGlL/MvcRlwKnEe4Z60vl8DY57sVs++kj
1/H0ZVaV+uIOdLIHjVqsU1wAIcqdodj3hRzyULa1c+smHpwEeuLEMZrK/mw0VrOz9cbeKMlNK5tL
Np/22JXXibnopPCNEWSv1wLzBjbpBsOgyMB7Q6KxyeydGbewY35kxct6mdzcRnVefeF2NgxgnM13
SIYVcQi7IhnXW16+i1sOrPC5ExI6qa0/awxxIRS/h4HKrYLoR4t30HWairp1vJxastrGZW2NhwUT
8zaHxrDJsP8vG+VOYwvKy6EBOaFasTTn5UNFNRdMA8xFZzFlEfz5pX/2KHbG2qEjV27Ya89U6wkP
U72VL7spKRyqHVDgNdtkZsQK196tWY1bvUtTI0BE0ekB1x2sta4uA4/MUzgN4CV2ozUDHE/5Kt3N
+ArQhtvWKVjrJ/2DMdRJWPXuNBzXBklqfc2qv5vRo5OtYU0gDVPH0Hdkz7iHV1FPlnYjHEJcoR2r
tW9dklaK49ScuDaTLSBPZ/NrpcD6IEbTpKHMxn8/CfHBzRYP+LNT3eSVnGF3txAWB1hT0IXBRVOa
NBs7vDByJ3vEZ8oktD1ZxvhLm5jjLtdTaCvjGPBN9Y/Qr8o7ZS4j+6p6yE4q87LAE737mrh9c1BM
zKFfNP1hSWkS2PW4gaktzkws+KTQ5n47tlW3Z6VjgOXzaOLyjOiJTgiiAFOyNkO5InmzJ328NmoM
J5u0css3Nn9rv7tCrMJuVFFdDL0yZSZXwto4rnSygO/efRJrmXVFzfXAbSeLgB/dG5KNQrNp3arm
Lo5bJN5mc4Qu5YEV+VJl2NmhlMhsb+r19IVMY4lklVNNkGyaqiGSBDlVpq8YeIrm4FcYWa+7jp5Z
NSh0LN3Kxg/OTJvUeQHH96o0i5ts5A+z5FvRav3nKhqYgKTft7g32FakYU9buRbWmJUux8XgQNzp
bm+Ew4g7+X6xqME5sMKgYVaLKrwIdSXLOJBDEjcvpHg5juNzWbvgFlERxppy/cD2LeFWwDQmkylt
cLlY9WtXI7StfnM+6rNeHwnP5negYNeLISE7YGBpdZ2pgY6/oW592CM+jybX17YkLDBpuTCmsGVx
uiYK7O65T50M7kc68uznGF9lW7PcS+upIQ8k6o8TWB5iyWIkL5RMfJFD9hazthn0efikU2quX2ap
FJSDRhOhisZs6leSmb4ICAciv6+Xcp9XTjyL4FTYZ+87Pa0fr+bUVE9FZ2kUuuWTpUB8zuuJnp4K
2zaWVzEMJHZO3pjq/F8e+z5dFEBrYxvji6Gm8UMVz0XasVUV1SulKSUfHam6i1oq56rtDJ4xtr1a
203ANLMN2BBGfRA01wS5x3ktXkfloXBg5ugRY8mua75YKeDWaykKQJ1AAmoReMQoj1gZWOzhYUnK
c6nh+uCSqCY+u8BrjoRPvfHKboGu4PkW0RBUnXRfCPVMbCFTmfvbIlZ46WrPYcwloOVxmGvd6WMN
afMqcRZcGizu6k3k6dSjkrIK86mrP3VG/8jO1zmORNbEujubbgensIpAAxU/7j3ym/iLvJQ+VU6u
LMFEFu0MtmCXiTVGhLQ0oE1JMckHk6yks3GTQXyGJk4P6UhV966eoASbNSiRwhDz2S4As0F/Sujn
VrLb9C1porkFH4JjThoXFnzjo0/OCwZMF7Fm4T6jeMn+Eth+W7AybEvXhPnYYV6CrkDJwNIjDu2r
yaIexBidTGKCZNgWsbBh93PB70qre/7v4Pi3eGSWs0Yz/nhwvHrnkASved2//jBA/vqD3wZIH57I
OoEQUUJZs82Vr/ht3fHOJLOBl+smjuUfDeBUQ8Eq83WbwqfVvMFk9du6Q/zCWAkuhB/7tQnqnwyQ
tvujZXo1K7PocHDDmvimbeNnrZYVRdM5s2ueFauVWO3TLl56HLCmvimX7lLrbUADpUvB5OhR87xh
sFUfYSc4HAVT49CNjXaGKTiES6uVu3hpa9yAqrus4+pA+8Zw8lrEC3rInYt6qLR77mxYiKsYC2Lq
rUjt0rkfSZw+Zh7VNXzQcT4aTVtvyg4UsQPumgCvMnYmQA6u6GNkURHBt5PnDVVVxAcOrZeOVcoT
K2fWgG10O6n2eu7qAHO9voGPbhzarrE2HoiyrVs4J8PGEzfkfpDE7ZcBI3UwZGxCy1FmW2lVyyWF
xFQ80axN3vZzorEqbYtOCwnWGTsYBGqP/sBpLTb3623mmStyFnZIn4Eq7JA64muZL3ZIxInuZbOH
hOGWBNEFZS1W6fD4JUxi3imbRChrGPSt9A5ZsA5Kw1AgNExcH/Wycoyb8QD2+louvo4DOFchwCL2
xfQnbJg1LViywoLuAcV5AnxEp3rRncjiXiYGyT9SiXfraT7sKcvyy+HQ2KsjlVbZzYLpeAtAWw/M
SCf2luFkS5Yn0Y8siCFbhyCF+6AHVxwUyxBvpdAcDHjDp7LDbj3P+J2p2L7gVIFWDcq8Vu5OS3Ey
CKqoAsq4tE1KYo1BxDn4kX/qEZe2Xm5iYVaR9rRYxMsJFAv4wtCWrWGed6ZNQQ2Oo+Vosox/oL0H
nBy3goCiDKpUZkPQDqWRGp11m5ZvCmGFF+/nwYFrbjl26BvZS4NMftFq0JerqNxSTdgGAyUzG4tI
a2INLvIWodUCtFWetQ915zx5szpn5uRuYnjUO60i1GzoKtm7TfmqRPaStb29z+pIwj2ZKI/F5Hhq
Tf/NhtmBVs2Nmc/EajHcOBMfCU/Gt5QvYRaNWbUTfS2o92Wc8wy1tbtC3xi9OLZmZrwstjJwPHYX
s5Z/Uos9hzMnijBLs+UgKjYySlXYdws+CwDp2sBFXzskCsa2TdX2FnZFG+SG/KB1PVZ4d2ZEB6i2
7eql3WMptcPa8u2dg7NpF1nZoyTWcVnpSbmzvE8xx78T40m7FY2jPRS2QTsNHh07cIs0vSvH3NtW
HVaNLE+WPf1l8gGinhcYrp/fKdY+QdepS9w7xQ4I/BTi6XF2yIZlIDhGh9W8ykCmptOYJRUM17wM
yTollI5RYJv0FhOHmzlHA/lji6A5HuD10Jg9mhcEU4dAA8nyOGCH3A1eZOG4zNwtIhnyzkTTqy5q
0oEi0x/pWaMmXjNQ88eWKTpp3K0/APqHYV3d55q10Pw66Cej7yaxIUqaQK/R8iR0Go+NSl8626GA
R2ot1MPyVIezS6SA/1A7V3VKG3buXGl2/inFygnhj7v32EJJGwh1Ba7i/Wzg2BzcpMiobtC/zlHi
Ae2uxWnFLLIA6O91qi/JtTknT9GsZktx50RZG07MniyQZtTVqXACm4kfq7z/GVD6XQrQCI31phiq
Hr00NfZLqr2Vtlp2hQTv3rvndOK/79DrJ2dZ0+lVtXNjTW6xvDfBEqEXJ66Flmanr20NTTz2YIhg
4j64IyNCkbursXjo2Yp6S2jimgoktc1bPXbk5WK6u6E0X/2Wg5RHNykFM524j8wk3pauHw4LDd98
1SCKt29jB6DBVdQKCZlhdS5oBWDgy3dZYY4hhcAdEwsSLb5Z78AC5LouzBfH6c4ZU+exE/OTN3Uu
cV2n3xaL5VC5l1YPvj8+F/B3g6Zx3yicAq8dEYCYYtZExnDh2j1rJs88pTUZC1HXBVQfB1lY3hRJ
ROG6lXhbTpBfJdM06Qr6XIUa6r1tAzyM4OiF7dQXZzhEcm/P0iO0Ava94ITXWcmLv3j+w2LTqF5U
xoVy1uWWubS73itI+Hs8YqXUA4e09KaDiJ0Z3IRmLWKXM3Hep4a82MlBiI1eivuVhRQ4LFsvlrY7
xhIyHh0crPX6gRarhNsLyGPnY5HPH6ZoGA7u4n6pBxO4Ulwk2M37aT9Xs7YDGkS0vhz9674Yb/TY
hUlp2+sTny6btou2vcCtVVJemKk6nEg1zG2Kt5FQyNFItOfBb7JNS1+ElTa4zothOHqjklxrUgl6
MXIOXH/TEwcY8jYaV7nJg+o00GzHVsukNIQxfBcDG9ghqFBbZTfGPnaz52lMBbEL72HpOyTVFvKY
Fn+1tMY9FVURraABDs+NY+xE7dIkbZf6yWuAKXHCq2hMqKOdJHAfTN4CGvITMm7VP9rUKxDpiD2t
9avDPGkpXcwzs3M9PfWEm90VYO50WYHIX+Acukbt9TkSuyxN1i8ZASTRWYeWViUEF7fBcPhoDWRA
iVEsi+zgAYqu5uqdEwBpphTUpxmJO8vGuiY/1uNcqeokrbFz/W1WeyTN8GIWqZaw8WukkvLyn4/X
+7d6DRR273DAz3UDigC+wjtb7l//9vcaVB/qkn9+/otWlfj3v6n7HUK4ep1/+BeUlLRfboc3udy9
gWH59TkQyV//y7/7h98ikn+ly1rvo+afjNeEKy/f5vTzj+rsrz/2bbhmDGZORuEDfqA7a77yu+Ga
EVpYDvZp/NXuO/3vN8Sfyw9hkvY9UnE/Ga/xZOMpARJsINKaWI3+yXAtfvJB6D4DPFO1wJlEmEDY
PzkUWsph1EQQ+SzNIV1ebcpJWGDZbm+HOliEdZE7ESBacIDUXakda+58Qm5ZzVcHSDw6W7lu+SKp
J4d7qjdiO4PLVBdz5bhvpCNcll98alULxyd26EuB3weS7Z4UufIGkGKDadL3UbgVigg7MD7MuJlV
lvjXeqr17u1YD3gQ8OL1slnurUpG1EBPY49SZ01FijZoa4gsMqn1qjylnjZtZ4/bhzmWYoGaEivY
G8nZGaF+eveJ6ap6yra6xxovNEq7x71AeX3ZPXRI6EboZbZV6M9p6/Zq2KMceWaJslNW+gUsMdaO
mA8Ztzu5c9tmuRFmUVG2uEwZP+osmnppKt1N/x++gP/5W/P9l+Z//t7X74++yf8Hv4AEi40/XYzc
18MfcDa//ehvhj7vF8Ff5TrOr549VhTfDrie9QtGM4HBDXsTbj7+5LevoPiFYy1fDZP0sW2yQvn9
fGtRSEAcWbj0b+H4W2MR/4CySWDipy0AixgO0DbMB56HAVmFP/9uCzDgmK9kltZEgl3EOp+9+rSt
2EHvEz61O1xg9oA4lXm39BLDVTDTKr2anLkORtjWOP+tARBalFrPTpcsNzi1q/uxc6IXMP+QFMES
NIB4lDjQUIo4SIRWXLCt5fSZV/W8nebcKYMe1DxjGdck6wz9HvO3UWs54rOwYOu2RRu2for6Q4XJ
xBjBLD4Hasyqr105QAJzcdDscq2zrxMEtpucYvWtVuPjCPVWsyjbpT0QsV9UtBFYCSv0ce4YNurF
uTSJRTbb3oRKOJSWdZqUZx39GVBPOBft+FEveVLY4KP+jUcx2BHYFZNMNNDkg/7bYhZ2nWL5FaKI
KOzIbY5GC8UfC/Yh1dEXQtxK5deUX/hBRMDdnEpA7TNUGn1RjmCrncN2eqazmO0xfP/u2Qau/VxN
mA1hKjPuzqydpyGqHhqWHtc9aY7lAsZxLAIbRg6t0InLUr8oCyMC2d1iFFZJ493OOc+rdRreSIxW
VMjqVsokZmeze6tS1bwYsefdRAXO5A1LEd0IIsSQij39VO9cryRmotzj3JTNdW60/o0g55+cM+Dy
h473bzci+Z4LJ233KklWRpEPjDgZSwgMoqrvAYR5txqktCuOSeWWyVGQLufkVkYSJh8brSMcKOuk
FQAOWRTV1zkxG+1e2eUSOm5mnOyO4RZkz2AHKTu07kCJQ89rpv2K5uH2E/0D7UeJ9Pfc6IttbX3F
eXpV+7ovhlYCde4TkgfetPi3cwNVi3J4/95kuLidLcXSx5+lRsiEDKUZzd3qUdIEFCpWQa8etLFt
3hn+uWksN94Ni04Odc6q9MAmvVdHrIkmlrRo0M4mRKVpO7HTCC0d3BGAK4z4/TERueB0MTXDHUsP
kZ8T8qQ3jacZ1saQjvNYGYt9mXCmAzZkvZOHaGtaMUTOO5MoxmGDTKF9wxW9s4uWd45RuyKNtHe6
EQYhSEf5O/UIhsgAAgktzdvF2FDZh0S11PpT/85MKliupc/c8SAnCf4nKf8EsUTLt3a/YNnZmnl0
6ZbleJGuSKYENlO0QpqKd15T9iu8yfwV5RSXuktT2Ip4Eha7nVStzdUrACpaUVD6CoXqLR3rhYqn
p7Q300Dzk/qS1V2LFNTfZStYCkXERCfOTMNj/ZRMT46DtejA11t7qFY0VS0ZKdkyWWXDbRN4Fc3T
VOiuQCutNzvYVhXP4bDoKcwrbudDsPTz6hzSs2M96CJY/OquVt65zzoqdvF5oovV82lKsyF0IWKH
Nu3MG7YQe1qCtC/IM2HL4WpLB9B+9jjHLalpbBZqPq4gZN5DZiU/Hk/r7kk8GXIN/gwDHeHLUF9P
nn5nWJZJQEXxa+vIDmNSWcmlEWdFQEw7WDbbLhPVhV413Vu2uFe6MqOP+AcnRvm2uK+c0bvOxrrb
kpHkcEDP0g0Vg9auXUFLU4rcYDvqKm09jC623m8T+oN3NMmCPdT4KSMnjEa2vG6gnamPdeQK+uvc
a9XIy37Cd9SYybjFOSX3bVTJXUau4FLKaLp2uoJSVtYASOvtvkoNL0yjJdoh8mZbDljU85JgOeCk
Atk4jtraLGdQGQ/eb3Djl3W7EcQGCkLuwrSjXKHeFH0tn4l/Twe9jPtHSPc9H4xJ28dy/jpIp9gv
gPNCHEjgSw0zerFyQUsLOoF9ZE1UYiqG73HEYDjlCIO2uKhgB+98n94xKlNgZTZDbp88qvS2s6a5
t0OT+JzGuDVlJX6aXtglnwpHuVdL18JnJwyRZqHXpv2d37XRk98KvrKijJDZhgRUgIdfsM7rfKOo
mvnQgIRjvzHS9Jea3q7sen9fUz31saHv5dmXsRb2I6DpeqrUFdaUmnPsJA+lVXq3Fn9wiW6sYfuO
n9y4LfUttT3DLu5YF0lCyPNmmPvcOIk5i89+Xnr+Jq5EC3wyHdxtjv0dVdVJVWBPLMIFce7taBrW
lUWGfwNnaJYbrcFz7bIFRI5z85MmcXHJJh44zA7aU9/o3TOfuKoN0mFqLnRLrvJKfTvj1rqyMqps
PNLx7O35GNhk1Waz285GYiM3yWgzdrZ2lJGbvVmdXb4NpVzrrWnqQACN0IskUKFT5XLHxrjTAucX
qfFYJ8N4l/g5jXAM2GFDSujcRuaL5g9f07SKP+AGIQ690IXT2eKxsoUGoLAjgGPlq98XLJta2ugx
lvZ+trKXyBk+e2Yr9vQW9piYCNZZ6fJhGRc/wNFoIn7K15Ze7c1o6UciergPDLN5i2nhgkas1QE7
guwwmkNVb01kxBCEi3FTAJUL827KbyvDuapitp4EHYew7E36xExqkNFTEjlh0jdKdbUK/mj83Rfq
KB+WOmCUYr7g2E9AyRrB7AHVDXD0QW/x14srsbd1mGm9bW+z2Jq5y4V4WGkEzvMHzXRqgLqt/sJ5
AGRR6rlv0pB3nDS+goJAIk1BJ2juxwqoadAKsL5zrrsnf4kUsInB3rgWRIVYNVRCDicKJyKunU0T
csighTweqdWcl/JojQ2tCKgJmWM8ptOSnws+8xuaHIydIYngmVmPo0HP9vhLm1Pdz/e2SrqdoZJq
U4wrDiNTX6Bz2tveGur7yJvHbdop3uuotBZ0b7r0hEOAa6m6ckf7XbmRmvc5IokIGjT6qLfCusbr
A+bOE7et0fO5Ep9LszSOMJ+7sKGu8YImwvpiaM03t5xIAhpfYMC1SUCHYQPCvJsOXkNkrbMbO0xb
Mmij5yR7Jhb3ztCWOGDbmO10psdrs3IjTGb1SfJLp9UUjq5+lSydvQUox0fU8OJgSWa0PCMzrqwm
eyTP6txFczLskTkE9VVmVd8NyUBYtaOFj2494cQ1e4TZO2tt5xDbUk89uY512GyN6potbby1J/+C
LfRXii0QVcpik2j6dTR116pIVxGLABkSXtaUL7Kgb0N188PUDTeN0V/3WnXJtIZa6yhIAT1oUBr6
cmZANgqQWhIUfCrOCb6nAmCJa4szthPv7JQtnQtsj82FVTxJu1LdmLLK/xvhevtbi01SM1il/lh5
uc6LV0j0Py41f/2h35aaNkEtAvAczwz4UcJH+Ph9qblKMo7jEiN4F1D4o98Ofavu8t1Z8NtC07J+
4aBHdot9K6H39Sz4Tw58Akfe96YzQyd/T+iEZBArTWs12P1w4JNsL6oZr/vJ5nsTWHbBZmDsQff0
Hjb8KqmPwqdBbdOjkqCHSGfQHgEzZ+gkjonBeMbZAA+4LP002nOjAXJMY2lxgVs7zW56p6L3WKbu
R6Gc6pSg+F70U2YGvkZcC0h7Wp7wcANwyH06LDnDnbOm1ehSSJoaM8vQqH25IKBOXOtjlZjNrhwn
6X8c08XyDjQ9g2zs28X5ME4zGOWFwzNEn/VgsmZiQwuxpdr6ceNhuFm72If3WvaabEK8a2ibdc6A
U5OeAbIouYxjX0iTGdYwaM/pqkjYR7s7cg6quSKRyctNZuwVRDqXzI4OfedQ6xOWtH7CeKoQtije
bc3INwXttlCerzyTDvaJLSLvZ7tJl3IAQRoR0mKJOnLC3hpJZOifp6noJhXmSSowi8E8Fcy5FZJv
vi0HqbSFqDoM3dXxqpXou8j0XFo81dpAkrLGVpwyxxiOK+lZM6EVBz5RrbIvwH6XTlCSVJLjws0P
iIkLmz3GezOfI3lFtl476hMAIJ2S4Y3yNWszQXjaZF1SHRNNG/cxbXpsh3AGbqxOV9yVq+nWKCax
c0hzvFKpDBqJqgNG1IURnoL5He1Y+ZmpzNrXzApHYj7DPq/GlkBJVTvcTYpVUp/pqk8AHJUVN0An
ia+J91fbMSnmwKFJJrB7jFgZ19xDp/zoVpZTyfyi9c0mjxhOlTY210XmPOZ1Gd9acdvdTMno3rKK
HT8mZLuDGEjkSTbJfMvnoYZIXqdYfubopjDrhULYZnUlDwMeLjjSwWSk7pXv59FT0szWYU4c7VoD
7MjuiGPhbnSldY4I3+y1jHs9yz2W1k/Q0sUGVr/z2DpGdc+ZgNEb6GkM1jlrrXmblhBWtzWozGPF
UtHZ+H1XhgPbquPEIXs/FXn8ZDW1deErqnQ3RiOmB3CKrPG9RlKrNFCw9NWYbBx+OMWhZIOCrcil
1KQKkXJvMKq6RzmJhwwWUZcNtrWxrdk9G1Q/xBiAVFERHh/Gazo2zAtjnuuDbePs6zPGEIIGnbzF
ilg9SYIVJEbc5hNZhmejleO2LzzvxG+6DIn529ula7xLRXvILemU5FSxDXqIiWR9GKDFl2vW2fyc
1VK/0FSFR6ltLfc0FbO/s7PmDYBZdDAEaWmGMsLYDJL3zIXDB93JiueFSfzZmvp0LXr38ucWrZeS
cr5hjtbLve7C3/bdqd+lDeXjNZ3YwCuKfQZf+rryK3Ga5g4aULXQOAFdx9euDcABGyUQb/E36ulN
FWUzPKYGE10Nq4lPMcTZRHhzsUl7rQtsrV3Cehqa7RQR9ed96akaLpJtrOlYEboJ1IdfBTiEzSfb
1Szu1vIxVfI+azT3yywormfRtzZ0CaICkIMbxVJeZvZFSUvDWe/xWmAdjgI3jY++3bmXHLFbvhpD
d68KrwiE1OvPzkDnUzOp+oYlm/r0v+yd2XLbSLa1X+W8ACqQQGK6JcFBpESLtKySfYOQpRLmeUrg
6c8Huurvkstt/319ujuiXe2QiiQIZO7ce61v1WPZ1CtB+iOYNEr2kEHgpzCSdARqTN6IGOoJZJEX
3iGk6T93FgFmBCKvSYbRMVOhjkCYiAk+rsJnpnXxH9lIe7od6lujD0bqmVH50dCbTwaSxb2pOXCe
1ThOt4aqXF+mNsLUjsk0T5ykfBJkP2wbZGMQnXW3PKdJ28JT7gTk3x509dDGOLOIKMGrF+VjovYG
OV2XcpSAOtNwND9yVHC/piNex1Uf98QUYEj0NpxgpovUAjjfMLSfe1Jsjp4N8YBx6JK10y9pJaEo
ODajY4X1NEqw7kskwgQB9uTg65hWYW8C9jdBX8MThxWWI91bVRP5OxoO3VMbM7T2Rqtcd7p6qdnz
LoJ5MNmgQbvmXwqZJcG7B4/cw9Ug1S39BOgYbkWqVdlYb6UmX+OqNm4F0CoinWsOYZnHcBReLw85
achEc7t3npnS19FLNG7J/BItR4BaR5smlfpU6s1HsrkQdogm4gxN9zOmtbGN0czv9Hj2KIqbcqPZ
BnHR9LrafUjnM0uHcMssNmDq3AiGARYCi9DStzzvLwmih0ttEOkZoYB7CB2YCSJqqsOYICLgIG9l
d1YJEM5qi+GuLPRwr41qwlWZ291Owvg/c+fi9tO98T6eyua1VvSfQNWIjLJHuo+hHcgD7xCSGzHh
+AWR5TATt/L7PNCsbWZM5Y0g6m6tI5H3p1aPbzl3Oiu7KMpd16ue/pzqPhsNcMHMLTl0O+mXrhVf
k7pKYSIY8+0w5pxR7XaM7nF/MDFuy9SH/2qsJ1O1b4KswU0vpv5jQrb3hqlrsylDJN2SfAffbLTg
I6PL9oSqvduNHhqWqY2bD1DbTLFJZs7lK3CBpBI0kXYzEgoQS/jtxfi10WX2pQapsQ1BQ7zmriM2
08yBj2XvS+RmfzRp3N6YCC4JV0ihpVn8U2A53mqiF7/nUKjf6LBofRKhjC15K+J2rrTkxUtcLNNZ
pNFxKMj8boPsnHSZCWE/ibdVl9Q3PQXJpgf8uDdl2W4dReWlIYXYpfRjjnFeZjxHCu1NJzTN1+HO
r4nRHTam0xYvnTXGa977A/A9se6nyN6P2G/ost7Nku56IfMUmxXd11JYL7VenfvepXRAF4MMdqaJ
pmurydSeBHmaqyhiAB6nMxVGptubVC9PTtWcHb3d0RTZzQilmM6n4yKGvriQuw60JMMtwcTuCsoH
Jte4IGOGKEDOgrS0ZHZn5ppGRwUHYmb33l5OCZh8Mz/DALlnlhtt4dDEq7kkC4tWOTCkXvgkeWa7
lmREv5sJT5RhycA+6iGRDebMIuyYH7ROGSvWduehkxh75wTYm2eJP+rAhjIzQdKMIf4zkKgsNrI0
Yj8w+/OIxPAlzido9Rq3X9lqe5tc5bOtkXnvdXO0Gqweq4FX9TcqbzxYpCGag3h2Dzmz3yy2vsjA
+fSfT7H/Lw7RDMmQ6qdnqeYP6pd38tBvv/LXBFvYv8GPhsNgeI6JDJPTyl8nKUMiHcW3z/zYo+Oy
pNn+eZKS9m+GjcgPUMX/o4r9eZqSWI/QbjPWxvICoFr3/pPTFJ6k96cpNJ+M8Djowf3AzIEY9f1p
Km37OR17L75PUtTn3hpJJbqlJkztD15QSXmWdt20O/ietFuDAE4HWsQhttdpMJSjOqHNYw130ppg
yy7GH31hJVriny130FJ9bYOJXZFYl+4RdevjfZfV+muuV0BdViwOsbtuROSygveiZMRRIvNwh13p
SWBDUZ0c8qQQb2bIsY7eVO1+1XCcrxWxjwcnlTUOyxAETgey1cK9sgvncvZNjJqYMGPMDshC6G7j
9GCFmbMKxNZsSu2To2tfXaLC/XwBxIKMck52NMT0deaE+CUZ3zg8ZF/GRYOPDhM1ZlPY0aVx3DQC
eaumeygigYfHdMybjVnxibH6zB1yf8JCfU+PomPNGZFGHFbJcLS/xkzdP7UIzZKTZSjNJ2zP+RCz
opO1Eyvazpm9cCuciG5+4EGoWLU6kVcfHavrmGgF1fQUTCwHGjVbv5pUEH5E9xvA8EBImq4n3v5N
bAfRcR4ViR04cqydLRVu7sIcNh7iAchHhGqIrYOpFecQTIrfp4bqMgzrhIrCGfKD1hbkEWqWiy8+
D2b3g5uOTo+iSHJLJHOMQt1REXjnBM16A1jUmT7jMKohoOK/1Jm/DLli/MZwM9Z7E+8DJVGuJdGb
06BYjMI43bex7LdjaNq+tRCcsP8453rGwrQqiJzwjamjTrNR+04lyi78oOKsWd64KYbcPgTSQZ/W
NJb9OlYesQ88NCe6BDO64KnMIxQLE16abV1o1a0MdWJt9KLXneqA43p0K5ZfIg+RKpEugqIKZ111
L+nXlTczEwO5DBinsOCcilqQZKJW3gKsQgi7wiziuuScC2lKP0eHZJ77NuS7msXgfMzpYxMnh0O/
esyawQEtXLZL4j1F4arRl1RANLUL4skIW9J9kZt6tzYTvde8dqYKpoqTOuziU67dDjTiWvCrihJQ
c+Pboeiiox0UI870yKawbUek2BV0ghsVYodFEYqJHiGprUeYkzkpElEkM7HqBMXoegRs2+31Jne2
8Bbie6irFNlRPdCLLEmY5ckOXNJ5zGqKO5+oeRzsVVANw+1M4HTtGxpzyTLi2/SrIV8sboXWzKuE
M0vIIJhMrnXDJubcqTmn/dBa+q4hyQjltRmS4yykhi/WoTjPNCc+aaj5BkLdg4xTjtBt8hkyd3wy
mNvsOvSSjCj19jKrLpnPeMtetNkreKY0m0E74vTJOnWl2SIFrXH3b8N+Kp+A6kCNdQnyeZipztAB
BlVT7PhLXP9IcLpuz0o0fQQUrcobw0Kvt8bHZNi7TI8MCBhLnp9ZVs0bA7RPVm+7t7Qr2/njkBpD
tR/TSMATCyblu5WGqaNt9bs5SIyzJM2Ck6r0knyThKxmVq8Xq3Sqk92sTPeQaC7ucnfUlLpVYsTs
R2jJ7PNK5Mm6QbvJRBhQivNdlduQ05dvQFI4a+TuwqHuo8y3vcQ4gsnyNqabkNSgxUsKn4yUeCAP
OfaJLWO216UyTL42tZM8g53TPgErGT5T2w4NzkIpedakGkCdzeYmF5xOb9C+k8tIFE+7sTlHNEd+
QJK4oy35ZJheq4mYLJcJDfNr5sn5eoK2VyEWnjKsdQiyo7WBeDjknNrg+S/wOu1BiCB5DUi6hs9a
WnkvKd6rHugRAdUPAjbAIzmRvxP1YINtbxU6Va/Qjb3tjs55mbz4YUfMU2dEkLM9DIQABjHoM88O
wnWpSF8pglaestzohxUdilzcjU1Z3jGwtZOdW5fmU92pp1ApMrw6pk7CFzFNl/Uw6F276odE9Xd5
lYvTPIn2kidlwrma/Ss8CzUEDVMGmU3zxPDL6RxS0TjdhcGhblk1TtJNxfa/9dT/V28aldBPe9P3
fxRFi+H/uYjf96e//eJfkiRJSIKBO5tm5sI8danR/tIkLYZujtIeBdRizF48yX9VVQZVlWdDwfmr
rf0vUZL3m4MYycavDdnIXnzW/0GP2rhS+v9ujHadhRTrCN2QOMjJX3hfVWXYtOYcUccepV86+dQ2
3OJWNponlBqlt/GwCJi0oCEtb8fOrr2V0TbNDSdEzK5zjWZwHWU64o667TLLj7BDwGoBdICL8qWi
K/FhXHCCNJp1X8b0MpioQnRns21bIqQm6c92hhtDM1usski4iaOjZ0JXihysebd0GGigTeyyC9wQ
M7vOaWOePwWGBvtQEvK7aa5ERPau+iMRs3AS9ZppqC/Ugk+8khTROC27iL0QFimSUh+LSuD3UbGP
nTn+Aypr+DIucEbF7zxZU5n0dNGBN0ZXjqNwFqYjkUcEn/cL6rFcoI9E5mTHYQFBxmXU3Q0LHFIs
mMhA56i2KjvgkVR6aNCdMBnoEwCXVJyJV9oCnMzo6tN7qgJYgwuQ0m24zHC+oVTCN9QPhQ0ZvHCA
WBoLztLwuPJyQVyOs5ffdwv2slsAmLC6yvtkgWJGVz4mfbLiwDyCvXrBZ6Zj5GwNvPHdGhX1XeGI
UN9Mjk0jriEQAMGBpf+ONrW77Uv51Fph91FAwHZ3+OVhdxrkwVarfEF6FrAoHlWWGltA3e6OdM0E
9uccBHeQ8okAMHUa6iWMQ8sa2gvB626yQWRiHUxt1N/YGYuNzMXFGe5zLyv8FnDIjsLnXvaAr5fa
wFxCh/rPS3f1U5Ob6sOAgGPt5WQYtG63tvKUWWHU5TsTXsyByCSIFVVSnC06gHdQtH+PaeX6oNlT
HyrltC0YjX6ceqve2JqV70c9X+ul6NZpmiSXoK/1D73WOn5A8u0NjlD4wphgc4kQKur10g/mEuOp
N5TBPvECa0tefPpGrNeLCDxty34VlLBwM3HhJsfuqFR9084ip3j3TPhY1uinJC75dmGdS+62NZaV
I+CbaAXbCRRT1D7NZGKjf3A0MDu2WFmTy7tsKZTCntgE0YuYWItIe+KIFd5UWVRfrKyq7ibCyA7I
0Mj006Jp07AtEO3ZEM881Nw33LbjStmTsatwBq/6Ior9RJeU3iAIMHxiCL1MY2fByYllGVJ751Mo
PrlgX+ItLvtx8a2LWdq9n4xRGLkXJIiZXYEG8tz+o2Egtfposa1acmUR8SgeheRe2OhWEh/tRnfO
BIAG0e9KzuBxepFk5rbwSoQkCNgmXn+ITwSeGNAgKvRzWSLohzd4JcieQIpoPQHlL5KbcVEgrzIm
LXwa8mNlsQO00gwfhziWI8Dmq2s8vFrIU1Mfks9p2jVzgVgxLZyZBnRLl6uyvdkfWjgCPrdZGH7O
RRzChIoEZXCqlTm3JwY3faOmWXCoE7Fa3Cbj5IQ+RgwK8Do3uzSEVOfKz30JpOrFST2R2p+5Rh5b
fNZ35QEzt8n8oAg4VfKHHaQ3iV5ajPaoR7vgoUBHSY1Zc+hdGx2aFB4sob4hLv7LVfmVfh+9L7vW
v58iX6Ly9Y//uWmz5+L1Xf/j2y/+tVOL38QyJ2YT8Gzjmwf2z53aEb+5ANVxEzlsygvw81/7NL+B
Nn/J/vszU+lf3Q/y3XSaDFfU+n+wR38TBr/bo+m8mLrEJodJVje/j0Srm7Bvcs8r9xp9CKrbqGTA
Q1eUVFaPQEvDehrzYbjLtAqyf189ZaG1jB5hBZR9xqo8R0CmGBfSD8wL/Fz6IxKakB5+ViesZKPr
zwyXbxqSOddy0pwtOV8jUevOqQJrC5tN3CdqbJ49M7+zR7qQ2khANJCXrrG8dT/C58gGSmiG0W+9
3scn/FnwI5wKE21R1itdc+eVsiBfxPp8LD393hZoer1mfF4qZtBFuH/klDJujt/aLGF/5ky2Ifv0
5JjoBYkZIym9ePPS4m4UA1ISK2Iz7LckSt/103wvk+mIG4kZbaKRShw/U0WgTannF4uuajaIFyIL
nuqp3dL+zTgHRubvULb3ceOSrKeTr1i2wQzv2z2JznxKh+zZIW1yq4fjRW/Su+UKdOyCDG6yt6Ra
8sAxw27NDImSmWNl7Rcr1DAOD6E5Xpah/9rF5niDEOWFCsDbLVovkpiPaW9wgs9IFdTGlguj62tp
xQdjyV9WqXqwGdeMlXyKzPQABOG5qRNAyNbJiUwaFLZsUVGmh1HGb2U33UuOqtvJ7La1VwEFkAus
HOKLgmaAl4gpnFFyoYwIjRnepG5FGRBt4tTr1j2y8GNXsR6H2nIto/yZOQDF0eKl6FgR18trVZIf
0Or5fmz1+84Yd0AZj8h7sIAM+rFySm0NfOPNxJ+xsUR8l6bqSNUIsbakEZXEfMJSTo9z0NFz7+wM
D5yp+WnLCw0xHJIIHNhtYyUHhriPjUQzFVnqIUdMqqYCaXzUkKZSxs/FwCgrM9SLW87HwQhjFvAm
PqW18xQr/atbmx88kncwjGCKNrr9bJHhXavhAZXyPiZkkRvV3Ic4tuhKQYpNO0JLwN4c7XKKNuPI
94nR3Tx4DncCmj2G6UZurqpWfyxC8eIxPl3lqkGoEWYHplQPddM/SJW95fRt1jrKLAIJ1YMZiIjc
nq5idkPlPNsabAQRM+tarrsobGbg8gleXLIlUBS4vXTo1/N7fE7ED1gHR9N+ip1moo/O7cgWcaoY
EX5JAuprYpomn5HMcDZtbrtMhQGzMgaWE7SXPd2Z4VCX1nDT5ra7gBWJM4mmbIO1LP9Ak2na6lE2
HOhUoj7WMvOlE+2XaWjsW+ESzsldU8bYwBtm94kPE9PENTCPz4GDrJmQVwOmTiLr4jEtgsdcoVnw
Z9l68Spnlqei4CSL9AszYySvKsNAzHY3m7Ffwd/dMPOLhI8Mm9FdrJrw4JZgbG2nPuE/uC9KiVVQ
k4+lxjStxbK4GXrrWRVT81IURs9TmUSbzEav55BhUM2evc0ZR9CAK4N70UEyQ52BgTUxXkpRVmQ1
5jTZBhq6yhBb06H3wbugEpq5DWskIb4CX/VB6k6/UwY33ZQ6T45mn3qjHm+CoXnTxuYo7fTwt03n
Bwiq7/rX0nU9gzMgR7artuiaPPk3+0eM9LNPxhSRAO1mnOZ1tzTPTrFV06YR9i+gU2xKf9ceXV/N
Y0ODRofzy72e+/72ahSBfWFPuLfCxQFCKtDByEzirhn5/eKVFhXT+91pEV4xwjM4rjIG+K4vPzoO
+lFo8XsDKCW0mBTfw3RMxIghHw4LQ8xx0r91Jf5t6u57VATw4CV1EAI3Qwlw2/zJe/rbpwvNwovc
NiCfp7MibJTDQ6l4sDVT7kfNypYUpEOWYVJuWd1+/jWa/4B5La/tYSZyOIgL3DzvX5skzHGG0FTs
WyLcYBbmSKNAVi3LxZFuTbrXPfUytgoU0zgMh2RoeW497NxNNL1E9FlDMLx9CD8eN+ve83JQ1X2z
MdzxOIKrBw7B4Q2BBlr55A6Xyza3hovKw0fdihAGK3nq6eKvVVl6O8sqq88hM9O1dFkefv5Jf3AL
gQYHCSJsoUM8/+6LNbLYy0tDAs8w2q0s9Xvdm+9R79a/uKILg+4fdxC8j6W0gtlBpsf7K+qNghGH
u9yrXiZvOErdTwxQNzrNCYppL/GRqt51ocjP2TDdO52enzEmx6DFwrd6YF1eShUSBVKiH9Qx1GBx
eWP/oHn2yWyGXeSy3FtVnDNBiGwiZQ36bxaekjw0KrJlp/jY6017KVL1qBq2/d6I5QEmSI6FuSuP
GGveghjMQ5FmfIvKLXdKS96Ccn50w347d5w0VGXuCYfdR1ERr8McVwLc2CMG92xt9PO9M9XmCsCO
2IKy/dJYIBkcQY318y/sBysM/rYl9FEn5YcZ2fvrODOGraVGHvw8ims5oVjZ0JgRUDOa+5+/1tIX
+v6px0+H7G5J7rQWQM3fn8DGmGLS26eCnPnhQkTdIScr5Rcv8YOVxbFhCeLZA2ttfN+bImEv7TJd
x4HqDRUZNIpgkmB+WVZ6JOHTroN+lRpy72nGaQy8aEMcxAFh2e9tknx1kSfCccJT4GaJuR8SNvHI
Y3WqpvyOhs/bbI/mxgmY9GSmzaAAEzt6mLm9zWJ7Awfmk0uDBfGEC555gi6SWdQtUKtJQPSw6xkN
YFoTSu2uV/SsdCN+s1BJwRJM7waVIk1nrAD9iQJVcIS1iKssOIuvafNeysKINtBrvumI/+2qKH/w
xPJdkAFM6KsupWW8/1IKoyJDbsqLvcg4KAxRHq/jrqeCR7l8J8B8kYZoJQjK3VNucaQP2gYHm8g/
MMZ4dBkgIZEpGHoF80hvWpS0yPSnMalM39U5U6eDfQp6B1hFYJ0iOoNIq1iJKmxtPtC6R90YX+ZW
X8VO/JGcc6qqmg/caGqXRvrjRCG2qoKo2pnZCG1xvISWvXDwuD9lxcLX2gOhlZpM/DzIUM1b86NX
NcM3l+2/vUg/eEjYM5b/LGR443sS5BjWEITGodiPbuFT4hDSPvJ2JB2+oAp/8Y2QtvrP5wTrjMmy
JoTh/uOZrKU50QbqC9DwbbERNjAgN0gOATuVJ/h+8Ckz8J04IA0Gy1SSUAGG2Z2dUgD2ZWBDlCNn
FBJYzWx0RoixyOeKyf0KOfYWocWHzAOZEnlU+6ooTd+s2pc8mS8qo+nqLJsxt1lops/BuFSpZPsk
s35X96CbVWmsKVc3pLG4246v9Hq8ZMJpYgLkB70mPTCG4TeqcdhWQd+tMpDEN8pV99dDUFBgABrJ
zjoU/fgQdxwkXTq/67nmqGfN40PThfoKKyDk5AFUmbivtfhgmlRrgskbWfQTYk8wKzl/EwzLDVn1
w1Zg5dgsj1GrrFPpjA82I5dVZqUaz1OlAT2nWiKQ504hNvOR1LSbhr5RnVg8Yl1Q33qWemm6zh+x
0zGyjO9ikzMLVlO2jEw+JdFwGU0JbbOE346dnIzLAwbHRUzAA9x12YFD8Q7zZLGKw4Ebk6fDHrs7
YGpfonYsDqmwkOQNvmk0E45W6BhzE+9GmOFHskFOROs8YX781X5s/+DxptaxkDCjxpDm91kdgEmS
Gh1Ivm+d6QXGzgUW4Yn6gotn8Vgv9df1qF0uYUwd2REo1njmi4joiLEFLpzwazS0fHIzk40Hdsod
GtPxsy6s10QYFPg0+2mfCVwZQ5xikQkhIIKYD19qMhTuqgaj3RyyLyLuIfec/WI9O0wKNNaYpJse
B5NyS2/Mao0wtF+rsMNZ7FJZhxwM2Q8jrFZr+JvLMLN/6AZWUKhUlwbeFryc7G7o+4u0gGyXma02
EPaA949kFkQjvmcg2bnQZibW04vdYsppMDc6nA7gbtmngU2EQ2b/YNrqfqnmO+ev/fW/HbZfdNgo
yeRPtUW/P2NIxrz1Xl/056/9TV/EkmvB46aAtpZwnL8mYWzxvzlXydG7VMKFPMfmT8fLstnMFuDx
X801C6O/xfpNb435leDd/QcNtvePFXBvmnoM4ujfMci/kjbelTIIcWomAb19zskDnNcFDtczVoYl
Sm2s2y8/L2re1zTXF2PnWY5JnqSq+X6LDi21zKw6eY60qfpcyNIAWjN4jyzES4fH0KnndUc+e0PS
/KJk++FL013UXRcYBxf1fXUQa6lQXSnkefYUL4250yPveHTUxult8WC6ShiIeRrEw3TDaNj//JO/
33iXT479waA0BY/LF/f9yxMVTDgb04BzhqaXRDttQOCgd/1cAVBaXk7B8L/9+Wsa77ffP1+UW0UC
uLaF8z1TsKgguoYINs+WURgPhQlywMjtud6igvMeq46AFBmDKmVQ0SMei7q+e7UrLK0ZYmFzXQMT
3VXM79S+RXwbbOZ5ls+2a6DODqxBF8ehCibhx0guiY6tBLIHlRWmuf7551gCT/5VbX/7GDbi9gVd
AWrme3yLO7qQ6QALnUm34F7pOSaprE/V1m3RWNB/K48qxYz/81d9f8r+81WpJ20HYgXsmu9uGFvT
nURZjTgnYhAPBcTbHWTe6E1PVH1GnaMuFgSmE7pd2MRTxLr989f/54Pp4JoySSai9Q4N/7tydvC8
ArWeEihKbXWJlweGvHUE60MtTj9/qe/qtOtnxUHGk+XqvOA/zqDB5HSFrvfiLElkupCAQQg16mM0
8oFptq9I7eTzoNvL06nn+bpyRh4WLXEohdJI+8XX/aMPTsOf1RJnm/mPu9aQWunVeqCfe2IA6rXE
BlPeGl2uDwCW01+lF/3oIVmyzHgu+S8Ky+/OcqJKgPCYg3Fu2s71iynKYASSLH7sHb085lgt8Li2
5RHuJXe5l83iBAOMyNUpgYawwpNbHjV7UJewtoA9pOBCb7t08DaiYzOOooFABFxdPGUWvfHx4DEV
y7a/+AJ/sLzg83OWHCYgTNyx71e3JAuD3p08cQ6CRK+3s9M0WFy4b1SXV5+bhjYLCi7WvYkLmLt0
lFEi00RoJ6/ecyZE6BOj08zQZc9Z44tAb1/dRleXn7/PH71NnLzoFGgwMiD67m1qCl0Qwn9xhvjB
BbleZlE11WehB+KhJtPsF3e28f3NxCSWu5o9F94L5IbvXzHvQiMhcLw9j5VZHq0ut57RbS7/YyI8
uzpAGtMG2RTEQdBsGKViS8aq4n2MYXNXKzCk3asJj+yeMWy80zUegtiULJzLPXG9REjN2LxETFHY
Dg7ufDICbgnFlTeGwwdamA2/OFh9a7P9fUlks9b5npGuSKQr/xCuzG7qOTUiyDNKPaKLqmlu/MTR
kg81Y5luXwwRqJDEGZLONyxEh+t4wD229dB2Jiu6Cqa+nhSB6UYCIZAkF2c7XBWIkd0iWi9EOJlk
1lvBjHoNH9BKj0btU6XBV/B1pyxBtV9FjdJzotZHU8qTkSyKR7aARfyYLNYUtyrO+NGio9vmyS1W
ifI0JFBNfBenQL+iq45VYHJS4OlT9qKnrfAz6gBmNrjamLiT1v46Ue/aYEujwo879u+D7ln0xWoz
qe6JMECxqa7qTdwOOsx30NEYQRyteuyLLBl9M3Ccjx4HcXJYErTSFNxDjTLNChFHerY3NWu7M9yv
FPgNrE3QC+l+ZgZirOq+lwTtQjLRbgLSDW6NsGckXw3BAV6wB8hkEP3awfHYnOkvIUpNrK6wEAIZ
Kex+COjVvUMQarNWnowC301G7zGEXfNYpdwjZGvyyDGB8ZixR2B6KA28jSM6yEd5aVnPrScpEwqX
1YYSkIV4qHia23ji1yanzSIAi0xuaANncqXQGTi3pA6kPTuziAQS2vmboBa2LOpaAsPqW3SvaG7D
bwLcKlbuDcFU0WlgJPbiFqldrkK0NziG4Fkz7AzBR0go+4w5yppG66jr8xP8UAZ2AyZIpsLGV1TA
5dqK63aHFTjYGrNZfsm91noqTVi4MIGiV24U9UdIXipcBfLEfL3n6yEgq0PSEFYWpxpnWHNjXYOa
OFMrl/gofKmMSV5lTaC8QmlbPaB2jtPjULgtKI6i4Nz/4AxoSklNjhhEOn4O25fJQocK0oUxiEwk
MPhTEKHEyRituMZ8ChDQBAYKoaBXPWnRYJu83TQpGn+qp5xAeUISdhluyEuZplzpYpkU6iH4LFZ7
TT7X6CDRS2cjAAmyerNPSmv5xqagY1Mg2qdfD463CFpL1op44q5EpCzYTGVB0OSaETuZH03LN2uT
doRFMKFPpOuN64/eyO1VhC1ffTqwZMcyPPeOi0Nnnmz5HFikUYexTr2KfZLVKB8ZEwWz9zgaRvva
zgvMZFHFapJ1yJG5t8kbxl2kCUS45PLc5F8PP2PJ2DKtkvllGDz2YGD8dMrLY1qkxkNNj50fKjPv
tusG1meWs4Deg/Sg+gvR8Tch1JOW4zGFDwMR/mJ24JhsXYuL0xjs1CsMSfxEE4nk1AP28tBy864A
k3i3nlOqy5/S3muO0rJGUsO5twHRWUcnqRtAQm77WnvLpfQaKR7atl8A/Mu7zfuePo/JQO2+pOw0
UKPF0319rUXSzJbNhyJPGybNgzgx7sI3KKkMJ+OKfZm9DeT26dLHHDfMLDE4U5M7iY9wiQ5cqsfJ
4NoL0uTgofD8JtAuhvY1LrkZ6Jm0r0OzgFRDjFkkYw3W89ViyLCkfa0ydtvaC+vPuOOoflXcTpdr
oTCndTEdVJLZz4aivk/ajK+25s0ow01ewfA5yJwJO7wpa00/YYXS1nYZ6ETnZml5y23Ed2cs7xYl
ARtPWzZ7AgzURU90ivASMhaz57T6HPTLWH1KwYxtAgDcz/QI8AEOJdPSm7pteOcDvzMsUVeTuq21
psjX1wKnX0qVdE6612+HH3MpfaYEubRPz1eiidDSGkMB+il5NyLTQhZoSQI0EDDv2HZ4g4SlJTN5
z8WYgC8RwVcmm7x4cX2EBNF/ajuoZimD2HlQr49nV47wEL2W76jCnml0/F8vFGzAoFpY28rlqALN
K96JCTsmy4B5Y/NNn6ChOTd8nPJoDpp9iace9C5QUN7t0MfNfhzZcbvl9rTgmpz0MGFnStEFgFkd
KFelS5bZXTXigNznEZNlmpJIn1fM9l1zgxKFN0NABPZUmXLNOuF6j2qInYckxay/6QAL7CBXco9k
EYF/uFG5pqDL+PzXRYAZCQKzGPfCOktj3AOTZd7UTJKOlb28fD527hr4FuVYJ6rPBF5jSQ35Vin3
6z3ZOHyrsdGiw2cj5zqMlKBeEQePiN3UvZpC+7lxmcqkjIdyoMGzZvuhxRPfNC3v5Hongg8T7XGM
WQIsQY2+EcRQ4/wM67C990ijGG/ccvmCkpq59dYgYXqfN8IDnzUrZNkcR1vm9zAIVoa7YO+MMcw/
TnpiPZsLZdvQXM4AXsIxRMKuehjxSmIiNxZqHeu8R/5g7FWf7bCieq/FqO6vn5CdiBq5tVmBmpKG
4fXAO49a9XkGH/EAZcB4iFm69dXIkfahr/nLkpGyuekWn+6MmjT7VjFet00cldxRVYZ0x3QjPvts
VXTlDMISsQMROtj3nGSWq9ZUg/KQ8wlCOJrl7UQ2nyKNA/lc9R3PaxGRiZKlBY/VPIFad8zZ3PZt
Bi3MakOWIzyE8ZqxOatj1DbQAyJueWbzaaAuURzYJonkTk2KjJXlG4tennVRDfCDdTHKdMYhqlvP
JItx1/DT3mOhdI6tWS9vUnhb5cbz3DE75IPNbxP9adQfmUuO3CL4rQGQL5sLHLFl7VMGVP4yFCzy
lCLhciSXHecVbBbl8XoBvq1Fy8F9SAzWhWVhxTfLjnO9d4Nw0fSrDgS+cuLpK/S24Hy9PyXW7R20
tH4H4Eemd07vcou4OmISyZTrEIUTkOZvNwTEBPetAmM9rPNmaPZagvkhmyrrOSR9CnEId4WtUh6K
FALVyWaGuBN1IU6MmbgIabuko+DkFYgTLCJq1whvtLVTGzQhGNHEM45LPpA25tx9DG0QLeHObXcT
hVADUMEQJ2SXzZ5bTjyQiFni0M5CniwnqNlhHGiX27LipumTktXejMUHRMF4VaKZm1pHVt2vu5FF
+7oCyrTDqgzDjIvdBWh+sW8mXCXTGXlslg0IUH9oTjhuho5FoQybIdjWmuuxXPXLu016+q0bs554
3bCa1CWfZGOvKo5qj56aKPyskM/dTwMOutEAiOInskEN3lALYWEh7ETtu34oog+iRTt5A6xVnBp9
4YRbbscrhHHJ3a6LYG4eOqunCAm11HvUxyoG4KqWz+tgtZa94XzsXZV/wEUIwjXQ1qmXtPv/Ze9M
muM21iz6Vzp6DwfmYdGbmshikRRnidwgZFHCDCQyE+Ov75MlO9qS3Xa/Xr/NC9tPVLFQqETm/e49
l+YXexNJVvapyspvmae6TWTcHx4p22o7dh5fYKC2DyV5t367FNO61UieCTuUJXypyoXrXAg+0C6Y
1hkcS+kd7JYWmU3Wg2aieaY5FkKUN56vHGfLU7M5crKfL1tHUBuEc7e9STtqa5O5Zr8Quoy5wQhy
h0nlksebZ6XtKww9dX5VpoyQt1QKsqcafOxF8Gfro9W5qDCobAOoxnSyHrPS5eORjeB/+8ThInnB
Ot+hAOLe8wCk0T3KutSP7HEas6Xr83h+oAaAHd7cW1sQhnxnzEG5qlllJy/hq5rkPagBW/LrpWuE
2OR27A/8dOI3nc8PkzRn3V7BI1ZfO/aYPF0SkexL8wx3rDJ9SRlwmQICs9jZeHNwYpS0H0rNmtZR
8JFCW5gluPouuS6SzD+ahNxtNgfJi2Np9Q49LN6FHtRKzmB8rm3o8vyEnMrd2mSsVmtYuE8jr7w9
r5tJWbE4Jjwwaf5o+U7UZr8p0iS+biQlOvRtIl9N0MJfq5qhQKdZ92TPV0jX3DxFakF064CuZGZl
Xlc4K1vOdvmlGwB28MfQVqdADHzjtEUqO6iAcVrfdxg9GonFk7mp2tg/RtFqR0cObLM2I5qBpOUg
LzqthkPtu27MWUVTkVutzlMcO0h2QcKqhM7DJYnITaE1pS4niSbkwRKOS/iUo1jv1p5uKBHMfB/W
zCwH5y1zAOk0pFNog0rW2Ae6cCGbh4t2D7xy/pTLYX7Gh7Ve50yvnwU1EORBI/yiFMPq9cADkRaK
KGxsbNK+sO7kObvGdpocmyc9CBO4SL8MwgveS7oMvtbsKr919azYbk91RppiAXqC6eXaMaG42sTj
cJOQlBvOqbkenxuIx45O1MCbi1tMnPEuK8PiYyN09hiyx5+3Q1MvGALJ4sEsXW6xhKfPOSGILx3c
IbkLzrG94hzhW89xvhpLJjB1bctyI5MxfD2rM/+e8PzjhAf48R+ELENZ/42ebnjw//WfL4XMip+S
Th5Qc37od/80IGUf/jlCMWoTQSfU2t+TTnC1oogMOARk0/pu+g9/c1B7yS8gybkvEFxChi+ExH8f
8nj0FTEUwlmA/uy6EHz+lSFP5PzJZcTLe6TRzzo6Q5CfVM54DLuuI+pwGcdLS13E2JHoRkxBJ1h6
qiy8/dymb0sbB2yG4yx/pocX6hwNGaciz4Zbr6N9J5Gjdwii1En3EhX5Ll8ycZJhWz91LVUvVF3E
xz7VTykN0fF2GfrPticqWewkF/gZ3FH74hpRVDRmLzdyWHkP0rY7dWYD5i/Icq0NEms7m6OYJ4Ai
bUyz/YsOO+trNUfzc+V1zfw1ofAyKq8KYn+3eRftJSaAOJvLk11WIr4IRxjGzLhxKW8ya8AypvGx
0yDcWU+WH2DEgD047kXMghcBRd2oxrg/2TbMt46cgVtWefxWV3VME4oeYy4LtV+XWJYyIGLIPtC9
eka9sDP3aTxBrHJ6wq30JfzqN2t7osyYFEm8+jhE/OqTLPE+BE7q7yzY0OzqvOnlfBZF6HGw11A7
dNGJRtyB5rEj6uI4ypMLtV61qqmXxhH2nNsqB2XB2ZO2hLGPXhjSjHobAf7EaivBMBMTSRF+08RY
w2g61+6HHo52f7ACdmSyj/3Pg/CZVISIF69+hoJJmarzNE+eucoU8WYbHknOU1IFLPPnU3NWaE5C
tTCqgIYYD5S6Yy+qYM8ifWnFXsgTLZvWOBg5jsc5azGb3Z7nz9Qien4/d5z/sUahIhsmQrZF2C/M
li9v+JnAw396LVpGcm6ysgFDoU1fSj/m0XAO+erRPx+2MqKi54dk3FUIAjgdeF4OFuEjGRtK8Vks
cB2jbzTDiB0h6gbQujrheABV7rOAsq0ufA32ciNntXKqMhLC0vAkcjOHR3/pr7yhM/7H7aVfnnS1
shshHswvMMEoyvaMwri6zZiKV+hVbAmydGTrGCzSo1dyxhK2iyPI5LfpWE/pQWmCBkctRrOB6zhh
nw9+MFH499+OAzSt1xd1WXJSAluCq2LD3InX82PTpziH5s2jAbHxWt2KKygn09h6fib6YcMcjCZ4
jj4ATjhvDRaHdcGbSOEt38X05VyfXzGMzLCM8zI10bXDvdmPhs5QTogqk6zYN3t+kFEONrnjeiGl
43+2wbvF38cgoY0+z34BnYsBB/pKUQb+fVYOyAaeyeQXXoEJBYQqm5PexXG+ybzaiANmopnDMPvo
a6BgL+ffMq7XIbusF6pHYFgE/LJ0H3GXWWRBbxNJDxAUIMWOW2FQG7aVqRR6BCnMprGrzUf6XXbi
GG+rW01/FkQnhPhFdvx7shSckuKEU+bGMhJc1Z2387R1XURTzQp11pj8xnaWQ9GL+tu6BtyRZWiZ
e8pxka157sfNRTeM7A4jp5mHbS6qeTtHlZ52OqE6G7IuwYgJEW4sGcrhsR48wnUDx8U6b+nkTPxE
XOt42HYioFE1cK0eToSLvX5owE1vF4ljE6xQeioTDgdscEBcmJgqQtOi101NgdCr9geVHmBWz9Ct
EsrWprg5gIKFiDRmAeWOWn0pLYz7eEzYO9ZJPT/GodVsI1dyY7uS4PUm4wJch7Zv8e6aqvOA40BW
MGef2tsFSctej0s2rpczXReXE5P7L71gL4tfv2NDyb6XHbSL5HrMMjMHa831XXC8v8goYgUZeuAd
kdtMHyYn8Peo4S4dtxovIYcLJyEC7osj+x8PT0uc5zRYMLIwR4KHGmnKkJIpZ4RKkrvPaF10l01y
+epHjXeVkoa5LMfYea+D6Gw1naMDDMXyupdh8dWDr/SEW345iqaFI1fW6bYrrGe2/PIld321g1Kr
O1BaccGxEXoINI/62pnbif82twc7hv7eZvb6lSkKDHZ6NtSJ3GIE+7WMFn+Di9V7hfumTpq6XVC5
buQch5U8TAOlZYcca9rNZ02oreCocB1k/a0MZfMVB1MO/zcGdwuStwderOf4tp6sB6ex6GizsXYA
749H5SA6sJrfwxOgKsAGEDaG82EdvXGn+krcYGLvaFAd0rt2lKwmSwRsyRLDg9O2nzy2gkBLErVm
F0hf3rWoSOo/p4y5XigBlo/15N/lwdg/LC7HyClTzkMKS/SxjXROcG/W8YeeeTAh4Frs7QyvY+ZO
88lP46c1c8OPgyJF2UGgkxfB1HYJ3w9Br+woKQymu+GS8RESonDvlAJfGzYiD/awGuzrqVuBNqa9
tu9V3nVInXAC6lI6WMk8SVkghaNiT3lxS/NSmk9vqZibeuv4QwBkF5W3uYTzWVMq6/j1HgJVt41n
Wz+5bRW/Fm5iKx6FtFgNJTiExrbEER2fu3oC5DzzeD9BjRxutWu/TTLub4RaF71B9xEheM1UX4PB
LXejn7iPC37L04Jcdl85of5G5a98WxCr+s+ztuvxHrxImp0IVlbHDH1oK3r5ieFUes/ZNN1V2BQR
RJz5etTEl2vy0WMUgsVTnvVBSh3ulUuSi3FN8xXTJaqrwYKnweLel4UeX6GXpLuMgdkdJ8jgwzxM
8M2qljKqDUNNcRtZaXVjp73b7sjkWvfUCge7yB+mPZcr2ox+OF8J1bRvxaDBD3fiOR2EfVXZ8kXz
SNznJfcpcsKrQ61bOZXq2loC/9M0ZR4tFRWzLydVzj61oOCozM8+eHE33AyRvIwHjHNV5HKwt8HC
U/woZhgrufZ5hzGFkznK9S4T7qB5+FkIPNwqNmzUZopJQtTOx7T06fKrQ1jNbuejg+lqR5C23jmc
RlkL4SzncwiK3EuYMWZ+j788RO8/JDj/5o3rCu8+zvzwDpFFP3bSp0ZHwnDm/eSEmNeZVisNeU5W
wYbT3XNo986pBQ0Kqm8W26xdgkOim+aR4yJO6JLtx8GFEEP6pS7Jdtmm7FeHQb9ZVJ7fkW/yDgRp
lydbyvG0KM80efODI5jQG1ag8bKYQf3tdJPce9oeL0Q7MPnUri9OsMr7hzxo6nELonraE5SlrSOf
OudqoB74vihCeyfT8AjMHxRhlS3Ptqoxt8LfeMmH/BPuvnQbBA6g1Gwes+cRnvkmUrPmiau8q1A0
8+VsZ9DQyH0cmPLwOVADPQHtaUglAAUaCEosVU79fNhoss5z0B+ICPJ0rDHHMgNqaujTYPdEwhsf
oVU+QmiPDmru03LP4xAAdqmKHeQ4EK/MfOxZOg95SpfhBhIBmIIlo4LYX6CA2vkynGbpdwcmTzOV
AaynN1EDpXAbsd68l/0QfgMoPRG2C4P1Mk90/UVE6KOJTNJ9bbZWQM4lqcmF4BKlh922bsqQJpOe
4sV2xB01xMPNJBx3ly41UERmtnQrRu6pKpvxlpmI8J55vhGLaIn1IEImc3NX6gK1rgq6B+JoWfhQ
JxaEt8BK5AaPL9sCxNhfK3I82SFBe+QLZLMXrEKn+oCQ8JiN9XzdVnAZGM0mM3DuOL1XbANuaFsT
rLyLl32i/Q2o7OpRIgNR5jUDGPGwpnjEmQbmh74alutABcFt3+bUsCV9b0FOCoYrr6v1aXb65SLG
YHfnBFo95VNz1U/9ScTrvOsTt//QwAH+Qme5fYE5TF45Y5AyI41f2KhNhwiS0xhJ/74clxoAzMh0
5UC9PaE8AMpk/4pkBbY3+VKUW1rzupJ0Wrg+DJ4tfp2rBtGCJa9mRtA2iH0t+kzrgXqvBmk1Xxb6
YO6sZFk/WDlu3n0mQJX/GmvxJIalhXoki8FP3QvAFR4D8ZkgCS06D51TfxRePeentu6j9Npr7c96
SsTNHLCRI+XYD8dqKihtJjRU7eOqzKOHxMUZ8rFo+Cc6QSWZurtOQPcNihqye00Z5vSRcWa39T0Z
Z9Fd5or+jqffUTc8Qad/8AWag+//OCkCDJaRMVgy2SErxjnd+Ab/EKaq2CyBnbW7y2AxR6egKNkm
Dg5Sy/EPksHd97/yP9qhueuKVqv/+s8fDYi/vRDMEp4Ifuy54U8vFEs28z1K4+V5csQ5lQGObnv2
anwM/mdVmPFC1s3sR1cW3O/azv9q/P/zqxtrV4LZ0wfMzcz1x7cprMWJ7AVIryyF+xROuNULDCRs
JWp52cHaxn6pI/aD30X3v3/rzo9GRPPeAee5mB9dXIggX3567xOlLik0LYjLjuB8ME4Zw0RgdMw1
S8UJyndC3vx5XqszMmYosO3AGaDNovoS7pHz9Pe/0I8+JPP7YM/1MOQSXHd8/+ffhxLTYXEzI8NK
iQLrIT8ERe4+rVgr3hPp/KOX70cbknlBQO14+Oh4tkmm/GzmA6+/kKlT3WULCvKaviCK6Hkaf64s
jWmSpPoXODK+f0swbvCOUlK2s2xhwuTNTRmUNY87VvN92LdMuRm5oIxbIdZRCYTyZcw1VtaK3pSN
v7Ype/UmVO92ZnsJKg7tb49uaDEA7Wem48UwcLYQzPKIy076UZHhV6S4HLqhtm2I8/6NsjkQqqQz
OaVnKfPLwsvMKIfHxFMTeThB6kW9s0603+J1bB89oKOmVl3x588WXrsBS3udcSC2zAPT5lTtWOk9
Y8VBHRKUbHURm5nnwh+UH/xOOOEFhgFM78qJu9ezAHJWgc8f+r/lzX+SN7nofOH+d0TEx69K/8df
apzff/J3jTP6JUKHDLEvw2DyfCNk/q5xur+EgZvEmLrPVnKX+/93SoT9S4j5zo5isAce3muU0d+M
7F70C/nV0Ebj5PthOJr/isYZxj9/ySgvBAzlU2jtOAyPfs4YZ4vPGb/MclLg0XDq4pZJLakwdfKW
xt/VvlGzqsFzHvhiofxklDEWc7GrzfanyqXF5pyA10HqRD5ilbII7tRMxWNdX9ASyUDwvKPiSNQf
4OGwz5rNlgu3eCQPQzmkZrfhsytLEFGDjV8F4W5MgMsFZgPXwztu42pARFsyucmaOHumeYTirTGg
fzkJy0/wdV6c887QT9XyvOoRJypftkMxWvZOm71kZnaVJBHYYM5mr8m8km3naqXgcZa+uOZHaK+C
Q8MOtbPui1SUapfP5XQpOUfdrNPSbmazu13NPrc0O16Yld4BSSK/cxNF0DxZzTtHiFF7zOLFrjB7
Z9Ck7IbzaWkeszygAtzsskvF/x2ZnTfjt2cKjQL6YtmVx/5yiEc2blYPSijjLAIiqPD1Y4W2cJd2
jnefnrf53XnL3y0DGbg6ttZdMoDKhHHp711zTgg5B+74naudpzji+F0ChteKIs7d3sehqsQlrkvM
Tpw+nCH/QMHyyLRwgau4i0Y4z34w+RsCPKt/DVbdZJnaUBMxXjXdMvoymUzRrVrYHIpidfbW6NLG
Xi4cj6RqAz6PYLgGVnipOUTRCBbsBnOuqlL9kraLfZVM8plyAp/OObt9MwWiV07OVrFZ4nxHynWf
EdCHpJNlD8qnZYH9Gy3JcdmQ/T8f85K6yaONaLrwQzao8K7yrBQ4UjS+pjJ17xcy0PsgC+frZRVf
9fkw2S5ruE/7IrtbOdFdzYzNZBl6W6LiMyV5nEhrh2Pl0LLgOp7+BMiyRVSNqmN+PsxO54PtfD7k
QhhUb/bU05lUjvjMGxGcyCd5j1VIDNEK2oHdrOrDrR4bLtkkGnmDsvjGMHG4tYAz7N3J/uq3zRsh
QlrBmqDtj6M5ldfmfE4hmKN2jVziVwYKw9Nqmc6bMa15jqUc79fzUd8+H/vTsGvrbd1O01sOHNbe
weUuqEWiEIdOZ6MdrHzK+yDSIF8If9l0pqIyVEZvED2jj+3sLOn9iBwxBc7rqpJXWw5APXFVyshu
xGUSFpjR/IiN+QWhdM6rRuQIUDuyVHy1cT/QsWakEGlEkYDusfhDXkPXb5GQQG6ELgFt1g7+BqYG
nspvFY3ScZhMx9nBOcpIEOTjdsjU5N6osywTp/AetoMUr81ZtpFGwZG2OpRG0xmNuiONzrOcFR+j
/QyIQJyx8mN1Fobc1YWKNaROk3AmWsoTR1RaMQqF6r6ZYSzdKFqz95HX5UcMPc6+F3rahBFsb0eE
8UdfNkuw0euJvlbrMqNp5aKKOQikoWsdgpTpfWIv06H1S5x90M0+zejxu4YqtVNcRJgWNUxgrHac
FZRfbSpZBvd4biuaaqnRAqPWbOOx8mmCbvqrsvLAZrK9uBhJRG9Hp8luppEKyu1QrnR113ZwDNDf
b9ByrJeJUqWhJnoOTLaplcALCZp7P1tecyjFKVzmT8BUwl2HP+A408i1D/hTpzqwuxun9nrc9L5F
N1nf9S7OX6r7oiNVJRyPI9nfe4n0nsij5tuQkvldHhAF3C5iXS5SNqLU09dV9boy2UWHj6YTIzpK
4OTIzCemvWEcaGoh1yEPmBVpvFvH23rNlm+YxCggwF98yIMMyF1UCCAaqfripyFtgRGFZJs8bJ1d
59rDMW2WGodeKq+LengzyWEQgvV42a79xLc07UjzaTFNdE40hf7itjxt9pEfqWu/SekFyZzHDOc3
9QkNvby24fu0cXlRR3TXcUa7VAIzicMDFlAeyBoHr+ol9Uz20V4iCj6TKj+Gkz9TcRnbp1BT/8IT
Oz4oYbvXA0WR1BdHBeJc/ZCaXqhIZdEFXgQVU+sByQhrXYd0FaOECtbeyRnrXeK5PW42uso2uKn7
nT17d9LpTAequ2wDvqI3uciYdtNlta1q0qoYe5Jd4BbO1aL79DAN/Wlumn5vr7N6R1qcwQWICfdz
jWLueRgQBj8/yjX5lVRkc8wCmgMSWIBDNf3aNP6wtzEEUnPC44ayg2MsVXY5TIjZTRrfjk76oFXr
3XqNCxZhGIN7YEHNQVLmkC3lw2Ar637Ky7uZ63oFqsfl21jfZlGzHuawojZrLmhA2ISjCg/ByoHb
rxI4w8E4ABBkYvPsV9gNp4Hr+tAPRRZe4ZtchptF2Vm3Z4DlSDDxBqKGZW2BqOYDE7L3ITZue5+n
CV6fprAT69OkDJStQENfSRtDUMDqY7httLzUEJgjtuPLZe9kj1XVRSVUt5WtjKI4Abc2UzXqEtD9
3ZLpzsZ20JyXzpkpux/W/oPbuVa+E6VcP3pimD82nT1fRbp0TkPfqot+sSa9HZsISpOz4Ouyw2pi
6a9brgEniculsVds/KyYcWWFn5cSVBH7ufIKgXrwGGZEzUO8DiAP7EYxtQj2EBKmw+LG2XvvDhaw
ffCQaon7wxT3IGgodmw3TcvyWmHpk6B3GUbldpa9+EsqiM4DypMCTxhdJOTCC7mCr7WhGG0mZirT
hqcbgfzOF95JiqHJ99qVwqGtYxkSqiTL0T4E9OzhVVvyuNyqiEKhtWJytyinpSAgVuNwPItWdV5Z
R6vvqbzBdkJql6xZ8sEJrFBvO732xaEKMNR2cUKaIvcGeIpZb7+qAGLeDgxfeR/nsn/AGzsp0gNL
QVdlElwo2m4PkhDZ5erkM5pdNY82MCkZcfCRi/5YE8ffpSpxrpsyNrgwPvxPAIL8Q6iCC0+DY9wU
K4Ruo1ERbsCaCBLSGxm1WRMFrIXK9t5sNbf+Yjw67IB6yu7AuB1hYtofqTkpt5mArgg70aPAQix+
y8Cp0jYdnVp/YvFe9x4XCfqY86tP5wRfbBw0Gz5RpJm6QhhggFpBg9JDuWzkELhbDf9BbP0wB6DU
K0TfsMqHPcCZG5qEaMecGn09DVFwDPNYLBDc4+Be1XKo9grr7YWPnLtP+NCu4kEh39Wtv7zPaZy/
Jey5n90ljE6pn7dMT5YxulY2W7NdmjlZcgMCy9u6S/RJg2f9CDadoEQW+IfaWrOtOwf2USLCSxpO
y/DVEz5JFxRBjrZkyXiWuMlNXS7LVxc0MKbHwvnMelpcFZNFDUfvh5/GEQjXFt59lB4sipXjnbZX
d5PpBhG11d4Dqp63D8KJVgfiKXuyA8kFCuOwD+ZxxDI2ThR9AkdTUWWK1SfEwoCanq4S+WeqOYGw
u13nH5yiI0UrHMHRG7oBfNCZqqtU93srzMODO9rRO7nM+Zph/nobw6p6FBORuC3reQnizFFPwJfr
T5lj1xk6e5mACoN2zMDGvrJFSoyT+/Vk91l4762aamBbgM7GF7u31sCCMuCL/QL0lL0/DRxBkDKR
ZPhTsTQ37WEK6bMoa6s9zjaSu0jq6aljLniwbLnXoofsmhHGKY3kWhrxlUViBKKA/t5Fo7tTlKjd
eLg7trkRbisj4S5nNbcywm5nJN7qLPYW7FEoQevZQCEF52dVmAokBGIjFY+6m97Ds34sjJQ8nlXl
yQjM/z7//19gzliLjN3nb87/hfrStZQo/ZEP+dtP/Xb2j8NfzilYDv7Arn7gQybuL/j1qMFgNBOT
RTPS4u9n/+gXG6nTB9Yc+y7uI36N30Ps7i8c0SMcRiiiCIP8hv9CiP1HPY/wJuPpwLOR1/jbDMTy
R3UTZ1VeDRiBv3vpZePMd4GDGXJdFpwdWmIn+sMF+gsx969eEDGEGLuJFYaOUZX/qBrzroUrmuDk
BS6w5XEqLlYTzg3rmNucJ88/5Bh/lDa+v8HID7lepMcxmP0UnEzKkCMNNIBT1OXh59IkJ85efBXg
dfn7t/ajUnx+KT5qjGwBBWYGpPPjW5M53NuhcvxT1RAxKiKS+IFeUW1pRcA0Si3YS1SV2DFNDuXv
X/ov3iV3EoSEOIYdSmb9x5eeelYO25L+Sbm4DdqYCRA1Fy3+XdIBzT/EjH8Spc9vlDsQAjmbeNJq
5jvyx89w7mp0ornwKX6DVUDCBcP1ZiptpgCjjnjQtqQM86sGbzJmNkkGCItnRypjrgtSW2zY/yGv
/+e3jxYWhyE5VVx/DAp+/IVKKhsHgrz+KZ44VAN/xrZiQwu4+H++lmkOJfbtG4zETzcUJVZ2nVNU
T1PCRFzKt9Q7Z+v5YTCpgb//VM11/J8Ji7nOIbFkdLkgskEA/ax9g4Q07trBP41p/u27DcYlj/z3
L/JX145FCLYRL8Yq9dOHSW7Xj7Rb+6e1wg5UxiPzhDMvxyFa8E8wB8dcnZ/fkofhw0UP5xL+zGyL
U88ZV8vxTqULKWZ3zoc7qYXt6OzdifuKwEe48CU1efol194RlI73DxOlv7iD8e6w7Nnmq2o81D/e
MCl8pzQNK/80x9q98qhAsTa9cX4LS3GHkuto9lXlMttZVkBcVGDx5cVzVVywgvwTYOOvPgFo+pib
zCcd/Zy0ruoknJtK8OXF/fmA5XXanK1/PuCc/b/+YTOKgJSP28D70zSFEkESRFHvnYqAy5ucPY90
GbHUx8YM9vcv9uNSz/Jt2Md2BH6Y4dWfb1+R667ue2FdpUSg4JJSS/vaeuT41rMFrDVGub9/RefH
Jdi8ZBTzbOQRzN0MPOundVBUq+/C80iubI7iF3gBcWEpqeaHkJqSh0KlfK7nsAMHHkJTGc6yhnD0
KbJa0gr4SvrL1WQBzivI9yTbshIW26S5hY+yMKmzv/+V8Sb/8JUIePBTwW4YHczWsEH/jNxs47n0
Zw5wV6q2m4O95uuhK0LrkDmqGjad3SwgE8hCyA6nVimWcO/wl91LJr5n/xYjJGwQrL0pGP73lVrb
99mtuHW/h3ZcItr5zpbAODaBQ4plw1GBQK7JdIBHlZd2yY9JExSMMDxJjCIudke37F+1CeVjJvGu
ZMkFhHhaLndZUROVDMnyvYBzsuhxSNLeuXQotUWsjnI57ZokD6ttLYvUowWy8KiiaXtew+TvQpUv
d31Ph8XGH31ITqiVOGPzjjtE+CREiCRrChxIFIRXZ/SA0llDzFg6bX7F6VS/E5LvXyPBgOIKLjuT
WBTcO8vVFn5ORqDFm7MkfGTR6oUc2Cbiby90MXLv6Sr8XBUud7uPJv15cRLyv+e5ajiSS21IgX4R
a+peYhTuH2RIaQC+tn5LQ6g/4uZLRqrBaFhqEABwAFsMBk5EtkAapKSwvNnnikJDeFlow7s48z/O
ZIxzAEdjQyUfhSPuAdvX+uKOJGdFYtJOTUjC3Zmleq9AS9Lf5zGWXFWKNSpeZPIyiIU/ZaWLd0zS
lr+lMamiVXPdfJQZaDjmidrypD4IFcKaXJpclmb6q0kURpHJ4eQhzYINGnh0lZuNyRlBcs4W2xgl
HypgATMmNItU5Dn/2Rc9dw2qafA5CiuuJlq/QP7oMMHDIkyj8OqclLGI76kL5Y8QMFzc5/3WCyLT
dEmF63vY5Xz/Ojtb6DpbY+c2t8j175aAJusteWWCWRgGjUe6IvuxcVqPe3kk0fKicG8x69SwsxE2
8b07Mc8ijRo/H5aa5/IGZADxJeFl680aITJunQJCxdj1wecQWABEolbSRBEsjnzMvNW9XFdcYjs3
C/23dhzbp3gtlpu6R5xDKe+cTWkRW+Toacurou5GfGvG5qzqed5O7doNO1ulIeHDtYB3HRL731Cj
s9zGDPBPjZ9DEG6qJKHzUSGpM87C0rQuTxVQNnxNuRDYy6j5pK+tolSLQ/s9iThKIMt0aMhDSf0t
9tfuiEo03EKRHVowDiWF80PFyrRdTWiVUyq+Gw3P5lNYV1IdVLCEX+Y1cnZKt+01JAeZHQynBh7i
IHB0lR0Nwt3Q3SaMKSBjryp/ywxgIOo06jmH6Qti1umJJq2ov4jVFL7COwX71or1LWRkduX59FQD
tPLXN4wqFWdhd2W8PvIxxpCMaMWY2reS6ZTegc7AX2jL6MJsRlFwZpAOO0NQ2ffsATcj4dJDE+ON
Y2Ei5EyrxcOAenWE1iOOpczVYQmG5WuaddM+twrrHpNy86moRtqckBfw3xTw4npV4MGTnyNNcVdM
jneXUhy2HUbpHBqO8aWMLeK18Bgwk6QdPlDpoUKFEfF6DHBm5BFsJNpu1plPXkzX7HTjS1zU9HG3
BSxJP4XuyVwtSXe459BKMdmQOiZIsHYLo5umG54FQQaxHVt1GAyVtc3tL3Wkuk9JXbibInHmg7JS
bzfU/B4JtVH3PJVgpK8s79eh308bkdl8ohGQlWviVe0dRCtxVytmVVsrZEf2+ZyKttySr4QyyfV9
J7RbnkB8GyXLmzG+s9rq90zaLEjdSgJhAT5P6bEmqC+jAdt9PCD67E1/OnlRKtFBZEAaWLeQTbrX
1IEHcA70RQtWFs3ohajZEKREtF2fbImszd/mzEJdfMeM4ZBlYyY6VtuZc5RSpPZ3IYPTp1H4fPWH
POgv/dkHe3XO1gvBbWs0DzM+Jor46nZ9xn4uH6D/eJ3b8Z3PlWje0Alj8W0Ro2/ICRrRg5DEvi39
6WsTTz1tuZUVfKRsLjnKPFGXNXJOvmnnrGBi5pT5r2rUn0tSo/vAp65jm2KiVZ9q5mbWY7HS5X0Z
uzkyN2HAbVgX1T6fpv6yxAlygMgsntcEyvsmifzpmZly80AC+5tbr59m13c+VNoll0cXIEzeRA57
H+vue6bz7H0tiukxGyI+Ob7xVA8TO6VuJ4smsJx5US2bvlbRFfVf4DvnqRbNVmEoQUIbUMEuKYSz
T37fLTeUIHkP4ToXdP811cD8lk+Bji70hBfCDXO7nx1d38x4bj6Qgag/9Hh+H5oi7re0PzNGGa16
jxDr/QpBfzzpUCDLBalbhBsVe8WWGX2O+r5OGMv7muWCZppd2cT+FTSWX1NhTY+TziowYYN9I5Hy
36oppHdIYoLkWWkKAonoZrcJmcAbyazrykomWP35mKnPbjEJmKHMC1usbycntK1041OqLi8cljys
6e1ArZrjutQr09yKhg3q7CmsBJ7o1lsfRZHTx70M672mqJnunGx6HWrdM7NQyi+u5mKeg23cgRDC
Ykkz8G04k9+9SPJBXXLKta7LaO2e7UK6ydaqiAoYpdeuiH3G0+3EE/6bM/bqZhBivCAZspzwTjX1
TiR5yvTR4XiRs7hdAM92iq1gZ2FtszEa7zN3RFVuy5SGZcWS91rNGpLzUgfXc+GyjOICAEHZ0/45
7dxGDimD2M690dGyBhsAUU68j+vIZ0F0pq+dC6b7kFCMQNSZ+Krv9+7eq0NyEUNUPKjG6Z8HZ1Ev
MSGP/TivtDGXCJ9VFPobn8ZNM1ArI1CtU1TgQF7zd/hDPIe0DT8/tcaipiqL/O24ck5pa8wVeJvT
4gP4q/nZlpN1ExSaSVHh9d7hv9k7t+U2kSAMv4or91JxFOJiU7WW42NsZxMn2c2NCktEICGQGLAk
P/1+g4StQbbsBGqztbXc2aCeoZnpnj793W2ZKbmZs9g+ngvHXvQSI3TFSc7a/U73wuXXWdfMBgu7
7wwXHRrOHWuzTi561PZTVD5OIic97HcpS6ZB3ZwytQCwplMnm323g+XogxiDmnJ4H4rs3KQLdwJ4
RjwnmyKcrw4tMsd6dOtMr1sRsBeG1ulnR+6IM/vofrVckiWb0HDBJv2qS98Lmj+3LOfuTzoDJJRO
je7H15R/OBqgu3F0HbtRBFApFQrgIpp8NfKrdOuUwFi0zL8sg/mybx0W5/X/c6FezIXCS7Zl2uyU
en4F/ggwT9UTWvxm4wnVNatNAMIAlo/sKFwoj5Weuq5zS0JSmPgzMYYeHaF2mxQog/QnCy8eCZhY
fKUjVJONgh1qQOlyQ5YUlaM/4AhVfS24IjUbXwv5nbphAR5qSiN9yy/Zzxd6aPfni6t8OhyJ6CiI
bre48YTjE2ZteT52B6iYpunSjKazJQN0xwjO7vQwd73w7ip0waAY7h+qcAw9elkYC8cK3hXQGiwX
xNOqR2GlCz2yOSaTAhlhe3M0pUpM66xIsDImc/ubGC9H3UFAZ9QM2KqZIVr3ZD7bwK+cA3A2H02H
AFd1nRHJNVaguc5JPx3JWus490MOvOH0fZ7SO9O60NA0Z5Fwx/30pjvWVhek6ib9m9U8O8bBY58L
wqcfxmTjhBgQ/Xmc9YjbUORvpvTfMO46tLOh2bLpUg0RTefB5BPp3KM7sMWIwzmcz5IuMc6wszLE
YZwb5ynG2ucVEJYXUX+eO717MroXx1Mknzm9cDLAjO1lh4iQTrOxb61E61AENJpSCEjkk5bxtIq+
tlrO7P5inLlB69OCgkErfmfejejNNutlk3G27J84GK5i7Rr+z0iNzYvITf2uiIz8kfvp6qMv0LOi
3FXybpGjfZP83EP7CW0Kx1+QQ3hd2ZpKSKaYUzHhfSQiLwuzfEhRumm1DRIuZDo5AkTKkDcHUUJ3
4PXtlpRGnQ44Z0Rk8LZpGknZDLjFo+e4sP8F1+zc/4zyBoMElD/5GQApUUJMiKjX8aBCYYsHbtsm
lduRadXFRdn7Ng9cUJTBUO1Ir2RxrQf853ngDdEqR5wU0nCQbSsXqgHd1zGhQmKLCU4b1AF8hSC4
FhcfepsJ5AC1sctwV1tr6P/1gP8iJhAd2MlQ/tHtYGl0sCOZ37ZljIwLFbvNha7bZpgOef9wvLh+
0XaofEe/EFRnw9/eYJt31nt0XdXxIKh+QChYRpvqDuKgJnXQ8qpsCMduc2oBQb8UGujvXyIUnuWC
CVZmbdGoty3CA8SdJbQGV2VHIBaAzqFdk8S5lhdr5bVceMW2eVA1vSCMhoWSCX3xlC567oFSuu7e
30jWYr0gPpUHpc5Zj71eVPLvtwqjC+m/dbPUBsU4m59vXnB3aGWs8q3Kf56GfuqlA1quFut5M801
fMrvkXfrTb1tscd3YWU+zuS3N8o8tyTiC4TFpEJXRjJr002BLI9VwoXCrk944sXCE+UU5WckRYzl
WZdyz4toe5hWQGrW2qU2bZAVUm+YlLOUswZCH9FRn3Ic+4MsHOSKUiRjkB1Zl/iRH3kLL/VLSnLa
tBJtgNmlIj9Ivh9gUeTTW7ULOoVlDazCY7geDtVVqGsSxL8uZ078BEAjlTJagcNRXcqncDwMSzrF
8jaLjKC6hM+GXqAsQJ2O7Q2IkDNwUeMkVHfk+jhSe8rxkO6cKpclOFTJnSdNhAeTYJ/cO0sWFbIg
19cne7Erm0h80RsgDCvzwWRVUirWRQcul//4eVa8T/JQ7LDZNboNrI1LL4wV6UEEpQn1cunhXK22
Y9asJj7hpSeEN8Bj7GeZsqbJEbGaYEk4CMKRp5pxGBgN6ILLEF0gkkxZ2QY2SwMb5jIUoDMIECgV
2QQelNYQ9SRPq6QbmXgSZxUZIrNQ3Pob58q/TYESV7ltUK/UBOk7T9VbuOWkK7KuRL3yFwen3nQm
glBV69CX7o8m6J/7qfBXJS0pqbDL9IaIX/rLcKCoMYg3odElZ/4C7aQyb2lP1mZKkmbBQc9LEzSl
ulzMjt7YAEfepLr3SSNq4EhyHYQqxy1WS322XE8iTiSqVUOHJ7cBIXud+qOqpwyLvf6cP/hxLFbR
nVcxE8iANRqY98cgGfoHZ2JHtzn4IevP/lOSP7MQcRnIFM26K309wO5ClOQbsEdu4L4vhK8cKUzS
NxuQjDf+UrUqN26Uuiz5nHlByVgpC2kMaTSg67/46RTNplBGFTegi5+EMSBbsYH1t7/P3/OVGK86
0r+IwVCX/r4aj7q0n4+Z7qX8lKfpIUCx638qAw9P/Ux1rsknBpHvpW//BgAA//8=</cx:binary>
              </cx:geoCache>
            </cx:geography>
          </cx:layoutPr>
        </cx:series>
        <cx:series layoutId="regionMap" hidden="1" uniqueId="{C64078FD-8266-44E0-9F73-C15184E953B6}" formatIdx="1">
          <cx:tx>
            <cx:txData>
              <cx:f>_xlchart.v5.46</cx:f>
              <cx:v>Gas </cx:v>
            </cx:txData>
          </cx:tx>
          <cx:dataId val="1"/>
          <cx:layoutPr>
            <cx:geography cultureLanguage="en-US" cultureRegion="EG" attribution="Powered by Bing">
              <cx:geoCache provider="{E9337A44-BEBE-4D9F-B70C-5C5E7DAFC167}">
                <cx:binary>1HtZc9w4su5fcfj50k3swMT0RAyrSrtkWV6m7ReGWpYJkiBIAiAJ8NffpOXutuQ+6pm45+GOwyFF
FRckcv3yS+jvd/Fvd+b+1r2InbH+b3fx55c6hOFvP/3k7/R9d+tfdfWd633/Jby667uf+i9f6rv7
nz6726W21U84R/SnO33rwn18+Y+/w9uq+/6iv7sNdW/fTPcu3dz7yQT/zLU/vfTi9nNX233tg6vv
Avr55T9dvfb29uWLexvqkN6l4f7nl49uevnip6ev+mHZFwYkC9NneJbQV1gRjCWi6us/8fKF6W31
7XKGEHrFOWWKM55v/9Bva1/ddvD8vyHQV3FuP392997Dhr7+/u7BR9LD959evrjrJxs2pVWgv59f
vrd1uP/84m24Dff+5Yva97uHG3b9toX3b7/u+afHav/H3598AVp48s13lnmqsr+69Bcifm+dR5v5
T62jXrGcMEGJ+Kr8nDy2jlKvciQJJ+qb9ehj6zzR3P8s1p/b6Mnjj3by/6dZHjkTxMvu1tRfemfr
/82QEa8wo5wrpB6MAiHxOGTUK44EFoiih5h6bJR/T6Y/t8j3zz7aK2z1n/8VgfNIarDQ1f3y4mPv
2t909P+e0ih+pYjClBD8p0Ej2CsOVxj/LeXx39Z+SGn/jkR/bp0/nny0S9jkx/9K25waU9u+hpz7
feZ4tLf/MKHR/BXCFFHG8ofQkI9jR6pXiEpOmGQP19Vvaz/Y5t+R6M9t88eTj+T/+eXpxX+lbd7d
x9v/RcMQ9IpyIqlE6E+TGlQaAgGlhMC/G+7BKR4M85fi/LlVvj32xCTvfvmvNMlNv7y4uP313vyl
XZ4DIv/ztd9x3P423B6+AsDvcMrzV7+qH1Dpk0efC+wH855+/vklhKTE30X69pJvT34LS/u5vv0D
ln73zP2tDz+/zCR9JRSTRNAcE0Az7OWL5f7hinyVS3ApToiQKucYLtneBf3zS4peCaYA+QjBEOVU
Arrx/bRdIuKVgAvbY0oqzIT8HXdf9yZVvf1dHd8+v7BTd93XNnh4MQWUOzzct8nKwO0JAim4YgRz
CXAYrt/d3gC4h9vR/5mw1/WqY3ZakjXuyWjMLWvKsiqmOsdDodcZz0Xyad35KZuXXVthdMG16y5X
XtK4Q8i2hzKv589iQt3rtYz2k8qb1BeVaqu6gKe6fezLcNTZ1X7qWElOc47wa1cvPBTN7Mjlioxc
d23TVd3BK8OPay7fCteaGxen+XU+33a9c4X2uv0Q5tx97Nt6znbrbOx63OYD5AsTuljUPktrkZEK
l/uoLIkFCaJqDwMf21911pKqIK6rmiJhVx56nOrTNo7RF6VR02WVYkmOprxc6Z45LOnB9FKQnSOq
QUUjG3I8Kr3qIupSX5BGzPJAkqhFkVnDya7N2v5u8MPwsQ/5ejX5lO8mYvx5pfxyJ7vZfqShZmY3
yyqd10s7vklDU91ijXFRN7gvunE6mqdu2PEJ57tYy+VqZbG/ZiT1qlhkHF2RukUcm1i3V5J08Q01
ZD0aUtgn358KsUxVMbbTbraTKzhNxwuuxTUavcJFQ7q76A0qSOzkNWdoOC1DE96StHhoxLw/0CWR
k3IdkCls1tozFiqxb9I6ncu41OXp6tF4Nq9Gt0VeMVUVNRvFhcw7bHcuS+YD6Ybp7URbVzQTWtZi
amf0Sy3a8peQDfF0WNh4sFZlF8uKmyLYmhf9muhuieV6sVZo+pdp0zDumOrcxVK68VxLOX9RTq1N
UaWQtXtvqH49U2sOw6hss7eLGm2BkJgvTRYdKhSf2tsxNeZQ+Tiy46ru+q7AzeI/NY0xZreU4zgU
7UiqayuVRScQLvWNHlryL1x19Ru1MliN5MK9RQNujqZR03OEmzkv9NTrk4yEyhepH/Y4zOPJktB8
U+nO7HjXxI+ZrdwZyTt1v7hFuCOedxUtEFlkfVjGUd2ohq/Lzoeqz35pKsKvNa1tW8yyzGyh/Nre
0aEnqpg0bg9VvnZ7xQLajR2y78CO7fsFeX0tYuMvPUr6TDg8qwPql/FCl5buM56qbg/u2r+TZMxf
Vy70fp+NcB31Fb0cZzr1B913w1VjBWCgYukgyn+JFjW0KUylFAX1RCzz4UzNdQ6/eouqEIqo5tTw
G9+rmJsLm+fRhgL7LKwn3TItRTmveXmTlpmkM810czIu/BrJpt0PVKw7QuqqSNSpt9FA9Bx8nMzH
slSpQKaczV5MVPldO+B+ZzvP3k4Tm4Yi1SjsAk3jTts6v6JDFy8C4/qYjg0rfO/Nrm1TdVDl3B4k
mcAVIV5uSh9zUdTzbN7HciHdBZ9C3lyL2q9G7emwTvlbuvqlc6YQ3LIrjMbsZJncB2r08iZrpWr3
0ZHllLj5bK4sv+yHwR13ocV7E816PExdejP2Ep9OjRmLXrLqVCZv3iyOuBuzNHFH26Y+KokyBzGA
IQlXRVf6ukCjvuoaiI8u6CIP9cXcnA1LDW8i2Xg8iXI8qBp/5KVmBWuys6bBxTT2eYEk8vCabNnF
0dMPmhJ6WnrX7xCo5Ugo6V/XOf2opqHaLytRh36Zs8tmReVJtWXrNOX/sigMRVmVYOT02fn5PKyg
wzLk502NQ9oh1eZHudfvI9G2ME3/QYokTjs53DGw2CHW+CZPTu3LYD5UxL3mS9Nch9H+QksWC5zO
RZ3yoy7v38416YouirBb8tQV+dLOe2zN3BZTHOSJ0KjdJW5NMc1+FMWq+eVYI3/miD8PTVkdJSXn
Y0xmukc+tWNBscj3QrX6zFWC1rC9Yf2oo/eXKi70iC+owOBG5xysfZFXDhd5NtmbPI79ccZsdkzT
Ct6U+vUqubIpwX/QXMiaDW/GlNQNWV2r98ARmTdtFpfXXLnPotf5WVtX6Hzt1HjI/CK73cAi2tLs
mHWFBPd7J3JX7Rli/X6MDB/W2nf7ilfpysS1LNKM3Pu1raZdxqi/wqp+w1w2Qki0eufm2V91ru12
rjPd29mU5RuGS1rQyTUF6/O0J2AmVebLvsVE35pY3mqfj2/wIJZrHFU8r50nN7xW9u209N0uEH7m
RWd3cQLXabL8X8zrsWAZ/NBNLHfAevV73Iq7Jc7+RmZK7NYppiOSVnU0LcJ84b60V+ty8NM6XSyB
ElO4ydMryDHZRRNqgYtRd+MNM9rsR2HbcyJ6smMlHo5V9PqOGgOxpXrvd6KdbsAJzZXqc3PdsJIV
3HJxqPnq94DLrwX1dB9w4067lZBrI4naZ1MaXrMFfWKz44cRZe3bTrW4YEHgf4Wejkd+wS0Cz9Ct
KQAX8B2iwh6lGrusYIQfo8HV59nM1RnzSzqxso6nPECJjO3KTzODONp/BX/fkOkjgHXXD8nVlf7G
bf7+8R/v+g7+f6Xc/vhyo0b/+HT5G6f67F3H9/0GMv3TmzZpfn/XH+Tehk1/Z/qeoN0HFvZ/gMLP
Xvw3cXJO8+dg8j/NrW9/Z6K+ouSvT3wDyQirV0pgyRUAqpxyCSj0ASUDm/SK0hzlAHWxwoBTfwfJ
Ar0iVMLtgkpGILSAzfgGkhlcgj4brgK2/gq8/xOQTIDW+g4jb+IgjBgFd5AgNbCOjzGyFHPquimn
9zpfh+aL6daS5PtlwdkY9iE0OH1oDCSNI5+I6XbeJ8buYmkGCyWX9SM+GjLalYA5ZNa3hYVILnUh
Tavje5d3WZN2jg585UVdxgqQ7Uzmkc47Yqa0kn3dTB6/RkIMwhVVPmTLex2m0h1MM1VB7mmCYjEW
UNGYPCa+qkdWxLphyu3MEjNZHtm58UO9Sx4QQrb7zpDfPP77FgKBoR9pR+VAoyPoHRBnlOCn2uk9
R33wK7sf/DIrU3SV0KYtHNBU7aUCnAhLRlTb7svIXZ3e0a3RdjusJwf7sWip4vvnRcI/iCSEQkAe
A5kCrb1CTwwmGhy73rvqMzI5ay8HWlft2Uqn0dfHOuOAvYtO1Bo1RasHORVtE4dWFE0+9O1tH30a
x0JMLGvOTD77XB/Wslqn/WoimOIQwqrXD9rxMosHvrYjv1rXFsFtnaKejQCO/SRU8fymoOX7Xs0i
ByUzILtlzpDiEAuPnbDUbayz1tj7fMkSf8tsnfU3nSn79fr5hSCinixECKMUKgAQ7BLWe7xQMt2o
Vh7Lz9DOYkQOgylbmhc4hwiPRDT09eJ7RnSRODNZ2A2oEvNNWzPbfHleEmiAn0rCJCY52vpnrvim
ku96U0SqlKvY8M+zl45fsSE1gEJdlxFBzirPV8b/UyVDWZCQSohAuQAtPNl7hqpM9EaQOzONrk/7
MQ0ZoJVZrmVa/mKtzQn/6LwpGBQSFxDlBBwe6pl4YlBcW9MONcOfI6p8Te9xMkLr03KYwO+qftxU
bBKfJnV4Xq0/eBIDH+LbfywZJN0nLT9xxjvVtP4u5mqSa9EII+ebEmc1aPf5pdCPJlQI2GjJGQaP
grHBYxM2fY/aZcbdZ+jbWCdOalXa9wYHyFE76M3Langd1Vrm3UVfO8vzA5t1u35ovBgGUnQGEmJZ
5E3ZqTdNwwWhOz1bbC7auXIynUwLpZ07eV7oHwzDJGKKCgnWyRF/mtAA/0occW7vbAoOpHCZapsv
M0oZ+6XvO96TfdnNfSj/Slk/GkaBVYCGyYEqxuhp2iozlMfBsezXlWUIrzslWD0BepKDdvkOEYO9
OYEwacVt0qaKgDWdc2rYdVnE87u6WxdnCy3jGn6toJ1TR8RywOOsS9TL/V9oST61LQgo2NcwURLG
qE9ty6plcN3k+l+1rDGEYiNTWK89jw6cak15leZj5QfPrzJS1hBN3lIKxcDylCBZqpZW6Q4csGsA
bG5jCyh/tF2XYka0b748JGBaDpBdoPGo+C8eetMy7OZOtOCpM4ydwTrWBQ5l2BI0g0V0V24pOvNa
w4I4RSPflHoI8eOaNghRjADHQRe4aQgk+Xyt+dgcYToyiO9RL3W8Hjhtunu+TKgGriSUfr2G8Ffs
Fwt9+vrBrX0DMqKhUXYqkJ3QL63vh8YeJg5t4Yc1EDG/m93I5xvfwDdLoW0DGaTQmvdgM6wjEAFF
R3Tdpl1DhgwCvZTwDlL0edNoaHu0hZa08EuD4U6O6hJuqbnwHT9mc9ThTVhEB8UsjbGBFOwdbap0
aCoFS2f1ouD2lSzbalmVBn5FVFuPH0dodOaTks5jfWmolUAPIR/tuR6zNJ1NcYrgS1GWW+ar5xql
czl7DcUyL8NWM0dZYoi2QY7B411P7dC2J982wJqgYatW5Io3+zwvM1Aoyy24n4/VlsRMJ/KsO4y+
5PCrFkPqmp0f2sb99o5xGDN3IHXJar0Dl+sXYPD0ykAHE6kTLB0HDckxkR72VD1olbbtAppjEvpx
d7IsQbdn1rgpMzuk1bYiyQSgtjSUHNQyJDHC9iDRb+7SqwBVi7S9BadpSt50NzawXoijhpDNXQbW
YIip2SoFXlNhBwTVjsQcXkikQKU4ClVoJTnLaKzT3djFGXTYx7mB9RkkRlS+lSbnoJNVTNIspyW3
c1vvqtVu2K1BkcC1xAEtwiYaNfB4OZJyttWhz9xmd4FnyAIHt5IZNtPjcvNfR0YKnyqgeMh8pvxM
4S19gq4o7KeGSPiUVUFA7XK4DyBSgt3Dl8vUbLJQpQnlOy4EhGCSYwueQlY4DnEyc0lAvKar5Ybb
yjlv6ytPJfh/PVH4sFNAeoJYDVWbjse5Aw1OcZlAnasUm88ZgID0pAmRgn6qnG8uukHr+d0gLfwc
kTQQwKIJkBsAOq6AMuhSQ5wnl9YteegWgFgzEreFNFXbS11OEVgC+tgJfoUBkfmdqFsMWtC9GHw6
mWPum+5yNhTBC0fnHci3AhbbvJrUtQv7oVUrYidRGhbdvsnfKc1qNe+RhM4RMpM2ulmBs8uOWKuq
gRwF6O1pvgffNsALzPmwXrOUIri/9BJzelDdYpIFoLD0/IozNgP5qfNgxnzHy4bUr3uk69IDjzJt
Frb1nHJ0hCGW5+y09rmpUxHdCBzdLhrvs+W8Lb0AGcvMg21GKuue3VqPLGzGlg1MAN6qbiypvYJT
OyrKHc9rupgDJGJIN4dAqga4smqYegUkIuD2OBcl5kGflKSZWFUBXwFplt+tC8uo3pJtgj2rBpri
WhdOR62ri7bXExJXISq/OU/dbClFhCWNw1Gbys0v8yl68KGS1GNbnfdrv8K1Ec+TQ0BbE0iVfrSg
pX3Xgj1sEfMMTeOVXziGlNvYcQIrWUQx1IIeaG14lxrzLQtOoHzw3LweyjAf5WFY4E5oYUa4Fly5
5aU2n4H9VqHZEKGmUwXpaaARmLHzoDPIDjNoEWIB4eDBoebRAYd+CtYfEzuXqQJPlwbI1uocZh8T
LE2RiSA/pEsoR3MagMvYdyUbIPIkNVuRDWEawR0jZ3WfQVF2CfJDkjqjryPwYQPQ4alj9GQYg4Ut
yd71rlg7vEGsPFvadNfJEbqRb30IZP1NOUs/kl4dtw6yqjpUullIBoTiurqhkJJU+7FcbHmg+VSO
b8sxwubrHop/OsxpESCxaJYMtNR3WkBgN9MKcPpE1tOmwW9u3dXLdi3RnoDjrnXcgDPvsy3d+0xC
0UIZeCU5EOGUW4DCM1UO8ZlVNUQulSUTqFg0EsMVriHt7oGGdiErxIoS/5TZxbi3eRfNO4WxasCH
3FiPZ9wOc3vE+3ka7oYOasy5q7qMXpYgKdn1dqjHTzXk3PWoFbY3n2ljVnfT9byDw2dAFi2vV5WZ
vFgyE/rzgbBlsIVsrGLDbgTi009Hy8LkfOVGXca+4F3eoQtioKweShlm4MzBRg6SfJQjMPrazg4o
0Cq28wbpV7ckU1CRDFbFAOOL8FFhNNG33IREq10z0jZmhTI4lX0xKNg/zIxSWYXToKGSmZ1YzbKu
e1WbNXdHJV6X/jxCcEwFD+3lAifKhqNZiYrsGQC09V3VYN1D4eNBnPmUJlkQGjDaJTiu0aeCV8ED
69Vj0exgMIjdrmKmOhGYhD1wv8t6Xirg3I/RgjQ+KoeIgH0Pwqz1TpeEZddD23f0/eRH1/TH+SBg
knIAwi3GdzFEEi4zH2x2QzPq1w/BglcXzHEOvKQAersvTODCDccysmqNRT6Lge9VXE17XNahiUdr
T2XXF6rtCdY74VY/yl9R10j7WeOhn+O+5SGN96phZJp2kxh6UWDiWciPQ2lHJvdTmzMY75Vd1vIr
hUTWtsczHwDW6nstLQkK7XrZTrjfIxbSyg+cBJJVVw7DZprrb+g7T6bk6Gapur6H8UVfbwV16GD6
xN4viQ0D3Q/l4soZ8FReAUZJs2CAxoBAhYBxMW1Y02auAQTlSJy3sqIgkUBwj3KDjw4KOISDpnzL
cB3LN4RZZ6lE5VGTzFKZbWPDIs/XscoAkjI9zlB6mO4aqDLBsgqvx0kIeOfRxPoN/XHfbp2DaNAK
0iY6d0YdT2NX81+Y9RZEQUMmWnVcwTxl2g/TyCBNMu8B2cs2Ay0dU8wABS85YLdsp9IyQC5rJEw9
l/MyW8oFajjMTfLDjCxfyYmi2AAksjgnkFO6qctho4BLJPBNjHVuS4idwVCjF0koQJMlqQAKGqzY
KqcclwiSukoLWHsSq+jXtzNlI1zrSxXhZXnTw9Sl8Kx3IL9XzZYnWyoM3IIbpEAiWw4euVsY4W14
FYY0kG1wmBz/dVlG2x9x3Ah7UfUwXkNHYRg2LGUHsUEWrcKmo9BbHtCXKYMJgNovBs2TKaAeAm9Q
iKGMoFuVOwbqhxyeNoj0le7hvtuq1LcKRlEPemyBfoaMxtWySY8IjNyy3VDRRvXHCeaEwO1NGSgW
0kyzSTD5TIP7/KaJdYQQKqaBrIBIhdXwxr4LvKP7FtkkYYyRwWyj3tU54IAb1sWS/WIcAu7pwYxQ
MBH6AO3fFN7JsYywY9JYBDaa/CyQu7JVOy/6el2avFQf51awpj3RA6+65ZQCHJ3frQJvKBatw0Y+
OTfNtT4dcruBijw0NUDwBebaUBQlH8FZOuDrUNzVS+5E2NMWA0qB8fiG5ud+cI6d5EPlZ3m9Bo37
+oKXIgd50kq3OCDE5bDVGYal8zvj6RYiYzduhJdtRrihnOkG1JCB1rge0eZgpJzqER+PWBjA2dVD
ddXzDPPO3QTjKAgoQgZAgZy4DW8GvvljaZoGkHUOGmi+lCuME9IOvt/uBlTi1uvFSAHlEmmQC++0
Fhs0bPlUbWCeDJu0D+HRBgZ2MTAGAaM6D4mvuyCRzNWnWS5V7U4YEq2AqB7BF8yuToAJmiPqYC45
7IzFyl52C6rmsK+Ml2g6gxd0BEDt0iewLRyC6GAtuzrYQj7M9UZWoA1aq7mHlq8Sqna3s5u20Zdv
pyFAckkLJRd0QaG1Rckw+FmX460JbAYGHVuO4mYQTxXAS2g8wc4hsTWdkwVD/8SFSnE+jpiM7e2s
UQSlwOR+Qz6+ymfAGr6XDnZbRzhykQ7fOmK5WgXAIFZVDt2XrUYCnyroWdwhZVkW78g8jet1ns15
viN60NCOzNpVPjuRfCDTO74aMmW7bEGg/0yrrekWXG4ozEW0NflCuQ3IVzCwnt+VvqzAaqEDQrff
R5mtale7mVnAKIr16wfQ+pZxVzRCz3s6isEufusfwJ04g+WB2ivXLVUOkJP5ySBYDPpgRQTXP4HJ
p4ZWpYVh291D6NnZbNDKZJ2yXZHG3vhxH2CWtjmGXTb+KCtJ2lxS5HKxr3Maox1BIevWcTOVBVDk
gsQW4tAtV8Ml5y0F8JqWpjoutY3TGx7F6k/lFJE5kR5DTwGFLaOAD0gMM6RObtoeXqNocJCrmtFu
SBRbDFl8tzx0jbGtWojSsZkRJCkA/BOHwzQLZOeDquatC3xoLAwcvQCh+zUuqdpBlKV6KIJcoeOl
M8zz0x6apBy8f9HWgklrNG2iTzZCJTxEPZUhHLJoaXspBiBH4MY1gUcl3G4JK4AZM72Lra9rW/AM
JuEwGdDEtrekj1uHnh4yB0zvNqDboXbzyudZoz/hjGROlCIw0NnONj3hA2Xs5VIqs/way7D1mbPO
jGb7DOb7RsFhIQf7/Ysln7JqQFNJaE/hJBdFWAJwekxBpsFamQcefmV82aY3D65hZLYxu8/v7sel
BIIzVIpsAyMYTT1hVrGuhnUGduLXmpZbfuo5JTOAQkjWkLueX+srG/g9f4yAOhaIMAyH5PmPUymf
I28W05JfI+kmaGQm3WHwRBaohjCEE1oIauHKe0gak6XMA4kym1Ga3RAw9N3AQmyTDQUt75Z7HjLz
t9mHddXWIljBPNQEwccFPj0v/g+q2g4pA7BFOYF2HOfb9e+4/ejKLlSLYPD3GiiCHFCgtrYQiiu0
UM8v9YPPESCGFYyCYBKE4YztE6sAjKqxBQB1qzScD0knZZLN8gGtYgsRXlbLX7rc0xEKAsMIjjGD
NRn+4VCdGz2RFfD3twPVW44KEYLteqohs99UWG01q1SA9wFMJPh8b+BYg3sN2a5jp8/v/amaYWrK
2DbLgDEpQ+ipRy42xHlRFfkEnAS0jklrYKmkFVs7//xKT7WMGclht3AuClYDcuzJzK0FYCgJatCn
yfaivQyD2QpU3UCndjJrvKHG5xd8fHIRhibwpznbX+9IwmDCB/TRYw8KjVwhmST3yVmYE+mDI+WW
5iApJrArHB4zERW6rpJWcACBaaiMzwtAf1AuHN3EavszFSEFbP1pZqGVNmgQ9tOo81TZA8yy1vYA
rIdWzfEDbJmd3qAxp3TL399I8YyFjfLqOJyA06fLg3K6Bs6nAF/FsgRR3FNFoFtYjbRQEny79NLv
JQmZXIoatQGytVjYViznNPVzv9dlDoFfwB88bfxrEBOQR2hxcG4P4BtQdAcJYB6H0xpGy3Ld9222
YSs/+w12ZQ4L6GJ8PW7lnA81YBvhyVbi4czTAGKJB4LeA7SHrNm2eANNjQxfER9GG1gum66BTJL7
agH9y6pxwEziOc4byWJboGWfV/8PDicopjmHE7AKkx9de4LOQmf5mj72eiSAWashbC2QWsOGAL5R
1s8vuWWK71PulmrV1xmNhLMAYjtx8H3SgkFZCqOXy0dV8Y1jnGrF20smBW6zq9znIEFB4SwpNFER
lRsozEy3SfO8GE93TginOWRO+EMc+CG/jr+/y52WjxYOiwX9se2B/jyrOxe697hdsLvAPlw9v9hT
JycAzgQBpohvh+Qpe+LkHOVVrQfvP83j0KwfWCM2t2gaOB1j/2Jf+ElIw9ulgNPOORcweSMkf4IO
qgXOFRo74/fWh1zuS6AvQ3VUAY0KnW7dLFAdChh4d/BLAGEDfhkZUR8ACjMniwFoXaBgoOXZ5vfD
QgzgULTSDajXFXQoWkASuNN9ozdaK2YbDSAD7yEIZ8k3mrjtYDrybs4Qgc1l/5e9M9uOFNma9BOx
FuDgwC1EhGZlKjVUpW5YORXz5Mw8fX+uUP2nFHla6vqv+yZjpSbAh+172zYzCpezKEkM3SmypkrH
awoCKMMXhkEcLQ91Y8Ko/FfjzRgElHAm+9TxIASejoHrJkNQyXF5HKtcn8xxQ6uiCI25oXJ+/1Li
ZD3rOSV4SQgXkmNRnK7nuWnBVC0nfvCd5uVaowt0WkydTvVHQj0h6Nh7LyHpMAr1UmuU9PV/aho1
QmDMJoPrOp7GM6kFWyKdXfUxiIJR5KOxXfdsVUkHq62K+WwVIwXTvqhjyuNsI6hNh9fGH90i3UQy
ytxm72y+ufG9qan0hG8QId0/jZfuuHeEJiYLBHTYGW6qZzK3yFrm0JsI/M0OXakGll9baOxI1m5O
z4NzL45BOUS4WtUMBPL+kPpvt4vneQ6dfNOGsORyFrqn09fxBJNvtvGPchLen7mqXftg0x49l4Xf
OmD86XBInCW4Wv2sjCHGxvV5ZRfl05Rk5hTW/ljTNE1EGBir34cyHbrHmPq1/1wu/ZRGqT/Z51mQ
31W02n5MrdO3oVRGukb0cuSnyY2bq9TM+htOpHSjWk+nYmf0ufhjo488XcZqhjbbloHp7EANiydj
MwaKg3JJYSUH6rPDqVQcnNIQN96qpt3Qrt2ennj5lNLDvyxLmy5B3g7AeU0x08IbrPIZ1oR7tS6J
kYXj1pnWTrTKe7A5n7+1aWO5YaxkCoSR9P2Zndf1w+yJ8SkTIoUHZRpOvTPA7b4WY9D/LI1W3Uun
70mL4vE8h8J4oE2wthESB7lEyxxkRjg61XRZ1s1+mIMJwCbN8z9GX0pQ83gsdsOsmoctH4HEHMtI
QfsMJzKleecMq/ndXof+2fI25zGFYxyli6yuCq/P9k62Zlfvr4i3wZoFQVuZYOaSKsBO9U7pNA3w
j9e5Sf2T+Vo+B3aMXkKWzZAzbaZ8fP9ibzf08WIeRDl9zJPDnWYkSBdI7VRQ/5SmV8ERWswHqwZf
DauquJkcMVL/JU11R4vQKz7Ix35b+S+PCVeHlg1B/JQ2Mbp90BSOqn52dU3hKsq2WA6VsCC+vf+Q
L3/pP8fwy1M6tg0/JwgsDuTTInKxq8Ke4Mr8tOaGPSNsjouwoeDJdktael9qu4q/ZH1stKFZukG7
E1OblWdT5srdUg7QviDryU9KquCyNjrvkfMWVja44vBUVSQv9lBXbWgPlnNnTnn9VzUK/7oGnr2b
7NX+I8ipU0Orscw2Sorkk6gC1rHhVRL0pqAXZ80BwJoK1p95kwy0EkZ1sBLX/GYug4g25u+DXOiE
hMeQ6DSANIhxEZzRpymBZXj94vjr9tMZ9eCnmUjPRJOX58u2fKutoPwqjGDZjXZC06NThjx36tWt
d+/PjKsP6Dcz42mypgMfxII4Jr2TBMkq4or2Qer9TEYaB8BpqggX3/WCXU+XZNhNTrWce9WwjGFm
tBXdnqY6b8CtbqZWTkNYeonxabMS51xsK8CZioPnKgNPj1Rh3GRr7V2vYj2rRSUewEDLT43BpIWS
xtgabcNC2yVv+jjy2sD7Qto4NYfZyf5aZZ7dCq/NUAsBeWZJ036q3KEcdk3cj9/XMh0fTdcu7oza
54CQizUfhD3MI3qhLHmYyyDNo7QzeYB0sYJwGhJaAF7e5TRCOBPvHdfwr7N0df6wQLXjkKYDVPj3
B1eP3enYOqALHocUPFlb779/ZH0Ik2ivmV78s8sc99boRP7UZmJdd0VXm7fWTC3xwRWtt8RXVpVH
mQXrFj6SgILnnFTOlmmXquLo/JW3uXMJbAbbPR5X4wqgMj/QiBiI9G6ifrbCLJ+yZBmusyww74wp
EIcPnv73pUWqSfi0ffTl0jolA6q5cns/qetfyUKDgbq9iZ8btaXTrqtWN+xMG33AWDUxXHAXrHCX
p9I9T6HDohmagyCi4VmlO9VI70/4/ZOGfoHQa6NPbwqZ9eedEMutHNPkInE9NDuNF9hz2K+WnYJw
mtUYKstvIr/a3PbMYFgOeTEYN4G0Jn5g9oxr2afr5xUhQr3L3aw9JDOnd9RYWXFd0eYloxTVlIRl
V9ZQSuacHi5Nzyd3ojQlF+nvB3upL5ASCRUqD7oMK5F2USRB/T6LIKtpucKoW+ho0lcaZFkmUQ/3
4WZug74Pm6yV8Gp9u7EuIKfM6syUif3HoJrsz7Geh7+czM6AeqY8/gj4+j3+sFICSHNQ16TW/59k
7sKmE1osc/HLl+ADYTAH+XdYHitdQ6aMmsr7ufVjfCFr4/s65XMNe3Rqq//FgvU1BZmjzw9QW58s
WJhSfdVvXvkrruQ67l4mRG5jWl5npRwO5jYFD52qx8Mq03jfBvHyNfXV1LJONuvh/RV7AtC97B4f
xacJ29KGa3nK2N2qcZ6apch/JZ4p7ztp9V/s0jB2HsDuFefieDuW3XDZOnV1US7Cuhlqj4PMK4fl
c+alPoTkep6uM2MUf8Gc79zQ77Li/oO7/C1l8CR8V5ctDmeaovJkyKYqXpG1OOMvUO8ueSSzcPsI
JHENx96cbm05FfSU+k36O1+5zV/pZnpFuCHzmM9QfPRPblAm16Y3F4+2ckY6JJwCB5WrkuFOci9y
Otq9x4n+/zqLhxdfmzd+I3/7AGjVhK0xqP+xuflNjXxiW/IfHfPL772KLaREawGEAHDCRmGrctD8
R2zhosVAliwobV9kGK+KZC22oILDcAXITSuVX5UWlo/lhA0jHWjVsyh9vH+ltBBvzrij0gKCIJRh
+N4Cit/bM660KJisuXB/wZvTGJfdOhp9OvbZXOSAxTfHUG5/qDs0yVoytLjpEhlNbMJ4Vbov3thL
4V3C62L/F4FRo9AMqrK/Kd2qNdawKRa3/e4WMBogR0pZ5iJKOAetX97SrOOXMl288pvvu5RwZBn0
phKZ6XKR7LLnVpzWVdWn1DKHuaZD6KqiDZvZrapry1s7bjmpKoBWuxLQ4ox+avidf0zp5+OJ/0/B
xQlIAiSAxUfgSvjUTN9vyLlnVdlINe3/Au2iC3s+VE7pnJfO1CvvfOsTqJr0TFvsYUozzuz4g4PY
sk/mCCcE+PW4jEBa50j+Lazlwu+lKbOfuVXoFs7QUPykYRAgh8lhV8woTncqHRLgSMMxtrb+TPtT
Y7KWs8lZXA4yrfsibDgSoYohnu/43vtj9DZX0tx6IUD6A5rbtBh+49YvaWbYqRLGT2moybR3yeYl
XncofWcQ5gtlWD4XLhjhB+X/ydzo6zrgNsRI4j0Zkx67f+Ro7bg2XmMI/yc0srKXIYTBsv8zdWK7
TsI5z8bsUx3T6YSzlja2/VFT5bTv8CIp4NQDO0I4wR56e/nEnTLDXFLx0/BKr0OMN4OffmMjGcNF
s2VeeZsZlC03oujW8Z7+j4mcHQOAkkF5fwLeVr1MAEcesiwX4r/ug5wWogMpS74C8fyIg6121VnT
tRw0eyOu+mA9W321MCvvX/L3hweEl45E3QAm/1tVCLgHiWA11U9Hzuzyw2rJzSoOrprH3tlnfuzI
ZzUy6l3YQ3yVzwgrJxXsp6wx2/mDhWCdRDIGAASFXcJGJRURp2V/gmKdynMwvqcZqZxxTnNHb4hq
aVJcvsY5dzYnyqp+xWRhoVLhrtzMTMf7qpXwIWoDsitEz7RSkEvh19hfqimr++/vj9nbw9/xAKlN
KjYHzgMxnDL37YIZ59iH4bEt3xc1KBaBCUOLwTKXGUIZvFQxGfctibXeNMPc6I+sTcZ/O1i0aHVV
A6BNwuQQ2t7eht8BW6+9bL7XpaspOTnRCygPqiw8iCsBDbP41iejKr69dklUWylNczRyjY2iQxUv
kf8FPayzrZyunKVoEcK+P1zW6RrTPVfgUulRhIApnrYSFzHXbVBv4nsPpZb2Kgzmthw/d9uQtXU0
d6tucwEEvDC1164CCfWLbTXuoSPEF8BrZZ5E1baZ6xWMyJrOQI0zCK2X0YVR+EVWQbJVkS1owYNC
IAy06ktzCzRRpchizRj54IHeVnhEKvoY6HIk7E5XuizWtyPPyqy7qZ7aZ89t3NyNWpOGZgdEOmqN
Hj3SF3HCeoye5ejwPZgChJPWinWpvMxIjTsUw3DiP9rQzmkUBwcnGaG7p8tPAsnJsiigKlRx2rTP
rWIXdXvRF75zY1upgBrTjxrlPxLKqnRZVw/LBDV3aUTAn+WXpNti41xVDsCvMkY63n4mdYKwHKl3
xejq6Wl6oZmyR4Zgq3Joy1spC93IKkt9aGWMPhPU1IFGyOGTwPjxq4UKLBRuvvLRb6YmcbRuL/qD
9GB52VGxJBkJRvdy+cBPtBrCbxbdIGtIHrjzzKh1bjC0boWurpc1BWUwKWu6d0SzDddKFbEKSxh8
dhUZCcDKObjxnHyt/Tp2niZz0v19j5IYvjJMOlKU99fGaQhn9CnVIDQgUJPubw1dEa91YgVt+bxZ
FVrKcAF8aDXdMm/KCzF2M4Hi/SueRiOgDcS6Fuc2pjfBb1fsFa4DcyXmr2Ib9WKcAXkJf3YPYas7
yKlz5TOc+o1FONvj0Cc3IAXgnR/scp3O/gNpIcv1JEUsBxcCDQgDp0gmQouxMwJZPVWUZgOc8wYt
6K+mSzV5PC362tqrGOuMz/RGdMuhTd0mQYsx2FMTwkCZyykc7KS7KmNf3i8I7vwVMY9F93/wDTOL
OndbaFQtEB8QnToxiJ0Do1VvdloZ05dmSskuLmINMLDzIV2KT9AMkMyEolCwo87eH/jTuIZOGmDF
1k/N04IinpTvBU4T9dz13uM01pot5ioYt1f2tOl165BkOeepNS8s26UIdDssGV4yW1gVekmLMZ/t
+D5ewFhgfnbZRj82a23won3ebVBVDl05tZr85a4Fuy6ewU9EaK2gKU/KszTf6P1Hsk8im+4l0m9H
dwbz57+0h4FbKpRatf3oD6lgbw1tom9gMIRWqhz3MWZ5mjgZowFgixMrdUhRbcdBY6QWaby1uPpL
cGgQv5ZBjqwlmxEKdOFR8PFKyE+FfkR8V2R/KAxPiUMLqiD6aOW84HE/eLSTLFO3CC2BQJCtYiJL
P0U5gDktrxyb9VEkFOcFmggtNttggjc/BtMvbNCVoem2Jw/eC8GtMhpNMqXLoXUDWyUtuqqBMMb5
kSxVE5VmLxesPjHB6/wLZXHAEkNUovvZ/UjYPM8o9wlrtCZ1FMyG2OR/1FgWQ4HBDazSYfB0W9Ut
ES8geQtsrfo5jo8Ohdod4H8K2/9SBZ3s0ZfWpc35RccYN8rfUl3chRy5ys54QA3YEB2O6a2N+HEq
IirLNKk/Cgsnx5G+pANQYpscSyYd+JPjSJOdHdku3kM/WqyQYR0GFhRnP+Pj5K3TuPt4NqBQhbIU
Wq1WTjR7vlUEPUYJLkY5fPZk78f5IR4cJLcDG3L6orDY5ASoDDb+sNQcVK/TlnRzzVAiYdQcEHaR
no4ElI2hN3J8UmxI4HkwfTEb1O7ZmVsUnE2Q8HWd+v5owy55GxN5eH0IECQszD1/r6hIB3sjMZf1
IU1XWcbhMBYCzsdsxvmttDdHrfsuVbL1wzciELMcxUK/8Tf9R4c6MflhZqV5PsejI3f/NxGIM6GK
3XYfCz9MZQW7ulZoCPJlGD8QfiyGi93R4Y3kw1yscR7P3tF6qJSl2F4sLyqPrm9z+UbhMcvGzp5G
p0xi+o6DfaLtwKZhLt5VdSTwBFNzf1RyrADDhfH4u4SDE8Mbf7r/FG+0CK3T/u5/pdcYh3k2o6Kc
eys//xdKjcUSvnJuNtFMLOnNUn2b3kFVHJBx17XTtt7FGMQZ4GvtLkWX7HPIrgCasxsnGb5IDqZR
7pe4htd8IXMnTfwDa0UKlFwYSWn3it5HyxomhiNp86ex2vL1YoagnGZnc1Zx2kRFMDsEWPp7I+Js
Y5Ruf4EqaDbiCNOnHnxhbMm6gnBYhb/ITzDtPD6G4xeNLKM1EGJw4XC5remd7vs2doE9XeYSRZd9
bi2G4XnRmrvF6J0tdW5VyGacSZ+LpovUdrpOhMuh8m2JV2kGUe6mgZt8Qpwxt97nPDbyuTx4hTDs
9qIYtZ/RJ5kLRIdhFwQak/DU4OJrhxY+NrYrx4HFnOwN6MxWdUPU7lL3Cvm08sprK8McCfucfM79
eI+/1NwjEs0swb0TsvQtrROKKXtvJumadTtTi2v9XT3Az6j/tBO75npVXgbB45j4XRcp6mBG1vah
7MspsmSq/wj3T8oSYlamc3on7Xn6qE1RXMgDlBQ9YqIcCj6aPh2M+7rydMh36Ir5XhTMQ8MC2Gry
jbMhUBU/1x4fNR3cjeHrco2dc5b02lShTC2KzNrK9PRYECZt9w+0eHqcawdFCfyO0VBMhVEXfur8
6joKmu6gsoxMK5p9C0FvlPmpC1UdidLYjU9DXo8Z3iuZkW7NWTpujrXc+LmnbzljptvtXrKyuILg
W913pBR6gUGj0DPvrgZfK4NKD800QT2kaTKgAeEeJnQ6POPr8yglRPcdwA2sPnKXtpH3hevEgYic
OQAAClsvtRiL19UTb33An/RyQz9cjL6Jj25k1dC1Oea4gbtp2xbERQgFhZkp4/51qI3jj/89yMef
AymwIXvbbcUNoBBNp+9FJttMnWW1WHnozt4WLpLYAnbJPQV4gpGge5yoZpsGlhqV96iSC3rEK7ZM
VpFOq/wUVGPDKGHcUPIjdgvGpiJgjngKwgJmCdOdVPAQ2KNeYnbfg+MIwifSAuTXZ0rtjBotatHv
zNY5ejfN7TGPU3tcHjIuSsZHOjBjsX7waNaraJFryjpNjnSe1Ekx4YrWpjO99HEzMmccaNqnQg/v
cSFt4zpylzyk/isWVlhcB94TxoZhP6T61o8Damzzxn+aUjSOt4f+VRf5xYbH5tKeJS9NnP2caY3K
dZBjw3OPoQ3zm02e3X23ZILVYNi7ZKw8vJpIdj/1YNn6D9qT/nCmxOejrE29HWgT6mGqR5mk8+NY
JjgEHerE5+/CV7QScV70q2cNiDxe1kqW98Hgnb0OeYAxJg+zZOhoZ2RsS8PF8zaDvH82Wd0mzUcy
t9yfdmjmoZFG0C5jLu7mKabgu6FEOntRAhgA2TBN6XjhNYneziMiS75WIELI/QNyCntZL0XQw5k6
H5zGrKqoDJyyQjTco2G4oGUEESykkdnzQdLolrdVN/KvdqKUz645W0BFHVh+eTsVQwwoMKucq1tp
0kxPso4XqoAYXzFWxhwQyvPDIjqU9KGvUiQcfxsDLEYdB/0FvqhqW76atD6JN0nZNGgcXuHkfChT
BUk8hfjT/sDUAo+h8zZPGY4z8bJn8OPTjgt9PBfx9oTEtpmHx07M6SzPh+OjL0HSM0SiXbaCJyqg
q7rY+JgWUW5Qjh4+a2n1qgGv0kv8iJ/6kHAZAWvEpscIhwxOl4Ej2ko7cddlQKFGCMVBymdkd0Ud
IKTOVlndiNZS/IRcLV3DTi6SsvtXkAUleqnQB9adiu2LJO7g/oaIPzT0FlOWgxp2rlOAl8ZWQelb
VdROdTRgYkkdWhVS76cBTQggfFL4A6FSyHjlzOtXIk1+oNbTg4cUSUMFCJELsPi8hC7tXqm15Cm/
zqRnsXE5YyKosttA5BqkbEaOuxtsO4Uc7lBmVGu8X+LcWFMc9lq37HdAF3ToQ8REvnx2EmFRkv/t
O2E4G08l60ofG/i96uWmbGWx+I4jmQ8NSLTITLjIl/PmVrF3V2zjbNwrkmlQha3tAvlMvGV9GTj8
MQI5tBO9jFqI/N2B8lKjVGVGvkpmHVTN3D7LYE0767uzlLK8lbJr1/jg2E0/GH/NmYXp3Z4TTZTY
apTg30bkl5annkAk52J4MJMuT5IodleRLl9mj9ym+4n75dTZX3vMOZR5popxqoLIsLe+eELEbTvN
3/r6wbIaeDVwwYLRGlnlVR7Y0cQXDW8KvZnO1LJ7fZLjXGo+IsMDh1ArFuOXcFOWk45/Aep0Psj+
9ealoa1/on5B7+Pc1l+DiGXwE2uy6h+MBehEtady170NSIUtWzlZxBDfbsNqtfucjap3ZVDp77wu
WWTBRCKov/pbRzxch1MjidDHKuGFlq1M//OYesnchLNZg55jnggH5UIzXPilxNg0HNjTJ+LDIS0b
LrrNZH07Jv2HW3BLfecYQ/GrrxdyVcCR1rFUjPtjxVZn+eYVdLrb0bkrjgGrOAKNHZ4zrAaj7DQI
2UPXcpwdHsFdgylEJ0fjfsxcmCfhMNPFmy4zO9FpXOosXMObSn1b0Pu4IVzXOEeQ3o16k7e2bjPi
HLvoNenFm11koZv2dYWVBFaerN7jgIAD66BX+BByCO+9ZeRXqS1Kz/8A+Dop6MFyiA+sYCQNdON/
g5XTgR4CeLV9nzYN7gihl6CbvFdzQ5jtDEfvIISlWrMxZZ2+9w+qu7e1nb481h7S1ZzV/0atGZfG
mHsPqOoYGnMtagHioLtTfsAmPwHQ2U3oQ0yuBWTFv1KX9f9okM0+HngxqeTfa8TEeaSJujZ2nE9e
QM+KiCxTPakjtncsEoSZTNlrcHz/sd9CCFBzWT84PfHwtMNZ5/bbe4knAQ+UrXcfwHySz5mLkRmm
kr3vif3WkDp/NM6/XxBnO4ADhEg24GJwArYXuDhZZYVFbrfUHBRJwYl/4a3oIoE1X3b2+w94wsrR
Twh2a+LOAOnHoh11ckFsdp2kHkr55TVizCl0a23cJlbXPSxO70+HvI03dTfOYs131VjreC4UocHo
N1htH6By1tuVzh1RSiHDojWKIg+I7gRoXDHkmb1VdF/K46bC/kLv8WUsYuJ65k8ZU5A648rODASH
A6mFkeobyVvRjVs0waWMDy6KXNcMF0LLGhHqO36c/RFbt9kqqCej+djPao9h9v1hPZ1GJs4x4XbT
MeElQSgW3q4bzt1usBdjuk37Qkem7SURanu3Hu9Wwx8d3rvw/w51uTRAeA0R+q2X1xNIKU/GzFvI
RnBjHm9fj70lSbs8NDFBd5sQdVHyr6A1HL3Q0vogiwRutupvTDsxxyDRU5bfHo8lkmQ9G16BL96+
xqeXR37/ATVw9h9mI/gsBEMWqial0Lbl/28HdF63JVObW5zjwaMKN/KqyhPPEiveD7fg75di6iBP
Sl+TsRGbvL1UhYHVipVYcn5MRSYXNwvWkd1VfLz/VL+zJ2FowIizGUXqACLr22vV5pDGGEsGP8wc
mPp1W9kSVQmJo6h0OTn7U11FZuUo2ws9jPk4CnETsfpoEPXiPeazSRD84L6OFJF/DDgYJkOACBfn
B0Lbb4pI06RfhP9lf6Y2RBL93nYXzZIYTccem7/6rabRHjV9AuarHas3qlhIlclgVVdkEVCDkqgp
WkxFrm0HTMT8jFNOkjTnKzmL29zG2NNbEHJjm1bY177DMiDZq9x26m5fleNmD5HZmBg0aEYZECD6
fKsR8nNw7DMWkiJJfIrryuqWmyJJpwAqzzjJDOqtmUMhOacA8rJqVxp5yxJ5TZw8g19Lw+KY7lA5
+Bxi8iW8Hkug4mU0Z3SyHCmUrDo9mSckVMZ5Y/vUL7U9MtykfnL0bkVf6iTTOEbmlqYt82a2vrVl
YdEPlbWFNUaKdbaTrYe9E/zLIxTTcZxjj3RMsF4yOzp+M+O7db5OLrxuAvHCQqaQ9r71Gy5ZFVQ7
06VJFyVLonKpeuo8+gxlXj4K0vFA3Mp1wJj9IpemoUGKflLgv+uxPgwgj4pulxZjBRwMMuTR/Qhz
FP1NHBljk8xmFXYCVpP9OeiC1pv3SUfQ6R7cNZi25oE+iO60kZuatrzFzhU3q4esBQVPdpCjoDkc
UtVZVh5VFsnwXyslce9funKZ7WfLXdbBvwXOi9s7JO95Ye/zujdMKnSTOm6IeOkFPf59jYMCNMJ5
sTe14okEYjJFpIxoCjBEWeP5ugh6/MBC2uRzRpUf+Ip+bZaa/ZkD2Xj+jpt+saa7GFdAKLSVV1fq
zxpEyBhRZkndCnyNkR19+kRe+xXnCfKRtJT2SHb/kv8ByOv8da0HfRgel0b5kqXWXllQSuKOmeE8
P6HPqCwibNJ43IaN6jGc0U0GDxwujX/f8iaD8lBlbuKGaZLM9+6audgsZXN8hoJSnGem2C4qtUzn
ICzNF09JO1oCN731ICCbmBhN6iFmUZ87iYuRDbsv/Z6rtvwzMTMcFAILLrNfiuGMIhyoy66xrmrN
56ZgO6Jil9dyztqd56Qps2sa6pDjlbDPm2z8tOXlYO7JKYa9v5p4dxe9rH6k7XhvW057pRwjuaqm
fti7PZ5IEGSS86kZg10azP6d16YdfIM2+5n1XbwrU7ytVqeud24cdJf+ZleHNa7pTteti4tQ4a91
5PAygcPMn7zwqRO/q6UZz9BCwVZHOnRW4J+whWuQu4c0xxi+degZ8K4Bs+shRTfJ47xs/rfSwPQw
EGP1MPt2tjftwbxECJlmYWMYGGgAHx7U0Ne/+tyL7wA1M3hUgwh+WrSgqLOs1voy2Xma8UaM2thb
fTV86ScHIIRQsOvXBTOPXq1F6FazH8VeEKf+n9lkB+sFzIjxR287ubVv8Oyg/MqqdA0n4fq//MH1
qp0RG+qywsjC3TnWkN8tkyi0jU5z5faD1UWxnzbfzLxvrxfPMa96aekVGsMDpzaa5stFjcsN1Nnp
Ahcl4zIrRGrvfKIfKpYZbvi24XBBOd8aX+e2m391WHREdmZt3/o+b2yYDi20xm3rWblp2ZYhTC6F
T9A2F8slPihdEppWm92ulkcgptSLJhSQ4hLKdtleqqVTB7sd7Su35E0pINBP7rz+wFUsvkUgNYZT
Pw47IE8zC5Olmryduza48nlDfdumjvq6tgu5oknbnZdfjAXcjCLyssRtQ+jJzjc65k0o7LI+awAw
MAuuhjsMqoo7KPFDERXDkDx26dr9qZa2wjker8kotlSb4xpqlnSCfbBANt6Sbigz/RmhVJ9ieLdN
+be8anmrS2JWT7yyC2FnO1l3AWZUF62t/GhUZnzJKzScb70vl+ucPsQUtgDBXDQekCtgs78mY3It
Md/OwtIqgm/KINna4WRCHuXmfYdsRxYHAr3EySPbvPPBatLP8IfgnMyperRxKztD7Gid5e0kv6E0
f5yp3x+3rtr8s66FLJ13VfJrZUDOUsTX4570dL0fVODGOGF3dJKLZAhNfHAuZFC0Zx35sRUmXh88
BvUQfBdLKx5yFTffp23afo0s8N3kNfaNA+HhzOSk2HVLN9yT9+JtP9fTtaH64nkzm/pMlFYMYwyY
+zZdTYezbCEimXnmg1O5hTz3aBhFbV/nZ4U7qkc4Z4L7n+xLy6zFIZei/wpe2H0O6lSdW2sZ3FeV
2q6SPu/2C35AujyvstvaMYdLNTrz57qP1YPCcOOHKCaCg92t062zVmwesLZPlhjGq0V580U2L6IB
T/Lrs1j7JFG2w/wEjgkuNtwtr+M4VXeb7aePPpDO127zhwcO/AT3Q+XxXiBjgFsls0MZxO41nXdL
4C8TlDsfdZBgvav6sCVG87mgNfAZ25m2i2CsmAcFl/1rO4xOQtG/bdcqcMYrCFQFqEXVPCRiCypi
drXshVf45xa9yGhqN+eTPyWCjoEyfhqxDTfuenWdLQuitVrIwXfeCNTuXxeumLxhb/J2P9RHZdDG
17PRJp9Bf8pbvEzqp3JQ3/idBAA6s576igwmH738dglyaKFua2WXQdPaz6MRj3OEBYd5AwVpfMzs
aerOUrvE6TjAce/KiRvlHwKzqoPLKvXbHf1lB9U/ffidH2wVIoFtCKawEryuoTHgIVytSNoYa2nO
g7ruUEeWB4s348wXNVT8T2JxjDuvDjJeM7QoDOnSoFVf8iSbqj2t6DW9qrKiyXYG0lWYmnFsGWfe
1Pfbl9Wv1Zie6dTD3AXd0pRNwag1MwZXBViBwnHVI3OJ3GqMpxtQnLyPxGghoPK2Zo0w35LX0Ahj
azfjeFRcDQAEwxNmr5uP26GhEJWiEjaTGrqTNobyLl17Mev8YRNrrF9DtXQ4Vl/aBDvzwnfoVJx1
mG+qXTr17ngfGJhHwQxKygD9jBEnKNAMJ1juM7RvMrRTp7xrVsvYzmYKYG2y19nmNUqVpY5sRX/h
xisJp9iodhgkgLhd5hhVR7zxsrgcDEw/80/4i8lgEwx/bS7VDvyoKjR7rLXd6tMwOLnPm5hkLksb
4J93i+wbf+s7JBGrXe0dayzTaxzncxlWNfCzVqzx8iJRrTSkvBGvrxppV7NPaGDeFBnw7S5fsuVc
JI7l77DASD2gulxZF0WiWtqko+utoT3TlZeDPdwabrB4UZXHTh96TiGACMESn/CVUz+ngNREqHa1
/w9zZ7ZcN5Ju51dx+B4VmIcI2xHGsCdyc5Q46AZBUhJmIIEEEsPT+9tU9SmV+5y2T/jGEX3R3Sqp
RHIj8ee/1vrWvutS8tcZUI7JjBjhcq2L8AxgkSM9nbsPq2Z3HoPZ5K8FqDcEF/6BTteKpfjgEOp9
N8lFLUIn640lSKoGGEqeCHPpHOds0LcxfQUK2KSHsvftt0ypb9uWZ1+zXHzLAoC6sJrm5nHGcwKn
MSWlxMtD55Bwif363nZVr2Z9M1gFZVj5EESiF5sIPeyjghir0zwO1G3Fw+CSUPEB7YSDGpuPMUu3
Hex2FLVsSc8onz7I7EXOfbzxsrHvAplbjx7GpgG2MTsoPg98YEJ8evN3oxPVvehb6SeSGPW17Nru
ceopaUomChkusSWQtqHWLMERSlxPiU1f76o+dR7bSjeSYMw7uK2Odjarxb4yBWJql0lE9YBrUWya
qXprJ2/ab4tp1qHu8RKO9UD1MhGG293ga5yxVA5zSgPUrC8RRNUygj6oRBgQoCXVgFFzOkqYbkuy
snx/3NKh+J5CTuz3JbpfPPBQzlC3q+GGtzwv/8KtaqojmC/4K6QPvHWKHa0EbjS1In8q6bP5xkZw
2WEmCvadHjQ7T3jlnVbqQ6QaN3/R2+ZrXeJQy7i47TwzLV+72Ry70LG67tXS0+E0mVa6kO1eSj8q
WNqeUkFxWZXpbN6LRUVcwq3bkmvJSc1G8VHllvetSjOI2YY1X4MpBI0p+u5oscp+QhQwq8uZthAe
LvX+7IKZZW7lcLx8CO0Pu7pc0te2uby1F1O+d8rXiqR2CwRaltyde2ypRegiORQLFMZ661hienNp
0KTBOXJhXpXOuRbSfM/zfITTVfN3CEu4+35U8eeCJnf5TOSrcI4wGEwP8C/EwoFZq8pOjejGZ8Gt
LaekCnrFN16880BQ35/VQRsrl6x8qR1A25tfL36GnbGpiqDrqolbx1nK90n5gtcDN89dN6W4tLrU
sa6RFIcrsUI8DYeMkeZ6kZN4r0ygQZFk/alosaqXj3FceVZ4KLmnTYLt6nfAPvwiSqFKQGFbJ5bn
GVYu8K4M856jfpCdVumu8fLxyl65v4Ua48gY12mvOYnWN3iRScQ5T6Os61dPqCWqpCXjWtd6/Waa
PePxQjsJcCsxw4XuOOf1fmaoOnH6tXOy9HleMsoFjJ7DJrXuxspnA8pfenEIro3uiGQQkKxDnDJ8
iCI7b/LSrqDQKReJp6mismJIg0fHNVZF6doXJjO11abbSyuntrolykg5HbeKtOJIC9xuE9FgTFm9
7jUdkIB9605W6oeV0RfWW42dVWsjpflLme4Q8qpFP1d553ZBxG17odds2vJGTpHHC9dZY/qnnAu2
EZe5vcatWtOmAsyQstKB0MYFTNyBccAxGS7Yz4NpN0yiL16yrLI7CrZ4VJB3SAlZ7RAqOqaIGGbM
au1xyiet+Sl7uSgnAdJWNG3i9GiAj6luogntBQausY2H1dZoJSsnUfFzsDVsXFOJwxptQmG/58v/
0dDNpPN9lGW7xoHIF1Abg2Pmj7+WyJq4CCFjHVxWtqaRLuKKzsmLpQAfw0Wf4TncyGPbqb64e/ze
G89bb8igeJ3EnF/QCECUNo2bbVrOLq8IjuPxacpZKPjXIwPlcqOXgU5L35TJqa8AGxG1VagoTtmV
7xbACtXETj1Oa3tlTXx5W0i5uWnKCDOO1aSP1uiIApQrBtrCOunT1K8d/qhiZMbh7pD1OyH8kvNY
G7u4gnl7NjGZMbqLgBOTchuGKN/eF6PXrKtgO6zY8BYRVq+pnu0kaxe7oA5wxgkUsDtoO/96Y/Tz
k1SrXSCwcPoCAarf7gM78dbNsvfokc0TzS/1Vw3XDyV2HaE4+rZ4dhJcMM13va2YsnDl50OVdK4M
8lgN+GeWcDN7RNHNneDt4/4/BUWm7ljiqgP76eK601OqIE13OpfGujaJsBqAwSpAoCbJ9ljSU+Yd
6W7bvNBqxWqHSztX7X4YddyViy9IxmLtrr4LqvSAvwyX3iCX9+gUj9a2PshCmxcGBK1OmEC5Iaal
cJw9JM2xoZXCX941KjhXERrZ3BsPflVUTjwXbfsx6AjroSwVV4N2g34f6kNp5AnjxCAPU+5U6num
LZeNCxM1jY5bRRMB+TGVartmMnxMQyaVi1Gq212X2KsuDwbp41ei1DYLSy81sy5ioVg43FC9lUoz
39Wn2NSdaXzBkgGdJRwE9OcIr0kP6mQyTPxOLLduMm7eTWj3zOHnBSFwCWer8hKvcuuTlskOi/0E
AkAAexYNlhJznaBhtU6AVKaN+Z48BT8YD/5IaC1+f+hF3ZfRxMLsfcNIwWcjDe4nTe/4Ojexcw2x
3K38sGM7SP0gARMy/9AwVbE8LEV2rXEMy29cLuf83iub4TJ1WWZxYIJxTwOgteKdIxIOgUV++6Gb
rfSMfTP7ng0G33l/3hZsdCmU2moDth2KQp+/glWe7uahzvkSiNehWntNx2nqNYQoKid4MFgfenFQ
dvPRYGlRxDOenefZssk3OpW0D61dllE/D85jn2bdbjRb/cUdJI2XHv7IfKg3kgNyW0NyWeuNQUit
iM1JKsJmdYtxPyhUoI6ZS1sgFvYNm2qWUrDgz0F9sWxwG44g/67gahzAg6FuEXiETGnBCWTySdnC
jMIDbm1lsmcoaFd5tiYxXWemofxYdzJBawLGky8zhX+4oceWrxKXgvfNHnI/CxsG8Nteu0y8EtIU
DH9tXYvQrdIAm0zVF3nMC73EEca65G5r2ACEmyuEm1QK419s6U2RbIAe2FA42PywszQiVpb4Ocu8
TUwaH6N5dNZXj9NCXS1jO4i47pX/IJ1hnPjXOU7PhaBgC9SY3dmqU/PKp6rKw75ECDocjDS4guxk
AoQoqtOiCVL3jSwjvGnmG2mdqUX/AMYaFY4sh8gDLbHG07yW4P0Hf0yTKS/8mvN3sOqr0jBXh5D+
7DxpNJAsN2yuKsipdtesYS0a45W2vmwNGwwiN/CUpX4hutGzuwUmaYs+1Z0maYwy/wJKYpjpkuT9
DPXEjXNr6P3L9829na2ZNbRldumNXzfWS4/7IwsBmbxasulehrHrwpym8wcPMjcGrkzxka+H1wxm
U8ZstYB3ZfI4DxOxI8ne5VubTdpxKHmo46GovNtxGrvT6PRkUAYPjsHAdkRLdf+JjTHVt1mbue/C
3KxksXX5oIbVPFKHMppRCW73Mq3pDZaelhWPJ6V/kHRKujFgdwanpgiWPXwkVT+Q4i3igeVWPPBR
t6PecqaE8cW4atcux7M4Gy95ui4v9L8YoZCTTqTTqZLGr9Of2J312Hbs8avPuL+HZ2W8dzjjX3R+
ixNqC984oggvZIH884L5YC/UyFPnT28Yp8c7MelrCgis0w2eg+0uyLSKicawmz3vA0Bgky+tGBzc
FVs0umt7c3guWXbE/sJFpad6eaMT2OieQOnbj2Vu2U1ks9U/CtFSCBniAK0s62Od2P4PSSXYBw3v
vKCqRsVo8+nqvXCjpZD1YbBlZzu3Y5n3nPISrCmeqaEnsYJ5YVnLpkdrQAjtbu0Vi8+l3pcMiRlb
HWCZ/KiDAC23IwbzdfyaFsvsfDgtgOZD2fnNaEepPeijFvvKsYFD8GDjskFrw7dRBkbh6jGGQGNj
bPT1FfB35Q76cpzWhS1m6JqLs7Ptdva/uW07cqj0oqIHlXPsgt+KmfPwT4BxcrMMo42N9wubNGM8
bq+VjDYPDfZ628Gimovuh95rqydjhFYMhIkU81qB0NnoacPFJLL0Ym7nM3gpbMvKbNP7e2X5I1eY
wlrcYXi6YGQVdSab43PvI8pULOVNCfsF4hMNE+D7El1Yk+zfp2pTxhryp4hijebOZiQLN5FzMlCF
w604iNhYX74S2830oN7n2aK8/nnSss10qCTyK34Nj77nLlfaKLkwX5UrdDM3oj+LbsDdv5bn/q4u
o0lecK5kZynkRqRDk/m7alg4K9GkrPC+V524CBrNL+NHUwU1P3CtQ5b6PwiVf9fkL/9GF7IK3DLK
wJF8PzGXv3kyWM75o05e4kfz698IJ+liwLCcdkCal15uT5jglL5oRD6KElHw15f8n6I5/Edll793
Xf4/VWv+f9iaCSXV5sf/b16Af+I5fPlBdfnv/Ic/f8efJIfA+gPPDmlQCgH5KfL4/IPkQFOY+wcz
CSlVcA0BSSg+Rn+iHCz3D4RpfomENiEWQGH/RnMwnT+gADo2Lh2dMHUAGuIfnaF/RnL+Vbk8LC6T
D+tvQjPBTcc2ffL38Bx5vM2LHei3jxanjab6rtPxjHFoKs1mlKoB0F4OTra7fZJrhgwpa6wevNk/
SynUi6vK/lF02MT0QZ4mSC24S73t/HmkrngS070C4XiHb1J7mzyPSgq30/sDPSUeWG/HzOQd5OLV
urdt+oGaSz274R3RBXzzJrBZmX9la2Jyz9KqrbP2oqJ24OyLQb8UbyimtyWkfwasAjHYqrR325bp
3PPETK/JV8I4I2gnlMfaOOXB4iJmmGkwJl6u23KX17YpTqOdFawASxzr+sVdQLVwUnA0GyevW80n
e2WEgqHSGR2WU5sKgz1549U5TnT96NDL18Irv6RQ2icVsn1USLv0iL6VbQpZwC1pZd9MCaU7YX+r
KzfypYe9m3dVKdhY1LZEcOsYbtAfZTS5QX6VwhFSjEce7AxFyZjC4VSuIF268tCAw3pd2mJsGBSt
8VByC0hm3XdeV94UISU0+aGQxWNWszoJwfFhK2+7Q2nOT2iN1r4c5zI0iC4fqvkXczDLn1kWzlmy
quLo+csZG9dVPk/Ts8woJZ7qy2C15FnYqgCdNXM/Rkq6cdPOr7giZcQ9gwStxYhXPS0Kgv4aGOUJ
veE9KzoawtJqetz8SYZcZJr9xLdUs2gwcTyYNJxX3s432z0GiAe1FU8sY392dTFebUCuL37fmy3v
WZNO42vXyBNNfu2hIr8de4UVLxT2hHIV7pUQRPowpN4hE3RhZVZPghVojDTQsfJUP9yCSvDG3dK7
OejcUHI8hsE0EZiz0hh7dbW3lW2Ey6ZuTZzMJAkYQzIk3cieVX7N9WA4++NsJh7OQNzZJGJainlC
3jt5xNLYfy8mU+0bxW3Dz/sFAXFdE9E72kN2uTe2ZfYjtdLu1tHGR2csFnIYa73XRVNcQvrFoa1c
Fxed7oZWt2JdaJ1pN/qOfeRcyHfDYAY7PPx25ORasFfu/KNzqoZuGy7hKWdHSFt1wW1vKd47y+4i
QP70jWWMpogRMu66S79BS1+4s2koGroCe6dB0aM78YvhtHh+a+CSdXrcthY3vBQADkbt2VlTXi3Y
HU557+CmFeDZMLAO36bNi0pjDMtqti+Qqh5/MTYwRk6WaBR6jzzxE7eU2LI37Wc3ughAiuZeB1CX
r2fxUKptveg02sGs9OlhNdTsPdZ2Je5c1vQtEzUOZ0Fp187qCpYDXurJyECk+II0Tim4bmzZvkBq
PbVTNjTRahH6iPlgVVuYzuMHsCYr0lOl7oi8GpFSfCyyQNVG6C/L+h0VUNeTzLPX0zQW7QF83DrT
XsJHC0AN2SC2uvxtyX9LUFzkJiEzZzgmdu4yTflPLhEBz9oc9FtIXlDMN5R3ylfJqKZMGq7ybQeC
VoekHDSEn3zqUXrN3OtIk2FfzdgIS9Y7+EffSjwZrOszLUGl4romNpRh0VsJKI56z4qwCE1/e1kg
pzx5BReTutTeeKSeTTY7IaWkXdKApRq13r5B8K3ioTbLq1Zj3UwNa0wStHhquCHQuCSc4mwOlJuH
zURRMUFx465v0q89m1yCgIEVXAu77k5GMO649KprNRXigblee6xs6b2ZjVPEWRX02DYCus6nLOcx
xh9iJmnXgvCoV5018ArlMx25jDJ23tQSzYo/p911mr7uh8tTW5Gevm82Ze3S3llYbdb53qvVXZ3T
EV+s8jDTzmsSuQF3Av3aD2nDa++xPL62U+ccAAIEH4Mp77FP5DO0bYtljj++uEzcYaHrWgJJ8GjX
iDDVZFgEwg0x/kw7G7OFNmpX6+TkO19NRtxiek5EtxThmvkZETeD88BfbwqMr7ebpqvzCrs1bNfJ
i4t2Mdkrljxanjklo21m+zxg94ELyI+CEkcRV8P9qmUDZ/B4BitNSTvAPxKWRIx0sqLHEex66LIT
CDNjfgA1b+LG6NhY2Yi2fG3BoV+WPWmy4MheL4VFt+hIKUHzseK9SXTNAj1hwCQTsurjsulIdgJ3
lF+Cogxiy6+owAVoHcuxPwZawK1IEz+X3vvK3a9LtmCedvqlWZrmoI2rtY2a2C75bpqa5aRV/XdV
bed6TCeC1Cgz28wFnAReewuvSr8medIlrb5CEixG/bhB0z9osCK5WbTU00ARhSJOtbvm8zVPVUnp
UlNx3vUugpK+srj0DJar4zeTlMMVwKaUQHlLssqa11CspXHNZ0Du6dbNo7mqfk5uHewWsX3LuLmw
mwk4y8rVSc9pZ6RmqEqOfgSbd27kc4TdaLhLKzOlcNaQNzN5XV7uwFpcPXuFaPtTBP0PeyzqHVWC
C9tf+7lBHY2aSvZPtc8ftQ32gES3jD/RzLkPQ1rnloovy5N0/GDtLu8DsxNH3Te3a5IzfBu86tvU
pHrMYYqbgl6rZ3/teGGM1mNRuGy2M8CZ5eJzrrtF/W623LMbE4gxoASyecrDBgDyaifLrbkmPz4n
pMZs6sTXd6q/sbPgaA/nS13KzFI60YPef5K6ud1VlqSBrN2wwYS5NyGIzpXgr6/Gqnzlsa/GM7wr
/0vvOfxeC2vDcIH51cscaXWQ3U8gFu8czNSvXuk+Oq6LZFNnN5f4xcGa/MyKlrwUmI1SvtF5kdtf
A6eaI9KeA1F1P7G3FG8UAAIWIpOaIeUTOqHxVBHmzTrzOyTb1olXfs6hKYzuVhnbeNC3xTt4i+N/
myupv0768oGZebzddEsrE6VydYBTbN06jasSY0Pm5WQVo8Lrv0aBqYJLIgAbtNCbh5772MPMTlNH
f1AaI4YpEEdtWf+Ug+WzppVlxs8U30jHdnNw90IYDo8M3VRkKmSw0XgGmDBeM+uRiyYSw6hf47It
XyREr3fqd071nKdbXHY55S6Z9b12JfKhW5gfRlZqTUSgPYDzXUzLUcwdak1RUXYUL866fOi1X8ei
m+Qje9T+iMDrnRXVKfugde82t71KO2/0Ykyc3XJA4S75OLvK+55mXhPlpvRug9Epnh12D2eD1ERM
LLNOnIIItyDox64Hy0DSjVb3MFj2QD8Z34qbpcKZAUm/c0JvFFMWb2y5mlgtcr1twVfvyeiRZffm
cWfgQU9w8cv9OLjavnSobMbkUhfPnGbVM6+46aWeF/2xKsf0oJdecdSdmYk37d1T3yqtBIiCyoM3
fa6fMrMo1ytCtk0YbPlwCjSTByLX5yoB5BuczH5QUY4lA7osLbSxqzISp7oc7sdtGZ91fyMeLVDl
aNUNrjr48Ld0NQxfIZUBpPVkVxKV6smcN07OwjYHlRDA0O/QFR05f8kMTli8XTaGuC0QlgvUX6wq
KUqehysyDgRFfBYAX8Enbe5LVmnFFit/4c2K+zvgQRyWMVwHd8kSu7LdGzLN+avyZldjWJke661d
jZilpXau26V4TRun3Q2pj2mj2Zb6iP6jx6VfZkgSdqX5oWzm5lmnCvte8Y8elobjdWiCx7lhNpY0
ab63TQvOLvfKnTtu2RUiiMswr3oaAhvVfDHymW4I3TP3s99U1+xJ+t3ajGxcs55CGG2rZegMwtnN
RjvfU9WNSu5sKR5SRZuiKo3pumm3KbTR3A4Ti/Y7U7C4evC9cuhuMaQvThywkO3dKsIwbzIsNCIP
VukjZpmmkN8ZNwt/Yufo9bP92I2ZiyORAa/zPeSHMsibIISIqpD/MahErsSJV8OOG2JL5pyjsP3h
nrKHP4y56zybftFM8UZpk3cAwSeMdxD3aaxrZZpdF4qYTMhHeCgT08/mGPOnAu6veTOnD97NazVq
4jDJwHjAVMVdwOi1PY03iDzjqp1YsosjGYgynkaruBbAXPEyT97PZujsj1/S0ECdbLlfGvFFVoTc
X8EmTFFjB/N55HkMfVptHfijvv+j80V2cKeGEdygmzTqAYI9beWsJ4XL6ZyQvax20pTbm85gfTUj
Poc19+POE/q+4489fUpOQhTiJV/s5mEmcXnaBJg/s7FF7OSGhd4DAyshUQII+6JA6RBL9jRdGtFA
G+SNjfMnhpJif5VMkcm4LEG00RCeZLzrGM77NVnMYUym2jtqolUxhkv1MGZFsBuwBL859mIfmgqX
TlpxMtUdnAePHtJ9kVl4DzrHv7aKxr2slPOZ7LSm9rVp4zXKA6S04VbxNwk/NS5hmuuhN+qeUQpT
Hog4fwmNwJ4TPjcogcHiJP1acb/hQ0ncsizoBkI0SoKa1zhZ0uqbZKanudlrDhrF2OTqeJO0s9v6
mGVHGWm6tmJHtawdvI4GwJan3X5qZ8idBwoL6vNSTW0Ekh3M7qeSVlOL8wOhwT6nKUQAIrUY0DqN
Z1dy8E+ijCBEU80y1FikqlHx0pnX+3zUgxu1ZBVm58I9wBB2ErPGL6HLrjsVunHn+8RopZQLwDeR
vUmP6lQ80Gjpwuj9m0rrSTs3epUYdWpjQwis1wynb2jNZNGipsibVzSI1x6PWkirwN52SKyFnVDf
yQPLg1/o2xHfds33b5rglzuoHEub1dFaWWwf6AOI6XB7Q87JL5Q7LC/t8iJ8LhGZH69b/70t65dP
RbA2J71LJsj/XbhYVoLXyCReGaSnspDOG0IBfWCZTl0asXI90tqlrJMBS/WU2Ut/3blly6dFentD
rzzMVHZxXaOS37F/wGiJoEfMVwld3ciRebvUFXbGy/pn8aU4Bn1fJ9ustkOGaefH3HJFK8dSHRp7
JEyp9eZ9OXpsBMTwMebLePKagvyLD+aTKEKMViyOvnCxWZladTK9Rt1/apdZ0b9zX2MUW1uEGnsr
m2M7CfgwmZLrM/3feK7VfLYQqZ8Ypb4UGkwEbxi9q9y15oiqeAbHLj+m89bLEEl/wCMwfQuM/jwb
qxXmpflEHhUbg7LtnXBxo85sdZ9hhDehdQkGoyqryJxS5wuBMid0tspE0chh+ravqGnysMr8cXCN
n+yCmf9wuYVtJlpygOarlRtwtlRrf5fkhGM9G6xYaM3TAsPppxAo+buMuBbAYDEzfKObskB3mwd/
HdF2uqw08KP46TcF1A8zgVIDC4p1fsDGv9H26qcpayfQHzss4GvB8N8Y3HEWZ19NVvDQcmCNobCc
zuXLSz0M9gOwB56EJnH1ajghhoczC/uFq04a86MS3rkqHXGrXJvB2qi0LjSpOjWQDra6TRR5W5lM
ek6JMEyFI/+FX6pa/ydgigfqkTg8/CI/BUKvTqvDyxWP0EdaianfVwgyyeJOJI7RYzEbLCfysLj7
dONp4JUU1caIt8O87AJFm0VrMBGngbd1eSaY8grD2ZsOk/AvoRnfo5oRRaaDp/pvmb+dFj7wUU3g
AWeddkaMY9apnR54lXcShhp3f+nRyO1L2Ae6jFpG/YjJlLIpu78eMnWPufM7KiWfeISnJFja+94W
JE2b1cN8SXzgL7Xa2xrtdjbt58Kw5dVIV0E8Dy5B7tpq9zmlnEnRNcZhKbmcDc4kj+2Y6Wwu8F/p
lfP9L0W7TGcKgLv1W5WhwptwTsCNDEVYjtZ76ijjcfadKnaXdR6iT6HbkZ565OwzQ9d1UDH1fjoN
PcsoEvCRkdLQjJipsWch4p4MOgHywG3P9ljLKMU7gaIPlGVKvMy4mE91ep163o9GsHW7qljFmzSw
hzmAHpu40rbtozKpZ46MtdLeOrcZbj16Nw8lL7yBYkZvOfgkLa+9iiuSF/hlHi9Fdho0O0vwRa7v
zFk8Wplo3orS8G8/xfZtzKcPrXB//hLcg1yTp5419P1G43zkFASuo79EdxPdebsZFr8Tv4vuwWiJ
eNsCd/dLeXcr/ADCLNohKqhN3BUC7rutp9oNRAlH/dLgi1R9WTPn618yfNav44HnYE0+tfg58J9m
3+WEz1vzMcN6H+E7vPUNmb41ywVt2aQ+NtmLOF9zSdeuZpOh5vpToe9HhfvWDsZl9ynTD2XhTie7
5fzBfaWLcv9Pin0FzCtsudww3s2dIDvndsPTIOz+CqOmr8K88wLCtATG96soU6zwpfHqdguJorlw
dPBZBJKxwk/b81SNsPP/XY3f49PTR7qYxz3p7+J6E/SCxbywAOsMU8bEtM40YphjQ4nneJmEOGVe
fxP/q6kcD4KIRPi7AyCjLzcC37Y8OpMYWT7plXBDrmHQFE0teKpNmX2nua3M4jZLs4Val3V9WFHC
YXzxoP1pB/DkpdfE5BX9v3kCkAhIZDLWbxCLTwI0Fn7Dad5nRdrfY+w0n0twCEvs2BzY2+AYdxLu
DiGBv1wDnGXdXY1f5vmXc4Do5QTbI/DPw6qNz5XQ9BsdeP/eJBkWcHmV1j2OPu/h3/UUjCRuH6nw
YBm6mBNPaddyrIaN47cmM2Oex/9sLbCGICtv2PDjF/sna8EgGly045CV8VLJuy2TNsUy+JETizXU
F33zslNpc1S2db7+/LQdoK0yqG0uyMpP70EeYGFCHy3QPF2HwgyNt25GvoKXPX1qXHaI4pAFwLM2
+zrok+ZqSBfvqGZ9TIR0q2tB1EUy2Rv6dbd181f4O+MSugsJvVyb7Yjg/qffS7sXVS9uqMP1D01u
oPuqTexnqduRRfFzhgV8Hs+fRga2txgxwTp80Znvroeun3cTuboD60yPLY2WP6x5icP0YmlY0DKi
TMjmjOXnQ1OGkXA4pQc3d6AHXfwNgeLRsEozT4reOkLg9O/axV1ovHbUydU8QBpuWsf2yK1jYmKM
2DcPJ5kH0/nT9gCy8r31FyNR6arTe7e+AXjOI9MGvZH6JWtFI23YlQ3rk1ZYRPwGnFWftggNq8s+
h30Y/eaN6Kp2JdFDD19O9DG+yLMkNTpmWX0bXovaXiOuCtthHRaXll1DTne+17EHpsiljn+zTKw5
L5uSECudfJhNrzWvj2cH+eYv74RRUdcWdNuNU238/3p6L61lvZ2BxoSmqp4Cab5YGYc15N2ksK0t
ZlPyFrSDG2KEwIY051n8abFoPa3bmUZlH2asEXZWPmw0SsU4FkhTTvoWZtl2a+HxC+uyfxaSwnY3
m4hywG7q+3GvNlt9+zc3hqUbOg0BTMh/t2Q0Qdnfz1N/D6q5JiXY+bzajctFMK+1W9/CfoOHkjrd
VjevAXF9tzVvOmNYw/PP+Y/f8WLZgNL9Ms7OBKZouVZCLMeh7p8/tdj/lGxNwTf/+W9/E5c/JdOP
ToCCzfLxf5yLj6GT3c/xX/5T/5H+/bc/GfX1z7/dRSr+2/9I2rEY1/vpx7A+/JCU3vxDuL38k/+3
v/hffjUG/CohePveFG1cSJrSPsbfRWhuY/9Stf6fIHC7ltD5rz/t0lvw67f8KVsbevCHbpMvx3KA
Ag4J4i/Z2rD/oD/K/cUsCHQXQfkfsrX3h375XT7sgIsyfaG2Mt6P+X//rxblBORzMTBSvAsb0//P
qNbmpyj9m2iNacPh73URzXVuxP9ETWh6nEpL5c4AxAQZXDoCZ4roudM76MxXXL98iLxMhuM27dGX
ITo8kyTFcVK1opFfuJSP20CizYLEVlOEIeYy8hR8X/+RJS4nJjt3rozGFImZ9dXOhirdYGcNVqTX
eaajmSfcbNQRf2sjFS44nGejOLf1WrboiAW9cIEv2muHePmJVhulH5kU1vNqp+mX0uoF0Vn3RZOd
2s+d8nB5L0GM00Vclw2GmqZcJoNNV2V+yd1ia6Min2buBs2M7ckfVJCAvernuB62DJGndpeHDXvy
my5MFnSUsKkzpHJs22Z+qUgaEGM4YSyGnX27qHq/qKH2YyfoiqPbZL13E9BDXkZy1aFlahqWNFes
I4vCCnlKu7Ct88auDiId5l25DR4nntbyB2N4ZHBsVIqC6qRcmObVeJgpD1B76tMAAkpJmw5iKHEH
ma0bwk0zcBr26gWO0/qUbh0970PW8/QvHYAV7LTO/2LvTJbrNrKt/SoV/xwOJJoEMPgnwOl5eEge
UqSoCYISJfR9m3j6+0GWqyT7huvWvMIRjrAl8jQAMnPvvda3+KBIoQfjI7D4BhShyPedIVvMOdm4
lVHdCL8T7XmCp7haa3FKI2ygSZhkdCtl2DnPXqrmM9M9r2NaaDX9Lu5arM4jtzrTQkaWD3TBtkav
lcXe7POQ4CF7xrFFDQvNJ021wB4xWPqw7Ntqow9McPCLFAewNhx+o3Fwd8Y0TdupZzQEJWCMdsro
db7oqGYXW1Ofvzlhor8tAEt2mc3TuMvCpN3C6FFvBVEdxg7snr0fqrl+FGUb33DwyT9WWOf9UB8Z
btRa1EMnjSN9Y7TOHWCpdjNwTF/1BND0EEcJbhoxi5GJb06rkMHDNnZa7262G8yLYUvlj8YLAQQn
AZ9RcPYI8xQzqB0P+bueatWRYYBx7Aucs9J2wk88Dfgy4Sd6n8Ni5Iylun7M9lHfGE9hngzHqS2c
HYYMNBxeGXaPaDi/6JOtbUbFPgmnnmYwT0BypC9mMp1FpeUFkXTFuZDkEmax7b66SGL2YxfL0LcJ
9BEbezQivzMKzdx0YfOEW7m9NMRKfs77ItxAjVPPTCSLQ7hAGwg0TWc4RzfUpFmhdXeqmstLYwNc
9HuayOt+mVBf4NbZiDisPsiI/uqkeeURO1300jertRYdaH7NLKYH3YLREx3Jvq/AKbROaA2+bWX6
gx03Q6DAJ3i7qrQImXLtUIQoDlDBD3Zf37VF6MEg0vOvpcjUsfGIDJhX6Mc4K88vw/5LqifWBsDd
FNh4oA4r0xGTjPFGY+qFboFNcRqR9+aNhtNmG+SUXEdA1U1cD/J+6jDH8bJAxQbV/q4m+++u+G92
RR5vNp6/EXM9rpvVPzZvWdX/sjf++ME/NF2os9DhkWLxrwye39N50HRZv0FcgOlD0BYKjBXW/2Nz
tOzfPNRXqEWJhiNz6l97o2X8ht6buZ5EJiZBKfxHki7DXGEzv2yO/ApDZ2OUDEF0+zvg5ydFF30P
UgswEKHcF+MDchIy5q0Wu1RO9LVTo8vHUmRczVyOe7eysFOMyjsiPIwZ9FfTEwSI4sbkkQyAfruH
jNBT0kFTejhlRf/BkWW8zfoIjYt5sOi1+ohWmYBa5fM0ZPc0THoflZEbaLQVfCFTHBCd5bF5Mfil
MUzni4G18diXaNTr2lgn5lFxQUTRPZUmE7/O6a0NxEtWKVzvyjU/4GL5ZtY9VoJweFCe6q9pJe19
M9kW3sx0KK4gyoYTLe/mRjkxxom5KbL9aC40zagez2qSzrHANb9N8eKeLEILd303mLibqkVuIr7O
C0MxA1cDkAvGZ1jgfWduVgaFXqrDorf6Vq9Xj7bd2Ge9dQ+krF5rfW0F9564LTJ00CF+03T2ONG6
vbElTlv5VPjEwKH4Cbhhqq1bihb3I3FdydRABMT/ycUqbpbeynaOrTmnIk1lQHBe4Q+WQ0a1Ec1M
k0pTQKLrGFZleAgau6SGUPGzR/LdB1L35JHAvfG1FEAI4q7xNroy0ZvXSL31bV7FCR5NGE1Cvxnh
wi2PZWtm2bBNiCzXviARJmfVr3JigHcDU53WJx++WwLdrjCvaVa/jqjIUbgCbHcvXgQgaju5jTn7
6EqaaV/QJzqgiJ33TlFCVKBd5tzNRdlfNSasTNkSUv3IZV46E6dPlNi0klodJREG4y0CP6LHcN8A
C00HK7toOM1qbYORc46WfVW3S9veEpMJKRZFQOUi8ka/NSLyD7DDlUt5csKyl+1rZYT2tV1qYItY
NKtESzMaHVWbTg9hnxX7EvCkQxKos4zjtAMsoQ/L3lrqtr96nTIU7Ux96PRHDbqqC9/XS3NYgkZU
DLOxWw+9c8Ib4KSgz7fYdVTd7JouLAcESrp4YYQ0P4DfXwqfI2CzJgoLDgeZRkuE3qa3Ql66Do2h
GrXnOLOTbGMsuKX8XhYQdARqT+Ygzbu9RKu1GcHilX6AVgesJE2N5ApHaAgNtbgQOQK1uqiVfreM
kxx3OUOzkM0+Rmck+rI8oauID1WZa1tACWYUTO6AGiCEE+ibWju/ZAxoIWw00vzUxJaxyaMiulvR
D3cSTOa2pxgLJAS4ac8b0G+Z2tpbTomwTst8ORDxiV4LPuezNwOJ8J2G0CjfQh21TjlEezTSNDzG
0CJo+TvaxD7fMx2JegaQQhP9AhSAxnQ/LhnDS9vslU88o7EFIdNfh9Ep7xvGcXunsfxYjPYd7smI
80c93+BoRu7doPp+/W+Z+L3Y/DcbImm0Uvzdhnj5Ov3jFUTCz4Xijx/6sRmSOufacBUc1xK4O3n6
/lkpOt5vjtQNODGOXOGJEmnxvzZDNinX1nXpCBO6H0Xkj0rR0tE+s7GSn4B+FRuT/Z+Uirz6z3sh
+yqaZodk55XR5so/g9nEKJtR16PqiA+ZRlBWRvad2U71Zcknd/PTV3P/+w77c+rbCgv7ad/9/lqA
877LsgHw/9kWMHY6zk1XlEfHnMRlGZW4pMxpnhXfwLlpkJ39/eutNoM/vd4qDkdADt7pr/lVrUZE
H6NCXq/A+wwAlPwupEeLuPSzZTKNCKW5xWwnniYkLE9//+K/OhLQnwOG1IGzUYMTtfSXgItG05mZ
sggcl7bv36mwkQrkuMzOSizzdQ4X7zk09H/3kf+Xr9jm24JLSbAd8PBVzP7T0abv+rSdXKc4kiQ9
32cktb9DZ1tr26Sd7yMdEffff8y/vKAU3KS8HHevju5+/fOfXjBdCVhsb94h1khtJ56dqWzce7ia
TO0TrG35+0qERSL6Wv0v99D3w9kvF9WxdVO6GPhACnqGi1/g5xdUnSCSM1x5VNWMAH2gnjXulqXR
R3ocZN0EmCIFTrLSQk+aiWuD6Pe5rGtnCmKZLeUKrHGuvTKMtey3UafXddydxezNH5Xh/pu7wHb+
ch84NhYCnn2Lq8nD/qf3WxYkJ6VFPxxo2ETWk1bQB7jpolwHD1419K8bZI8nWD0qp8wj9veJZ1Bd
NSxuB8B2Up6SjhydAknFWwT6CXGbzLmXSO8ifgfg0gW4WBGfRt1grFm2o7gUBtwD+Av2IiiJuwiX
QJvA/VLG4u5qBvAXGsJaux0cvbqpoYJcRS/n+5BZOQLHdqzsz+5o1moj6UaOW3iniGdb057vJauE
3IC4zLx1Aq69pDnl87VZvcjHNkzXgGCnQ+65zk1jIb5ylzIL80WSpPNtb3mj9TCXajqXepyDJbEp
S0fPspj0rwsB9THP6Tx287029STNZw3z6Dls6tchNerXpdXNI2GuJBIzC65f3cIc7/WuIyQNzTHL
14zNe5uK1n6DezNfqzYXhk/3pWYS3c9XrdHEEwoDd5MsiY2owDaoe5U3M03qjSGQloBh1oX2fB0s
AsY3dWYhLcmRjgZA8sJnA7M/bQZ3st/yge/RXUa+t9YST4PHRVvcxnuemsV+kxodpyTiPANMyDZ3
qkp6BLGzRhumg7t+/f1ejdPIHILYTKbhNsnm7j1PKy3xLZsPayg67vtuGnMm4xC/GCvTMimOcJ8b
RlSSSuq74jZ+icfJe6aNjSCrJ+Jh3hbK4j4ZS2m9VZ1bv8YRZuGoKbyzp1rvuc7BJvhWmXBnzEx/
Agvs0E2Lg5A0AUYuiNRVPW1GCVQYj3yHs2JmtI6KMVvgf5Nhh4AexQ6IgDRhIFmvn3XClOm7UdUe
vn//1twzrRhcC3WrgyfY1eIuaEiKu3z/O9RfZVAoPWXdWOKDxmd9iJ1+3EyR5+3AlnADx+vjIQlp
qA/gw8LwRnRkUQZjN4FSbGbXu6IGEy1SZhozeGNzlIqXvpEd4iMUYsb8WMtSZ44fVnPIKTBFbxty
vjPpwSQCP4/onXGmu66V8akDcqTtlT6k06aJNBVecT7aObNHm5ZQGRO4dDagQb/CU5/eR/hEWFHS
bknuJ6UZ00vH1x/vu5LGXmcQROUvOjoUzR3hnuiwmUnGsfmeuyc0ZzFMfMVIn24pEUZ5QCgXYxyz
YUjspubFBqeINH86hJ6ab/qIGZgkyyCIa8R56NLUxYKIFWASER9Rvjabmjgbv1ezuNNk3F+nuOki
vw9H+xNVk2dxf3UTCbFeMt+MACYPlltFlE8ILeG4MFVxGX++Y1MUF4km+kQIu7zUeumFoCYsdeac
W3DBZ5qx/gJkaV/WS//uJRg8GaoMhJNzc3snK0TNvQHnAW9TOE74bJYd4z6hWR/IjdQC0u/eSgE/
Ks112zo0SHBXZ5DJTYeum1tKZXb3Hgv+A8nDMF/Z5riXjbCMk4PUQnbppU329NzqV1v03nOhYgxQ
TuQWqFLGkQ7vHIfPM/yOS22J+lV1q+uRdKk3OqfRc0rr+6aojOwphVfxkraETQWessko0+koJ45p
ch73ED95XgjWYnKrJ4l/eUnoWHd8jGgnzMK1TzZ0U+9l6WrxqWg1bTkuuAvdo4mvGMWNqLt5ZwIk
yE7SMM3PSzTacgvH4/QvxlbbpfGRoIUnJ45RWv/nnC3ifZxHQyIfAgQ0HW1z0MaNOTUi+Bm4VRrl
3QxIZ9gtlvH8Z/KWpYwGHhBCyR/kLWZj1mfwZPz9mh2r/UAMjBF+9twpoSaHb13tFreixjOibLAw
4GfauaDtyVdXhDUdfjv6qBy3OiRW6d45sclYj6dq74i6zQKFuf21ml3OInW/au2mRAsyMXJZSZFp
t0ne4UWAbxW1l9bt1FGZqXsBcMq2gKoVWy5i43c9Tz1mBjbLWyYXbppm4E7pIqbt4MbXW2mISto0
cSUu9JpYSxuJgNtPPX7PCAprjwnHO3cTlybISUPD0z+kvCfHJWkjqS3+R5yV3IKzGXlnmdcMgCMj
Y71vx/ag4pF1cLSjrtujM3fPkNrQQ4AopThnMymoRt35Hnczz5I9NfneUezjVcsLm+FivS0qZcH/
vgQ68cD8AVr9eutPeh7fr/J0nNr1ZJ3xmenYP+xlpETXuvcS9S0jRLNl5zeWxn77nrDe4XKdNhhQ
0FaRtpPHmxzOIycGRV2z//1tCaJrsczEKSeJUNPYvhzAljdN3raHUQ3zfT9y9i1w7aAvz0t1MiZD
MgofVGHNt0SGGCgxW696nYymjplijLzrpKj5rMjdeMmyTZRzteBVdOwWkgAOPHhx1OBPYNY+EnAT
zZY8DRkovgCwkHoMtcp+pX5mYVWtlp6nusVt8r+z1qzFdDvWRUc85phlTijEtG9923gQ7iYP2SVP
sdgkmuM9GzPqI/STq6av8XrxBGOA7Slq5zLbtcDEFt5Jsn6j+N0hd9qKbX2oXdw2RctS9RiuVzRN
QUEuQ8Edl3dcRk3gBvJ7Y+1wbeyuXmlN9Lr1Z6EpC2shW6UzPWLe1obHUc65rIOEcXPsXvOMlB+2
qhraGgrtqFHJTmWJFgnYYpyWo/0M64HROMeNXCd5LYFxmAVhXiSIRHCxTBLSGewcziCOEeunDAjF
BRbLGNDrIYiYhsRmptF6ytOlvuXyN9cK9dExQ1b/cda85KSBFAOLGbP1EFN4iAyUNmp2tF0+TDaf
A/14qYMM0R0PvFIXBjCkH3D9JDB0omEn9EiANEBY0s5zc6wI3aFNkYtrCX4WGQyLBOpqJCAi40RC
oyb7RriNjY+oCg+IqbDx9c0IPAy/WMCq8K1sm29aru682ZqO3NccDIZGR9hf61gc1Ij6v0A3rYrD
PCBd42wcPqKZU7uUTXSTNjHEJij7lt5bt4hPygeuNvtyOecndj4G+qiRmLzhCHILuY28/HbApEVT
J1Z3uqqjD7Umh9e2MsxLNRa0n5j4cYCcm33u5SScjPdmIa6c/GBxgJf4ZsvQPpkgUpIE9oeXAuAq
QWaE7kFLl680iLggFm5HIpptKJvA53VE/pwIkGpr7MCdr4ZxXUFinRWC/YrVkJHYzdAY2hGAX1Pf
dhmaPb+IWW0S2XJHLmPItQ/nPO7uVTalSYAN4t+V4mvV8UsVtbYBHdOmsUBH3fhz2U97O/XY8epD
TeeNQ/8IgsFv14Pv35eHf6l+XOyLNCqETdlvUbj9Wq3RROyHtOrrQ15KFuPBccRT07UapAJ42Te4
OCldvi+Hf/+6fyn9eV18LLh0qEyxiv+p6qIkz82U2SHiw1y+9VrRHopuzmf8SevUtypKdZUyZi1u
xvWU+/evvlrC//TtEo9AVcwDzpv4MzVd4V3KJ6B4B2LiKEBAQxpP7rrqpk7Hat9j3lr9jC1lyXry
NiyXxf37W/jvCOvfdOzWrthPF2tVjvzQcFzeiq/////9IQb5R/XtH/i3huJz8ssk6/ef/6N3J3/z
wN4zjlqnrlAIfurdOb8JgYjD0VfivyAQ45+9O9P9zfNo0TH9osdlOZI/+kPl4f6GxIODB602G4Ek
f/SHxuVH7+Nv4QRrN+fn+8zj5tItRhsGAhRpfh90/dR8IVk7E7Ga9QNWecbs3/JIu5tVeExdEvOm
8oCM99Tp4dYLh4+ImUEmd5ufvrwfb+nnlt73vI8/vwVTShyjfGZj1a380o6peAJr1410zjgK4B7y
EAHsbBm62jcafdpw1uZZz6FZ1lG6d8AwbifjFfxZsHB0YIh/qwNuSyp319Nyrx1xadbR93ooFXW6
0caI3an+Ys24WFH/D2UM8uAT0ls0bsyeLMsHYPShIyOPIHq/07bKhkVe9SveKZNn2kKlohYj/pgm
SGeaGz1jbm2Wz8pl+sHdcEA37Rcm9bBh3kTDhMAhXR6sng/g5q4PgPjWtlOXKZbZbbvsbGnDQx6X
A71+oMGa1z9I71WY2raLnLel4x0UKTwrSYCexJXTgPuP4+1Q5QzNiqAdsivn1KcU9e0264g86utP
A2vJHvbkPe4DmEslNcMQ9GkWNBjJ9tgfXH/q0bWaINAKGEV7wKCKudv0pYRtH8mhO5fdhOOG6riW
CNSrZQeb+y5a6Yj/XVb+L4MA+rf6307Gj3kOgyr5hXTy44d+LCauQ9/egYazyrvWSQC/78dU3BNA
UDhcmi6LhmHTLv7nYsLs29ZprTI9kMBtdIsd9o/FhNUJZgr9ZVAo3+Vk/8liApboT6sJ65tjenRz
mczbJklFvz7KiUysFH9DfJob4SS0dfBMMtUEI9E4GieZGXHQirp7RAHboLKGCx8CG+H8vInwxDSH
FsFqGLhVLk/L4ljhNh+rBd2Jrs8PA0Qpay9SR2kPGZGYLw1pXDboZRNKLI0nCUPD6MZzPhUu5ixi
Dgx/KPQFgAlUXcIMJcaIDrQVEBSGwahwKm+7EOfSbkeC0eIAnW9IFyesR99C+v8ZiZPzxYVVt+kR
2G7hL9GbhPmLu0ohNmDUFk2WcfYMHISdV8jbidgneoXDtcsNbed0gjVB5aMO31WK5LFOU/Uwx3p/
IcizuBapNpdbh9SpmPpvhZWXto7ZUab1Nbfrcb/CC6moKnWIJonds26TGxG7+zkxMLHEVVLt7NKW
pGbGVEr9ZGRiM9ths7N6x3hh/mj4CRGmj8KY5daLrU/RqOo7u1IEBC+meT8YaXscKwWQXBj3sYQ7
ZpeSSEiVSH+G03hvOhoRdeV0tfUJoHWe47KqZyf+IjEG7y2nMhH0lNmNKAoou3JurmNrOnztcRLd
dkNnXaa4JHahH5bhrE/bxqjIRanb4ls6Sm83ZpbadXbiBlHrdFdDel/sMKw2Ah1QILWY3JKOf8X2
8uJZGtY5ht9BnduncaJf60COe0xZka8mnfcbkyLqPulgZNUZARKGGb/h2pk2SzTf0C5SG3uArSCN
0PJbWWsPYzUXj3mboTnM8u5iUB4HPd9IEHrZA9EbgKRxyAUJT+yHbF7YUDpjviiS6Db1bBtbYfNO
tXmK8KmH0dPiOhpVq9tQOqZl5fFr0xQ1Wl2LGzNu9BONwfecv38XkYz8gBKSwlfNoXd1KMEfXAMd
AImBaejX0bJcrLUCAbOv7TNcbvtFG8qrDqnad+TQn43Msm4UbJ0anzJEDKO7rWZzeR1bqIxbre/j
k5XGYlNbWd74a/WxabJs2g/4QndaA0iErMsTo4Hbcexo4eDVhBhN5Re4KeQQsyRnze+4BzezjuBs
CAkxl0v/rJH0EXfL1U3Qf4dg2Ufq564pP6ppSO9js73T+vxZ0CHeYFS8ikbPt6Vbf+lqB21IWj0r
wHfYOrtPBTE/GGUMyClFQhwDMetBuV4p9Q72HGPjamVaBv3FGjyAf8oLDziZtdvJ9bxtiI9wk+rW
K4thd2fUxbzTOoCOeRbZRwVW9NmSGr56zsqbImx1wjWw+aQaMoYYmU1i4EIOG4YXRbvPncY4pt1p
6ZMzvg3IGEzPccpdUN/RRpcem75VbAra19tpqpMd9dQMhjDtrm5o5g8U/9FxJC/PV0tmHhk5zQ/F
nC/7ss+MTY1BZL9ks7y12vFEouB0BHYbZptJdNPDZPXPg1AawnBlA1cQcckDRv7ypD+WqbYiJxqB
s+ueUBizQI1pX4rW/Vw1VPpSLh4qVyw6lgEnInaT8F6ZbnJHhN8bsdPWEVphA0tOvMka/5dP7Fr/
qWv5yHoR1xsCVoybKC+LnW7Y3NI6hsmxsPItNtD8XrHs+vHMepdXLdF0Tqk+LQPHsjFkfR4H7sFE
zeoT7WVmMxwSm8emhb2jywZlTlncVUWMHmn08qG+jyhhjia+025fGyhu6JuMut8taXUE+EsXICGd
bVMRJHPtU+dbXelTEBmz2E2xmyMWdIl89jWcGihEy4IsHwvXM1EF1WCvdJBEajCmIcO4GG92ik44
j3hZT/k8PMc50z7roMbyO645pnFWac2XTEsBPcRWOiC4iOlW3WUtLXOfeg8x1oCV4Twz/3iY2bAf
zTbkEckmbr1j24/2xw4r1CleCtX5/WLan3vufqxf6CjjQGihY9F2qZ1rk2vkrYRCb0+VobunRoGQ
7b20xFbb9Ec0ONEdya/5o6ulkEZxWjv7OAu5cb1lil9r1+q2o2EVB4HA/o1qVSeFym3Bn0aqtwjc
btGPOlbtSJAicCjGmoPmZEJY8s15wWXC0v4NgC9AdJhkOLLHjnbAzJl640g1t/4iSlIrUntAZmTN
y4C33mzemlZPXtmTo9KfiuG2M5fijkGA902fyZDGfhCaVw0n84uGTupS6M7RETL/WhSmBFDh2Ymf
xDCAkXDCQoo8KznaQBALVtug4/ygNrQzXYgGId+in6ax+zyMyj7Tms3fwa6n4anAK9+hjk5QFTWW
fGYfAScDz3s3KGUwDXGcOgwEhUt0bJN5/pIliWexGEXhs5eV4/3sNCjgaO5r90nKMMc36Ky/pirM
LmZeR6BBw97CoOsVy5HuUfaO/iq71lP5mCMrNnC+leExoyO1IQiahxXieXO3NGYTBt0EyMY3uiQs
tsrw9NsaMPsrITLTV6Jvmk+uZY3QGYlT8kOviDxUcljpW5GO9yX5OZj9aF18sXSFrrbFzUVjye1g
Cai6PSDkqT/BDyjJgVrC4ViL3qT8SdIG2I1TpC8NIlfoSJWJOM9aybrabDYX2df5kWcuSfeDodfQ
nzAj00+Lva3ptPorWLbQ2pYJIZMb/EQoonMruQKD1vfQex0iU4YSgLlrpXuWZ+oUG3N8YGaGg6av
b04i7nFQ15a+USPCRsg10l8jIoKZ3Ptto0OzkUREbG2gTJYvuvpBDF2/6WzbO+faOKDyC6t+Mztp
fewcC1sKNoL2NWvTVQoeDZ0IhrmrPmbKqEsAQJ4i3SZtlq+SA9RtqE/1xjTkZ9AV3gcnLos3MgWq
nRmvcFaWeGR8aswqLZi8jBXRnpV+TNBz3HqL5XwaaV0f6rhWETIzm9m9MpX52ZmQg/fkPzyTWQDS
lykwnhlwGrDUKoPcWJcJMl6igVSU1IwhPGQh0zrMdeINfLABItgmxoF51YPt9dCg09kAvbJwgNxG
+jRwL+kdXuHSEe9eYzSY08ACaCc4c+HHxOvLD2rpZbczy3i+GbpB7UccrvFmafHSFo6ZHVNs4/oy
JB+b0rlEtDWruBgDZudblGZYI4hBo8JkFjo4awFHTHuC16A27mTO2dAlw3PfYMVHit6O1mfPWQzw
HVUdPaOOJy2DnAALEINmCjxWXaLvPYzq2NKNhdp6CdGX5eN+sTCOLbWZ7wZdH85Ci7dyaIuvGL5B
YRJW7nyVaYJxb+wYmKCubz9EiNw/S6sKd2Olm4gOLQ/2HryV4TY25uzIKACOchjapFgk2PUsSmwr
fa91byyppflXjQaRpcWcbquwiV9yuphPODTjvZ7YGvVBOJzbmvwYbnDp3mTwP4JI54xYTBGZXIXW
7egQD1ABPOr3kjnTx47Of+vHIbw5oDs2gGIUsXLbhMtyk2miPk0M7c98wpwcvyT5Ei5JT55Z3x+K
uoHS75nlsckjc2Nky0ut5gk5oiFapBSNc49FRPsqiKg//rdK/r9VyYjVfmog/aX7dnx/i6uftXIo
Xdef+FEiCyFwVZn8IyxTl1y5f5bIQji/MZMTsDh/iOj+UMphxKJk1Wlif9fQrWX1H0o5QSOO5FHd
QJjk2bTq/pMCmc7drwWyvv4GBHn0A1e9OwThXwvkTIQNaTWhvNixpRF2Xs7NDbRxZWw1Vygb9egM
3cssTzNNxfxxSWiuf6bo/hpXi/2Ig9XE+lKZT7TT0Jg6WnJDGQ5lJzdAQPt1Kdeddek8KhNzQcOt
5UbEwxFNU/NBL5sQ/uGY5GZxk3lJtx/HPE0vDIY8QOxN7u4SaDzHIlRm4KQDK5ESWI6L3NogxSOz
LhEg6VJveGAgtc5t9Ck852Zdn7vB6PdKjs2JjW96J8Tjk1X07rsFz/s1nypnr8Nt+dQWmR5YgKgY
XHRvJuB9Pq8bK0bwBgvyouL5oBNatuNCaRdOwOG8cUALx7or2jBoPSMaserXgyhGeA2ELfi48NM7
LY6NlxE/kjXgZhfJjN2cuMSr6mB+90ODXazXX3I78T7M7A93czmbHEW9l3kmxWfU8VKaY/FgpRr8
1KE1Lm1RtMcBKHVAflgCexEcPVyc5Jaowzevb3BU1iUgr1pmN6jgvT2DxfFzlznhURFmsstKwYko
x420pC4SJsSdcMcpUQ6ekXyFBdRuvSmZP9rCJekgShgZN7ULEKvI3U/IyrKt7eBlx6z/UiTFC7ry
5BbnHLLeeBpfQxjuWxPUJ2iWxAnsmrLYx+3PlpUXI4FqZuIVjw420NXpFMNW44780Iyd3LkiTJCN
DDkps8bQJGDOnJ53T9JdqY0jGWujKdUGwx/OM5mJ6GpxDrpXqlvuwinWg3gB8hCbBt2cRJ9tXsWs
tp7jWHs6P8RZ4jFKHifOcmcb+fQZWYl5a3gGQCYW4Hvs8+2u7DpyXFwLL6HQV/JeBk3PQ5+DqJ8a
aF846XRulzA5zHbZnXvoUuBY5BS9EwimBXld24cYETa9laF2bkTt4adPeke/TKXSfdkCeCT/AgUb
3c/Rox7phmfMvsNE+Cdg/4zce4XOix3TiOKReCXDRkReAN+qmNDdMJ+fUwgAFngcsL3tzpvmM4Hj
09lpZH0iW6D7QL8CfNyI++JbNSyYDtzcOzgJ7eLW1t7lQiqzSSwMsrkwgjzaaiCXOMByrKrNeuek
qD+SUYH3a52bOiyTe/LU4l0e2frnUYp8VbbLLyQrLadlLsY4kGMs91Or2QDZ++kjuX/mvZaFzkZ3
MD8Ap/ci2hiTuqkmzASB64bVCf4CRydik+KtGozl3rFxRyxrdoWUyGwwXhnHzshaJsdkZ7j5NDzb
sV09JElJ5mMarnNQL0putNpUvo0IscBnzkeSmOJ1QoO8jqPKRInZjoo21QgHqg8Vjgd3+TDODTRA
1CS72EZYAQOLSwLj9zYmPe1eyoYej9s+JZkmr0RdHtrSXO6mgcKvmsk7G3isIQEZ85Fz9nRwJ1nd
wyUkzJK6GXNZ7apHIpHqW4yhxpPBAesTpCEwpcQB+MPUTkdCu+LwWGKWfZzTxgi8ihA2GHe3haNh
Eaymh8hq2rNKwRqxeOqXjlNwUNklZ6siwfmmY/GIzAkgYyPexWSjZ7Ka8mjQbDmSnSOxYHRFMJe1
Aa0ujPatgW8xTOonzanh6CvD7B8XL1ZfC1pAwaI56qDSwnpwVMNMG2M8ahvToGBM7GzvDHO9SUIW
ct1Y+hucqPOHMtetHQzIKJDuKG91sBl+VbEQeRGhd2Hmua8A7+MDOrs80Obc27YW2C4EM7Z8ZRNc
DgyYOJukjebPU2wGSlrDtxTlBOKvpLp2jRRBDRqKvqv+Fi0FwHqBr96oRjxLY6e1AWmI8auxRP25
LfIrPKcBqyMARrNt6xsjj/r7pVxRCbO73Osi8e5glGUN3b5w2VqwO/aFVSWEDszuBrfguBmAqH+N
VDluJ2eGJBuPQcaaCasym+KglbZ2jjWrge1kTy8c8pIAEdZylShLNkD55OtAUMXOMCXIEhKLjgLB
4y3COsCdeTT5k51Yn7KcQ6TrNMlFhGVJJkol3hCfWZu5Xz6ExCQFBirWgz1K7Ee6FtowJQXIE31x
j2QqXhddHJFF6z7xFYLQDV1xgUu0xICRx4eJseuLNts4nweGRQqf1n2ad6r0tSaanvVINiePc+Ep
Yh77PZ3CO7BuakEHB7FDVnD9H/bOZLluJNuyv1JW40Kao3VgUJPbgfey70RJEzeqIfrG0QNfXwuK
qDSKUogv3/gNIk0RSRGdw+F+zt5rL0t/g+CN4IBc5Oc9NwzTUd8/pLNVnBTRnLwS6OMCs7zwlig+
Inu8y2bKiUhTKnpItoq2Thn5ZwmqhgMuqHzfkhW7Fb66wMGShcT09OjR2MeViwBcUBeUgrC1Hvqi
IkaAZvrGmvIVOqWKi8htmL5HNT6DUKhDYxDe+YLx56sp8/xLg1blym2b29YuXFDTziMBSO0VpDc8
w6MtKYcQI+gT6bbXrhwe2yLuT65XPJMK2h1j0FsHnSVVOPRzdtZTaqesTJDNiTgdci2SyEF2VVY3
iJFIPOPLNVAPuDWj2vpkjOV4EfBVBuhiquEJ9a9xli+De1HUSXoiXedQ2YiBhCWuM8/5MBmjsxF+
ke+T0lYo+ob8AdV0Hfadr69rvzO3U1vbB6HVdz+LmAKjOA79NkB7Grf5WVvly0XsOON57WbRxyGg
9idbdCdQIfWONsPy4ur8IcZ8tbWyVN5jNSbWxMy6Lec3U1y0Lwdm1X0dm5+x4hmbonLi67SuaEcY
8+XkYZBTpvOY66w8aQRCe8dohpDdU3BIpkx9bkiYCJ0paT5PRumBVO6DPayL4UhyW3+gOvIZ2BZY
WlGYh2gcNpkTFfu8j5+Nntp2MxNVIKlbnYJg3sgsykl+OZeVhy4aNRWxpHkVbWNfoAEVMn9M0afc
s6jKzkvt86l3TcVefMz89LqqOjMMZFRf5ZFzKDy7Dv1JNFSWHBhOk2uEpJdRNYyt6EKmJdOOlfZn
kUoTlxk/9W60i9McFZ55IFsEVVlKzPjojJ9burHUbhoX2Al5Ldc10YfbzG3MUwWr4uD64/Tc+8rH
wahBiZB15rlIuiKScrxZOzu3WqavJSK2z948bAXL3GcKLGrHibwUfaEPKemg1ZbM4+Y4t8InAjIz
zqKFBI+t1FnBltHJysuaCGuqG463H4dCx/B6o2+gY6ydUy40OQoUNBs3QPqdZek1695tl4j8QI1w
OQhV8wUlufO0MA/gNGa1GVOXO0MTLF7w77ibjn7Ppu8gxlQeuYlmQsmHpUezB29460pKxJuWmKZz
pWCs6tJKj4JH/bky2+jMmpTaS9hsZBKhPD01dFC2EVinnR6JFdxoWN0fdYyU7mD2WPSSRdzKmg8S
ciHYOObYmV8nQtivYfczIQxWvgVobR1UiSrPvIfMSf1/pwb4Q1+TvoBQtsEvGhQPcoKDS2whJmri
SJFFVw/jDFBfVt23yTCoPpWslDdp45n4SPGgkItZjqlLxYFwHNwaUblDq5R2QOzn6Xvt1fG3MeAM
WSO4H/k71WcjGhUG/qE+qllRezQBhe5E6yenfvD1pa75abiWJCry5tnZ3Bw4onGZBYHe9REitkS6
NaTxeiq/NUqYl1Uy+UfPMgnFHNnMXcnee1hiRDC6cb1vkEpbtVnkUp8rNxj3Lpjju6bQ9iYFvnUy
irq4FSOgIQ8qPISdeOzPnJwKM7PBvGPVZwF0YQljjW0B0CXJzsh1JTYtd61zUbbOqREIBalL2Hsa
hKCTvLkg28fgeMCbqscpGZynllw92iM46yU0BYOIBEEWK5mB6d1o+y5Zkd38CX3PNcA/bqvIg+l+
GoNoNyCRVluaZuISxRnQ5K4lEoj0Rk1Txvf6jYpq/9rnK7x64XVP/2KF2bUoKk8T7taHCATkp46l
J3umdriayyW6L9ylRVbHzYYjmYbIDth9uVYRXxlqIIcI0jjohx7425y2+l6pQnQ7BBNUFQEiE2fU
rHBD6pqRNvWHJm7Mj2bt649lFX1QhRQXjoUvdLOUggaSVdeQKwKqPP0gzmVQ1PdDPLXlThFZLy/7
KXZuy1g/S2iSaDYW2KkbIxbL1h8Fn/1kiVAsipxspyyf86cU6tcjoViKhIgAKMPcm1bIVqh7zJoe
Lb1BIjKthei8LaIauGRUHlJMqaTHN6QSNV7nzkg2G9Y6OtHU5GN3/LKw6mPFb7jtpqmm+UZLP0NP
EuTJXRMFrMT0AuNzSHuLCCLD3FtyCY5jRj07Xpb0wo0JdSjsQF7lLjsHOYFN9YTxJfer5TGmNAiR
nLp4tqFFU+2Fm81PGVMF8CKIUdsllcu1MVfLjgaJCrs1/alc10n2wrhqFvzdNM+ik/rhn2Dlu6XE
XZ2VqTLxU5uYY7iNLGRNt7lwbRbXSUn6EDNYtKd8ikKNYZcW+mPVQbq9NulW2TR2ULpdajrIYjNU
LWGffey1dAewFS7fDDKqxhszMFKAUehvE2jE81NXTvX0sIxGyvfV6Njwdje9aOnx7vteWvRyAruZ
xnNuSeP7Bzi6sbe1Yd/12eb/FAj5Y4d4vit6sKGCyvSQw4b48Kr88xv90A990Cv9kPBRMOENRvNA
ccX8xT9W62lMc9scryKjdXdGsDriiUmWU3E0UDGp6LNV2BRYrZOduQfDaQ6wYuGsIijql31bdXsu
NQyWFEtIEv755N54I/86N88SJkodD+TIGxFhYQ4AmpQ1XtEHvJI1a0V1lgxX//lBIPQ4BDw4gZBv
DXRu2k1seofxKrHEZv3Ho01byurw4zD/owd8Rw9I4Q915j/HE22f8+SFGNWfVYB//a1/VyWdf1Ht
c9DhWJbLWOUX/n+cheX8C54TJRhHIMOhKvhauAPcwAe66ay4GvNVXdJG02PzC3nkf5GgzP+kLmly
jNcqQEGFk5I1eWDSFvQCV7DVa0ckXUwy47FBXJWjHeyHkaQ+cDYpwLxMjsOtZ7jzKZ2GEli+yPiy
VM7wiCp6/R4F5d9Asf+yP3M9G4dAJ7KcHOH4CMp/PhsH338WxP1wZenSvIpwXLKpZy0L3XCg0sEq
0+k/Sdg07KMLH72zTlc/mVroLlGikOW3oOvYFwRxDKYzz83HxaW8SoHSVd9pt5vTX2/GP57xj9f4
9RS0njEvOMqrtUbsW2/Kuk4i8eLDzLiyJxAzO29a8scBX6996OSMBorapJnuEklG70LvFexPJuyw
gIWHOH5glcW3kTZYYtQuIRNJBcOhiAVzWMNuZB+tOU9ZH5yKNojbHaLl4AO6mPMsHzEeJK3hXbKP
GIp35q5fatVEoWF/40GwjEK8+mbuQmYVjQaWjCtczsGHKqJ5u4HeytCoS0wf49Sg41Jm/vHVy/Ob
+fztlClxdpk+MjKoK+v/rKf1SpHqiilyavaFV6WPzZo2Zn9VtrSbyCV958tBWf+nUb8eCT8t1m6C
8IIfkrnXR6pphS0a1tOVXwvnWZM2kIeq82ESQoLYC93j7rLF7Ffb1HbH4r1B80Ysh7GQgWIhvMX4
jPp1Vey9PryUdsLCuUiu2Jy4z0XaQ5hGbZGH7lK0cFQhhM2CRx+OuaZ8qLNKfu9YUR/HYHYuJs9u
BJK1tAK8TDHy0W5qy2Y7Ms/fa8wDO5zyBcVhSoXNGdLfpf9LHv6Pg9789UH5ROZZJuJlVBvSWSXs
rx6U8HrUZ64yiFJQcGmbrsWla2Rd6bDmmcvoNMZJ9gWPWn0xLTo+UDcky5sCmnzp5LKwU4sjSURk
OnxPUI19G9w6lqc/DybH/eUh0wtiEPHxZW7l7aRV9PosoVEnAmSzfQmkrFaBv+uCeKFSOYGd6hCy
bJtJi9uhmKnpE4cut41Z4r9s6jB3oFehnyrukJyBtJL5GD2NpMOwu+yAQru6fvRWCpbSJWyQH2gs
0pzxI6u0La/GlZ2lV4pWRJICleAfcC1riIszFxDZnZVGN9TC0F7kvdRXHWCu7geiy1tpXWYyW8wN
Tr9Q9B/99CJfyV4g25xT7EH7YkUF+GsUMSmbzFQJS50VDTaulDCqlcaKr/wKfLK774XBcpCMBHlQ
LXsFR1nWg47NMQuVNJCQLIhOvgT2CiZLCJP73K+0srpuiTCtyvpo6iD/lgxs6uBgQzjD4j3JzbBy
z5qVgDZzH0KTntu1Hotp71DjP5jmCk3LXclafYBTpLfDylUrWhvrcx1cx8oAumaaVXfGp8YCXL9S
2fxO5h8hwcfnVhPU92BL0CoEqWEdWq9Ynn2YvvtWTOmCcJBYIYPQz2dr5cC1ET2B7WKteLgyWlFx
00qNs0f4cXM0gJJrVqpc3tnFGT5+F231Cp0DNzfAbv4Bo5MK2basVkQdjGe1tX+A6xoQdpGzwuxG
+nkYA1bEXfoDd2f/QN9NdN8uYAIsubrtR90ViBGSfC6bb7GKLWv51I7GtIYbBw1TefXVmou0s6H/
dD07rStisYpsOgWJXsIh6Dt1LJoEL09K0Me9oFx4TGcbh0nPM6CmrAVyO6LbV22+UnwPuzxDIkqd
PxLbJu9MdY3SEJnrWTZLvEQzVeHuwms7mxE1ku+Dh6rnW3hAW5mq64FXx6PpRDmdAUdjvjhga26C
FfxLJPR+GhJva6jADMgrVXD1tlWrMC/Cg2UzP+YSWkCrWBUgQ40K9m4LvtZtiTgR8nG8OnSGloy/
mxY4EbEqUeK/EOUnYbWKin5h4vi9f+VSPFen0ia4xU235UTtZz5roQ02oGOjmDwWBR9Xw/JrS8xv
uVfMZ6Jti3rrWjMAAJJv5jxsEo0XlMdqPRl1gZ0PywXyHf4RxjW2bdpVYP3LJzzoQXG0m4CyaYau
5W7pOyISIPVZJtF8MeEEGxlDdAxVM0Cg52Nsn0hetbJDX3MGhMPk0bL3zWkhMDWl9n5Z+DND2+BV
aRB7mVDEaSXnu0jZUb+TtFtROvzw7JRLai/fCcENIE1zAkRRQM/VR9QDzlkEyB0lb5Zpm013onZL
r0DlExBcBzfAzVNna9ODWghKThfjHC8Yus9aRZj/4kDWe3OOl+pIh5a4QQzb5HetPwcsCJEswwet
AgXkhFD6bkqMzw15wjOeCd4j68pcSlgGG39Ac/owo3/qr7w6mCv2wrq7dHs0iWHUyoy/EBQ2d4sW
oll+osmL6V3PBZaodnQXtMld1D04qQUWYVI4Hulo89N9OUl733oLhkkC1FdTpE0sBzt9tU9Q9tEf
HllZpFE63NO6GL/UTWyfDXKMFNwIlx1zidDSPrh5lU6IO6BTLFNtO7c/SBdmZ/ATRMq0FOrMGbf3
YBVpctZMljUeSxmB9vhh7SyFXgdnmuoWV2yLM26aHYAKQq+8z3gsObEKRpV5zhcs+EDrntFdMEs2
O4jWEyTHNlDWTdr0WXZn+UidAIKlQBe6qVsXn5hoblxq99O+GgsOXVULPlG6+d0SkgaxXvx66iPz
E+dF8DVdmJKr6LXLrYphF2MlzwZeHXoZWXJbNpJXvulZFfwFTQArXsbX2nTQjcFYiAWPe2ym/rKA
CLF2Y3s9HehqUpICGYYKmX9HTcQVMYFMgbmuk7uyABljByd/SBKCQmI3Y1zMkfc8lsQ/bKYGBJnd
TaI9xw8NsgNRZpbe+3wtABMInDVBpD85CCkQFThxYp2wxQf9uYpJmt7NjdRQC+S8Nte5rVsh9Qz7
LHNvpr4ldl4LlFpPIzjU9oy+ZPEyL8E6hyQk1e3YB/j2PrHmGLOuVwRPhlDFoRhrBAzSYZqbmzG+
S6quPQ8KIhZ2rtVYEdOeS5wqPVxM3ilen31ulbwmi6Hs4OhA09M04mdMyb7JkNqP64y9T10wQodp
WIY9H5lRn5tNb8GEC/IO/0BsI0+VDU1FdtXBgzGzTD8tKB7Mb11L4PumQGoyHJPR4ldNhRkvhFlG
XnSktxsTBUag9GGhi9ZdTrPM71Mk1nSk2jOnIHT5bBnJ4dlmwmyXsCZmsLosvcm5MDqx5sbpshjO
o3ms4y3Bh0X8wEoEzzroENwNMmkp/MdoEDfBSCWPr8Cs76mQm8lHs1psQPfEyWbzI3lfRsAvazEq
xpLYiJOh6vELpFNj2OYSWvkxCYR5O4HAXMKm1y0BgajNFsoHXWrfEA+zoDX2auLqdE1T6BJtsjPh
ekrHdj/igUAM7UP/oFRFDAnM9jbfm5M9NbuBbiqSZ18z+jNnIqR1BhZOaELdevppdGfzIY0he/I6
JCtHJCramzIA8HnorTpID34ReyNxM5+imVY6su3czO/wxUOKGN2ocy4dlfvDnVYtjv85YkQThmXz
NNk4oABJ7C6rLmRTx/aNNYncO6qpCriuic7TZUZwH273FnQ27Iyi7y7zXK3tWPJQD1TEKACSzkUF
VDu899TLMLE4QN0u/6eS8l8Sd6HnwID4z6WUA/ub5NvzT/Kuv/7O34UUX/yLX4EfllqJ87fN6e9C
CuYoNqkexRr2JDgkJfuVvwVekLGFAL6NmxL5FRYltrJ/C7yovrgWOxhKr2zgcZj8Ryi0N5sNXMK2
u0rPsGrzR2GubstXW6KIwQMMnkQVy+qjDj9CwHLJQV+1KpOCdiPdprzIPGI7d0H8riP7zYaMTyHV
Et/k/uDMptC0nt2ro2sdLcFA8ls49tawlzP+dTOx8t0sk+Ls1WN5f5P+16EghAs2z6g9vDeHauyU
eAGicULHBKiSW8RnEVBW79nl6nf8ob+7Km5lYHtsmD1WpD9f1WLCF8KkiUppmpIQl4vegUPLtt0k
+79El/+4pV13rK/KOD+uCoqdwGXOoAA3+fOhqC71GTmWXRgkijLTbPEV7r2XaQBfWiqwrJVtEKAL
YYGCQbX98y1dyym/HhyS3jqKWVK/uc4O8owCwNoRbo9uazWk7UsTsdWfj/Lr3XSpRltY/hzYMWzg
f77ENvLtdtCqD5vA8RrGJoSdjTtpOezTuoDI8efDvakhcUfdtW6JfBKJGyXONzUkIOT4sMyuD6PZ
w4KSNd+lbb3g1i82Zl6ceyr927X+j8/w19sIFR5FGfg8aqniLZZAxVk6+nbVhymqpm3JJ52HFVT7
P1/Xept+flgchT1tQM8hwDm93uZXr5rTK4zTOutDGxkXGn7jgubD9Yw+EmFZ4b5TavndXXx9tDcP
jWpppCM375HljCZuRiKTB2gZNXoPEuDoVTVZ9uXPF2i9KQn/eHJ0rD0XdGTAgHwzlc0x8uoRg1Jo
xh64jMohj1KsaafV4gPOi7Jdr+/kMPtbTdL6N6/D4VK79hmh0avgIxj2MF0JMx9l/XWabOM4exiC
LNXp+wWdYC7J/zQzvbwzMZm/ef42FlexsqOl9cuI89sIWk/HawQQjQRth9wUuZkmd9gbBhqJpDUh
u/vVuLO5eyTVTc5nsUiAZaZfXxFmAOWqjoJr1qJ/G5//cWS6vz015uf1DYeZ+bagmgY5lQI376g+
xUCpYndH2XbNw/a6faujlq6xnW4FXk/cUKRjnqaSTCi23EOG/wwI9AA8hLI7Zg2adQhjarr5Jd08
ZO4zxnOruUKlYByXjM6nHrpuN9I0Z9UPsK1n8/ehG3y1DdhHbhviQg7ozzB02Y2P3Xs6dVnTgnHP
8Y3TMt9MuXseO9ljP/oofhxy3mZ7AYJj92iKjO6a5MHlTCdQjWcntzcTxJELEc/iyWj0EKZlZmyV
O79ks33X+WT9oSjJzjoQK9f85vLw59H66wuCcJuFAW8932D5llk5tZHbuxjcQwTMV0aGQSLxBfKw
6aFfVE2rsjD/41eSI7KzgNC5UhiCN69H0EyDHyxZFzZKHc3W2ZMV8DUonYvGpk7CDuDjn6/w13mb
BiezDXTflVr5tsPQErFe8my6MJ1z/EwD8JuIFLC9bzXz7s+H+nWY+i5dF0tQM13RFOv//2puizBu
pSNNiTDwB/ccu5x5rEaS5P4bRwFvwjKFmgH38OejFESKFd3IDTQ8tBRoWwLjjDqFf/Pnw7xtbTGP
cTU+Oh1Wi6bkc/TzcYAlLSblDGJAocXsKIEhRZ4KejRow1nbt5IlBQNfgNY8Nf4TW8qwQlb93rS0
lpl//mCsoF1Ip3j314TRNx0irYHAJ4NskXjlcg+vLD9Q1OkOzthhf7adxTma5YSYSlTf82qUdyRh
k9DliuGyWBb7RPFQvfME7N+eU+DTPOcxmPLtg/ZnRhFl7zZMjRi3bQ+U6gsf1BvptPg+A/Gtyofp
CfxP/JUGTNcP0TatLJw+q4l3iNqDJdpq13jsv0cKT/i8rL5eRWYinIiLIH00Mr/PpWnyksh7XE17
V6SUXY3gCUphc2YOrrgwyB45W6rqWQ7i3ps5UOT8yIRBOvTOYuTXj7bvsQ8AyU9ogGCd/PNQcC1f
ZiplKOg0fypVKLHt7owFXB/mCvudFYL127tLEwcPMpkDv8gSIscwDBXbbVhGfXkUDUmIAgn6Unb6
SrU1zE7Z159yakbbXBvzdU9e9tZLhLULfFKMZZl/z81puMoQSi3L+LmnEE5qblffzyUxp3WXuGcu
UuBTOedXhujeW7r9/gIC0Es2GyZm1zf9KWU2QTH7I0MWAxyC9/rQj070GPON2MJzSHeqJQS1kF7H
eqApTlQgn/1EPgCYDY6oWtQWg+AAc7wKbqtFVg++s3xfiLA52T6qRwo7827MUoMvcZcfqODW7zxv
802H7ce7z3bw31fw5oGPXc4JV3MbzkaKlmYJylPnIn2HKLPrkoZPaO+hdE/FERXYsG1XNfSfp5/f
TNt4h1x2no5keK0AkNdzKaI/r2yYdMI6Kl+IfsbvaQ7pBrftexTl9Te9mWA40tqBdmhFi7cLe60i
zBDK5Vqb6CGDPAFYd0FaDcjV27hzRiVHeIZ/Up4Zv3ORv/n6esKxEA+gHQC8+eYiiRsApZ+KNuzl
jDnFv8F/eweI7iWX3Re2vN47H6gfa89frtWFTmtabLi9t3N6MBjtlCRMXGzDy7veZt0zE4E8lwjK
7WH5TuHwAcokUJG5ZnHj+ADQ2qjBLLG8c+m/nVJcXGZQWVArvP0sJ303IARjhIH67HZi9WI7dH42
RoLc1o3Tlz8Pp998mj1aHzxm/Fa/Kn28IM0irO885LmZwqgGk7GgiX9nj/jb+2tSyWAkcXsd/80K
ADVhROJ23YbskZutP0wkgpdpsPWUbxxHmnhEB5OAaswkFo8KVwvVgJx2kXG+LMAL/3zNv27K6c6z
K2RTjtzFfTtrj3PvLnFLjreNiWtPy5hKXbNczgOW3qgwjW3dFmTFys7aVBl+/j8f/W2Xe51D+Dp6
3GzW7Sh43swhXTRQMIcBHM6mE3+p5erBGZuouwZ269Jw9SrP28KXgfxizCstdPB07u5EWoNfIUQt
zrYIwMfLIbZxe1td15uEboOp/fN5/maioWDroGeQ1MY45Z8nGlJh21pTfw878upfHHzdt0sZIz42
PPHfOhbDQ3hrneuXqQbn20KksqND10qa28A1vUM1S3WeNmvkz7+rfzd/vdL/iwzlmwrEQ/t///dv
rgr+nbf6LRCFwBH4+apiA9AISBodepNqDr1Dvd5pdbBfwUHvPOjfTGKsdimLsEREzPC2UoHpOSIK
mYtKbBHtVFfW90WkrT1rHDrwUwElDMD6O9PHb64PLpNHqcX0TAcV0c/XF0WiRI7g6pAuzbAt3AmA
LD6nXSMAIPz5VgZrnuDbLwTfQhEEcJl8mxnr54P5mVP10WJyM50GdLw3zx2ymtgZlx0tqDLfek1r
7TzW5PCk7WE0Duwc+2m/0L8rbsEW83LBrEAFq9o5/2DVA10bqMR+j/0m9wB1Yhd6rhAfXGbIm9tD
FOfgwdvSxHJYckm4Sj3CZYjjckfgHsh/5nPXiIMwoXO07BGqxCl+8Nh88PCrmSQDw9k5pGYBvsgO
6tj6GIwI6jGdUyyJNjU7mPh8ihtb7Zoka+LHNq/M+YjWPXBDWqGFszdEbZ4K9PBG2JL/3V65Rdn7
l07Xz+oWvkBeHvh3Y6TP1MB63vQOAIldSR8uuvQlxIZd79pVeuhxf9wPRuCpU1Ma1RnOCURpc9RY
DRzz5APRDLZD1wI1y1FGY1Rv/b6qshXWOkd7nJBlc5EObCch1gcYtsK2BVewox80T7tqoLt+jnVd
CeoORQ02pgCmsCHi0LeeJU0cLB2gsbc4cKrmvnZpaIb0wdL5ZlSSFOvEabo9PPFA3omqIFinJ6qu
P7LMmg7ax0d1wDGEfsNZ0UJbnJZBWDZ8ova5Wst/wrAA5+nW9R/TWOfbKS8AO7VOPJibFLnEWeH3
t9R5Dz0SnSdVW/lH0Cbirivp1ChyFIGvp/ne1sF1n8+HUreHKZblnZIUUZ2YhjQd5pCU2HGXBVlx
iPrhZA/zuLXq9jnFvrPBn0QOXTrZBxrM3xzbGPdA91rOoZGh145iD0fEC4EJENk+EoWD7wSxt1NP
X2RHZwiJRgpWdXhetOeeDeBP0MVjWkzyDwgv96D09Y0bFM3eFHgtgQss214k5jmGofgSmUgesp5N
0EwD/4boErqGiQ0SpRtdXXVUgZMBE8p6FhWt3OZ8JXZtK5dbYp2OukOrTVT2asfIrjOqS9PoNKds
mqwdAHd8Vh1MnzRWeN1kVpyPNunGPNkb5Tt3tG6nvTli/UQ/vWyJUu53ysLtsLCBuVNRXn8u/VZc
lLEkFAMwPTymrnnxDF0Ch0Xk5VOwDmVVuQS70uWS5GMdbZFg7ASjvadIcbJQO8KBMIlInD8WNIk/
kkJwhhf0PunnjzTqoSmKgEJdrz4WnhGh788K/zj0sjwMhkaI4BoPmA0hoyk72XlR5e9FisEpHzVa
mTQACcPu8S5pjOFGR41/1/aQFkcb5+6MqSif0BbMRvm91VD4fbtLzkBoocMp/OHFabFwz8lIaO8u
G5JumdFRaeBkbM0t0aAAqKBlPBBJFS8bi8HzVFjCxhSu2U3yMWWSSAEufqq591d6ZJQBecH+l5lH
gWsEVUZXHTCt+Of8ocLyxu1WruXO7QWw7mhsP80x5DHYTWDBxmy3IPz6hJngIFIQxhuDLnYdSsOq
vk5Yd+ozO8utfgeERw6buUK7e2HAJUo3mfQbfDHz4Bqrh0+AuKg0IoSGO7XpsjLfLfjbHmKq+jdW
npL1WJRZcsQt1ezx0Gi8OxbqeUDsy2bSFOPipBVfPKFYT1LfrfdywSxY8z3/SnZ25KHlj1AlYni0
L6ap9e6dIVMvAcX9fsv3ko5mrQaxW2Z/eqTPVLw0dePBPila8zNyjGbHRp3Up9KqP6EPgcGP6yXs
WLE8+LOTfhpwFDIYc7QMnaVPS8WOL5mIQ0HL2D5RhaMNkrYQlxDQMRJiO9AfY1ReXzXAsUM2Gfqj
1FZyljaqy482AokDwLD2ya2Qi6CyGscdVOSi2/VLy8sBLA8DtnAyQJQA/VIWXEdkEdkOWyxghLgL
GkzbJuGgRY0+ctMl0fBBq3EV4riJ6ZPQPKqEkARHB9uC1uCxLuN8HYPGeIqCNL6HeAVXS9LkP7Tc
TuMD8g0uUa464/PIWjhVLxs+DIDux8tIqeg68UmOqES9XFad7184MWk/tPeT0BGJdz90lkuc2yz1
Ca8TPr+xrT9TurPwlFXuddTwqu7LqlgOSz9lh7GanCJE7xxd53k9yG2N0fqal0jzUvF0KcLrU1YE
Dsj7uP7SDFFz6yyN+dAm3O8kzeZwQcIQ+jE3FRzZfG4wNG9rt6m/kONQNtvSW4C1ZTqFTs/a6Myd
Cn6tgUzXbBx9qk2Y98vQ1l86QEMfseJY+0VK/bUyI0wuCzZUGv1loU4R+2VEd137LRhb99pZNOli
A/by6ylx0SAg3ijmbyiZHH/iC4wpEKjoiAXyghRCq96N8PC3RuxrOGBlTOyB3/eqhS0nzIcawsV1
4lbqsfbiCLp9X332Ii/bdX2M4c9CIWluBp/1Kkgqax9h3QSZJtQuQjZ23hRcPHjM6RFeFvNiBCDA
BsCAddeIrvtAkxEe+y4r8BIU5rVj6/zYZKsOqQsoM+yIrlWnuOj4ATUEPq6uMe926VLD/Vp4zym0
lO3TPFO09uXQfpOR426VmrEZ41xnlPekhtJzsXAMF/HwAUJsL7djxUnmrsju/K6pn+009u6NYAFu
WZdjfD17RUmUrlM2H3O9TDc+5twPop6yu2R93Faj/As3Ncm/cQYOlBnEeUi5ap6MKr52Wu4aOPb5
RpAn8iIWDLzGhG4IooCv7hA6OUctYpzC9shvrJbsjt3B9BgIOjLLiKDrRN5FG+8JB5xfZE0haqt6
Mls3VN3aZgNQe8QKa1So3pwUeA4KdE/dOTFbrk3dt3o+FsPggc3pGUmLoRumXs9hpDFnxdd5llak
5GE9uzHslCLuMOc8a9H68XDEWOeX26DtXghAZM8Elj2FbzFCb69S84MTrfEwY2t+97BYEVZiTZoM
wXx5qay0braeVc7ZtgFO9t3y0SzyzCRjv665LR5f8jYUYwbWB0eF+bDAhbgLOsFsJr3h+1T7+rZT
ADp6bdVXHdTLT1Oq9K3Z+dG1IoAv7II1wWdNRWIeW4Uk/prmRR7wkwZ/IG4bqFzM8VVWuMcKrdwL
K2p5yZ5YHWoyF5jESGSjstfZPQ1h2/+8tH53pQpC9YY8Jx/Fw3Wt+Wxe2I2T4a+VUXLjOW19QHXe
Pjb1gLZriV+IZuE/tWAC8WXW9hc3iNyDU6NUqx0UeFjny60LkiPEFY0hjo7ELiOpvN4gZZ3vzIJE
LhYh42YNif6AI9/Z5kZ13wXOJYTDNcwIBzjm1mY3IqS90tR/RB8Pp7SoGw6beddiRImGypJ5gyTP
cBKJgVnZqK/L2VX3YD6rYzAlPcTxpFg2ZkmzUZuuOLpJdxrmGeon7+aliMbmooxkeYpiYMks9VkC
BrT/KPI9By4ix0yWOGqrwf42EFOsoTUwpeHJWOxW70vPrLdT55wTEuQ8sd4WKN+n6kswrn2mimxp
ap9HrSpJtyxmQTqA73vyYW/eiTIeDxJKu1dh1A5GA01SoiuQEcszVeDiU1bIZVX2cpMsrL5M9Oxw
tnKeHairWdYeM0PYAOEMDCOFUx/w4rvnheqnHQGqxS1/kBTllfHQawOSB/bMu77lIL2rJFa4oNxQ
OgWlTK7xM2JL7wNy2/wsSeSHKRVFSNEcrJdgKQclca42FckOlwkYlm1lWkeCQs0vgP3HA2QvgQ3Q
XHZ+0ts7rMkwA+qYYOWMUmE0w9BlceE8pY4blu5UHXid/h97Z9LcNpKu6/9y93AkxgQizl1cguAk
UhI12LI2CA0W5nnGr78P6HK37Tqnq2t3Fh1Ri7ItiiSGxJfvyAJc0B+0InTAIcDLcT76pNO+jFTX
XDuZs5SuZsZDGY4xBViOsTFZu/hqDQmdppTnqecsmTRlVRvJXLiq2xqvyTiW32aoJjLOgja6rmIu
gyhPA/qHCLtgWSvpHTKyuHHHkrBUIG4Ch1rN7aTFQG8E8QvF4MkhIDu8Tao0XpmGciymeDzPQvvS
IgXecCsSkTfHS5c8BhZfdteZYfqPiOEYM8jPS1gCaaC22+jOFvW8TjLdvmqmiNVLhF5o4qpM9Nq8
yUqTbMpwcFRg9XTeT1PRn0iR4LGT0UXIDWflhzIYYyTAOiEx6GcXTSW5e/EqVZbiKTi0/uT4bfyU
UbK4NVUgYqA16l6quQQ96SKFDjFfr44TlAa7OtlHNMbVcXIgwEfcmRIrcCzHnd+3pLM1ySnlLF81
OWryxigobIDgWeVD0x7BfckJaOKdSq/GkwNnyj7npS5oN81IuHWr0uoXJ0dor5AOqk/IU+t9oclX
dba++XVRPTOxps9pgwEhJiT8ETOystH7LvBa2WXnyWJiSadahfR22qWoBGk949C4QxHbU+ShF4Ox
7qVo5E4mKpJb4pOLG2UIkK/mkyxuQIoKgl3sGHtpl6YsQoVqxs9ZFudnrbKzsxWBI6+iiQU0Dof2
PW008ZrTRPRe+WIuXU3hF1aoAA5mHRf3k6HZw1PNxMN5i9jkIO1LeUoolr5PS0puZmcsv/K0BDub
qVnroH74p4KA1gfmY3amCSmih2BpNcvok37HDw+I0Exd9pHQPYbJdW79Z9HE6mty0RQWBirchgDQ
Z3Jt2IQbfqTQYTv7zbtiluTzanPvSG9OTKIeq5GFoQnHodjIoO2LjeEMIBp4k7k8Qq1jwKHgtbgP
rQ4lthMU/rOpmrzGKUfacmTsJIvlVnAZ5frUJuu+4VOiLUUutc5RaUk2MSNvGkdG3lxFs9mybxR5
r4bugFU62DC88ptnxUZebAzAj2tCUydlq0zLCNDCkGJ8GzPnGIeC8AWrzhhaMUVzlpSZR51LxKn/
3Nd9SFR9F2EOQBCefWhdx7t2lY67bDB05/n7wTR7JehWOvRk5M6NQJkm1XksqJWxii2p3oGrV/hZ
XLAgDj1+h/zeRD+Wb9MoBu5BWUAmRp6Mya5UQYFutMoko7U1Z/Nqqtvi3hxQVHAK4Vvdwa/4fok0
wUPqUiQxzmwyQ7fZhPDj5PRt/9FbYKOrTsP1c7IUNXxIpl7b5h0q/Qy31jmRDnmbJe2bDwhOm4mU
fQODg9HxpXdaL/iMTOV86ij3OXkkmuYKDFVhEiQsIu5dsP+QAkLd4Cj2SsvPz7nWvEfsXqIVH9Y5
Tk3ffIswgKRbp6sRhnfOkqJJ2Zo2uimtNsy7nM55l4P/HQacdoJ65JaJjvi2kugGqwZEqeFWYhaX
yCQ5giJ7ldcqPL/crBM+2TF2h6xKm/EE3oS9TurDMkKmMteIbUMb+KjGQvOqtBAHOOl6N2Sdfs4C
ezyiZYo+z3M4PA6kQ3+H1f+Wm3f7rVgqLZr/Wl71VpRTTZJse6mT+OefTtFbXTTFR/svf+qhgFLJ
fv+RX34vvRR/fLol1O+XP3gX9ei5+1ZPd9+aLv3+GajzXH7y3/3HP0o6/sLNqwoy/P4JQv8pX/D/
pS+vL9mvEtTLS34oUI1PMLqkC1poClSkV2C2PxSo9ieyCCGCEBtAWVz8uj8UqCYKVLkoOGAxLAsE
9h8KVF18QkpG94UJ0M2s4PwtK+9vDBEONzoAlk/BjAUU8ruEMVZLzWh0Q9k5imLEoMnTvOsco3n4
6Zj8NTB/eRuJxpYgRR0jwO9S05ndw4R6Xtk1s6GCz2TTWu+EfZOR0f1XHOoCgv/E9i3vdeFwDYwJ
7C4uuPZPehTORdw4ve7vJrVwbrjnlme8qh+MWdCTBtjxV3wmoQF/ekv8p4g1YFQWvZb4jfoek8as
VFnj1Z9qH3NHVbTHou54LhZKVpiYjAfnM8C+Tmt5F/Tk+7METFurGFguK5PuDdoESbDoRiCpkozU
nVOMrDqTU/PAJOTnWDmNs4W0dbYDW7RtRk8XYsVxmT7U7JwmKZmCSt0+qi0jjNPX5UZBqH7tT8xk
DFlmvtbZX2+xhGV7SkInr2qb7MyEO39zKKOj/tyoP7PjO4luirxBpriAylTsZgJYT7SlWrYb0iN3
1hoeprM+Fzc0D8aPmogAUnEXbcwqzAknI3S2K/JhJwrS7qu50tAgioIwjWnw1HAky5tSkyuptsV1
Xdo0NeBvehFpQFqTNVTrmeS7XcWiTznK6PiWay9gWmNnGelW2Xh2ijnsiNoYQNtq29iIBYAjFY4d
+xpkf4Hm5HegjqLVBbYL8zLeyFziahp8rnNXhKA0K6Fn+WuHRuFr3AX2Fx7N2p0TCIcnrWic99hu
iEpRHVL7Vpk2FUS2xdG4qQEbyF2x9ZD5AfULjxIjvRFpb1POjnLgKLuhu5q6fPhsT3PqEvoEdKal
XHvxHDT0xsQAGrp6F46RcP0R80xYOZaHLqL+msmi3xTgtYSuYKBfjYWVvRMsGW7DPHyb6rgkX842
rwJKWOnlm80QJwwHJ8z99FSl2fwFY6ty1jFnHcXs21TTjGqyt/JeKOskin2GgEK5N0j53fsY6Xf9
kDeePkXJEfSyew8aq31N1AWZnwMC/qkFiJwDh6BZh771VsHyDOpQX5Mzh09Jpu8AqwOZj8aVr7Tj
KkmCR6dRIi7SMt0qPEsZVLLRbUYggwK21nV8aiJk2V7FQFIoANsA/Yqw4xfTFmTvKJLyZrYyYWFN
3iit6s4fUu1o4byC5xrUFfVbBpc2dw80T38ikolwUZXtOxF9G7NW2lOi5fNrOxaTy5k1X4FNkhvw
Sm2dzG17V5mt4uatfVdVTuQBWTwpXa1f0xoMazfNzbWCy9gbHGu4z3OH4VJ1+g2VhGfKSL9QGlpo
uyixQUlo0+rD6S23IihbH08wGqUuofZrNdmlFq/mJgZbC7KE1H2NKDN3SgGbjvaQTuMenVQw4YkM
KiFWtCMG8+ekGcgix/vVNUPAgSiIMJr6Jn4w6tim/G4Rd6PkfZATOlBHbWSwNsGhEzZTSURhChbO
ldPapNdRj2jJp5F9q72hiloz9xmCHLGOGDDsTRPjnCJBOWutTZAMc3DXJyY/CUzZA69VdYeyKavz
4TYA2Lf1VWlVTXjl+EqPhLjxB/OrVoZLK4bIl5RI3GSO9jnuBsXcVCNe6neCoThRYRu2yiEhiqir
7xPGw6zaqk6TfGWmTu6dHvCghldZ3kyyNxdUQEh/Ij/Q1zWy0YbOYkMwEgi9AugfAEMWzs/Ed3kY
NJLkVNS5O5zPzMtjMkXTOpsd9UHDUgZ5WC1/TWCufz8R4PkGLESGQk5w/cZIdPYKKdXVsHb5tE6I
Nd+XzNeHiBAlr826mX7gRa1Ph+5AXaUBdezKXqob1UK3ltZR7pkE2bo5YWEj7H2YcQZ853ms+b8K
A/A9Y7LPDjZXunLd90N2HnWj/GYgmaAx0F8mXM2g/5p4vnndWUEaevU0FHu8g84NcbPWS5pVfD49
7VXM1zI7L2pkQjXsjM+mkHAfcjBaJna7Tj/roh1vwdQsMIA5K+6DLGRrQTV1p7J44Brhvk3Xl+f4
35oC//vR7ZeJ8N+bAf+ncfJ/4xSIKuGniefPU2CdvOTNS/OLE+nymh9joPOJUQQxDp1lFnqcn8ZA
x/hkqRQqWaQiXLJemNF+jIHWpYpJIyyB+cy4eJQ4f234f/+Prn8STJTm0vnGmIiR5+8kuiDY/XWE
gejnPx1xsor2kE+6DIo/TU1LzhX5BR3Zj6lN0pOp9Nd13hLq7ofjAcsgRkSA2MmFjJnezaKRRzMx
qgDTrjrckfQpVh3pjy+YvMUpQeB2TQoLudNxDPZl0cNBYZMhrwnhb+6muI8essZMtwlVlfsssNTn
ovRtL41lfGBW9tqpqV5ZAePdSE4BDREx6SGrpivnN1EigIyIKtN4gCbafd1EYCt5ml/5Uk+3nU73
5tjmpwKxiYsLnhbfmMJHtW+w0UYZu9gMPGGtKYE8ZBUzzspPx5uitFPclfayxwsQ3Elr1M6j0jnX
hPSKkzpFRKvplGzCbejVRpNqulULLXhSwfCu8VDeqqPVnXwNcFkAxKqWT7RAZTgKw0qpfxBwsWQq
TAw0ap9rLrUq7a2DRIi1HbczesqRWLGl2dikUu19GHgTvYazrCLc1HlXJI+VEeOiHVNqFyiwiXdA
5Qj2jSFDpjapmJm17ktBq8sN7MhwbumbfXOmYXrCkqSfg8SedvoU19eWDrSGGyxyhaZFm4raqysx
WtUrWMGIbCuQG4Qa/VaqCV8DeG9FCGK66/NLpIjRvSuOThS/OblILK60PCAgQhm9LkrZ64qC3mrT
P2VJuYRpKfuU5WsdVAXDSV9X26rqzQ8YNrLn4ja6ai1j2FrCoT8gC7Nblfw9bUOiWHIIaYZVPDC/
7gpgO/4cTJHzVVZW5sURmcp+yUO6JC/4wfGN6DSjQj7xnBuJUqz16AttHc0xphj1Hh9Kuc2wwTkE
lhcCniuV0K+prp9nbG6nAPhhM0nCS1eMLPIO26zar5DcLmi/3h8tQLtbp+ZaKYLW8t14NtK3Dszz
2resdDeNnX619Glss9KKiJuVFDAQ6XmdB6WJBCaddyOSgGtstPqVNpjFrsYKc0NhcfMQz7rjjlmT
7jOF7o7cH0jrzE2bFKNS+0qgq3WqAgPjrZqWuzhO0ZpmZBhvBgMuMC2HKy0kY60vqnqHmtfrwqB9
CTtbgC2PCfFzpS9fKn34ZlYEmyFspHJ7WtiJyjc2kggHbH659lk3krdp0EtIuMDQvko7fwB0nz83
TQmJKKA2itCCCsZtphxMpVm6yvG6X6P1MFWUalb1gt4kvsWtAYdl0Nn4FlFsss17XhTMUfpIngr9
1bpCt1WPniEOOImDrkd7q0sJNjDSDKl3074ijO5ryG/1oS1yih8G61AM1TbPbctlqiGyPErj5IxY
Hn+vn+4sykYOlj/neyPJijUKadAhFkvSppxoL5EobajMqdayYTolOD++42FvfJvhy4nzjEPaIAnU
jslvfZJCGR8l1ZDnUssKlxNKnm8d0sdUwTTcKjUlrqlVXVH4QeWV42zMNs62PjqTk207iEHSMz1H
/ZPiY6RJLF09xyLQd7kKN+mmg+ivqfeu3/R24pPQizKIEUGOOhA+kKqdguVat59akp6JTBFzShEe
KVBePk/BzdwUCRxeu4giJpO0mX60SJJQBrItCc/u8rlpVnPRQU85Tv8YzPDxK3ykJfNKULHMNbSn
00k6Y8wYq9OU+8JTVeUpBvBcOE3iZqLUYZKyKib0OgcjVCKSBwmyTkUjvELE1UqLk+I1tcL5yi9C
52xmtrVvGjjj1Rwo7TlqFbh3CfOUI9CxgLcXM519Kxora90y08V1bxfCJUCYpHWaBywv0wvns8NT
43o2wvALW7nomM39M9SAteMhirYlJoiyCQyyjUmJPTYxOdLEVTvHrDPq2xZO4BSLofqs+FF63STQ
18img43qFMF6JnTKM5tK/5KQrbCzcGl5MKfFBmpD+zbLoDsNplO+wPkuD5duNp5C0vcf4VP6dMVY
72z02AkIsgwTj7xPPPqqH96qizBtwN6HmaEa70XHoc+B4tco40qvGTX7ygadiNdjCuuoE0vPhaZS
z6QYJhU1opu3U6B32zwa233izOVj2vnbiJhbL5n8+TYhYMUr+5796dSKOXY7hWwkMxg3VlX012of
aAfSLJPnodJoBGNPvkJHK04Rt/hVQ8PeDowJgDapaudrYlnROssH8ZT6ABOsTOHeb7X1hCX6dsYc
8FbiijuUra1sskA2NyqszR7yxd+wlW3O6TTYj8FAWrwqKnFPeqXg7aSvuNOkWNTpyPq6nirg/Hl6
E3PH8t/V7UylwGhQMw7HvyZgQF9pjXJl5kLrwTopX6pWHYq/jKSRHEUVK1okzkBGNc/+OA4e0M3R
3RV3VTq5ue605yqo0l0RckvTMCiThM1VTQUCyWjVh1OXyR5RITFj46AcI42KJXqNbnsiZnat2X01
axMcoWhodrHZmb8mrfXVjMIX4XcfMp2/2sV4l6szY/w8lLxfle1r2jW8uooetCooDwRMyYcenctn
XKL5GxjQ+KX2eWEPFc6lHiGJTGCM+BbdoawaTHTb1Bqr2ToxaqGhW5EEI6hZx2JoeFYRhccR39G6
G8bOvq3aarKeGsv/6KJJt3dpP3Di2FdooDegZa5fiG1HacG8zcKyOEVlpRRfSxZQZi+nX6ujnxCY
PQXZAfaqXjdDrK0Z8uhXJCjq0NWR/GoSt/QsJGLVW38M0ysZmmr9sOgn/G06E9uQE3Q9zBBYQWvG
7wieYIrMyh9N4JoebVShREmxr2Sk0/ggJnzABUIvq/nCNhQV2BikazFxJtvA+DIq2rCzolK6U9Z2
1/zkuHFSyTiZhoeoNo7UzgLcCIWIuyTgKaNIIEFmkcd8DlMvhCM/8ARR7kNo2SMYg+oGuTpd9+yW
r2vOJq17QEZhNLwYiTMdasdSoM2UbosXalrl3TJu6bPWrVC71ldRtE98SAUKKmiHb3d2qmO1oxRr
S1K0oALUOGdIxSl5V4L9bATtvqOt7rAIRw6tCI4UK6RkkqjlEQCkXU+BrJ473UpdmwyhbVT10Yak
Xccjm8r36igtELcjMSQdOOFBRoCFa3Kad50oIWcgh7em8MUHXmDG6DIpozFaLb0v75ZND8uXRnS5
bN46Y4l3e6TIjInDJekkytLv0t7/bOL+AsrHRwtW/A89+Z82cQSfFfXL+y9tQd9f88cmThXaUhZE
ZaSJNW+p5/4Hlo9O+hO+OJLdgYBxk0sE9T/qgkiTAOVHrY2iyyDRE/T4xybOoi5IxZhisfODBxDO
39nEXUyBPyHfxDiAgRFcJ23eznB+N9YsPY0oD4h7spFWx6R+40efuqe6dxAUHZAXSBZXRCY2Ic2M
RSCBR51AncELEBeZEmM/5a5lcCDMy070U65oVCZN5PgSBIPx3gYCgfNK4nb0t4mNvis6msHQs7zS
fBb7HT2F8KXGozAZzecAjhHzSQiTnZnTnKwGWyKLYnZxlZ5rPjtgkYGgRF4LCb7kJPTiq5ajAXTJ
Qq/L6Z5SN8xanm0EgzyzNHWhcxNFrTcgWFmsSramZC6BU0vtZFfPBI8TQknaQoBw0P5Pvf2/R4CR
ecm1/K/umjz/9tZGb137M/rx/WV/3DhS/URxPR57SXbKct+APvxBgkn9Ey5bMkh1CTMDQYSf58eN
w92GOwxDDcjHd4jjx41jiE8AH1j2yUaDvMLf9LdunItb46c7x7DxojlwYNA3kkCP331ZRMMB0KCn
3RV5oK61MOJpNOeOa7bt02Qlr7YAFCiLmeznbnRcQLeGkIApISUKDlu09oPd28lBSdvkNHbpsbcN
0lsUi81crdOSrjCyxAQwTp1BHQ1T+8bQM7FmxtC5IypnU2IFch2rc1wCVs8XNa4IefzGhp14aiXH
VQAKueJRg+gDONMVTGXrOGme+tRhbIoglMtCcy0zfkWOJdZpxo8nKlMEZU31vuzrJ5WOEXdGHraK
EWl7mS8/K4O4i3X1tUfez2vLp7QguxiZGgiiJCzP0s5qCJWgoUIDxhlbT9TVk4U8dNUu5Mig8PVy
QtPYyeZiTSXpvq7tfZC3LTl8HJqeXMCgzfTVHCcfWqKMKwsB36qw62YtKn5piowNiCF45CtwGASt
KhHp9cTpkVVP55LblwY7JB+DSxdStRgbcFtFythhUVjo9olxHuyu9ZZXUnJpryKHxhLqC9l+ThyC
MtWpmmzV+RwU6ZleIXImG96SWD7zyjQqPv6AeLSr+EAXeaiYg8ekWbQRctlUFfnHlCMQq/Rac01/
YvCmeDJYUYD45qeUTJOW8OAIduC0INMjJjAyhxmZkwY64FVBqwKqRKd58G0/gcUDQ6Aoe96UMzKB
webo6aRrEVUl97aqPFwukqia2J0bVbMuJapsUvHOWY8nsRbOwwB+ROzf4v4R5rmP+FBBnBh79tes
9zF9m0WQjQfptJrXl7xatPwstUbXJFkk66poNE/2YYw3zyIbkkQypDuEI2amec31/DE6NE7A39ro
9aNXmGPO/cyfYp9qgl5V8vXQ2g2weMFrMo4SLR32WpMIn0XVOG7d1E+X840iAUcKm0m3Hfi+Qcgl
Ix24g6LiedFZdnoQavDBTc5VzdOAcDmuTltyqRTLvRBU7fSYhvzRsuNX7Emc/xEZLtN4dN1xuKQh
HybiGL2h4j6RErXuAE5+wklSuo5sniTVH64lOcN2x8VkczdeDgZ2tB7kgh8tk+w1g4P1fJLnDtRM
mx5dyyU5TI1/mIBg7rIGERc9BTEePhy/eluWmzmj1a5OCrHOajTolej5DEHYXNmNgsmScOQjza8R
jMCseYnkpgRgOdI7lzOhFlxlMAGYPvLkZGvcqLpgIbB75l8m+RSvRPIBoxid+5CK5+X20uN53gmV
XoHRSO11VyxCow4MTWScbiN0UM+FIkeLiWO+V5fbMCGD+HJulaXCQvFR/Pb+soRwCeQlqncdiYx7
ucpnmcyboqydLZvtxCOe0dlYlKUS2sHlfLkAliucW/wcGXO+1SeWMQQ5rWfMzry7nOa2G3TuAy4j
ENnW6xEov5RL/aYZ8lVnhffKO1XZ+Y7O6mVGr2x3OAVq8gFqpAMocfcIaozcTG8dV8tV/yDqLj8S
/TlemyNlY0P8qgQMCYoc8iMdJYnHtiIinJTyCLI8kN7PpnqcyLbcSIuLLM/0/Kg0VEPMGGJYezPg
exYHsiuJdjO2TpgiPEahePTVoXeRQNBe0gp9Xdf0O1RaU+8Hq7GXPE57PUaZgNDG8q+ga3RloLK4
DZw6RVLl53faGUeDvZ1VJPcl2aleafS9CyFeuijHI3foVO4iWRYYo1jBMomW77I2aQ66+stNS3Jq
DwKnPPC7w1uz5pKoTeOsTYtKwFfo2AXV4rFD2fBUjahO2WW5SZGKNQGuOeHOxkiza/LBGMehmbgD
Lsea+DKMMrSUE1fDeTVy8mmNsW3WCsZZ1ETAEjJV/Ft0pISfFlW6tf3qo5L8ddbFHjc9kseI9cRQ
0mij1vWbLegSzBVyeotKfqa0qPASJbxVBhpVCpwtOsz8YYpGuDiFcmQVZnQSnkbCDLEzowIpNafz
c2JSPLiymAgsD9d2o6zwM8WvGn3aa+AQB2ZdaA9mkKTrxh7K+EQsbHeIBsEp1BHH+gjXVKPzYlEh
vSui9jZECojygi0bAHbdjH3sTgn+3xEJReMBMpWqa1WVcij97kXB3POORuTNiARq/kAfkw+70pWZ
TGFlpoCW5X/YtTjxN0RHjk65qpWKxpC45p6PjV5ZBzyK1iRZ+SdnKGZlk+poNq8JO7flHq9Ik+3a
aW6VpylAiBUi+UhRZzk6yUt1itytmqiOuDZ7S5u8AGZQucNVCOotrYefRrH/Rnez2Hh/m2sMC5gF
CREqQud3M3TqKNqMB7DbyWhi746CPEp4uOi5/dDVhc5lxV1nIGxf/+v3/V2DwzwFqwm+CQglpC5+
iy8hcFybMM50O3Vx2oxkAlEymbzng5KA4yQf//rdfpffXN6NbHEYNNURaKZ+5a7mIVAMOri7XTpx
gSyTgEMvukfElvj+vf6zdf6LrbOuk0rx00n509754Ru7gKb59u3nPcAfr/pBgaqfLHTi7I+/E5l/
bAAc8QlBlc4oyeytM+2zqf4n/Uk2ORcu5j0DgnLJuPuxczbYAJDDiDmZvB6WV+NvbQAuse6/3Chk
s7E/N4h5gXBis/HrJSSnWlfCwcz3VNUz0mxBOgkY9nxlgPdqMwplV8vuZji22jS5GVaXNc2S+lYG
vtxVmYFJyPSbzGOro143lWE9jIlIPPJZYD4Di2yaodY9qM7xKRvHqlpPCGtfHOCtPUNA6naOOeBV
COiM8uV7l5ftHrl9sDWjnOwhm9hd1U/gLOa220490hHUdkaxQhGNJj+sMjfNbbTW8VQ8GWVlv+R1
k+27MaCELLI2XSOp/mx74fbwsTeU49q7nOBxVBN6TwRBY7TBipjB4ilUu2qr9cp8aNhYhOtAs6xX
35Yl7bJZmVbEsAbBqagnqpTi1j6Sri7uuqHW1nkqz32nOicRw7rYWRA8p2Gz0EVJv5tlhyQmqli4
Mf5sa+nnuyECjav16VyUBduGXMs3FmG0YAm9eoNi6xDkCSVuY3Kr2D7donQbrVRQaS+lz33VJZV5
XwsdO2qFuEjMhnF04rHZd83MpKHM6sFIQuWQNvh6Eq2a3VCJ53UTi+JUWaEMvQqfEXPd0D2oUWl4
GiaHY+Bn5tYo1WyjVVQni7mZz2WvNScZKf4Kt8QDYVDj25R0qLYGKnd9mTTnmZggovStdGORjLZW
ynG6Q+slXzt/pPp9ehbsabZqqcc7/B3aVtcc/zMTfbGJY996tyMrmU7dpMUn5NjJKrXLke6Ssc08
DMf9OqIzbtdYdb2pwErXE2gTRkZTo6kWcVA91c6rjWrnIxgmZwNnN5Kxh2HU474xzsY0UK5Lb+lj
2KnxI/zA9KJYoMTUPZripBRJf4WXhDAMikdDdk9QJ2XAem1pPvryOSECRlj5DX7K4pQO6mM4KmW7
UnSj2uFZT85jwVPVzvX+Rstq58qoIjYWJTQ1YQGqksldpwBv80xOSPh1yNhLyCAZh4MVzZs41yjc
ncda3yCQtil7qCj2qgot200dVFtOk1iw0oyObl6ctCSgowjSAGyJCW7UDE5Am7Nb7GI7x6ySVdjl
1am2tBe8PdI/VjSghVelmn6xolreIcSkVIpd1r6JOloNtkgRY8L+emfInbfZwKbgwanNN3M/NrdU
VNsZCW26Px+NHDLfbrtHsxz129rG/th5UNsP5IHFnlN3qhekuXOguFqjTxvHDJXIoVXelcj5YYEi
7PU76JakftSwoyf0v4kkb2kPI3tfHnKc9I2yzvDbCGgjUlPWWV/OG9+Kcwy/ReCLr3NYDa0rSiW4
riaZyS8QbGALXkNA8pkgsM5/hxIDcY5mZ8UKtwpVQzE80RX3XLlmsrKdjDQppzZUvOl9ilJItE78
KhWUVzsbkWCxNwu6J9madx3ehO5SkTOGnXEagAc/Z1NJ3wgqZq4UQc/3Xg1bhIDkLI+3eSuN98kg
Snmr+WMPDzVVkhJtJSInoFXRSHm5mfCWcxrU1iobsSkSDFFkbEGWyAcxYJRl7cNY0iY+yJ7mEGW9
zii6xmqFgq+4kdSsFBb4SRXq7aXJRqyLoldWgRxl4GFqtG7G3ho3JtHanmAHFa9qk2PsWphNH9LB
1q5qOJsaQX4N1TlnzrCNSY89Ma5hN4uIgCA+wl+bSUohstbpctupGkS27O1tgdruNtdSajQcVa5q
1SyOY2iGV35Zyk0xtEbINM2YstSll8j32O6s2tjSDrasSQfIyamw25j1K7Airw7Ihd2AbYh7mUL+
WVozq2zJTGVlKXl+LcOuuLN7aV23VtV/NTE4TyvEzleQREztVa2uk4Vkay98GwWxcG/ZQsNV8HE8
oxaRh2FthoWsIzoA3k5bKDyyPHwC32P70VwIPmOh+sRC+jEyNzfYlhlj8SEcevS8bwAo5i0NpOtG
ElTO0unvMAWJp0Sq0bqh3Plrr1Zwje1CO8YLAYltbj6RhwOrXI24bIcpfg41XT2YC3lpwGKikCPz
4sJstqS8UluxEJ448OdbkopiL2Q31aR5+Uj4V0v+Zw+vQx/f1gQ/hhRUhwEfCoHkw0KvIpmCaa0X
0jXSWeIdIPF1SZrialjI2XGhabWFsA1IzrwtFxK3X+hcEgiCLXHx9uJnhO1V0VOwNEIB6xc2uF+I
4d7W2pMqZ/Vb32kFdD8EcqL66s5aSOXF2OZpC9FcLpQzvrDSQyuVXicLIU1nZnWCCq1vTexhR1uq
OVKDPD4mqH63lR7210mBf8vUUmupqH2uFvIbe2H4xV8Icd9Xid+MG4tJYOHLu4U6LxYSvRmxI7Mz
Mu1bcyHZiWGtX0gdcasFQiLEoj3XF1beWAj6DMX4OVlIe3Wh74cmgIOmLQWYoRD7UARf/IXuV/NM
MDxI4oiUacnTX3QBAoXAuEgFhrCoTmPuTFf6RUnA079ajwo9pkvAe7wa1fZR0boWWKIJGhTOJNw7
izihuegUKkKp3BkSApN1oLX4eW3ao1YisdQAXQJFNXDE3NR1366xcZkv2oh5fjRCEvmx9LES1DWZ
2NxV1hTKe/0PPWyQ4Ut5aKypjM6XofU/8/1fzPc2POO/Gu/X39KX4aX+Zbr//pofCD+GFRgnzB2Y
SfCrLDD+D4TfBPwn+NRe2urEhf76Md87n5jhGYmZVaEA9IUW+DHf440xkCIKPC4kfmqYcC4+Izw+
f2x7sQf9j1G6pH//thF2IOeQSzLf48ZBffnbFjGJwTzV2al2E1fSUxuT17S2Sh118Yh21iXjIms3
ZTXdpoU2D+5SNY5Bx8FjIcoNekVWcFwP6pNPES7pRDnlKzQiDN/G1lIW9C5G3YJcb+k4z5kriUdJ
n2lsZqvdReUmDxwy2AiKImLFgVHjIEY7Rk3zPm4BtBj15us0NiG37Q5cWFLEYLh+TPMskxrJyQXg
nSLTEO6b+AVkCPXVWAFzWZmOcA2n6Xbgw2nY/K1yL+fI3xeYQe4IvcFu2kTP/5+9M9luG9m27b+8
PnIgAnXjdQjWkkiJqt3BsC0bdV3j6+8MZvocp9+5+U72s+PMMWxKJAhE7Nh7rbkSp9be4iynv1QT
Fm3WU4F3TYZUerTCK9wOZADTBMin9mFwww9LS/mQ5L6uRCQfOMunW88j7GC+kjzo7u/0MP3Oahtj
Mvc6ol90RiMWWBXq5q7aEoXaXaJBPtjGBEPZ6e4IjTcw79FEFO4Tmvk7EWCFjqbikUmhuJ1o8iBb
KgbkQYRVU3rhAc5vTbd6C3LcwovoJhTl4Sca6AelhlkpCV86p59qi50eos3jlGjLe5rR/qwMgnpT
t+q3PQEiJKGiTHK8p8kI8A4n9ioNbPUW6pVt8aO9Wh3jFofSK9W0bTekSKlbL3spGda8iMmg56k6
+zUJPbBhaL4y3CDORM+/t0t1r9vmsg8gJ3QUkJ9LE3VF5cFejmKwJL5RQbyjzXtP9N4+cBcyVKyu
Ps9D1LyZqftkt8SdlxOOHkH00a0dpLhNHU/swVPA48nc52yptBph3fhMRiyj2RzpLS1IZd7xgv6r
ptdNQVy1bjx0GE1OOaAFXJwymhg+RPWyyaLi0SDCcGM0RUNqSmlc2qzztq0b4AkyIlJMeHLwnA7x
OsrYXYd8wh7e1AbimrASggYgPvQEUu2qw5lSnjAs9jchwq9+Ozaa9UzYSnxj5rb+CR/xsG6xHPnY
IjmpWFzLcitccr8Q5c76zThjwjjg18e1QAzp/F0rrEXbuWTXBd9nzxnvMtkY7NkFregMzQnBz1mI
hCwRj/8s9P9VpIYkruCvVnpE+U3452hSzIHqNT/aOPpvahn1UIfJay+HVskfK71r/cbRgmaNo2QT
iM34qx9LPd2jH0s7DR987vSeIa5z28i/s7K7SCT+3OKkA8Rs1mOnEPjQoHv+uXPjyZK8p9LN9oYb
vo8UWauuxVZNQ/St0OzHBoVRAa7gzc3F2zwCkuudeUuD+Ngp5BWQEnkwUGYfWgXEKsRoHTwFyWpm
vVo7CpzVDV7zfQ4IdSgjsFqlAmxpIagtthz9ol3xWwrEZWRgwio3jreBVqCIDp0LG4d7Py4xq1GX
3xRjPPLTekXAqetNq0nkeKPZHHXAevWQn+dWWquqAxCWQAprFDLMagNrXTqj49P66J8kJyqfzPSA
6C7cxibcsVEByNoufLVNDsRSwckchSnrFLAsUegyXUHMmB7DjlJgM8gkGzPOXnokU71Cn801ELQc
GhrOEYauoPwIEgSVFitoWqrwaYYCqdH9gXiA6HXTmGDWRgVcG02gTyzFH10CjM1UWLZYAdqYnX6W
A8g2qGPHREHcWJjGdaLAbktXkDoN621kVHfJob91UOCARp0DZT7rtXraVwaIsckpxcVT+LhuACTH
Qr/l1PbAXpBfUiDet3HmNv0qAdOcwqnJ7prKCMeNxHHo10WdvvUAcB6gTzMebbXON4wCx1oVDs0j
zf7gkW6ydWOmMxZ9LbeaPQrvmjZ9FZ8aTsJvgYf7W5lNX6bcSFHClT0cqhKIVzR4eO/I9j6Q+ek+
OOOIbTszOL5mksSmznCrd4f+jw2fYcheirRg1JxhYtJlRo5XcQUYiAzeX6hXza1TS3dNKJHg4nmS
k2PUg0NqZVWweQe0lpYSlxLRkGxZtVswnYnJ8UNCWeLw1Jll3MyUd1s5Osknh94d1LcgpP0jwdMl
KhnQNYJ8M+Vx+YioX5wMeypvTGVoR96ffKqqAKsp51r8SXG6iG2eIOhnGDbdz9bAsLVLw2LVh+ZE
8lbL9zfmzd7oRqpzizSLdcMB5jMbUPaCGUv/0vSOcdBIIUz8sO24qk3Jv4mG6Z4LqPlw9oiNYmAu
nkBfkVnQ8SMBgc/9Wi/C+V5yMHixegbte6sd+PD1HM4XXCW8x7zUgcLQY7tpS8tOfQMj1QbnBj+Q
+iCqN1eP1jzgLqZ5Vr1HPH+72AZJiliDIWEwxS0WxAjDWSWK+DQjQPggS3HYid6ovlkTeJygL6vz
9Z0lhI24W1qa/PhMSuchXCIO1MgQiSwPIvfBVIcVU/mxMsWdKKyif2oTc0S+RBSUH6sPfuXugKTt
nskX5x9mQSIP1sAisiZ1ZN7oXkv6wWgmn653GjUgv40uw9CvxCytm6s3DVVxeR4r8olXsCYwC8OL
ejG9Ub6OhcIydrnpPKB1NQ9lGkwXAaKCQSa1jQx7x9xXA19qj+ntyNBbdVcYXm6zMe8+OieK0aaX
9hnr+nxTB0JeAjoEl7HW8k3EHYng1rOCT56k7kS3G3GQU65jbXD5jc5MlmMWRtpjudRYhWwgHgh2
vV1JhbG5flv5iDMtDufW9ds0KDpfECrhlwlXbnZM61bUrRkw4qfghhXIj+9HOL1ONnHXL/wRu+67
C8HMl3UZ+22ynNoiOg0U6r3WPg01FuvBKj8VpNOFmKJ9z72TXQ+mKLyPBp2CvIv2edJ8t0bvxjNK
YHAAPgrpXKbW2BpDtOvs5SVsWpuW3OTe2vAKYeFZm5SZpKzm0ndlUV469rGeFgwxMSIW9gWYw3Mr
EnGyB9bwVLj06J3K8IVDmEOcz6d48tbjlKzboDwahRPci06bzmKSBJaVIfDJ0bUj/N8pugRvMDck
WMOIqvByDAO1ZkfDP1prBMgV4eSTzvetLgYsiRj8bpKlbzeFzMXBkNbXRnT7wrUeAJ3hNx56A8xG
GLxroXxrNffr3JOcsxQkdWZD1uEAKcg1yY15DQcIKg6JeINf2Xb52Bum6XOMWT7ywYI+AU5UYZS3
VTc9FklfHT0n3QFej3zLWviCY1tsp7oPVsk4p0RUiWd7pokMg+OQTnN+AAJg7EcW4bWOXXkzFWnA
SQGRdLggbi7L91rvaQYVpX5LtrVzbLjxgTHaOkVj8K6LvPbRLqx6MX835upSxa7zLZacmsyx1j85
toY5KU2fOvIZPiNINzY864QaGjUJjX0BTxFun9IxmvVqWBbWA2PI9iGeG1gcrm76C+NbL3is8/Yj
mrtgoxfufMJBPpJJFUKWxCgssdIUC51eWs7FbSnsU8aa/8BthZXFDsS9gdliM8q+KEF3aMk+LVL6
InSoEMXI6ltrIVNALHKYcwzkRlV97jlcrmu39daJGN70AB2KXrLbe7K2yLXov5I09U6Dc6fPdfA8
ioqoIKYnKwtcm1+agHIbE2nwXOi+zWNI0V6Eb6SKtlhSjXUH6PkWLVS4oUhwPzAbDhcHZMxzStVN
DcEp3G9Nez6OHVbe1UB/fwLMnTwnDtYZszUhf3A++gb+K8P3nTtK2BWsabJCWMKptU1bXhvm5EUu
nX5ygqR8wLMINT2qqawMPOtj1binaqjGT4U+Z59GsiRPNm4n36LCWjW0/NcZTxEreRf3jh8VVu0H
4ENpWU9JeDtM2H+OrQzEtIraBfWcV/dbN6xpUYFie+nsSTvbonHRjMJ/40ukNRY0obYZ0qS/BR1v
cscU6ADK2kJ0bS4j2+DUl6eS2ePRxBO0CWpLRcTWwYtHOMIFXFacbJa2LopV5xXaqQtd60ClkO6E
XtabeCLcl8NbaW6iZvpeoP05izzsnscmHvf4A+pXu+6gzLIWrqHcABBwRvQVZoXBzlkOaU4VBhRP
O+olC1glZL0vwe77VdMloCvnYFtyJOZtZVCdzeyL02buqm2C8Zzamn7XBEWDuqBsdrWkJ9GPacAU
oLmbgAyTGLELZYhlx13ek6Ypq3VSDPB4x7rhxJyKVRxhGMtNHUVtk5q7pVzu8D8jBIDQuZI9B1or
a4f7JaXGS4eyZeca3PM81tljnbTj3uVI/I4m54TisP02Kvlwbc/d1qvscNtnQcUcCA9oQwjxGgEu
jzgZQSsoCRd20JIh3gQB0evnVauP1otRTbtpnMJ1ayyPs204pymW9MldN9kR+7HDbIddSjDxGMrw
Wz3NO6NjyxvqMtsMcdJvJn2ajvEgWp/+aHBA+HUbh/XFDCxrjSMkOcyLPd0ECXERkBq1CBsclLqL
l7K6ihunR2KkYsuijAFvmo9J+GDYSc1puVfGez6wsuEDQgnZEq7+/PR3s75zde5P1L/LrXV19CdX
d/+sjP7T1fNv/Q4AYN+GBpBfyQAYSaEERHipQAbYV34Au+EraKAHTQctkF8hA2Y/PgYKPCAUggBS
B0PBwTLv4CS91YsRb5bKvsReqeE97GiqKJxBRuv7XCvEQatgB4nCHohWdHejQiHEMBGacIYtqjAJ
7gAwgf6cecQkMyoSUXsPt0rejgqxECrYglTYhRn+Asl9wapG+fN5VHCG+MppIDn6mGugG8JE17FP
tIU/DPFEQCeIh0rBHiDxxTvdRQapQBDYgm8Wg0IbxMkH04iBdlPOSIK5U1aaXyNkdiAGQUvMV8pE
ciVOEN7ZfdFhn304qZXcjgpNId3W3BsKV4GA8lEfek9H4zos0CyGLj0sV8bFwtzu1gQm/EDG6PKa
Ebh910b5Vw6gIRnSEofvauyQeuJ8K9cxJI1aITU6rc4/nEFxNsag6wgdjodtozAclC/2RkpjunQB
NjRqoIuhsB2o8CB4CAXzoBGKrVABPiaF+rCxFt1g8i1ulysJpJ677JwWtUPEuEKFFHULNSRQABGy
X9kKdKAaV1p3SR2Qee6HeyWPDKElLqAT3VektdX7ohAly5VWMlzJJfaVYtLrY/FUKDqxpTjFgSIW
tyyMZEwvh1jRjCvFNcb+m57iENaxUNRj+wpAtooIFWmS0J+XbsktFFKUJFdYcqG4ybRhFUOZXt0V
qUz13EFYnn7nLePR7OG4tMP3SPGYHUVmbhSjeQLWnCpqc6v4zagWbtOmzzlnwXa2c324hyFVXTDU
AeZTDOglgY5qhXChG0WIThQrmjf2zMEvWDteVG5xbLuH7AqX/qfr8191fQzYlX/V9dnT3Y/jn7U7
6GDUS/5o+ggLjJVOi95BlgK1zv63gF/YAKmU2Au51+9d/H81faT8jQGfI2nOkJCgsAf/agIJ9zeU
WpRaWEj+voDf+rPOzUQK5GJ44W0BjHFN0/2lCaQTgbckVigf8S0r6u6StzNyZZpT/pIBxKtMEMmo
+puvmAjlUxSl2oXiYt4VpjYj+I2B+WTthGgcltG4RiDhd56GiZRp9nur6/wcbkdk3wqFcp80aNgw
jFsARSJ4zb2JIvjKTJYajCnW6HF9pTCXdM4vwI+XvceMlZm81n8rFm1pSMMezbPGZnyeioxRWNR2
I3Kgav7sGNEcU1Nx2fwoZIZOWmOzbDkB10dr1qovvYySzx1ij3vUMpgVKADf52ZpfA8josOheOm+
DU0oOL9AOAmJ93wII/uBE0gcr0oYjM+q65P+fxR/VynhvxVU169ABW/wrepI8GCd/bkPlyPASbSg
tYlrJEnbMnprU8mJcb9CWVH/MhhwVng0vfvSqeQtPAE+WmW74LFALHB6jJJ54zgWAFkUQHdLYEUn
eBTlh4Dv9FrUVnuJZhoTVpwkdxyoiSVy1UmeI7W7CyNcAX1rlGfXbZ67zCDrqhpvsShKNE5yhzD4
I6mhHPz0kPwHeaXCsP2kr+RDm0rdqDqdtEhNzCp//tAVwSqoM6oC0EAevAv17YdlKd6ENKd7zdGb
Q58YzQERCHrpiOpxlWvdsm3ZTfCJTPqXKhWq+WKN01k1vZGQGNZjMPN/NfGF32RVipsQW+U56m10
5Yy27y03eKEZI0mdpVWSFuiX7RRUV1yM5NpojbbDSGyv55KQh0XPuacNlBo3+mJ8FHZ/OzZS7Ls+
sPYzJgygiCQhxUj/N5OFEl6nywBn8j0jW/tomuX4NY7QiSKVGb9WrNcHZ86afdNBSQgiCtJq6Ldd
PE4XHsr0hJ2Th6klDi81PhA9JQCXg8Zu1ymOkxt8XDnoDnfq13EMqasEibnTFywMMqY74xQgf6eC
b2nVFXFyl0cKo+pm8nVmWvfNzSgjMGtwVmd4wCQPHKfYFlHb7sGCxjdZ1+l3AbSFe7cQw51FpdJx
ZMfdsKmjJdnPpIV4PjZPedHibjq3neCCStX0Wly8GJZ6NrV0wWsxtq9mBIHEA3V6a5qN5+t0yk5/
fe/8smbhMoI6oYRWhjAQ5srryPIn4ookKSgIB0e7IKRZHiBMFztNtHTRkMuuGwcrEDFh3DtNuXwF
908QRweUwSeDL/pIqnI6VUi0jnWn169ObWL4jzJ9h+/tDe0DtoTezp8BnKAaHxoLZeDAICvju78t
Axi8egcNv8VbjuK/lJdJ53yAe46POvfafGcq4T7L1bwdkHSoBbVMOaNXndhYnSY3+J3BPSTTMJ1w
QiwP19u2SnAWxLE93zU1anxRMdQpM1d/c7W8ffWIHHottKXGiRIzu8yJJ4iYQBXxl0JPd3XZYObD
4gGEyuh7wjuwDDqb1I3cs6vXtMr++vLLX8LeuPzMmwkKcgHvqEmEerR/uvxjjew8XBqw6E3FDLdD
2rSam1p7TBaPTyAQY6EYb7WnZI4HuEtT5VV3U1NE087VY7YXg2eQplBWB0c3HarP6WATvOJREjGx
QmL5TtuKD6N6voc67rXt3/8AIA55WzbTcTx0auT90wcolrRtBPlWl8xm+DolYjrVVRgiEgyg5rYF
60yg1FmWtFliABVoG3w2Fe533boRI7Zznj3sJfDtPhuTI4CdAGKOJMDybZ25wVPm1KBQoyLkRPrX
7/26H/97s1D3Ps4RlAKCvqknzV/fOx3kuFnM0bqUvQWefmzb4Dt3M7LUhoSHF7HEyx1izumcOUOx
66AzM9ooCvvgwio7klmDq4Ke5CGzRqDHTLefOjQ9O280GT42dV+cF7eNbzl+TPdj7mVoeNux/c7Y
lZ6KF5tfoJn1B31ZXGJWFGi/J86jIOHRaZD5Q7OfVMOzI4vgVZLCsYdl4x6hp2EVQuqwzVoj3FZZ
NL0Tk7HsmnEIqL2jZrMUTuH6nZTTN8GMtlnJ3GSm2lZSbBajgitRpl8E/fM2Mgom+WlVHTKTjlfh
8KhTE0z310cv8LTwowGyNmwg7PH26J8d0UnKC8cnWuV5goGGtlH0oVctOkq8gu/cecM3cCpqBVGX
JnGCI8nxiLJ0heI1c1a+KibFcJZ5+qRXEoeuiYfuzcmTr0YJJhrx5XRIR9n6jWoMaibHRHjH7dqi
IXtCP8Fe8tc3AkXin3ZQ7gS0H9QMkKysazn4S9nAWo2LKR3qC6fyDnAAgHZMZWptzsaJlggZUb4D
fCZewSwIt5Ri1WebJBfGQKxJOJdb1Gm1w+w6yeDE06IjtkSPU38A2ZhDOCm2XU3nasWTpH+ZRz17
ZvnvvkgO+9/62DG1NT7THD1p5BKXUFCO3Q1FZ21yR5+5D8wCiUVmZCAuMwGQAXp53u9dTk7reamc
A0kdz/TbBWFVETFXvibjHcN7QIw8WCSl9Hr/QTYJS2RaEH9VYiWcxEJIJk/t3sliVXKq7xXAc/fa
AktGe8FQZZLxsvGM+VVUFXP6EuEf7yfKASfxQKDr4GZNZGv6Npbwrxip83UzDOmxhA68X7xsRkto
LPUOAmdU3skpMOFa92n0wj4Qv7RaAvFoqUYDlUCcJ68tIwamHGlth/uIugUYscFqAO66ij40zxEX
bRhVgQPr/Aj9jq2qze11QxAPwvEIFx7zF0xLhGax5GXwgfVVOyqgYND1iq0cEZjmu3ZrmusMo9RT
GHbtISDDxVwtIjG+REZAnCke1yq90bpOlT/e/ABRvtTAUdb6lzwrWVc7FGRrNe3Sfa1ANxJaY3qc
uRFo/48MwjRzjug2CsN4E+VCUu4MdeWB9CdwXMJJpktDbblHiOiFkPKW5bu0U/dAYIS2AZKT4v+h
sQuholnGDSYuSDs4rdCQNpxsETtwF8Y1VeZqIh2yw1zFQbYK4CsaS/YdC+KFo3MWY0k3Sd8F3Ydq
eUzzk+Pk0b3MndFnM6CL0Xrz8nB9kP4Rrj3N1bf/+38+f+RxAXKra+Kv3Z+OqdTg7Nz/uz2drOnP
/+EFf5xrMZ8g63euOgaHQ+MPT4oNrU8qQxEB2g5SV07CnBUVd880FJJP0DCDAwG4UVnJ/xA2YEpH
9aBWMR46E8Wb/XeUDabxi7KBlRGKA/o4tUBKDOq/bPAwVLqhcGIyOOp8utGSlrgcrI+XybDSj7wY
lgO9KxM1UGaF4QqEUHoyjLx5T3CnV4zgW+1ehA69p6iah3vk2cFLuhBcdVPH0/Q16uIkBAeGV9UP
it7QfAD3dHURZm0CMGkvM3q0h56ZOmQ6bKGE4SRu9jEMs3U71L37EtGDbpB0N25OD1fIeV2UU+5z
UjhExK8dBmvINglFfL+yC8+iBMkNzA7Czr4VunMICQw4Jd40EPJQmxcMWz1QzKEKvnfGkp9DbbhL
s5451Mxh4H0hU+EzAqjhdWIc4Mu5jb4zZK7o14YW0/JmcmA7M5dfT7PR3tMLmO4WpxFXyTtxLLmm
PZQFOeUrZ8jD06BJdGRmhRg1bF0Bcas0zFsO1mni68kiyLMf++jzQgwvYOKg3TCVit5xYjOOM9zc
3bUOlqaVl9vZ4yxIdOqtHv08cLd9PGbhjkmAe7SkOez0cqqM9ZLn9mMeAUTbEbOZOcC8IomNF2gf
KURpIcJ1YZbexyz0qfI5mDm6Dyuxv7G9BjV6kNbHPkhxZLaC2CJZIoUnj8C7UQvwymJuxi7iVe7J
nCElbcm+6S+Dk9f7kOVwT2JJ+yXSArfzPWgypW8udvVYZ/DThONq0HknLo6XMSDUqiI7CyxI+soN
l+RMMV9CwrWc4S1DTLeye2ztN3QxHUbRyzzhkg9x6oAJCTrSQ8YEc33RnAsosURzYGRfGTZ6eHOc
iNOgau6OkNMQeNnRFN67XfWdVLC53+vdUseYUo3yO/ESmYlAZsnItjSX7mvRGDaGnsDNXghXSbBF
FfWGEj0hYKuwh8+V8Nx7e2yGdVkVFvhAo3FWWJCMLfhvI1xNsRjPS9eGyUutMx4fHghQiBkpiIWN
ZueIIb6MOIfvcwmQMfvg26U2wMPfxFxb9v9IawEqN3OJ2AIOXXAKiRRd56KUK2F2w/tojdSls5DP
ocvvYLa0Jkr50WyncDMWeN98qpmh2AeFUKPPADkzTyhkBGhHc0cAGjEQOY83Mbmc2YlRSceVU5BV
hN623LR6peCySPeTCHOU5mDsZ7pMKzY08nWWihvZeeKu1PElTKV5oTm9Bzln3S6VGbD9NXhg9WLe
Q6Xiuit0YU7I4hysC7fhDjSLWj9pcF/sddv2CBabwNvGjBqOuHnyDTx452BM3njbE/ezHuuck5rV
9x12oaW+sdu6P8qkzy+zKEys1aVt7XCtdBfNwxYV8WCmZfKdNvgzra+VnbnpB2I/c53YpESVRCk8
ab3MTpR6jt8WgAHiyRKP2OpZtdy8yFZea3or3U6YN+CuZdocuv4gmZkOfXpvmMWLZzaZHxJeBd3a
2CddeAFXGCE+EIkfMNXzk1gfoGkzVts3i51jUbfV1S7HJ47m0VofZu/glOayQY8/7FyZyItdYaxn
ecIObzYWLEEzJ3PNg4AQmm1/Z3mpvqmnZLoFqLi8GplpUkPjRoD7lGFvjaKj03fOE80s8JWjnU0s
Ui1rilOydqxiK9Agpk0lcZFpuJxRw3PlyJi5XwbWxjSs3H1JNw3jlMcoRGjetAlb/BOBXHq/K8Ap
ErVGmHGc1qe8R+KCeNm9SRv5mT4omq6QWcaEd2BFl6Tb5K3SQRhclAfiStJNsCBn9YEPc7WlkfCg
upoHtZHgUa45dkDkRRPhodTcxW3MuOic4MH+GHTOj4DVYJExGd/oLmVpYjo9xi43f6vJab2POvqX
4CiK7i1xra20eu1kpVNxFkOPbS0L9Sfpyex7O5vduyNC89FBiPwADyLczKLWt1ll9nfD0kHy0M0W
8UaqpRsEhBmLbhT3j7FplEc3ao3PRsstjWFjhKdWF3euqFrmEJY4gyXE39QxNm7zcX4MRQ4lL9dE
fELG193CGh1uWysL9npkJbgh23Rdkve9DTJskR5pOzFHDRqrveMyEXUdxHZGuEb4IEF9d9Fy1LOK
YJo0yU+xzILnqFjGiF6G1X6aY0nWz6IN8a3ERLpnjl3DZhTTl7zrMb0Z1fJkDAZBSUHiNIzHYkyX
SL2fa7qUtwDZxttlLJlAZraOKQh+wMWye/FIo0gij4P/zmC2g5kOBvy1qqsWAYJNt7ktlfFdrfbs
6NPnCBDnE5o3Bcyw0f3Ckk2pO80FMVrfkbTTPXQ9k0tSBw0B3kavbej3q9mGx6C/zSgbi32JHj5+
pfOjFDtdaffsRCmo9vNSouomvqbPN72wlYt1mJBg6dPy4XaDvQnSueDwGLMER4ZJk7BpwJqG0dzv
Rj1/GrG+7gjWI3E2RKTOV5nhlSqyB6Oau7VVOMc+1Kp1TU6K/099/N9MfjB6yb+c/DxDhf25Pv7j
BT/mPlesGTMValphUYlS7f5RIwth/oaPguGOYE9BM0MZ/qNGBtwkaEy5qqT+ofp1SDTRdbCHwrEc
ykHr7xTH10j5nxtInEdxlxv4SQyTNqoCu/3c/OIYTV96duc7T81TUh9KxDxvc5ucjTwnm4883XTx
hzCsbloLlZ+YZ9LqsKbezzWhOQwuyxua69M9YYJI1WIxMV2Yrfu8Ei3e2BJOPAw06hC9H6Cc5LYZ
jBfNITSoxqs9uFDOomDy8mrf5xIjxu8YND0LtLOXm0N+LJukgYcjhSjd70blzHG/H8EOTsMhdNAU
EhPsTFqCrsqth8dq4CI/agUGUughkTQ3YTI2WLfYe4yzS9mCrMmjDRlWwP7DXGLmAl08d5cmN2mb
QlAjTZDBdu3IxfDHwg6emDZET0vHrsiHgl+/9NqXMcpjEiLNpkZUHyWYd61TNzX1YbFohEclcAxP
QHPEPY70kpBsqFD4uX2PzOnM8T167rI4JiikSChcLekIwGQc9aG+kc5CdKWfFO50isJ00A50RUYw
+6kWzo/aLGC1rHGNJOEWSKJFGqKMcZfuhkAvu3ov9DAQzMFyWkHpdLEzPW7uqqlF3J2uckvKfDj8
syL8NysCyfGSJtv/fmK++X9J9r+/5MeZ2fzNckkVtXRmrqYnBefWH2uCAiRaplTIBhc5vurr/lgT
6L//WAoU9RBighr+wndgdPx3lgJhqmf957XAY36iE6gpyL2FDv+rt6sOOjdLwsm+yWXlCl/iTECo
LUa2S79vcavXK56KAPszwYBlcCqLmaK8sXSYWeulY596zMpa1/Jj29pGM200Oq0mzNyAPc7vjQEk
kFNjxDmlkckIdJs3Q26Op47gL5qVs3Q4L6D7s7tw27WA124H4F1f03B8QBnjBL6QmuObke1sM9Pz
cB/UWEflwmPhLjSxFoim+Is80E2wlj2ZLDspGhXjPYmMfONWb8Af4ONq91nt9vU9c9b0sakD773N
FiPyG8pwwbY7JNUN6b4RMdiz96YZtlnyK2Z72Uy0wEkWIieRaeBc5BtEeO45xQz2XjsOA2+vHD/F
g0kNanU4mvuZqWwTEVCWDHKi2jciIERdqSGcWvLskEB0/QTVon6TrSFLpOix97X03K/ZNJ/IYCQc
Hdj3fOCP4G7obYMc31jfg/MQmy5R4HOwV/wbkqAf+oRMTl+fZ33djawsK47leD45TFMkmQF2uVFY
w57RUQ7GqG9f6DRCjCc5Y7cszvzgtXI+UirXtBljjrKrgBJuTz84/uB+sB6SFAnUZiildo7ywt1N
lk3/vZzELe2T4ilaHA7loAzuKbodf5hCOoim20nMzIN81ZiYI9+qpXEuzbBfexUH6NxxnMMQi4Wp
ozVDaOiBEQlZ9Bs69nI1asG0NbDk7cEgTCWk2Xr5pM15tXVJYtmBOF4OLPKEGeTSOUTwRh5JDQhO
KGDK25LUvXxnQrM8T/1iDwKh7WB2NCpXP/7bpXQWojvNkogdMARfuZ718Dvls2rDsTgS24lNeu38
DgKVjXZxNQHVezWMtMgXDPOB0L/+s6L+dysqwri/XFG/FV3/NZ1/rrNY9tSL/lhTXfEbjheKIhLL
ULH8uxPper9BjFHLLBlwrlLe/GtFNbzfBLWPUFUVM0wFj/1phaUkY120GLjYV3DOL27Zv3TPUuT9
vMCC4ATdKckaAZLJVnAdpf40aTTgwTXugvtwEJyBfCbazsNIpiP3OFbQuKYDNOhfEm2cDlVtmuMK
TZmHBHTo9o2TDzujFvVO72L0gz9dxv+gv7Akn/GXt8YlYScCNCVBBP0aLDfBv7BSid3dwSJUnj2O
5md3QZK3YpEEeyEUAOOKwogbkr1Dw6PHNbR+fkVmkJkkHlo8apA0qitWA7dleJqvsA0kAOI9j6IO
BgeUSrLZ0QsSmXrFdBBfopgdpt1p7h5R7rI2f0d6iN8BH+WV9hEp8AfyFwUB8aysvrhXNghnMyNf
aSnIEAxMApninGwmKHus7hGCc290jXtiMftnrySgZGxqaGms4BkxwmNCVAcTLlSvBB/TymmqxKcW
pjnnpipgcwhklB07vA7pFnsOc54Ecf8DKkTkd+G4BbD7gj9I2zXx0hzrMBG7vjfar7EeNdSu1rS2
kxaCeHmsSrt9cqDV3wsPMa7T9t0N2oHhOGkg0GJnYcXNvMQ+1aYxE+ccbTVUT3Q1elFeNNN7140E
uGPcluUa1Hj0xoC3clZ6b413WlhqD1CDvYm52dxuxniYbkNnedT7MDs3cw/bZfEKAldHWAFbN9XM
LxSlycqrItCrRNgs7MywjS66m1YXDNoGQaRufm8Ni4MuxSDX9o5GR2s8J2EDvAiZzXlZ6g2tL7mt
vWx8mnUdLy9z2MNkV9Yuy/JiWzldlPqisXu/pamp5rlij3G42jgLcHFj0WvaaRXxq0s3+tBq7Aeu
en3j2mmzTdBoHUPUHlD6bfcYCXLt1kGhZ2/oJtqn0qEV9j/sndly3Ei2Zb8IZZiHVwRiZnAmJfEF
RmrAPDkmd3x9LzCzbkvMKmVnP98XmaWlFAgAHoCfc/Zeu5vZ0m+KUaMB22fLtVWb8sqadO9b4qXu
zo6Hbotqgx04xPxNqSaxNbNmcFHbTPaO3HkI+rDD09eCZc/sXsjNAFcmXHjq3+veNF8zbp/OztxD
qLGzYG93kCUHDe6hOWcWJzRYCE4qgTd6gSAkgAsRFVF58W6maaE2S2e7nx0+ZKPJknepH4xbJ5iN
VzMhM6PKlfq+OkwuHZanyJdSHGxwh/ga6Wl+4U2MDi32UqhWk5uLqJktBbVq8EAj8gamUvKcvgdI
0lUeONWAGFM044GKALomS+iS+vJIFA6GLYiDA1HiwjgHpDY7OEj08jh5i+jDyijTq4Su2Zm4Ma4e
RPVlY09rd3xKdyW2KQCQfmx/rYjHcTHLzeIRwH99tWZec/mWrrhgP44ZxgfxxvSz9dcFhZdoNPYb
054unFVGtFXnO49oWGfvFY17JEf9KUjn5c2bFkKo594+BhieQlrkTB1aQ2uueRLOXxB9+yJEGaag
siRLDawlA2Kx4a08q7DphfdSx14wRk4nMDg1UAuma6tq7SNzYZS5oEk8sgenIa2uVEO7NwzUNB2b
xG2IA+YhUmEb8MsboqxdwpGzxLzpS3u+cwXCeLw+6cSWtO7LGwRZ7R7hUIrKGEW9RqfOaCcYKRgr
XB4H5yoNyBoZ47J6ZiPUoT22hmYrcWhcEI50VxrGhj7yrE6/yfy8eQRlqpWRMWZ2pBPNcuWyRoOt
MFR6mhZHXHCdp7eZORdPbcWIF6c7/H7Cl6OqnenjtQ0PX6cviq95wgSW7n5Wo6KEWXDbZ6rUPuPe
BL0guy64N+FIZltPrxJuSitcsbP1KvguFqs7qcqYvyR+Wm4mZUz3GMrQguF9WDRXEzDHm/Sgm/mk
h0OX2uc0wDbqzXg+HatZ8jA23PSOVof5qSGI7p6KvjIOveiTW9u22zacSGYuNybD/JcGMUIV2ngf
HOzAWFNjdyxe0y7okNEbcroMfjWRw4JnOA1h88BfK+jNIetcA1GcqedwACGmHzzfg/sAvtyu89z+
xdUCDpEEOmQpns27XFmkHhem3Haz0215Nshj7hXxZxKQDf5g0fGc50dOgl1B0j0p0yHRJNomYP9I
g9vpvCsjcRhpe8pM0Zf3RncK5EyPYaITeh6QQL3fNmQs6bmimmAQYHGSk+Ft+9T9mlv6HM2+DVIU
GMJzZgztMadYuA3A9HDU6qsJ25eF6BTWDfivKxA3PHKc8ipRfvyVKv0YeEi+XUfDUWRUEDF0EDlt
a+fXymm8vU3hwD9YpHmDmoh7Omf+fO2MSKxMczSjKlUm8SH8kQEYfcnnorsTaPDPttPZJfKZtP5i
OwA7J6vszwX28khUjdyv+5K3Uiuar6xSx9rYZDrx6MB1629VGqdXfTPRNOF1Ks6W38keK1Xq4dPr
F8/ejkpTdoQWKbB2SmCkjOQy6s9uPgz1tnO74s0eyDXaKihga+sfkhC+OQ1VyFAOFRzv1JuppUl5
2gMlnrTNiDXsS9anxTNFMbcrfSVTd7rRkDncK919KGTs7PO8wplgYaFesG2l1qXPZneALmiYN3FR
26S0pM2LIrBiN5DLHTWDzv3ClQmFQbPy+sVyuorPzKZvplEXqxXNXl+iorr4XW9c9TzO+BX1ikh3
nGtTyL7LJHeVTAAWiGcWr4y8v/SageVRGSRiYARuTzmIPY92l68xfMNfnpLZEeOeIoyyup9Tfbhu
8lzd2a6RPchygpTr9gbTNVGapGj3/X0SzLysHd+5pE6TRjSWTJNIFrqKEYzCfrWKw2kKncrG/L26
PUnB8L7Oueze/ABbRwi/Pzh5dj+vG0zHFNsqbwLmAstgh4Je2NHPoaWhJh7dK4CMix22WTmaodQW
HNFenk9XHamo2D14juQbQVo9mu4gF5/MnFiAO1hTlb0feemj8GwWwCWsgXgbNKV7mnLBm8CGFNId
CgKyZCTnOI15tdrsv5rS8h+kNOyo6TwNyBHz1rMvCh60MF3bvd+4ZX4RqSokvBivul6bYM8Cffm9
Yc3eS4c1ad+4CdV0gZb5q22QpeWjWiP7txeMzLWkoueYGguvjA761z6jY3eLNDWtTgjeghtsvO2P
oNbtjJjxRD+2fl7qm3rln/XWiGlS/sFFc/+gpP1vWff/VNYRRkP/6r83yq6aEanqa/2rvuSPf/Xv
us7/Fw0u2KKoRd4VIf/XN0HsIz1zn8RF333PEuF//dkrW7MdTYou0rJRoATmT+nfJh8YUDmiSjER
2v/D9G/rQ2VnGPzA6eqjgaFS9BAk/NpGJ656HvEfiqPDwvWjPNeMex1sDLYxsEVNl/uEgpCG9tZr
XvyIil7gZq3jkyay+NTz/kd8gnK0gRC5x0QImp5Eqir02a8/+m3F7iFtnYwUMbjeRppjgSYb9Xu+
ypBlmpTPNq6AbbvKOVnrMVNsO5UR9uwJqgDzcCPRxYz8U1sOPIfcB7h6fyfD/tA85AqszhSk+yZp
4TDiPgwScjZrFKrIMNlqylukHsGePQuN+2FYz4vv/dMS+U8l668F6/vxaFcySaFJSuLLB8eAqaHw
SIqiPb6z3YlPeluH16ss/s+R13+FXv3qTXDWI3mWiYJjTQklgObDmS1M/xbe7iUqIWo/k8c3O0kH
2g5Su4fJLO29SvP4/h+fHuQ9EtDBdrFMdToZP89lct3s54rd53F0eR6G2poW3KNucqJROsij//nR
HDocJIeACif95tejJYE/Z3WVl0cDf2lxqUW17KSL6udmJBXj98cyPgjG1+sZrKMrH8dHgN3pw8Fk
QV5vVejZsUtliVIipZaPuo7sQV8YqHhUKm9GyvmrGT3rYSk9QuHgTfT/+JwRzSJXx3lCE56Hyq/n
XJL/rKqRHWM3FgjoedH3kBPi+DFwW1SXvz/pv64hh0ker2ogy0jdPnZ+BIWyNQg3P7bGsty9p3YM
Gr/gNm2L9Kj6DNWDV2M3/5vjrsvkp5Y+1xrLGMA2CmWXltiKH/p5GRVMv7LEbfNjPXcTm3Lu5myN
8xzWGekevz/HD8dabWMMMNc+GreXMduHY9mZNhtTSmZkRj0fYTv2irDVhTonmNqffn+s9bN+Oq/3
YznYDnDDeLrtGB9uXk70NgYd1tCiFhLyGnYLpzKzJiP6/XE+tsXWcyKjCoUiDxmWq/nr9Rvdshdu
IzMktmBz2M1QT4S2qte8cst5SLOsGkIpSIkNFxpI8A+qJL38/jt8WDvruSK94kG3grEZFK+/p5+6
hhRnAJ/BOhzjqV9RmWAsSATVkktsKeaj+Oyj3rXU39hq3i/hh0u85iW7roUp0IRH+OGwicvuLvay
YwqR75PI3erEDFldt4wZ9sJqgUMMWiMxHSiZeBt8AGoi7KGW31AmdhgEERGeQJXEh2QdCcVZzB9L
rv0h2P2vT+f/9D0dbsxKMA8QeH6cWhWOFc+Lp2kHzB3uG2nltthMXUmZFZfu7DLvoAQLVa55Hrvw
ubjok6lAR+HHPo5FY5+DIYiPMvOt60Bze2/nTmmTw6gKvGn/+zv511Xr61xNRnYOO5K/DNj0AL9x
Tx4MTFGdOPsi8WVB7dIP298f56+/RGQE3DKqEJ8/P74bMw2TSwxnFE0vnqIgW20LNbDUMyMY5+H3
x/r4OGd5+rpHUtq78wAo5Iflqfze6W2Z8ziHjRAlfjxFaHvGDb6JAqnVauKRszobo/S+aFVNpmXj
DH9zYQ3dWX+Jvy5X32J6iReWTQFf58NbpRStZvLLiA/eOAt19EqTh+kQSKs9JiQ/3jHF09/ec1Qy
0JOMuNo0T3BZrZhW3NXOGcxAfArGUd2icMKQ1Hd5C06sHMaMoCBSbqCwo93Fu3K/lFb8YyKf6tlX
5XJBuotNP+iEuwqxChR/vnOehM4DF/GUeQ/TwH1w01Y/DNg9r9IaP1Okt5n2SAzLcqcAIo5hScPp
phL68FrG0J8WjW0cM1eK5ACC7A+cO057qqsOOVqNuPew9Ibd0ypN8QZYnlj3CE1hEw5C/vhrGsTG
13qsrKcZbS9p1/FUaZse98KPchrsOaoGaaXb3s/TS2Lxy7YdHi2GmLK3MeXh3fQJ+dKN5pubumLb
uOI7/WQzZ0Ey7vTUtfezTUxRVHuy/+Z7ROrUeed98bsZrzqKQdYbv/6k2BVNwOHbFq6Ab/Y8O/V+
9L4skCYiWQTJxVv/bU+he0lgYtrbLpsxnnhM9x6DxlIX3jPlc9ep+eb98sYu/k+zTvW71upSXBoL
MM8jTgPXOpnE9l2KBDz3tsMDS6f5/WkF+eYM35knlG9I7aVuClYk/CucD2VpLAewolw75fgwM4Su
p4+2zOxPI/wDDeyTXt9ahQmDO7f5nBlY3IVUY8gbBHm+CR3ieRgLoZJ9gFdkCRnkgyJNLOsJErgw
Q83k2laYI99KtCY7A8nmK20moCH8aDCXxVkFmm6m0bUZCqBZ+tTJm0wxlIw828heSnfg0bQYOLmU
bpdba12H1dzglBuRcG5U6g9ZtEiDDYxRNcsObAlryauG5ZLMqiQmgNJLYdqa8GM6GoOjpWKfM6ar
AzLnBOgC5zOWkp4FttWxqbymc6Iza/FZvSAo5K0guL45jCkVg+s02qOLfJb7mNjqkmhlfir8chss
NOqY9RMAr5Xdbsjp9iekoW4BsDobpTUCC0qaQTMS9ZnhyQp3KrMIYDeZ8Fa9nMZOdw+W58SPyeBt
G5v+YOeS7KQ42iaOHe+mWrx9kS3M9yH27HWI5l98n59da1dowxWS6wL6hq7JhaajaW4MBvi7QMJG
t0VdFrDjbfM5yKabLKnVKTeCXZqibUad3pyY1zFt0UBcQDMJIHdwWmXhi01akJyjJoAN5orXGhz7
i2DmdAGcfCPkQIrWBLdnUr5Nh8SEAtNlTwSCkZ/bt+a5dIg9HQtn0w71vIe/DPZjwW6dkrPO/BtW
DCkB932q3oDzvbaj1m9zoFKRcpEAm/Scjpruf+5o5kO5sNpyo6TPW21szZfKsk+LRZjGZGbXqZvN
UWG7j9MUn5vaSz4PqCK2qa3kKS0rHsD2ukeqTHXtZpZ1IV24u0Mk1J+0iVyjZXGvCo+sNDiIVe71
ARC+zkz678i824MymhxqfzzFXUjqcn4yyCoywlhLvKvRKflCTQnOmH6vuTw5i23t5FzG43aYzOCM
YLu7YaNkp9GMBzQqPGxjWAeTJ1qW84NqHPYPTd8SZguQRF0KD0B4XCHwsIvB/5ZXmThKgoCPNIsr
Dsou+iIS/d535vnem5Ui2n4ct+v7B2ly007pJmu76rYfaAp6/NLKI/R+tgJm0cQbodiLFD7DqqJ2
ewRZXsajqJ5pSca8Ebwk8A5tTumDCqGIKrZ5u2DR6XUBnmk3ojWrm14fnkk87iKDQdu13S2EKyRl
4+fRgL8w3zHTRBQNEX1X54Vzq4/EirjemHwa8mQ+W6OMhiyeT/k86piq/Tl4sbBnxqFTm/0a0Se0
Yx2I9IQiNyOwYfb7wzJVLMycvQMlQqkRKC28baXE57pBHKxXKOdB0vk/Bluia3drw3w0K8f7JGdy
xfa6k5E0Pc4YDJqR/Vgtu0O7LMG11Dr3TpRMqqyGDDpt6LwDFXSACdwwh7A1RvG9NX1/S2ibwh1t
XTwASJcgFnO5sQPjij5yzRamhu/vlcFdGXfYoWMrtij+89SmTSGMRw32Dai6MjhxU4MH6eBN4SWM
Q6LWJvurXPT+zhs0ugZdDcmv6czId1kCaN8J744TZz97GnEgiGLh/2Y2DK6+ucXzZoVVbOTHOO/M
1eCaRVY1bbopNvaT47Cwg/ri0j7YxFVg3pJ9Dceg86yrIAE+I9oFNoDTGVHlz82+1EGplUvvv46Q
qzY8aLrN1DPk2/hDQ655ETv+Pp2ILcA1z2gImFfyXOvSuh51v7nRl5htP0w8N2zxA9ZbVWiNHWb5
VO4hMXtfHABUj5xackZZ7TdRHNvlkQR29X2gHL/C5zOib9IADWNsZaTOPJt3OlhCsXYmnWsq9hWz
hFImnozmVBoKl+A0tJc5r8rbFvjyjd9LebC6PsU3HviHSi7krvm1FiI08M9NJ+NLPiLZsZOpeluR
Ou62aIPuk43nZ+e6ROUFTpURqUi42lEba3pJeSmevb59qfhogrwbxgeBs5gMEcCtveqMJGYeAr0G
23hkL+sbwLE6QGSRDVjvTFYE3K6GabwzZtuiMr/OWtCi72khIaKPgLyXJOrC+K55A+w/4cnNmXYE
vAPhti175eCsYPA23Br61L/louCZ/UeGcxyQqDFsJvs933mAUkfaMy403w51u5bpj1RT3WbIejDf
iT3UlEmD9qNz0/oinda8zmZnfNKSeHqzReZ/ScZAEChYB4zkpL74NL4dXFoehIW6qg+aa6sT89Yg
2VbuBEEBBbxeVB0mm6kE99ytk8u5IHbCxQ6lTOVFQ0nGGZiOeA0CkRbfapAHu871C4DnEqvJzDuD
UZYibAiDvsvuskmxVebwWo14NRORADhGg202PM7Ukjz4Vm7CDwIgcHQCyWvEoDvEuqQrDxt00R4z
3JC7oGi4b7wU9pbeDqd2ycavLbXROh0pCR2vuArCz15ic13KdJT0SwpBhMxHpt8HV7fiZ4V0+VUz
Ww0/5zhfxb5KHp16yTeIb429tGXwBO8TrvjoiJe4tTO2k3qwYQL/xMYY4lHs6pgxunvXgvzFrFwt
PF7jMmZRVc8kueuh7mv33oQlNvdqkLqev0Oi5YbkPoBkKPQqlGxOIs8DWGbUAicFNTZCedh3gcze
itJM641GnUyKKbx0hc8WqZq5G935O+kSwZ5a3t50DA124CS9TVG5J7OvnI0B7wwB7IrBC5INZggN
1BnLWc+lcVZOtR8XA58aH5w2o783FTk4VaXKPU54+dC5ZroxRz+5QIb7obWMGTp0uqE7TeaJoHZ9
29PNIptdlYdApz1gygnPVivGfQuW4q0YsK1Q4/PWYSN0ssfG3pKq2O2qecAVNUhiLQy5L0B3hjBR
5Yai2kXGJ29mZElQbqR7cAQWbr2awNp1UCpGsGEmW8FbafTMaMscVdzQQx3Umm2rNcvecAmzrbrg
RSit2gnVuuehpXewMPjI5/4Oq+Jr5tq7BtjHqoq+rqseQln3Za6WmxGfPIaFJ1glFx65NIywWZxd
sfwgNOiZQOx7BMz7lt30ps7L10DPUBEWNCm9IXijKdVvFrGq/DTDeWrKDNJjY77JwGBjBf8n8lMT
MJUYIsKEd/nYokDwZhw37tdqIibQrOhqhw7hSNtkHsdPRAZ8lVN2dPMR0Qlu73mjApV80hHpLXgj
/OKEfmfCDajwTmXW3li2U5d9liQQHcYhvXK6J92fRoRBXbBN++zBs5L04M1QoEU3jZ81U/hbOSO0
mqhhrsZRaAdUBevPnCQXx8q8z3iuawZK8OSxuENLyDqX9uicr+UEtC25b7AYbZFbv1uxIdwBW9bE
Lq3kPeSI4BueN6WdtLakoUN4eO/r5IOZs3Vm+t338HkRHNyCbV8/z+wKcJw0nTHhEwI6HBPMQkRy
zgXjX7qadj6Eel4aO3JTMAQW7IcAiY0e2EUMUwTLaE3ehVpA09TtZ0rOgvhMAVX6i58U8Y+ezFpW
d4/GNnTQQAi2IhRSIJAayqKEZT9GEHChPSTrTEM1Y/wFnppGjFtHjdHA082zBUwG77hnv4vVRbMd
quTM07YDFGz9OtdAGm+H1Z9djR6PpblH/V4ba3ViZHL6ni+weHJXGVe6QXCqkQiQGQXW+KTSaHIn
MC/ujd4Ztq4jqESYwOpvTYPw/zKk01rykpagNqnT9p9AurJ1KDVX37cG9Af29ny05tbEHTcU6Ixn
kdh5hkd9xYT4xS0rM8oE27+QOEtCQpcNOcD1sW4Zd6LzF0ezwHGQ9VZ8slKHpgDq4Is/evQI1knN
+/GmljRlhXLkGLsAYagTsKhCD/j8/lcCvzLvdZey/53N48F6PZhAKl77aqAGg1NAl8C35psZpmyk
UWwy61lq94G8RXVBMOyEejp0u/dGcVuSlG3KhmyYQuCnq7KWLIgMDLYW8BWrFOs+5JJ671ZO/4kQ
T04gy/lEniMLqrwRdElWGp+rUeeu1wUwpXiW4iicWt4Wkv0uybLADooRlhLuj2Ejdc7LruiFtw5l
XzelLTAAlXd7tmrU9uNYeoJ03Bhed7bQFaF5ycNgJDkj1tGCN/bkwK+N9api/UPNuCLkp32l+Qff
sMjpKPrLORCix/lZBpBGeHcMKZjUpdkNxTzbVyU4nmsHQci5yRcmZItD8ypeitP7utOgceymnDtg
LSu5SpTLXTr02P8mubIFxhT3s8bweIWL2ctdOa7XpByZshn8J/dKXjcelAeXJuXGNghdNmuj3jdr
K64nVfziKcChWGfB1EMA3Lk2K2CwV3Y2lGE+sMzdh8QMtG2QEmyLlLmPBo8AZ1l7+mewGcsOBYI4
vsfets3A1TKAhauNYXnqMvFBsF9F4ETdrOlkBTp2HhUDsU1Zz7pPNbbXUBbgXLw3ngxM1j8Ww6ap
lEN6shYOmUuteaWVWFsRr/PpaTDRYQekhJ6mNG5e4xSClkLrBlk05SdsWyOzSYC1pxgPy2vh9YjC
OqlZoeqnUkc1UMbGPcUBZ1gjER3xIycFO2C0C/ugzswr6hbxCZYbf6HSy+I0NlymqYd5NBfk1b7/
YM2+SL9VS9W+dn7GoeXYT6dyUPFxoOVahaOv9a8LXOpEpyM3dPy7QGTFmYfv2+j0JLwaGaXH0H6t
wWBisoZI1k+CFOOBuzMMMT92yS8wHlVAx6IO9oMgNHqFb14sWuCXtgIBI2a0rJvFXYxzmZhEIFpu
fHJKi28+UPk4Ub0GZOmWQ/ODsagfOesqmLE8XDmtQ0sBtwY0G5IGRDgHI6vEW/S3RM9B/ri+1qAR
aYO91whSzhqqUxSAPB8DmyuVuEQPA9SMf3gAPYmwG9Y1KNb0FA/AxQmRGSQgH7TcQfNWVJfvUfaB
sJ6++y518oYCQ37um0y+yMlf2R9syAWt1DbZpmwreDMCh7oy+qm+TudhfMyIfvrWTnb8I2sk6mEn
LRUED95MdjZ3O+V4Cmc/JujjFHTxl9xdKUG9wJ0ceQ0N7qhss38jof6XofF3DI0VY/dT9/wv4a6X
16z+/ot4/Y9/8afIwcXPAy3Sdi2T+QDrj/nBn4Ygz/gX2mzGMYyj//QD/tsP5P3Ldnwa/RADeWWA
sPof9TqIDVQR+IsYIwcMBJA//AP1+sehAtMECmY+h1kU6nX3wzxIwR+yBrUqCGKUXFtHXfCx/nQ1
/n6mzywPkYfj+Gwf+cooKX4dOTFCWjeHpKEDag2LxQ81RZ69yyX9H3HJ/8dR1hP9aZ6GMV9KJ+Uo
Xv3Say+N/D44/0yc8JcT+TCe9LLGpnTnEONy5+l3cCi75e33Z7F+xM/zDh/qne6RmmH7QJ/Mj+Nr
F3lpPWm+OMy2D5tdo6jJ2uauqrq9k9IT/f3R/nLz348WGMyu8FW4H2e7nnTkgABRHFSTsDdhPBBm
FRl1ZdKW0T8/FCqLNY8Ynhx1+6+3R+/dVvIy48RSP3mUuY1DM5+Mi06i1N9MrD9OVtdraNANZnsS
BBzxw20yCge6usWhalGPV0U5FAdC79UmlosMu0RWe2zk6p+uDQ4Kr92wUDLhw/h4UCcjHEJr8KCp
gqto0oIJXUHzgkhV+2/O7+P0ej0/02RyvaocXNv9cCkLS2uXttXEoVJwoUJMtRDYOvjehYlkvyxF
d9sqGPFFuaSXsZTyb46//l4/rlHTApqFAGt9NH34PavEblO9SPqDXwEcdWtO0O3mp9+vl/UkPh7E
gn7rr3IOJpHmr+tFGs2ghsAUB9LEjL03p3NGmKkVX5cmEXCLAs4B8lpuG4FY//eH/k/rx4JqhMKM
ZxahfL8eOnBsaSSmJQ4IbRWtFwcQQa4pSEKaTsQzJaYDsYtUhN8fFrblX3/9yNltTtbkpQD978OV
7UutxTzcCShntfjaoPyYYUnCHaWkXQ5OXJT3GAPZOJUju/NeH3fkdHALaHbslZzmfdYK8Wymi2Vs
2METADp4d6ZTTU5EGTpfBWQM0BgQemQNctoZIDYfkL9SeHlgzR/V2kX3ci8/9+7EZK2hT+hDzff9
fls2xnQYSS3GlZDqFKEIZAvNSy9l26qw6MYmJEa4oZcwUgnopXfWMRoxGobVEqaOSi96p7ls3UpM
FDozkVRzpvOQVCMLVQ5lhNtlvBqDanmCP1dGkNVMkAzdVxcyGDIDchV8rSM/DSP13jb7K7swhydZ
K/tuxoi612hXbxsiMKlw1mCT0bB3fcEz1JOtcfFp7m1zy5aQC+V0b3kDH8Je8MpbwOo2i0+E7KR6
4xLH2BIb+oKbpBnTuzif5q/BUKm7abFG2jyxZBlMmIK0bPm++sg/py0irgiI4vKELsGxoplcVCGk
Vm6YoA8/tM5e46rzcngOzMxPUWAN9t2Ep2XjrRcYAdeloUNH/MhQteArHBdHQDxcAVayBmwAyKFj
2A9wj3og8YEzeIiPc+06T+zvQ48geVbD+C1f5JO9mN8DWFJfpAkAxR617PNQwATSFTOfUKT8kOrZ
/r4WwyQgAxs/5B1PjJy5PmD6eBmeR53PqyTfI5decaoCp3/O1qVfys47V/6Yshmf463lCHxRiJGB
ppj5MamtKQpEK3YYKvQ9TpaFfjBpMZuACIetT7gdNXjpJyCabfOAd4sDmIu76bp82M+VXxCSm08P
sFLHhwEACG2moGdh+JlzVyZIu0EHFCcULTbOl2bcTohGbvyAyxl2azBUxRgnMtk2XQ8zWbnHnAkt
BEqspKHsMiPejIJCCCdMwlw+0x/ymkCCEKigcwN/NCddOdH3hi3itxhyFXgrU4uvzTlgvFSkTLNX
mwNRWvT4b+BYkkuWKHcDD8w+qVZ0V5229jWqZTq6ZD/cxpql7VHlW7ceYRhXs+08x1VHaYRtAu25
M+kMXuk9HjtBQvk4SggueKXjtwHxARauuRlCSxu1fcMk+IedF/4POtvDptf6+Sxgsr2lgU6o9tjZ
RhgAp9hq/RAwCgrW6xFDzImMRX4rGdPmm36S5TZNkCkYvaEOpImYV2WS2I+0DZZtrHwwJISTGHvf
qwljxhP02TfjCReOk97pVacfJlAubmSPkoreyyZmNAw4vhoFuCrSEKpreNmEo4KqvdRjEtzg07Ee
qf8ZJ+Nl0rayI0dsNgmvsiZ6QvhV/Ns8E/WrSp35TiiQxDJPh2vZd+6VIamkAUg554LIgL3ROUCU
1eA+tDhIogFd2IHiGiypowMPDzsIYQAVzZhsX2LD6nDRyYgMa9d1IqQ/DXa/Wf9hZ+5QhSm5yA8d
LvBvzuL2B2PiIVSA3t2zNNAtkKG3a1Xb74eGFJeob7M+YkOJD0K3u3M5u9hV0qaDGUGxl4QJgUFr
my11QfRjYkdNsJz4tsmjCVrxpEiVOTM2VJvSibNuk7u1niPvz4OjT7Gwwy7gIgZIQIH3Ae0R2ghw
YlbbYVrA5axdizXBgIAOV6APW10JcfyjoZR2vtqhvtcIQB5j/G96GWwmOJK4+Bo2OCYNktuaTcDb
3A0Dj7GpuCNZgllXrqvNwFPgJcuChRQRzzsMOIG+43onmBTB2fm9XTI3BMeFPvqqV5ICjTfcaWgN
Ssr2H32AOEb1Et2GodPrWrsrZu06sNtoiyAYg+C9ON7aAEPM3PuMtCa/oBJlDS9cXYKQbSNZh7Lr
IRn701SlAUtwiyLTPLTKtadeDP0nTw59RNnLX7WFpW3fscnvnTyzh9PKQIiq106b5ymrqv07HJpm
XLzNFkPnXb0yoDomGLpc6/xmfMUMPBxB0/oFDqjcify40NfXe8HDU0zXAfMmGlUpDCdhBNnFLbAv
GdqQBCGDcnloGOuZoU8f8ojvBgYRXefqBG2ONoDXuKQbMh5bDnC4+cK6BF0akPP3YGDV+/wu0sjs
tSn7ruR2Wh846bxCh5d25LAAf+KTBMgbGoJe1juut81c1Jya5Nb7FgyEZuXfjqWVfntvBhVro6oS
rnOOobjRn+hRMHcEqvDr1/w9hag4Wq1WPM8BHscaaPjDCl3dOius2x9oKibvreP1ZdcHDD81ArNv
Z5dGr2XQNWkCJrEp7eRbSyj7lbipclu3LHDMNMVpYUVv0G8Cz7L1+jthL+MRyUf/2Bfu8sxCSm7d
VEtuhnwMSMdiguva6MYz0dZkmVru54FadAjHzIyh2JJq90fTx4w1eQvbFHatpk/fpzrWniqvjWne
DrkR+Zr7530qBkkcqs6XlbY173S7Na5phZLeC1/pFhMYQ8XSBDbgyOxLPfb+HXwWudNw1n6yRmV/
moRmf8qdVl3zpnJ3aZdqkcoyLaKtyPggjpvLkmjivgGIsDUFPAitsOT1+1UfSHlDSOX7N2ah7/S6
bnjx9fnZEcgnugY4Qj1i02tYiDvpNPrZY3y6rYN8OFZqsLZtVxl0inWbH7EXqNNIC+0m9o3kiNqH
iev7Wl58A4GfZhM5TKvhvPiZvPb6Ot4ywUw2Bli9LqTlU9zoXV4dXYZKn4MYa+YQo6oN/YyXIQ4g
bv+CV6HoyTUycKjhsQysCpQE7TxnMdaOJGqnQgEpTzt1NNu4vvHEskRZ44wJLcRWPevI+hxyvkAX
LmCx6LcXwVUJXjAcCy8nEzjF32TR97bHivHB/H8oO7PdyJFsy/7KRb/zgqRxBLpffHbJNU8hvRAK
hYKz0TgPX9+LqqruCJdDuvlQBWRmhChOxmPn7L02rGjD7RkpVGq4Kt2aT7cb4YJ3y4KuJGHSbrqC
3hHEC8+I/DXfpm7vVygUFoFVM/tuMig5UKKL+xYR6qZlwaEGYhZ8jtm/IZIFE0XVOh2GCHq3Y2+o
sxL52AalvzYuylRq9//Ko8B7SMVsQefMOgYA+gduurHJUZ4+ZNleVzLsUzM+25DZo86UZZ0rmtLC
j42fHzooi/DNldX3cJF9j97pEIP616xZLohgZB0jDGfAjdSvSl33zOmtce01YwXs0KRLKsYOjVzu
O/igmg4R30IS7HSjO0xCcapltI0D/uHe0sqQjDOauoe20aDy8UevE4F3bUFsYLAjSM/axrqY9pjQ
nG1fxtv5jK7caCD42ScGAhw4TOo2zu/MISUeykOtMKlI27K3b4gWtkfzZZSjl/BtKO9grKGTTWPt
nGH5dYuvf1Hggsbnpr17hFBsDEv+IBfAWGTJGBw4jXSV6QUrpx3W1cbzqn5d0IHdBgEjY0ldco7u
r0IZWurumgoxYkZtAzqNSKukDblMayd/c6X2Rrv/agCIsjGHPp/rtnKPR5BUvCm+74toWlaeFu5Y
rbZciG6JFp3MMCQ8jMC9H5rE8AIbpWAwTzzZyutnqKtg1qh7DfIaW1lEIivOFz+qRVVlkrMKhY/Z
R3ChZBQC+if104kzRN2F6FroKEn0ErYkkqaAZMh5bYduPXhTcaewxIB7DvUSHZ0ZnUeJo64JNVc/
tJCkU77qOQ5BxRy+cxGHGijkVplHIHTbjdOZSb4c/Oqo3RGxZaMJCEvr2vKq6ToJnepOASZcI/5x
Gf0PVb5yJsdZD24FZraKoi0xu8kGyBPdOD2Lz+APjMzWGtIWqik/N+B3MtLJbL9a9UUoSKr02iFN
z2v5k/LeeCajxbsw/LbRl5VpFzddmUDHMYu2vw6msdg3IwMmsr9IlfVQQ5l5riOPw3w7x5RxF8lG
tX9akVX2yw726JVlNMmNtElRanFDPTsV9dViIPb8cvT8hkDxyD1LcSo/BaM7p2NByn3U5y+kY+SK
aZcX7QYp2/Mo9qyLKK+bJxz29g4EYX+W2WF33mtj+tZYCSqjyODmFm0TXHeuyn/lNZTXjljjV+ao
BfZa6AhnBmyXAyRiuitYhZhzdNJir1sDmBm1xnoQ0s3XSHsMRlh4Wy8LbXxPO9f7YRauRM8zecsw
zKYNOk3y5YhCBZYQTUxRSVtoF602gEYaK1ayJEt2ieqyhSIqmdvL1/ZsZFeBglxMIHe8VViraYWd
9F7LGEnLhoYWq/yCnq23kj4j69RQT5VIxCp1GOkgGHFLbO1UxtvCd/L7Is2LQzNl5r6qEG9Qz+dI
o3DppsprtZ2oey3fsV1ytHcisxCL9cA2jdbxHonnIhxeoWdgF9MvTC0OHhiENAc+itk1pWLyOhii
eEjKtPyhWjW4W6XhZl3EQRmnkAbswF6kKSUN8azyxhJGL5cf44m0crDEtlWfnHVm+x72HuN7OruH
wffkuaCyfZMg1kD2uNhqtPRyKjoYBbXQsm2D2nDJQLg4EPcA9RHbanNJIzC8TCiGFomVJfXa8+wS
rZ+DNLUCJcr7/wtkJ4Zrvmn+osV/i1Cimc78om6vU3xUKwtf0eNQ1YIPF3gkQ+bBTa1E8ZM22ItF
Kt0Lgsi7qUXKuXEZuaw0pi3bpJxY2ZUmCGxvszuAXX2zRBpa3dp6VufLwEHBF7X6ZurIkkXJaOH+
LqxtBIbqYKYO8xViuqAP5T5708QMfzJ9qpFL6MXCFhrIjXBw79nq8D1BnPwS5K6+UqH/ZA1Wf64r
w9zyU4izHMrmzoqtXy5hzFcdTS0MbUG36VJ0b1y3Mbnw/anfdpXLFQMTugU5MlT0V7goInCf3C6y
7uOugJ/RxrywlY9hW1JTjZHjb2zN3jYiMq/ZgzyyIKdXg5qcsxJ16aLpG2etMhm8Fj6wv4yZGG1C
kVw6Q4CGx9bYxZgV1S2UmJKky17eSjgZVLga/ea82TfemN8EseZcu6VOhGvimJdG1InfRgg4tkgI
A63aODwL4BlfSXuIDpmd2nekv/oSEfMEsvo5kUAyorTe5iy3604JQATNoN8EQesA4sVQUDRpsR1x
rt81rLiLdsAa7/udvq2y9j5sSU0cXN05E2Exbpu+eiE+yt0lYcQXi0LwjIVU2+XC7w6Ucu5ZT47D
ZR2WKfVvIX+3DSltq6xRPwW6/+faa1oEQCEi85+FniT6uaHa4Nzrg2RFt6TnYavN+9bUhnGp+abt
X8ZZFZrLQpblsBBESNqbUtJGXnpRhbJmrDI4gr5EgTT62yiejTy0sO5RQL8PA/piHUIVUhRBiPnU
vxE5mjOyNPMlRRWbpBIxEUGUyT6PfWOGV+/IPEd6DZYLYq7zmCOmW1oB1GyqwmxFu+OtJgtoVegj
MZcJ31cS23ft4Ly6bEGGhPjFSr+hhpqTtWkTaa1nvFl+1p9bhS3WTgmaHwxPdQVMcNf5WvA7coR9
DenNvKkH/3c5WNpjyKv3QC5JFa3suigZjVdDsKo9AMqatIut7g8t0JVSrgC6dQsPP8I3HqXPXVDS
fiydDzQtbizwjL7+nOSI2idGPKb/6paEVhh59wC3d9qFDrtb36WR/3Xf9dQQBKMw3hpw9R5e478P
F1albqAH4nB1Y9+XZrllBwBsAsr3N+OWT6aauXMPdcq0KMOZuOjHneVp+ndT25na/q3+aNKPQfsL
oPCw0OrMwC+B3sXxJv01CuYdZU8/7uvTPdW9F77nuI4l8KB+mh64opnwAlTo8kPrxoYHcqFC+qRf
H+XUReUWzj1sncHnsbvWwpPSWjkzmI9xSJcE9CP9cQAJnqhv7t+pE7IQDniWoDWHSfHv+5eSMgnH
qWeyRDDrCu3cC6lpL1+fznfHOBopxTaAOd7WaoeI+mJyqq3l5d853uabfzzx4PkDgMSjaLufHg4/
8frKbKqd4gN2Eba6eWbCYlxOXR//iDRGLUiU9JlLDKVGoPbDwPfdaOfzqycwJdNH5f3z2b8cDSAs
WyEfLHzI+Aas7gay0hLucXnItATlj/Ll6p9eV47ner7PYooX+/jdK6mtvBHTzy6XA6uUM94AR3K/
WU8+P4uCGTpwOPo7JkLZoxfcD8n4rNKs3EGUBlylCBrGU3BwExqaX5/OiSNxEp7tAvrA1+QePSZ+
HcfTOHrFjqUN1ZJWn4vRvVdV8vj1cU7cJsO1TB3D3DwmntnCf66QjspT4VdusZtifV1lr5qXLZNU
zoKrs6+P9Jkg54Gr++NQR8NGNqrO7NzAKtT5dO+kFS7y3m2wxxLmuy47OT2MAOC3oPuCalVatPh0
2JvPcJdRDU5ms04YAW3Nmr10Xgm6YLmF4Mv2EgWFbUBo3kfTRZBRDFqlFIhFaRlTXDXrzGyS5szt
yFbqi5Y21ohvd8leG2ATUdnfnChU1ePXj1EmzX2dF8DAu3K0NsOz14QvW65pHTVPfi71S6PzbkfH
iV/zqYW9nREJj6DqucLrvnHTkY3T4OwdfEHgftXSKFWKmPghD6iOGidC5p/fqt4jq5HdJSHn5bpG
JL4oY6IxgioR6DD7Ao1WR9KBlmjtcrAKa8eAq181DR49jpOs2Me7h9RCy5CkQFhI645WftgvJzcc
VhYLjM/VMkHg+FOt/3RnYdfXT8CJZ83Ez4+Cg28W3/2jZy3Iu5Ix7Mh1SUh66Axf7LnrA2nxFSL5
IRD97usDfp78CoFF2bJx8EDwOJ784knoul7lxc73GqhfcUFCIXCYgyNUsw28sDlE9F/uobeF518f
+cTry1hbn2mRaFY+iS9Ihe60qHUk7sFx/NE5vfFCYKBxj1E9ef/6UCdOkikvqxEbHv53PENnOELR
ObZyl3cVrVEMHaSjzbkKWE2qvUNGpLesmbJBdzXp3H198BPnSV1FdA4wYi7ysfXcTUPYCIWUuzog
06skMTmcvd4kpVb/uAyw5kWK7DBULb59jA9hI1iHGEezHZajp3Ek+NUk35K3SIh//JhSbiCYQhiF
DOOTX1xBUWzDrs0YLrb9anLovojkqu9tZ8Pu89c/vYCWLjgx07AgMNjHn60wzpS0spLTsnOxw84r
CwYJNHbrTKTfES0+v4AcjNKG0sBmqnX8+SoZEEdOm3NmmnUfCe0Je9qvZBD3CAK/qUHmd/nvEoRD
oc9xODXW/A839h8aKqJn4lFqTGOxJa4FDRO/IBvTzTpiqWc3T2Z+V42ePiL8H2Rs80t3/HmxlOth
SE53pdGdpb56LUbjXlRpidrXIfe3NQ///NZReM9EbKAWjHz+/nTa0FZw37rpTmvbszHrdpaVkuOj
f3OYzwWjpds41gEbAZgwj5VVnacPccyP3hGlNBvCAZepgS/i1yfzeRXhKIZOsQHKwflk0schMxCW
Y6S7SrCtZbuHprT97UrnJikbpmqkooqx+GaVnHHon56SeeFA325DZjhGMxCdggMgQlXl2/jY+8xn
Ly5ViszcZ1Q3SSZZ9TiHSmKYS4knnLB+SKCV22Yow33GMGlDotD9NNrlLUJc6AJKURzMZUE5mxDQ
xjgPvgnkAUeg/c1vf/LGzNFkTATwDB3fGOaSUUZ7M9vRopLrZCTHVxtodnx9Yz6vsNwYdJWub4Am
/lRy5lbJZyQssp1sXAhpRbfTU+Pec5vvqpZTt4IARlSVgCfYwx49zW4mpColC9GgBNPsINoPjj5s
vj6bUyuQQwkAfoFNOdfu76NMYIuGsNVSFAQ4WjqXzxQGQDT1dfYTvf4/r6LZMyIT5ZMxM5KOd6h4
3x2ojryiYxr8mq9dFTs3eRU8fX1Wp16eGYxMZjtCNhAsf5/VUJMrNhW8PFlse9cpEQwLI7B/0XEt
NlVoe299BmEHFUv9zafq1Jr3wfVHQXdi00P/RI+E1aW7EDhpIzUcFMSlJo8qme54Eb852qkHnm0P
6fIWO8tPakFgCOjIsC7vVKjSbe7Y7k1v4sr8+mJ+4rXAP9K5iATtWoZA5ny0rvqtObQ2fbed1/b6
YxzpxYbAMkQpiegyGvRu/5AYXrFsi6a7KkeZXtqZK7aRh7BrwsTGdIkIH6PEY44/g6Fs2ybf7W6N
k1feZYfNmwnL7LjwqYJat/s852szWPQKm/LVaHwA9MKr97HrPRGgppYuCVWHTJIDmvYdKZx+8RIx
1p2c2X3Z59aeLpK/cMiaB4vLeXx9IU+8awy2KEFdV8AWOP4gZi6/A3njxa6X0y81Gc1GVyiqgowh
9vj69bFOXA7jQ2hoz4pVqu6/3wAT+oQOyp/SPjB+6TQcVrmtv9YjEUeuL+eQJaf5psI48dIZBm17
Khq+WJ9K7K7KxqEiA37XJ/aPKA6hcTC6p5lZTQuBO/OhrPpyxUi22/3zc4Wb5c8dKQrE45XSIgEh
rry62LFXu8TjR/R6ld0gSyb/MQ0fR88Ov6l9T91JSjbaAKbB7vcYiMa7ggnUItBW08NyCYuX0aQU
zU0P9GBHYs53xzvxzeEEqaEEHzaKxaM3MA8qK4oLLu3QkVueWVW/Ihi8XAlkcd+c2slDEUssPIeC
EVzX3w+Ocq24ySVbNMMv5DXQZdyabuOcx61hfLN8nXpGBS/U7EOYJc9Hz2iHLkZOdAZ2dd7eQ/V4
t+3ynoyGahGH5Y2Hqf0fb45YwDBdmIDI0JEfv4DGQMPdrCe5m+YEaN3tb6u2Win6AN8c6MTCjLYY
Dpmg84yNY77IfxTbasKtpwdsAbPQfgoHctOn8v7rh/4jKPyooP/rGEfPhK+R2GlZHANVr7GA4KrO
QNTYt2brAJHJ+pqrqGON6isFbSwJH4q+gnNrM7BpQbjS/GuRRMmYcY9FkpkmDANgA27oWDTVGSl8
0Y3pE/opRxxagdLlNq9RaLC7HZdo4YJ9ZHuotfUBs6Ix04yg2hq3k08Kty4NeBpFXldbvSOshQ3U
EF4BbqU6LGZzOFzwq2hwoy1hLyNR5ui0OhHlF51WdTsv9e/jIq2XXOF0k9MrqhYRaqEdCiXCUfpJ
rYM2slEMpv2hsASB6HHSbr6+vKeeTctwXYPnRMyU0r/vIOiTshkdnk20gq/l0Lx6kbqyhLYReYGp
Flr518c79dpRc1Ps0b5HGX90PDsaZSnCUe5Ad889p8veTPd9I78pXj/7C2biKQp/epm06fyjwwAc
iUQ1+ERy6umNUnGFcMh7K9MHJlEXTKWXrW2+hJX8Zst0HOhrUUJwXLq0XFE218cFma/AYKnepidS
jNOPiFzOhVdZ2g1qdz1bMzhnj1PaOTyCtCtXGeEUTLgkC3lpdnsbqa+d9Npe6K22MRpLLgPUYTxw
aovxgzGWn/y0DYDk/YAeCCRNuPIbw6H34k6r0AjuzBQfvzfZ5QLno5XiKsSel/D7gH5Q7wi/jWsS
foFZD1jwcHTx7/PJXkZ1k6xd2AWPpbC/uxWn7rgDgBbKLW0GMWdJ/blGxHpt5zIlHRWA2Mh0aUFC
+zY1mu6bJ+vUWvTHcY4Lo051BN+Cvdp59kxOpt+wJNpj/fXje+qD6EDrY67AvA0q6d8no5ckypVg
m3YMnYgeny2LOpz5FAJ/VI/fmM5OHox+JXsW0rQ+lb1OxWIkM94VLXIIEwGcAO1ngwwMQWUTf3P5
Ti0EDm1/vhZY9j4Vv9k4CidBSrEj1e4GIJqzhJTyVGTVOwntN3nkfHMljVPPhcsuiQ0sXir3eE4z
1Srj+lKnJUMGTWQyjTNvqvq9SS9+VQgt2lmqxPGtfHEb60G0G0OUzWEREwYaeunGL6zxwcUXgEY7
ICnvm+tx8tdjQaSNRP/WP14Y+yGotTSizOlL9S788DEyu7tMMEz++ok6eRyXsEMqSmf2zfz9RNWd
NkYKUc6Onaiim9O8ylHrV0VbffMhPVW2zmhbWizz/7lH76HofWTcCLB2DcLxqEbn1subqrABwxtX
pKPd55n/TaPi1AP8xyGPC9ZksjKEOnq+IzdoS2zDu29lKFyds6rovtlziFPP7wziphcNbpte0t/X
sZnDDabBzVlmzPGlidRvmIBkMGeGt6R9Gy5nPgChQLpcx+UsONaMWZ5VofwBbfREilf0FJRQrVoT
2TLWFswGUVPdkfMN/ldmGeEztbcZ3N579GxWTYBWNaoJrR6Ivplbm4X5W+9NNO3wEAalvyRFe4kn
Ua2h/b/HXtcv8lHE6zYfzTuF8pKPvWl/8zSdugr+7NSlxcFzezyAzTJVk86tqPzUtJ+ayVg0uvWE
efycnikx7GP/zQFP3eLZnoFj0KXZenzZVWKEY0kxtItLmAOdaiu1+aATiBC4zqKehalfvzAnTpHv
+uw2hsNO5T4/53/UnL4zeiBHRLaD0mito2p0LmREhTYmRf2UwGkmkSr6+fUxP/QaR0Uo2htiSE1e
Uba2R09XqJGN6XhZvnPyyV9GfevcWZHRLaUY7fOoyLJHGGywDywkWx86ZS8C/5C3E0AstERbrQfn
982lN040MVEl0PWZV2330943HOxJBR1vdD0F6NlEaG1QpYlNHVT1FuayWPCkIJ+ywSCSkLQcmckg
v7a+QxGLE2vY7AtHjgEzm0Gb+fct0ZFGOHkT5/iWEzAqH+LmWIC+QGAp7XNul7tvEiSJ+CyglGU0
kQ0tZ44KT6S77olg3YxjAG7igy/fTPoPymK5jXoeKWwT5KcPvr1Fl/s+oshkye7WlpNEawSD1qrS
ZLOLnNJdEzbqrrzw3CxScZcKOVzx2uJEGXkRniKv9c8y3X3WgYJ9szE/df5MwPCgu/OE/rhxRLst
yepGcP5ZOtyBKUWQ5gzxU2xo0ebrJ/HUoVBfojXAjc5n46gAYegEj3z+LAEhjVaq9GZLz6DSMz/K
wqevj/Vx346f+rn7K9i98hk83v5LzcnaPo/ZHHTAeBbEUI04PibL2Aaq6GCsZsa5UejBdTOY/aVp
auGN2WhwS0SmtkqCc/n4hf4RvuEifquKuvjd/O/5r70VaqxIyWg+8AH//5/uC8Sn+Zd/ZPteXL7m
7/XxH/rrxxKi9+/fbkYm/PUP64+EiZv2vRpv32s0/P8hGMx/8n/6H//r/X+SU2HSwmIZ/H8ogRP4
BvBdr/LXnwSHf/+lfxMcXHvOopgHwzrbSZoDLOT/ITj4/031ge6I0dzc5+eR+09Khf/fTHh5sn1r
Lt3/JDgI97+pJdhe0Wy1XL6G4p8QHI6/IuRcOLTJCb3QkdF8MvFLHVduHqWAD0LDniCYW/LAPHd8
yAlhQu1sf4dBmF+TP59sDujCYuaLxW/+uaMM9jEiMc0Zd8NAuatrHQYfp4+3f9yE63/9vP9CHHhN
0dnU/+d/He9COQqq3NnEb7M0fvo4NkzqutKOht3YYHnozaG8SYuKKAjXUmtd67OFUdPisspEu617
d3j4+vBkQHw6TdqUJlYkAh65x8fbYJDR0G5Gt9kRgZMN8E+jaZO5EX5IhBKHwYyqswGpbr1FDA3F
VAHJnCGUMZVSzZT1Do6nES4KaHtsmomwJQkLX4I39elmNFP+LBaQPF+KTJu6xaBwCGInrGHcoLsd
f9NZSG9F4gFyxZOwiyyMkIHrlBA37fIHlsJxO9Of44UKjZGOR8natqDhOu30cjDu0eSpywqC4T1+
Z2xVAsN479Tq1cvzWEfs3Y2/o5oz6mTWPWYtAXR1MshDYOBbxp5DUHBfmPIQkT/9wlRYPRM2wl/s
h9g/1OB61lTkwa3fASVedbXSiz2XSubkW+n83YDFV2xN2NvAeNwaAzselfuRSPKVOxTRlY08m7aM
j8gMKwkiezeuboqsIzKpm5XaSePCw3NQBk1iiGlE5P2KXI7qLG3N8gbcVnCGJGfYOqWR7UtkRmtD
NN1jAkfvsUwm5467Y65RxICwNuH1ts5Qvo0FSSKhS+UR93J8wMFfPBPzx50pWW93zuyxd3u4RKKR
/sEhEnFXltH4u8ck86BX/JVRr+onB5X2IRhCa49xx7hvYYw+JU0vD0NR+Ic8p8JaEbdrJQsrR8K/
cIj2hsWQqXWtgozw8c5cQ0RNb5UTIXmHco0XuqjerIB/DFMEgssQc3S4gx2K4txqSyLEeJ09rRm3
Ttxm+8Lj5o6u6gk2SgC81QLSBUlX5IoonGl0LuD/urBHt5oRpLchEj5Yq1F5SWjGHPoUdu+pTpiS
xG1H70zXWTSM4iUeyu6Rccd04ZcdP0pE41aRGrkwBs7Y7zV1GaTzy66V9pUW6h2STs7FsRJ/0fhR
vuzwFOSLLpLdO+EG45a8YesqtLgTAeKxhSXVuMqh/+XwiVquawo9zM18e0mcVAJrd4AAhr8iCG4d
PSjfGD5PF7KPxgeTD+kWMC5OpKpMN6BUm1964hj3hOT1K5JyQM1pXNs65D4Svsylnh/RTIKkG4m6
3EyYHULYjtwJy0FIbhk8/0RUqecsdIOzrE6fe61u4cBX+VXo/YabCD0r1nInYoOcm6QQ2y84jss5
pLN9DE2eTXwXabw1sUatLCt7sQK3A/3qKqIUbB7KmWg1RNwoXJXNJigtdaXgO1/5TW9ftWNg3Mu4
Vs+t7RQvOFd4Wl08spUZFC8COfl5gin7bvBmfrOWgM3yZF+8hpClkPmJUUOW7aerj5PzIl6Cuqi1
22FUslkNcTJd0KWtnxTb8NuxaAyQ1mwpQPYaWE2zJF86vR7vmsJ0MSMGQ7zFKkm2Q+bo3KY8bd2Z
QV7+MGLcftiGXcTjpigvGwd3p/lE89VIneeukH3zFlet9Rxjy0jDXScmaSGznDS5RmjXtxdj2Qf2
WR+K1rrFmIlFzxrGBwNn8LJw2kguDHtANlhOzobn0IZ4SVMeePTQsDS18rItwDxjD/LPLC29bvRa
uyn07Faz20srV/kGA4l9M8G8W9gu6N7KDkEAB5fwLqGG0+PbheYU7XMzfagZXK5JbWvXrTX+jD2A
8lbX/kojM99rMnwjYSLaRxPzIGm06lAQE7fO7G6AjBs2vwxMZ+swrs9xLgUb1MYGlt3UXxljBRzB
tUNEDGF8aU3w00HiduOywkvoJN6ZlqpyFWelnBbKD8o9uhtUytoAzlQHEpPHKT3JPMt+h2oCPU4P
EfRybY1L8qpvR+nGazPX/PMEC/8FLfoe2wovLL5P4zwe0am3vheSl8KNNI1O3+sQmHe5i7tQNcJb
F71mLqHH8lrKmXOgI1Q0tVw/7+3Y37WhcSfywN/QXKkPhvRFtja59m+16ntnabMtRblIrGrAxqPp
dvj5CNIwenj7ATjNGtCqNPUWDadv0CX1CeG2A6dcjUH9Joq+3YZ2yDePD7i3wU7WLSLS0teJdMpb
xrMGvra03qDaioiKSzWwcd7w4pHIsuhFOpzLYfYXZGn6jFWhcJfO4IxbWO9gQploeysiLFCXdJYA
8CWYBRkm1NnWFu6ePqOpr0YWERzRqTLrheK9urCyWp2Dxcf8burmHs1EvRJRxFtVr+HilQtJw2UB
DNg+U041PEy9IClvNjAzhNr12Up0WgHH15leVabbdNvy6V4lqsCTW/u7YbL9fd4G43WcimnVBW15
lubKWjpmhuXDSbtF1hOYWFvCunFrWsxFMKsOwgo7pK68Tal1zFjmxIHeFuPK8kXyw3VCvLL62BN+
O2LN8jttQ2ZtgVA2v8kMjW85hJh9HAuYxCgnV6EW+o+gNoxtFvPEO6KI9l43EOXXB9ZFQecP9nWv
3ZIV4V0a5TSezRlfGSEHPrCD0qnydyssL7EfuAd/QPe+tPoeYm+GbgyRTpReqHoy9oppS0myslOd
Z1MgntvEHa2Fa/fIc01C1M+jESj7MjES/V1hJ8pWFrqkYaUnerefytJfqlyrtq2R2c991sbkHaRx
crCasH7LReKQIFBbHRM4QxLe+YwhSAcdldb46AqJCkUbZLpxI7v7WSRGsWyyfq4LVHmD7yZbIdaX
xRqTfnxOTi+6XeyJicvjl0d79PPVwS/rwkJhS+OQ+Fc7xqVI+PQywfp8NZpBvJsiqX6aCrQhiPgx
ne8N3L65REoSwXdoDplI7FoefJMsBE+q5pcHA14xK2ELvdHTmg8O6t/xN/toWJKjFtwqpg68A6Rn
HNxAV8EqtGdaYBTnMLaVfTXhQb/VCqU43VhEm5Y8RHyGTIKWOUVeRJ72oH4OqmW6FSG2wPnL1xlZ
NKmvH8VXGZvGPY7R+peC4uOtTDvi/Ix87iYN42iuKUOdu4EMxxr/bVnibu+sdJVEZrancS8PGfbv
naXXRIkUPYtxlYTJIldQr1eRXfNx9/NCu5Wh3z7GpgivwpxKQ9qOugynj9/CL38IgmbjRVCW86JM
LsXvBoAQmQgu5YlflsY1y6D8JZTDLlgjjoivNhEtTshCtMgrfp3ZeL6NDK19jGKYlAuj1DwJIrka
t2HujOd6RwxI1Hb9KpxNYQXF1jM603xZj3P5i3vo2W2GDCYBp0BjB+FVPoy/MRrE22EKClJNYh9e
bQ/WYrQDnawDJTLoWX75jdqBxtqnTQSmBm/WG4KYmId2f3d37FZDSjliThlw3i3JX1XJusz9cVOQ
+rBSMYpYPxLub8KLuh3EknCjGeYr4vgnwAiCIR+fKc3uw1WLIvqiq0zruVO4muNJpOe6nosXE43d
gIVHye4cA7EHudZIV2RhAtiA+7rNuYW70Id0oxsRjr0hp07Icv/Ahxvq7yDGc3QDPYmC6GaL+c6a
kINuu7By7jRAk2TUhDpEM2lZJHzXPNsgyag3+oIUu5YHBzAptRKbFOrBMOUPTUQpykUFDASD4Vwj
DXIqbyR6We4lHseVBRzlB1nqZIUSUX5ngdBdm0OgLlOkDYekhUbckVqDJzHqHkMysVC322b2Ugki
d86abHIJMw36kIsUk6egDXUzrO0wjfRlq0SQYZ4VSYtfHKqSVlsrTkiaj0UALacuBT5t15mycE8o
bbwKpvlfBBRSwUrH5eYsgxihXYceyTPPmSzVWDfFoFgFqaUqPUokqP+IMw6lTxw0Dz8AmoESyh1g
j2gjxRXbGB03GQVg7Vn1k47ve4nB117WNpkpy9yHTDvgOMZFaKmfY9Kmmypu4m3b8VXT037awWKi
kIuk0z42cfbiVtTt5MGoZ6/PRLyqxjmmYr52/uwjPZsmLj4vu3aLqVbsDV7Ym1R08TZARyeXRE1n
+4aQgteB0JZXazT4JpuZaS7kwP0UjVddswPwDmOp45zv2Ww5mayfJKEyTyS7ir0+NMVLM9fUMvKz
ZUQ8Rb+0pmwAzp317caYwnwPBoNqUbpiwTfLvclF1T7qBklAoGyLV7uuwARbVLbKYNeyquTEm9cU
Rv1kJmzkyzJTl1Cu8cEG1lC8NoH0VsJrqEgDy8LNWNgT70hNMoCBA53/2OhT+VbIgauST2TvUJUv
7Niadswvy7NSlXRDTAYZi8Gfl64oh6Zjjy4b79wsfyBB9Q5Gz/YWUpN/CA1VncWjKw9OyIVj1jNu
pW7ay8KT3SMjKLZV/RhvvXnnzYRIXeYp+3I3ZnvCMGj67fGWTuvYm9Rz6uTX3eCqn2C72ebodkiw
pwVLoI+YDFr8UKnNBcv8Ww/WHIHiIdyplgXzlsMoegIb51d1YCfLhyTtV0D/1YtdDvDeqjzBS82s
ZN12MTvSedMQDzobp2iwyhtdVtyZIuET8LEGKhlKEIGhOZILDZF2LjbYTwv8wTS0OLvMHc+nENLu
0NHV+HgMwTSygIcS9NPQauOFFbLTFPVY3nzstKXg8cEDlC0dEB7E6rD7gNoR7zKLD1nGfOnQBoQL
f2zLtFDjMiCHdZc0erj0cwNlikEYpYqNeB9FvyuPiJiJ100uhzHkI9DP7DQvpGugqyG9LRXSE5je
qT+zrmwUhLBqyha8B2ARbnHY6xlpSpwR81KTzfPEK8gwm9ZHQDwXW2qdrJ4Wfj5px2wjaZj0awms
awkKEv5XCr+ID41e0XBgmEWvnU4M9JTyxyQsGhR205dvsCpJtNKb8UHCHVgEZpXttXlTi5OIZY2d
FEDxeYc8k+UXXg1LaymnmJ+Um2yyy4klThgc/mPf7IILuhhSemayiCzygLR3XZ/mMsXVuH1Zzkeq
rBG2/OvRJIlioyy25LIwglvdyORBFWa6whrgHbymLn8U/5e982iu22i39X85c7iQw+Dcwc6BOYni
BEUFIocGGkADv/482LbvpUgVaX+zW3XKVbZUMoXU4e31rmCAXeAaD5YBbbI8G6DyX/Y2FS6mzJLF
XTPbH2iFqicVNf6q0UVwNniss9UQ8wpjh2Q/HRM3NNVZZ6BTKjhCu5RFEmvqs3k8i2ZehhGMtMTN
5SBBQeJRa2QNPx5IMR4TaAx38Yw2DiKddwEK4yfDZ0jYU9f+6AT+1bERRpceuW0bo5nHD84RWEGA
/+QujxPOqMOprPADkCmsNrKbYug5vZPms3Kh4dyd9gZDAr11fhRfeiz5nPcBr3rNsS+9SHPYKobA
PxMBb1iMmXk3NNg0BwUmUy4pfXubY8gydlPjrnYxh0k6PmQAMLcfc708w+SvPHNMiodi/gYx9dLX
FrJZvWmmiqJoMFjNiFt5GAfKkzoDF9Gr3LwjAY/FlnXsEWug+ivSBdzNaewsT1BMLwGLfPx1DlEZ
D5h8A2S0rCb1kvIy28x5gRtRKXxlJUVmwcRG1G+BPlU5k2LU++qJHHGAwQGszkpCSjRJwWLhurky
AfXWbPYMntMyqzzeBid24tEqO/rCaWokcscs5jqOpLiDaix11XBYvq89qiVtGjgq9m3Py9RZ3uKe
eZSR5PJFd/ua2tpirGl6eKMGcAozV0WyL21HHIY6B7yZl0qEMua6yazsEhtFnBfdxAFtwFzNEgH7
Q8xRlTnZgApChp/DYQwUHsLrfnpz5Jfk1gmmypi4SUDxh+l6/a0tGkoO0U75Pi2ZZEmdxJc4rD31
vcNbIxfS2pt+zFTpM96BzHWq0H4Qj1Qlqb3oFB7pC6waAuqWzkkusGNnkR3IYnioqtBaBmM/rvqO
Dz766BYyEyjz9NvTxByLlC1GIyrpuzOwp9ZsKvtykuoKW8BxU8RpQipExYRObHGIPIdFhh5PdImY
hdb25CTTee1OVMKDN+LQmb109lS5BFRwcDgBdB4JPDYWgzfDXAWMSlAKk+3VbTnA8cQDOYcpwn7f
/krcRoxjAgi45CC77hxcyhcZUSYHGcrP+GXGW5rDzKNAQoUIDgkkxtBzq+FVe7irrKrAiVzu7ARw
eIlK3bn0XGmuI4lH2WiztMUBxbeMdHXlRSjz0tbBkIbiIApLzi6lJQ6t1Y/HcqjFY9fZ9iXugeqe
JWH6pJn3rq083+ws14cWCoH/neMuDb7M6zWr3WnJHFTWkrMw1pzFdCONL7WOgwloBYWo0XMowlSO
0gooY87Kqp7TGmj19LE/7hqcWva/9kYsqHM2FCDoQERnv6n3I+wlzCCJ2l1RWOQFQWudvRM6cTYN
Wr9tmi5ecXqf1iO9SAqdDpAtrfm6Xjyf5BAF3KQDgwrVLatB6FQ/6iT3rn03whRDYtgZak0lFkI6
nxL4359UDOy/56/vQSF+J1lpTIKGokiTu0gzxSGEbTIj91SPIhUNDoJzJ8IS/qpnTXxqR3aRcig5
F3bS+av38lcz8K/eD93B1z3IN7/9P/+gCfnPupn/X7UqMSR7NeB+06ps2+fvcUfej2x/7VeefvJv
x/ngD+gd5EOj0LLgUr52nLf+cDBkgPDv01YjuJJh8LflvHnqSmJBgLc8ZMzZorvFbin+7/+yjT9M
a+bRMTJcdkMaoH83bH/5mtHP6q/fv+7svW/Dz3pQBBgG9Ql394bxEFgjzkG1Vu/8JH+JOXJusd4J
F4kPE/nV2/mHVzLRMCD3oOH1jqCbl+jV52PTzjdxmMPq6qkuK7UYwrj7hMz9u2fiGghLoPtjJDL/
+auVM5JaODU1wYpyyDqSLPTLti9SqKnTw79+JGYnrhozV0LnWr9eqIc2EFTNRIIj+0qWZy+hlryk
/Pc/uYwDIxcO8PvmJ/J1ZPCOqllwhmAd+DQXyS3Kl5lK/oNXx1iFIIFAmBb6W91CVOuFjftbTTxA
0ZwpojVxsjU5i5TpJw/l8m5eL86+D3Ga/gH0U4ukg7cEVK8nDVUGQ72LByJu3G68GSP1gHHgQ90T
vvLxG3y7l54uZqHKQ0nO7vRW+kxCVsXcrOodUCMgHyXNLiVUaVFpybPug1YlOJsujBFf348v/Juh
iCxj9kI5sa3eTi+3qUBlQC937CvVbYf70MIJ8ALFwsP6ZH69ZQKcnpH9jlUBuhyz+tfBOHVpN6LP
rxHTYlpOoOW4Tk09vP0PHujVVead69XcmhkWvUZTb6cFCo/aRj30xVAeyuY/e3WvrvRmZRqyIq5o
iDNA8m5cuSp9nki+Xf6D6aW//0qI8XyfkeEFNrYK81h99VBVWDh+UdUF9CCzWtV6rxFXXFNjTnYx
rgPa7isjaIwNVsjOTm9UtUpzK6CmtssDvAjUKAPnYKy1sTRpaMR9P8HIXhpa+zmFY9N52cuIZc4+
moz+vPZIIyUgs3UXZkABUdX8L2McFmvgJpP2OJ58nhLF9dgE5pfMM6u9E6bhU19QKA+Fcnahh6V3
NRLOM6SM58xTuHu3Y0eDm4qKskBwxpESTW2X5eUa1lp5i52lfcBzb/guQlZ5Q7rcO8aA12NqV0dS
UPt0GXt+XK1HO9e/pZiJohTkfjT4VM9FyENnJGJuqiCqL2nkVSuJSQW8VCsM04XR5YECxpakA2I3
uhE63bBUgKhrpIYvC52nmwoWLtJv5RJ83IRAweISRwk+kJi/4TOqjA1s14rcSRQeB7vgOIMSrToa
OimEfkFh5gfkZHs5RPUo7p2jioz0KfKr/MEdQDZFa9VfhVuYX0KevV54AxhdXdjdxD31IQJ2rw7k
0rJG5rpybXAVDUzhoR1wW+bwV1yTvCSfQl4NLpOivnS79EU3+KYdbmtfCj95Ue0Q3kp3qvbDvDTG
bVsdx3zuMTQce4jTC4I8xlDbVTcY2th7VnS5hBqSbPsotxaUAcnskN2VxBTh+7OwO/qUkVUH5LRF
5YuLk/8FYcC8xC5H62BqA2j9adjnLf7mGGr7Z0QRl+ss4SUgqsGc3SZasBB1dOdPmA+Sy5BkTwFW
qOQSDiShOnFKix/T0wkf3MbNtwldwvrcAN8MVm4c9o9xWGvBmoZl62OTQgD0wgW5OiNAY/riYzN2
R3eneDE9Upx5xhHGGCsnhCGxs8mBe6hwDbuzyGJJlziekVHXQI/JkGPGPUaVCnC7QQ+N5MPkE8hQ
ZcQIm3VULfDv1BAbusFDKxqmnU2K2bK32eImPF45ddezGyC+dPEDwtyo33Z+mT4HMJM3Qck8wggH
Tk8S9DkJVqHi/Bb0j1MzZVuckyTKJa0xk01aW860niDviEXTRkO3IJjP+IYOvv1hTswtW6Pxt8oH
p73vPVl/jVJSwLwxZw0FkHUggWrWATJaQhNwIOnXyPgSThxlTyIyy4MKcTKld2UuiWZ84SAcwNsh
K50bITsQG8mVNraci2PoCxc4PdMkjvLZ9pMv1FlsfZg8AeL61PAk5oS3ad/gBRrXKv5Z1oGzKzMX
XNeNSTu0je6xbsd+i6QJb+ugYyBMg19itJcQOIjoRmh4jbZGvsXG96fsGm8Vt+qWqGnoBf23Lh6T
Q1G6wJUhSZVshd513DEpaTarNVBWf97LJlhHGfMcLWq4MGsv++IT3nbEaW5DbG8OeqBquSyGrM0w
rk2ThSVzBjWrorqKc0glZZcGlxZFJW06Zn3W5Rzv+zqkX0G8w9SwupHI2W+Ned+tbZ7bLNLnpNX8
Sx8h6nOuMIm2emnAOR9AtezQOqiOEYXZUPjUBVAn9HysVj1KuLXTTkyjgshJxNsdNm5aQ9QibqDa
MiZT4tpwG0FjI392HBbKpmH9wA7bu54S3MLNphlXoUfaOTaSnX+N228DCk2SCUkxDENiawXRxUW3
SseURczsqpU7cOkGgHiXYGBIm98YvsdIjeoyL/EcbXFJxRtl3ST5pVXj1BoPls9HKOrLVsx1dWVW
x9yoGUwgIB1Bb4aN/om3k4QBmJYL4HdadSGpfZWZb/zUB1arfh4jjj4ZF1kok4vUUdGmH9HqYO88
p1Bq0iGCwtm0YJlL/CnNpWNNrIiyUst+cqt76ETB5eSF5UrpXrO0CS/AkUKycud60+Dt4JZ3fR2F
BKWV5SGcuuK67Vh7tIjVYwiY9Flf8M6DqttYKbKsqOyTCys09W+B0ckjkB/1aNVd+lmb71pX77dp
jDihCCLtXDbJpZVY/aOWpu3lqGJ5HqbTF3yUB+gr0ND8EesbezKc3RQkE20NUVySqRNe5dlXT+DL
SwP2pYpm3zqZ3DOfH5peJ5UWtxLSFAqiiHULsd8IB4JtMdqyuH/TnIpIeY9Nb6bX77Ukzh9wxC0P
TcmKoxc+hCXdIHRx4pPWfy6yWKND+ucbbDh7kf7rEjDCvl0u8bRT3Q6Vg91sabosTFoCw0K2QUr+
bp6zmKUc8gRDJA2KJey8bF8OQiePFjId6klycci4F1OzyGsrKWiECqlDzxjEbERv3reFWRwGYRWH
ypN6TZ8DuoKVt92qM1BZ5MCxCueA4ziYhEmy+eQN61/hDeGNoKuCuDhL8Zi2k76ID0MaWPhck4zQ
+wdoNVW5CN3O8qwltTiU9sWEXdlLO6YxyQJ9VvysHYg2RhJ5e0UvBbLhGDQzYujoAN+KdX30Z8I0
eQVSXpWuhz1xauMGTkctSpEFxI0NHNEZPV1fo33yMz2DUaTy2yG1FHxCwwXwpLiG7FB7Y38o8zRb
kbD5zfY70uBTCASjRVfBgWRuuswvFo7+2nFS7dywSg0ymldgyWib45Z5alqLKqVb3OW+3JkC6wsl
wucsdjKSecyMDAa6mhj3k8YpTXXRsUfTo4rI2Slts9OWBNxPF0zX6HuUezA+MqPVaIWogNJS0/aJ
cnR/40UF65vtsnzbEdUJpyV7WAz4dzqrmgfeZXTm6BmOTv8J1fa9BgEsDbkznJuZ5fzuCFZjskVM
VZft4qKwD13fFi+VhRHtYpBDS3hzZFNa5cRjwpdPDXnRu1QWRobatTYoqyDNPbNxlQffBCAaTc4Z
bVJDBs3HzjnaGGKflU3a0EdoAzLOBV0KCbi1i2b7KYuAlmpte0V4iymh/Wy5CBkWAf/a+prhXcOU
Y7kNR4VkOEnSp9MaWJZkNy2HKTM/FYbMNf4vh8SZeOxznAkcsEUMnn4tzNuJVJeu1fMdaDFrrzn0
59gGkirrN9RMRLgkFyMCO+h/EzVWFpB5xOLnHKVVwNQxgs8OrXDV398PaAkufHhAvXMS8iKSU/De
yHdNYTx0Orh+xv4yeMlzmXc34ciW//Fx690pmcGANQNXMjiboJd48wLs3iki4H0ykylIS0JG2Kwp
Tcoyro6ajYn4x9d7L2acL+g5sxIKE4p31gxlQ7FnuxkmNj7ZLgtWzGqVtGVP8hQDS+JHuc5axprr
+MPVaQseiFdwt7E5GBu4j9qSYCznGbf8fqsIJ/nkkGvMp9g3IwLJKp5YCAAcSGVvXkjUwU5l98p2
EoU8vslttSDZO1oOlv0oCEfGaayGqAaLZuOQ/rrErO7f2vzgGossD8Irk5RP8+YOEJkPLqq3ZBdw
3t46WlQda3v4bBl4h1hwFYAKnOEwfESD/eZI2iVdH7pllexcm+LZxfEHWydXLgXQMIbuGekHY8rh
gU5s//jxGDDfv2NKFKBzf3boeO+cORqZ3Tf5gG61HaKQVjIcKS0Mg6eiozQmqdwZLwPNCR5Ke3zI
glG8aLUzrOXYk3QlqzJO5vW2kQtBgrpFv6KmnLSzZkf9DSkBytgPEc6R21qI5cefiMv/4tUQJ3/+
9389/0CmxIyjZvouf0GdDWNuEX0grUm+4+HyXP7mh/6Cqn3zD8QdrDNIZ1DV4cnzf6U1gf6HjVYg
wAfSQaZnuyhE/oaq/T/wOEGc4UKq0gGSuYv/B1WT1ITz2gxdMmmwA/4XUPVbxyCQLRIdbbhviLhs
vE7ezAmhNAi/eWscSxrwUiz7qEjUrnEACiABlUjLq3jExz/NDG2g5MXnDdJVXEMmCGrnmbis0jRg
ouKCRMRa6k5YLGIdaKfHyBQaYV9hydwSZYuO5NWbvvpzfXqNss939mrVMtkTwKFnHSsLh8Oy8esy
7rfdkCNZbo6QkdSNEZfa0qFMOxt7T6chOnIy/viCbEbvLonb47xPgeu7fM032LSW5IQOdVV0dN3g
jHhs0kzynmpjiwdJJBBBCE3sjEaH34gJjlDLzu49exe4LDwbJyL/YR966GcWU49H5YJ0PXAUUxJD
5JcJHPSqJPQc6yzjLjcNOW3tsKyOaTt7Z4LpUDUYWdi4C9GIYlo6+ELTWx9K3rXm9uomnyhOTGNy
nmVZV+0iFT6XCoAjonXjhfOhwyHEc0E0E6iEyxehuJZt121Qs4/no4uCpUFmIlj42W4ai+1/xFcI
405JAlHjg2MsvSgZozWkoyFaA+qoKz22cwjucWTeGdBqpkXitTwb6QfiqxaTfRa5A7ehzMRXxOqZ
9VezH7DrdytTxJcqLrijYHSsPRt9rO4bJFGYWQiNnqaZxkaLYJOOxAU2J562cb3RrR9NSAzxQTYt
4y8i5B44Def5m6kpISpYuam+1L6htCfLlLy5pMXOFtJzpap9UyMPWvaYJU8kJMBE5OzQ86d1RzLk
mqwwajo1CchvGu758UwaA1GsSEiCmwpnO5ldiJ3nlCX8oRs58/Rdw4/DxeFAJXBxw1iCv1pvBS8p
GW2+gmvT6nqMUcXUO3siWn7Ne7S6pZPMyd6JloNjKIfW5+04VXzWfjaSPiIsz+PDNH8Sb345AbkW
fD9iIY6B0MBWklxq3pJwh+E8jojo0XwdkjkAmdrNjFAfulli4GDXjEzCHDkDBwwMm7xV1Zv5Gi1H
tModYcxcZjXe0QKXF+w+nM2KlKAievwdYoxUOufjGLkPWu8ZF0Nf51ekT0XPJuDIDuDY9peJWXrP
ZZT1X2pLTxVEOYZsPNA+74de+ss4nWv6gnTD8WAq14HHWHnBg4a3jLw2k0lzV07vMWz6xuP1Dknh
Npe6VA5KZSfSSpT1nbAM0mtsP54sUANbM7+D2PLtEosi4WVMx67+yi+L9AXrEnWTFDoQh4u6d1lF
jJEW3ki35ORs3KFL4/PkmSbchRYOfFvIiDkwKkmVX3kzTC7y65mUWV0N4abVtbp9bENH3fgs8c1a
mzxecGLiybDN4F8cHdQX9SJULef9PgWzTENTXdG8ELuOeBl1ZhHEGJGh1nEVQLJ0woOvBRpEWsh7
IboaPlhHttaRdHezucumSdMeyPqcxJk0G625GhW89k1OST7cTwXHyPvE1ovsJuxTSLdQzAVgqGXt
p34+VkxjwbvkTMm7VPrAQSQIIl4EPahmF+Y+Oj+bVYUII4E0cXkayJnS+HBEwDGP3X6eFLKBcLNQ
A1RTFvPKvEs6DdUW3afYfVS535mXaUi7HhKbkVXfPWswLmLXp3j084JralmUKnLGoiZ9aowGIuuC
wC35wwp9mX1pWCEMEkPDyWkuq6IsXZ/aRguDtZeTSrY2MxwZFjCO00MrPL65zBvjIpWTpb74XSiy
n45XmiYY1CgiIsP03jQvC/afScCGgYu6D0vTJ6mvqlxd38emBUaAhS/4voYbFDKwCV5UEvkXJaLt
R6fvwjnO7NbDVmxYGkXV3SPk09ZQKmLi5ut2aXVRvLfyIESjRwbJokjwazAsYyR21iucHciPO7sw
pUJLgNE5Xm1sAIAypQ8xhiWLTLWva19/aJ3aXFqF/qQB9SxkCakpG0sCwOJB+Tuyf6JveRt6P1VE
7nFpNOUlWRdn3dCIcZ3ljbomOCJ6cqy+XBdsUivKPuuGplv5ZNhxsTFLHbiJAFmyrqXXXAURgWte
nXFeJbA0P0/qKL8309ZbBHorN5MmgQB6hb0VCWVkNg31ZZ9PxZkDwrHuYEBes6zXT2nQxbe9nV8N
nq7SbSNIohEjgSE6dee2T6rkNmrd/B7vwDbaNLJENMAGtsozMR1yLcg2aFCTRY8R80yQBL0hZLO6
Y9OpH0unqONVOrXlxk/06kvsuvOrJTCEBHWnK5eu16mL2lXWIgKJIS/La1+SxmtWOeSbnTlbSxLR
al4Q3uXZq1h3SiKPRsqBVduYPYBsUW39XIxzl8uq9nOq2CZyjOs0rOqtjivAigCU+hGiH+gTmjZ3
X3Ii79dj4XUXQtrhbVDH7lZrp2zjaJiG4GQ++VgSuO6FFktxZMEed3jxjPtBMwJ8NbJhPbYNYV7Q
speiG1N4nK171yf99EPX8/QY+MF0bMom+CyD/M0Bh5LIh4ePgwuqYhwx35ZEYxHZMmikfYDhyR5G
nDNbDMOWda5UYFeAL/zUUit6fq2DHKrdxyXSm7M8N4CrI/+cDtYWB95fazJRFZZP2i4sPFmD55Qz
rjxY7IK2BiaNMqY6hiwzn1z1TZf2dNXZ8QBtOLHoeI7+elU7nGIvHpzgIODWfUUyycpUS5Mi5+On
e9PSPF0HAhEOsZSbM+3i1+v0ceV2bRCFBxugnkVdb9g0Znq2o0JWrH9/sbnnzOs0oKa8tVcwWES0
iCr04OfA5tVMoz0RFLSkC9YfX+p9JQ0wAcObw4COV8jbTr6IAq8mipMMInc0LsqZnulgCAQUKatj
OzvW/OvrGRyEDIaJ7qIlf9NVN/yKdSMvnMOk4vDhzz2wJHE9WTrl3NZpE0JVPnmd78cIjUCHx9Tn
9HFHf3PNqrSFrnLUFV2XzEkqECyVMXxmHf3bq2DzEeBV7OAe8Gb856E5lGHSuocICu9uTCDNev6n
tjq/uwoHSh+7eeCMd3iNKy1TOBrPcmJeuAkdJIjQ/8FXcrDUxQGB085sh/DraM8E3WHiDZ2DGULr
xoyFb9KPGBGsoXQYF7JW/fTJke798sGazhLCY2GGyWV/vWSZ9OE45K590KrQfTSgQNOe7SlFOszb
1iXMc3PhthOL18cD8v3ExjMFygy++njSvhuQWHEn+lSTdpl1TK6wYpmSLoSZKYXr//GlfvOIDA6o
TdTgeAW9Xas8lLVcqjDhKc/M2MKojlNLhzS3ZwB8PsGpedR8fNHfPR92aT7ENgeIz3qzQPaoJ6w4
cI1D7kJjKQtYE7nux1sOOp9OtBOK9uu5PACdwGTK9gLPfz/T5rarznSmW9tCbU6NwsGA09Pzm7qf
mosKQT/Nk5EyWQ3UdfT+xvaiFyg4N4CQNoeLioYlWpcfGJFZVJ1TSf/fz9z6M+fo9+se8ibLm/lS
MJiMt1SzMnGGBNkiI7wAtl0mIWT4VGlsV5h+M9TSgLL+4y9hvJ+7s+s3dSVQJDy3t7SYKAcvCdli
DpqvUesq3+L8QDoW6srGYMeK63Ae72liXIguF18hhE/GykoCdSNaU+TE53WT2FAlwZhG5xSvPr7B
372TmTkJT83i251wzFe0HV3gmdH7zPpi8im6dSd9MiKa9QQ/lAkMc/0zGOfd2IRUOM8GoByGKOLw
X+e8SNq56CdWtLdDkjDRkqWLUZQMUzV3WD5+ut9dDNyI+AzCBN7nk8HmCPAqJpVY4Ud7lZao/9HE
ccpx9JpT0scXe/epeTJ/9vzUccdhOXsz64pMM+o21EdCpR0OllEiGVlMRE6JH1/IfENthgrLcjnv
3fAZ2VHfFibEZifKrb2BDbyJ2yudM1y31PxWYmmKM2R7rNMeJMSOkNPEQ0zjL689qwFLnrfBSqib
OMnACbSBwxL9RiRek0cLW9dcoCxQL2ujE/zB8VxkHI5PWfeyRGpd/NuF+GSLT6eOfQ3y59tKJCHE
t/aKtj2YEy3sgUbJEU1Zso308V8XPVyKMWDTCgDSe9eUgeFvyl4htGmgEyNeSXl+3KSDNZkT1XEO
YP8MP5x3r1cLo822BlVy9gHzDQjIb79SORUkAjeOfXCFsn/ikN4fGjsMHk6AiOuRlrcSU+7cV0qZ
n2wA5tshYs8kTciaFlee26AnI+VX89rO4ThAtUkPBp4XxYRM3XcxQR6RQFjmEkNL/xuy2sxe9RX9
5osggo1BInGU7Ew5QuYgt3G80bsCFHHKZrxGEM9FXd81/PqkV2kKt03RuxvJlSdHreRvGhJnF0BJ
olOd+VZ17aQtNIN5eOUam8F2lA351n0z1u0CnY+6cgYFNNaG9I+PGcARFA7RR7NvG13oc3Ics2al
G1lxPYA2XDSu1LbKTtwrQlW0aUsCLv3lXuJEoXsYJBAXm+oEv3pOFyxiu6nPZGbjI+HleFOvKqwJ
OUBPyQGFqbFEfuZ0iEONWODP0Qki8cC+9R5TEmtKZ1Z1Ts7PhADXyI0fQ+NngOIaatRloOoZDMUO
IL7qR8WvPU1AZ3MJp8ZqryH6ekfgA4eSUkz86SS8v4rPPgtBXoJ8rmtEzVyLy9zBGqlssYDIjGim
to6NCrJ95GvqpiZePL6CqJQTQRuJXl638H+KFYwiZndlFHV2U00wWlZNJw2xoQuqbjJShc4i162y
G3gI7Q9F63cC4U2d6afllp193ghjhqIGklQXCC35QR7deXZQP5DXALGZ9qSZ2mf9bG0AooEDBZFD
MlMbt0YNvAIHAbmSUwwQ7heja63hL/I3djDhIIUNVrkXKu20W1UlXFpkE7tWoMMcEIs4t1rzshx6
R94YCbHNq4zhEl9xXEQvaowehgMwCO193zct0eoIyLTlVJcINl2TJdyZIkZQWfYccU1vSLwzuw+N
YR8jsQzZVw0YNVWTg2n5dddOW5VzhFzQsAdlpOmtmjujdJoc1avDAMMqkghYLWnYG051AJg9ow/5
KFBD7NKFO6AwQVBOdKYiUpLAafUSyCm8QhwOs/UEwTl5x81YsTLu7NR0npMwjsN127Xwsv+cVu7M
2tNnjdfg4YD1XJIQQNy1QzKQoYyYLii7oliaEm7FsnEdRpHwZy1cnDu8V7OdMXMrbbtvkJOHfqPg
Rl792ZohS+85dKy5kIhsaju/8iCaGumMxDbA84ualIAdQm4Q+NP257kdIGMMduWdOR79iEWmJyrd
IIfR2yNUI6ZpUWt0GvLR5sXa2K9ZmzQwo+S6LQU3YuhgJ5s6N1vidQ2hnjrlWRpWIJ6TZTd+RRzI
uaNy485N09JedphvjT99jU7GGr64aV+PRg0KHI/UxsTjGYNXsB/TBoirRQxawFix6ebADLWl5X2h
MM8kXepGYmqwyJO+xlclDOEqLFnCnfSQNy1o/ZgDSqLCLCcfRADC26HQdQXUBkIufQCyqevT4X/7
pP/MghAWCdXNR33SsvzZVvL510bp6af+bpRiNOjPwjzaobN44ZUHYeCd1Dm66596oace6t+N0uAP
HProq9tAMhzdPDbdvxulFs6FAdk3nOoQ0PE3/6tGKUSEX/dv8kI5BBN2xIFhNn4+0ShebaEWtIAC
23X9WOpaFYsOpburrVDqhzhCGapeZ7aFZHG0+rrZKKIEMJWqpUVQco4mv5iSkj7T2J4j3rSDCmI3
fD015bb9YARUV6uhNb5FvhndFwo1eRK5zpceY4BzbJTk1YTdabhJqpQYjwq25Xk08IfL3lVBvdXS
mIgsmZZHL0VlC539Om+k9U0b8NQ50o1SuF65pjzrU0yX7q0s7LyzdhITfhK5O3TwxAqr+5Gemrdm
q+iNVfoCIeRmGrFKmbJ2XFmNbkFmt7qvEEoHek0d7nznmZWgj4ZO6NWbjG97iwtX4S4tE9Lzus7D
5N6IR5iN9L+mZZOkwKu4SaLdR+V369qduW89GW9Nlf7IqcvXiZfM7oIiIYYJWH+bmsndiPT2yk3p
YO74X6xznG7CAjM1BMSSvJFmATnaWktDe1aZrRa+nhYDXg0eGwWGT2vSHQMYm6hpV+CEwllPHDNv
DD13zvuAfpQhO8/Yd0EgOPVPQfgwFb53W3tOeNfI0fT3yDAsbZW2tZMjDbdZmb0mTB97tK1rjaTH
ZQbrjHdQ9wtBuvfBDar8KGuPRnhXDMlc2YT0hsdxOMpORv5Si+p47SXudCPKyE70bRjRnckM3KVk
A1pkygHD4mEqV4BHfUxCtkg3/hiGO7sqzMd6snB7mFptugtyL7cXMhq8ZGdrup8/JA2RIfcRQSOe
vu7YY5W2JjA7aNstvZFRb/dx5JSElKa5kxjPUYsAly+XGwvHIWqzaO2liSHBxQSRcq30ECUBxPA9
2PWNH4fuGg8lSKlZNaTLxME1ya5Egdw8kHC6kaAu5pRRct8dE3MxcuBxIPIJR9O8u0zhruSY+6hr
zp3RJ1Z+mBZeUl3YYhIkLmRbXBDCg5eVm5LK9F7T4msFaWzRcJlNNCm5QKvx1dCHaUMLIdyE/XgL
mt7uBa4wa9x50jNRaPq+duxsI0NhHgLMfxcZ5ey61eD1FrZKDjZQ0mbwK3yT8nHa64Kpabq5eR+M
5lMpfVzLjMhbpLHUIMam/aYqPSkPGKCme6qybw3VxKFJ7Ogo6EyspqkgoBYXGtpny9auu4091bwf
DUu0QiuXkdACDbZmGi+jOP7pTOIRTQZGYHQfEM/peAvYDTZS6BUxyunG6IyceXIDMKTcIim+lYnW
LowqMRa0GcKl3aTGFXefHlNn1Boaj7LeQ/DofqJWH1d+bPFymGw7UfdIWNggy2jC4FMIuLPOrbDy
m8xPziYjpC7tdHwZp7vEldtKb4ODFw03bYD8fSrMFY5c6whHqSYi6NXv7ftWiK0/qvMUazfcajq1
aepcrvuQZloU2g8u5OjFUBbtyijyn7mN3YRZDi6qnri7TTR8+YVhLAOJ/B51L4tg4p/bNZT7tCAb
XCcGeEHWgX2tY5q3LlRT0hztB8ZWjU0438PdUve0Sy0Oup3f5N8nD7thivzg4LJcHrqGjhlhrelF
HMgUaTkGyMwK4zqKxXWftmvN56GmqrxQvp0+5/NqlnWhV8Nra7VjXZv2TWIK91DVMl7ywShpSBeA
Kh0/6lpLOWOql1gWxi7yWo4oicgX2OiQAkPj8gBrzVq3LOvX0hpw5JjcYJ+l3k3oNte0wfUNy4R/
rFJt8JZt5sovrCvdyuy9sF/UlkwvUrPrl0JmcqvzoTZ6JTo6Wk58YykVnDdKh92gyZWdFl+xgTGX
tOQgfRebEgPPBaFeHvmV7U3rlqwuUDfRZ6YbbLwsbq+yn2M7wXooZncQJOxmBoGsqbzLkUFszGL6
H/bObMdx5dzST8QNBue4FTUrpZzHGyIzq4pDcAzOfPrzabfttsuNfWDg3HSjARvwhndVpiQq4h/W
+lb0OKrxXBuNDifRZc/IWp5dgEqr3Bg+20W+eTEsOTiOPMd9DU8zh2ZnjVuwEYfKy3bSyiLexca5
WCJudmOgv0t3djeuXtq92VlPNXGUPMCKRUKR5MPJbUbzkgj7oZf1Td4mL56yINngGjcrZ15x0m5w
7Xw4cmT16rihup6ltRHcBa29a9Nsepj46FB5D+ROcYwGHyqKxVtOJP1a2z5fNcOhY/WHM8rozdCo
I91xt3WHxjppkIWrZqhT1uaySkI158EOIfpySKpu39XZcUgjtYO4kIaxNGpWlcaWyywPl0iikUWu
TFvo9M63Y/B5AUYxgsu8mM59UlyhIL5uztDejHAeh2oDKTP5qifPCUerv5nShjthzJ+FM+xLeH1y
WLhYM4lTSHePA3NQ5JbF9zCVZAPPb5mv8s3A60E4UKkQyH56GmbwRyhltw6GeiuMXXe5TCBa4DlF
Tb3u6cJOburG29mw51Xbx/Z7VPX1A9MjVa4MlrP1JlCcTENhl3exMSDJrjTYno57rYYbu58rN1sL
Iept2df9jQVfB5WHRfPSm2DPbOM5Mcbr9Qy0q/Lkygjcy4iR9wWxRnlrxvUwrZ05dxALz0vWP5SZ
ERxkq5bjNNjPzmTWXwQcGfE+KtBGbF1/tNuVnQsSrxyngoDEPWtthk5+F8ZwJxIfkbwzdg+tW96N
pWHQQBr3xZz0t3h1X1tt620/edURxOZr0JIhMaXqaBmIXxhcDmsLLtcHx6uzH5HLf2aL0Bt0UPpA
Nre1yaoh2XkgPVZBQLp1oRxebDu8y5ggldIMjHOMWukFj9u4Igki+OURArjuWeOv3MTOP6vAnx/9
0UBI0gfvtnLrED6u/wJ6JF0bkWeGeLyyJyBFJnoKhqfSh2xv2zj/Juf6JeIDy1agDQGksP/me82v
F9PBbIrsR63V12wa/oOU5fBqt8PGZBN/wRXn4nzgyvazWiCYTwlGoynWzqo2dX5C4V0BjekdaoQy
Pgsr33cqUiGwMwAbvaweEEc0oMuCpL+HIxrsF99rXo1F7qtunp4GbHFbIVOZhhJm4Q0U3R+NCr45
nXPsmp5c08P1z2kmTl5py10tsfy4iLw2OKC4IGiu150FaydxLcYvRpVZKC1IqCL7tLnJRLus8q6d
bwpsafuxEhOEwOY7j4kX7qc8hZ9XD+KRA7JFMNbbebDyujHJd04Zo6soHMXl1Rrle8Pm8BR7s7vN
qQVfrqaeGZdHHlx9DbP9WCS2+GKg4n05aQknc+li4hoTrD2MzTfMvdTWwlGH1glTDtbIo98vBsAc
TA22dRvRqNh8b0sNWRom2Lqg8sBTlg5xEhaRYC550mgktqoY4kdpUIiKM4VWWIDT0nI5oKz/wRrL
27Wi+WKIgk+TnRk2sfgqUKms1TK5csVFueOTO7qZ061gf9brvKoyqFn9x9A5mKGWul+VsLfXbo7X
SUcNd6Cq4GWXYG+iuluhdcv3NmKDVaIzjCDmuIm0fcmSzEYq5OldXnvBKU0KpIQdOyflS6RmyTYf
Gv1AxIKzM8VXnycUTWgiSLOPnpk8Fau8sdaR4dgYGmvC01yNsSWLkBbM5cZviDQpefYKXHorlmsi
rIyyxvI9rNEYNRwpqbtCRDkApEM6vqjkY5REnFPkb82AtxlG3DOOimoDSQF1UFqcRg8DVyYChHQT
5SH6NggdsV9zL+bVoaqcB4nAZAdH8Tsv+2eUNUCaveW+K+hVrM6FRIMWEphlt66dOVnZtavPhp4G
0EaG9cLirV11eVE8T13LEAWWETguw2FBpeH+VehDEpaqKyurmK4VyzP+T1RRaLXCtIrSH0qLtZj8
BZsbT/qUe6vZJInNm4Lo2Rf5Dc4z56IdzLB9U/6iAAYzlLQbkS1VmBjK4iMdkDu2CQkoffGsnSxd
53hVtxie5cYhNorCO3BXs5HlZ8DR1ygsVWxh8zcXL4i+zFYT6KUmbAGjmu6bGTmkbD0RzrlP5SPw
bph1dimnub9YZhUWVTOGS6uvcxNzvmCiOhrk62LNquzQHwbkIdIfb9j8/qjoOSCtvlvB8hnX3s4X
bX9DqzvzZijUNcshCtSwQZm2y5NfRtAQJOu15o1os3rfKH3XpDYw24QjMmmCEP2Aua1rWlwEdfYO
bvnOqlzBxCo7wbvhEs1MXK/BM6wfUkjS5XPy+++oj7+qSvH8VPZ93539KnquhqUDdlTGH4YBbLCH
YgVOaQlj279ZZPAW1PgGpax2igtyBboZgDeQqpVRmuLGcer7bKRCM9rMDLt+Aa2qQD1i96tGSjTj
Dq7oEKxUMS1cC1nEy+U2aBDG1Ml2DohM1TzBH7NOftoK34YdjfMqsa1Wr0YH9y9UseI9rzKy8NJU
FOS9WgRNTZWdU+RV+ERhtJf3I9LK/WBMzdWWq3ZZasQ6rC1Ai2GFJ/QdjwdSPQagNDp18zz2Qc6w
MxkOVNYKq3tS7hxZOtt6XuITDmlvq8v+adYLqupK3sqgz+7K1BC/3LTtT0uSekdwyHpv5bM69gB4
t+7o6CenxAMWaOuTPj47q9KhyY/NW8xAA3SsKr6xmdqFPSr2M2NjOLkLgY12hfE9G+iYBmjr247N
xprADYqAEt1XaTvrGO0gpmh2dsjr4zXzDYMVlwkUnaxur87sjZXk0a2HVJj8k/kLKrVcFZaPcDfn
HaOwPZc9MV86mw8EICJdHIcLEjxKizZBjKrkB3amdN0EPtrPIkGYW7slpZBe1qPir28lpku+O7E3
UfLR+W/JWyG5brJwyzHHTKBpH6gdD35RotbOi2F7zU/ZcKLPfPRuucmxuWe4b2iogoc+M5wd7TBT
F3vK3gclJdW0Y6oz1zU30UjHcJlbeSLeKVjVhE+urch3V70qQoOx96oSVoPTuTXxl+TpvlWOCLWu
MzL3WvPUqaY7tpX9q1lAh6OEWl37C2tJL4LTfTNBmbzLNB9jpYAgSgX2P8/H0EBZtvKqtFsrNN2n
0cnuUguBo6qKc+z5L1Ug2x01dkMgGo9/O03bUpi7eGTmkXcu/QzRilfaLn8V4k3Ej93PpapRE3bn
mRn+Ss8RU24bXXBDr2XZZVhAfFuNXcLLgykHSS5EX8yp7JrRPiH4bQPwz6VwmY8j39SwvxJ4zb7j
jHSFhhU+fA1+9gWf6hA4zd2E+vqQtrO1po08cUS/kE1Ubp1+2tBu8SQz6Q+7ocUOKFLzsoje2gXT
yChl4eJl7otyWzxgGD4EWb9ZBk+FgHZLSbOzlK+NYzA6Gccx2FrMmTk7H6w5nnlFQ7dR3kj3FYy4
lmgJO8MkowaIIFOBtYjS8ZhAilq5TvlVdpW8z2KDDzJwd83YJGtUh8szqoo7It7BztfCAhNpbruW
wFlH64xcpQpQlQdjkngMP3sqouRnIJpLu1gnFXiftrCYjH92otj1XfBLD3NNq5ti/RVLFraFXDdZ
GYqsztaYu37VHZGkuaE+ksZINs11/H91XSurqhisBMxLlkzG67JkHpCIhdIF93ZWZXc64YAO2157
E1Jfx7+FsWcdDer6GmktSfXjQGM+NLPmX+ImR/QO6tism03ZTqVeJ53Pbt871UDX4Q2EXjaxv5lU
3m+Z5KDCyXt3pRbhN9zQc9MDMlj0zsEbLFfYJPQhzRuWIJxq3Yr9oXYLyuMGL+xEVd49GZg+220R
oPjcakONOrRZs1Unjz5h5viwepgCjhQNwFbeIzeqmTtA5jRvemwwX62afNWBAJAtU4v/tXL+n/Y2
/d9E2brueP96Gt+2Kf8h2vRf5/F//rm/z+OxIJnIMpiDu1eS1T8bl8QfLLxAa1noK/42iLf5n38b
vNvmHziTEPdJC02h57vBfzJ4/31rLt3rvB2vEzFmKFt/j0DszS5IuiGJ2SGWy9m8QrLt7OoocXLJ
xtyME/0NyqD5rgXJJv/0tvyfLEbBb3IYlJ6uxLAXIK+wJeop3td/ptgwjm5cRbj8ociIDfFjYLSQ
RvleLgWCO7dLzH3XuCAz8OtwCQqInM5quAbLVPSyzwuIfIrh+MpK50gHtirFzGJTRcifmCKSYjIb
iC1qpRcL+nraL6co9eee72VtbWxMQGfpA1vmt+SAnROyay9/5o9AP2dT3qRQsHViS9w+SEQesIb4
AP3BTgbjyELyCs/9M+bER11zrNyJ980r4afya0IOjMay/rRluWwRiEKYhMpxmBEsc9kkDvX8Pp/r
uNePAniBcQyo8AT1KZ/SjyG2Y287Sp/K2hyiON0UfTxprrnEcN8TU0IfuIJKu+RUdTbL/9VIPT3e
NZZP1J0fB2N8WaSRBNtKzSJ+GGPTQ2OiisYhsbnALW61zM3WRmLa7kE4138zhsbrv01a1eWO0SmK
GtjbJC3OCadmJFosLWIMFjsAJ+KJOAXi60Wmj1+qjL+KZY5vB3+uNhUgWibU/tzUK+ZVwdvST53B
iTxOG1behFN4y7rjn67bfwiZWTNcfErWNlRmbO9zNBb0ADCNxgjQiya3PpD5rtCFCdE/YJUst7Ue
gox0SY+7joqkcZr6rsHfwQNT+1Dn+7QKjVlG94M3T89cpOrNTAiP9vMyCW2sN2GXKvenUU7ZAyoe
IEByatalNOQ2AUR86GCxv2cuoxv4wniJfV0eUll2RyfCZCxE/pCAA7gfJqT4qMBjP4ScQFbO6FF8
lIdJzk/we8lrN6Rsv9wrdLcApL2e6NIPKvagJo1dcUKzx+gcY02IJSunGof22xgi2cVTJb89AiVy
GlKd3Q3YeT7jgaufAmQ2L3IOuJy6TBhHUNX8qdkszXvdMicfiUJ5sa38KTNq692D+xiHEN6/U/zJ
L17Al8rBdrylnHAOMa01Q/IJ8rY9/oyiNvhcmF5uZF2ZMzE8cffJiHGTLay0RTI6K1WPp8FJ3Nsc
YsbWHhYICB4m/L1mGX7AAOSdydkQ75PVBxfhl8R+WGN3kJkCPezMkg6jap9aHH639uhWe2UX9ol8
numCc4a9Wly75EUn4gLoJ3tryiR75xPNd9PU26e+WvJ9X5b1RRFt+l3D/4jCSMf+MdX2cte43UBT
hcATh4wYVlEd+FQ0Hctuw2Bsb5ADdQ5mbd/LxfQgE/CV2OeTjlgfBGl6LGl8b3uGIjeDttNXZByw
Z+15NM+1GtJzl6jmqYeg8EgmYn3EpVVuDLKs3pmoZi968LpT51ZEJjIsz47m4i/WVhRJcYdmOjoQ
jjruusWM0QXJYKubwf3lDpBaEDXNr1MGvJhh6KFUdQFnPTpjfYIS3yfmavxzhVbGB0vWp9k1Z8aq
NoWx0//oyxGZgirzvYnablW6dGtCtFBC09LfWolJNurkNV8wTfuT2YzpNncgYnilM95nFW1vQsr6
vtK9fY8seH7rgSd942Ac7nlDotsJJcorWwABHWYs1nxPunVVTBk5Jk62q53MY+LSV+qZgO8cbZDg
22Jck619Vf8gw6HbLUHB9GKKTHszeZMD6Vt3d8RnQXwY0LGwHRkSUNeu9WuxEtY4Jn5NHmUaKQYe
T6C7hzOEsbuaWeXFqqz4jbS8fLe4stlOJBgNK4DD5tlLlXmWnZIXg+3d/TwNPRdFO+Mgra5UoXy6
zZu+JsaCLyry9BjwB0PmIozGjqIZGdCxrmhpMAPAgert8tw3jIp8m6OGiSveT0QPVuOIR29mwRaa
oBrDtvHmb7x3E72qEeiUgjfL9i3UpC+2lSz2MnXkLkHs3FTWR0bLfshbF3Wpk6ZPQmftQ+x3/gXt
F8M08goQRs2qeW7LXjJu9pfzQGH6WVc9a2Ihxoc8rZgo8u3xb8pxnH+A4c/mEJESsKXSHY9GXAy7
qBXDZei0fbRy6+r3aZqXEYjQ3eTSf8ykoezsdEruudnqd0/21VfQlf6vGbERy5auxWgp4x9MP7Ir
EJpZHkilEazLaZ5adw0ntGPYyO8ZSqOlUxAqG1dmmw+fNWSaHGclvlaYvwYakcRpXqK+7DaVjzcr
cIs0Cl0vU79KB/0Tob/NaxCXnrdxqrj4suM42JXNFJ17EQWnISihm0yLPiQyYCyuQOTMFvcb07wu
v3SOKW+zoGjPSszdpg9ahtOVAaCnQ+eSOYp5ee7TyQ5l/0p0Lsqlmtky60MC0VatPfb3ddwGN4sh
55+m3ef9FUvFdQ3YLj7lY2c8JYnrvYMV4ehRLHiouY2MgLSxqyHRLBEJ8mZQQQ8v7Qvp2CXHEpg7
FeSzWGWRG+z8jgEdz8SYArCRBj5gkVQhOJzgUyFP35qp/YkBpTobcek+BgzDkflM9s3YSYdjcLbu
EM+ZIUzk8/UDxHhji93S9UB9yvQaDmedISFlh9iCqaCTEqpqbNnPftANm8k3GCM3lbszvIwhJurg
DVpEC7tY2q6Nyq6xApvtvU+00neX6LwjRqle1v04yEfhIkoom9bamuiZnmD4JQ69au3cqaiBiW0N
k7zPYyKmkI1W4WjaN0GkRz72wjFRUjCidbzpKDsr2KA3a37Ci7I6WDmMoqOu8fcsv+qwzds5LKO5
vauXvL5Tc93soV9Y+4n0qhD+tRGO4yKXXSS0/0otYD1Ntszg57hEnQSF0b8XpCNuI1W/uU3ub4xM
3tsW+RG8PrOj7oANCGdnZJaSdRl4oVobB6+0WgzWjGwjLu1m+U5rXYAlJXXnaPXT2q243mZGWDya
Du1Upty7iNp0K1Iu6x7YfMZmW/vZ2m4W6g/UEP3FjvuGplu/ELha3OLJdeowYl21474rtwNMHCYE
tGVGKvy9BY/91hf+xK3gp+8UaB7T5oyBejNH+77OIrbYisAyX2ihDm4ei5AnG2NgVaNT0M6Uudii
KsrXocWxSKv34GmdrMbFHg+eOeNnhGfO9wShMg+H9BmrLgnTT2XtFHFmZ8Q3FNMTlWpJgoc5Pg5m
Hj+bqsqfHYsa0EGw4ISsuprbWnXytCiPaiV2owPBX+hYYkAEaC0qbjDG1dEB5AeTIuyU2THrkHiw
zhNpT4kpqz19Z9z+tKEnthIfJmp6pAoQoG+iAbY2KjF9dHO2x9jl7TMD2vkiG4bAUqUQOeJmOibl
uGxiCv+3hQl75nhPsQc3qrfSC94Cwat0joXyxQeRnhYzFmLCmwg5xcovcLcsg3WYDb9cDWNir5se
oHxtL586IbzNN+6DmmGiBFe/zjHGM0ZnO1R15bgzyTUOFWiwiRbhlOai2ORZ/MzHYm+J9HRCuuR+
becUN0aeEpKQ2ufWdd5Fy1J0GjryuJTK10oFzCGLnDemGNlDFIwm0GfVKxSD5ZGtuc3+L9gmcTkf
WXrcJrNjvdgay2oYTFURml6ptwKvVbgYE2561dvrpZrp/50C0xOUmiXN7PfZsCaGnogiCviDMnL9
28lLVFh7JXpLHr9Pg7R5/PvREywCb19DDjwyPDfPSZGn6yEenXAJNNdcm6SHtPaxXrbdEqKsd8PZ
6cdVXXXxpcRHv5Uqm29dkxeXBfkmXbqCPqHWHYNIVB5/3Rr+e1vqWYg+2BvCziDd+do4/pMYLIkY
XaR9kB6yoqWtMyZSFvUScEq7ZPg8OmZJR0otVXJlA+//6x/+m42BrtSzPNOyrt4sG7Twbz8cJRlb
mKVOD2IiV3PJNBkGaZ4AipPq4a9/1G8mhuuPIpOI/16733/3BqYosTwgDfyo2iJOi+/IjCd8jquf
f/1z/i1O+vqDEONLBg5AUbzfwfKqmmeUMH586Gtm1piInIPX/5lxmXZ3jVZYNQaZsJWfneKzvlKj
OFWIyDCi5Npcs9crN3/+Sv/Tk6H/9yjt9Gn/7fyoQtj/2/Do+of+PjySf4AXk4A5rsQbHt+/pUlL
9w9SF8Da8CT9Y3TkmH946Al4oCEA8kxf/56/j5K8P7DZWjTpglhd7DTOfzJKAif2u4ST+dHVBMdG
F18t0Ll//dZq4cHPbWLIGq7JlhLKoDd0KwdoAwNczxnezbjwAWG41UNaz+XlqrpcNQFAibCUfbYR
fmo+Zp1a5o22JnWbUOQA2jZw+ktf7yaZ2keYmQKpWlo3azfA38WzKR2WCABMIBK7yWnIx+rGjJGb
riorv4F8p+78yg52hSmTXeRH/s5RVJJhXBiEK3Cc7JY00Qfkpd65b6+jetjlRmj3+CcIKiLGC16u
95r2VtWHPrzEkNMoDu2khxhpXNdPxFk+VI0Dbi81xunQm19KLdUn+pLgvCg7okibgo57GHvCiKZ0
q6LJux2jKcDY4MncDK8haIcrb3CvtGV8j9ywv/w6lbd2VgYHaM/6ZzxZURMmRS3u0qTugc3a+sFp
nfGYKd/EycDxTBx0Zv3MzAqpgwsMA9mazUIexsglNsv41NaL8U2rC+gKjiRa/KUpD3PavA1MQIiO
uHI3kmB4Tuque5SyIziJeGn9dQWavDFaVvTwLotLBgtZjyZK4qULStyOeFZWlplSsrtS+ax/hf5s
MGv0TB/GV45bVhN9mX/ladft5ZJ2W0Er9L2YfX6TmvrWWGL3qHRXH3W0LCeCjoewdP126xNibK01
y2uArXNvaT7UWL0hn0CZxbvU87cVRss8y85Ps/AjaNaFxwudJJsaEfU3InWNfeaayQ7oYv6EVTl5
VV3KJcl4zmYPTO7ypqDLEyhKMKohvrIVBAseQLSPTn/uHbm0xEaZNohtAWooWa6+/xi1Zzi2ZUIF
YVNVgXcZf6Uozbj3p6ubr8xxRNRZUt6lgFlWDjvlm1hXy5ogMjifOijONYjrG8uwBc1cMSJwYpzA
soNSNH6BmG15tCax89VMo1MzfnFZHues08FvF/ulXjBPsDlkmReU4gKWQt7H0ZyEY2BsyNdEITIP
a0+7lzSXwzfBaupganRIY4b6cz20/YzoI5lOy4JsENNBVz7LKoveiC2OjSMSzybbyNIXPxCUtf0q
Mcf+YSDwJ9oMsxLvHTNTNoNl09+Lvmw+ND6bUNaj+FSohth7zt380IK5CPZE9I2EmweUhak1t8RA
2gwEoo6ApFUfCfvFHszk1AA7+mJrbBK6gichDn3NzKeOy+Aj803/rNxpNhmvKfm0IHdDBIZq+Rrt
lQ/5mp6uIs63LD5xlchnpr9fhjnWa6/WNuhob/7p1hqtdCtEVW6iICrfspg9VZhr0sL5sEr93vno
BFYIoOtDEFUdYdMDRW/HEPvmmjy7ZoF0zxBSMstI+T6zymkAjWpnE2B5gqTKMHQZ+hbtUZ2uHaSU
m2XsiIyphH90zRagkJ1kAe8DE5Sq7znW0NT4IYG/5m4g/uzBGgx3V6WmmtaG7CIHrqU23y2VAJh2
OFEHy6xJ9i2LNKPJrPNDPBOrjKoKa5Ws7O5BB6nDG+sX2Suk44a8ZIFkkhMt6g9RTEgpkVFj/cGk
FoCEg4dxD/I1BiZszu2t02rju3J9VKOtyAaa0JnHIJboejLbkuCbHWfYGiSBfwCgHX82eTK+z04p
zjZdVLHpxjaYV7Y76yiUkd1Q1MpIrUmuKlC5jBGsGAM6uzDrx1i19Zp6akQxqFMARqpZe6V/dOqZ
PPiyZOxL9Cj1aRodMsWxWQmn2U1m8UTH3O9aTfmdstZAAKPBlYDEmUvUr4O3gUOw/FjA1RSbQZAl
XNk989YqGYBRmUF2O5lAo/uTkzde2aH4Hev0dTFiluQzlbky34JZ0S6j9mE90JFBNLfZbTQxJ7Rk
5t2KDFzQInL94JF8/uAJP77jWJyoydVyoJ5+YdlZPjRYVx960UbWykyz6GUEGUKyKerxVclg9HhN
t30J4FpzSI18rQJ4p3cm6PE7gGxMSOKCuK5UOTgFUeUi1EBLh1CbY5srL5yKOb30luxRtfkNDWlb
FJdMmvy6njK2os3Z5LeYAPmqs0VaCd16N9CovFt03tbZdcsIKcDSRY9OoL1DlqrxiYVggGFsYMVq
L8Z8C768L3ad0VT4/OboIsmVfUS67B9iXvg3Ck+gvrN2dwDuyBWMmuWDDnkCTtwYyz4W+czOcUaX
gwFg03TkZitERMO6T8VysrrFPyQpQ5FizO6avIcg1Fj2bVThAOCQVURbLdFV/mqd9VTFFWF4zhVs
3Fd3MZCo3fX9fNLVJG4IamM87Rj+LiNj7lapYUAVYY14NOSS/Ig6WFrpxIp/pZsJrp5rdkQWM9i8
t5Qed3KW8jCIvn3RUUXsonCHPd8nb8ZdUGlUTj6C1HYkqAw72myucYEkSCJs2dyPtlmw6chswtXZ
1xGpm5Im1+TOLXKF6Lz4cjq0XIy4wqzxQg7Zt1ml8lu0tlWt3NZt3lJ0YR/mGCni1416h3nZIKxs
4Kjh8Uu4pJ3cdkOS0P1tOmTqDknt+FH7/rhWnfDerSoNbq255JuXXA9NoCJWulvGEXq81pZVPZaz
fAMhBsZpSIKkBtfT9CI0y8BKmMGO8j01IvWIk7dt7jzNVnNv+wDQVovnKUKDM9GYN5aHKAgVoijN
Bs5bkhKgBnxd3FTWMj/qJl5P0iaQ0U48f1tLzw8TmFNRmMXj/SIsxPSdztuCcDojeXNr200/LY+v
eAgtzHQ3esQigb7Tu+6yz0JM9NC7KiYtoD/yyFoaefFQMiT4bKLlndp3ekX/X35nw2S9SMwlT6KJ
6yM8tqem9OcNuVnFwW/aOvR76M5+NT14+fLOAfiLVLLPrPPe/X7sv8DmUEE4JL6vWrd/96WR7T0/
yO8akW9GpzBu+HDwNZLKw2C+a37ZizswNakbxaQbWSeYpT4Fq0tTfm+7o5pDNKFJs6o16tanwOv1
plis5T5hkgWMCgRpYaz+fwtVdmk3/7fgUD+A5vkXhriq7D7L3+xwf/6Zv3VQ7N7/wKntIUa6UoCw
w/+jiaJV+sN0kD2BBhXAJCz6pf9thzNNk/8LlgL6VAYT/2ilHOcPyNIwSGmxAMeASvpPWinnmqP1
z252E2SpJxg+2DbgpYA5yL+2UjUSJSuimLv1kfpRpBgFSjD4AW7oNp6a9z6UwxLNUUya4JXUd44t
QMZ5Gic/2ggjBkvgwiIg0kya6ZAsDXIjtgfe96ItbEhlGjhocuv5pkJgmL+mi9PcVO1i/sjseCLc
uldTvzKhus3XImiwd6nhVc9YdXzr0DZyGI5ogvV41gyaNglmZcomJHHYsDwC3pl2hKKPuhWirxuz
n+t0BRqSlPusXKw1MpmPgUqeUzpB/DRMbLXmjNwAiBLoYGYAi1sZMHfYsEBHXeV4SXrOsbsfmNX7
e0P3+jBURYaKJS2n+6ExdlbWW+vKkq8jgdS7xMg7tLNxdf2tEMm/Ti7HAVpnBPwwAxMp2GhelepC
oHKD6rvuqzxjVwW0weWKLZl4MKvVLbO3CFnOik+ed9lcelovK3WPRBa0d209Zt5pFL77zTtCPi5o
/Ug/LV69HCD8tYZz8nU8qU2mxQqSItnrOx3USb6xJms8EzSZp05+le3RnJdbfBbFAMjeSZLO3mcs
agBH4Gaph94/sUOHZ7aEgurVYo+eqD7jipexBql2EAWek4HVhSTGBQsuLWXwp6fd9+t1bTGcHGxL
PLQtuFAUwsb0g6q+zn5JxOK/ZgLMR/tila1biEcw6mLLgX+FD2B799/qERAcqzs53IwMNo8ergXe
KK2iBGlsnx1S5JP2RufqnsJab8yU6jFK1Hjbzrgmrsh1Hkv0o+u5VjEoUSGOQaaqTRyby5bEerVT
VXIr0np66LzeIVHbyK11KllrhHnTxccgoCwPHZt3O7SyINqz7EZ4ltuzeygmU285X9vPyqrzb6tr
hM2csvWQezbXHXkQBaicyeTFqtVKcWxtnAaOHeeMZVHY752y/0gyZ+jCpXLcO4N30KUJq+OPWDvm
iWCVYovf09gNtoNfkB93RqFQ78Qipvuy6sRVLkxV6YjIR2kVjMD5LVOdrlYd1HaoLKhyvfIwjCZt
GOEVFERd7tzAV1iOVGHI5TKT3VHPzaRtbIgm3pM+jy9ewmRi3TveDcQtAKeTij6oCeQWiOlAV2k7
G9Wo8tgLv36G+3BxS9+9vz7Zt2g1zDUTAbyFjTgvGQ0ll3YXBnbtshVEHMs7UJu/KjGbt5Wr4re4
TiHmNQ6QxQGOepuja5tT77/YO5PlyI2sS79KWe8hg8MxtllvgJgZnIOTNjAqmYl5csx4+v7AlKql
lFr6a18LpWkKMgLhcFy/95zvRPs0HbI9xK3Qx/1C+AwRKvvaVt5jZGpIQ0D8nknRfF4M/baUKc5N
PBnnbBksGqYNp+60HV+shpBgP82mEYeONN4Ka2Zc3YNjpcWY6/LBNsx+K0AtftMIcyqCjquxy5a0
OxKJ8wWqjYe1FXXCRuvnxvOzwTYfazlOMeaPofpiunN0Qd8f6WiAlPULgnVykXFk8jNq7Yi0ACYk
YGG/6ckHHnW8LBlRVYFLisMWzOe0k2XkHibLJjq6LpEs9yR37TorEiz0vkuuhBf3F0ZliAe5Ppd2
au5Z1vg8jPnskfAaWFnoHTSiVUmnkI1zcpUGYJEITPdjssv4zsvdhHi6qvygweVtcp3Sx69xzNvb
uTJ1ht7iGNrpQ1co94jBedpkrO5HoRHwxTBrNpiCyjAYO+SSOn2KebIwUTpOQ64KxCOfObH8ucoj
ApTiHs/0KMx0A3HOegN5720kaTgPFd2zgOPk+IJunja6TKtrI6/pdAzO9EWbSqxchuy+RWixmX80
y7bK4xb+hyFfDTyLt4ugHTVM7nI3l1a1Ezm2aQPt7RXBM/ojI6slC5iEZc2uqtpo21aN/g4VQm3M
qa8eIOATkzUzi4FZ22u+yVznG4Jc/VAOpfMmORFom4WltV3YcoIYMrvtk9E8bsqKnd8daXs47mBf
G80SBdyRkmGVMJ7ADdVX7mjFp8pTNcUbmtwO8BZX1ovnr8msukcLI1saNEYYb1p9zjnlCCwK4QSl
VpDuelzUPPcBvIyvRYHRkK6/xynWqK5x/qWBJht1Brs73ueOtmX+7V03g2ElPg7JOCRFWcuuY100
G0G/5Oe8HYiZbvP62qldHLSjaBnx27H3YHoTrUIX0UE1hQlD5dAkf5jk8Fs11NlLwfj5JXJLdYdi
O3yuszC56icooDGiqyehzHkb61W6n1FwbsO5a9BLlBBUTT4ts2Wmed2xzJcBe6TTP5mmjoYnMdty
ozHbDmzLJBJcj/W7BiGX3Dr0N07lqNEGLbJxvrLoHWYEcRDF7Fam5Dp246s5Ib22BryheCEZQGJv
XE4iEfYXg5+vBVVYJneg+EYErbr3Mi8WhkRz4UHvljT2/DZqkx36DPvsIJa8hM6gIl8D1pRhaaVR
sXHH6dw3ldqhgoJF+t/i+H9UHEt9VYv+/4vjm6/D+8cfa+PvL/mtNhbUxtI0JdkdcNt+j4pgePT/
imGD4QEwUof92YLxJKjIf5srWPwny3Z13aV8dle+/n8C0f8TGoIuyvprEKoCM2NY+cNALu7MaShV
La+dsHWe59G02CWFxmF+yfXNHJPSh3y8OjHLa4RfiQYr34LDEIxRvu+Ntjlbod4br7DPs5uKFiq9
RtySePHrBt98z81FB9IcXruM1KMumom0r0HoBd7gDuDLuxR5uh2X5LmNs3joZVu9lUM43C7QhyZa
auX63F+UA6sBOcQuwUV3cBTB5fDLSYRz6GrtbY+36NdxOmVBFEGE2RAhNN2Z8+zYu3hCsnlgerf0
GzDWhBn2iCR8TCbZR4Na4TaJrKFAtVZMt2HI/urDZuazF3WBsBEueeYcq1mZlFSip9DEC8B/lS1O
yhOcxxl9pNXMR4jfuE+LYp7Qm/IGIXGFCxGMUAYKeW9g+Ln3zDR6WNJsuG1ypr8pZo0NTDNu6rCt
GHiMyjkUXl42QWpWS0RvhdBJ+loZO42pMMxfy8x4Ij+jc5YaEadedc0hFFbS74vQwFq0Z4qbRTtH
AYXUN3C6VakHWelONxK0cikCtn7taLaiIq6wjhrMs6ltumWZbRM31/Lppa1zEzDzkMGjUpyhmKxb
SThMN1kzmB7I6jxRHoNrbHa7Gs1j5PeS4U4UkNaUhtRHs7bjaSwIFLNaaJ9czH5wunOra0O8idC+
OtVBb0cRkhaKv2bTmO2wLhwC7xc0GKgJp5QYvKywx3w4dV3f1/qNIPe9k+Ay2nYYF2ItR2NsxWvE
QcZY3qYkn0v10Y1NV6DeB0Seh/f/3fD+RxsegL6/7QbcfP1FvbfZH7e87y/6dctjcEpUE6L7dSCv
c7Ln5/06U/3sFFg0CWwX2M2Kufl3N0Cyy4EedG2GrqA4f58iov8nGx7ghR9O/8jSOFyzA1Om82g2
fzj957LX6LnGw1kWizfEDBFp5/HYlGaTzuUZor85oxUF6BojsVobt9naw7XWbm679nXzwqXFW/L2
r9Xa9zXWDvD02Qzu1r6w8dkiNqTCfb8k/au5dpCVuzaTh7Wv7HVucmOsvebss+0MTs7Y1hBDA9AD
8qZb+9NQupqdPrgFDXC9vOvWPrb32dImwyJ7BrUynlYwde9Pa/dbb0ZSHfRYA8bmVt5DHrvFgzI6
ZMl0zlsiJXBG0k23G2t5oEmvHlZM+w7hF23rsJu22ii7U1ZzDJ7IighIgp22ZmyiPUmQSl96yAXv
jlM0xBxWIWrJBWxXw7HlDl5s/NIUWT8HVFD1RkaDsfNih+Ou1cQP1mSn20E32ek1vZzOKho51jTt
E/sIKCxO3PARTI7QgS7r5VJ2fRboYvolmyY8r3LIqHq0ITk3Scm0uqyt9mfSRDjzNHyHT3mWFjfu
OMQ7rYuXkypQaPgxTY5NPrjOSgnDHp2Swn1neG160PLoFuddugM1lEHUsfAxwfM96GPF+Sku+3Op
CTKURGG7fkdgwSOlYL/LmIoFHXOLWxfL8GFGTHLtNPp4pgKcDwhC5DsOhuqEAb57JCoqn6j7tGxb
GjWUBRXD4Smowa4hjOm7RjjaBrh4eU82p3zsZrN7gw6Vf5sRDl2MoU82Nh2f26K1tBuZOADfGT1w
rZhNYSPxqDHd4lWqZNgJty43JcUp2v8MtKVuaUB91MRIsW1vER5C+eMBEnhySBo/ZeGgQkU2/wUg
DIPURgmatNoiCaqY8FBvTY5T92U76MgCvKaDlVwsfqFX2A4hq2KVNt8HY3CvPinbgK3qG1OJKOhL
Hd+ZsZBT0UbTbhJEQW8HTvvneoE9l0e1e+DMkH9Nyyi902tEZEkWLbcZesiaoMRQ+4Jv1i38MGqF
5zejDaQDEUZ/VSa2Qzczjk8JjTSfvIl0s4LSXrGs6i9qSqez7WX6Njbb/jpxagbBVd0M90qLlrcm
pzuDjKyermoriS4e4tVbF48GfaJoPwwOo2OSBBgL0gzLLNkhgRwWvGVClA5T4gaeXEyYx8ZuOydj
TFFqSBBcm1NJmoZHA9rB0Zo5jfjQYdC7ceShrYcAsnhmG6k5yCG7L3ngbZlzWttEq/VrJxao4FDg
00BnyrlFMNfcFlER3arYNDZ2Y8ufcwbKoCBxf7+0YUy44uT28yMzAxkFxBRqZNeK+MCBujj1C61+
v9DIfQwGrbGGXYmFgXwLCa5GoxIobjQ0l8+OKBH4OnYV1oHZNCE7SYIqdSmqj1xQZ3IoL6ZruTgF
x5rMSjKiSgbtORpaMgFTYXkhPdJoAuUrUmZQKQGyu4mRAhgTt57uqYbEi2rDsg8iGiB1s8vtCpHK
tUDLwrOZeMsCOdSOo1hUeEE0zjbajEknye8xpJia7afIKeruoVtlHxB/oHeXp6U2wEQFnQtkp96Y
g5GNjyqdIveLGdEgKwF65fpoPRWw8Bpn69Y44Hda33fpx0xfV2S4WYRSPLio5v8rrOI++ts4MUo9
8bcHn0p18b+Cd1XlyQ/Dge8v/bUacKyfTAtnHfZz3HGrxurf1YBLm99Y8Xk69LlVncgE4DeLnv0T
a0WgGXR5rPIyXvXbeUj+xP9K5BgQPev7tOE/OA85fwp/51BmcBTiIGS44I+dFaX3O3Wks/avmKml
B1S08K2Ft7qLlpaW48YYFFtbN9R6BarNiYFhYNY1j6XBABJ1PiqcwBgxoO7kMhXZtrKqqOGpUwkA
MTUBTbqvx7L9KBLLPVOCmEcEoOKmsnLi2U0M7PT5iZ4CeiGPQyIgbY5kkOZ+liNJpVhxzyRicTpq
XYLM9QUKJXQoMmvGUrhnERvmO84ocVMQi14GVRnZtt9XHDz2Ru7Eattm2vqST8BpxuPgzmg677ln
s8BkW695G13rTg8RbI/nIhHTg8JOfQyzlWUr68kBO2qUWYUXT1Xuyfac9qN1dQGMqQDXSWwJYdjl
Z2KPSTOciFxcftka0OzXnqmwChgRXGYhxQXzJvlXKwS1qrT+IIdYPi2jO92VEnZvK3U65NhuxU1k
rEFsSCbD5++pSIwi1xa5lwKFo1ppP1KVcAW+J/3QGXqTIQ0qf5KK/82cBBDmyrLe54jX+X3EG7DE
yLsdQa3c6TKinxTGSIJ7afOI4xjJpzZXnrSbSVC/qc5nJ+SVeKJ+1OWNbUL7KInsuJEZ6iJk2sJX
YwI5JkyGo6w85plgkFYR/Ho9MfYTrlFMBeYJ1jX/5vsXmusRNGD0F96z0a/f8DCTnsZX2ravBN4y
RxlRkgpOq2ABNvhAsuReKww+QoWRnJn3EPOn2+YwaWG2gv9GdsR7/I6OHcmZsmgXk3e250TE0L3O
ipgHpt3CP82LRQNvMS7f4nDNd9KH0nue8/GhW1prN2N6MwPgh7AEjTa9x3yJIgcsihbUojAupckC
XM2UrNqChZ5Bewl3WC35SUto8KcTU2/xTlhEFDhkwn1mqDndwGqgUuab9WRHYNxncBoE8t68Jldn
jT2JWhafZkBNDQeDWw+AbveB7BaFCsYDYpow4I0bJv98wVUN75KSJGoZb6c1Qu8S5kASZB6chO3A
EqX/yG15rpiamwewi/KopTRhaZNK3ney9MCfC7SC4KXARMG2KlgxoejBDE+rlrDEbENqxLpOZroL
b/36FbkSP39h4fFxRcsPoz+Y7D2LsR/6FiLnhsHb1qao38AmhM+fSzjRyAybs5Yo2vVmX9uXb6FN
5t3I0KwPRiJk7z6R7gy0aRnEFK27NccFp6HHhVxRsTKoc5cF0+NPuMqZ17MC1luiz+tkj3qPiwdT
ii9bZ+MgirR5g+WlDo1VQ5O1e1tcTIRlz1qqDzjyWpK4/bQhbT0nWg93UgWgfDHcBEKKNQ4+OWZ8
HB1w8ff4ubXS5n7QdRaYRv4yczP4WYB6THEZjI5PDbbZ8JHCSiKKyAYdq9w7Lw3sHb/7jEOpYNIB
TsLMBWHFaWN5hzEVfZ2mmJptOwLjNjpU9wO4YH0HF9E7W82kbSTtf4WhIuPzyomTw25p5z7eAm3j
DjMUwxp/kexYhcEU5GFuJya1KSkYydwke8kk5CFbs77dMiO1rCCMFuc1ZpojOhbYIB3WF10PxaWz
6p4rCGPxoWahI7bEkPiW6WFz8EQb7ZHSGRcHJu8NQbgolNw4VctjCwfePEw9W6Rc+MBTlrGiNA/l
yyaH4XUJdWgNp6hyAHXKsiATj/oVXodOEntvGlCMh5FvKU/W7ICEpJKtIFpCBqFrssChm/O1qpY0
Qx3tCZyVUohL08/iAj9xZKyloKCt5TnrRbQdOTtrnM+IG8vGPNyIm2RNjSsKwftJC7Lct4O3rhyA
P9XMlFXx440obD+ijJlOElusbvxwF+ax3jMIJJFemUwYDgzBOIp+rnnToCEe6B2fGeDPuv571M83
fTJAgmeezefU121vGEXTMTu24GzrScv+ptrO3eSxXNejN4N4rhvXe8Y7yhf5fUtLW5EUm9oZWUpW
6Kr+mLotahm6TqPidKyJO9Pm7srzzEuDfuTyShLhPu+4YnDN57EEmR1MjaXi3efOSu6QsPFSuc2z
SKC+PI8RmWIvFufbJMjNdZcSA1EUZtxZ796aVJT2TXEv4t4gHK78QL3pHVVdrw+DRl8fznjF8Xzh
abkZF4uNjOKZO9it3JpE8Rh7c4xiKJ4PbD+yGDciApwR+xGoKEFm5OJdFWXbYfRywolIwzbx8vsl
5VykJ7njBniZomcepcDrO6vgKyp17pqsn9hruSchXbDFVAQdGJxbmZvYH1VZPFeRUCcapb0++jM9
f+oQqS6GibDZWx9EcBXzC0e/Gvxe795xttFD7t1B4pSFdtoI0d1YOtmMLZNRULNR/JQ4jYUrsAx/
bjpjqxlVQ/eO7GTVOYHuYDge/b4QhTYeum4+tnFfQ2f0VBGugZpVgLT5Bd3qrq7bZqfZjndXm4Of
Fs5DSLNbf5ntvNbWXEEs7kfm2gW7KgoAadr2ZpG0kje1jqgRWfMCSLNlVoiR2kwDNNXFQSBIipm9
1MAizUzustIY4HiAEtB7oCsWNGFocc44DyA8a8gxsw1k6uCxLFUQARCZuPyxRyK4udy6U+ec2tTj
MZdMtDYmrYbUOoontI/4B5kB3SZL5p4cI2T1CrIl7dhluu6mNYLpeiJmJXP6KzhdHO2IciVaXbOm
dwKS06fZKZ4Akzf5OW9a877JQINqXTu6gUlje+cOcvjWzsr7JXZxiLYjzrSFRbZtICVuXDUrKIgp
rYmhGRhJdkD1OGqh1zBpg9AjT69dFafzNdfL/gCRXu4WorB5jic6eavjk7cSkDPc9XsnHH8eaKRb
Ser8gvVrfoitudwIGGk7mTmkaHaWum+BUVD+lPbWmorpS9obFw0BMAPStr12k3i5h0JgBZXTFzsC
Bs196A3OufYScxs17aXxeiQ0yqYy2rZFU10DlmeLgkVGsG1cbyPqhlNfKHEy0MEeLK9qj5nXm+dK
4sXkopXbIWusR2CIFeCVxt1q8Pv8lB0LhGyR3dGbI8/QPWlLJm55CCAhNKHwkC1gH3OEvvcRaDBZ
yvJgaK3ac2ikZp0hyU4R0FU4GNjQCMx5azmmb1JkZMzurfs+ARcLaEB/yFTqnqs5754QkGjnuagZ
ZWquw+tGatdfuiH3qEvoNp+6qWywhXXVa7r6tzBq45hgfRvZxVChe3BGqd3oKK1JERAO1lVz1zsg
3ojYLBiRO867lhWvk9Zk+KZBKgaDUu1Og4YMgNsZmVgvXb/XwywOLDdrAjb/aLNgWIS1HHfHobQ+
agj5WwPQQyBqPV93K3Gc0Ti8hwowzoYZxvRK9iXRa5qiEkz0cjNnerbtGox+YcOOws6vim1SicTX
EsOhI4+2B8LpvGmNGTLsCNTyTPfTQV4je5CtbCR0v5pNZ+kPYCVzgXMxV8jNHXBb6UMSCrofIi1W
1c3SDtEHm3+0i1Oj2SyuqFGeDED2ojgk0LKi97jv7FhjY1KJfXDx/j9rWWu4PPZIGEL8J+KNoiOg
0rjZOraqrpOW+yJBYfIMEjA/LqAzfOCN2Q6B/bLFzs8/pg4jUboRT2M0uSxx4iZM7YRFgcKPjZRg
xi9Q16Nz1BQ38dC1LyuR9wpdwLWdlfBaqQYei97QX72xtZUPbzKkKdo0M6xOu+71Y5FBiz5pjVgM
SL4y9eigyr4ZaZJoVE4A6CQjkI4E5aAeKo4hVlK5b2GTs6mHaTrWM9v3DLWATE+1yL2TgmaxAiMH
gO1HLZr6CCyq3ss3tBo8dVfstQ0k05XMdMbQKpDxK/59BggEfoxVkI0wIDpTW6unBkXDQgFeji2F
iD2YPJuSps7nky6W6WGG1nahFiWVthkpyyGY1N8lk1+m/x19xeacY40r/wX4+65Kyq79P/9L/oCZ
B3PEeR6hHhY4PFGfTfs/nJ0HHduvauJDbaMf4MlHKYgDfGSuNbFJy7Z8RKPlmse54im6mdCJZqfB
NIaH3hwAwcTD6D0zXKd4B6XBY1p0VNWfsYGRuVBNJBEdqTzEt0sbj6Nn6enET2iwq3hSOmqCTEaf
4uN7jZwUJOr2y3ooKWckUHGYwLkZ0mW6Wx8r78maoVQurYvoFL4oBdnvGiB/cTlW89fvdYZcDgv0
j+XQv2WaK37k/wxelGhSc3OAuQPKLW+e+hbgeFbz9Lc8/A1lXSAkmtrmnaHm/NB0HLo/46iTalIP
BXPAf3hHf/UFMX4GCWQ6UvA8+WNzQ7PQj/c8AIHWEU2C+4uUlY7eynNLrwIaJoE3nI0NAsygGslj
PVAolxim8r3AAwzevq3XwwQV+t+/sR/MbVwpCMDEaNF6MRwaMD+Y2/o4zFFRJekhrCDLbYqqktPL
Yi59+2rOC6FhZuFRx1alRQ6iD/P5n2Lm/uK7Ml3GVLyR1cknjR+mQmNsi2oxuuhgTR5DzbBso2TT
eyI0bgT+3YhjSljvE5nEEYD8cCm3NWz8m6jsxMXVe3FjVmiz/uGG+ovLgrwbsx8HPuKeflxApezD
CgVddCg1Dg1AHCb6pgm8dmp58kk7BJPFpi8WymptiOq3v/9SfozDWy8Gv95e/+Lwhljhj6ulnJ0M
+gJzaGvOOUSjWJ9hfbSYClO+kHi2ELPL0ZWXzAm1o1gPbqUJwQSQTVMbt6Y9Dxl5RmSexIdu7b3U
TVSm3z5DqcdyjY/++zds/JBQyBu2HVJUbaJiaCH+KXg0FlqTzIOj7WVssQca1ULsjduvR51yYrtg
4/fO8MsH7bE0FponUxGzD8ywqx4nz2Z7iiQepMBatDVz1+Rv2Z34c0JJGhEnwJFSGmgt/RHqI/qa
sSdlqsLgUgTMHwirjyDTHr4nWZPKQ/MGPfHAjcWB4OPzw/63E/2PnWhSyH63Ljbv3fu/vke93LwX
9LBvvo7/OrzTrYkT9fUPPl/5+crfGtGf1l2eU6ZuGwyefx1JO8ZP1tqYBtiGz9Yl5fXfTWiTQbZu
M+5AiM5A21p15b82oU3jJxvaG+wqyYbvcrf8JzPqda/5fdoaqDh+EOLLVeTjMhz/430HEnIC7oUg
Ilsl2nJBPGnY0fPvLspfPJ34iH/+JR53t2XxOf+U5tlVg1aT87gcYMA0/uS0C4HggxPAP+q2f/+r
GPD/6VfR0WVmZ+o03H/M8KwKiu40ksthGhICw/MEDa8BcFSsEsyccMFDIRRxaItl+sDjq3/49X+6
nGAwCWTFJiQEX9qPCifg/K412gYclHK8GIXz4gJr+ftPyKL44ydcf4WF34H8UCa89g87pVLa3NNK
atbu8mWy5DN66CroDXzS+tJ8/ftfRtTmn38d7TTCbXkoINHVWYi/r7NkRB0/ocI9UCU1J1hjog4A
ZBWnzGIsmBN5YYZjg3szajodOSqgX7/BsoXlmraR2jDDpxFkRIxb8UxmR1jgHueQavDAsOIsr3wm
f2npG42oV92r5yvkDUf6bvIXIx33TAY7cEMuJYTqdON5bj2yzmavLzbYh+RN3PQoY+NMbnp9np5n
tPtnJM9j5PP4V+gqG6+42BxpXpLZqXCsKjhZUWXdWl2ZPdgU7P5gwvHuI/gY/VAKn8FhiBW3b/CY
Wc1u6JflyGjzGujtsJNF8c108ocqMb8g9b/vsCkj9neLU61PP0d0kPgVqb1FHkl6DNlFm6xemj0H
TqhUpdhYbTp+Rf/dHJ00vq1nopESD729aRT9Fm2AfTNBuQfNZIcnVFbPjibCUxonXYDgc41ZGL6i
VPUuE+F3m1mkKXzAJrp0NnkzvYugwRsiTq9YQacxHA4A6cJtSn77Nb6AgNrH10OSlq+sSLezLWLc
bl6HpJEHLC8lrCSpHO/SOJRisQumjk4tJ289TUlzqgWWgnJSyn4yS0d7ibNB3dJu4ue4RDFeKpHh
XVBJf0DXiJZDKZIBDQLKrsKiUddVjknMKJtsh1+NJVI0GAarag5SRkoYkXtjNyS5/kxt44Ltbyag
tYnRv/WJTtRMoM/irC1OdEliJM00p4Qf0l/dxI298v2SNVJeU+E5DGN1Xy/IbwvVnkOCkN6axe0u
Jhz7A7hYcS0maR+KkrWAUS3Z9V057ctCvsWIzjG+JLDGU0dOB5Om2b2OQX6vyVpdL5FW3fUcWg38
1teg/WqOy3Wu79TIHK2yLRQPIOUYTnES2yvP7K8gEmU+qev2XYIDPgwlQaBhxzHXExEwsSzGGGm9
TEN0MotwVT6O9/WcPeHmQMEypNreBJJ/Be4l85OYJ/vQY8XTwlHsDYlFEf9tfpgBkB8t2l9Xc6XT
O9cjq7otZp4brGjsT74Gv/qeSdX83gJVCnJumvMQpdpVF9nGXk60GuycAT6NW7q74KGcTaM3/LYo
kzRIPKh7QWWQOhzS4jpNmhu+uVlX0jqOvH0UhuPVhAAff16PfJiD3h5RR8i9j0nOMHXkO2GPRsXK
kGLb+XhajFicV6PhLkxt77mC4o+CJSk3thO/Q1h48QTUiKjr9IcEl/jBGOTP5EidOdpEj5xFMcE6
XGlw6KfOhOMwhJnyF5PQl3Acsk3jipjpaHqttQ1cc0ABG+IZP5LIJXSJ7PTZd8NoOIaYYrdC0+/B
wO86jKmHVAM3V+F63y8ZPzYK7eZJCc3BNNqO2qZuVLUDHCHf2yEnCiSu7W077Zo6khfLqr2gpPdd
HktnaO96rZZYI3X3yKlQEhsQI3pZlR9xDP/Zt8x6uQnzrIP6F9bzUyXc/MyGtBzF5KHUNKw3VeGy
NzxX80f03UFeh2AX9PiMrHwf8wCAm4F1xo8iytq8EOVNW7jHfDCe1tmbb4QCOz9YJlO5aPHxPm3C
THOvozD7GoJTwNnbbp2eEW6vmzUKVTnc1gjHPJ8TD+6MbrZvkxnBC1HY+dEuDHXAJZltqnEZXys0
W9hQ6MD6OiivOchtbiBQ8tPqQ9LyFzE2OhLxxbwnD9QGsITrTeRF2vrMnmlD5HG3teFecZ/Y0wcS
Vry+TUmp35ZBBpXr2YotPNwe1DZkQ/kaHzeZaFTZPXK3QQa8OOY5l8nYMCheBsRLrnaAiWsHTeN8
cYTEXL2eWDZNaKVwsF3nkreT2JMeWWyVYc5Q/WfiWjMTarjtxQcoo8zLpt46WBACbu1EZIdYi6Kf
XWtbRMm8z+eYyz/E05Ng59pA83XRgM35RbqAvdAJcFDRusx4NBt7axPH+tLBjf15Guz4xlb28tKW
clNBFadzVyt104u6Iw4jZeWBKDgAMVE+8XLahofnt5LWFCYdle0gcrZHno/jcUgle0YDd86+gpGN
JHhj5G3/va74b5H/j0U+ovffVUV/WeSfvqr26/zHCv/zZb9V+PInj5OzAzkBp+d3eelvVb5Flc+G
5sDn4WS71v+/2VAFXlMk8a6xlnMOUv1/F/nS/cnjx6G+p59j0j35j5T3nAx+qOI8HRSd5QpwBRxa
uR3+WMUZjeIR11vq4A0aMMNSSTR3UaWyqxiM2xV+uGZ4jKwW+rGexD2SkLK7j2ttKPZZKmBFKjWQ
yAPVDvRe2Euis6AYG/VEE5FYs+SeWaAOW7+UfuRh0llw6t9EmQDZBg0nvExGab1y27/nIFIiftRl
4P587LJquW+VdwGUQuxAyYHAr+w8bGlaogfFSbdc99gESsIwXPHQ2nASu7qja5qhhoUImxgPZTlm
p1ZhJawKFy5qzQtHG4sPbaDpppgqCPaaEA/hYmgE92net9ZQZKHU9H1GfyjgU0YD6nUkHBmY54FE
pGVsvWAx2xTOOhcqW8DRKif+he8/CTSt5dWjGNDkgeVz99TrXhWkRX9cCDoIHAlE1G+tEd4NcyFi
A2xUMt4LzcAmCsrc1V+dAmC1XQ9eYBkewFxQFwegG9hhtZ7fLqBS++RBzbs26bxgTGBfoA/0FFkx
SYLlbGw54DBFoAY26kh763tpPcJYQpFuo7E5K7f19P1oiRw1APM++Bu9eFXFWkRnE4NEnhrxdOvW
ufZtiUcvmGQTnrJ4ij80NsubGoHU/vP9teu7YmUr8sb482iQk1D6JePwwLEBYOx01Zf7vp8HIoXq
hfqRiww9pEPTMKwIa/pGPLbgtsR+32XZeCbVN44PYS6y5YDcUcldbDlkS8hlLTdSbAzkIFbZaTGr
46BMnpLEC7JVJpHxWms4XXainl3SgDKT82RXsBaIpDqlfdtu+O2EMbWtlQBcIWUTj2X+rDSZP8a1
ml+bOm7PLllMl3QZYPZJQ9kbClF5gkUSXYUNRKF0ronLRTByxZE1CVxgp6g+Oqr3gdCtIF0QvlrI
Vco9RGBQylaDEZVOvb3Gy4EnKMd575qtt89zQ34bbXLuoBsXReULhFq4EgwoHTsv1bv4JssrfpaH
tGJnV7YBUsXEvQJnYlCVk9IFzNqHsPDm62QZs0DyCNksnR5eF3aRENUZje5edJ7YKabdzznV/75w
yWOGwUBsB2TGpHD3mdDbx64yX60uJ62GmSgOjTkNqLBXN2e/aAvjsPy6iMKlC1qIc7vEXYhQdHCd
g+SDcYhIgCyM3lXEoOTVXWsvxX2rSbjm8wwYOTHFqY9KzOakZW0Lcg7WoKxua3jmcgIgy+gpM0YZ
jLklnyZ6+T4TZ1iZIRohfwQt5ZstjmKEbQmLCojGruyGaWtUHcFGepiSJT622r6pZXsNrwPyiyuz
KxSy1h3zWgMixsBUU3daHWRjkYcprWWPEoF06H4zTrrzOixach0KEX2ZVZrS36mODD2ZANcrzZ08
+JF0I5qf/pxKuwx0XvO+NB43vZYqQuaiqmgeG4/cIKhfImYCNDDO1rJyeQLJq6OSbeKbgUPCadHr
6hnS8Lw3GkeHTA/gl8jPCMXbtpwXHC5D3pGFEpftVvYl8MuRjUL4fT7qm8G256sxxLsTT0v74vH5
JUHSjLyOdVE57cZeInXqYbly/rXXCOqRStwv1lxsX296aPuxw/jfKWsVqNyILzZMfBqPOY5XJCz0
SsGwzUxxEkbKqUGam7TrNlDeMO1jlEnBOBfvJKM3W5XMBrSyxrmp5l67AMJk8++NeNl545QSjFTm
HfgQd1FYhnCTO9htqQ/ZzEGCsCu1dh++fe4sTdaF3zwUiqe84g41MFzDNFvvIgZYDGFB8DyrsXA3
tgbtDDAS2UI4MnnCqMou91PE9owU2fi/7J3HktxItm2/CGVQDjG5gwggVEZqReYEliST0Mqh/evv
QharmmR3qfcmd9BtZdZWxkqGyAjg+D57r23zdZjMO7AuPBAZ3jmo8IxZ2wLZ93LSJ/KSyaT51RUW
w+WKPqd6Cepa9SFGSXUpPUNcvM8A/x2X/mJcWjcErHL+OJb49CZLsB3fz0rffua3Wcn4hY0QCUDK
FE00wVXb/G1WooyadZHORYILAfIZj/TbsEQW0RCIpevSBhfuGuD5lyJK+QWzjQ2x0CD24/5/KKIm
IiWdHIxj7K5c8q8MZd8LXp6B4MMqVRyotuLblVDPksWt9Rf7g5/XLR5IEF4jZwXimbwTP+muEVUc
poVMcxiyCs1p1H0y53NUU647zjelw0asUDA9Aj7Df7VsWX9fP0qIPDj5KE/3edtIZP70EhOHblLa
JvxDTMN2ToSP9upxNnhcoed3GbCf19gvG3/TVakVdGpJ32YN70LIccYKCmmozTLgL+tHr8AepLWn
YYU/dF6GZS8rQM72i2zCLo4Z3zqX2gSO/sF3H6qbf18A/8cXAdWFxSfDLR+kn95BXdqNxRzlHzAF
mOFMiHFHGxNOQhw5j62lj5Rd5Jg/tZL7tqG/G9YGykjqGHNJn/rzDSRpXMEduR19ZOdFh5XajR4l
B7M/5thmWGKX6dBjVFU9bWnQVvZ//hr4yP7b78FzyeZ6nkdFwBrK/f6j1rE2H7Bh+AfAL1MgadyA
PExzi1tnX//8kf5NNOY3jrxvoU0LT3AK+PGRxEhSvuH4ehjxDh1wcfLLc7z2RP15e6sLDJp//njr
J+iHtQKP5+sIxmwT+ZD9LMObRldVpVbweHEqb7midBs1xH+1yv0P75+NgZ9eew9EhWX/9P75kstF
Abj/IE22tPQ9f20sPz3knffw5y/nfSn80+sRJvkUhlquC/92UciwGPhQNb2DyQ3rqNwONQcc1H5Z
+MUtpUVkyEiYZ/Dd5nfLiOe+KZycImI6QxLuQBelEO2tRO5lEz4ijzYUeI2bkaHwEKPvnOqiWvYp
n81H3KrVwiZGByMZZxNCuh3zIHOzChaeSVma6XTPk6PSw5+/SOv9FPjDq2QJZHBpYLHJloYl04+f
kogSsyFRcj5Mq+IAeGc64v3tjnQe5zTQoEw4SBTME2gVq2rBhzc7oO0Mu/Fd01jVjeZd6OiRPADz
6c+GmadXwl/sF3dVRoAehdKYzHvDL9daFLw/W+mA8wS2QmsLyOaAFqP5EZ62GVSr+kLEGIZh/MLl
LD84q0ITD6Y4jKtqw90lOZSoYyE1O+lBq3yaTVedh3yCse+s2nuQqwqUaWxHKyJo/Rq3/pxw49mW
DJ1HpDi0L/xHIBlXXalcFaYxckTYjKa9dXClbjE1I0X1RkzRiazzpx6hqlgVq2rVroTfUOOwYE7y
VmUrzntrLyIbuStzEqDfeeME2qqG0YOrPzRDVz7TPJ5/JYNZz5tc95HQVkYOzJIaU1+NE/SDi4s4
cFfdbe0zOmarFsc86lw7qz5HopNh2yrT6Rrtuv1UUVH/qiPpaau2lyDyaavaR82wFtAuHIeaK09l
yWBbOEYb5qZ/nEetuiKhxa5vriaExFVThLG+Z8Q9r+9nAEcJ0tKqQHarFmmgjwvc9ZyRE30tnCnP
9qpdau8yJgk5dWUMGuLmsuqcOvcXzsNon2bte8dB2darjJzuBr2wq469Pvjb1u3Y5du7alVS0RZw
GraW9VqvOmuemDiym5mcHhVR8rFauoEWSLpXMBeuvX3otRPCbZJYt2bE3oRr23js8RpTu0SUZs1B
frEkv3PpGM3tIovLNGK7iW8q5yhcDMGwqsZJSROD1PVTY+K+12OAm5k/x/dVFl/SPvuSrPpzsirR
0apJZ9J5Xvr81SyrKphkB1FkVbDpefF2lpTG2Z2HiZMkSjecRzRvIh+bIcNX3K+KOGC6hEsUKrmx
VizaWT1faKuGnlMtt11WXZ1CzYUng9aeIE9u2WlxIsaDhVjKzcgNuA3l2JI8B7F+SrGMrAq+7Ohl
F4o21n7V9yUnktds6nQMh53r4UZaVwG6mTXX6n1BAHqKXcFi2MekmouDsW4S3Jqvi6OxQcjRGU2V
DyGn0WSDxbLdqD6hDV3Pqs9ytOMPGbmFL47bLR+sUU6n0vPGYz76iK5xY58lraAEQXJqQiJ9PA4G
3y9tycnDFMsSWxw73M4gt+K7CtBKSylBCUt6M2tqfrRH8FmWbiZHnWLX0C5qdN9lIBRjETiAAVqd
U9Qc0tAlRLKaf81oxm6CFOTgyW/AxzvUmlCX4XWbttNzNgzj8pUilam+0pe4CKKGoUCNi87Zgqqe
xuTYkcbcOQwVeRtTH5pQHycz5BXLE0dYkwXZknNa05cLDt7ds/In+9rki3pFY007BHmEsxB3bj2+
GZmcAr/Q1WHJMvk5cXEkUkXpPrG6q84gkDHE6cwXRd0kwC0nppORkQ8mzlqB6Wc8O5Iv7WYwODbO
LOfuithuP2S00wd0jUxBqjEXaqJBj84N6zhxsN41GE6f6r4rjm0qui9Ko2etyPAOZzB8NywnUJko
zDwpjuKHZbGaKytR0cmFtbonm+JiFbfocMhq2s59OfLK8zS59nUM5WKwMAj3pMUJ28fXym0Q5ZBc
+BnTL7pnAl/sE6XFMyF3BfZ27HlJGoVimx7+A9UPeSZCy0/EtcGFAdRkl+6b3lQH+l2Lre9SF82s
IrZN5Pgb5kh5GsE2opIky1dm4PEpxW0YWrXZnrIFMDAkH9vcG3rZ7qNKE8Aoa+1u4QHwIxXceVXk
ktgRSyJecC8CqImcpL/TXTZyUR4Pd1LHHoqIZ3xg2X3RoR/u3bGt911mqmnDvGhdiFnf9y0XBUMO
Fgf6ljrZBOxemZsONWVZsqutKCH8MDwYkWbCcepTEBCTCLG93sio8keK3WKam5pxSfa8/W7+Wdpe
m5wlTmXUowUsHZ7eYSHyLfVAokBFZz8qRcOVdWHtB9HTTq7myZxLdXy/vf/3wPoXB9bV6Mdg+McH
1msqbr4/rX77gW+nVU//ReBN03UTAX0FTP7rtEqI1IOXg+uSYgsMbN/7d4xfiHUyf1gGc/16yP39
tIq0v/Ig8I1ZJuo/s/8/Oa0aP8/ALsWLLBC4gFgIzZyMf5rZJi2m6VCII/zFJgrMTOXU2jFRgqMY
t+DHUJKQ0XeNJLhAXV908tBuPvqdPj+Kyms+2k7WPetWxXd65trz3Tv5H05p67ni+4mSZ2fqvHye
oGk5zs8mUB/VMOLYYR+z0a5fRWKDctCT9YI4Mwm3wFT2XLnpZG1qpP8/f2yslD89urdSN3HncdZl
oLXfew6+y9dCbCHfOqQtyOzoQ9lGhIimIfUvcx9xKXAa4Z6xvlQOb5PjXsy2nz5yHU9fZlWpL+5A
J3vQqMU6xQUQotwZin1fyCEPZVs7t27iwUmgJ04co6nsz0ZjNTtbb+yNkty0srlk82mPXXmdmItO
Ct8YQfZ6LTBvYJNuMAyKDLw3JBqbzN6ZcQs75kdWvKyXyc1tVOfVF25nwwDG2XyHZFgRh7ArknG9
5eW7uOXACp87IaGT2vqzxhAXQvF7GKjcKoh+tHgHXaepqFvHy6klq21c1tZ4WDAxb3NoDJsM+/+y
Ue40tqC8HBqQE6oVS3NePlRUc8E0wFx0FlMWwZ9f+mePYmesHTpy5Ya99ky1nvAw1Vv5spuSwqHa
AQVes01mRqxw7d2a1bjVuzQ1AkQUnR5w3cFa6+oy8Mg8hdMAXmI3WjPA8ZSv0t2MrwBtuG2dgrV+
0j8YQ52EVe9Ow3FtkKTW16z6uxk9Otka1gTSMHUMfUf2jHt4FfVkaTfCIcQV2rFa+9YlaaU4Ts2J
azPZAvJ0Nr9WCqwPYjRNGsps/PeTEB/cbPGAPzvVTV7JGXZ3C2FxgDUFXRhcNKVJs7HDCyN3skd8
pkxC25NljL+0iTnucj2FtjKOAd9U/wj9qrxT5jKyr6qH7KQyLws80buvids3B8XEHPpF0x+WlCaB
XY8bmNrizMSCTwpt7rdjW3V7VjoGWD6PJi7PiJ7ohCAKMCVrM5Qrkjd70sdro8Zwskkrt3xj87f2
uyvEKuxGFdXF0CtTZnIlrI3jSicL+O7dJ7GWWVfUXA/cdrII+NG9IdkoNJvWrWru4rhF4m02R+hS
HliRL1WGnR1Kicz2pl5PX8g0lkhWOdUEyaapGiJJkFNl+oqBp2gOfoWR9brr6JlVg0LH0q1s/ODM
tEmdF3B8r0qzuMlG/jBLvhWt1n+uooEJSPp9i3uDbUUa9rSVa2GNWelyXAwOxJ3u9kY4jLiT7xeL
GpwDKwwaZrWowotQV7KMAzkkcfNCipfjOD6XtQtuERVhrCnXD2zfEm4FTGMymdIGl4tVv3Y1Qtvq
N+ejPuv1kfBsfgcKdr0YErIDBpZW15ka6Pgb6taHPeLzaHJ9bUvCApOWC2MKWxana6LA7p771Mng
fqQjz36O8VW2Ncu9tJ4a8kCi/jiB5SGWLEbyQsnEFzlkbzFrm0Gfh086peb6ZZZKQTloNBGqaMym
fiWZ6YuAcCDy+3op93nlxLMIToV99r7T0/rxak5N9VR0lkahWz5ZCsTnvJ7o6amwbWN5FcNAYufk
janO/+Wx79NFAbQ2tjG+GGoaP1TxXKQdW1VRvVKaUvLRkaq7qKVyrtrO4Blj26u13QRMM9uADWHU
B0FzTZB7nNfidVQeCgdmjh4xluy65ouVAm69lqIA1AkkoBaBR4zyiJWBxR4elqQ8lxquDy6JauKz
C7zmSPjUG6/sFugKnm8RDUHVSfeFUM/EFjKVub8tYoWXrvYcxlwCWh6HudadPtaQNq8SZ8GlweKu
3kSeTj0qKaswn7r6U2f0j+x8neNIZE2su7PpdnAKqwg0UPHj3iO/ib/IS+lT5eTKEkxk0c5gC3aZ
WGNESEsD2pQUk3wwyUo6GzcZxGdo4vSQjlR17+oJSrBZgxIpDDGf7QIwG/SnhH5uJbtN35Immlvw
ITjmpHFhwTc++uS8YMB0EWsW7jOKl+wvge23BSvDtnRNmI8d5iXoCpQMLD3i0L6aLOpBjNHJJCZI
hm0RCxt2Pxf8rrS65/8Ojn+LR2Y5azTjjwfHq3cOSfCa1/3rDwPkrz/4bYD04YmsEwgRJZQ121z5
it/WHe9MMht4uW7iWP7RAE41FKwyX7cpfFrNG0xWv607xC+MleBC+LFfm6D+yQBpuz9aplezMosO
BzesiW/aNn7WallRNJ0zu+ZZsVqJ1T7t4qXHAWvqm3LpLrXeBjRQuhRMjh41zxsGW/URdoLDUTA1
Dt3YaGeYgkO4tFq5i5e2xg2ouss6rg60bwwnr0W8oIfcuaiHSrvnzoaFuIqxIKbeitQunfuRxOlj
5lFdwwcd56PRtPWm7EARO+CuCfAqY2cC5OCKPkYWFRF8O3neUFVFfODQeulYpTyxcmYN2Ea3k2qv
564OMNfrG/joxqHtGmvjgSjbuoVzMmw8cUPuB0ncfhkwUgdDxia0HGW2lVa1XFJITMUTzdrkbT8n
GqvStui0kGCdsYNBoPboD5zWYnO/3maeuSJnYYf0GajCDqkjvpb5YodEnOheNntIGG5JEF1Q1mKV
Do9fwiTmnbJJhLKGQd9K75AF66A0DAVCw8T1US8rx7gZD2Cvr+Xi6ziAcxUCLGJfTH/ChlnTgiUr
LOgeUJwnwEd0qhfdiSzuZWKQ/COVeLee5sOesiy/HA6NvTpSaZXdLJiOtwC09cCMdGJvGU62ZHkS
/ciCGLJ1CFK4D3pwxUGxDPFWCs3BgDd8Kjvs1vOM35mK7QtOFWjVoMxr5e60FCeDoIoqoIxL26Qk
1hhEnIMf+acecWnr5SYWZhVpT4tFvJxAsYAvDG3ZGuZ5Z9oU1OA4Wo4my/gH2nvAyXErCCjKoEpl
NgTtUBqp0Vm3afmmEFZ48X4eHLjmlmOHvpG9NMjkF60GfbmKyi3VhG0wUDKzsYi0JtbgIm8RWi1A
W+VZ+1B3zpM3q3NmTu4mhke90ypCzYaukr3blK9KZC9Z29v7rI4k3JOJ8lhMjqfW9N9smB1o1dyY
+UysFsONM/GR8GR8S/kSZtGYVTvR14J6X8Y5z1Bbuyv0jdGLY2tmxstiKwPHY3cxa/kntdhzOHOi
CLM0Ww6iYiOjVIV9t+CzAJCuDVz0tUOiYGzbVG1vYVe0QW7ID1rXY4V3Z0Z0gGrbrl7aPZZSO6wt
3945OJt2kZU9SmIdl5WelDvL+xRz/DsxnrRb0TjaQ2EbtNPg0bEDt0jTu3LMvW3VYdXI8mTZ018m
HyDqeYHh+vmdYu0TdJ26xL1T7IDATyGeHmeHbFgGgmN0WM2rDGRqOo1ZUsFwzcuQrFNC6RgFtklv
MXG4mXM0kD+2CJrjAV4PjdmjeUEwdQg0kCyPA3bI3eBFFo7LzN0ikiHvTDS96qImHSgy/ZGeNWri
NQM1f2yZopPG3foDoH8Y1tV9rlkLza+DfjL6bhIboqQJ9BotT0Kn8dio9KWzHQp4pNZCPSxPdTi7
RAr4D7VzVae0YefOlWbnn1KsnBD+uHuPLZS0gVBX4CrezwaOzcFNiozqBv3rHCUe0O5anFbMIguA
/l6n+pJcm3PyFM1qthR3TpS14cTsyQJpRl2dCiewmfixyvufAaXfpQCN0FhviqHq0UtTY7+k2ltp
q2VXSPDuvXtOJ/77Dr1+cpY1nV5VOzfW5BbLexMsEXpx4lpoaXb62tbQxGMPhggm7oM7MiIUubsa
i4eerai3hCauqUBS27zVY0deLqa7G0rz1W85SHl0k1Iw04n7yEziben64bDQ8M1XDaJ4+zZ2ABpc
Ra2QkBlW54JWAAa+fJcV5hhSCNwxsSDR4pv1DixAruvCfHGc7pwxdR47MT95U+cS13X6bbFYDpV7
afXg++NzAX83aBr3jcIp8NoRAYgpZk1kDBeu3bNm8sxTWpOxEHVdQPVxkIXlTZFEFK5bibflBPlV
Mk2TrqDPVaih3ts2wMMIjl7YTn1xhkMk9/YsPUIrYN8LTnidlbz4i+c/LDaN6kVlXChnXW6ZS7vr
vYKEv8cjVko9cEhLbzqI2JnBTWjWInY5E+d9asiLnRyE2OiluF9ZSIHDsvViabtjLCHj0cHBWq8f
aLFKuL2APHY+Fvn8YYqG4eAu7pd6MIErxUWC3byf9nM1azugQUTry9G/7ovxRo9dmJS2vT7x6bJp
u2jbC9xaJeWFmarDiVTD3KZ4GwmFHI1Eex78Jtu09EVYaYPrvBiGozcqybUmlaAXI+fA9Tc9cYAh
b6NxlZs8qE4DzXZstUxKQxjDdzGwgR2CCrVVdmPsYzd7nsZUELvwHpa+Q1JtIY9p8VdLa9xTURXR
Chrg8Nw4xk7ULk3SdqmfvAaYEie8isaEOtpJAvfB5C2gIT8h41b9o029ApGO2NNavzrMk5bSxTwz
O9fTU0+42V0B5k6XFYj8Bc6ha9RenyOxy9Jk/ZIRQBKddWhpVUJwcRsMh4/WQAaUGMWyyA4eoOhq
rt45AZBmSkF9mpG4s2ysa/JjPc6Vqk7SGjvX32a1R9IML2aRagkbv0YqKS//+Xi9f6vXQGH3Dgf8
XDegCOArvLPl/vVvf69B9aEu+efnv2hViX//m7rfIYSr1/mHf0FJSfvldniTy90bGJZfnwOR/PW/
/Lt/+C0i+Ve6rPU+av7JeE248vJtTj//qM7++mPfhmvGYOZkFD7gB7qz5iu/G64ZoYXlYJ/GX+2+
0/9+Q/y5/BAmad8jFfeT8RpPNp4SIMEGIq2J1eifDNfiJx+E7jPAM1ULnEmECYT9k0OhpRxGTQSR
z9Ic0uXVppyEBZbt9naog0VYF7kTAaIFB0jdldqx5s4n5JbVfHWAxKOzleuWL5J6crineiO2M7hM
dTFXjvtGOsJl+cWnVrVwfGKHvhT4fSDZ7kmRK28AKTaYJn0fhVuhiLAD48OMm1lliX+tp1rv3o71
gAcBL14vm+XeqmREDfQ09ih11lSkaIO2hsgik1qvylPqadN29rh9mGMpFqgpsYK9kZydEeqnd5+Y
rqqnbKt7rPFCo7R73AuU15fdQ4eEboReZluF/py2bq+GPcqRZ5YoO2WlX8ASY+2I+ZBxu5M7t22W
G2EWFWWLy5Txo86iqZem0t30/+EL+J+/Nd9/af7n7339/uib/H/wC0iw2PjTxch9PfwBZ/Pbj/5m
6PN+EfxVruP86tljRfHtgOtZv2A0ExjcsDfh5uNPfvsKil841vLVMEkf2yYrlN/PtxaFBMSRhUv/
Fo6/NRbxDyibBCZ+2gKwiOEAbcN84HkYkFX48++2AAOO+UpmaU0k2EWs89mrT9uKHfQ+4VO7wwVm
D4hTmXdLLzFcBTOt0qvJmetghG2N898aAKFFqfXsdMlyg1O7uh87J3oB8w9JESxBA4hHiQMNpYiD
RGjFBdtaTp95Vc/bac6dMuhBzTOWcU2yztDvMX8btZYjPgsLtm5btGHrp6g/VJhMjBHM4nOgxqz6
2pUDJDAXB80u1zr7OkFgu8kpVt9qNT6OUG81i7Jd2gMR+0VFG4GVsEIf545ho16cS5NYZLPtTaiE
Q2lZp0l51tGfAfWEc9GOH/WSJ4UNPurfeBSDHYFdMclEA00+6L8tZmHXKZZfIYqIwo7c5mi0UPyx
YB9SHX0hxK1Ufk35hR9EBNzNqQTUPkOl0RflCLbaOWynZzqL2R7D9++ebeDaz9WE2RCmMuPuzNp5
GqLqoWHpcd2T5lguYBzHIrBh5NAKnbgs9YuyMCKQ3S1GYZU03u2c87xap+GNxGhFhaxupUxidja7
typVzYsRe95NVOBM3rAU0Y0gQgyp2NNP9c71SmImyj3OTdlc50br3why/sk5Ay5/6Hj/diOS77lw
0navkmRlFPnAiJOxhMAgqvoeQJh3q0FKu+KYVG6ZHAXpck5uZSRh8rHROsKBsk5aAeCQRVF9nROz
0e6VXS6h42bGye4YbkH2DHaQskPrDpQ49Lxm2q9oHm4/0T/QfpRIf8+NvtjW1lecp1e1r/tiaCVQ
5z4heeBNi387N1C1KIf3702Gi9vZUix9/FlqhEzIUJrR3K0eJU1AoWIV9OpBG9vmneGfm8Zy492w
6ORQ56xKD2zSe3XEmmhiSYsG7WxCVJq2EzuN0NLBHQG4wojfHxORC04XUzPcsfQQ+TkhT3rTeJph
bQzpOI+VsdiXCWc6YEPWO3mItqYVQ+S8M4liHDbIFNo3XNE7u2h55xi1K9JIe6cbYRCCdJS/U49g
iAwgkNDSvF2MDZV9SFRLrT/178ykguVa+swdD3KS4H+S8k8QS7R8a/cLlp2tmUeXblmOF+mKZEpg
M0UrpKl45zVlv8KbzF9RTnGpuzSFrYgnYbHbSdXaXL0CoKIVBaWvUKje0rFeqHh6SnszDTQ/qS9Z
3bVIQf1dtoKlUERMdOLMNDzWT8n05DhYiw58vbWHakVT1ZKRki2TVTbcNoFX0TxNhe4KtNJ6s4Nt
VfEcDouewrzidj4ESz+vziE9O9aDLoLFr+5q5Z37rKNiF58nulg9n6Y0G0IXInZo0868YQuxpyVI
+4I8E7YcrrZ0AO1nj3PckprGZqHm4wpC5j1kVvLj8bTunsSTIdfgzzDQEb4M9fXk6XeGZZkEVBS/
to7sMCaVlVwacVYExLSDZbPtMlFd6FXTvWWLe6UrM/qIf3BilG+L+8oZvetsrLstGUkOB/Qs3VAx
aO3aFbQ0pcgNtqOu0tbD6GLr/TahP3hHkyzYQ42fMnLCaGTL6wbamfpYR66gv869Vo287Cd8R42Z
jFucU3LfRpXcZeQKLqWMpmunKyhlZQ2AtN7uq9TwwjRaoh0ib7blgEU9LwmWA04qkI3jqK3NcgaV
8eD9Bjd+WbcbQWygIOQuTDvKFepN0dfymfj3dNDLuH+EdN/zwZi0fSznr4N0iv0COC/EgQS+1DCj
FysXtLSgE9hH1kQlpmL4HkcMhlOOMGiLiwp28M736R2jMgVWZjPk9smjSm87a5p7OzSJz2mMW1NW
4qfphV3yqXCUe7V0LXx2whBpFnpt2t/5XRs9+a3gKyvKCJltSEAFePgF67zON4qqmQ8NSDj2GyNN
f6np7cqu9/c11VMfG/penn0Za2E/Apqup0pdYU2pOcdO8lBapXdr8QeX6MYatu/4yY3bUt9S2zPs
4o51kSSEPG+Guc+Nk5iz+Oznpedv4kq0wCfTwd3m2N9RVZ1UBfbEIlwQ596OpmFdWWT4N3CGZrnR
GjzXLltA5Dg3P2kSF5ds4oHD7KA99Y3ePfOJq9ogHabmQrfkKq/UtzNurSsro8rGIx3P3p6PgU1W
bTa77WwkNnKTjDZjZ2tHGbnZm9XZ5dtQyrXemqYOBNAIvUgCFTpVLndsjDstcH6RGo91Mox3iZ/T
CMeAHTakhM5tZL5o/vA1Tav4A24Q4tALXTidLR4rW2gACjsCOFa++n3BsqmljR5jae9nK3uJnOGz
Z7ZiT29hj4mJYJ2VLh+WcfEDHI0m4qd8benV3oyWfiSih/vAMJu3mBYuaMRaHbAjyA6jOVT11kRG
DEG4GDcFULkw76b8tjKcqypm60nQcQjL3qRPzKQGGT0lkRMmfaNUV6vgj8bffaGO8mGpA0Yp5guO
/QSUrBHMHlDdAEcf9BZ/vbgSe1uHmdbb9jaLrZm7XIiHlUbgPH/QTKcGqNvqL5wHQBalnvsmDXnH
SeMrKAgk0hR0guZ+rICaBq0A6zvnunvyl0gBmxjsjWtBVIhVQyXkcKJwIuLa2TQhhwxayOORWs15
KY/W2NCKgJqQOcZjOi35ueAzv6HJwdgZkgiemfU4GvRsj7+0OdX9fG+rpNsZKqk2xbjiMDL1BTqn
ve2tob6PvHncpp3ivY5Ka0H3pktPOAS4lqord7TflRupeZ8jkoigQaOPeiusa7w+YO48cdsaPZ8r
8bk0S+MI87kLG+oaL2girC+G1nxzy4kkoPEFBlybBHQYNiDMu+ngNUTWOruxw7QlgzZ6TrJnYnHv
DG2JA7aN2U5nerw2KzfCZFafJL90Wk3h6OpXydLZW4ByfEQNLw6WZEbLMzLjymqyR/Kszl00J8Me
mUNQX2VW9d2QDIRVO1r46NYTTlyzR5i9s9Z2DrEt9dST61iHzdaortnSxlt78i/YQn+l2AJRpSw2
iaZfR1N3rYp0FbEIkCHhZU35Igv6NlQ3P0zdcNMY/XWvVZdMa6i1joIU0IMGpaEvZwZkowCpJUHB
p+Kc4HsqAJa4tjhjO/HOTtnSucD22FxYxZO0K9WNKav8vxGut7+12CQ1g1Xqj5WX67x4hUT/41Lz
1x/6balpE9QiAM/xzIAfJXyEj9+Xmqsk4zguMYJ3AYU/+u3Qt+ou350Fvy00LesXDnpkt9i3Enpf
z4L/5MAncOR9bzozdPL3hE5IBrHStFaD3Q8HPsn2oprxup9svjeBZRdsBsYedE/vYcOvkvoofBrU
Nj0qCXqIdAbtETBzhk7imBiMZ5wN8IDL0k+jPTcaIMc0lhYXuLXT7KZ3KnqPZep+FMqpTgmK70U/
ZWbga8S1gLSn5QkPNwCH3KfDkjPcOWtajS6FpKkxswyN2pcLAurEtT5WidnsynGS/scxXSzvQNMz
yMa+XZwP4zSDUV44PEP0WQ8mayY2tBBbqq0fNx6Gm7WLfXivZa/JJsS7hrZZ5ww4NekZIIuSyzj2
hTSZYQ2D9pyuioR9tLsj56CaKxKZvNxkxl5BpHPJ7OjQdw61PmFJ6yeMpwphi+Ld1ox8U9BuC+X5
yjPpYJ/YIvJ+tpt0KQcQpBEhLZaoIyfsrZFEhv55mopuUmGepAKzGMxTwZxbIfnm23KQSluIqsPQ
XR2vWom+i0zPpcVTrQ0kKWtsxSlzjOG4kp41E1px4BPVKvsC7HfpBCVJJTku3PyAmLiw2WO8N/M5
kldk67WjPgEA0ikZ3ihfszYThKdN1iXVMdG0cR/Tpsd2CGfgxup0xV25mm6NYhI7hzTHK5XKoJGo
OmBEXRjhKZjf0Y6Vn5nKrH3NrHAk5jPs82psCZRUtcPdpFgl9Zmu+gTAUVlxA3SS+Jp4f7Udk2IO
HJpkArvHiJVxzT10yo9uZTmVzC9a32zyiOFUaWNzXWTOY16X8a0Vt93NlIzuLavY8WNCtjuIgUSe
ZJPMt3weaojkdYrlZ45uCrNeKIRtVlfyMODhgiMdTEbqXvl+Hj0lzWwd5sTRrjXAjuyOOBbuRlda
54jwzV7LuNez3GNp/QQtXWxg9TuPrWNU95wJGL2BnsZgnbPWmrdpCWF1W4PKPFYsFZ2N33dlOLCt
Ok4csvdTkcdPVlNbF76iSndjNGJ6AKfIGt9rJLVKAwVLX43JxuGHUxxKNijYilxKTaoQKfcGo6p7
lJN4yGARddlgWxvbmt2zQfVDjAFIFRXh8WG8pmPDvDDmuT7YNs6+PmMMIWjQyVusiNWTJFhBYsRt
PpFleDZaOW77wvNO/KbLkJi/vV26xrtUtIfckk5JThXboIeYSNaHAVp8uWadzc9ZLfULTVV4lNrW
ck9TMfs7O2veAJhFB0OQlmYoI4zNIHnPXDh80J2seF6YxJ+tqU/Xoncvf27Reikp5xvmaL3c6y78
bd+d+l3aUD5e04kNvKLYZ/Clryu/Eqdp7qABVQuNE9B1fO3aABywUQLxFn+jnt5UUTbDY2ow0dWw
mvgUQ5xNhDcXm7TXusDW2iWsp6HZThFRf96XnqrhItnGmo4VoZtAffhVgEPYfLJdzeJuLR9TJe+z
RnO/zILiehZ9a0OXICoAObhRLOVlZl+UtDSc9R6vBdbhKHDT+OjbnXvJEbvlqzF096rwikBIvf7s
DHQ+NZOqb1iyqU/tVMt2Y9D++L/sndly20i2tV/lvAAqkEBiuiXBQaREi7Sskn2DkKUS5nlK4OnP
B7rq75LLbf99fbo7ol3tkIokCGTu3Hutb4FJo2QPGQR+CiNJR6DG5I2IoZ5AFnnhHUKa/nNnEWBG
IPKaZBgdMxXqCISJmODjKnxmWhf/kY20p9uhvjX6YKSeGZUfDb35ZCBZ3JuaA+dZjeN0a6jK9WVq
I0ztmEzzxEnKJ0H2w7ZBNgbRWXfLc5q0LTzlTkD+7UFXD22MM4uIErx6UT4mam+Q03UpRwmoMw1H
8yNHBfdrOuJ1XPVxT0wBhkRvwwlmukgtgPMNQ/u5J8Xm6NkQDxiHLlk7/ZJWEoqCYzM6VlhPowTr
vkQiTBBgTw6+jmkV9iZgfxP0NTxxWGE50r1VNZG/o+HQPbUxQ2tvtMp1p6uXmj3vIpgHkw0atGv+
pZBZErx78Mg9XA1S3dJPgI7hVqRalY31VmryNa5q41YArSLSueYQlnkMR+H18pCThkw0t3vnmSl9
Hb1E45bML9FyBKh1tGlSqU+l3nwkmwthh2giztB0P2NaG9sYzfxOj2ePorgpN5ptEBdNr6vdh3Q+
s3QIt8xiA6bOjWAYYCGwCC19y/P+kiB6uNQGkZ4RCriH0IGZIKKmOowJIgIO8lZ2Z5UA4ay2GO7K
Qg/32qgmXJW53e0kjP8zdy5uP90b7+OpbF5rRf8JVI3IKHuk+xjagTzwDiG5EROOXxBZDjNxK7/P
A83aZsZU3gii7tY6Enl/avX4lnOns7KLotx1verpz6nus9EAF8zckkO3k37pWvE1qasUJoIx3w5j
zhnVbsfoHvcHE+O2TH34r8Z6MlX7Jsga3PRi6j8mZHtvmLo2mzJE0i3Jd/DNRgs+MrpsT6jau93o
oWGZ2rj5ALXNFJtk5ly+AhdIKkETaTcjoQCxhN9ejF8bXWZfapAa2xA0xGvuOmIzzRz4WPa+RG72
R5PG7Y2J4JJwhRRamsU/BZbjrSZ68XsOhfqNDovWJxHK2JK3Im7nSktevMTFMp1FGh2HgszvNsjO
SZeZEPaTeFt1SX3TU5BsesCPe1OW7dZRVF4aUohdSj/mGOdlxnOk0N50QtN8He78mhjdYWM6bfHS
WWO85r0/AN8T636K7P2I/YYu690s6a4XMk+xWdF9LYX1UuvVue9dSgd0MchgZ5pouraaTO1JkKe5
iiIG4HE6U2Fkur1J9fLkVM3Z0dsdTZHdjFCK6Xw6LmLoiwu560BLMtwSTOyuoHxgco0LMmaIAuQs
SEtLZndmrml0VHAgZnbv7eWUgMk38zMMkHtmudEWDk28mkuysGiVA0PqhU+SZ7ZrSUb0u5nwRBmW
DOyjHhLZYM4swo75QeuUsWJtdx46ibF3ToC9eZb4ow5sKDMTJM0Y4j8DicpiI0sj9gOzP49IDF/i
fIJWr3H7la22t8lVPtsamfdeN0erweqxGnhVf6PyxoNFGqI5iGf3kDP7zWLriwycT//5FPv/4hDN
kAypfnqWav6gfnknD/32K39NsIX9G/xoOAyG55jIMDmt/HWSMiTSUXz7zI89Oi5Lmu2fJylp/2bY
iPwAVfw/qtifpymJ9QjtNmNtLC8AqnXvPzlN4Ul6f5pC88kIj4Me3A/MHIhR35+m0raf07H34vsk
RX3urZFUoltqwtT+4AWVlGdp1027g+9JuzUI4HSgRRxie50GQzmqE9o81nAnrQm27GL80RdWoiX+
2XIHLdXXNpjYFYl16R5Rtz7ed1mtv+Z6BdRlxeIQu+tGRC4reC9KRhwlMg932JWeBDYU1ckhTwrx
ZoYc6+hN1e5XDcf5WhH7eHBSWeOwDEHgdCBbLdwru3AuZ9/EqIkJM8bsgCyE7jZOD1aYOatAbM2m
1D45uvbVJSrczxdALMgo52RHQ0xfZ06IX5LxjcND9mVcNPjoMFFjNoUdXRrHTSOQt2q6hyISeHhM
x7zZmBWfGKvP3CH3JyzU9/QoOtacEWnEYZUMR/trzNT9U4vQLDlZhtJ8wvacDzErOlk7saLtnNkL
t8KJ6OYHHoSKVasTefXRsbqOiVZQTU/BxHKgUbP1q0kF4Ud0vwEMD4Sk6Xri7d/EdhAd51GR2IEj
x9rZUuHmLsxh4yEegHxEqIbYOphacQ7BpPh9aqguw7BOqCicIT9obUEeoWa5+OLzYHY/uOno9CiK
JLdEMsco1B0VgXdO0Kw3gEWd6TMOoxoCKv5LnfnLkCvGbww3Y7038T5QEuVaEr05DYrFKIzTfRvL
fjuGpu1bC8EJ+49zrmcsTKuCyAnfmDrqNBu171Si7MIPKs6a5Y2bYsjtQyAd9GlNY9mvY+UR+8BD
c6JLMKMLnso8QrEw4aXZ1oVW3cpQJ9ZGL3rdqQ44rke3Yvkl8hCpEukiKKpw1lX3kn5deTMzMZDL
gHEKC86pqAVJJmrlLcAqhLArzCKuS865kKb0c3RI5rlvQ76rWQzOx5w+NnFyOPSrx6wZHNDCZbsk
3lMUrhp9SQVEU7sgnoywJd0Xual3azPRe81rZ6pgqjipwy4+5drtQCOuBb+qKAE1N74dii462kEx
4kyPbArbdkSKXUEnuFEhdlgUoZjoEZLaeoQ5mZMiEUUyE6tOUIyuR8C23V5vcmcLbyG+h7pKkR3V
A73IkoRZnuzAJZ3HrKa484max8FeBdUw3M4ETte+oTGXLCO+Tb8a8sXiVmjNvEo4s4QMgsnkWjds
Ys6dmnPaD62l7xqSjFBemyE5zkJq+GIdivNMc+KThppvINQ9yDjlCN0mnyFzxyeDuc2uQy/JiFJv
L7PqkvmMt+xFm72CZ0qzGbQjTp+sU1eaLVLQGnf/Nuyn8gmoDtRYlyCfh5nqDB1gUDXFjr/E9Y8E
p+v2rETTR0DRqrwxLPR6a3xMhr3L9MiAgLHk+Zll1bwxQPtk9bZ7S7uynT8OqTFU+zGNBDyxYFK+
W2mYOtpWv5uDxDhL0iw4qUovyTdJyGpm9XqxSqc62c3KdA+J5uIud0dNqVslRsx+hJbMPq9Enqwb
tJtMhAGlON9VuQ05ffkGJIWzRu4uHOo+ynzbS4wjmCxvY7oJSQ1avKTwyUiJB/KQY5/YMmZ7XSrD
5GtTO8kz2DntE7CS4TO17dDgLJSSZ02qAdTZbG5ywen0Bu07uYxE8bQbm3NEc+QHJIk72pJPhum1
mojJcpnQML9mnpyvJ2h7FWLhKcNahyA7WhuIh0POqQ2e/wKv0x6ECJLXgKRr+KyllfeS4r3qgR4R
UP0gYAM8khP5O1EPNtj2VqFT9Qrd2Nvu6JyXyYsfdsQ8dUYEOdvDQAhgEIM+8+wgXJeK9JUiaOUp
y41+WNGhyMXd2JTlHQNbO9m5dWk+1Z16CpUiw6tj6iR8EdN0WQ+D3rWrfkhUf5dXuTjNk2gveVIm
nKvZv8KzUEPQMGWQ2TRPDL+cziEVjdNdGBzqllXjJN1UbP9bT/1/9aZRCf20N33/R1G0GP6fi/h9
f/rbL/4lSZKEJBi4s2lmLsxTlxrtL03SYujmKO1RQC3G7MWT/FdVZVBVeTYUnL/a2v8SJXm/OYiR
bPzakI3sxWf9H/SojSul/+/GaNdZSLGO0A2Jg5z8hfdVVYZNa84RdexR+qWTT23DLW5lo3lCqVF6
Gw+LgEkLGtLyduzs2lsZbdPccELE7DrXaAbXUaYj7qjbLrP8CDsErBZAB7goXyq6Eh/GBSdIo1n3
ZUwvg4kqRHc227YlQmqS/mxnuDE0s8Uqi4SbODp6JnSlyMGad0uHgQbaxC67wA0xs+ucNub5U2Bo
sA8lIb+b5kpEZO+qPxIxCydRr5mG+kIt+MQrSRGN07KL2AthkSIp9bGoBH4fFfvYmeM/oLKGL+MC
Z1T8zpM1lUlPFx14Y3TlOApnYToSeUTweb+gHssF+khkTnYcFhBkXEbd3bDAIcWCiQx0jmqrsgMe
SaWHBt0Jk4E+AXBJxZl4pS3AyYyuPr2nKoA1uAAp3YbLDOcbSiV8Q/1Q2JDBCweIpbHgLA2PKy8X
xOU4e/l9t2AvuwWACaurvE8WKGZ05WPSJysOzCPYqxd8ZjpGztbAG9+tUVHfFY4I9c3k2DTiGgIB
EBxY+u9oU7vbvpRPrRV2HwUEbHeHXx52p0EebLXKF6RnAYviUWWpsQXU7e5I10xgf85BcAcpnwgA
U6ehXsI4tKyhvRC87iYbRCbWwdRG/Y2dsdjIXFyc4T73ssJvAYfsKHzuZQ/4eqkNzCV0qP+8dFc/
NbmpPgwIONZeToZB63ZrK0+ZFUZdvjPhxRyITIJYUSXF2aIDeAdF+/eYVq4Pmj31oVJO24LR6Mep
t+qNrVn5ftTztV6Kbp2mSXIJ+lr/0Gut4wck397gCIUvjAk2lwihol4v/WAuMZ56QxnsEy+wtuTF
p2/Eer2IwNO27FdBCQs3ExducuyOStU37SxyinfPhI9ljX5K4pJvF9a55G5bY1k5Ar6JVrCdQDFF
7dNMJjb6B0cDs2OLlTW5vMuWQinsiU0QvYiJtYi0J45Y4U2VRfXFyqrqbiKM7IAMjUw/LZo2DdsC
0Z4N8cxDzX3DbTuulD0Zuwpn8KovothPdEnpDYIAwyeG0Ms0dhacnFiWIbV3PoXikwv2Jd7ish8X
37qYpd37yRiFkXtBgpjZFWggz+0/GgZSq48W26olVxYRj+JRSO6FjW4l8dFudOdMAGgQ/a7kDB6n
F0lmbguvREiCgG3i9Yf4ROCJAQ2iQj+XJYJ+eINXguwJpIjWE1D+IrkZFwXyKmPSwqchP1YWO0Ar
zfBxiGM5Amy+usbDq4U8NfUh+ZymXTMXiBXTwplpQLd0uSrbm/2hhSPgc5uF4edcxCFMqEhQBqda
mXN7YnDTN2qaBYc6EavFbTJOTuhjxKAAr3OzS0NIda783JdAql6c1BOp/Zlr5LHFZ31XHjBzm8wP
ioBTJX/YQXqT6KXFaI96tAseCnSU1Jg1h9610aFJ4cES6hvi4r9clV/p99H7smv9+ynyJSpf//if
mzZ7Ll7f9T++/eJfO7X4TSxzYjYBzza+eWD/3Kkd8ZsLUB03kcOmvAA//7VP8xto85fsvz8zlf7V
/SDfTafJcEWt/wd79Ddh8Ls9ms6LqUtscphkdfP7SLS6Cfsm97xyr9GHoLqNSgY8dEVJZfUItDSs
pzEfhrtMqyD799VTFlrL6BFWQNlnrMpzBGSKcSH9wLzAz6U/IqEJ6eFndcJKNrr+zHD5piGZcy0n
zdmS8zUSte6cKrC2sNnEfaLG5tkz8zt7pAupjQREA3npGstb9yN8jmyghGYY/dbrfXzCnwU/wqkw
0RZlvdI1d14pC/JFrM/H0tPvbYGm12vG56ViBl2E+0dOKePm+K3NEvZnzmQbsk9PjolekJgxktKL
Ny8t7kYxICWxIjbDfkui9F0/zfcymY64kZjRJhqpxPEzVQTalHp+seiqZoN4IbLgqZ7aLe3fjHNg
ZP4OZXsfNy7Jejr5imUbzPC+3ZPozKd0yJ4d0ia3ejhe9Ca9W65Axy7I4CZ7S6olDxwz7NbMkCiZ
OVbWfrFCDePwEJrjZRn6r11sjjcIUV6oALzdovUiifmY9gYn+IxUQW1suTC6vpZWfDCW/GWVqgeb
cc1YyafITA9AEJ6bOgGEbJ2cyKRBYcsWFWV6GGX8VnbTveSoup3Mblt7FVAAucDKIb4oaAZ4iZjC
GSUXyojQmOFN6laUAdEmTr1u3SMLP3YV63GoLdcyyp+ZA1AcLV6KjhVxvbxWJfkBrZ7vx1a/74xx
B5TxiLwHC8igHyun1NbAN95M/BkbS8R3aaqOVI0Qa0saUUnMJyzl9DgHHT33zs7wwJman7a80BDD
IYnAgd02VnJgiPvYSDRTkaUecsSkaiqQxkcNaSpl/FwMjLIyQ7245XwcjDBmAW/iU1o7T7HSv7q1
+cEjeQfDCKZoo9vPFhnetRoeUCnvY0IWuVHNfYhji64UpNi0I7QE7M3RLqdoM458nxjdzYPncCeg
2WOYbuTmqmr1xyIULx7j01WuGoQaYXZgSvVQN/2DVNlbTt9mraPMIpBQPZiBiMjt6SpmN1TOs63B
RhAxs67luovCZgYun+DFJVsCRYHbS4d+Pb/H50T8gHVwNO2n2Gkm+ujcjmwRp4oR4ZckoL4mpmny
GckMZ9PmtstUGDArY2A5QXvZ050ZDnVpDTdtbrsLWJE4k2jKNljL8g80maatHmXDgU4l6mMtM186
0X6Zhsa+FS7hnNw1ZYwNvGF2n/gwMU1cA/P4HDjImgl5NWDqJLIuHtMieMwVmgV/lq0Xr3JmeSoK
TrJIvzAzRvKqMgzEbHezGfsV/N0NM79I+MiwGd3FqgkPbgnG1nbqE/6D+6KUWAU1+VhqTNNaLIub
obeeVTE1L0Vh9DyVSbTJbPR6DhkG1ezZ25xxBA24MrgXHSQz1BkYWBPjpRRlRVZjTpNtoKGrDLE1
HXofvAsqoZnbsEYS4ivwVR+k7vQ7ZXDTTanz5Gj2qTfq8SYYmjdtbI7STg9/23R+gKD6rn8tXdcz
OANyZLtqi67Jk3+zf8RIP/tkTBEJ0G7GaV53S/PsFFs1bRph/wI6xab0d+3R9dU8NjRodDi/3Ou5
72+vRhHYF/aEeytcHCCkAh2MzCTumpHfL15pUTG9350W4RUjPIPjKmOA7/ryo+OgH4UWvzeAUkKL
SfE9TMdEjBjy4bAwxBwn/VtX4t+m7r5HRQAPXlIHIXAzlAC3zZ+8p799utAsvMhtA/J5OivCRjk8
lIoHWzPlftSsbElBOmQZJuWW1e3nX6P5D5jX8toeZiKHg7jAzfP+tUnCHGcITcW+JcINZmGONApk
1bJcHOnWpHvdUy9jq0AxjcNwSIaW59bDzt1E00tEnzUEw9uH8ONxs+49LwdV3Tcbwx2PI7h64BAc
3hBooJVP7nC5bHNruKg8fNStCGGwkqeeLv5alaW3s6yy+hwyM11Ll+Xh55/0B7cQaHCQIMIWOsTz
775YI4u9vDQk8Ayj3cpSv9e9+R71bv2LK7ow6P5xB8H7WEormB1kery/ot4oGHG4y73qZfKGo9T9
xAB1o9OcoJj2Eh+p6l0XivycDdO90+n5GWNyDFosfKsH1uWlVCFRICX6QR1DDRaXN/YPmmefzGbY
RS7LvVXFOROEyCZS1qD/ZuEpyUOjIlt2io+93rSXIlWPqmHb741YHmCC5FiYu/KIseYtiME8FGnG
t6jccqe05C0o50c37Ldzx0lDVeaecNh9FBXxOsxxJcCNPWJwz9ZGP987U22uAOyILSjbL40FksER
1Fg//8J+sMLgb1tCH3VSfpiRvb+OM2PYWmrkwc+juJYTipUNjRkBNaO5//lrLX2h7596/HTI7pbk
TmsB1Pz9CWyMKSa9fSrImR8uRNQdcrJSfvESP1hZHBuWIJ49sNbG970pEvbSLtN1HKjeUJFBowgm
CeaXZaVHEj7tOuhXqSH3nmacxsCLNsRBHBCW/d4myVcXeSIcJzwFbpaY+yFhE488Vqdqyu9o+LzN
9mhunIBJT2baDAowsaOHmdvbLLY3cGA+uTRYEE+44Jkn6CKZRd0CtZoERA+7ntEApjWh1O56Rc9K
N+I3C5UULMH0blAp0nTGCtCfKFAFR1iLuMqCs/iaNu+lLIxoA73mm474366K8gdPLN8FGcCEvupS
Wsb7L6UwKjLkprzYi4yDwhDl8Trueip4lMt3AswXaYhWgqDcPeUWR/qgbXCwifwDY4xHlwESEpmC
oVcwj/SmRUmLTH8ak8r0XZ0zdTrYp6B3gFUE1imiM4i0ipWowtbmA6171I3xZW71VezEH8k5p6qq
+cCNpnZppD9OFGKrKoiqnZmN0BbHS2jZCweP+1NWLHytPRBaqcnEz4MM1bw1P3pVM3xz2f7bi/SD
h4Q9Y/nPQoY3vidBjmENQWgciv3oFj4lDiHtI29H0uELqvAX3whpq/98TrDOmCxrQhjuP57JWpoT
baC+AA3fFhthAwNyg+QQsFN5gu8HnzID34kD0mCwTCUJFWCY3dkpBWBfBjZEOXJGIYHVzEZnhBiL
fK6Y3K+QY28RWnzIPJApkUe1r4rS9M2qfcmT+aIymq7Oshlzm4Vm+hyMS5VKtk8y63d1D7pZlcaa
cnVDGou77fhKr8dLJpwmJkB+0GvSA2MYfqMah20V9N0qA0l8o1x1fz0EBQUGoJHsrEPRjw9xx0HS
pfO7nmuOetY8PjRdqK+wAkJOHkCViftaiw+mSbUmmLyRRT8h9gSzkvM3wbDckFU/bAVWjs3yGLXK
OpXO+GAzclllVqrxPFUa0HOqJQJ57hRiMx9JTbtp6BvVicUj1gX1rWepl6br/BE7HSPL+C42ObNg
NWXLyORTEg2X0ZTQNkv47djJybg8YHBcxAQ8wF2XHTgU7zBPFqs4HLgxeTrssbsDpvYlasfikAoL
Sd7gm0Yz4WiFjjE38W6EGX4kG+REtM4T5sdf7cf2Dx5vah0LCTNqDGl+n9UBmCSp0YHk+9aZXmDs
XGARnqgvuHgWj/VSf12P2uUSxtSRHYFijWe+iIiOGFvgwgm/RkPLJzcz2Xhgp9yhMR0/68J6TYRB
gU+zn/aZwJUxxCkWmRACIoj58KUmQ+GuajDazSH7IuIecs/ZL9azw6RAY41JuulxMCm39Mas1ghD
+7UKO5zFLpV1yMGQ/TDCarWGv7kMM/uHbmAFhUp1aeBtwcvJ7oa+v0gLyHaZ2WoDYQ94/0hmQTTi
ewaSnQttZmI9vdgtppwGc6PD6QDuln0a2EQ4ZPYPpq3ul2q+c/7aX//bYftFh42STP5UW/T7M4Zk
zFvv9UV//trf9EUsuRY8bgpoawnH+WsSxhb/m3OVHL1LJVzIc2z+dLwsm81sAR7/1VyzMPpbrN/0
1phfCd7df9Bge/9YAfemqccgjv4dg/wraeNdKYMQp2YS0NvnnDzAeV3gcD1jZVii1Ma6/fLzouZ9
TXN9MXae5ZjkSaqa77fo0FLLzKqT50ibqs+FLA2gNYP3yEK8dHgMnXped+SzNyTNL0q2H7403UXd
dYFxcFHfVwexlgrVlUKeZ0/x0pg7PfKOR0dtnN4WD6arhIGYp0E8TDeMhv3PP/n7jXf55NgfDEpT
8Lh8cd+/PFHBhLMxDThnaHpJtNMGBA56188VAKXl5RQM/9ufv6bxfvv980W5VSSAa1s43zMFiwqi
a4hg82wZhfFQmCAHjNye6y0qOO+x6ghIkTGoUgYVPeKxqOu7V7vC0pohFjbXNTDRXcX8Tu1bxLfB
Zp5n+Wy7BurswBp0cRyqYBJ+jOSS6NhKIHtQWWGa659/jiXw5F/V9rePYSNuX9AVoGa+x7e4owuZ
DrDQmXQL7pWeY5LK+lRt3RaNBf238qhSzPg/f9X3p+w/X5V60nYgVsCu+e6GsTXdSZTViHMiBvFQ
QLzdQeaN3vRE1WfUOepiQWA6oduFTTxFrNs/f/1/PpgOrimTZCJa79DwvytnB88rUOspgaLUVpd4
eWDIW0ewPtTi9POX+q5Ou35WHGQ8Wa7OC/7jDBpMTlfoei/OkkSmCwkYhFCjPkYjH5hm+4rUTj4P
ur08nXqerytn5GHREodSKI20X3zdP/rgNPxZLXG2mf+4aw2plV6tB/q5JwagXktsMOWt0eX6AGA5
/VV60Y8ekiXLjOeS/6Kw/O4sJ6oECI85GOem7Vy/mKIMRiDJ4sfe0ctjjtUCj2tbHuFecpd72SxO
MMCIXJ0SaAgrPLnlUbMHdQlrC9hDCi70tksHbyM6NuMoGghEwNXFU2bRGx8PHlOxbPuLL/AHyws+
P2fJYQLCxB37fnVLsjDo3ckT5yBI9Ho7O02DxYX7RnV59blpaLOg4GLdm7iAuUtHGSUyTYR28uo9
Z0KEPjE6zQxd9pw1vgj09tVtdHX5+fv80dvEyYtOgQYjA6Lv3qam0AUh/BdniB9ckOtlFlVTfRZ6
IB5qMs1+cWcb399MTGK5q9lz4b1Abvj+FfMuNBICx9vzWJnl0epy6xnd5vI/JsKzqwOkMW2QTUEc
BM2GUSq2ZKwq3scYNne1AkPavZrwyO4Zw8Y7XeMhiE3JwrncE9dLhNSMzUvEFIXt4ODOJyPgllBc
eWM4fKCF2fCLg9W3Ntvfl0Q2a53vGemKRLryD+HK7KaeUyOCPKPUI7qomubGTxwt+VAzlun2xRCB
CkmcIel8w0J0uI4H3GNbD21nsqKrYOrrSRGYbiQQAklycbbDVYEY2S2i9UKEk0lmvRXMqNfwAa30
aNQ+VRp8BV93yhJU+1XUKD0nan00pTwZyaJ4ZAtYxI/JYk1xq+KMHy06um2e3GKVKE9DAtXEd3EK
9Cu66lgFJicFnj5lL3raCj+jDmBmg6uNiTtp7a8T9a4NtjQq/Lhj/z7onkVfrDaT6p4IAxSb6qre
xO2gw3wHHY0RxNGqx77IktE3A8f56HEQJ4clQStNwT3UKNOsEHGkZ3tTs7Y7w/1Kgd/A2gS9kO5n
ZiDGqu57SdAuJBPtJiDd4NYIe0by1RAc4AV7gEwG0a8dHI/Nmf4SotTE6goLIZCRwu6HgF7dOwSh
NmvlySjw3WT0HkPYNY9Vyj1CtiaPHBMYjxl7BKaH0sDbOKKDfJSXlvXcepIyoXBZbSgBWYiHiqe5
jSd+bXLaLAKwyOSGNnAmVwqdgXNL6kDaszOLSCChnb8JamHLoq4lMKy+RfeK5jb8JsCtYuXeEEwV
nQZGYi9ukdrlKkR7g2MInjXDzhB8hISyz5ijrGm0jro+P8EPZWA3YIJkKmx8RQVcrq24bndYgYOt
MZvll9xrrafShIULEyh65UZRf4TkpcJVIE/M13u+HgKyOiQNYWVxqnGGNTfWNaiJM7VyiY/Cl8qY
5FXWBMorlLbVA2rnOD0OhduC4igKzv0PzoCmlNTkiEGk4+ewfZksdKggXRiDyEQCgz8FEUqcjNGK
a8ynAAFNYKAQCnrVkxYNtsnbTZOi8ad6ygmUJyRhl+GGvJRpypUulkmhHoLPYrXX5HONDhK9dDYC
kCCrN/uktJZvbAo6NgWiffr14HiLoLVkrYgn7kpEyoLNVBYETa4ZsZP50bR8szZpR1gEE/pEut64
/uiN3F5F2PLVpwNLdizDc++4OHTmyZbPgUUadRjr1KvYJ1mN8pExUTB7j6NhtK/tvMBMFlWsJlmH
HJl7m7xh3EWaQIRLLs9N/vXwM5aMLdMqmV+GwWMPBsZPp7w8pkVqPNT02PmhMvNuu25gfWY5C+g9
SA+qvxAdfxNCPWk5HlP4MBDhL2YHjsnWtbg4jcFOvcKQxE80kUhOPWAvDy037wowiXfrOaW6/Cnt
veYoLWskNZx7GxCddXSSugEk5LavtbdcSq+R4qFt+wXAv7zbvO/p85gM1O5Lyk4DNVo83dfXWiTN
bNl8KPK0YdI8iBPjLnyDkspwMq7Yl9nbQG6fLn3MccPMEoMzNbmT+AiX6MClepwMrr0gTQ4eCs9v
Au1iaF/jkpuBnkn7OjQLSDXEmEUy1mA9Xy2GDEva1ypjt629sP6MO47qV8XtdLkWCnNaF9NBJZn9
bCjq+6TN+Gpr3owy3OQVDJ+DzJmww5uy1vQTVihtbZeBTnRulpa33EZ8d8byblESsPG0ZbMnwEBd
9ESnCC8hYzF7TqvPQb+M1acUzNgmAMD9TI8AH+BQMi29qduGdz7wO8MSdTWp21prinx9LXD6pVRJ
56R7/Xb4MZfSZ0qQS/v0fCWaCC2tMRSgn5J3IzItZIGWJEADAfOObYc3SFhaMpP3XIwJ+BIRfGWy
yYsX10dIEP2ntoNqljKInQf1+nh25QgP0Wv5jirsmUbH//VCwQYMqoW1rVyOKtC84p2YsGOyDJg3
Nt/0CRqac8PHKY/moNmXeOpB7wIF5d0Ofdzsx5Edt1tuTwuuyUkPE3amFF0AmNWBclW6ZJndVSMO
yH0eMVmmKYn0ecVs3zU3KFF4MwREYE+VKdesE673qIbYeUhSzPqbDrDADnIl90gWEfiHG5VrCrqM
z39dBJiRIDCLcS+sszTGPTBZ5k3NJOlY2cvL52PnroFvUY51ovpM4DWW1JBvlXK/3pONw7caGy06
fDZyrsNICeoVcfCI2E3dqym0nxuXqUzKeCgHGjxrth9aPPFN0/JOrnci+DDRHseYJcAS1OgbQQw1
zs+wDtt7jzSK8cYtly8oqZlbbw0Spvd5IzzwWbNCls1xtGV+D4NgZbgL9s4Yw/zjpCfWs7lQtg3N
5QzgJRxDJOyqhxGvJCZyY6HWsc575A/GXvXZDiuq91qM6v76CdmJqJFbmxWoKWkYXg+886hVn2fw
EQ9QBoyHmKVbX40caR/6mr8sGSmbm27x6c6oSbNvFeN128RRyR1VZUh3TDfis89WRVfOICwROxCh
g33PSWa5ak01KA85nyCEo1neTmTzKdI4kM9V3/G8FhGZKFla8FjNE6h1x5zNbd9m0MKsNmQ5wkMY
rxmbszpGbQM9IOKWZzafBuoSxYFtkkju1KTIWFm+sejlWRfVAD9YF6NMZxyiuvVMshh3DT/tPRZK
59ia9fImhbdVbjzPHbNDPtj8NtGfRv2RueTILYLfGgD5srnAEVvWPmVA5S9DwSJPKRIuR3LZcV7B
ZlEerxfg21q0HNyHxGBdWBZWfLPsONd7NwgXTb/qQOArJ56+Qm8Lztf7U2Ld3kFL63cAfmR65/Qu
t4irIyaRTLkOUTgBaf52Q0BMcN8qMNbDOm+GZq8lmB+yqbKeQ9KnEIdwV9gq5aFIIVCdbGaIO1EX
4sSYiYuQtks6Ck5egTjBIqJ2jfBGWzu1QROCEU0847jkA2ljzt3H0AbREu7cdjdRCDUAFQxxQnbZ
7LnlxAOJmCUO7SzkyXKCmh3GgXa5LStumj4pWe3NWHxAFIxXJZq5qXVk1f26G1m0ryugTDusyjDM
uNhdgOYX+2bCVTKdkcdm2YAA9YfmhONm6FgUyrAZgm2tuR7LVb+826Sn37ox64nXDatJXfJJNvaq
4qj26KmJws8K+dz9NOCgGw2AKH4iG9TgDbUQFhbCTtS+64ci+iBatJM3wFrFqdEXTrjldrxCGJfc
7boI5uahs3qKkFBLvUd9rGIArmr5vA5Wa9kbzsfeVfkHXIQgXANtnXpJuyf5RV85DSv7mP4ve2fS
HLexZtG/0tF7ODAPi97URBaLpDhL5AYhixJmIJGZGH99nyzZ0Zbstvv1+m1e2H6iioVCJTLvd++5
Wfkt81S3iYz7wyNlW23HzuMLDNT2oSTv1m+XYlq3GskzYYeyhC9VuXCdC8EH2gXTOoNjKb2D3dIi
s8l60Ew0zzTHQojyxvOV42x5ajZHTvbzZesIaoNw7rY3aUdtbTLX7BdClzE3GEHuMKlc8njzrLR9
haGnzq/KlBHylkpB9lSDj70I/mx9tDoXFQaVbQDVmE7WY1a6fDyyEfxvnzhcJC9Y5zsUQNx7HoA0
ukdZl/qRPU5jtnR9Hs8P1ACww5t7awvCkO+MOShXNavs5CV8VZO8BzVgS369dI0Qm9yO/YGfTvym
8/lhkuas2yt4xOprxx6Tp0sikn1pnuGOVaYvKQMuU0BgFjsbbw5OjJL2Q6lZ0zoKPlJoC7MEV98l
10WS+UeTkLvN5iB5cSyt3qGHxbvQg1rJGYzPtQ1dnp+QU7lbm4zVag0L92nklbfndTMpKxbHhAcm
zR8t34na7DdFmsTXjaREh75N5KsJWvhrVTMU6DTrnuz5Cumam6dILYhuHdCVzKzM6wpnZcvZLr90
A8AO/hja6hSIgW+ctkhlBxUwTuv7DqNHI7F4MjdVG/vHKFrt6MiBbdZmRDOQtBzkRafVcKh91405
q2gqcqvVeYpjB8kuSFiV0Hm4JBG5KbSm1OUk0YQ8WMJxCZ9yFOvd2tMNJYKZ78OameXgvGUOIJ2G
dAptUMka+0AXLmTzcNHugVfOn3I5zM/4sNbrnOn1s6AGgjxohF+UYli9Hngg0kIRhY2NTdoX1p08
Z9fYTpNj86QHYQIX6ZdBeMF7SZfB15pd5beunhXb7anOSFMsQE8wvVw7JhRXm3gcbhKScsM5Ndfj
cwPx2NGJGnhzcYuJM95lZVh8bITOHkP2+PN2aOoFQyBZPJilyy2W8PQ5JwTxpYM7JHfBObZXnCN8
6znOV2PJBKaubVluZDKGr2d15t8Tnn+c8AA//oOQZSjrv9HTDQ/+v/7zpZBZ8VPSyQNqzg/97p8G
pOzDP0coRm0i6IRa+3vSCa5WFJEBh4BsWt9N/+FvDmov+QUkOfcFgkvI8IWQ+O9DHo++IoZCOAvQ
n10Xgs+/MuSJnD+5jHh5jzT6WUdnCPKTyhmPYdd1RB0u43hpqYsYOxLdiCnoBEtPlYW3n9v0bWnj
gM1wnOXP9PBCnaMh41Tk2XDrdbTvJHL0DkGUOuleoiLf5UsmTjJs66eupeqFqov42Kf6KaUhOt4u
Q//Z9kQli53kAj+DO2pfXCOKisbs5UYOK+9B2nanzmzA/AVZrrVBYm1ncxTzBFCkjWm2f9FhZ32t
5mh+rryumb8mFF5G5VVB7O8276K9xAQQZ3N5sstKxBfhCMOYGTcu5U1mDVjGND52GoQ768nyA4wY
sAfHvYhZ8CKgqBvVGPcn24b51pEzcMsqj9/qqo5pQtFjzGWh9usSy1IGRAzZB7pXz6gXduY+jSeI
VU5PuJW+hF/9Zm1PlBmTIolXH4eIX32SJd6HwEn9nQUbml2dN72cz6IIPQ72GmqHLjrRiDvQPHZE
XRxHeXKh1qtWNfXSOMKec1vloCw4e9KWMPbRC0OaUW8jwJ9YbSUYZmIiKcJvmhhrGE3n2v3Qw9Hu
D1bAjkz2sf95ED6TihDx4tXPUDApU3We5skzV5ki3mzDI8l5SqqAZf58as4KzUmoFkYV0BDjgVJ3
7EUV7FmkL63YC3miZdMaByPH8ThnLWaz2/P8mVpEz+/njvM/1ihUZMNEyLYI+4XZ8uUNPxN4+E+v
RctIzk1WNmAotOlL6cc8Gs4hXz3658NWRlT0/JCMuwpBAKcDz8vBInwkY0MpPosFrmP0jWYYsSNE
3QBaVyccD6DKfRZQttWFr8FebuSsVk5VRkJYGp5Ebubw6C/9lTd0xv+4vfTLk65WdiPEg/kFJhhF
2Z5RGFe3GVPxCr2KLUGWjmwdg0V69ErOWMJ2cQSZ/DYd6yk9KE3Q4KjFaDZwHSfs88EPJgr//ttx
gKb1+qIuS05KYEtwVWyYO/F6fmz6FOfQvHk0IDZeq1txBeVkGlvPz0Q/bJiD0QTP0QfACeetweKw
LngTKbzlu5i+nOvzK4aRGZZxXqYmuna4N/vR0BnKCVFlkhX7Zs8PMsrBJndcL6R0/M82eLf4+xgk
tNHn2S+gczHgQF8pysC/z8oB2cAzmfzCKzChgFBlc9K7OM43mVcbccBMNHMYZh99DRTs5fxbxvU6
ZJf1QvUIDIuAX5buI+4yiyzobSLpAYICpNhxKwxqw7YylUKPIIXZNHa1+Ui/y04c4211q+nPguiE
EL/Ijn9PloJTUpxwytxYRoKruvN2nraui2iqWaHOGpPf2M5yKHpRf1vXgDuyDC1zTzkusjXP/bi5
6IaR3WHkNPOwzUU1b+eo0tNOJ1RnQ9YlGDEhwo0lQzk81oNHuG7guFjnLZ2ciZ+Iax0P204ENKoG
rtXDiXCx1w8NuOntInFsghVKT2XC4YANDogLE1NFaFr0uqkpEHrV/qDSA8zqGbpVQtnaFDcHULAQ
kcYsoNxRqy+lhXEfjwl7xzqp58c4tJpt5EpubFcSvN5kXIDr0PYt3l1TdR5wHMgK5uxTe7sgadnr
ccnG9XKm6+JyYnL/pRfsZfHrd2wo2feyg3aRXI9ZZuZgrbm+C473FxlFrCBDD7wjcpvpw+QE/h41
3KXjVuMl5HDhJETAfXFk/+PhaYnznAYLRhbmSPBQI00ZUjLljFBJcvcZrYvuskkuX/2o8a5S0jCX
5Rg773UQna2mc3SAoVhe9zIsvnrwlZ5wyy9H0bRw5Mo63XaF9cyWX77krq92UGp1B0orLjg2Qg+B
5lFfO3M78d/m9mDH0N/bzF6/MkWBwU7PhjqRW4xgv5bR4m9wsXqvcN/USVO3CyrXjZzjsJKHaaC0
7JBjTbv5rAm1FRwVroOsv5WhbL7iYMrh/8bgbkHy9sCL9Rzf1pP14DQWHW021g7g/fGoHEQHVvN7
eAJUBdgAwsZwPqyjN+5UX4kbTOwdDapDeteOktVkiYAtWWJ4cNr2k8dWEGhJotbsAunLuxYVSf3n
lDHXCyXA8rGe/Ls8GPuHxeUYOWXKeUhhiT62kc4J7s06/tAzDyYEXIu9neF1zNxpPvlp/LRmbvhx
UKQoOwh08iKY2i7h+yHolR0lhcF0N1wyPkJCFO6dUuBrw0bkwR5Wg309dSvQxrTX9r3Kuw6pE05A
XUoHK5knKQukcFTsKS9uaV5K8+ktFXNTbx1/CIDsovI2l3A+a0plHb/eQ6DqtvFs6ye3reLXwk1s
xaOQFquhBIfQ2JY4ouNzV0+AnGce7yeokcOtdu23Scb9jVDrojfoPiIEr5nqazC45W70E/dxwW95
WpDL7isn1N+o/JVvC2JV/3nWdj3egxdJsxPByuqYoQ9tRS8/MZxK7zmbprsKmyKCiDNfj5r4ck0+
eoxCsHjKsz5IqcO9cklyMa5pvmK6RHU1WPA0WNz7stDjK/SSdJcxMLvjBBl8mIcJvlnVUka1Yagp
biMrrW7stHfbHZlc655a4WAX+cO053JFm9EP5yuhmvatGDT44U48p4Owrypbvmgeifu85D5FTnh1
qHUrp1JdW0vgf5qmzKOlomL25aTK2acWFByV+dkHL+6GmyGSl/GAca6KXA72Nlh4ih/FDGMl1z7v
MKZwMke53mXCHTQPPwuBh1vFho3aTDFJiNr5mJY+XX51CKvZ7Xx0MF3tCNLWO4fTKGshnOV8DkGR
ewkzxszv8ZeH6P2HBOffvHFd4d3HmR/eIbLox0761OhIGM68n5wQ8zrTaqUhz8kq2HC6ew7t3jm1
oEFB9c1im7VLcEh00zxyXMQJXbL9OLgQYki/1CXZLtuU/eow6DeLyvM78k3egSDt8mRLOZ4W5Zkm
b35wBBN6wwo0XhYzqL+dbpJ7T9vjhWgHJp/a9cUJVnn/kAdNPW5BVE97grK0deRT51wN1APfF0Vo
72QaHoH5gyKssuXZVjXmVvgbL/mQf8Ldl26DwAGUms1j9jzCM99EatY8cZV3FYpmvpztDBoauY8D
Ux4+B2qgJ6A9DakEoEADQYmlyqmfDxtN1nkO+gMRQZ6ONeZYZkBNDX0a7J5IeOMjtMpHCO3RQc19
Wu55HALALlWxgxwH4pWZjz1L5yFP6TLcQCIAU7BkVBD7CxRQO1+G0yz97sDkaaYygPX0JmqgFG4j
1pv3sh/CbwClJ8J2YbBe5omuv4gIfTSRSbqvzdYKyLkkNbkQXKL0sNvWTRnSZNJTvNiOuKOGeLiZ
hOPu0qUGisjMlm7FyD1VZTPeMhMR3jPPN2IRLbEeRMhkbu5KXaDWVUH3QBwtCx/qxILwFliJ3ODx
ZVuAGPtrRY4nOyRoj3yBbPaCVehUHxASHrOxnq/bCi4Do9lkBs4dp/eKbcANbWuClXfxsk+0vwGV
XT1KZCDKvGYAIx7WFI8408D80FfDch2oILjt25watqTvLchJwXDldbU+zU6/XMQY7O6cQKunfGqu
+qk/iXidd33i9h8aOMBf6Cy3LzCHyStnDFJmpPELG7XpEEFyGiPp35fjUgOAGZmuHKi3J5QHQJns
X5GswPYmX4pyS2teV5JOC9eHwbPFr3PVIFqw5NXMCNoGsa9Fn2k9UO/VIK3my0IfzJ2VLOsHK8fN
u88EqPJfYy2exLC0UI9kMfipewG4wmMgPhMkoUXnoXPqj8Kr5/zU1n2UXnut/VlPibiZAzZypBz7
4VhNBaXNhIaqfVyVefSQuDhDPhYN/0QnqCRTd9cJ6L5BUUN2rynDnD4yzuy2vifjLLrLXNHf8fQ7
6oYn6PQPvkBz8P0fJ0WAwTIyBksmO2TFOKcb3+AfwlQVmyWws3Z3GSzm6BQUJdvEwUFqOf5BMrj7
/lf+Rzs0d13RavVf//mjAfG3F4JZwhPBjz03/OmFYslmvkdpvDxPjjinMsDRbc9ejY/B/6wKM17I
upn96MqC+13b+V+N/39+dWPtSjB7+oC5mbn++DaFtTiRvQDplaVwn8IJt3qBgYStRC0vO1jb2C91
xH7wu+j+92/d+dGIaN474DwX86OLCxHky0/vfaLUJYWmBXHZEZwPxiljmAiMjrlmqThB+U7Imz/P
a3VGxgwFth04A7RZVF/CPXKe/v4X+tGHZH4f7LkehlyC647v//z7UGI6LG5mZFgpUWA95IegyN2n
FWvFeyKdf/Ty/WhDMi8IqB0PHx3PNsmUn8184PUXMnWqu2xBQV7TF0QRPU/jz5WlMU2SVP8CR8b3
bwnGDd5RSsp2li1MmLy5KYOy5nHHar4P+5YpNyMXlHErxDoqgVC+jLnGylrRm7Lx1zZlr96E6t3O
bC9BxaH97dENLQag/cx0vBgGzhaCWR5x2Uk/KjL8ihSXQzfUtg1x3r9RNgdClXQmp/QsZX5ZeJkZ
5fCYeGoiDydIvah31on2W7yO7aMHdNTUqiv+/NnCazdgaa8zDsSWeWDanKodK71nrDioQ4KSrS5i
M/Nc+IPyg98JJ7zAMIDpXTlx93oWQM4q8PlD/7e8+U/yJhedL9z/joj4+FXp//hLjfP7T/6ucUa/
ROiQIfZlGEyeb4TM3zVO95cwcJMYU/fZSu5y//9OibB/CTHf2VEM9sDDe40y+puR3Yt+Ib8a2mic
fD8MR/Nf0TjD+OcvGeWFgKF8Cq0dh+HRzxnjbPE545dZTgo8Gk5d3DKpJRWmTt7S+LvaN2pWNXjO
A18slJ+MMsZiLna12f5UubTYnBPwOkidyEesUhbBnZqpeKzrC1oiGQied1QcifoDPBz2WbPZcuEW
j+RhKIfU7DZ8dmUJImqw8asg3I0JcLnAbOB6eMdtXA2IaEsmN1kTZ880j1C8NQb0Lydh+Qm+zotz
3hn6qVqeVz3iROXLdihGy95ps5fMzK6SJAIbzNnsNZlXsu1crRQ8ztIX1/wI7VVwaNihdtZ9kYpS
7fK5nC4l56ibdVrazWx2t6vZ55Zmxwuz0jsgSeR3bqIImiereecIMWqPWbzYFWbvDJqU3XA+Lc1j
lgdUgJtddqn4vyOz82b89kyhUUBfLLvy2F8O8cjGzepBCWWcRUAEFb5+rNAW7tLO8e7T8za/O2/5
u2UgA1fH1rpLBlCZMC79vWvOCSHnwB2/c7XzFEccv0vA8FpRxLnb+zhUlbjEdYnZidOHM+QfKFge
mRYucBV30Qjn2Q8mf0OAZ/WvwaqbLFMbaiLGq6ZbRl8mkym6VQubQ1Gszt4aXdrYy4XjkVRtwOcR
DNfACi81hygawYLdYM5VVapf0naxr5JJPlNO4NM5Z7dvpkD0ysnZKjZLnO9Iue4zAvqQdLLsQfm0
LLB/oyU5Lhuy/+djXlI3ebQRTRd+yAYV3lWelQJHisbXVKbu/UIGeh9k4Xy9rOKrPh8m22UN92lf
ZHcrJ7qrmbGZLENvS1R8piSPE2ntcKwcWhZcx9OfAFm2iKpRdczPh9npfLCdz4dcCIPqzZ56OpPK
EZ95I4IT+STvsQqJIVpBO7CbVX241WPDJZtEI29QFt8YJg63FnCGvTvZX/22eSNESCtYE7T9cTSn
8tqczykEc9SukUv8ykBheFot03kzpjXPsZTj/Xo+6tvnY38adm29rdtpesuBw9o7uNwFtUgU4tDp
bLSDlU95H0Qa5AvhL5vOVFSGyugNomf0sZ2dJb0fkSOmwHldVfJqywGoJ65KGdmNuEzCAjOaH7Ex
vyCUznnViBwBakeWiq827gc61owUIo0oEtA9Fn/Ia+j6LRISyI3QJaDN2sHfwNTAU/mtolE6DpPp
ODs4RxkJgnzcDpma3Bt1lmXiFN7DdpDitTnLNtIoONJWh9JoOqNRd6TReZaz4mO0nwERiDNWfqzO
wpC7ulCxhtRpEs5ES3niiEorRqFQ3TczjKUbRWv2PvK6/Iihx9n3Qk+bMILt7Ygw/ujLZgk2ej3R
12pdZjStXFQxB4E0dK1DkDK9T+xlOrR+ibMPutmnGT1+11CldoqLCNOihgmM1Y6zgvKrTSXL4B7P
bUVTLTVaYNSabTxWPk3QTX9VVh7YTLYXFyOJ6O3oNNnNNFJBuR3Kla7u2g6OAfr7DVqO9TJRqjTU
RM+ByTa1EnghQXPvZ8trDqU4hcv8CZhKuOvwBxxnGrn2AX/qVAd2d+PUXo+b3rfoJuu73sX5S3Vf
dKSqhONxJPt7L5HeE3nUfBtSMr/LA6KA20Wsy0XKRpR6+rqqXlcmu+jw0XRiREcJnByZ+cS0N4wD
TS3kOuQBsyKNd+t4W6/Z8g2TGAUE+IsPeZABuYsKAUQjVV/8NKQtMKKQbJOHrbPrXHs4ps1S49BL
5XVRD28mOQxCsB4v27Wf+JamHWk+LaaJzomm0F/clqfNPvIjde03Kb0gmfOY4fymPqGhl9c2fJ82
Li/qiO46zmiXSmAmcXjAAsoDWePgVb2knsk+2ktEwWdS5cdw8mcqLmP7FGrqX3hixwclbPd6oCiS
+uKoQJyrH1LTCxWpLLrAi6Biaj0gGWGt65CuYpRQwdo7OWO9Szy3x81GV9kGN3W/s2fvTjqd6UB1
l23AV/QmFxnTbrqstlVNWhVjT7IL3MK5WnSfHqahP81N0+/tdVbvSIszuAAx4X6uUcw9DwPC4OdH
uSa/kopsjllAc0ACC3Copl+bxh/2NoZAak543FB2cIylyi6HCTG7SePb0UkftGq9W69xwSIMY3AP
LKg5SMocsqV8GGxl3U95eTdzXa9A9bh8G+vbLGrWwxxW1GbNBQ0Im3BU4SFYOXD7VQJnOBgHAIJM
bJ79CrvhNHBdH/qhyMIrfJPLcLMoO+v2DLAcCSbeQNSwrC0Q1XxgQvY+xMZt7/M0wevTFHZifZqU
gbIVaOgraWMIClh9DLeNlpcaAnPEdny57J3ssaq6qITqtrKVURQn4NZmqkZdArq/WzLd2dgOmvPS
OTNl98Paf3A718p3opTrR08M88ems+erSJfOaehbddEv1qS3YxNBaXIWfF12WE0s/XXLNeAkcbk0
9oqNnxUzrqzw81KCKmI/V14hUA8ew4yoeYjXAeSB3SimFsEeQsJ0WNw4e+/dwQK2Dx5SLXF/mOIe
BA3Fju2maVleKyx9EvQuw6jczrIXf0kF0XlAeVLgCaOLhFx4IVfwtTYUo83ETGXa8HQjkN/5wjtJ
MTT5XrtSOLR1LENClWQ52oeAnj28aksel1sVUSi0VkzuFuW0FATEahyOZ9GqzivraPU9lTfYTkjt
kjVLPjiBFeptp9e+OFQBhtouTkhT5N4ATzHr7VcVQMzbgeEr7+Nc9g94YydFemAp6KpMggtF2+1B
EiK7XJ18RrOr5tEGJiUjDj5y0R9r4vi7VCXOdVPGBhfGh/8JQJB/CFVw4WlwjJtihdBtNCrCDVgT
QUJ6I6M2a6KAtVDZ3put5tZfjEeHHVBP2R0YtyNMTPsjNSflNhPQFWEnehRYiMVvGThV2qajU+tP
LN7r3uMiQR9zfvXpnOCLjYNmwyeKNFNXCAMMUCtoUHool40cAner4T+IrR/mAJR6hegbVvmwBzhz
Q5MQ7ZhTo6+nIQqOYR6LBYJ7HNyrWg7VXmG9vfCRc/cJH9pVPCjku7r1l/c5jfO3hD33s7uE0Sn1
85bpyTJG18pma7ZLMydLbkBgeVt3iT5p8KwfwaYTlMgC/1Bba7Z158A+SkR4ScNpGb56wifpgiLI
0ZYsGc8SN7mpy2X56oIGxvRYOJ9ZT4urYrKo4ej98NM4AuHawruP0oNFsXK80/bqbjLdIKK22ntA
1fP2QTjR6kA8ZU92ILlAYRz2wTyOWMbGiaJP4Ggqqkyx+oRYGFDT01Ui/0w1JxB2t+v8g1N0pGiF
Izh6QzeADzpTdZXqfm+FeXhwRzt6J5c5XzPMX29jWFWPYiISt2U9L0GcOeoJ+HL9KXPsOkNnLxNQ
YdCOGdjYV7ZIiXFyv57sPgvvvVVTDWwL0Nn4YvfWGlhQBnyxX4CesvengSMIUiaSDH8qluamPUwh
fRZlbbXH2UZyF0k9PXXMBQ+WLfda9JBdM8I4pZFcSyO+skiMQBTQ37todHeKErUbD3fHNjfCbWUk
3OWs5lZG2O2MxFudxd6CPQolaD0bKKTg/KwKU4GEQGyk4lF303t41o+FkZLHs6o8GYH53+f//wvM
GWuRsfv8zfm/UF+6lhKlP/Ihf/up387+cfjLOQXLwR/Y1Q98yMT9Bb8eNRiMZmKyaEZa/P3sH/1i
I3X6wJpj38V9xK/xe4jd/YUjeoTDCEUUYZDf8F8Isf+o5xHeZDwdeDbyGn+bgVj+qG7irMqrASPw
dy+9bJz5LnAwQ67LgrNDS+xEf7hAfyHm/tULIoYQYzexwtAxqvIfVWPetXBFE5y8wAW2PE7FxWrC
uWEdc5vz5PmHHOOP0sb3Nxj5IdeL9DgGs5+Ck0kZcqSBBnCKujz8XJrkxNmLrwK8Ln//1n5Uis8v
xUeNkS2gwMyAdH58azKHeztUjn+qGiJGRUQSP9Arqi2tCJhGqQV7iaoSO6bJofz9S//Fu+ROgpAQ
x7BDyaz/+NJTz8phW9I/KRe3QRszAaLmosW/Szqg+YeY8U+i9PmNcgdCIGcTT1rNfEf++BnOXY1O
NBc+xW+wCki4YLjeTKXNFGDUEQ/alpRhftXgTcbMJskAYfHsSGXMdUFqiw37P+T1//z20cLiMCSn
iuuPQcGPv1BJZeNAkNc/xROHauDP2FZsaAEX/8/XMs2hxL59g5H46YaixMquc4rqaUqYiEv5lnrn
bD0/DCY18PefqrmO/zNhMdc5JJaMLhdENgign7VvkJDGXTv4pzHNv323wbjkkf/+Rf7q2rEIwTbi
xVilfvowye36kXZr/7RW2IHKeGSecOblOEQL/gnm4Jir8/Nb8jB8uOjhXMKfmW1x6jnjajneqXQh
xezO+XAntbAdnb07cV8R+AgXvqQmT7/k2juC0vH+YaL0F3cw3h2WPdt8VY2H+scbJoXvlKZh5Z/m
WLtXHhUo1qY3zm9hKe5Qch3NvqpcZjvLCoiLCiy+vHiuigtWkH8CbPzVJwBNH3OT+aSjn5PWVZ2E
c1MJvry4Px+wvE6bs/XPB5yz/9c/bEYRkPJxG3h/mqZQIkiCKOq9UxFweZOz55EuI5b62JjB/v7F
flzqWb4N+9iOwA8zvPrz7Sty3dV9L6yrlAgUXFJqaV9bjxzferaAtcYo9/ev6Py4BJuXjGKejTyC
uZuBZ/20Dopq9V14HsmVzVH8Ai8gLiwl1fwQUlPyUKiUz/UcduDAQ2gqw1nWEI4+RVZLWgFfSX+5
mizAeQX5nmRbVsJimzS38FEWJnX2978y3uQfvhIBD34q2A2jg9kaNuifkZttPJf+zAHuStV2c7DX
fD10RWgdMkdVw6azmwVkAlkI2eHUKsUS7h3+snvJxPfs32KEhA2CtTcFw/++Umv7PrsVt+730I5L
RDvf2RIYxyZwSLFsOCoQyDWZDvCo8tIu+TFpgoIRhieJUcTF7uiW/as2oXzMJN6VLLmAEE/L5S4r
aqKSIVm+F3BOFj0OSdo7lw6ltojVUS6nXZPkYbWtZZF6tEAWHlU0bc9rmPxdqPLlru/psNj4ow/J
CbUSZ2zecYcIn4QIkWRNgQOJgvDqjB5QOmuIGUunza84nep3QvL9ayQYUFzBZWcSi4J7Z7naws/J
CLR4c5aEjyxavZAD20T87YUuRu49XYWfq8LlbvfRpD8vTkL+9zxXDUdyqQ0p0C9iTd1LjML9gwwp
DcDX1m9pCPVH3HzJSDUYDUsNAgAOYIvBwInIFkiDlBSWN/tcUWgILwtteBdn/seZjHEO4GhsqOSj
cMQ9YPtaX9yR5KxITNqpCUm4O7NU7xVoSfr7PMaSq0qxRsWLTF4GsfCnrHTxjkna8rc0JlW0aq6b
jzIDDcc8UVue1AehQliTS5PL0kx/NYnCKDI5nDykWbBBA4+ucrMxOSNIztliG6PkQwUsYMaEZpGK
POc/+6LnrkE1DT5HYcXVROsXyB8dJnhYhGkUXp2TMhbxPXWh/BEChov7vN96QWSaLqlwfQ+7nO9f
Z2cLXWdr7NzmFrn+3RLQZL0lr0wwC8Og8UhXZD82TutxL48kWl4U7i1mnRp2NsImvncn5lmkUePn
w1LzXN6ADCC+JLxsvVkjRMatU0CoGLs++BwCC4BI1EqaKILFkY+Zt7qX64pLbOdmof/WjmP7FK/F
clP3iHMo5Z2zKS1iixw9bXlV1N2Ib83YnFU9z9upXbthZ6s0JHy4FvCuQ2L/G2p0ltuYAf6p8XMI
wk2VJHQ+KiR1xllYmtblqQLKhq8pFwJ7GTWf9LVVlGpxaL8nEUcJZJkODXkoqb/F/todUYmGWyiy
QwvGoaRwfqhYmbarCa1ySsV3o+HZfArrSqqDCpbwy7xGzk7ptr2G5CCzg+HUwEMcBI6usqNBuBu6
24QxBWTsVeVvmQEMRJ1GPecwfUHMOj3RpBX1F7Gawld4p2DfWrG+hYzMrjyfnmqAVv76hlGl4izs
rozXRz7GGJIRrRhT+1YyndI70Bn4C20ZXZjNKArODNJhZwgq+5494GYkXHpoYrxxLEyEnGm1eBhQ
r47QesSxlLk6LMGwfE2zbtrnVmHdY1JuPhXVSJsT8gL+mwJeXK8KPHjyc6Qp7orJ8e5SisO2wyid
Q8MxvpSxRbwWHgNmkrTDByo9VKgwIl6PAc6MPIKNRNvNOvPJi+manW58iYuaPu62gCXpp9A9masl
6Q73HFopJhtSxwQJ1m5hdNN0w7MgyCC2Y6sOg6Gytrn9pY5U9ympC3dTJM58UFbq7Yaa3yOhNuqe
pxKM9JXl/Tr0+2kjMptPNAKyck28qr2DaCXuasWsamuF7Mg+n1PRllvylVAmub7vhHbLE4hvo2R5
M8Z3Vlv9nkmbBalbSSAswOcpPdYE9WU0YLuPB0SfvelPJy9KJTqIDEgD6xaySfeaOvAAzoG+aMHK
ohm9EDUbgpSItuuTLZG1+ducWaiL75gxHLJszETHajtzjlKK1P4uZHD6NAqfr/6QB/2lP/tgr87Z
eiG4bY3mYcbHRBFf3a7P2M/lA/Qfr3M7vvO5Es0bOmEsvi1i9A05QSN6EJLYt6U/fW3iqactt7KC
j5TNJUeZJ+qyRs7JN+2cFUzMnDL/VY36c0lqdB/41HVsU0y06lPN3Mx6LFa6vC9jN0fmJgy4Deui
2ufT1F+WOEEOEJnF85pAed8kkT89M1NuHkhgf3Pr9dPs+s6HSrvk8ugChMmbyGHvY919z3Seva9F
MT1mQ8Qnxzee6mFip9TtZNEEljMvqmXT1yq6ov4LfOc81aLZKgwlSGgDKtglhXD2ye+75YYSJO8h
XOeC7r+mGpjf8inQ0YWe8EK4YW73s6PrmxnPzQcyEPWHHs/vQ1PE/Zb2Z8Yoo1XvEWK9XyHojycd
CmS5IHWLcKNir9gyo89R39cJY3lfs1zQTLMrm9i/gsbyayqs6XHSWQUmbLBvJFL+WzWF9A5JTJA8
K01BIBHd7DYhE3gjmXVdWckEqz8fM/XZLSYBM5R5YYv17eSEtpVufErV5YXDkoc1vR2oVXNcl3pl
mlvRsEGdPYWVwBPdeuujKHL6uJdhvdcUNdOdk02vQ617ZhZK+cXVXMxzsI07EEJYLGkGvg1n8rsX
ST6oS0651nUZrd2zXUg32VoVUQGj9NoVsc94up14wn9zxl7dDEKMFyRDlhPeqabeiSRPmT46HC9y
FrcL4NlOsRXsLKxtNkbjfeaOqMptmdKwrFjyXqtZQ3Je6uB6LlyWUVwAICh72j+nndvIIWUQ27k3
OlrWYAMgyon3cR35LIjO9LVzwXQfEooRiDoTX/X93t17dUguYoiKB9U4/fPgLOolJuSxH+eVNuYS
4bOKQn/j07hpBmplBKp1igocyGv+Dn+I55C24een1ljUVGWRvx1XziltjbkCb3NafAB/NT/bcrJu
gkIzKSq83jvElifxZoo2+G/2zm25TSQIw6/iyr1VHIW42FSt5fgY29nESXZzo8ISEUgIJAZ08NPv
N0jYGmTLTqA2W1vLnQ3qGZqZ7unT3ycz4diLbmKErjjNWbvf6V64/DrtmFl/YfecwaJNw7kTbdrO
RZfaforKR0nkpEe9DmXJNKibUaYWANZ05mTT73awHH4QI1BTju5DkV2YdOFOAM+IZ2RThLPVkUXm
WJdunenNYQTshaG1e9mxO+TMPrxfLZdkySY0XLBJv+rQ94Lmz4eWM/+TzgAJpVPD+9EN5R+OBuhu
HN3EbhQBVEqFAriIJl+N/CrdOiMwFi3zL8tgtuxZR8V5/f9cqBdzofCSbZk2O6WeX4E/AsxT9YQW
v9l4QnXNahGAMIDlIzsKF8pjpaeu69ySkBQm/kyMoUdHqN0iBcog/cnCi0cCJhZf6QjVZKNghxpQ
utyQJUXl6A84QlVfC65IzcbXQn6nbliAh5rSSN/yS/byhR7avdniOp8MhiI6DqK7LW484fiEWVue
j90BKqZpujSjyXTJAJ0RgrMzOcpdL5xfhy4YFIP9QxWOoUcvC2PhWMG7AlqD5YJ4WvUorHShRzbH
ZFIgI2xvjqZUiWntFQlWxnhmfxOj5bDTD+iMmgFbNTXE4T2ZzzbwKxcAnM2GkwHAVR1nSHKNFWiu
c9pLh7LWOs79kANvOHmfp/TOtC41NM15JNxRL73tjLTVJam6Se92NctOcPDYF4Lw6YcR2TghBkRv
Fmdd4jYU+Zsp/TeMeZt2NjRbNl2qIaLJLBh/Ip17OAdbjDicw/ks6RDjDNsrQxzFuXGRYqx9XgFh
eRn1ZrnTvSeje3EyQfKZk0snA8zYXraJCOk0G/t2mGhtioCGEwoBiXzSMp5W0TfWoTO9vxxlbnD4
aUHBoBW/M+dDerNNu9l4lC17pw6Gq1i7hv8zUmPzInJTvysiI3/kfrr66Av0rCh3lbxb5GjfJj/3
0H5Cm8LxF+QQXle2phKSKeZUTHgficjLwiwfUJRuWi2DhAuZTo4AkTLkzUGU0B14fftQSqN2G5wz
IjJ42zSNpGwG3OLRc1zY/4Jrdu5/RnmDfgLKn/wMgJQoISZE1Ot4UKGwxQO3ZZPK7ci06uKi7H2b
By4oymCotqVXsrjWA/7zPPAGaJVjTgpp2M+2lQvVgO7rmFAhscUEpwXqAL5CEFyLiw+9zQRygFrY
ZbirrTX0/3rAfxETiA7sZCj/6HawNDrYkcxv2zJGxoWK3eZCx20xTJu8fzheXL9oO1S+o18IqvPB
b2+wzdvrPbqu6ngQVD8gFCyjRXUHcVCTOmh5VTaEY7c4tYCgXwoN9PcvEQrPcsEEK7O2aNRbFuEB
4s4SWoOrsiMQC0Dn0K5J4lzLi7XyWi68Yts8qJpuEEaDQsmEvnhKFz33QCldd+9vJGuxXhCfyoNS
56zHXi8q+fdbhdGF9N+6WWqDYpzNzzcvuDu0Mlb5VuU/z0I/9dI+LVeL9byZ5ho+5ffIu/Mm3rbY
47uwMh9n8tsbZZ5bEvEFwmJcoSsjmbXppkCWxyrhQmHXJzz2YuGJcoryM5IixvKsS7nrRbQ9TCsg
NWvtUps2yAqpN0jKWcpZA6GP6KhPOY79fhb2c0UpkjHIjqxL/NiPvIWX+iUlOW1aiTbA7FKRHyTf
D7Ao8smd2gWdwrIGVuEJXA8H6irUNQniX5czp34CoJFKGa3A4agu5TM4HoYlnWJ5m0VGUF3C5wMv
UBagTsf2BkTIObiocRKqO3J9HKk95XhAd06VyxIcquTOkybCg0mwT+6dJ4sKWZDr65O93JVNJL7o
DRCGlXl/vCopFeuiDZfLf/w8K94neSh22OwanQbWxpUXxor0IILShHq58nCuVtsxa1YTn/DKE8Lr
4zH2s0xZ0+SIWE2wJOwH4dBTzTgMjAZ0wVWILhBJpqxsA5ulgQ1zFQrQGQQIlIpsAg9Ka4h6kqdV
0o1MPImzigyRWShu/Y1z7d+lQImr3DaoV2qC9NxT9RZuOemKrCtRr/3FwZk3mYogVNU69KX7own6
F34q/FVJS0oq7DK9IeJX/jLsK2oM4k1odMmZv0A7qcxb2pO1mZKkWXDQ9dIETakuF7OtNzbAsTeu
7n3SiBo4ktwEocpxi9VSny0344gTiWrV0OHJbUDI3qT+sOopw2KvP+cPfhyLVTT3KmYCGbBGA/P+
GCQD/+Bc7Og2Bz9k/dl/SvJnFiIuA5miWXelrwfYXYiSfAP2yC3c94XwlSOFSfpmA5Lx1l+qVuXG
jVKXJZ8zLygZK2UhjSGNBnT9Fz+doNkUyqjiBnTxkzAGZCs2sP729/l7vhLjVUf6FzEY6tLfV+NR
l/bzMdO9lJ/yND0EKHb9T2Xg4amfqc41+UQ/8r307d8AAAD//w==</cx:binary>
              </cx:geoCache>
            </cx:geography>
          </cx:layoutPr>
        </cx:series>
        <cx:series layoutId="regionMap" hidden="1" uniqueId="{20DA22AC-B945-45D4-98CA-578BDC409FA9}" formatIdx="2">
          <cx:tx>
            <cx:txData>
              <cx:f>_xlchart.v5.55</cx:f>
              <cx:v>Water </cx:v>
            </cx:txData>
          </cx:tx>
          <cx:dataId val="2"/>
          <cx:layoutPr>
            <cx:geography cultureLanguage="en-US" cultureRegion="EG" attribution="Powered by Bing">
              <cx:geoCache provider="{E9337A44-BEBE-4D9F-B70C-5C5E7DAFC167}">
                <cx:binary>1HtZc9w4su5fcfj50k3swMT0RAyrSrtkWV6m7ReGWpYJkiBIAiAJ8NffpOXutuQ+6pm45+GOwyFF
FRckcv3yS+jvd/Fvd+b+1r2InbH+b3fx55c6hOFvP/3k7/R9d+tfdfWd633/Jby667uf+i9f6rv7
nz6726W21U84R/SnO33rwn18+Y+/w9uq+/6iv7sNdW/fTPcu3dz7yQT/zLU/vfTi9nNX233tg6vv
Avr55T9dvfb29uWLexvqkN6l4f7nl49uevnip6ev+mHZFwYkC9NneJbQV1gRjCWi6us/8fKF6W31
7XKGEHrFOWWKM55v/9Bva1/ddvD8vyHQV3FuP392997Dhr7+/u7BR9LD959evrjrJxs2pVWgv59f
vrd1uP/84m24Dff+5Yva97uHG3b9toX3b7/u+afHav/H3598AVp48s13lnmqsr+69Bcifm+dR5v5
T62jXrGcMEGJ+Kr8nDy2jlKvciQJJ+qb9ehj6zzR3P8s1p/b6Mnjj3by/6dZHjkTxMvu1tRfemfr
/82QEa8wo5wrpB6MAiHxOGTUK44EFoiih5h6bJR/T6Y/t8j3zz7aK2z1n/8VgfNIarDQ1f3y4mPv
2t909P+e0ih+pYjClBD8p0Ej2CsOVxj/LeXx39Z+SGn/jkR/bp0/nny0S9jkx/9K25waU9u+hpz7
feZ4tLf/MKHR/BXCFFHG8ofQkI9jR6pXiEpOmGQP19Vvaz/Y5t+R6M9t88eTj+T/+eXpxX+lbd7d
x9v/RcMQ9IpyIqlE6E+TGlQaAgGlhMC/G+7BKR4M85fi/LlVvj32xCTvfvmvNMlNv7y4uP313vyl
XZ4DIv/ztd9x3P423B6+AsDvcMrzV7+qH1Dpk0efC+wH855+/vklhKTE30X69pJvT34LS/u5vv0D
ln73zP2tDz+/zCR9JRSTRNAcE0Az7OWL5f7hinyVS3ApToiQKucYLtneBf3zS4peCaYA+QjBEOVU
Arrx/bRdIuKVgAvbY0oqzIT8HXdf9yZVvf1dHd8+v7BTd93XNnh4MQWUOzzct8nKwO0JAim4YgRz
CXAYrt/d3gC4h9vR/5mw1/WqY3ZakjXuyWjMLWvKsiqmOsdDodcZz0Xyad35KZuXXVthdMG16y5X
XtK4Q8i2hzKv589iQt3rtYz2k8qb1BeVaqu6gKe6fezLcNTZ1X7qWElOc47wa1cvPBTN7Mjlioxc
d23TVd3BK8OPay7fCteaGxen+XU+33a9c4X2uv0Q5tx97Nt6znbrbOx63OYD5AsTuljUPktrkZEK
l/uoLIkFCaJqDwMf21911pKqIK6rmiJhVx56nOrTNo7RF6VR02WVYkmOprxc6Z45LOnB9FKQnSOq
QUUjG3I8Kr3qIupSX5BGzPJAkqhFkVnDya7N2v5u8MPwsQ/5ejX5lO8mYvx5pfxyJ7vZfqShZmY3
yyqd10s7vklDU91ijXFRN7gvunE6mqdu2PEJ57tYy+VqZbG/ZiT1qlhkHF2RukUcm1i3V5J08Q01
ZD0aUtgn358KsUxVMbbTbraTKzhNxwuuxTUavcJFQ7q76A0qSOzkNWdoOC1DE96StHhoxLw/0CWR
k3IdkCls1tozFiqxb9I6ncu41OXp6tF4Nq9Gt0VeMVUVNRvFhcw7bHcuS+YD6Ybp7URbVzQTWtZi
amf0Sy3a8peQDfF0WNh4sFZlF8uKmyLYmhf9muhuieV6sVZo+pdp0zDumOrcxVK68VxLOX9RTq1N
UaWQtXtvqH49U2sOw6hss7eLGm2BkJgvTRYdKhSf2tsxNeZQ+Tiy46ru+q7AzeI/NY0xZreU4zgU
7UiqayuVRScQLvWNHlryL1x19Ru1MliN5MK9RQNujqZR03OEmzkv9NTrk4yEyhepH/Y4zOPJktB8
U+nO7HjXxI+ZrdwZyTt1v7hFuCOedxUtEFlkfVjGUd2ohq/Lzoeqz35pKsKvNa1tW8yyzGyh/Nre
0aEnqpg0bg9VvnZ7xQLajR2y78CO7fsFeX0tYuMvPUr6TDg8qwPql/FCl5buM56qbg/u2r+TZMxf
Vy70fp+NcB31Fb0cZzr1B913w1VjBWCgYukgyn+JFjW0KUylFAX1RCzz4UzNdQ6/eouqEIqo5tTw
G9+rmJsLm+fRhgL7LKwn3TItRTmveXmTlpmkM810czIu/BrJpt0PVKw7QuqqSNSpt9FA9Bx8nMzH
slSpQKaczV5MVPldO+B+ZzvP3k4Tm4Yi1SjsAk3jTts6v6JDFy8C4/qYjg0rfO/Nrm1TdVDl3B4k
mcAVIV5uSh9zUdTzbN7HciHdBZ9C3lyL2q9G7emwTvlbuvqlc6YQ3LIrjMbsZJncB2r08iZrpWr3
0ZHllLj5bK4sv+yHwR13ocV7E816PExdejP2Ep9OjRmLXrLqVCZv3iyOuBuzNHFH26Y+KokyBzGA
IQlXRVf6ukCjvuoaiI8u6CIP9cXcnA1LDW8i2Xg8iXI8qBp/5KVmBWuys6bBxTT2eYEk8vCabNnF
0dMPmhJ6WnrX7xCo5Ugo6V/XOf2opqHaLytRh36Zs8tmReVJtWXrNOX/sigMRVmVYOT02fn5PKyg
wzLk502NQ9oh1eZHudfvI9G2ME3/QYokTjs53DGw2CHW+CZPTu3LYD5UxL3mS9Nch9H+QksWC5zO
RZ3yoy7v38416YouirBb8tQV+dLOe2zN3BZTHOSJ0KjdJW5NMc1+FMWq+eVYI3/miD8PTVkdJSXn
Y0xmukc+tWNBscj3QrX6zFWC1rC9Yf2oo/eXKi70iC+owOBG5xysfZFXDhd5NtmbPI79ccZsdkzT
Ct6U+vUqubIpwX/QXMiaDW/GlNQNWV2r98ARmTdtFpfXXLnPotf5WVtX6Hzt1HjI/CK73cAi2tLs
mHWFBPd7J3JX7Rli/X6MDB/W2nf7ilfpysS1LNKM3Pu1raZdxqi/wqp+w1w2Qki0eufm2V91ru12
rjPd29mU5RuGS1rQyTUF6/O0J2AmVebLvsVE35pY3mqfj2/wIJZrHFU8r50nN7xW9u209N0uEH7m
RWd3cQLXabL8X8zrsWAZ/NBNLHfAevV73Iq7Jc7+RmZK7NYppiOSVnU0LcJ84b60V+ty8NM6XSyB
ElO4ydMryDHZRRNqgYtRd+MNM9rsR2HbcyJ6smMlHo5V9PqOGgOxpXrvd6KdbsAJzZXqc3PdsJIV
3HJxqPnq94DLrwX1dB9w4067lZBrI4naZ1MaXrMFfWKz44cRZe3bTrW4YEHgf4Wejkd+wS0Cz9Ct
KQAX8B2iwh6lGrusYIQfo8HV59nM1RnzSzqxso6nPECJjO3KTzODONp/BX/fkOkjgHXXD8nVlf7G
bf7+8R/v+g7+f6Xc/vhyo0b/+HT5G6f67F3H9/0GMv3TmzZpfn/XH+Tehk1/Z/qeoN0HFvZ/gMLP
Xvw3cXJO8+dg8j/NrW9/Z6K+ouSvT3wDyQirV0pgyRUAqpxyCSj0ASUDm/SK0hzlAHWxwoBTfwfJ
Ar0iVMLtgkpGILSAzfgGkhlcgj4brgK2/gq8/xOQTIDW+g4jb+IgjBgFd5AgNbCOjzGyFHPquimn
9zpfh+aL6daS5PtlwdkY9iE0OH1oDCSNI5+I6XbeJ8buYmkGCyWX9SM+GjLalYA5ZNa3hYVILnUh
Tavje5d3WZN2jg585UVdxgqQ7Uzmkc47Yqa0kn3dTB6/RkIMwhVVPmTLex2m0h1MM1VB7mmCYjEW
UNGYPCa+qkdWxLphyu3MEjNZHtm58UO9Sx4QQrb7zpDfPP77FgKBoR9pR+VAoyPoHRBnlOCn2uk9
R33wK7sf/DIrU3SV0KYtHNBU7aUCnAhLRlTb7svIXZ3e0a3RdjusJwf7sWip4vvnRcI/iCSEQkAe
A5kCrb1CTwwmGhy73rvqMzI5ay8HWlft2Uqn0dfHOuOAvYtO1Bo1RasHORVtE4dWFE0+9O1tH30a
x0JMLGvOTD77XB/Wslqn/WoimOIQwqrXD9rxMosHvrYjv1rXFsFtnaKejQCO/SRU8fymoOX7Xs0i
ByUzILtlzpDiEAuPnbDUbayz1tj7fMkSf8tsnfU3nSn79fr5hSCinixECKMUKgAQ7BLWe7xQMt2o
Vh7Lz9DOYkQOgylbmhc4hwiPRDT09eJ7RnSRODNZ2A2oEvNNWzPbfHleEmiAn0rCJCY52vpnrvim
ku96U0SqlKvY8M+zl45fsSE1gEJdlxFBzirPV8b/UyVDWZCQSohAuQAtPNl7hqpM9EaQOzONrk/7
MQ0ZoJVZrmVa/mKtzQn/6LwpGBQSFxDlBBwe6pl4YlBcW9MONcOfI6p8Te9xMkLr03KYwO+qftxU
bBKfJnV4Xq0/eBIDH+LbfywZJN0nLT9xxjvVtP4u5mqSa9EII+ebEmc1aPf5pdCPJlQI2GjJGQaP
grHBYxM2fY/aZcbdZ+jbWCdOalXa9wYHyFE76M3Langd1Vrm3UVfO8vzA5t1u35ovBgGUnQGEmJZ
5E3ZqTdNwwWhOz1bbC7auXIynUwLpZ07eV7oHwzDJGKKCgnWyRF/mtAA/0occW7vbAoOpHCZapsv
M0oZ+6XvO96TfdnNfSj/Slk/GkaBVYCGyYEqxuhp2iozlMfBsezXlWUIrzslWD0BepKDdvkOEYO9
OYEwacVt0qaKgDWdc2rYdVnE87u6WxdnCy3jGn6toJ1TR8RywOOsS9TL/V9oST61LQgo2NcwURLG
qE9ty6plcN3k+l+1rDGEYiNTWK89jw6cak15leZj5QfPrzJS1hBN3lIKxcDylCBZqpZW6Q4csGsA
bG5jCyh/tF2XYka0b748JGBaDpBdoPGo+C8eetMy7OZOtOCpM4ydwTrWBQ5l2BI0g0V0V24pOvNa
w4I4RSPflHoI8eOaNghRjADHQRe4aQgk+Xyt+dgcYToyiO9RL3W8Hjhtunu+TKgGriSUfr2G8Ffs
Fwt9+vrBrX0DMqKhUXYqkJ3QL63vh8YeJg5t4Yc1EDG/m93I5xvfwDdLoW0DGaTQmvdgM6wjEAFF
R3Tdpl1DhgwCvZTwDlL0edNoaHu0hZa08EuD4U6O6hJuqbnwHT9mc9ThTVhEB8UsjbGBFOwdbap0
aCoFS2f1ouD2lSzbalmVBn5FVFuPH0dodOaTks5jfWmolUAPIR/tuR6zNJ1NcYrgS1GWW+ar5xql
czl7DcUyL8NWM0dZYoi2QY7B411P7dC2J982wJqgYatW5Io3+zwvM1Aoyy24n4/VlsRMJ/KsO4y+
5PCrFkPqmp0f2sb99o5xGDN3IHXJar0Dl+sXYPD0ykAHE6kTLB0HDckxkR72VD1olbbtAppjEvpx
d7IsQbdn1rgpMzuk1bYiyQSgtjSUHNQyJDHC9iDRb+7SqwBVi7S9BadpSt50NzawXoijhpDNXQbW
YIip2SoFXlNhBwTVjsQcXkikQKU4ClVoJTnLaKzT3djFGXTYx7mB9RkkRlS+lSbnoJNVTNIspyW3
c1vvqtVu2K1BkcC1xAEtwiYaNfB4OZJyttWhz9xmd4FnyAIHt5IZNtPjcvNfR0YKnyqgeMh8pvxM
4S19gq4o7KeGSPiUVUFA7XK4DyBSgt3Dl8vUbLJQpQnlOy4EhGCSYwueQlY4DnEyc0lAvKar5Ybb
yjlv6ytPJfh/PVH4sFNAeoJYDVWbjse5Aw1OcZlAnasUm88ZgID0pAmRgn6qnG8uukHr+d0gLfwc
kTQQwKIJkBsAOq6AMuhSQ5wnl9YteegWgFgzEreFNFXbS11OEVgC+tgJfoUBkfmdqFsMWtC9GHw6
mWPum+5yNhTBC0fnHci3AhbbvJrUtQv7oVUrYidRGhbdvsnfKc1qNe+RhM4RMpM2ulmBs8uOWKuq
gRwF6O1pvgffNsALzPmwXrOUIri/9BJzelDdYpIFoLD0/IozNgP5qfNgxnzHy4bUr3uk69IDjzJt
Frb1nHJ0hCGW5+y09rmpUxHdCBzdLhrvs+W8Lb0AGcvMg21GKuue3VqPLGzGlg1MAN6qbiypvYJT
OyrKHc9rupgDJGJIN4dAqga4smqYegUkIuD2OBcl5kGflKSZWFUBXwFplt+tC8uo3pJtgj2rBpri
WhdOR62ri7bXExJXISq/OU/dbClFhCWNw1Gbys0v8yl68KGS1GNbnfdrv8K1Ec+TQ0BbE0iVfrSg
pX3Xgj1sEfMMTeOVXziGlNvYcQIrWUQx1IIeaG14lxrzLQtOoHzw3LweyjAf5WFY4E5oYUa4Fly5
5aU2n4H9VqHZEKGmUwXpaaARmLHzoDPIDjNoEWIB4eDBoebRAYd+CtYfEzuXqQJPlwbI1uocZh8T
LE2RiSA/pEsoR3MagMvYdyUbIPIkNVuRDWEawR0jZ3WfQVF2CfJDkjqjryPwYQPQ4alj9GQYg4Ut
yd71rlg7vEGsPFvadNfJEbqRb30IZP1NOUs/kl4dtw6yqjpUullIBoTiurqhkJJU+7FcbHmg+VSO
b8sxwubrHop/OsxpESCxaJYMtNR3WkBgN9MKcPpE1tOmwW9u3dXLdi3RnoDjrnXcgDPvsy3d+0xC
0UIZeCU5EOGUW4DCM1UO8ZlVNUQulSUTqFg0EsMVriHt7oGGdiErxIoS/5TZxbi3eRfNO4WxasCH
3FiPZ9wOc3vE+3ka7oYOasy5q7qMXpYgKdn1dqjHTzXk3PWoFbY3n2ljVnfT9byDw2dAFi2vV5WZ
vFgyE/rzgbBlsIVsrGLDbgTi009Hy8LkfOVGXca+4F3eoQtioKweShlm4MzBRg6SfJQjMPrazg4o
0Cq28wbpV7ckU1CRDFbFAOOL8FFhNNG33IREq10z0jZmhTI4lX0xKNg/zIxSWYXToKGSmZ1YzbKu
e1WbNXdHJV6X/jxCcEwFD+3lAifKhqNZiYrsGQC09V3VYN1D4eNBnPmUJlkQGjDaJTiu0aeCV8ED
69Vj0exgMIjdrmKmOhGYhD1wv8t6Xirg3I/RgjQ+KoeIgH0Pwqz1TpeEZddD23f0/eRH1/TH+SBg
knIAwi3GdzFEEi4zH2x2QzPq1w/BglcXzHEOvKQAersvTODCDccysmqNRT6Lge9VXE17XNahiUdr
T2XXF6rtCdY74VY/yl9R10j7WeOhn+O+5SGN96phZJp2kxh6UWDiWciPQ2lHJvdTmzMY75Vd1vIr
hUTWtsczHwDW6nstLQkK7XrZTrjfIxbSyg+cBJJVVw7DZprrb+g7T6bk6Gapur6H8UVfbwV16GD6
xN4viQ0D3Q/l4soZ8FReAUZJs2CAxoBAhYBxMW1Y02auAQTlSJy3sqIgkUBwj3KDjw4KOISDpnzL
cB3LN4RZZ6lE5VGTzFKZbWPDIs/XscoAkjI9zlB6mO4aqDLBsgqvx0kIeOfRxPoN/XHfbp2DaNAK
0iY6d0YdT2NX81+Y9RZEQUMmWnVcwTxl2g/TyCBNMu8B2cs2Ay0dU8wABS85YLdsp9IyQC5rJEw9
l/MyW8oFajjMTfLDjCxfyYmi2AAksjgnkFO6qctho4BLJPBNjHVuS4idwVCjF0koQJMlqQAKGqzY
KqcclwiSukoLWHsSq+jXtzNlI1zrSxXhZXnTw9Sl8Kx3IL9XzZYnWyoM3IIbpEAiWw4euVsY4W14
FYY0kG1wmBz/dVlG2x9x3Ah7UfUwXkNHYRg2LGUHsUEWrcKmo9BbHtCXKYMJgNovBs2TKaAeAm9Q
iKGMoFuVOwbqhxyeNoj0le7hvtuq1LcKRlEPemyBfoaMxtWySY8IjNyy3VDRRvXHCeaEwO1NGSgW
0kyzSTD5TIP7/KaJdYQQKqaBrIBIhdXwxr4LvKP7FtkkYYyRwWyj3tU54IAb1sWS/WIcAu7pwYxQ
MBH6AO3fFN7JsYywY9JYBDaa/CyQu7JVOy/6el2avFQf51awpj3RA6+65ZQCHJ3frQJvKBatw0Y+
OTfNtT4dcruBijw0NUDwBebaUBQlH8FZOuDrUNzVS+5E2NMWA0qB8fiG5ud+cI6d5EPlZ3m9Bo37
+oKXIgd50kq3OCDE5bDVGYal8zvj6RYiYzduhJdtRrihnOkG1JCB1rge0eZgpJzqER+PWBjA2dVD
ddXzDPPO3QTjKAgoQgZAgZy4DW8GvvljaZoGkHUOGmi+lCuME9IOvt/uBlTi1uvFSAHlEmmQC++0
Fhs0bPlUbWCeDJu0D+HRBgZ2MTAGAaM6D4mvuyCRzNWnWS5V7U4YEq2AqB7BF8yuToAJmiPqYC45
7IzFyl52C6rmsK+Ml2g6gxd0BEDt0iewLRyC6GAtuzrYQj7M9UZWoA1aq7mHlq8Sqna3s5u20Zdv
pyFAckkLJRd0QaG1Rckw+FmX460JbAYGHVuO4mYQTxXAS2g8wc4hsTWdkwVD/8SFSnE+jpiM7e2s
UQSlwOR+Qz6+ymfAGr6XDnZbRzhykQ7fOmK5WgXAIFZVDt2XrUYCnyroWdwhZVkW78g8jet1ns15
viN60NCOzNpVPjuRfCDTO74aMmW7bEGg/0yrrekWXG4ozEW0NflCuQ3IVzCwnt+VvqzAaqEDQrff
R5mtale7mVnAKIr16wfQ+pZxVzRCz3s6isEufusfwJ04g+WB2ivXLVUOkJP5ySBYDPpgRQTXP4HJ
p4ZWpYVh291D6NnZbNDKZJ2yXZHG3vhxH2CWtjmGXTb+KCtJ2lxS5HKxr3Maox1BIevWcTOVBVDk
gsQW4tAtV8Ml5y0F8JqWpjoutY3TGx7F6k/lFJE5kR5DTwGFLaOAD0gMM6RObtoeXqNocJCrmtFu
SBRbDFl8tzx0jbGtWojSsZkRJCkA/BOHwzQLZOeDquatC3xoLAwcvQCh+zUuqdpBlKV6KIJcoeOl
M8zz0x6apBy8f9HWgklrNG2iTzZCJTxEPZUhHLJoaXspBiBH4MY1gUcl3G4JK4AZM72Lra9rW/AM
JuEwGdDEtrekj1uHnh4yB0zvNqDboXbzyudZoz/hjGROlCIw0NnONj3hA2Xs5VIqs/way7D1mbPO
jGb7DOb7RsFhIQf7/Ysln7JqQFNJaE/hJBdFWAJwekxBpsFamQcefmV82aY3D65hZLYxu8/v7sel
BIIzVIpsAyMYTT1hVrGuhnUGduLXmpZbfuo5JTOAQkjWkLueX+srG/g9f4yAOhaIMAyH5PmPUymf
I28W05JfI+kmaGQm3WHwRBaohjCEE1oIauHKe0gak6XMA4kym1Ga3RAw9N3AQmyTDQUt75Z7HjLz
t9mHddXWIljBPNQEwccFPj0v/g+q2g4pA7BFOYF2HOfb9e+4/ejKLlSLYPD3GiiCHFCgtrYQiiu0
UM8v9YPPESCGFYyCYBKE4YztE6sAjKqxBQB1qzScD0knZZLN8gGtYgsRXlbLX7rc0xEKAsMIjjGD
NRn+4VCdGz2RFfD3twPVW44KEYLteqohs99UWG01q1SA9wFMJPh8b+BYg3sN2a5jp8/v/amaYWrK
2DbLgDEpQ+ipRy42xHlRFfkEnAS0jklrYKmkFVs7//xKT7WMGclht3AuClYDcuzJzK0FYCgJatCn
yfaivQyD2QpU3UCndjJrvKHG5xd8fHIRhibwpznbX+9IwmDCB/TRYw8KjVwhmST3yVmYE+mDI+WW
5iApJrArHB4zERW6rpJWcACBaaiMzwtAf1AuHN3EavszFSEFbP1pZqGVNmgQ9tOo81TZA8yy1vYA
rIdWzfEDbJmd3qAxp3TL399I8YyFjfLqOJyA06fLg3K6Bs6nAF/FsgRR3FNFoFtYjbRQEny79NLv
JQmZXIoatQGytVjYViznNPVzv9dlDoFfwB88bfxrEBOQR2hxcG4P4BtQdAcJYB6H0xpGy3Ld9222
YSs/+w12ZQ4L6GJ8PW7lnA81YBvhyVbi4czTAGKJB4LeA7SHrNm2eANNjQxfER9GG1gum66BTJL7
agH9y6pxwEziOc4byWJboGWfV/8PDicopjmHE7AKkx9de4LOQmf5mj72eiSAWashbC2QWsOGAL5R
1s8vuWWK71PulmrV1xmNhLMAYjtx8H3SgkFZCqOXy0dV8Y1jnGrF20smBW6zq9znIEFB4SwpNFER
lRsozEy3SfO8GE93TginOWRO+EMc+CG/jr+/y52WjxYOiwX9se2B/jyrOxe697hdsLvAPlw9v9hT
JycAzgQBpohvh+Qpe+LkHOVVrQfvP83j0KwfWCM2t2gaOB1j/2Jf+ElIw9ulgNPOORcweSMkf4IO
qgXOFRo74/fWh1zuS6AvQ3VUAY0KnW7dLFAdChh4d/BLAGEDfhkZUR8ACjMniwFoXaBgoOXZ5vfD
QgzgULTSDajXFXQoWkASuNN9ozdaK2YbDSAD7yEIZ8k3mrjtYDrybs4Qgc1l/5e9M9uOFNma9BOx
FuDgwC1EhGZlKjVUpW5YORXz5Mw8fX+uUP2nFHla6vqv+yZjpSbAh+172zYzCpezKEkM3SmypkrH
awoCKMMXhkEcLQ91Y8Ko/FfjzRgElHAm+9TxIASejoHrJkNQyXF5HKtcn8xxQ6uiCI25oXJ+/1Li
ZD3rOSV4SQgXkmNRnK7nuWnBVC0nfvCd5uVaowt0WkydTvVHQj0h6Nh7LyHpMAr1UmuU9PV/aho1
QmDMJoPrOp7GM6kFWyKdXfUxiIJR5KOxXfdsVUkHq62K+WwVIwXTvqhjyuNsI6hNh9fGH90i3UQy
ytxm72y+ufG9qan0hG8QId0/jZfuuHeEJiYLBHTYGW6qZzK3yFrm0JsI/M0OXakGll9baOxI1m5O
z4NzL45BOUS4WtUMBPL+kPpvt4vneQ6dfNOGsORyFrqn09fxBJNvtvGPchLen7mqXftg0x49l4Xf
OmD86XBInCW4Wv2sjCHGxvV5ZRfl05Rk5hTW/ljTNE1EGBir34cyHbrHmPq1/1wu/ZRGqT/Z51mQ
31W02n5MrdO3oVRGukb0cuSnyY2bq9TM+htOpHSjWk+nYmf0ufhjo488XcZqhjbbloHp7EANiydj
MwaKg3JJYSUH6rPDqVQcnNIQN96qpt3Qrt2ennj5lNLDvyxLmy5B3g7AeU0x08IbrPIZ1oR7tS6J
kYXj1pnWTrTKe7A5n7+1aWO5YaxkCoSR9P2Zndf1w+yJ8SkTIoUHZRpOvTPA7b4WY9D/LI1W3Uun
70mL4vE8h8J4oE2wthESB7lEyxxkRjg61XRZ1s1+mIMJwCbN8z9GX0pQ83gsdsOsmoctH4HEHMtI
QfsMJzKleecMq/ndXof+2fI25zGFYxyli6yuCq/P9k62Zlfvr4i3wZoFQVuZYOaSKsBO9U7pNA3w
j9e5Sf2T+Vo+B3aMXkKWzZAzbaZ8fP9ibzf08WIeRDl9zJPDnWYkSBdI7VRQ/5SmV8ERWswHqwZf
DauquJkcMVL/JU11R4vQKz7Ix35b+S+PCVeHlg1B/JQ2Mbp90BSOqn52dU3hKsq2WA6VsCC+vf+Q
L3/pP8fwy1M6tg0/JwgsDuTTInKxq8Ke4Mr8tOaGPSNsjouwoeDJdktael9qu4q/ZH1stKFZukG7
E1OblWdT5srdUg7QviDryU9KquCyNjrvkfMWVja44vBUVSQv9lBXbWgPlnNnTnn9VzUK/7oGnr2b
7NX+I8ipU0Orscw2Sorkk6gC1rHhVRL0pqAXZ80BwJoK1p95kwy0EkZ1sBLX/GYug4g25u+DXOiE
hMeQ6DSANIhxEZzRpymBZXj94vjr9tMZ9eCnmUjPRJOX58u2fKutoPwqjGDZjXZC06NThjx36tWt
d+/PjKsP6Dcz42mypgMfxII4Jr2TBMkq4or2Qer9TEYaB8BpqggX3/WCXU+XZNhNTrWce9WwjGFm
tBXdnqY6b8CtbqZWTkNYeonxabMS51xsK8CZioPnKgNPj1Rh3GRr7V2vYj2rRSUewEDLT43BpIWS
xtgabcNC2yVv+jjy2sD7Qto4NYfZyf5aZZ7dCq/NUAsBeWZJ036q3KEcdk3cj9/XMh0fTdcu7oza
54CQizUfhD3MI3qhLHmYyyDNo7QzeYB0sYJwGhJaAF7e5TRCOBPvHdfwr7N0df6wQLXjkKYDVPj3
B1eP3enYOqALHocUPFlb779/ZH0Ik2ivmV78s8sc99boRP7UZmJdd0VXm7fWTC3xwRWtt8RXVpVH
mQXrFj6SgILnnFTOlmmXquLo/JW3uXMJbAbbPR5X4wqgMj/QiBiI9G6ifrbCLJ+yZBmusyww74wp
EIcPnv73pUWqSfi0ffTl0jolA6q5cns/qetfyUKDgbq9iZ8btaXTrqtWN+xMG33AWDUxXHAXrHCX
p9I9T6HDohmagyCi4VmlO9VI70/4/ZOGfoHQa6NPbwqZ9eedEMutHNPkInE9NDuNF9hz2K+WnYJw
mtUYKstvIr/a3PbMYFgOeTEYN4G0Jn5g9oxr2afr5xUhQr3L3aw9JDOnd9RYWXFd0eYloxTVlIRl
V9ZQSuacHi5Nzyd3ojQlF+nvB3upL5ASCRUqD7oMK5F2USRB/T6LIKtpucKoW+ho0lcaZFkmUQ/3
4WZug74Pm6yV8Gp9u7EuIKfM6syUif3HoJrsz7Geh7+czM6AeqY8/gj4+j3+sFICSHNQ16TW/59k
7sKmE1osc/HLl+ADYTAH+XdYHitdQ6aMmsr7ufVjfCFr4/s65XMNe3Rqq//FgvU1BZmjzw9QW58s
WJhSfdVvXvkrruQ67l4mRG5jWl5npRwO5jYFD52qx8Mq03jfBvHyNfXV1LJONuvh/RV7AtC97B4f
xacJ29KGa3nK2N2qcZ6apch/JZ4p7ztp9V/s0jB2HsDuFefieDuW3XDZOnV1US7Cuhlqj4PMK4fl
c+alPoTkep6uM2MUf8Gc79zQ77Li/oO7/C1l8CR8V5ctDmeaovJkyKYqXpG1OOMvUO8ueSSzcPsI
JHENx96cbm05FfSU+k36O1+5zV/pZnpFuCHzmM9QfPRPblAm16Y3F4+2ckY6JJwCB5WrkuFOci9y
Otq9x4n+/zqLhxdfmzd+I3/7AGjVhK0xqP+xuflNjXxiW/IfHfPL772KLaREawGEAHDCRmGrctD8
R2zhosVAliwobV9kGK+KZC22oILDcAXITSuVX5UWlo/lhA0jHWjVsyh9vH+ltBBvzrij0gKCIJRh
+N4Cit/bM660KJisuXB/wZvTGJfdOhp9OvbZXOSAxTfHUG5/qDs0yVoytLjpEhlNbMJ4Vbov3thL
4V3C62L/F4FRo9AMqrK/Kd2qNdawKRa3/e4WMBogR0pZ5iJKOAetX97SrOOXMl288pvvu5RwZBn0
phKZ6XKR7LLnVpzWVdWn1DKHuaZD6KqiDZvZrapry1s7bjmpKoBWuxLQ4ox+avidf0zp5+OJ/0/B
xQlIAiSAxUfgSvjUTN9vyLlnVdlINe3/Au2iC3s+VE7pnJfO1CvvfOsTqJr0TFvsYUozzuz4g4PY
sk/mCCcE+PW4jEBa50j+Lazlwu+lKbOfuVXoFs7QUPykYRAgh8lhV8woTncqHRLgSMMxtrb+TPtT
Y7KWs8lZXA4yrfsibDgSoYohnu/43vtj9DZX0tx6IUD6A5rbtBh+49YvaWbYqRLGT2moybR3yeYl
XncofWcQ5gtlWD4XLhjhB+X/ydzo6zrgNsRI4j0Zkx67f+Ro7bg2XmMI/yc0srKXIYTBsv8zdWK7
TsI5z8bsUx3T6YSzlja2/VFT5bTv8CIp4NQDO0I4wR56e/nEnTLDXFLx0/BKr0OMN4OffmMjGcNF
s2VeeZsZlC03oujW8Z7+j4mcHQOAkkF5fwLeVr1MAEcesiwX4r/ug5wWogMpS74C8fyIg6121VnT
tRw0eyOu+mA9W321MCvvX/L3hweEl45E3QAm/1tVCLgHiWA11U9Hzuzyw2rJzSoOrprH3tlnfuzI
ZzUy6l3YQ3yVzwgrJxXsp6wx2/mDhWCdRDIGAASFXcJGJRURp2V/gmKdynMwvqcZqZxxTnNHb4hq
aVJcvsY5dzYnyqp+xWRhoVLhrtzMTMf7qpXwIWoDsitEz7RSkEvh19hfqimr++/vj9nbw9/xAKlN
KjYHzgMxnDL37YIZ59iH4bEt3xc1KBaBCUOLwTKXGUIZvFQxGfctibXeNMPc6I+sTcZ/O1i0aHVV
A6BNwuQQ2t7eht8BW6+9bL7XpaspOTnRCygPqiw8iCsBDbP41iejKr69dklUWylNczRyjY2iQxUv
kf8FPayzrZyunKVoEcK+P1zW6RrTPVfgUulRhIApnrYSFzHXbVBv4nsPpZb2Kgzmthw/d9uQtXU0
d6tucwEEvDC1164CCfWLbTXuoSPEF8BrZZ5E1baZ6xWMyJrOQI0zCK2X0YVR+EVWQbJVkS1owYNC
IAy06ktzCzRRpchizRj54IHeVnhEKvoY6HIk7E5XuizWtyPPyqy7qZ7aZ89t3NyNWpOGZgdEOmqN
Hj3SF3HCeoye5ejwPZgChJPWinWpvMxIjTsUw3DiP9rQzmkUBwcnGaG7p8tPAsnJsiigKlRx2rTP
rWIXdXvRF75zY1upgBrTjxrlPxLKqnRZVw/LBDV3aUTAn+WXpNti41xVDsCvMkY63n4mdYKwHKl3
xejq6Wl6oZmyR4Zgq3Joy1spC93IKkt9aGWMPhPU1IFGyOGTwPjxq4UKLBRuvvLRb6YmcbRuL/qD
9GB52VGxJBkJRvdy+cBPtBrCbxbdIGtIHrjzzKh1bjC0boWurpc1BWUwKWu6d0SzDddKFbEKSxh8
dhUZCcDKObjxnHyt/Tp2niZz0v19j5IYvjJMOlKU99fGaQhn9CnVIDQgUJPubw1dEa91YgVt+bxZ
FVrKcAF8aDXdMm/KCzF2M4Hi/SueRiOgDcS6Fuc2pjfBb1fsFa4DcyXmr2Ib9WKcAXkJf3YPYas7
yKlz5TOc+o1FONvj0Cc3IAXgnR/scp3O/gNpIcv1JEUsBxcCDQgDp0gmQouxMwJZPVWUZgOc8wYt
6K+mSzV5PC362tqrGOuMz/RGdMuhTd0mQYsx2FMTwkCZyykc7KS7KmNf3i8I7vwVMY9F93/wDTOL
OndbaFQtEB8QnToxiJ0Do1VvdloZ05dmSskuLmINMLDzIV2KT9AMkMyEolCwo87eH/jTuIZOGmDF
1k/N04IinpTvBU4T9dz13uM01pot5ioYt1f2tOl165BkOeepNS8s26UIdDssGV4yW1gVekmLMZ/t
+D5ewFhgfnbZRj82a23won3ebVBVDl05tZr85a4Fuy6ewU9EaK2gKU/KszTf6P1Hsk8im+4l0m9H
dwbz57+0h4FbKpRatf3oD6lgbw1tom9gMIRWqhz3MWZ5mjgZowFgixMrdUhRbcdBY6QWaby1uPpL
cGgQv5ZBjqwlmxEKdOFR8PFKyE+FfkR8V2R/KAxPiUMLqiD6aOW84HE/eLSTLFO3CC2BQJCtYiJL
P0U5gDktrxyb9VEkFOcFmggtNttggjc/BtMvbNCVoem2Jw/eC8GtMhpNMqXLoXUDWyUtuqqBMMb5
kSxVE5VmLxesPjHB6/wLZXHAEkNUovvZ/UjYPM8o9wlrtCZ1FMyG2OR/1FgWQ4HBDazSYfB0W9Ut
ES8geQtsrfo5jo8Ohdod4H8K2/9SBZ3s0ZfWpc35RccYN8rfUl3chRy5ys54QA3YEB2O6a2N+HEq
IirLNKk/Cgsnx5G+pANQYpscSyYd+JPjSJOdHdku3kM/WqyQYR0GFhRnP+Pj5K3TuPt4NqBQhbIU
Wq1WTjR7vlUEPUYJLkY5fPZk78f5IR4cJLcDG3L6orDY5ASoDDb+sNQcVK/TlnRzzVAiYdQcEHaR
no4ElI2hN3J8UmxI4HkwfTEb1O7ZmVsUnE2Q8HWd+v5owy55GxN5eH0IECQszD1/r6hIB3sjMZf1
IU1XWcbhMBYCzsdsxvmttDdHrfsuVbL1wzciELMcxUK/8Tf9R4c6MflhZqV5PsejI3f/NxGIM6GK
3XYfCz9MZQW7ulZoCPJlGD8QfiyGi93R4Y3kw1yscR7P3tF6qJSl2F4sLyqPrm9z+UbhMcvGzp5G
p0xi+o6DfaLtwKZhLt5VdSTwBFNzf1RyrADDhfH4u4SDE8Mbf7r/FG+0CK3T/u5/pdcYh3k2o6Kc
eys//xdKjcUSvnJuNtFMLOnNUn2b3kFVHJBx17XTtt7FGMQZ4GvtLkWX7HPIrgCasxsnGb5IDqZR
7pe4htd8IXMnTfwDa0UKlFwYSWn3it5HyxomhiNp86ex2vL1YoagnGZnc1Zx2kRFMDsEWPp7I+Js
Y5Ruf4EqaDbiCNOnHnxhbMm6gnBYhb/ITzDtPD6G4xeNLKM1EGJw4XC5remd7vs2doE9XeYSRZd9
bi2G4XnRmrvF6J0tdW5VyGacSZ+LpovUdrpOhMuh8m2JV2kGUe6mgZt8Qpwxt97nPDbyuTx4hTDs
9qIYtZ/RJ5kLRIdhFwQak/DU4OJrhxY+NrYrx4HFnOwN6MxWdUPU7lL3Cvm08sprK8McCfucfM79
eI+/1NwjEs0swb0TsvQtrROKKXtvJumadTtTi2v9XT3Az6j/tBO75npVXgbB45j4XRcp6mBG1vah
7MspsmSq/wj3T8oSYlamc3on7Xn6qE1RXMgDlBQ9YqIcCj6aPh2M+7rydMh36Ir5XhTMQ8MC2Gry
jbMhUBU/1x4fNR3cjeHrco2dc5b02lShTC2KzNrK9PRYECZt9w+0eHqcawdFCfyO0VBMhVEXfur8
6joKmu6gsoxMK5p9C0FvlPmpC1UdidLYjU9DXo8Z3iuZkW7NWTpujrXc+LmnbzljptvtXrKyuILg
W913pBR6gUGj0DPvrgZfK4NKD800QT2kaTKgAeEeJnQ6POPr8yglRPcdwA2sPnKXtpH3hevEgYic
OQAAClsvtRiL19UTb33An/RyQz9cjL6Jj25k1dC1Oea4gbtp2xbERQgFhZkp4/51qI3jj/89yMef
AymwIXvbbcUNoBBNp+9FJttMnWW1WHnozt4WLpLYAnbJPQV4gpGge5yoZpsGlhqV96iSC3rEK7ZM
VpFOq/wUVGPDKGHcUPIjdgvGpiJgjngKwgJmCdOdVPAQ2KNeYnbfg+MIwifSAuTXZ0rtjBotatHv
zNY5ejfN7TGPU3tcHjIuSsZHOjBjsX7waNaraJFryjpNjnSe1Ekx4YrWpjO99HEzMmccaNqnQg/v
cSFt4zpylzyk/isWVlhcB94TxoZhP6T61o8Damzzxn+aUjSOt4f+VRf5xYbH5tKeJS9NnP2caY3K
dZBjw3OPoQ3zm02e3X23ZILVYNi7ZKw8vJpIdj/1YNn6D9qT/nCmxOejrE29HWgT6mGqR5mk8+NY
JjgEHerE5+/CV7QScV70q2cNiDxe1kqW98Hgnb0OeYAxJg+zZOhoZ2RsS8PF8zaDvH82Wd0mzUcy
t9yfdmjmoZFG0C5jLu7mKabgu6FEOntRAhgA2TBN6XjhNYneziMiS75WIELI/QNyCntZL0XQw5k6
H5zGrKqoDJyyQjTco2G4oGUEESykkdnzQdLolrdVN/KvdqKUz645W0BFHVh+eTsVQwwoMKucq1tp
0kxPso4XqoAYXzFWxhwQyvPDIjqU9KGvUiQcfxsDLEYdB/0FvqhqW76atD6JN0nZNGgcXuHkfChT
BUk8hfjT/sDUAo+h8zZPGY4z8bJn8OPTjgt9PBfx9oTEtpmHx07M6SzPh+OjL0HSM0SiXbaCJyqg
q7rY+JgWUW5Qjh4+a2n1qgGv0kv8iJ/6kHAZAWvEpscIhwxOl4Ej2ko7cddlQKFGCMVBymdkd0Ud
IKTOVlndiNZS/IRcLV3DTi6SsvtXkAUleqnQB9adiu2LJO7g/oaIPzT0FlOWgxp2rlOAl8ZWQelb
VdROdTRgYkkdWhVS76cBTQggfFL4A6FSyHjlzOtXIk1+oNbTg4cUSUMFCJELsPi8hC7tXqm15Cm/
zqRnsXE5YyKosttA5BqkbEaOuxtsO4Uc7lBmVGu8X+LcWFMc9lq37HdAF3ToQ8REvnx2EmFRkv/t
O2E4G08l60ofG/i96uWmbGWx+I4jmQ8NSLTITLjIl/PmVrF3V2zjbNwrkmlQha3tAvlMvGV9GTj8
MQI5tBO9jFqI/N2B8lKjVGVGvkpmHVTN3D7LYE0767uzlLK8lbJr1/jg2E0/GH/NmYXp3Z4TTZTY
apTg30bkl5annkAk52J4MJMuT5IodleRLl9mj9ym+4n75dTZX3vMOZR5popxqoLIsLe+eELEbTvN
3/r6wbIaeDVwwYLRGlnlVR7Y0cQXDW8KvZnO1LJ7fZLjXGo+IsMDh1ArFuOXcFOWk45/Aep0Psj+
9ealoa1/on5B7+Pc1l+DiGXwE2uy6h+MBehEtady170NSIUtWzlZxBDfbsNqtfucjap3ZVDp77wu
WWTBRCKov/pbRzxch1MjidDHKuGFlq1M//OYesnchLNZg55jnggH5UIzXPilxNg0HNjTJ+LDIS0b
LrrNZH07Jv2HW3BLfecYQ/GrrxdyVcCR1rFUjPtjxVZn+eYVdLrb0bkrjgGrOAKNHZ4zrAaj7DQI
2UPXcpwdHsFdgylEJ0fjfsxcmCfhMNPFmy4zO9FpXOosXMObSn1b0Pu4IVzXOEeQ3o16k7e2bjPi
HLvoNenFm11koZv2dYWVBFaerN7jgIAD66BX+BByCO+9ZeRXqS1Kz/8A+Dop6MFyiA+sYCQNdON/
g5XTgR4CeLV9nzYN7gihl6CbvFdzQ5jtDEfvIISlWrMxZZ2+9w+qu7e1nb481h7S1ZzV/0atGZfG
mHsPqOoYGnMtagHioLtTfsAmPwHQ2U3oQ0yuBWTFv1KX9f9okM0+HngxqeTfa8TEeaSJujZ2nE9e
QM+KiCxTPakjtncsEoSZTNlrcHz/sd9CCFBzWT84PfHwtMNZ5/bbe4knAQ+UrXcfwHySz5mLkRmm
kr3vif3WkDp/NM6/XxBnO4ADhEg24GJwArYXuDhZZYVFbrfUHBRJwYl/4a3oIoE1X3b2+w94wsrR
Twh2a+LOAOnHoh11ckFsdp2kHkr55TVizCl0a23cJlbXPSxO70+HvI03dTfOYs131VjreC4UocHo
N1htH6By1tuVzh1RSiHDojWKIg+I7gRoXDHkmb1VdF/K46bC/kLv8WUsYuJ65k8ZU5A648rODASH
A6mFkeobyVvRjVs0waWMDy6KXNcMF0LLGhHqO36c/RFbt9kqqCej+djPao9h9v1hPZ1GJs4x4XbT
MeElQSgW3q4bzt1usBdjuk37Qkem7SURanu3Hu9Wwx8d3rvw/w51uTRAeA0R+q2X1xNIKU/GzFvI
RnBjHm9fj70lSbs8NDFBd5sQdVHyr6A1HL3Q0vogiwRutupvTDsxxyDRU5bfHo8lkmQ9G16BL96+
xqeXR37/ATVw9h9mI/gsBEMWqial0Lbl/28HdF63JVObW5zjwaMKN/KqyhPPEiveD7fg75di6iBP
Sl+TsRGbvL1UhYHVipVYcn5MRSYXNwvWkd1VfLz/VL+zJ2FowIizGUXqACLr22vV5pDGGEsGP8wc
mPp1W9kSVQmJo6h0OTn7U11FZuUo2ws9jPk4CnETsfpoEPXiPeazSRD84L6OFJF/DDgYJkOACBfn
B0Lbb4pI06RfhP9lf6Y2RBL93nYXzZIYTccem7/6rabRHjV9AuarHas3qlhIlclgVVdkEVCDkqgp
WkxFrm0HTMT8jFNOkjTnKzmL29zG2NNbEHJjm1bY177DMiDZq9x26m5fleNmD5HZmBg0aEYZECD6
fKsR8nNw7DMWkiJJfIrryuqWmyJJpwAqzzjJDOqtmUMhOacA8rJqVxp5yxJ5TZw8g19Lw+KY7lA5
+Bxi8iW8Hkug4mU0Z3SyHCmUrDo9mSckVMZ5Y/vUL7U9MtykfnL0bkVf6iTTOEbmlqYt82a2vrVl
YdEPlbWFNUaKdbaTrYe9E/zLIxTTcZxjj3RMsF4yOzp+M+O7db5OLrxuAvHCQqaQ9r71Gy5ZFVQ7
06VJFyVLonKpeuo8+gxlXj4K0vFA3Mp1wJj9IpemoUGKflLgv+uxPgwgj4pulxZjBRwMMuTR/Qhz
FP1NHBljk8xmFXYCVpP9OeiC1pv3SUfQ6R7cNZi25oE+iO60kZuatrzFzhU3q4esBQVPdpCjoDkc
UtVZVh5VFsnwXyslce9funKZ7WfLXdbBvwXOi9s7JO95Ye/zujdMKnSTOm6IeOkFPf59jYMCNMJ5
sTe14okEYjJFpIxoCjBEWeP5ugh6/MBC2uRzRpUf+Ip+bZaa/ZkD2Xj+jpt+saa7GFdAKLSVV1fq
zxpEyBhRZkndCnyNkR19+kRe+xXnCfKRtJT2SHb/kv8ByOv8da0HfRgel0b5kqXWXllQSuKOmeE8
P6HPqCwibNJ43IaN6jGc0U0GDxwujX/f8iaD8lBlbuKGaZLM9+6audgsZXN8hoJSnGem2C4qtUzn
ICzNF09JO1oCN731ICCbmBhN6iFmUZ87iYuRDbsv/Z6rtvwzMTMcFAILLrNfiuGMIhyoy66xrmrN
56ZgO6Jil9dyztqd56Qps2sa6pDjlbDPm2z8tOXlYO7JKYa9v5p4dxe9rH6k7XhvW057pRwjuaqm
fti7PZ5IEGSS86kZg10azP6d16YdfIM2+5n1XbwrU7ytVqeud24cdJf+ZleHNa7pTteti4tQ4a91
5PAygcPMn7zwqRO/q6UZz9BCwVZHOnRW4J+whWuQu4c0xxi+degZ8K4Bs+shRTfJ47xs/rfSwPQw
EGP1MPt2tjftwbxECJlmYWMYGGgAHx7U0Ne/+tyL7wA1M3hUgwh+WrSgqLOs1voy2Xma8UaM2thb
fTV86ScHIIRQsOvXBTOPXq1F6FazH8VeEKf+n9lkB+sFzIjxR287ubVv8Oyg/MqqdA0n4fq//MH1
qp0RG+qywsjC3TnWkN8tkyi0jU5z5faD1UWxnzbfzLxvrxfPMa96aekVGsMDpzaa5stFjcsN1Nnp
Ahcl4zIrRGrvfKIfKpYZbvi24XBBOd8aX+e2m391WHREdmZt3/o+b2yYDi20xm3rWblp2ZYhTC6F
T9A2F8slPihdEppWm92ulkcgptSLJhSQ4hLKdtleqqVTB7sd7Su35E0pINBP7rz+wFUsvkUgNYZT
Pw47IE8zC5Olmryduza48nlDfdumjvq6tgu5oknbnZdfjAXcjCLyssRtQ+jJzjc65k0o7LI+awAw
MAuuhjsMqoo7KPFDERXDkDx26dr9qZa2wjker8kotlSb4xpqlnSCfbBANt6Sbigz/RmhVJ9ieLdN
+be8anmrS2JWT7yyC2FnO1l3AWZUF62t/GhUZnzJKzScb70vl+ucPsQUtgDBXDQekCtgs78mY3It
Md/OwtIqgm/KINna4WRCHuXmfYdsRxYHAr3EySPbvPPBatLP8IfgnMyperRxKztD7Gid5e0kv6E0
f5yp3x+3rtr8s66FLJ13VfJrZUDOUsTX4570dL0fVODGOGF3dJKLZAhNfHAuZFC0Zx35sRUmXh88
BvUQfBdLKx5yFTffp23afo0s8N3kNfaNA+HhzOSk2HVLN9yT9+JtP9fTtaH64nkzm/pMlFYMYwyY
+zZdTYezbCEimXnmg1O5hTz3aBhFbV/nZ4U7qkc4Z4L7n+xLy6zFIZei/wpe2H0O6lSdW2sZ3FeV
2q6SPu/2C35AujyvstvaMYdLNTrz57qP1YPCcOOHKCaCg92t062zVmwesLZPlhjGq0V580U2L6IB
T/Lrs1j7JFG2w/wEjgkuNtwtr+M4VXeb7aePPpDO127zhwcO/AT3Q+XxXiBjgFsls0MZxO41nXdL
4C8TlDsfdZBgvav6sCVG87mgNfAZ25m2i2CsmAcFl/1rO4xOQtG/bdcqcMYrCFQFqEXVPCRiCypi
drXshVf45xa9yGhqN+eTPyWCjoEyfhqxDTfuenWdLQuitVrIwXfeCNTuXxeumLxhb/J2P9RHZdDG
17PRJp9Bf8pbvEzqp3JQ3/idBAA6s576igwmH738dglyaKFua2WXQdPaz6MRj3OEBYd5AwVpfMzs
aerOUrvE6TjAce/KiRvlHwKzqoPLKvXbHf1lB9U/ffidH2wVIoFtCKawEryuoTHgIVytSNoYa2nO
g7ruUEeWB4s348wXNVT8T2JxjDuvDjJeM7QoDOnSoFVf8iSbqj2t6DW9qrKiyXYG0lWYmnFsGWfe
1Pfbl9Wv1Zie6dTD3AXd0pRNwag1MwZXBViBwnHVI3OJ3GqMpxtQnLyPxGghoPK2Zo0w35LX0Ahj
azfjeFRcDQAEwxNmr5uP26GhEJWiEjaTGrqTNobyLl17Mev8YRNrrF9DtXQ4Vl/aBDvzwnfoVJx1
mG+qXTr17ngfGJhHwQxKygD9jBEnKNAMJ1juM7RvMrRTp7xrVsvYzmYKYG2y19nmNUqVpY5sRX/h
xisJp9iodhgkgLhd5hhVR7zxsrgcDEw/80/4i8lgEwx/bS7VDvyoKjR7rLXd6tMwOLnPm5hkLksb
4J93i+wbf+s7JBGrXe0dayzTaxzncxlWNfCzVqzx8iJRrTSkvBGvrxppV7NPaGDeFBnw7S5fsuVc
JI7l77DASD2gulxZF0WiWtqko+utoT3TlZeDPdwabrB4UZXHTh96TiGACMESn/CVUz+ngNREqHa1
/w9zZ7ZcN5Ju51dx+B4VmIcI2xHGsCdyc5Q46AZBUhJmIIEEEsPT+9tU9SmV+5y2T/jGEX3R3Sqp
RHIj8ee/1vrWvutS8tcZUI7JjBjhcq2L8AxgkSM9nbsPq2Z3HoPZ5K8FqDcEF/6BTteKpfjgEOp9
N8lFLUIn640lSKoGGEqeCHPpHOds0LcxfQUK2KSHsvftt0ypb9uWZ1+zXHzLAoC6sJrm5nHGcwKn
MSWlxMtD55Bwif363nZVr2Z9M1gFZVj5EESiF5sIPeyjghir0zwO1G3Fw+CSUPEB7YSDGpuPMUu3
Hex2FLVsSc8onz7I7EXOfbzxsrHvAplbjx7GpgG2MTsoPg98YEJ8evN3oxPVvehb6SeSGPW17Nru
ceopaUomChkusSWQtqHWLMERSlxPiU1f76o+dR7bSjeSYMw7uK2Odjarxb4yBWJql0lE9YBrUWya
qXprJ2/ab4tp1qHu8RKO9UD1MhGG293ga5yxVA5zSgPUrC8RRNUygj6oRBgQoCXVgFFzOkqYbkuy
snx/3NKh+J5CTuz3JbpfPPBQzlC3q+GGtzwv/8KtaqojmC/4K6QPvHWKHa0EbjS1In8q6bP5xkZw
2WEmCvadHjQ7T3jlnVbqQ6QaN3/R2+ZrXeJQy7i47TwzLV+72Ry70LG67tXS0+E0mVa6kO1eSj8q
WNqeUkFxWZXpbN6LRUVcwq3bkmvJSc1G8VHllvetSjOI2YY1X4MpBI0p+u5oscp+QhQwq8uZthAe
LvX+7IKZZW7lcLx8CO0Pu7pc0te2uby1F1O+d8rXiqR2CwRaltyde2ypRegiORQLFMZ661hienNp
0KTBOXJhXpXOuRbSfM/zfITTVfN3CEu4+35U8eeCJnf5TOSrcI4wGEwP8C/EwoFZq8pOjejGZ8Gt
LaekCnrFN16880BQ35/VQRsrl6x8qR1A25tfL36GnbGpiqDrqolbx1nK90n5gtcDN89dN6W4tLrU
sa6RFIcrsUI8DYeMkeZ6kZN4r0ygQZFk/alosaqXj3FceVZ4KLmnTYLt6nfAPvwiSqFKQGFbJ5bn
GVYu8K4M856jfpCdVumu8fLxyl65v4Ua48gY12mvOYnWN3iRScQ5T6Os61dPqCWqpCXjWtd6/Waa
PePxQjsJcCsxw4XuOOf1fmaoOnH6tXOy9HleMsoFjJ7DJrXuxspnA8pfenEIro3uiGQQkKxDnDJ8
iCI7b/LSrqDQKReJp6mismJIg0fHNVZF6doXJjO11abbSyuntrolykg5HbeKtOJIC9xuE9FgTFm9
7jUdkIB9605W6oeV0RfWW42dVWsjpflLme4Q8qpFP1d553ZBxG17odds2vJGTpHHC9dZY/qnnAu2
EZe5vcatWtOmAsyQstKB0MYFTNyBccAxGS7Yz4NpN0yiL16yrLI7CrZ4VJB3SAlZ7RAqOqaIGGbM
au1xyiet+Sl7uSgnAdJWNG3i9GiAj6luogntBQausY2H1dZoJSsnUfFzsDVsXFOJwxptQmG/58v/
0dDNpPN9lGW7xoHIF1Abg2Pmj7+WyJq4CCFjHVxWtqaRLuKKzsmLpQAfw0Wf4TncyGPbqb64e/ze
G89bb8igeJ3EnF/QCECUNo2bbVrOLq8IjuPxacpZKPjXIwPlcqOXgU5L35TJqa8AGxG1VagoTtmV
7xbACtXETj1Oa3tlTXx5W0i5uWnKCDOO1aSP1uiIApQrBtrCOunT1K8d/qhiZMbh7pD1OyH8kvNY
G7u4gnl7NjGZMbqLgBOTchuGKN/eF6PXrKtgO6zY8BYRVq+pnu0kaxe7oA5wxgkUsDtoO/96Y/Tz
k1SrXSCwcPoCAarf7gM78dbNsvfokc0TzS/1Vw3XDyV2HaE4+rZ4dhJcMM13va2YsnDl50OVdK4M
8lgN+GeWcDN7RNHNneDt4/4/BUWm7ljiqgP76eK601OqIE13OpfGujaJsBqAwSpAoCbJ9ljSU+Yd
6W7bvNBqxWqHSztX7X4YddyViy9IxmLtrr4LqvSAvwyX3iCX9+gUj9a2PshCmxcGBK1OmEC5Iaal
cJw9JM2xoZXCX941KjhXERrZ3BsPflVUTjwXbfsx6AjroSwVV4N2g34f6kNp5AnjxCAPU+5U6num
LZeNCxM1jY5bRRMB+TGVartmMnxMQyaVi1Gq212X2KsuDwbp41ei1DYLSy81sy5ioVg43FC9lUoz
39Wn2NSdaXzBkgGdJRwE9OcIr0kP6mQyTPxOLLduMm7eTWj3zOHnBSFwCWer8hKvcuuTlskOi/0E
AkAAexYNlhJznaBhtU6AVKaN+Z48BT8YD/5IaC1+f+hF3ZfRxMLsfcNIwWcjDe4nTe/4Ojexcw2x
3K38sGM7SP0gARMy/9AwVbE8LEV2rXEMy29cLuf83iub4TJ1WWZxYIJxTwOgteKdIxIOgUV++6Gb
rfSMfTP7ng0G33l/3hZsdCmU2moDth2KQp+/glWe7uahzvkSiNehWntNx2nqNYQoKid4MFgfenFQ
dvPRYGlRxDOenefZssk3OpW0D61dllE/D85jn2bdbjRb/cUdJI2XHv7IfKg3kgNyW0NyWeuNQUit
iM1JKsJmdYtxPyhUoI6ZS1sgFvYNm2qWUrDgz0F9sWxwG44g/67gahzAg6FuEXiETGnBCWTySdnC
jMIDbm1lsmcoaFd5tiYxXWemofxYdzJBawLGky8zhX+4oceWrxKXgvfNHnI/CxsG8Nteu0y8EtIU
DH9tXYvQrdIAm0zVF3nMC73EEca65G5r2ACEmyuEm1QK419s6U2RbIAe2FA42PywszQiVpb4Ocu8
TUwaH6N5dNZXj9NCXS1jO4i47pX/IJ1hnPjXOU7PhaBgC9SY3dmqU/PKp6rKw75ECDocjDS4guxk
AoQoqtOiCVL3jSwjvGnmG2mdqUX/AMYaFY4sh8gDLbHG07yW4P0Hf0yTKS/8mvN3sOqr0jBXh5D+
7DxpNJAsN2yuKsipdtesYS0a45W2vmwNGwwiN/CUpX4hutGzuwUmaYs+1Z0maYwy/wJKYpjpkuT9
DPXEjXNr6P3L9829na2ZNbRldumNXzfWS4/7IwsBmbxasulehrHrwpym8wcPMjcGrkzxka+H1wxm
U8ZstYB3ZfI4DxOxI8ne5VubTdpxKHmo46GovNtxGrvT6PRkUAYPjsHAdkRLdf+JjTHVt1mbue/C
3KxksXX5oIbVPFKHMppRCW73Mq3pDZaelhWPJ6V/kHRKujFgdwanpgiWPXwkVT+Q4i3igeVWPPBR
t6PecqaE8cW4atcux7M4Gy95ui4v9L8YoZCTTqTTqZLGr9Of2J312Hbs8avPuL+HZ2W8dzjjX3R+
ixNqC984oggvZIH884L5YC/UyFPnT28Yp8c7MelrCgis0w2eg+0uyLSKicawmz3vA0Bgky+tGBzc
FVs0umt7c3guWXbE/sJFpad6eaMT2OieQOnbj2Vu2U1ks9U/CtFSCBniAK0s62Od2P4PSSXYBw3v
vKCqRsVo8+nqvXCjpZD1YbBlZzu3Y5n3nPISrCmeqaEnsYJ5YVnLpkdrQAjtbu0Vi8+l3pcMiRlb
HWCZ/KiDAC23IwbzdfyaFsvsfDgtgOZD2fnNaEepPeijFvvKsYFD8GDjskFrw7dRBkbh6jGGQGNj
bPT1FfB35Q76cpzWhS1m6JqLs7Ptdva/uW07cqj0oqIHlXPsgt+KmfPwT4BxcrMMo42N9wubNGM8
bq+VjDYPDfZ628Gimovuh95rqydjhFYMhIkU81qB0NnoacPFJLL0Ym7nM3gpbMvKbNP7e2X5I1eY
wlrcYXi6YGQVdSab43PvI8pULOVNCfsF4hMNE+D7El1Yk+zfp2pTxhryp4hijebOZiQLN5FzMlCF
w604iNhYX74S2830oN7n2aK8/nnSss10qCTyK34Nj77nLlfaKLkwX5UrdDM3oj+LbsDdv5bn/q4u
o0lecK5kZynkRqRDk/m7alg4K9GkrPC+V524CBrNL+NHUwU1P3CtQ5b6PwiVf9fkL/9GF7IK3DLK
wJF8PzGXv3kyWM75o05e4kfz698IJ+liwLCcdkCal15uT5jglL5oRD6KElHw15f8n6I5/Edll793
Xf4/VWv+f9iaCSXV5sf/b16Af+I5fPlBdfnv/Ic/f8efJIfA+gPPDmlQCgH5KfL4/IPkQFOY+wcz
CSlVcA0BSSg+Rn+iHCz3D4RpfomENiEWQGH/RnMwnT+gADo2Lh2dMHUAGuIfnaF/RnL+Vbk8LC6T
D+tvQjPBTcc2ffL38Bx5vM2LHei3jxanjab6rtPxjHFoKs1mlKoB0F4OTra7fZJrhgwpa6wevNk/
SynUi6vK/lF02MT0QZ4mSC24S73t/HmkrngS070C4XiHb1J7mzyPSgq30/sDPSUeWG/HzOQd5OLV
urdt+oGaSz274R3RBXzzJrBZmX9la2Jyz9KqrbP2oqJ24OyLQb8UbyimtyWkfwasAjHYqrR325bp
3PPETK/JV8I4I2gnlMfaOOXB4iJmmGkwJl6u23KX17YpTqOdFawASxzr+sVdQLVwUnA0GyevW80n
e2WEgqHSGR2WU5sKgz1549U5TnT96NDL18Irv6RQ2icVsn1USLv0iL6VbQpZwC1pZd9MCaU7YX+r
KzfypYe9m3dVKdhY1LZEcOsYbtAfZTS5QX6VwhFSjEce7AxFyZjC4VSuIF268tCAw3pd2mJsGBSt
8VByC0hm3XdeV94UISU0+aGQxWNWszoJwfFhK2+7Q2nOT2iN1r4c5zI0iC4fqvkXczDLn1kWzlmy
quLo+csZG9dVPk/Ts8woJZ7qy2C15FnYqgCdNXM/Rkq6cdPOr7giZcQ9gwStxYhXPS0Kgv4aGOUJ
veE9KzoawtJqetz8SYZcZJr9xLdUs2gwcTyYNJxX3s432z0GiAe1FU8sY392dTFebUCuL37fmy3v
WZNO42vXyBNNfu2hIr8de4UVLxT2hHIV7pUQRPowpN4hE3RhZVZPghVojDTQsfJUP9yCSvDG3dK7
OejcUHI8hsE0EZiz0hh7dbW3lW2Ey6ZuTZzMJAkYQzIk3cieVX7N9WA4++NsJh7OQNzZJGJainlC
3jt5xNLYfy8mU+0bxW3Dz/sFAXFdE9E72kN2uTe2ZfYjtdLu1tHGR2csFnIYa73XRVNcQvrFoa1c
Fxed7oZWt2JdaJ1pN/qOfeRcyHfDYAY7PPx25ORasFfu/KNzqoZuGy7hKWdHSFt1wW1vKd47y+4i
QP70jWWMpogRMu66S79BS1+4s2koGroCe6dB0aM78YvhtHh+a+CSdXrcthY3vBQADkbt2VlTXi3Y
HU557+CmFeDZMLAO36bNi0pjDMtqti+Qqh5/MTYwRk6WaBR6jzzxE7eU2LI37Wc3ughAiuZeB1CX
r2fxUKptveg02sGs9OlhNdTsPdZ2Je5c1vQtEzUOZ0Fp187qCpYDXurJyECk+II0Tim4bmzZvkBq
PbVTNjTRahH6iPlgVVuYzuMHsCYr0lOl7oi8GpFSfCyyQNVG6C/L+h0VUNeTzLPX0zQW7QF83DrT
XsJHC0AN2SC2uvxtyX9LUFzkJiEzZzgmdu4yTflPLhEBz9oc9FtIXlDMN5R3ylfJqKZMGq7ybQeC
VoekHDSEn3zqUXrN3OtIk2FfzdgIS9Y7+EffSjwZrOszLUGl4romNpRh0VsJKI56z4qwCE1/e1kg
pzx5BReTutTeeKSeTTY7IaWkXdKApRq13r5B8K3ioTbLq1Zj3UwNa0wStHhquCHQuCSc4mwOlJuH
zURRMUFx465v0q89m1yCgIEVXAu77k5GMO649KprNRXigblee6xs6b2ZjVPEWRX02DYCus6nLOcx
xh9iJmnXgvCoV5018ArlMx25jDJ23tQSzYo/p911mr7uh8tTW5Gevm82Ze3S3llYbdb53qvVXZ3T
EV+s8jDTzmsSuQF3Av3aD2nDa++xPL62U+ccAAIEH4Mp77FP5DO0bYtljj++uEzcYaHrWgJJ8GjX
iDDVZFgEwg0x/kw7G7OFNmpX6+TkO19NRtxiek5EtxThmvkZETeD88BfbwqMr7ebpqvzCrs1bNfJ
i4t2Mdkrljxanjklo21m+zxg94ELyI+CEkcRV8P9qmUDZ/B4BitNSTvAPxKWRIx0sqLHEex66LIT
CDNjfgA1b+LG6NhY2Yi2fG3BoV+WPWmy4MheL4VFt+hIKUHzseK9SXTNAj1hwCQTsurjsulIdgJ3
lF+Cogxiy6+owAVoHcuxPwZawK1IEz+X3vvK3a9LtmCedvqlWZrmoI2rtY2a2C75bpqa5aRV/XdV
bed6TCeC1Cgz28wFnAReewuvSr8medIlrb5CEixG/bhB0z9osCK5WbTU00ARhSJOtbvm8zVPVUnp
UlNx3vUugpK+srj0DJar4zeTlMMVwKaUQHlLssqa11CspXHNZ0Du6dbNo7mqfk5uHewWsX3LuLmw
mwk4y8rVSc9pZ6RmqEqOfgSbd27kc4TdaLhLKzOlcNaQNzN5XV7uwFpcPXuFaPtTBP0PeyzqHVWC
C9tf+7lBHY2aSvZPtc8ftQ32gES3jD/RzLkPQ1rnloovy5N0/GDtLu8DsxNH3Te3a5IzfBu86tvU
pHrMYYqbgl6rZ3/teGGM1mNRuGy2M8CZ5eJzrrtF/W623LMbE4gxoASyecrDBgDyaifLrbkmPz4n
pMZs6sTXd6q/sbPgaA/nS13KzFI60YPef5K6ud1VlqSBrN2wwYS5NyGIzpXgr6/Gqnzlsa/GM7wr
/0vvOfxeC2vDcIH51cscaXWQ3U8gFu8czNSvXuk+Oq6LZFNnN5f4xcGa/MyKlrwUmI1SvtF5kdtf
A6eaI9KeA1F1P7G3FG8UAAIWIpOaIeUTOqHxVBHmzTrzOyTb1olXfs6hKYzuVhnbeNC3xTt4i+N/
myupv0768oGZebzddEsrE6VydYBTbN06jasSY0Pm5WQVo8Lrv0aBqYJLIgAbtNCbh5772MPMTlNH
f1AaI4YpEEdtWf+Ug+WzppVlxs8U30jHdnNw90IYDo8M3VRkKmSw0XgGmDBeM+uRiyYSw6hf47It
XyREr3fqd071nKdbXHY55S6Z9b12JfKhW5gfRlZqTUSgPYDzXUzLUcwdak1RUXYUL866fOi1X8ei
m+Qje9T+iMDrnRXVKfugde82t71KO2/0Ykyc3XJA4S75OLvK+55mXhPlpvRug9Epnh12D2eD1ERM
LLNOnIIItyDox64Hy0DSjVb3MFj2QD8Z34qbpcKZAUm/c0JvFFMWb2y5mlgtcr1twVfvyeiRZffm
cWfgQU9w8cv9OLjavnSobMbkUhfPnGbVM6+46aWeF/2xKsf0oJdecdSdmYk37d1T3yqtBIiCyoM3
fa6fMrMo1ytCtk0YbPlwCjSTByLX5yoB5BuczH5QUY4lA7osLbSxqzISp7oc7sdtGZ91fyMeLVDl
aNUNrjr48Ld0NQxfIZUBpPVkVxKV6smcN07OwjYHlRDA0O/QFR05f8kMTli8XTaGuC0QlgvUX6wq
KUqehysyDgRFfBYAX8Enbe5LVmnFFit/4c2K+zvgQRyWMVwHd8kSu7LdGzLN+avyZldjWJke661d
jZilpXau26V4TRun3Q2pj2mj2Zb6iP6jx6VfZkgSdqX5oWzm5lmnCvte8Y8elobjdWiCx7lhNpY0
ab63TQvOLvfKnTtu2RUiiMswr3oaAhvVfDHymW4I3TP3s99U1+xJ+t3ajGxcs55CGG2rZegMwtnN
RjvfU9WNSu5sKR5SRZuiKo3pumm3KbTR3A4Ti/Y7U7C4evC9cuhuMaQvThywkO3dKsIwbzIsNCIP
VukjZpmmkN8ZNwt/Yufo9bP92I2ZiyORAa/zPeSHMsibIISIqpD/MahErsSJV8OOG2JL5pyjsP3h
nrKHP4y56zybftFM8UZpk3cAwSeMdxD3aaxrZZpdF4qYTMhHeCgT08/mGPOnAu6veTOnD97NazVq
4jDJwHjAVMVdwOi1PY03iDzjqp1YsosjGYgynkaruBbAXPEyT97PZujsj1/S0ECdbLlfGvFFVoTc
X8EmTFFjB/N55HkMfVptHfijvv+j80V2cKeGEdygmzTqAYI9beWsJ4XL6ZyQvax20pTbm85gfTUj
Poc19+POE/q+4489fUpOQhTiJV/s5mEmcXnaBJg/s7FF7OSGhd4DAyshUQII+6JA6RBL9jRdGtFA
G+SNjfMnhpJif5VMkcm4LEG00RCeZLzrGM77NVnMYUym2jtqolUxhkv1MGZFsBuwBL859mIfmgqX
TlpxMtUdnAePHtJ9kVl4DzrHv7aKxr2slPOZ7LSm9rVp4zXKA6S04VbxNwk/NS5hmuuhN+qeUQpT
Hog4fwmNwJ4TPjcogcHiJP1acb/hQ0ncsizoBkI0SoKa1zhZ0uqbZKanudlrDhrF2OTqeJO0s9v6
mGVHGWm6tmJHtawdvI4GwJan3X5qZ8idBwoL6vNSTW0Ekh3M7qeSVlOL8wOhwT6nKUQAIrUY0DqN
Z1dy8E+ijCBEU80y1FikqlHx0pnX+3zUgxu1ZBVm58I9wBB2ErPGL6HLrjsVunHn+8RopZQLwDeR
vUmP6lQ80Gjpwuj9m0rrSTs3epUYdWpjQwis1wynb2jNZNGipsibVzSI1x6PWkirwN52SKyFnVDf
yQPLg1/o2xHfds33b5rglzuoHEub1dFaWWwf6AOI6XB7Q87JL5Q7LC/t8iJ8LhGZH69b/70t65dP
RbA2J71LJsj/XbhYVoLXyCReGaSnspDOG0IBfWCZTl0asXI90tqlrJMBS/WU2Ut/3blly6dFentD
rzzMVHZxXaOS37F/wGiJoEfMVwld3ciRebvUFXbGy/pn8aU4Bn1fJ9ustkOGaefH3HJFK8dSHRp7
JEyp9eZ9OXpsBMTwMebLePKagvyLD+aTKEKMViyOvnCxWZladTK9Rt1/apdZ0b9zX2MUW1uEGnsr
m2M7CfgwmZLrM/3feK7VfLYQqZ8Ypb4UGkwEbxi9q9y15oiqeAbHLj+m89bLEEl/wCMwfQuM/jwb
qxXmpflEHhUbg7LtnXBxo85sdZ9hhDehdQkGoyqryJxS5wuBMid0tspE0chh+ravqGnysMr8cXCN
n+yCmf9wuYVtJlpygOarlRtwtlRrf5fkhGM9G6xYaM3TAsPppxAo+buMuBbAYDEzfKObskB3mwd/
HdF2uqw08KP46TcF1A8zgVIDC4p1fsDGv9H26qcpayfQHzss4GvB8N8Y3HEWZ19NVvDQcmCNobCc
zuXLSz0M9gOwB56EJnH1ajghhoczC/uFq04a86MS3rkqHXGrXJvB2qi0LjSpOjWQDra6TRR5W5lM
ek6JMEyFI/+FX6pa/ydgigfqkTg8/CI/BUKvTqvDyxWP0EdaianfVwgyyeJOJI7RYzEbLCfysLj7
dONp4JUU1caIt8O87AJFm0VrMBGngbd1eSaY8grD2ZsOk/AvoRnfo5oRRaaDp/pvmb+dFj7wUU3g
AWeddkaMY9apnR54lXcShhp3f+nRyO1L2Ae6jFpG/YjJlLIpu78eMnWPufM7KiWfeISnJFja+94W
JE2b1cN8SXzgL7Xa2xrtdjbt58Kw5dVIV0E8Dy5B7tpq9zmlnEnRNcZhKbmcDc4kj+2Y6Wwu8F/p
lfP9L0W7TGcKgLv1W5WhwptwTsCNDEVYjtZ76ijjcfadKnaXdR6iT6HbkZ565OwzQ9d1UDH1fjoN
PcsoEvCRkdLQjJipsWch4p4MOgHywG3P9ljLKMU7gaIPlGVKvMy4mE91ep163o9GsHW7qljFmzSw
hzmAHpu40rbtozKpZ46MtdLeOrcZbj16Nw8lL7yBYkZvOfgkLa+9iiuSF/hlHi9Fdho0O0vwRa7v
zFk8Wplo3orS8G8/xfZtzKcPrXB//hLcg1yTp5419P1G43zkFASuo79EdxPdebsZFr8Tv4vuwWiJ
eNsCd/dLeXcr/ADCLNohKqhN3BUC7rutp9oNRAlH/dLgi1R9WTPn618yfNav44HnYE0+tfg58J9m
3+WEz1vzMcN6H+E7vPUNmb41ywVt2aQ+NtmLOF9zSdeuZpOh5vpToe9HhfvWDsZl9ynTD2XhTie7
5fzBfaWLcv9Pin0FzCtsudww3s2dIDvndsPTIOz+CqOmr8K88wLCtATG96soU6zwpfHqdguJorlw
dPBZBJKxwk/b81SNsPP/XY3f49PTR7qYxz3p7+J6E/SCxbywAOsMU8bEtM40YphjQ4nneJmEOGVe
fxP/q6kcD4KIRPi7AyCjLzcC37Y8OpMYWT7plXBDrmHQFE0teKpNmX2nua3M4jZLs4Val3V9WFHC
YXzxoP1pB/DkpdfE5BX9v3kCkAhIZDLWbxCLTwI0Fn7Dad5nRdrfY+w0n0twCEvs2BzY2+AYdxLu
DiGBv1wDnGXdXY1f5vmXc4Do5QTbI/DPw6qNz5XQ9BsdeP/eJBkWcHmV1j2OPu/h3/UUjCRuH6nw
YBm6mBNPaddyrIaN47cmM2Oex/9sLbCGICtv2PDjF/sna8EgGly045CV8VLJuy2TNsUy+JETizXU
F33zslNpc1S2db7+/LQdoK0yqG0uyMpP70EeYGFCHy3QPF2HwgyNt25GvoKXPX1qXHaI4pAFwLM2
+zrok+ZqSBfvqGZ9TIR0q2tB1EUy2Rv6dbd181f4O+MSugsJvVyb7Yjg/qffS7sXVS9uqMP1D01u
oPuqTexnqduRRfFzhgV8Hs+fRga2txgxwTp80Znvroeun3cTuboD60yPLY2WP6x5icP0YmlY0DKi
TMjmjOXnQ1OGkXA4pQc3d6AHXfwNgeLRsEozT4reOkLg9O/axV1ovHbUydU8QBpuWsf2yK1jYmKM
2DcPJ5kH0/nT9gCy8r31FyNR6arTe7e+AXjOI9MGvZH6JWtFI23YlQ3rk1ZYRPwGnFWftggNq8s+
h30Y/eaN6Kp2JdFDD19O9DG+yLMkNTpmWX0bXovaXiOuCtthHRaXll1DTne+17EHpsiljn+zTKw5
L5uSECudfJhNrzWvj2cH+eYv74RRUdcWdNuNU238/3p6L61lvZ2BxoSmqp4Cab5YGYc15N2ksK0t
ZlPyFrSDG2KEwIY051n8abFoPa3bmUZlH2asEXZWPmw0SsU4FkhTTvoWZtl2a+HxC+uyfxaSwnY3
m4hywG7q+3GvNlt9+zc3hqUbOg0BTMh/t2Q0Qdnfz1N/D6q5JiXY+bzajctFMK+1W9/CfoOHkjrd
VjevAXF9tzVvOmNYw/PP+Y/f8WLZgNL9Ms7OBKZouVZCLMeh7p8/tdj/lGxNwTf/+W9/E5c/JdOP
ToCCzfLxf5yLj6GT3c/xX/5T/5H+/bc/GfX1z7/dRSr+2/9I2rEY1/vpx7A+/JCU3vxDuL38k/+3
v/hffjUG/CohePveFG1cSJrSPsbfRWhuY/9Stf6fIHC7ltD5rz/t0lvw67f8KVsbevCHbpMvx3KA
Ag4J4i/Z2rD/oD/K/cUsCHQXQfkfsrX3h375XT7sgIsyfaG2Mt6P+X//rxblBORzMTBSvAsb0//P
qNbmpyj9m2iNacPh73URzXVuxP9ETWh6nEpL5c4AxAQZXDoCZ4roudM76MxXXL98iLxMhuM27dGX
ITo8kyTFcVK1opFfuJSP20CizYLEVlOEIeYy8hR8X/+RJS4nJjt3rozGFImZ9dXOhirdYGcNVqTX
eaajmSfcbNQRf2sjFS44nGejOLf1WrboiAW9cIEv2muHePmJVhulH5kU1vNqp+mX0uoF0Vn3RZOd
2s+d8nB5L0GM00Vclw2GmqZcJoNNV2V+yd1ia6Min2buBs2M7ckfVJCAvernuB62DJGndpeHDXvy
my5MFnSUsKkzpHJs22Z+qUgaEGM4YSyGnX27qHq/qKH2YyfoiqPbZL13E9BDXkZy1aFlahqWNFes
I4vCCnlKu7Ct88auDiId5l25DR4nntbyB2N4ZHBsVIqC6qRcmObVeJgpD1B76tMAAkpJmw5iKHEH
ma0bwk0zcBr26gWO0/qUbh0970PW8/QvHYAV7LTO/2LvTJbrNrKt/SoV/xwOJJoEMPgnwOl5eEge
UqSoCYISJfR9m3j6+0GWqyT7huvWvMIRjrAl8jQAMnPvvda3+KBIoQfjI7D4BhShyPedIVvMOdm4
lVHdCL8T7XmCp7haa3FKI2ygSZhkdCtl2DnPXqrmM9M9r2NaaDX9Lu5arM4jtzrTQkaWD3TBtkav
lcXe7POQ4CF7xrFFDQvNJ021wB4xWPqw7Ntqow9McPCLFAewNhx+o3Fwd8Y0TdupZzQEJWCMdsro
db7oqGYXW1Ofvzlhor8tAEt2mc3TuMvCpN3C6FFvBVEdxg7snr0fqrl+FGUb33DwyT9WWOf9UB8Z
btRa1EMnjSN9Y7TOHWCpdjNwTF/1BND0EEcJbhoxi5GJb06rkMHDNnZa7262G8yLYUvlj8YLAQQn
AZ9RcPYI8xQzqB0P+bueatWRYYBx7Aucs9J2wk88Dfgy4Sd6n8Ni5Iylun7M9lHfGE9hngzHqS2c
HYYMNBxeGXaPaDi/6JOtbUbFPgmnnmYwT0BypC9mMp1FpeUFkXTFuZDkEmax7b66SGL2YxfL0LcJ
9BEbezQivzMKzdx0YfOEW7m9NMRKfs77ItxAjVPPTCSLQ7hAGwg0TWc4RzfUpFmhdXeqmstLYwNc
9HuayOt+mVBf4NbZiDisPsiI/uqkeeURO1300jertRYdaH7NLKYH3YLREx3Jvq/AKbROaA2+bWX6
gx03Q6DAJ3i7qrQImXLtUIQoDlDBD3Zf37VF6MEg0vOvpcjUsfGIDJhX6Mc4K88vw/5LqifWBsDd
FNh4oA4r0xGTjPFGY+qFboFNcRqR9+aNhtNmG+SUXEdA1U1cD/J+6jDH8bJAxQbV/q4m+++u+G92
RR5vNp6/EXM9rpvVPzZvWdX/sjf++ME/NF2os9DhkWLxrwye39N50HRZv0FcgOlD0BYKjBXW/2Nz
tOzfPNRXqEWJhiNz6l97o2X8ht6buZ5EJiZBKfxHki7DXGEzv2yO/ApDZ2OUDEF0+zvg5ydFF30P
UgswEKHcF+MDchIy5q0Wu1RO9LVTo8vHUmRczVyOe7eysFOMyjsiPIwZ9FfTEwSI4sbkkQyAfruH
jNBT0kFTejhlRf/BkWW8zfoIjYt5sOi1+ohWmYBa5fM0ZPc0THoflZEbaLQVfCFTHBCd5bF5Mfil
MUzni4G18diXaNTr2lgn5lFxQUTRPZUmE7/O6a0NxEtWKVzvyjU/4GL5ZtY9VoJweFCe6q9pJe19
M9kW3sx0KK4gyoYTLe/mRjkxxom5KbL9aC40zagez2qSzrHANb9N8eKeLEILd303mLibqkVuIr7O
C0MxA1cDkAvGZ1jgfWduVgaFXqrDorf6Vq9Xj7bd2Ge9dQ+krF5rfW0F9564LTJ00CF+03T2ONG6
vbElTlv5VPjEwKH4Cbhhqq1bihb3I3FdydRABMT/ycUqbpbeynaOrTmnIk1lQHBe4Q+WQ0a1Ec1M
k0pTQKLrGFZleAgau6SGUPGzR/LdB1L35JHAvfG1FEAI4q7xNroy0ZvXSL31bV7FCR5NGE1Cvxnh
wi2PZWtm2bBNiCzXviARJmfVr3JigHcDU53WJx++WwLdrjCvaVa/jqjIUbgCbHcvXgQgaju5jTn7
6EqaaV/QJzqgiJ33TlFCVKBd5tzNRdlfNSasTNkSUv3IZV46E6dPlNi0klodJREG4y0CP6LHcN8A
C00HK7toOM1qbYORc46WfVW3S9veEpMJKRZFQOUi8ka/NSLyD7DDlUt5csKyl+1rZYT2tV1qYItY
NKtESzMaHVWbTg9hnxX7EvCkQxKos4zjtAMsoQ/L3lrqtr96nTIU7Ux96PRHDbqqC9/XS3NYgkZU
DLOxWw+9c8Ib4KSgz7fYdVTd7JouLAcESrp4YYQ0P4DfXwqfI2CzJgoLDgeZRkuE3qa3Ql66Do2h
GrXnOLOTbGMsuKX8XhYQdARqT+Ygzbu9RKu1GcHilX6AVgesJE2N5ApHaAgNtbgQOQK1uqiVfreM
kxx3OUOzkM0+Rmck+rI8oauID1WZa1tACWYUTO6AGiCEE+ibWju/ZAxoIWw00vzUxJaxyaMiulvR
D3cSTOa2pxgLJAS4ac8b0G+Z2tpbTomwTst8ORDxiV4LPuezNwOJ8J2G0CjfQh21TjlEezTSNDzG
0CJo+TvaxD7fMx2JegaQQhP9AhSAxnQ/LhnDS9vslU88o7EFIdNfh9Ep7xvGcXunsfxYjPYd7smI
80c93+BoRu7doPp+/W+Z+L3Y/DcbImm0Uvzdhnj5Ov3jFUTCz4Xijx/6sRmSOufacBUc1xK4O3n6
/lkpOt5vjtQNODGOXOGJEmnxvzZDNinX1nXpCBO6H0Xkj0rR0tE+s7GSn4B+FRuT/Z+Uirz6z3sh
+yqaZodk55XR5so/g9nEKJtR16PqiA+ZRlBWRvad2U71Zcknd/PTV3P/+w77c+rbCgv7ad/9/lqA
877LsgHw/9kWMHY6zk1XlEfHnMRlGZW4pMxpnhXfwLlpkJ39/eutNoM/vd4qDkdADt7pr/lVrUZE
H6NCXq/A+wwAlPwupEeLuPSzZTKNCKW5xWwnniYkLE9//+K/OhLQnwOG1IGzUYMTtfSXgItG05mZ
sggcl7bv36mwkQrkuMzOSizzdQ4X7zk09H/3kf+Xr9jm24JLSbAd8PBVzP7T0abv+rSdXKc4kiQ9
32cktb9DZ1tr26Sd7yMdEffff8y/vKAU3KS8HHevju5+/fOfXjBdCVhsb94h1khtJ56dqWzce7ia
TO0TrG35+0qERSL6Wv0v99D3w9kvF9WxdVO6GPhACnqGi1/g5xdUnSCSM1x5VNWMAH2gnjXulqXR
R3ocZN0EmCIFTrLSQk+aiWuD6Pe5rGtnCmKZLeUKrHGuvTKMtey3UafXddydxezNH5Xh/pu7wHb+
ch84NhYCnn2Lq8nD/qf3WxYkJ6VFPxxo2ETWk1bQB7jpolwHD1419K8bZI8nWD0qp8wj9veJZ1Bd
NSxuB8B2Up6SjhydAknFWwT6CXGbzLmXSO8ifgfg0gW4WBGfRt1grFm2o7gUBtwD+Av2IiiJuwiX
QJvA/VLG4u5qBvAXGsJaux0cvbqpoYJcRS/n+5BZOQLHdqzsz+5o1moj6UaOW3iniGdb057vJauE
3IC4zLx1Aq69pDnl87VZvcjHNkzXgGCnQ+65zk1jIb5ylzIL80WSpPNtb3mj9TCXajqXepyDJbEp
S0fPspj0rwsB9THP6Tx287029STNZw3z6Dls6tchNerXpdXNI2GuJBIzC65f3cIc7/WuIyQNzTHL
14zNe5uK1n6DezNfqzYXhk/3pWYS3c9XrdHEEwoDd5MsiY2owDaoe5U3M03qjSGQloBh1oX2fB0s
AsY3dWYhLcmRjgZA8sJnA7M/bQZ3st/yge/RXUa+t9YST4PHRVvcxnuemsV+kxodpyTiPANMyDZ3
qkp6BLGzRhumg7t+/f1ejdPIHILYTKbhNsnm7j1PKy3xLZsPayg67vtuGnMm4xC/GCvTMimOcJ8b
RlSSSuq74jZ+icfJe6aNjSCrJ+Jh3hbK4j4ZS2m9VZ1bv8YRZuGoKbyzp1rvuc7BJvhWmXBnzEx/
Agvs0E2Lg5A0AUYuiNRVPW1GCVQYj3yHs2JmtI6KMVvgf5Nhh4AexQ6IgDRhIFmvn3XClOm7UdUe
vn//1twzrRhcC3WrgyfY1eIuaEiKu3z/O9RfZVAoPWXdWOKDxmd9iJ1+3EyR5+3AlnADx+vjIQlp
qA/gw8LwRnRkUQZjN4FSbGbXu6IGEy1SZhozeGNzlIqXvpEd4iMUYsb8WMtSZ44fVnPIKTBFbxty
vjPpwSQCP4/onXGmu66V8akDcqTtlT6k06aJNBVecT7aObNHm5ZQGRO4dDagQb/CU5/eR/hEWFHS
bknuJ6UZ00vH1x/vu5LGXmcQROUvOjoUzR3hnuiwmUnGsfmeuyc0ZzFMfMVIn24pEUZ5QCgXYxyz
YUjspubFBqeINH86hJ6ab/qIGZgkyyCIa8R56NLUxYKIFWASER9Rvjabmjgbv1ezuNNk3F+nuOki
vw9H+xNVk2dxf3UTCbFeMt+MACYPlltFlE8ILeG4MFVxGX++Y1MUF4km+kQIu7zUeumFoCYsdeac
W3DBZ5qx/gJkaV/WS//uJRg8GaoMhJNzc3snK0TNvQHnAW9TOE74bJYd4z6hWR/IjdQC0u/eSgE/
Ks112zo0SHBXZ5DJTYeum1tKZXb3Hgv+A8nDMF/Z5riXjbCMk4PUQnbppU329NzqV1v03nOhYgxQ
TuQWqFLGkQ7vHIfPM/yOS22J+lV1q+uRdKk3OqfRc0rr+6aojOwphVfxkraETQWessko0+koJ45p
ch73ED95XgjWYnKrJ4l/eUnoWHd8jGgnzMK1TzZ0U+9l6WrxqWg1bTkuuAvdo4mvGMWNqLt5ZwIk
yE7SMM3PSzTacgvH4/QvxlbbpfGRoIUnJ45RWv/nnC3ifZxHQyIfAgQ0HW1z0MaNOTUi+Bm4VRrl
3QxIZ9gtlvH8Z/KWpYwGHhBCyR/kLWZj1mfwZPz9mh2r/UAMjBF+9twpoSaHb13tFreixjOibLAw
4GfauaDtyVdXhDUdfjv6qBy3OiRW6d45sclYj6dq74i6zQKFuf21ml3OInW/au2mRAsyMXJZSZFp
t0ne4UWAbxW1l9bt1FGZqXsBcMq2gKoVWy5i43c9Tz1mBjbLWyYXbppm4E7pIqbt4MbXW2mISto0
cSUu9JpYSxuJgNtPPX7PCAprjwnHO3cTlybISUPD0z+kvCfHJWkjqS3+R5yV3IKzGXlnmdcMgCMj
Y71vx/ag4pF1cLSjrtujM3fPkNrQQ4AopThnMymoRt35Hnczz5I9NfneUezjVcsLm+FivS0qZcH/
vgQ68cD8AVr9eutPeh7fr/J0nNr1ZJ3xmenYP+xlpETXuvcS9S0jRLNl5zeWxn77nrDe4XKdNhhQ
0FaRtpPHmxzOIycGRV2z//1tCaJrsczEKSeJUNPYvhzAljdN3raHUQ3zfT9y9i1w7aAvz0t1MiZD
MgofVGHNt0SGGCgxW696nYymjplijLzrpKj5rMjdeMmyTZRzteBVdOwWkgAOPHhx1OBPYNY+EnAT
zZY8DRkovgCwkHoMtcp+pX5mYVWtlp6nusVt8r+z1qzFdDvWRUc85phlTijEtG9923gQ7iYP2SVP
sdgkmuM9GzPqI/STq6av8XrxBGOA7Slq5zLbtcDEFt5Jsn6j+N0hd9qKbX2oXdw2RctS9RiuVzRN
QUEuQ8Edl3dcRk3gBvJ7Y+1wbeyuXmlN9Lr1Z6EpC2shW6UzPWLe1obHUc65rIOEcXPsXvOMlB+2
qhraGgrtqFHJTmWJFgnYYpyWo/0M64HROMeNXCd5LYFxmAVhXiSIRHCxTBLSGewcziCOEeunDAjF
BRbLGNDrIYiYhsRmptF6ytOlvuXyN9cK9dExQ1b/cda85KSBFAOLGbP1EFN4iAyUNmp2tF0+TDaf
A/14qYMM0R0PvFIXBjCkH3D9JDB0omEn9EiANEBY0s5zc6wI3aFNkYtrCX4WGQyLBOpqJCAi40RC
oyb7RriNjY+oCg+IqbDx9c0IPAy/WMCq8K1sm29aru682ZqO3NccDIZGR9hf61gc1Ij6v0A3rYrD
PCBd42wcPqKZU7uUTXSTNjHEJij7lt5bt4hPygeuNvtyOecndj4G+qiRmLzhCHILuY28/HbApEVT
J1Z3uqqjD7Umh9e2MsxLNRa0n5j4cYCcm33u5SScjPdmIa6c/GBxgJf4ZsvQPpkgUpIE9oeXAuAq
QWaE7kFLl680iLggFm5HIpptKJvA53VE/pwIkGpr7MCdr4ZxXUFinRWC/YrVkJHYzdAY2hGAX1Pf
dhmaPb+IWW0S2XJHLmPItQ/nPO7uVTalSYAN4t+V4mvV8UsVtbYBHdOmsUBH3fhz2U97O/XY8epD
TeeNQ/8IgsFv14Pv35eHf6l+XOyLNCqETdlvUbj9Wq3RROyHtOrrQ15KFuPBccRT07UapAJ42Te4
OCldvi+Hf/+6fyn9eV18LLh0qEyxiv+p6qIkz82U2SHiw1y+9VrRHopuzmf8SevUtypKdZUyZi1u
xvWU+/evvlrC//TtEo9AVcwDzpv4MzVd4V3KJ6B4B2LiKEBAQxpP7rrqpk7Hat9j3lr9jC1lyXry
NiyXxf37W/jvCOvfdOzWrthPF2tVjvzQcFzeiq/////9IQb5R/XtH/i3huJz8ssk6/ef/6N3J3/z
wN4zjlqnrlAIfurdOb8JgYjD0VfivyAQ45+9O9P9zfNo0TH9osdlOZI/+kPl4f6GxIODB602G4Ek
f/SHxuVH7+Nv4QRrN+fn+8zj5tItRhsGAhRpfh90/dR8IVk7E7Ga9QNWecbs3/JIu5tVeExdEvOm
8oCM99Tp4dYLh4+ImUEmd5ufvrwfb+nnlt73vI8/vwVTShyjfGZj1a380o6peAJr1410zjgK4B7y
EAHsbBm62jcafdpw1uZZz6FZ1lG6d8AwbifjFfxZsHB0YIh/qwNuSyp319Nyrx1xadbR93ooFXW6
0caI3an+Ys24WFH/D2UM8uAT0ls0bsyeLMsHYPShIyOPIHq/07bKhkVe9SveKZNn2kKlohYj/pgm
SGeaGz1jbm2Wz8pl+sHdcEA37Rcm9bBh3kTDhMAhXR6sng/g5q4PgPjWtlOXKZbZbbvsbGnDQx6X
A71+oMGa1z9I71WY2raLnLel4x0UKTwrSYCexJXTgPuP4+1Q5QzNiqAdsivn1KcU9e0264g86utP
A2vJHvbkPe4DmEslNcMQ9GkWNBjJ9tgfXH/q0bWaINAKGEV7wKCKudv0pYRtH8mhO5fdhOOG6riW
CNSrZQeb+y5a6Yj/XVb+L4MA+rf6307Gj3kOgyr5hXTy44d+LCauQ9/egYazyrvWSQC/78dU3BNA
UDhcmi6LhmHTLv7nYsLs29ZprTI9kMBtdIsd9o/FhNUJZgr9ZVAo3+Vk/8liApboT6sJ65tjenRz
mczbJklFvz7KiUysFH9DfJob4SS0dfBMMtUEI9E4GieZGXHQirp7RAHboLKGCx8CG+H8vInwxDSH
FsFqGLhVLk/L4ljhNh+rBd2Jrs8PA0Qpay9SR2kPGZGYLw1pXDboZRNKLI0nCUPD6MZzPhUu5ixi
Dgx/KPQFgAlUXcIMJcaIDrQVEBSGwahwKm+7EOfSbkeC0eIAnW9IFyesR99C+v8ZiZPzxYVVt+kR
2G7hL9GbhPmLu0ohNmDUFk2WcfYMHISdV8jbidgneoXDtcsNbed0gjVB5aMO31WK5LFOU/Uwx3p/
IcizuBapNpdbh9SpmPpvhZWXto7ZUab1Nbfrcb/CC6moKnWIJonds26TGxG7+zkxMLHEVVLt7NKW
pGbGVEr9ZGRiM9ths7N6x3hh/mj4CRGmj8KY5daLrU/RqOo7u1IEBC+meT8YaXscKwWQXBj3sYQ7
ZpeSSEiVSH+G03hvOhoRdeV0tfUJoHWe47KqZyf+IjEG7y2nMhH0lNmNKAoou3JurmNrOnztcRLd
dkNnXaa4JHahH5bhrE/bxqjIRanb4ls6Sm83ZpbadXbiBlHrdFdDel/sMKw2Ah1QILWY3JKOf8X2
8uJZGtY5ht9BnduncaJf60COe0xZka8mnfcbkyLqPulgZNUZARKGGb/h2pk2SzTf0C5SG3uArSCN
0PJbWWsPYzUXj3mboTnM8u5iUB4HPd9IEHrZA9EbgKRxyAUJT+yHbF7YUDpjviiS6Db1bBtbYfNO
tXmK8KmH0dPiOhpVq9tQOqZl5fFr0xQ1Wl2LGzNu9BONwfecv38XkYz8gBKSwlfNoXd1KMEfXAMd
AImBaejX0bJcrLUCAbOv7TNcbvtFG8qrDqnad+TQn43Msm4UbJ0anzJEDKO7rWZzeR1bqIxbre/j
k5XGYlNbWd74a/WxabJs2g/4QndaA0iErMsTo4Hbcexo4eDVhBhN5Re4KeQQsyRnze+4BzezjuBs
CAkxl0v/rJH0EXfL1U3Qf4dg2Ufq564pP6ppSO9js73T+vxZ0CHeYFS8ikbPt6Vbf+lqB21IWj0r
wHfYOrtPBTE/GGUMyClFQhwDMetBuV4p9Q72HGPjamVaBv3FGjyAf8oLDziZtdvJ9bxtiI9wk+rW
K4thd2fUxbzTOoCOeRbZRwVW9NmSGr56zsqbImx1wjWw+aQaMoYYmU1i4EIOG4YXRbvPncY4pt1p
6ZMzvg3IGEzPccpdUN/RRpcem75VbAra19tpqpMd9dQMhjDtrm5o5g8U/9FxJC/PV0tmHhk5zQ/F
nC/7ss+MTY1BZL9ks7y12vFEouB0BHYbZptJdNPDZPXPg1AawnBlA1cQcckDRv7ypD+WqbYiJxqB
s+ueUBizQI1pX4rW/Vw1VPpSLh4qVyw6lgEnInaT8F6ZbnJHhN8bsdPWEVphA0tOvMka/5dP7Fr/
qWv5yHoR1xsCVoybKC+LnW7Y3NI6hsmxsPItNtD8XrHs+vHMepdXLdF0Tqk+LQPHsjFkfR4H7sFE
zeoT7WVmMxwSm8emhb2jywZlTlncVUWMHmn08qG+jyhhjia+025fGyhu6JuMut8taXUE+EsXICGd
bVMRJHPtU+dbXelTEBmz2E2xmyMWdIl89jWcGihEy4IsHwvXM1EF1WCvdJBEajCmIcO4GG92ik44
j3hZT/k8PMc50z7roMbyO645pnFWac2XTEsBPcRWOiC4iOlW3WUtLXOfeg8x1oCV4Twz/3iY2bAf
zTbkEckmbr1j24/2xw4r1CleCtX5/WLan3vufqxf6CjjQGihY9F2qZ1rk2vkrYRCb0+VobunRoGQ
7b20xFbb9Ec0ONEdya/5o6ulkEZxWjv7OAu5cb1lil9r1+q2o2EVB4HA/o1qVSeFym3Bn0aqtwjc
btGPOlbtSJAicCjGmoPmZEJY8s15wWXC0v4NgC9AdJhkOLLHjnbAzJl640g1t/4iSlIrUntAZmTN
y4C33mzemlZPXtmTo9KfiuG2M5fijkGA902fyZDGfhCaVw0n84uGTupS6M7RETL/WhSmBFDh2Ymf
xDCAkXDCQoo8KznaQBALVtug4/ygNrQzXYgGId+in6ax+zyMyj7Tms3fwa6n4anAK9+hjk5QFTWW
fGYfAScDz3s3KGUwDXGcOgwEhUt0bJN5/pIliWexGEXhs5eV4/3sNCjgaO5r90nKMMc36Ky/pirM
LmZeR6BBw97CoOsVy5HuUfaO/iq71lP5mCMrNnC+leExoyO1IQiahxXieXO3NGYTBt0EyMY3uiQs
tsrw9NsaMPsrITLTV6Jvmk+uZY3QGYlT8kOviDxUcljpW5GO9yX5OZj9aF18sXSFrrbFzUVjye1g
Cai6PSDkqT/BDyjJgVrC4ViL3qT8SdIG2I1TpC8NIlfoSJWJOM9aybrabDYX2df5kWcuSfeDodfQ
nzAj00+Lva3ptPorWLbQ2pYJIZMb/EQoonMruQKD1vfQex0iU4YSgLlrpXuWZ+oUG3N8YGaGg6av
b04i7nFQ15a+USPCRsg10l8jIoKZ3Ptto0OzkUREbG2gTJYvuvpBDF2/6WzbO+faOKDyC6t+Mztp
fewcC1sKNoL2NWvTVQoeDZ0IhrmrPmbKqEsAQJ4i3SZtlq+SA9RtqE/1xjTkZ9AV3gcnLos3MgWq
nRmvcFaWeGR8aswqLZi8jBXRnpV+TNBz3HqL5XwaaV0f6rhWETIzm9m9MpX52ZmQg/fkPzyTWQDS
lykwnhlwGrDUKoPcWJcJMl6igVSU1IwhPGQh0zrMdeINfLABItgmxoF51YPt9dCg09kAvbJwgNxG
+jRwL+kdXuHSEe9eYzSY08ACaCc4c+HHxOvLD2rpZbczy3i+GbpB7UccrvFmafHSFo6ZHVNs4/oy
JB+b0rlEtDWruBgDZudblGZYI4hBo8JkFjo4awFHTHuC16A27mTO2dAlw3PfYMVHit6O1mfPWQzw
HVUdPaOOJy2DnAALEINmCjxWXaLvPYzq2NKNhdp6CdGX5eN+sTCOLbWZ7wZdH85Ci7dyaIuvGL5B
YRJW7nyVaYJxb+wYmKCubz9EiNw/S6sKd2Olm4gOLQ/2HryV4TY25uzIKACOchjapFgk2PUsSmwr
fa91byyppflXjQaRpcWcbquwiV9yuphPODTjvZ7YGvVBOJzbmvwYbnDp3mTwP4JI54xYTBGZXIXW
7egQD1ABPOr3kjnTx47Of+vHIbw5oDs2gGIUsXLbhMtyk2miPk0M7c98wpwcvyT5Ei5JT55Z3x+K
uoHS75nlsckjc2Nky0ut5gk5oiFapBSNc49FRPsqiKg//rdK/r9VyYjVfmog/aX7dnx/i6uftXIo
Xdef+FEiCyFwVZn8IyxTl1y5f5bIQji/MZMTsDh/iOj+UMphxKJk1Wlif9fQrWX1H0o5QSOO5FHd
QJjk2bTq/pMCmc7drwWyvv4GBHn0A1e9OwThXwvkTIQNaTWhvNixpRF2Xs7NDbRxZWw1Vygb9egM
3cssTzNNxfxxSWiuf6bo/hpXi/2Ig9XE+lKZT7TT0Jg6WnJDGQ5lJzdAQPt1Kdeddek8KhNzQcOt
5UbEwxFNU/NBL5sQ/uGY5GZxk3lJtx/HPE0vDIY8QOxN7u4SaDzHIlRm4KQDK5ESWI6L3NogxSOz
LhEg6VJveGAgtc5t9Ck852Zdn7vB6PdKjs2JjW96J8Tjk1X07rsFz/s1nypnr8Nt+dQWmR5YgKgY
XHRvJuB9Pq8bK0bwBgvyouL5oBNatuNCaRdOwOG8cUALx7or2jBoPSMaserXgyhGeA2ELfi48NM7
LY6NlxE/kjXgZhfJjN2cuMSr6mB+90ODXazXX3I78T7M7A93czmbHEW9l3kmxWfU8VKaY/FgpRr8
1KE1Lm1RtMcBKHVAflgCexEcPVyc5Jaowzevb3BU1iUgr1pmN6jgvT2DxfFzlznhURFmsstKwYko
x420pC4SJsSdcMcpUQ6ekXyFBdRuvSmZP9rCJekgShgZN7ULEKvI3U/IyrKt7eBlx6z/UiTFC7ry
5BbnHLLeeBpfQxjuWxPUJ2iWxAnsmrLYx+3PlpUXI4FqZuIVjw420NXpFMNW44780Iyd3LkiTJCN
DDkps8bQJGDOnJ53T9JdqY0jGWujKdUGwx/OM5mJ6GpxDrpXqlvuwinWg3gB8hCbBt2cRJ9tXsWs
tp7jWHs6P8RZ4jFKHifOcmcb+fQZWYl5a3gGQCYW4Hvs8+2u7DpyXFwLL6HQV/JeBk3PQ5+DqJ8a
aF846XRulzA5zHbZnXvoUuBY5BS9EwimBXld24cYETa9laF2bkTt4adPeke/TKXSfdkCeCT/AgUb
3c/Rox7phmfMvsNE+Cdg/4zce4XOix3TiOKReCXDRkReAN+qmNDdMJ+fUwgAFngcsL3tzpvmM4Hj
09lpZH0iW6D7QL8CfNyI++JbNSyYDtzcOzgJ7eLW1t7lQiqzSSwMsrkwgjzaaiCXOMByrKrNeuek
qD+SUYH3a52bOiyTe/LU4l0e2frnUYp8VbbLLyQrLadlLsY4kGMs91Or2QDZ++kjuX/mvZaFzkZ3
MD8Ap/ci2hiTuqkmzASB64bVCf4CRydik+KtGozl3rFxRyxrdoWUyGwwXhnHzshaJsdkZ7j5NDzb
sV09JElJ5mMarnNQL0putNpUvo0IscBnzkeSmOJ1QoO8jqPKRInZjoo21QgHqg8Vjgd3+TDODTRA
1CS72EZYAQOLSwLj9zYmPe1eyoYej9s+JZkmr0RdHtrSXO6mgcKvmsk7G3isIQEZ85Fz9nRwJ1nd
wyUkzJK6GXNZ7apHIpHqW4yhxpPBAesTpCEwpcQB+MPUTkdCu+LwWGKWfZzTxgi8ihA2GHe3haNh
Eaymh8hq2rNKwRqxeOqXjlNwUNklZ6siwfmmY/GIzAkgYyPexWSjZ7Ka8mjQbDmSnSOxYHRFMJe1
Aa0ujPatgW8xTOonzanh6CvD7B8XL1ZfC1pAwaI56qDSwnpwVMNMG2M8ahvToGBM7GzvDHO9SUIW
ct1Y+hucqPOHMtetHQzIKJDuKG91sBl+VbEQeRGhd2Hmua8A7+MDOrs80Obc27YW2C4EM7Z8ZRNc
DgyYOJukjebPU2wGSlrDtxTlBOKvpLp2jRRBDRqKvqv+Fi0FwHqBr96oRjxLY6e1AWmI8auxRP25
LfIrPKcBqyMARrNt6xsjj/r7pVxRCbO73Osi8e5glGUN3b5w2VqwO/aFVSWEDszuBrfguBmAqH+N
VDluJ2eGJBuPQcaaCasym+KglbZ2jjWrge1kTy8c8pIAEdZylShLNkD55OtAUMXOMCXIEhKLjgLB
4y3COsCdeTT5k51Yn7KcQ6TrNMlFhGVJJkol3hCfWZu5Xz6ExCQFBirWgz1K7Ee6FtowJQXIE31x
j2QqXhddHJFF6z7xFYLQDV1xgUu0xICRx4eJseuLNts4nweGRQqf1n2ad6r0tSaanvVINiePc+Ep
Yh77PZ3CO7BuakEHB7FDVnD9H/bOZLluJNuyv1JW40Kao3VgUJPbgfey70RJEzeqIfrG0QNfXwuK
qDSKUogv3/gNIk0RSRGdw+F+zt5rL0t/g+CN4IBc5Oc9NwzTUd8/pLNVnBTRnLwS6OMCs7zwlig+
Inu8y2bKiUhTKnpItoq2Thn5ZwmqhgMuqHzfkhW7Fb66wMGShcT09OjR2MeViwBcUBeUgrC1Hvqi
IkaAZvrGmvIVOqWKi8htmL5HNT6DUKhDYxDe+YLx56sp8/xLg1blym2b29YuXFDTziMBSO0VpDc8
w6MtKYcQI+gT6bbXrhwe2yLuT65XPJMK2h1j0FsHnSVVOPRzdtZTaqesTJDNiTgdci2SyEF2VVY3
iJFIPOPLNVAPuDWj2vpkjOV4EfBVBuhiquEJ9a9xli+De1HUSXoiXedQ2YiBhCWuM8/5MBmjsxF+
ke+T0lYo+ob8AdV0Hfadr69rvzO3U1vbB6HVdz+LmAKjOA79NkB7Grf5WVvly0XsOON57WbRxyGg
9idbdCdQIfWONsPy4ur8IcZ8tbWyVN5jNSbWxMy6Lec3U1y0Lwdm1X0dm5+x4hmbonLi67SuaEcY
8+XkYZBTpvOY66w8aQRCe8dohpDdU3BIpkx9bkiYCJ0paT5PRumBVO6DPayL4UhyW3+gOvIZ2BZY
WlGYh2gcNpkTFfu8j5+Nntp2MxNVIKlbnYJg3sgsykl+OZeVhy4aNRWxpHkVbWNfoAEVMn9M0afc
s6jKzkvt86l3TcVefMz89LqqOjMMZFRf5ZFzKDy7Dv1JNFSWHBhOk2uEpJdRNYyt6EKmJdOOlfZn
kUoTlxk/9W60i9McFZ55IFsEVVlKzPjojJ9burHUbhoX2Al5Ldc10YfbzG3MUwWr4uD64/Tc+8rH
wahBiZB15rlIuiKScrxZOzu3WqavJSK2z948bAXL3GcKLGrHibwUfaEPKemg1ZbM4+Y4t8InAjIz
zqKFBI+t1FnBltHJysuaCGuqG463H4dCx/B6o2+gY6ydUy40OQoUNBs3QPqdZek1695tl4j8QI1w
OQhV8wUlufO0MA/gNGa1GVOXO0MTLF7w77ibjn7Ppu8gxlQeuYlmQsmHpUezB29460pKxJuWmKZz
pWCs6tJKj4JH/bky2+jMmpTaS9hsZBKhPD01dFC2EVinnR6JFdxoWN0fdYyU7mD2WPSSRdzKmg8S
ciHYOObYmV8nQtivYfczIQxWvgVobR1UiSrPvIfMSf1/pwb4Q1+TvoBQtsEvGhQPcoKDS2whJmri
SJFFVw/jDFBfVt23yTCoPpWslDdp45n4SPGgkItZjqlLxYFwHNwaUblDq5R2QOzn6Xvt1fG3MeAM
WSO4H/k71WcjGhUG/qE+qllRezQBhe5E6yenfvD1pa75abiWJCry5tnZ3Bw4onGZBYHe9REitkS6
NaTxeiq/NUqYl1Uy+UfPMgnFHNnMXcnee1hiRDC6cb1vkEpbtVnkUp8rNxj3Lpjju6bQ9iYFvnUy
irq4FSOgIQ8qPISdeOzPnJwKM7PBvGPVZwF0YQljjW0B0CXJzsh1JTYtd61zUbbOqREIBalL2Hsa
hKCTvLkg28fgeMCbqscpGZynllw92iM46yU0BYOIBEEWK5mB6d1o+y5Zkd38CX3PNcA/bqvIg+l+
GoNoNyCRVluaZuISxRnQ5K4lEoj0Rk1Txvf6jYpq/9rnK7x64XVP/2KF2bUoKk8T7taHCATkp46l
J3umdriayyW6L9ylRVbHzYYjmYbIDth9uVYRXxlqIIcI0jjohx7425y2+l6pQnQ7BBNUFQEiE2fU
rHBD6pqRNvWHJm7Mj2bt649lFX1QhRQXjoUvdLOUggaSVdeQKwKqPP0gzmVQ1PdDPLXlThFZLy/7
KXZuy1g/S2iSaDYW2KkbIxbL1h8Fn/1kiVAsipxspyyf86cU6tcjoViKhIgAKMPcm1bIVqh7zJoe
Lb1BIjKthei8LaIauGRUHlJMqaTHN6QSNV7nzkg2G9Y6OtHU5GN3/LKw6mPFb7jtpqmm+UZLP0NP
EuTJXRMFrMT0AuNzSHuLCCLD3FtyCY5jRj07Xpb0wo0JdSjsQF7lLjsHOYFN9YTxJfer5TGmNAiR
nLp4tqFFU+2Fm81PGVMF8CKIUdsllcu1MVfLjgaJCrs1/alc10n2wrhqFvzdNM+ik/rhn2Dlu6XE
XZ2VqTLxU5uYY7iNLGRNt7lwbRbXSUn6EDNYtKd8ikKNYZcW+mPVQbq9NulW2TR2ULpdajrIYjNU
LWGffey1dAewFS7fDDKqxhszMFKAUehvE2jE81NXTvX0sIxGyvfV6Njwdje9aOnx7vteWvRyAruZ
xnNuSeP7Bzi6sbe1Yd/12eb/FAj5Y4d4vit6sKGCyvSQw4b48Kr88xv90A990Cv9kPBRMOENRvNA
ccX8xT9W62lMc9scryKjdXdGsDriiUmWU3E0UDGp6LNV2BRYrZOduQfDaQ6wYuGsIijql31bdXsu
NQyWFEtIEv755N54I/86N88SJkodD+TIGxFhYQ4AmpQ1XtEHvJI1a0V1lgxX//lBIPQ4BDw4gZBv
DXRu2k1seofxKrHEZv3Ho01byurw4zD/owd8Rw9I4Q915j/HE22f8+SFGNWfVYB//a1/VyWdf1Ht
c9DhWJbLWOUX/n+cheX8C54TJRhHIMOhKvhauAPcwAe66ay4GvNVXdJG02PzC3nkf5GgzP+kLmly
jNcqQEGFk5I1eWDSFvQCV7DVa0ckXUwy47FBXJWjHeyHkaQ+cDYpwLxMjsOtZ7jzKZ2GEli+yPiy
VM7wiCp6/R4F5d9Asf+yP3M9G4dAJ7KcHOH4CMp/PhsH338WxP1wZenSvIpwXLKpZy0L3XCg0sEq
0+k/Sdg07KMLH72zTlc/mVroLlGikOW3oOvYFwRxDKYzz83HxaW8SoHSVd9pt5vTX2/GP57xj9f4
9RS0njEvOMqrtUbsW2/Kuk4i8eLDzLiyJxAzO29a8scBX6996OSMBorapJnuEklG70LvFexPJuyw
gIWHOH5glcW3kTZYYtQuIRNJBcOhiAVzWMNuZB+tOU9ZH5yKNojbHaLl4AO6mPMsHzEeJK3hXbKP
GIp35q5fatVEoWF/40GwjEK8+mbuQmYVjQaWjCtczsGHKqJ5u4HeytCoS0wf49Sg41Jm/vHVy/Ob
+fztlClxdpk+MjKoK+v/rKf1SpHqiilyavaFV6WPzZo2Zn9VtrSbyCV958tBWf+nUb8eCT8t1m6C
8IIfkrnXR6pphS0a1tOVXwvnWZM2kIeq82ESQoLYC93j7rLF7Ffb1HbH4r1B80Ysh7GQgWIhvMX4
jPp1Vey9PryUdsLCuUiu2Jy4z0XaQ5hGbZGH7lK0cFQhhM2CRx+OuaZ8qLNKfu9YUR/HYHYuJs9u
BJK1tAK8TDHy0W5qy2Y7Ms/fa8wDO5zyBcVhSoXNGdLfpf9LHv6Pg9789UH5ROZZJuJlVBvSWSXs
rx6U8HrUZ64yiFJQcGmbrsWla2Rd6bDmmcvoNMZJ9gWPWn0xLTo+UDcky5sCmnzp5LKwU4sjSURk
OnxPUI19G9w6lqc/DybH/eUh0wtiEPHxZW7l7aRV9PosoVEnAmSzfQmkrFaBv+uCeKFSOYGd6hCy
bJtJi9uhmKnpE4cut41Z4r9s6jB3oFehnyrukJyBtJL5GD2NpMOwu+yAQru6fvRWCpbSJWyQH2gs
0pzxI6u0La/GlZ2lV4pWRJICleAfcC1riIszFxDZnZVGN9TC0F7kvdRXHWCu7geiy1tpXWYyW8wN
Tr9Q9B/99CJfyV4g25xT7EH7YkUF+GsUMSmbzFQJS50VDTaulDCqlcaKr/wKfLK774XBcpCMBHlQ
LXsFR1nWg47NMQuVNJCQLIhOvgT2CiZLCJP73K+0srpuiTCtyvpo6iD/lgxs6uBgQzjD4j3JzbBy
z5qVgDZzH0KTntu1Hotp71DjP5jmCk3LXclafYBTpLfDylUrWhvrcx1cx8oAumaaVXfGp8YCXL9S
2fxO5h8hwcfnVhPU92BL0CoEqWEdWq9Ynn2YvvtWTOmCcJBYIYPQz2dr5cC1ET2B7WKteLgyWlFx
00qNs0f4cXM0gJJrVqpc3tnFGT5+F231Cp0DNzfAbv4Bo5MK2basVkQdjGe1tX+A6xoQdpGzwuxG
+nkYA1bEXfoDd2f/QN9NdN8uYAIsubrtR90ViBGSfC6bb7GKLWv51I7GtIYbBw1TefXVmou0s6H/
dD07rStisYpsOgWJXsIh6Dt1LJoEL09K0Me9oFx4TGcbh0nPM6CmrAVyO6LbV22+UnwPuzxDIkqd
PxLbJu9MdY3SEJnrWTZLvEQzVeHuwms7mxE1ku+Dh6rnW3hAW5mq64FXx6PpRDmdAUdjvjhga26C
FfxLJPR+GhJva6jADMgrVXD1tlWrMC/Cg2UzP+YSWkCrWBUgQ40K9m4LvtZtiTgR8nG8OnSGloy/
mxY4EbEqUeK/EOUnYbWKin5h4vi9f+VSPFen0ia4xU235UTtZz5roQ02oGOjmDwWBR9Xw/JrS8xv
uVfMZ6Jti3rrWjMAAJJv5jxsEo0XlMdqPRl1gZ0PywXyHf4RxjW2bdpVYP3LJzzoQXG0m4CyaYau
5W7pOyISIPVZJtF8MeEEGxlDdAxVM0Cg52Nsn0hetbJDX3MGhMPk0bL3zWkhMDWl9n5Z+DND2+BV
aRB7mVDEaSXnu0jZUb+TtFtROvzw7JRLai/fCcENIE1zAkRRQM/VR9QDzlkEyB0lb5Zpm013onZL
r0DlExBcBzfAzVNna9ODWghKThfjHC8Yus9aRZj/4kDWe3OOl+pIh5a4QQzb5HetPwcsCJEswwet
AgXkhFD6bkqMzw15wjOeCd4j68pcSlgGG39Ac/owo3/qr7w6mCv2wrq7dHs0iWHUyoy/EBQ2d4sW
oll+osmL6V3PBZaodnQXtMld1D04qQUWYVI4Hulo89N9OUl733oLhkkC1FdTpE0sBzt9tU9Q9tEf
HllZpFE63NO6GL/UTWyfDXKMFNwIlx1zidDSPrh5lU6IO6BTLFNtO7c/SBdmZ/ATRMq0FOrMGbf3
YBVpctZMljUeSxmB9vhh7SyFXgdnmuoWV2yLM26aHYAKQq+8z3gsObEKRpV5zhcs+EDrntFdMEs2
O4jWEyTHNlDWTdr0WXZn+UidAIKlQBe6qVsXn5hoblxq99O+GgsOXVULPlG6+d0SkgaxXvx66iPz
E+dF8DVdmJKr6LXLrYphF2MlzwZeHXoZWXJbNpJXvulZFfwFTQArXsbX2nTQjcFYiAWPe2ym/rKA
CLF2Y3s9HehqUpICGYYKmX9HTcQVMYFMgbmuk7uyABljByd/SBKCQmI3Y1zMkfc8lsQ/bKYGBJnd
TaI9xw8NsgNRZpbe+3wtABMInDVBpD85CCkQFThxYp2wxQf9uYpJmt7NjdRQC+S8Nte5rVsh9Qz7
LHNvpr4ldl4LlFpPIzjU9oy+ZPEyL8E6hyQk1e3YB/j2PrHmGLOuVwRPhlDFoRhrBAzSYZqbmzG+
S6quPQ8KIhZ2rtVYEdOeS5wqPVxM3ilen31ulbwmi6Hs4OhA09M04mdMyb7JkNqP64y9T10wQodp
WIY9H5lRn5tNb8GEC/IO/0BsI0+VDU1FdtXBgzGzTD8tKB7Mb11L4PumQGoyHJPR4ldNhRkvhFlG
XnSktxsTBUag9GGhi9ZdTrPM71Mk1nSk2jOnIHT5bBnJ4dlmwmyXsCZmsLosvcm5MDqx5sbpshjO
o3ms4y3Bh0X8wEoEzzroENwNMmkp/MdoEDfBSCWPr8Cs76mQm8lHs1psQPfEyWbzI3lfRsAvazEq
xpLYiJOh6vELpFNj2OYSWvkxCYR5O4HAXMKm1y0BgajNFsoHXWrfEA+zoDX2auLqdE1T6BJtsjPh
ekrHdj/igUAM7UP/oFRFDAnM9jbfm5M9NbuBbiqSZ18z+jNnIqR1BhZOaELdevppdGfzIY0he/I6
JCtHJCramzIA8HnorTpID34ReyNxM5+imVY6su3czO/wxUOKGN2ocy4dlfvDnVYtjv85YkQThmXz
NNk4oABJ7C6rLmRTx/aNNYncO6qpCriuic7TZUZwH273FnQ27Iyi7y7zXK3tWPJQD1TEKACSzkUF
VDu899TLMLE4QN0u/6eS8l8Sd6HnwID4z6WUA/ub5NvzT/Kuv/7O34UUX/yLX4EfllqJ87fN6e9C
CuYoNqkexRr2JDgkJfuVvwVekLGFAL6NmxL5FRYltrJ/C7yovrgWOxhKr2zgcZj8Ryi0N5sNXMK2
u0rPsGrzR2GubstXW6KIwQMMnkQVy+qjDj9CwHLJQV+1KpOCdiPdprzIPGI7d0H8riP7zYaMTyHV
Et/k/uDMptC0nt2ro2sdLcFA8ls49tawlzP+dTOx8t0sk+Ls1WN5f5P+16EghAs2z6g9vDeHauyU
eAGicULHBKiSW8RnEVBW79nl6nf8ob+7Km5lYHtsmD1WpD9f1WLCF8KkiUppmpIQl4vegUPLtt0k
+79El/+4pV13rK/KOD+uCoqdwGXOoAA3+fOhqC71GTmWXRgkijLTbPEV7r2XaQBfWiqwrJVtEKAL
YYGCQbX98y1dyym/HhyS3jqKWVK/uc4O8owCwNoRbo9uazWk7UsTsdWfj/Lr3XSpRltY/hzYMWzg
f77ENvLtdtCqD5vA8RrGJoSdjTtpOezTuoDI8efDvakhcUfdtW6JfBKJGyXONzUkIOT4sMyuD6PZ
w4KSNd+lbb3g1i82Zl6ceyr927X+j8/w19sIFR5FGfg8aqniLZZAxVk6+nbVhymqpm3JJ52HFVT7
P1/Xept+flgchT1tQM8hwDm93uZXr5rTK4zTOutDGxkXGn7jgubD9Yw+EmFZ4b5TavndXXx9tDcP
jWpppCM375HljCZuRiKTB2gZNXoPEuDoVTVZ9uXPF2i9KQn/eHJ0rD0XdGTAgHwzlc0x8uoRg1Jo
xh64jMohj1KsaafV4gPOi7Jdr+/kMPtbTdL6N6/D4VK79hmh0avgIxj2MF0JMx9l/XWabOM4exiC
LNXp+wWdYC7J/zQzvbwzMZm/ef42FlexsqOl9cuI89sIWk/HawQQjQRth9wUuZkmd9gbBhqJpDUh
u/vVuLO5eyTVTc5nsUiAZaZfXxFmAOWqjoJr1qJ/G5//cWS6vz015uf1DYeZ+bagmgY5lQI376g+
xUCpYndH2XbNw/a6faujlq6xnW4FXk/cUKRjnqaSTCi23EOG/wwI9AA8hLI7Zg2adQhjarr5Jd08
ZO4zxnOruUKlYByXjM6nHrpuN9I0Z9UPsK1n8/ehG3y1DdhHbhviQg7ozzB02Y2P3Xs6dVnTgnHP
8Y3TMt9MuXseO9ljP/oofhxy3mZ7AYJj92iKjO6a5MHlTCdQjWcntzcTxJELEc/iyWj0EKZlZmyV
O79ks33X+WT9oSjJzjoQK9f85vLw59H66wuCcJuFAW8932D5llk5tZHbuxjcQwTMV0aGQSLxBfKw
6aFfVE2rsjD/41eSI7KzgNC5UhiCN69H0EyDHyxZFzZKHc3W2ZMV8DUonYvGpk7CDuDjn6/w13mb
BiezDXTflVr5tsPQErFe8my6MJ1z/EwD8JuIFLC9bzXz7s+H+nWY+i5dF0tQM13RFOv//2puizBu
pSNNiTDwB/ccu5x5rEaS5P4bRwFvwjKFmgH38OejFESKFd3IDTQ8tBRoWwLjjDqFf/Pnw7xtbTGP
cTU+Oh1Wi6bkc/TzcYAlLSblDGJAocXsKIEhRZ4KejRow1nbt5IlBQNfgNY8Nf4TW8qwQlb93rS0
lpl//mCsoF1Ip3j314TRNx0irYHAJ4NskXjlcg+vLD9Q1OkOzthhf7adxTma5YSYSlTf82qUdyRh
k9DliuGyWBb7RPFQvfME7N+eU+DTPOcxmPLtg/ZnRhFl7zZMjRi3bQ+U6gsf1BvptPg+A/Gtyofp
CfxP/JUGTNcP0TatLJw+q4l3iNqDJdpq13jsv0cKT/i8rL5eRWYinIiLIH00Mr/PpWnyksh7XE17
V6SUXY3gCUphc2YOrrgwyB45W6rqWQ7i3ps5UOT8yIRBOvTOYuTXj7bvsQ8AyU9ogGCd/PNQcC1f
ZiplKOg0fypVKLHt7owFXB/mCvudFYL127tLEwcPMpkDv8gSIscwDBXbbVhGfXkUDUmIAgn6Unb6
SrU1zE7Z159yakbbXBvzdU9e9tZLhLULfFKMZZl/z81puMoQSi3L+LmnEE5qblffzyUxp3WXuGcu
UuBTOedXhujeW7r9/gIC0Es2GyZm1zf9KWU2QTH7I0MWAxyC9/rQj070GPON2MJzSHeqJQS1kF7H
eqApTlQgn/1EPgCYDY6oWtQWg+AAc7wKbqtFVg++s3xfiLA52T6qRwo7827MUoMvcZcfqODW7zxv
802H7ce7z3bw31fw5oGPXc4JV3MbzkaKlmYJylPnIn2HKLPrkoZPaO+hdE/FERXYsG1XNfSfp5/f
TNt4h1x2no5keK0AkNdzKaI/r2yYdMI6Kl+IfsbvaQ7pBrftexTl9Te9mWA40tqBdmhFi7cLe60i
zBDK5Vqb6CGDPAFYd0FaDcjV27hzRiVHeIZ/Up4Zv3ORv/n6esKxEA+gHQC8+eYiiRsApZ+KNuzl
jDnFv8F/eweI7iWX3Re2vN47H6gfa89frtWFTmtabLi9t3N6MBjtlCRMXGzDy7veZt0zE4E8lwjK
7WH5TuHwAcokUJG5ZnHj+ADQ2qjBLLG8c+m/nVJcXGZQWVArvP0sJ303IARjhIH67HZi9WI7dH42
RoLc1o3Tlz8Pp998mj1aHzxm/Fa/Kn28IM0irO885LmZwqgGk7GgiX9nj/jb+2tSyWAkcXsd/80K
ADVhROJ23YbskZutP0wkgpdpsPWUbxxHmnhEB5OAaswkFo8KVwvVgJx2kXG+LMAL/3zNv27K6c6z
K2RTjtzFfTtrj3PvLnFLjreNiWtPy5hKXbNczgOW3qgwjW3dFmTFys7aVBl+/j8f/W2Xe51D+Dp6
3GzW7Sh43swhXTRQMIcBHM6mE3+p5erBGZuouwZ269Jw9SrP28KXgfxizCstdPB07u5EWoNfIUQt
zrYIwMfLIbZxe1td15uEboOp/fN5/maioWDroGeQ1MY45Z8nGlJh21pTfw878upfHHzdt0sZIz42
PPHfOhbDQ3hrneuXqQbn20KksqND10qa28A1vUM1S3WeNmvkz7+rfzd/vdL/iwzlmwrEQ/t///dv
rgr+nbf6LRCFwBH4+apiA9AISBodepNqDr1Dvd5pdbBfwUHvPOjfTGKsdimLsEREzPC2UoHpOSIK
mYtKbBHtVFfW90WkrT1rHDrwUwElDMD6O9PHb64PLpNHqcX0TAcV0c/XF0WiRI7g6pAuzbAt3AmA
LD6nXSMAIPz5VgZrnuDbLwTfQhEEcJl8mxnr54P5mVP10WJyM50GdLw3zx2ymtgZlx0tqDLfek1r
7TzW5PCk7WE0Duwc+2m/0L8rbsEW83LBrEAFq9o5/2DVA10bqMR+j/0m9wB1Yhd6rhAfXGbIm9tD
FOfgwdvSxHJYckm4Sj3CZYjjckfgHsh/5nPXiIMwoXO07BGqxCl+8Nh88PCrmSQDw9k5pGYBvsgO
6tj6GIwI6jGdUyyJNjU7mPh8ihtb7Zoka+LHNq/M+YjWPXBDWqGFszdEbZ4K9PBG2JL/3V65Rdn7
l07Xz+oWvkBeHvh3Y6TP1MB63vQOAIldSR8uuvQlxIZd79pVeuhxf9wPRuCpU1Ma1RnOCURpc9RY
DRzz5APRDLZD1wI1y1FGY1Rv/b6qshXWOkd7nJBlc5EObCch1gcYtsK2BVewox80T7tqoLt+jnVd
CeoORQ02pgCmsCHi0LeeJU0cLB2gsbc4cKrmvnZpaIb0wdL5ZlSSFOvEabo9PPFA3omqIFinJ6qu
P7LMmg7ax0d1wDGEfsNZ0UJbnJZBWDZ8ova5Wst/wrAA5+nW9R/TWOfbKS8AO7VOPJibFLnEWeH3
t9R5Dz0SnSdVW/lH0Cbirivp1ChyFIGvp/ne1sF1n8+HUreHKZblnZIUUZ2YhjQd5pCU2HGXBVlx
iPrhZA/zuLXq9jnFvrPBn0QOXTrZBxrM3xzbGPdA91rOoZGh145iD0fEC4EJENk+EoWD7wSxt1NP
X2RHZwiJRgpWdXhetOeeDeBP0MVjWkzyDwgv96D09Y0bFM3eFHgtgQss214k5jmGofgSmUgesp5N
0EwD/4boErqGiQ0SpRtdXXVUgZMBE8p6FhWt3OZ8JXZtK5dbYp2OukOrTVT2asfIrjOqS9PoNKds
mqwdAHd8Vh1MnzRWeN1kVpyPNunGPNkb5Tt3tG6nvTli/UQ/vWyJUu53ysLtsLCBuVNRXn8u/VZc
lLEkFAMwPTymrnnxDF0Ch0Xk5VOwDmVVuQS70uWS5GMdbZFg7ASjvadIcbJQO8KBMIlInD8WNIk/
kkJwhhf0PunnjzTqoSmKgEJdrz4WnhGh788K/zj0sjwMhkaI4BoPmA0hoyk72XlR5e9FisEpHzVa
mTQACcPu8S5pjOFGR41/1/aQFkcb5+6MqSif0BbMRvm91VD4fbtLzkBoocMp/OHFabFwz8lIaO8u
G5JumdFRaeBkbM0t0aAAqKBlPBBJFS8bi8HzVFjCxhSu2U3yMWWSSAEufqq591d6ZJQBecH+l5lH
gWsEVUZXHTCt+Of8ocLyxu1WruXO7QWw7mhsP80x5DHYTWDBxmy3IPz6hJngIFIQxhuDLnYdSsOq
vk5Yd+ozO8utfgeERw6buUK7e2HAJUo3mfQbfDHz4Bqrh0+AuKg0IoSGO7XpsjLfLfjbHmKq+jdW
npL1WJRZcsQt1ezx0Gi8OxbqeUDsy2bSFOPipBVfPKFYT1LfrfdywSxY8z3/SnZ25KHlj1AlYni0
L6ap9e6dIVMvAcX9fsv3ko5mrQaxW2Z/eqTPVLw0dePBPila8zNyjGbHRp3Up9KqP6EPgcGP6yXs
WLE8+LOTfhpwFDIYc7QMnaVPS8WOL5mIQ0HL2D5RhaMNkrYQlxDQMRJiO9AfY1ReXzXAsUM2Gfqj
1FZyljaqy482AokDwLD2ya2Qi6CyGscdVOSi2/VLy8sBLA8DtnAyQJQA/VIWXEdkEdkOWyxghLgL
GkzbJuGgRY0+ctMl0fBBq3EV4riJ6ZPQPKqEkARHB9uC1uCxLuN8HYPGeIqCNL6HeAVXS9LkP7Tc
TuMD8g0uUa464/PIWjhVLxs+DIDux8tIqeg68UmOqES9XFad7184MWk/tPeT0BGJdz90lkuc2yz1
Ca8TPr+xrT9TurPwlFXuddTwqu7LqlgOSz9lh7GanCJE7xxd53k9yG2N0fqal0jzUvF0KcLrU1YE
Dsj7uP7SDFFz6yyN+dAm3O8kzeZwQcIQ+jE3FRzZfG4wNG9rt6m/kONQNtvSW4C1ZTqFTs/a6Myd
Cn6tgUzXbBx9qk2Y98vQ1l86QEMfseJY+0VK/bUyI0wuCzZUGv1loU4R+2VEd137LRhb99pZNOli
A/by6ylx0SAg3ijmbyiZHH/iC4wpEKjoiAXyghRCq96N8PC3RuxrOGBlTOyB3/eqhS0nzIcawsV1
4lbqsfbiCLp9X332Ii/bdX2M4c9CIWluBp/1Kkgqax9h3QSZJtQuQjZ23hRcPHjM6RFeFvNiBCDA
BsCAddeIrvtAkxEe+y4r8BIU5rVj6/zYZKsOqQsoM+yIrlWnuOj4ATUEPq6uMe926VLD/Vp4zym0
lO3TPFO09uXQfpOR426VmrEZ41xnlPekhtJzsXAMF/HwAUJsL7djxUnmrsju/K6pn+009u6NYAFu
WZdjfD17RUmUrlM2H3O9TDc+5twPop6yu2R93Faj/As3Ncm/cQYOlBnEeUi5ap6MKr52Wu4aOPb5
RpAn8iIWDLzGhG4IooCv7hA6OUctYpzC9shvrJbsjt3B9BgIOjLLiKDrRN5FG+8JB5xfZE0haqt6
Mls3VN3aZgNQe8QKa1So3pwUeA4KdE/dOTFbrk3dt3o+FsPggc3pGUmLoRumXs9hpDFnxdd5llak
5GE9uzHslCLuMOc8a9H68XDEWOeX26DtXghAZM8Elj2FbzFCb69S84MTrfEwY2t+97BYEVZiTZoM
wXx5qay0braeVc7ZtgFO9t3y0SzyzCRjv665LR5f8jYUYwbWB0eF+bDAhbgLOsFsJr3h+1T7+rZT
ADp6bdVXHdTLT1Oq9K3Z+dG1IoAv7II1wWdNRWIeW4Uk/prmRR7wkwZ/IG4bqFzM8VVWuMcKrdwL
K2p5yZ5YHWoyF5jESGSjstfZPQ1h2/+8tH53pQpC9YY8Jx/Fw3Wt+Wxe2I2T4a+VUXLjOW19QHXe
Pjb1gLZriV+IZuE/tWAC8WXW9hc3iNyDU6NUqx0UeFjny60LkiPEFY0hjo7ELiOpvN4gZZ3vzIJE
LhYh42YNif6AI9/Z5kZ13wXOJYTDNcwIBzjm1mY3IqS90tR/RB8Pp7SoGw6beddiRImGypJ5gyTP
cBKJgVnZqK/L2VX3YD6rYzAlPcTxpFg2ZkmzUZuuOLpJdxrmGeon7+aliMbmooxkeYpiYMks9VkC
BrT/KPI9By4ix0yWOGqrwf42EFOsoTUwpeHJWOxW70vPrLdT55wTEuQ8sd4WKN+n6kswrn2mimxp
ap9HrSpJtyxmQTqA73vyYW/eiTIeDxJKu1dh1A5GA01SoiuQEcszVeDiU1bIZVX2cpMsrL5M9Oxw
tnKeHairWdYeM0PYAOEMDCOFUx/w4rvnheqnHQGqxS1/kBTllfHQawOSB/bMu77lIL2rJFa4oNxQ
OgWlTK7xM2JL7wNy2/wsSeSHKRVFSNEcrJdgKQclca42FckOlwkYlm1lWkeCQs0vgP3HA2QvgQ3Q
XHZ+0ts7rMkwA+qYYOWMUmE0w9BlceE8pY4blu5UHXid/h97Z9LcNpKu6/9y93AkxgQizl1cguAk
UhI12LI2CA0W5nnGr78P6HK37Tqnq2t3Fh1Ri7ItiiSGxJfvyAJc0B+0InTAIcDLcT76pNO+jFTX
XDuZs5SuZsZDGY4xBViOsTFZu/hqDQmdppTnqecsmTRlVRvJXLiq2xqvyTiW32aoJjLOgja6rmIu
gyhPA/qHCLtgWSvpHTKyuHHHkrBUIG4Ch1rN7aTFQG8E8QvF4MkhIDu8Tao0XpmGciymeDzPQvvS
IgXecCsSkTfHS5c8BhZfdteZYfqPiOEYM8jPS1gCaaC22+jOFvW8TjLdvmqmiNVLhF5o4qpM9Nq8
yUqTbMpwcFRg9XTeT1PRn0iR4LGT0UXIDWflhzIYYyTAOiEx6GcXTSW5e/EqVZbiKTi0/uT4bfyU
UbK4NVUgYqA16l6quQQ96SKFDjFfr44TlAa7OtlHNMbVcXIgwEfcmRIrcCzHnd+3pLM1ySnlLF81
OWryxigobIDgWeVD0x7BfckJaOKdSq/GkwNnyj7npS5oN81IuHWr0uoXJ0dor5AOqk/IU+t9oclX
dba++XVRPTOxps9pgwEhJiT8ETOystH7LvBa2WXnyWJiSadahfR22qWoBGk949C4QxHbU+ShF4Ox
7qVo5E4mKpJb4pOLG2UIkK/mkyxuQIoKgl3sGHtpl6YsQoVqxs9ZFudnrbKzsxWBI6+iiQU0Dof2
PW008ZrTRPRe+WIuXU3hF1aoAA5mHRf3k6HZw1PNxMN5i9jkIO1LeUoolr5PS0puZmcsv/K0BDub
qVnroH74p4KA1gfmY3amCSmih2BpNcvok37HDw+I0Exd9pHQPYbJdW79Z9HE6mty0RQWBirchgDQ
Z3Jt2IQbfqTQYTv7zbtiluTzanPvSG9OTKIeq5GFoQnHodjIoO2LjeEMIBp4k7k8Qq1jwKHgtbgP
rQ4lthMU/rOpmrzGKUfacmTsJIvlVnAZ5frUJuu+4VOiLUUutc5RaUk2MSNvGkdG3lxFs9mybxR5
r4bugFU62DC88ptnxUZebAzAj2tCUydlq0zLCNDCkGJ8GzPnGIeC8AWrzhhaMUVzlpSZR51LxKn/
3Nd9SFR9F2EOQBCefWhdx7t2lY67bDB05/n7wTR7JehWOvRk5M6NQJkm1XksqJWxii2p3oGrV/hZ
XLAgDj1+h/zeRD+Wb9MoBu5BWUAmRp6Mya5UQYFutMoko7U1Z/Nqqtvi3hxQVHAK4Vvdwa/4fok0
wUPqUiQxzmwyQ7fZhPDj5PRt/9FbYKOrTsP1c7IUNXxIpl7b5h0q/Qy31jmRDnmbJe2bDwhOm4mU
fQODg9HxpXdaL/iMTOV86ij3OXkkmuYKDFVhEiQsIu5dsP+QAkLd4Cj2SsvPz7nWvEfsXqIVH9Y5
Tk3ffIswgKRbp6sRhnfOkqJJ2Zo2uimtNsy7nM55l4P/HQacdoJ65JaJjvi2kugGqwZEqeFWYhaX
yCQ5giJ7ldcqPL/crBM+2TF2h6xKm/EE3oS9TurDMkKmMteIbUMb+KjGQvOqtBAHOOl6N2Sdfs4C
ezyiZYo+z3M4PA6kQ3+H1f+Wm3f7rVgqLZr/Wl71VpRTTZJse6mT+OefTtFbXTTFR/svf+qhgFLJ
fv+RX34vvRR/fLol1O+XP3gX9ei5+1ZPd9+aLv3+GajzXH7y3/3HP0o6/sLNqwoy/P4JQv8pX/D/
pS+vL9mvEtTLS34oUI1PMLqkC1poClSkV2C2PxSo9ieyCCGCEBtAWVz8uj8UqCYKVLkoOGAxLAsE
9h8KVF18QkpG94UJ0M2s4PwtK+9vDBEONzoAlk/BjAUU8ruEMVZLzWh0Q9k5imLEoMnTvOsco3n4
6Zj8NTB/eRuJxpYgRR0jwO9S05ndw4R6Xtk1s6GCz2TTWu+EfZOR0f1XHOoCgv/E9i3vdeFwDYwJ
7C4uuPZPehTORdw4ve7vJrVwbrjnlme8qh+MWdCTBtjxV3wmoQF/ekv8p4g1YFQWvZb4jfoek8as
VFnj1Z9qH3NHVbTHou54LhZKVpiYjAfnM8C+Tmt5F/Tk+7METFurGFguK5PuDdoESbDoRiCpkozU
nVOMrDqTU/PAJOTnWDmNs4W0dbYDW7RtRk8XYsVxmT7U7JwmKZmCSt0+qi0jjNPX5UZBqH7tT8xk
DFlmvtbZX2+xhGV7SkInr2qb7MyEO39zKKOj/tyoP7PjO4luirxBpriAylTsZgJYT7SlWrYb0iN3
1hoeprM+Fzc0D8aPmogAUnEXbcwqzAknI3S2K/JhJwrS7qu50tAgioIwjWnw1HAky5tSkyuptsV1
Xdo0NeBvehFpQFqTNVTrmeS7XcWiTznK6PiWay9gWmNnGelW2Xh2ijnsiNoYQNtq29iIBYAjFY4d
+xpkf4Hm5HegjqLVBbYL8zLeyFziahp8rnNXhKA0K6Fn+WuHRuFr3AX2Fx7N2p0TCIcnrWic99hu
iEpRHVL7Vpk2FUS2xdG4qQEbyF2x9ZD5AfULjxIjvRFpb1POjnLgKLuhu5q6fPhsT3PqEvoEdKal
XHvxHDT0xsQAGrp6F46RcP0R80xYOZaHLqL+msmi3xTgtYSuYKBfjYWVvRMsGW7DPHyb6rgkX842
rwJKWOnlm80QJwwHJ8z99FSl2fwFY6ty1jFnHcXs21TTjGqyt/JeKOskin2GgEK5N0j53fsY6Xf9
kDeePkXJEfSyew8aq31N1AWZnwMC/qkFiJwDh6BZh771VsHyDOpQX5Mzh09Jpu8AqwOZj8aVr7Tj
KkmCR6dRIi7SMt0qPEsZVLLRbUYggwK21nV8aiJk2V7FQFIoANsA/Yqw4xfTFmTvKJLyZrYyYWFN
3iit6s4fUu1o4byC5xrUFfVbBpc2dw80T38ikolwUZXtOxF9G7NW2lOi5fNrOxaTy5k1X4FNkhvw
Sm2dzG17V5mt4uatfVdVTuQBWTwpXa1f0xoMazfNzbWCy9gbHGu4z3OH4VJ1+g2VhGfKSL9QGlpo
uyixQUlo0+rD6S23IihbH08wGqUuofZrNdmlFq/mJgZbC7KE1H2NKDN3SgGbjvaQTuMenVQw4YkM
KiFWtCMG8+ekGcgix/vVNUPAgSiIMJr6Jn4w6tim/G4Rd6PkfZATOlBHbWSwNsGhEzZTSURhChbO
ldPapNdRj2jJp5F9q72hiloz9xmCHLGOGDDsTRPjnCJBOWutTZAMc3DXJyY/CUzZA69VdYeyKavz
4TYA2Lf1VWlVTXjl+EqPhLjxB/OrVoZLK4bIl5RI3GSO9jnuBsXcVCNe6neCoThRYRu2yiEhiqir
7xPGw6zaqk6TfGWmTu6dHvCghldZ3kyyNxdUQEh/Ij/Q1zWy0YbOYkMwEgi9AugfAEMWzs/Ed3kY
NJLkVNS5O5zPzMtjMkXTOpsd9UHDUgZ5WC1/TWCufz8R4PkGLESGQk5w/cZIdPYKKdXVsHb5tE6I
Nd+XzNeHiBAlr826mX7gRa1Ph+5AXaUBdezKXqob1UK3ltZR7pkE2bo5YWEj7H2YcQZ853ms+b8K
A/A9Y7LPDjZXunLd90N2HnWj/GYgmaAx0F8mXM2g/5p4vnndWUEaevU0FHu8g84NcbPWS5pVfD49
7VXM1zI7L2pkQjXsjM+mkHAfcjBaJna7Tj/roh1vwdQsMIA5K+6DLGRrQTV1p7J44Brhvk3Xl+f4
35oC//vR7ZeJ8N+bAf+ncfJ/4xSIKuGniefPU2CdvOTNS/OLE+nymh9joPOJUQQxDp1lFnqcn8ZA
x/hkqRQqWaQiXLJemNF+jIHWpYpJIyyB+cy4eJQ4f234f/+Prn8STJTm0vnGmIiR5+8kuiDY/XWE
gejnPx1xsor2kE+6DIo/TU1LzhX5BR3Zj6lN0pOp9Nd13hLq7ofjAcsgRkSA2MmFjJnezaKRRzMx
qgDTrjrckfQpVh3pjy+YvMUpQeB2TQoLudNxDPZl0cNBYZMhrwnhb+6muI8essZMtwlVlfsssNTn
ovRtL41lfGBW9tqpqV5ZAePdSE4BDREx6SGrpivnN1EigIyIKtN4gCbafd1EYCt5ml/5Uk+3nU73
5tjmpwKxiYsLnhbfmMJHtW+w0UYZu9gMPGGtKYE8ZBUzzspPx5uitFPclfayxwsQ3Elr1M6j0jnX
hPSKkzpFRKvplGzCbejVRpNqulULLXhSwfCu8VDeqqPVnXwNcFkAxKqWT7RAZTgKw0qpfxBwsWQq
TAw0ap9rLrUq7a2DRIi1HbczesqRWLGl2dikUu19GHgTvYazrCLc1HlXJI+VEeOiHVNqFyiwiXdA
5Qj2jSFDpjapmJm17ktBq8sN7MhwbumbfXOmYXrCkqSfg8SedvoU19eWDrSGGyxyhaZFm4raqysx
WtUrWMGIbCuQG4Qa/VaqCV8DeG9FCGK66/NLpIjRvSuOThS/OblILK60PCAgQhm9LkrZ64qC3mrT
P2VJuYRpKfuU5WsdVAXDSV9X26rqzQ8YNrLn4ja6ai1j2FrCoT8gC7Nblfw9bUOiWHIIaYZVPDC/
7gpgO/4cTJHzVVZW5sURmcp+yUO6JC/4wfGN6DSjQj7xnBuJUqz16AttHc0xphj1Hh9Kuc2wwTkE
lhcCniuV0K+prp9nbG6nAPhhM0nCS1eMLPIO26zar5DcLmi/3h8tQLtbp+ZaKYLW8t14NtK3Dszz
2resdDeNnX619Glss9KKiJuVFDAQ6XmdB6WJBCaddyOSgGtstPqVNpjFrsYKc0NhcfMQz7rjjlmT
7jOF7o7cH0jrzE2bFKNS+0qgq3WqAgPjrZqWuzhO0ZpmZBhvBgMuMC2HKy0kY60vqnqHmtfrwqB9
CTtbgC2PCfFzpS9fKn34ZlYEmyFspHJ7WtiJyjc2kggHbH659lk3krdp0EtIuMDQvko7fwB0nz83
TQmJKKA2itCCCsZtphxMpVm6yvG6X6P1MFWUalb1gt4kvsWtAYdl0Nn4FlFsss17XhTMUfpIngr9
1bpCt1WPniEOOImDrkd7q0sJNjDSDKl3074ijO5ryG/1oS1yih8G61AM1TbPbctlqiGyPErj5IxY
Hn+vn+4sykYOlj/neyPJijUKadAhFkvSppxoL5EobajMqdayYTolOD++42FvfJvhy4nzjEPaIAnU
jslvfZJCGR8l1ZDnUssKlxNKnm8d0sdUwTTcKjUlrqlVXVH4QeWV42zMNs62PjqTk207iEHSMz1H
/ZPiY6RJLF09xyLQd7kKN+mmg+ivqfeu3/R24pPQizKIEUGOOhA+kKqdguVat59akp6JTBFzShEe
KVBePk/BzdwUCRxeu4giJpO0mX60SJJQBrItCc/u8rlpVnPRQU85Tv8YzPDxK3ykJfNKULHMNbSn
00k6Y8wYq9OU+8JTVeUpBvBcOE3iZqLUYZKyKib0OgcjVCKSBwmyTkUjvELE1UqLk+I1tcL5yi9C
52xmtrVvGjjj1Rwo7TlqFbh3CfOUI9CxgLcXM519Kxora90y08V1bxfCJUCYpHWaBywv0wvns8NT
43o2wvALW7nomM39M9SAteMhirYlJoiyCQyyjUmJPTYxOdLEVTvHrDPq2xZO4BSLofqs+FF63STQ
18img43qFMF6JnTKM5tK/5KQrbCzcGl5MKfFBmpD+zbLoDsNplO+wPkuD5duNp5C0vcf4VP6dMVY
72z02AkIsgwTj7xPPPqqH96qizBtwN6HmaEa70XHoc+B4tco40qvGTX7ygadiNdjCuuoE0vPhaZS
z6QYJhU1opu3U6B32zwa233izOVj2vnbiJhbL5n8+TYhYMUr+5796dSKOXY7hWwkMxg3VlX012of
aAfSLJPnodJoBGNPvkJHK04Rt/hVQ8PeDowJgDapaudrYlnROssH8ZT6ABOsTOHeb7X1hCX6dsYc
8FbiijuUra1sskA2NyqszR7yxd+wlW3O6TTYj8FAWrwqKnFPeqXg7aSvuNOkWNTpyPq6nirg/Hl6
E3PH8t/V7UylwGhQMw7HvyZgQF9pjXJl5kLrwTopX6pWHYq/jKSRHEUVK1okzkBGNc/+OA4e0M3R
3RV3VTq5ue605yqo0l0RckvTMCiThM1VTQUCyWjVh1OXyR5RITFj46AcI42KJXqNbnsiZnat2X01
axMcoWhodrHZmb8mrfXVjMIX4XcfMp2/2sV4l6szY/w8lLxfle1r2jW8uooetCooDwRMyYcenctn
XKL5GxjQ+KX2eWEPFc6lHiGJTGCM+BbdoawaTHTb1Bqr2ToxaqGhW5EEI6hZx2JoeFYRhccR39G6
G8bOvq3aarKeGsv/6KJJt3dpP3Di2FdooDegZa5fiG1HacG8zcKyOEVlpRRfSxZQZi+nX6ujnxCY
PQXZAfaqXjdDrK0Z8uhXJCjq0NWR/GoSt/QsJGLVW38M0ysZmmr9sOgn/G06E9uQE3Q9zBBYQWvG
7wieYIrMyh9N4JoebVShREmxr2Sk0/ggJnzABUIvq/nCNhQV2BikazFxJtvA+DIq2rCzolK6U9Z2
1/zkuHFSyTiZhoeoNo7UzgLcCIWIuyTgKaNIIEFmkcd8DlMvhCM/8ARR7kNo2SMYg+oGuTpd9+yW
r2vOJq17QEZhNLwYiTMdasdSoM2UbosXalrl3TJu6bPWrVC71ldRtE98SAUKKmiHb3d2qmO1oxRr
S1K0oALUOGdIxSl5V4L9bATtvqOt7rAIRw6tCI4UK6RkkqjlEQCkXU+BrJ473UpdmwyhbVT10Yak
Xccjm8r36igtELcjMSQdOOFBRoCFa3Kad50oIWcgh7em8MUHXmDG6DIpozFaLb0v75ZND8uXRnS5
bN46Y4l3e6TIjInDJekkytLv0t7/bOL+AsrHRwtW/A89+Z82cQSfFfXL+y9tQd9f88cmThXaUhZE
ZaSJNW+p5/4Hlo9O+hO+OJLdgYBxk0sE9T/qgkiTAOVHrY2iyyDRE/T4xybOoi5IxZhisfODBxDO
39nEXUyBPyHfxDiAgRFcJ23eznB+N9YsPY0oD4h7spFWx6R+40efuqe6dxAUHZAXSBZXRCY2Ic2M
RSCBR51AncELEBeZEmM/5a5lcCDMy070U65oVCZN5PgSBIPx3gYCgfNK4nb0t4mNvis6msHQs7zS
fBb7HT2F8KXGozAZzecAjhHzSQiTnZnTnKwGWyKLYnZxlZ5rPjtgkYGgRF4LCb7kJPTiq5ajAXTJ
Qq/L6Z5SN8xanm0EgzyzNHWhcxNFrTcgWFmsSramZC6BU0vtZFfPBI8TQknaQoBw0P5Pvf2/R4CR
ecm1/K/umjz/9tZGb137M/rx/WV/3DhS/URxPR57SXbKct+APvxBgkn9Ey5bMkh1CTMDQYSf58eN
w92GOwxDDcjHd4jjx41jiE8AH1j2yUaDvMLf9LdunItb46c7x7DxojlwYNA3kkCP331ZRMMB0KCn
3RV5oK61MOJpNOeOa7bt02Qlr7YAFCiLmeznbnRcQLeGkIApISUKDlu09oPd28lBSdvkNHbpsbcN
0lsUi81crdOSrjCyxAQwTp1BHQ1T+8bQM7FmxtC5IypnU2IFch2rc1wCVs8XNa4IefzGhp14aiXH
VQAKueJRg+gDONMVTGXrOGme+tRhbIoglMtCcy0zfkWOJdZpxo8nKlMEZU31vuzrJ5WOEXdGHraK
EWl7mS8/K4O4i3X1tUfez2vLp7QguxiZGgiiJCzP0s5qCJWgoUIDxhlbT9TVk4U8dNUu5Mig8PVy
QtPYyeZiTSXpvq7tfZC3LTl8HJqeXMCgzfTVHCcfWqKMKwsB36qw62YtKn5piowNiCF45CtwGASt
KhHp9cTpkVVP55LblwY7JB+DSxdStRgbcFtFythhUVjo9olxHuyu9ZZXUnJpryKHxhLqC9l+ThyC
MtWpmmzV+RwU6ZleIXImG96SWD7zyjQqPv6AeLSr+EAXeaiYg8ekWbQRctlUFfnHlCMQq/Rac01/
YvCmeDJYUYD45qeUTJOW8OAIduC0INMjJjAyhxmZkwY64FVBqwKqRKd58G0/gcUDQ6Aoe96UMzKB
webo6aRrEVUl97aqPFwukqia2J0bVbMuJapsUvHOWY8nsRbOwwB+ROzf4v4R5rmP+FBBnBh79tes
9zF9m0WQjQfptJrXl7xatPwstUbXJFkk66poNE/2YYw3zyIbkkQypDuEI2amec31/DE6NE7A39ro
9aNXmGPO/cyfYp9qgl5V8vXQ2g2weMFrMo4SLR32WpMIn0XVOG7d1E+X840iAUcKm0m3Hfi+Qcgl
Ix24g6LiedFZdnoQavDBTc5VzdOAcDmuTltyqRTLvRBU7fSYhvzRsuNX7Emc/xEZLtN4dN1xuKQh
HybiGL2h4j6RErXuAE5+wklSuo5sniTVH64lOcN2x8VkczdeDgZ2tB7kgh8tk+w1g4P1fJLnDtRM
mx5dyyU5TI1/mIBg7rIGERc9BTEePhy/eluWmzmj1a5OCrHOajTolej5DEHYXNmNgsmScOQjza8R
jMCseYnkpgRgOdI7lzOhFlxlMAGYPvLkZGvcqLpgIbB75l8m+RSvRPIBoxid+5CK5+X20uN53gmV
XoHRSO11VyxCow4MTWScbiN0UM+FIkeLiWO+V5fbMCGD+HJulaXCQvFR/Pb+soRwCeQlqncdiYx7
ucpnmcyboqydLZvtxCOe0dlYlKUS2sHlfLkAliucW/wcGXO+1SeWMQQ5rWfMzry7nOa2G3TuAy4j
ENnW6xEov5RL/aYZ8lVnhffKO1XZ+Y7O6mVGr2x3OAVq8gFqpAMocfcIaozcTG8dV8tV/yDqLj8S
/TlemyNlY0P8qgQMCYoc8iMdJYnHtiIinJTyCLI8kN7PpnqcyLbcSIuLLM/0/Kg0VEPMGGJYezPg
exYHsiuJdjO2TpgiPEahePTVoXeRQNBe0gp9Xdf0O1RaU+8Hq7GXPE57PUaZgNDG8q+ga3RloLK4
DZw6RVLl53faGUeDvZ1VJPcl2aleafS9CyFeuijHI3foVO4iWRYYo1jBMomW77I2aQ66+stNS3Jq
DwKnPPC7w1uz5pKoTeOsTYtKwFfo2AXV4rFD2fBUjahO2WW5SZGKNQGuOeHOxkiza/LBGMehmbgD
Lsea+DKMMrSUE1fDeTVy8mmNsW3WCsZZ1ETAEjJV/Ft0pISfFlW6tf3qo5L8ddbFHjc9kseI9cRQ
0mij1vWbLegSzBVyeotKfqa0qPASJbxVBhpVCpwtOsz8YYpGuDiFcmQVZnQSnkbCDLEzowIpNafz
c2JSPLiymAgsD9d2o6zwM8WvGn3aa+AQB2ZdaA9mkKTrxh7K+EQsbHeIBsEp1BHH+gjXVKPzYlEh
vSui9jZECojygi0bAHbdjH3sTgn+3xEJReMBMpWqa1WVcij97kXB3POORuTNiARq/kAfkw+70pWZ
TGFlpoCW5X/YtTjxN0RHjk65qpWKxpC45p6PjV5ZBzyK1iRZ+SdnKGZlk+poNq8JO7flHq9Ik+3a
aW6VpylAiBUi+UhRZzk6yUt1itytmqiOuDZ7S5u8AGZQucNVCOotrYefRrH/Rnez2Hh/m2sMC5gF
CREqQud3M3TqKNqMB7DbyWhi746CPEp4uOi5/dDVhc5lxV1nIGxf/+v3/V2DwzwFqwm+CQglpC5+
iy8hcFybMM50O3Vx2oxkAlEymbzng5KA4yQf//rdfpffXN6NbHEYNNURaKZ+5a7mIVAMOri7XTpx
gSyTgEMvukfElvj+vf6zdf6LrbOuk0rx00n509754Ru7gKb59u3nPcAfr/pBgaqfLHTi7I+/E5l/
bAAc8QlBlc4oyeytM+2zqf4n/Uk2ORcu5j0DgnLJuPuxczbYAJDDiDmZvB6WV+NvbQAuse6/3Chk
s7E/N4h5gXBis/HrJSSnWlfCwcz3VNUz0mxBOgkY9nxlgPdqMwplV8vuZji22jS5GVaXNc2S+lYG
vtxVmYFJyPSbzGOro143lWE9jIlIPPJZYD4Di2yaodY9qM7xKRvHqlpPCGtfHOCtPUNA6naOOeBV
COiM8uV7l5ftHrl9sDWjnOwhm9hd1U/gLOa220490hHUdkaxQhGNJj+sMjfNbbTW8VQ8GWVlv+R1
k+27MaCELLI2XSOp/mx74fbwsTeU49q7nOBxVBN6TwRBY7TBipjB4ilUu2qr9cp8aNhYhOtAs6xX
35Yl7bJZmVbEsAbBqagnqpTi1j6Sri7uuqHW1nkqz32nOicRw7rYWRA8p2Gz0EVJv5tlhyQmqli4
Mf5sa+nnuyECjav16VyUBduGXMs3FmG0YAm9eoNi6xDkCSVuY3Kr2D7donQbrVRQaS+lz33VJZV5
XwsdO2qFuEjMhnF04rHZd83MpKHM6sFIQuWQNvh6Eq2a3VCJ53UTi+JUWaEMvQqfEXPd0D2oUWl4
GiaHY+Bn5tYo1WyjVVQni7mZz2WvNScZKf4Kt8QDYVDj25R0qLYGKnd9mTTnmZggovStdGORjLZW
ynG6Q+slXzt/pPp9ehbsabZqqcc7/B3aVtcc/zMTfbGJY996tyMrmU7dpMUn5NjJKrXLke6Ssc08
DMf9OqIzbtdYdb2pwErXE2gTRkZTo6kWcVA91c6rjWrnIxgmZwNnN5Kxh2HU474xzsY0UK5Lb+lj
2KnxI/zA9KJYoMTUPZripBRJf4WXhDAMikdDdk9QJ2XAem1pPvryOSECRlj5DX7K4pQO6mM4KmW7
UnSj2uFZT85jwVPVzvX+Rstq58qoIjYWJTQ1YQGqksldpwBv80xOSPh1yNhLyCAZh4MVzZs41yjc
ncda3yCQtil7qCj2qgot200dVFtOk1iw0oyObl6ctCSgowjSAGyJCW7UDE5Am7Nb7GI7x6ySVdjl
1am2tBe8PdI/VjSghVelmn6xolreIcSkVIpd1r6JOloNtkgRY8L+emfInbfZwKbgwanNN3M/NrdU
VNsZCW26Px+NHDLfbrtHsxz129rG/th5UNsP5IHFnlN3qhekuXOguFqjTxvHDJXIoVXelcj5YYEi
7PU76JakftSwoyf0v4kkb2kPI3tfHnKc9I2yzvDbCGgjUlPWWV/OG9+Kcwy/ReCLr3NYDa0rSiW4
riaZyS8QbGALXkNA8pkgsM5/hxIDcY5mZ8UKtwpVQzE80RX3XLlmsrKdjDQppzZUvOl9ilJItE78
KhWUVzsbkWCxNwu6J9madx3ehO5SkTOGnXEagAc/Z1NJ3wgqZq4UQc/3Xg1bhIDkLI+3eSuN98kg
Snmr+WMPDzVVkhJtJSInoFXRSHm5mfCWcxrU1iobsSkSDFFkbEGWyAcxYJRl7cNY0iY+yJ7mEGW9
zii6xmqFgq+4kdSsFBb4SRXq7aXJRqyLoldWgRxl4GFqtG7G3ho3JtHanmAHFa9qk2PsWphNH9LB
1q5qOJsaQX4N1TlnzrCNSY89Ma5hN4uIgCA+wl+bSUohstbpctupGkS27O1tgdruNtdSajQcVa5q
1SyOY2iGV35Zyk0xtEbINM2YstSll8j32O6s2tjSDrasSQfIyamw25j1K7Airw7Ihd2AbYh7mUL+
WVozq2zJTGVlKXl+LcOuuLN7aV23VtV/NTE4TyvEzleQREztVa2uk4Vkay98GwWxcG/ZQsNV8HE8
oxaRh2FthoWsIzoA3k5bKDyyPHwC32P70VwIPmOh+sRC+jEyNzfYlhlj8SEcevS8bwAo5i0NpOtG
ElTO0unvMAWJp0Sq0bqh3Plrr1Zwje1CO8YLAYltbj6RhwOrXI24bIcpfg41XT2YC3lpwGKikCPz
4sJstqS8UluxEJ448OdbkopiL2Q31aR5+Uj4V0v+Zw+vQx/f1gQ/hhRUhwEfCoHkw0KvIpmCaa0X
0jXSWeIdIPF1SZrialjI2XGhabWFsA1IzrwtFxK3X+hcEgiCLXHx9uJnhO1V0VOwNEIB6xc2uF+I
4d7W2pMqZ/Vb32kFdD8EcqL66s5aSOXF2OZpC9FcLpQzvrDSQyuVXicLIU1nZnWCCq1vTexhR1uq
OVKDPD4mqH63lR7210mBf8vUUmupqH2uFvIbe2H4xV8Icd9Xid+MG4tJYOHLu4U6LxYSvRmxI7Mz
Mu1bcyHZiWGtX0gdcasFQiLEoj3XF1beWAj6DMX4OVlIe3Wh74cmgIOmLQWYoRD7UARf/IXuV/NM
MDxI4oiUacnTX3QBAoXAuEgFhrCoTmPuTFf6RUnA079ajwo9pkvAe7wa1fZR0boWWKIJGhTOJNw7
izihuegUKkKp3BkSApN1oLX4eW3ao1YisdQAXQJFNXDE3NR1366xcZkv2oh5fjRCEvmx9LES1DWZ
2NxV1hTKe/0PPWyQ4Ut5aKypjM6XofU/8/1fzPc2POO/Gu/X39KX4aX+Zbr//pofCD+GFRgnzB2Y
SfCrLDD+D4TfBPwn+NRe2urEhf76Md87n5jhGYmZVaEA9IUW+DHf440xkCIKPC4kfmqYcC4+Izw+
f2x7sQf9j1G6pH//thF2IOeQSzLf48ZBffnbFjGJwTzV2al2E1fSUxuT17S2Sh118Yh21iXjIms3
ZTXdpoU2D+5SNY5Bx8FjIcoNekVWcFwP6pNPES7pRDnlKzQiDN/G1lIW9C5G3YJcb+k4z5kriUdJ
n2lsZqvdReUmDxwy2AiKImLFgVHjIEY7Rk3zPm4BtBj15us0NiG37Q5cWFLEYLh+TPMskxrJyQXg
nSLTEO6b+AVkCPXVWAFzWZmOcA2n6Xbgw2nY/K1yL+fI3xeYQe4IvcFu2kTP/5+9M9luG9m27b+8
PnIgAnXjdQjWkkiJqt3BsC0bdV3j6+8MZvocp9+5+U72s+PMMWxKJAhE7Nh7rbkSp9be4iynv1QT
Fm3WU4F3TYZUerTCK9wOZADTBMin9mFwww9LS/mQ5L6uRCQfOMunW88j7GC+kjzo7u/0MP3Oahtj
Mvc6ol90RiMWWBXq5q7aEoXaXaJBPtjGBEPZ6e4IjTcw79FEFO4Tmvk7EWCFjqbikUmhuJ1o8iBb
KgbkQYRVU3rhAc5vTbd6C3LcwovoJhTl4Sca6AelhlkpCV86p59qi50eos3jlGjLe5rR/qwMgnpT
t+q3PQEiJKGiTHK8p8kI8A4n9ioNbPUW6pVt8aO9Wh3jFofSK9W0bTekSKlbL3spGda8iMmg56k6
+zUJPbBhaL4y3CDORM+/t0t1r9vmsg8gJ3QUkJ9LE3VF5cFejmKwJL5RQbyjzXtP9N4+cBcyVKyu
Ps9D1LyZqftkt8SdlxOOHkH00a0dpLhNHU/swVPA48nc52yptBph3fhMRiyj2RzpLS1IZd7xgv6r
ptdNQVy1bjx0GE1OOaAFXJwymhg+RPWyyaLi0SDCcGM0RUNqSmlc2qzztq0b4AkyIlJMeHLwnA7x
OsrYXYd8wh7e1AbimrASggYgPvQEUu2qw5lSnjAs9jchwq9+Ozaa9UzYSnxj5rb+CR/xsG6xHPnY
IjmpWFzLcitccr8Q5c76zThjwjjg18e1QAzp/F0rrEXbuWTXBd9nzxnvMtkY7NkFregMzQnBz1mI
hCwRj/8s9P9VpIYkruCvVnpE+U3452hSzIHqNT/aOPpvahn1UIfJay+HVskfK71r/cbRgmaNo2QT
iM34qx9LPd2jH0s7DR987vSeIa5z28i/s7K7SCT+3OKkA8Rs1mOnEPjQoHv+uXPjyZK8p9LN9oYb
vo8UWauuxVZNQ/St0OzHBoVRAa7gzc3F2zwCkuudeUuD+Ngp5BWQEnkwUGYfWgXEKsRoHTwFyWpm
vVo7CpzVDV7zfQ4IdSgjsFqlAmxpIagtthz9ol3xWwrEZWRgwio3jreBVqCIDp0LG4d7Py4xq1GX
3xRjPPLTekXAqetNq0nkeKPZHHXAevWQn+dWWquqAxCWQAprFDLMagNrXTqj49P66J8kJyqfzPSA
6C7cxibcsVEByNoufLVNDsRSwckchSnrFLAsUegyXUHMmB7DjlJgM8gkGzPOXnokU71Cn801ELQc
GhrOEYauoPwIEgSVFitoWqrwaYYCqdH9gXiA6HXTmGDWRgVcG02gTyzFH10CjM1UWLZYAdqYnX6W
A8g2qGPHREHcWJjGdaLAbktXkDoN621kVHfJob91UOCARp0DZT7rtXraVwaIsckpxcVT+LhuACTH
Qr/l1PbAXpBfUiDet3HmNv0qAdOcwqnJ7prKCMeNxHHo10WdvvUAcB6gTzMebbXON4wCx1oVDs0j
zf7gkW6ydWOmMxZ9LbeaPQrvmjZ9FZ8aTsJvgYf7W5lNX6bcSFHClT0cqhKIVzR4eO/I9j6Q+ek+
OOOIbTszOL5mksSmznCrd4f+jw2fYcheirRg1JxhYtJlRo5XcQUYiAzeX6hXza1TS3dNKJHg4nmS
k2PUg0NqZVWweQe0lpYSlxLRkGxZtVswnYnJ8UNCWeLw1Jll3MyUd1s5Osknh94d1LcgpP0jwdMl
KhnQNYJ8M+Vx+YioX5wMeypvTGVoR96ffKqqAKsp51r8SXG6iG2eIOhnGDbdz9bAsLVLw2LVh+ZE
8lbL9zfmzd7oRqpzizSLdcMB5jMbUPaCGUv/0vSOcdBIIUz8sO24qk3Jv4mG6Z4LqPlw9oiNYmAu
nkBfkVnQ8SMBgc/9Wi/C+V5yMHixegbte6sd+PD1HM4XXCW8x7zUgcLQY7tpS8tOfQMj1QbnBj+Q
+iCqN1eP1jzgLqZ5Vr1HPH+72AZJiliDIWEwxS0WxAjDWSWK+DQjQPggS3HYid6ovlkTeJygL6vz
9Z0lhI24W1qa/PhMSuchXCIO1MgQiSwPIvfBVIcVU/mxMsWdKKyif2oTc0S+RBSUH6sPfuXugKTt
nskX5x9mQSIP1sAisiZ1ZN7oXkv6wWgmn653GjUgv40uw9CvxCytm6s3DVVxeR4r8olXsCYwC8OL
ejG9Ub6OhcIydrnpPKB1NQ9lGkwXAaKCQSa1jQx7x9xXA19qj+ntyNBbdVcYXm6zMe8+OieK0aaX
9hnr+nxTB0JeAjoEl7HW8k3EHYng1rOCT56k7kS3G3GQU65jbXD5jc5MlmMWRtpjudRYhWwgHgh2
vV1JhbG5flv5iDMtDufW9ds0KDpfECrhlwlXbnZM61bUrRkw4qfghhXIj+9HOL1ONnHXL/wRu+67
C8HMl3UZ+22ynNoiOg0U6r3WPg01FuvBKj8VpNOFmKJ9z72TXQ+mKLyPBp2CvIv2edJ8t0bvxjNK
YHAAPgrpXKbW2BpDtOvs5SVsWpuW3OTe2vAKYeFZm5SZpKzm0ndlUV469rGeFgwxMSIW9gWYw3Mr
EnGyB9bwVLj06J3K8IVDmEOcz6d48tbjlKzboDwahRPci06bzmKSBJaVIfDJ0bUj/N8pugRvMDck
WMOIqvByDAO1ZkfDP1prBMgV4eSTzvetLgYsiRj8bpKlbzeFzMXBkNbXRnT7wrUeAJ3hNx56A8xG
GLxroXxrNffr3JOcsxQkdWZD1uEAKcg1yY15DQcIKg6JeINf2Xb52Bum6XOMWT7ywYI+AU5UYZS3
VTc9FklfHT0n3QFej3zLWviCY1tsp7oPVsk4p0RUiWd7pokMg+OQTnN+AAJg7EcW4bWOXXkzFWnA
SQGRdLggbi7L91rvaQYVpX5LtrVzbLjxgTHaOkVj8K6LvPbRLqx6MX835upSxa7zLZacmsyx1j85
toY5KU2fOvIZPiNINzY864QaGjUJjX0BTxFun9IxmvVqWBbWA2PI9iGeG1gcrm76C+NbL3is8/Yj
mrtgoxfufMJBPpJJFUKWxCgssdIUC51eWs7FbSnsU8aa/8BthZXFDsS9gdliM8q+KEF3aMk+LVL6
InSoEMXI6ltrIVNALHKYcwzkRlV97jlcrmu39daJGN70AB2KXrLbe7K2yLXov5I09U6Dc6fPdfA8
ioqoIKYnKwtcm1+agHIbE2nwXOi+zWNI0V6Eb6SKtlhSjXUH6PkWLVS4oUhwPzAbDhcHZMxzStVN
DcEp3G9Nez6OHVbe1UB/fwLMnTwnDtYZszUhf3A++gb+K8P3nTtK2BWsabJCWMKptU1bXhvm5EUu
nX5ygqR8wLMINT2qqawMPOtj1binaqjGT4U+Z59GsiRPNm4n36LCWjW0/NcZTxEreRf3jh8VVu0H
4ENpWU9JeDtM2H+OrQzEtIraBfWcV/dbN6xpUYFie+nsSTvbonHRjMJ/40ukNRY0obYZ0qS/BR1v
cscU6ADK2kJ0bS4j2+DUl6eS2ePRxBO0CWpLRcTWwYtHOMIFXFacbJa2LopV5xXaqQtd60ClkO6E
XtabeCLcl8NbaW6iZvpeoP05izzsnscmHvf4A+pXu+6gzLIWrqHcABBwRvQVZoXBzlkOaU4VBhRP
O+olC1glZL0vwe77VdMloCvnYFtyJOZtZVCdzeyL02buqm2C8Zzamn7XBEWDuqBsdrWkJ9GPacAU
oLmbgAyTGLELZYhlx13ek6Ypq3VSDPB4x7rhxJyKVRxhGMtNHUVtk5q7pVzu8D8jBIDQuZI9B1or
a4f7JaXGS4eyZeca3PM81tljnbTj3uVI/I4m54TisP02Kvlwbc/d1qvscNtnQcUcCA9oQwjxGgEu
jzgZQSsoCRd20JIh3gQB0evnVauP1otRTbtpnMJ1ayyPs204pymW9MldN9kR+7HDbIddSjDxGMrw
Wz3NO6NjyxvqMtsMcdJvJn2ajvEgWp/+aHBA+HUbh/XFDCxrjSMkOcyLPd0ECXERkBq1CBsclLqL
l7K6ihunR2KkYsuijAFvmo9J+GDYSc1puVfGez6wsuEDQgnZEq7+/PR3s75zde5P1L/LrXV19CdX
d/+sjP7T1fNv/Q4AYN+GBpBfyQAYSaEERHipQAbYV34Au+EraKAHTQctkF8hA2Y/PgYKPCAUggBS
B0PBwTLv4CS91YsRb5bKvsReqeE97GiqKJxBRuv7XCvEQatgB4nCHohWdHejQiHEMBGacIYtqjAJ
7gAwgf6cecQkMyoSUXsPt0rejgqxECrYglTYhRn+Asl9wapG+fN5VHCG+MppIDn6mGugG8JE17FP
tIU/DPFEQCeIh0rBHiDxxTvdRQapQBDYgm8Wg0IbxMkH04iBdlPOSIK5U1aaXyNkdiAGQUvMV8pE
ciVOEN7ZfdFhn304qZXcjgpNId3W3BsKV4GA8lEfek9H4zos0CyGLj0sV8bFwtzu1gQm/EDG6PKa
Ebh910b5Vw6gIRnSEofvauyQeuJ8K9cxJI1aITU6rc4/nEFxNsag6wgdjodtozAclC/2RkpjunQB
NjRqoIuhsB2o8CB4CAXzoBGKrVABPiaF+rCxFt1g8i1ulysJpJ677JwWtUPEuEKFFHULNSRQABGy
X9kKdKAaV1p3SR2Qee6HeyWPDKElLqAT3VektdX7ohAly5VWMlzJJfaVYtLrY/FUKDqxpTjFgSIW
tyyMZEwvh1jRjCvFNcb+m57iENaxUNRj+wpAtooIFWmS0J+XbsktFFKUJFdYcqG4ybRhFUOZXt0V
qUz13EFYnn7nLePR7OG4tMP3SPGYHUVmbhSjeQLWnCpqc6v4zagWbtOmzzlnwXa2c324hyFVXTDU
AeZTDOglgY5qhXChG0WIThQrmjf2zMEvWDteVG5xbLuH7AqX/qfr8191fQzYlX/V9dnT3Y/jn7U7
6GDUS/5o+ggLjJVOi95BlgK1zv63gF/YAKmU2Au51+9d/H81faT8jQGfI2nOkJCgsAf/agIJ9zeU
WpRaWEj+voDf+rPOzUQK5GJ44W0BjHFN0/2lCaQTgbckVigf8S0r6u6StzNyZZpT/pIBxKtMEMmo
+puvmAjlUxSl2oXiYt4VpjYj+I2B+WTthGgcltG4RiDhd56GiZRp9nur6/wcbkdk3wqFcp80aNgw
jFsARSJ4zb2JIvjKTJYajCnW6HF9pTCXdM4vwI+XvceMlZm81n8rFm1pSMMezbPGZnyeioxRWNR2
I3Kgav7sGNEcU1Nx2fwoZIZOWmOzbDkB10dr1qovvYySzx1ij3vUMpgVKADf52ZpfA8josOheOm+
DU0oOL9AOAmJ93wII/uBE0gcr0oYjM+q65P+fxR/VynhvxVU169ABW/wrepI8GCd/bkPlyPASbSg
tYlrJEnbMnprU8mJcb9CWVH/MhhwVng0vfvSqeQtPAE+WmW74LFALHB6jJJ54zgWAFkUQHdLYEUn
eBTlh4Dv9FrUVnuJZhoTVpwkdxyoiSVy1UmeI7W7CyNcAX1rlGfXbZ67zCDrqhpvsShKNE5yhzD4
I6mhHPz0kPwHeaXCsP2kr+RDm0rdqDqdtEhNzCp//tAVwSqoM6oC0EAevAv17YdlKd6ENKd7zdGb
Q58YzQERCHrpiOpxlWvdsm3ZTfCJTPqXKhWq+WKN01k1vZGQGNZjMPN/NfGF32RVipsQW+U56m10
5Yy27y03eKEZI0mdpVWSFuiX7RRUV1yM5NpojbbDSGyv55KQh0XPuacNlBo3+mJ8FHZ/OzZS7Ls+
sPYzJgygiCQhxUj/N5OFEl6nywBn8j0jW/tomuX4NY7QiSKVGb9WrNcHZ86afdNBSQgiCtJq6Ldd
PE4XHsr0hJ2Th6klDi81PhA9JQCXg8Zu1ymOkxt8XDnoDnfq13EMqasEibnTFywMMqY74xQgf6eC
b2nVFXFyl0cKo+pm8nVmWvfNzSgjMGtwVmd4wCQPHKfYFlHb7sGCxjdZ1+l3AbSFe7cQw51FpdJx
ZMfdsKmjJdnPpIV4PjZPedHibjq3neCCStX0Wly8GJZ6NrV0wWsxtq9mBIHEA3V6a5qN5+t0yk5/
fe/8smbhMoI6oYRWhjAQ5srryPIn4ookKSgIB0e7IKRZHiBMFztNtHTRkMuuGwcrEDFh3DtNuXwF
908QRweUwSeDL/pIqnI6VUi0jnWn169ObWL4jzJ9h+/tDe0DtoTezp8BnKAaHxoLZeDAICvju78t
Axi8egcNv8VbjuK/lJdJ53yAe46POvfafGcq4T7L1bwdkHSoBbVMOaNXndhYnSY3+J3BPSTTMJ1w
QiwP19u2SnAWxLE93zU1anxRMdQpM1d/c7W8ffWIHHottKXGiRIzu8yJJ4iYQBXxl0JPd3XZYObD
4gGEyuh7wjuwDDqb1I3cs6vXtMr++vLLX8LeuPzMmwkKcgHvqEmEerR/uvxjjew8XBqw6E3FDLdD
2rSam1p7TBaPTyAQY6EYb7WnZI4HuEtT5VV3U1NE087VY7YXg2eQplBWB0c3HarP6WATvOJREjGx
QmL5TtuKD6N6voc67rXt3/8AIA55WzbTcTx0auT90wcolrRtBPlWl8xm+DolYjrVVRgiEgyg5rYF
60yg1FmWtFliABVoG3w2Fe533boRI7Zznj3sJfDtPhuTI4CdAGKOJMDybZ25wVPm1KBQoyLkRPrX
7/26H/97s1D3Ps4RlAKCvqknzV/fOx3kuFnM0bqUvQWefmzb4Dt3M7LUhoSHF7HEyx1izumcOUOx
66AzM9ooCvvgwio7klmDq4Ke5CGzRqDHTLefOjQ9O280GT42dV+cF7eNbzl+TPdj7mVoeNux/c7Y
lZ6KF5tfoJn1B31ZXGJWFGi/J86jIOHRaZD5Q7OfVMOzI4vgVZLCsYdl4x6hp2EVQuqwzVoj3FZZ
NL0Tk7HsmnEIqL2jZrMUTuH6nZTTN8GMtlnJ3GSm2lZSbBajgitRpl8E/fM2Mgom+WlVHTKTjlfh
8KhTE0z310cv8LTwowGyNmwg7PH26J8d0UnKC8cnWuV5goGGtlH0oVctOkq8gu/cecM3cCpqBVGX
JnGCI8nxiLJ0heI1c1a+KibFcJZ5+qRXEoeuiYfuzcmTr0YJJhrx5XRIR9n6jWoMaibHRHjH7dqi
IXtCP8Fe8tc3AkXin3ZQ7gS0H9QMkKysazn4S9nAWo2LKR3qC6fyDnAAgHZMZWptzsaJlggZUb4D
fCZewSwIt5Ri1WebJBfGQKxJOJdb1Gm1w+w6yeDE06IjtkSPU38A2ZhDOCm2XU3nasWTpH+ZRz17
ZvnvvkgO+9/62DG1NT7THD1p5BKXUFCO3Q1FZ21yR5+5D8wCiUVmZCAuMwGQAXp53u9dTk7reamc
A0kdz/TbBWFVETFXvibjHcN7QIw8WCSl9Hr/QTYJS2RaEH9VYiWcxEJIJk/t3sliVXKq7xXAc/fa
AktGe8FQZZLxsvGM+VVUFXP6EuEf7yfKASfxQKDr4GZNZGv6Npbwrxip83UzDOmxhA68X7xsRkto
LPUOAmdU3skpMOFa92n0wj4Qv7RaAvFoqUYDlUCcJ68tIwamHGlth/uIugUYscFqAO66ij40zxEX
bRhVgQPr/Aj9jq2qze11QxAPwvEIFx7zF0xLhGax5GXwgfVVOyqgYND1iq0cEZjmu3ZrmusMo9RT
GHbtISDDxVwtIjG+REZAnCke1yq90bpOlT/e/ABRvtTAUdb6lzwrWVc7FGRrNe3Sfa1ANxJaY3qc
uRFo/48MwjRzjug2CsN4E+VCUu4MdeWB9CdwXMJJpktDbblHiOiFkPKW5bu0U/dAYIS2AZKT4v+h
sQuholnGDSYuSDs4rdCQNpxsETtwF8Y1VeZqIh2yw1zFQbYK4CsaS/YdC+KFo3MWY0k3Sd8F3Ydq
eUzzk+Pk0b3MndFnM6CL0Xrz8nB9kP4Rrj3N1bf/+38+f+RxAXKra+Kv3Z+OqdTg7Nz/uz2drOnP
/+EFf5xrMZ8g63euOgaHQ+MPT4oNrU8qQxEB2g5SV07CnBUVd880FJJP0DCDAwG4UVnJ/xA2YEpH
9aBWMR46E8Wb/XeUDabxi7KBlRGKA/o4tUBKDOq/bPAwVLqhcGIyOOp8utGSlrgcrI+XybDSj7wY
lgO9KxM1UGaF4QqEUHoyjLx5T3CnV4zgW+1ehA69p6iah3vk2cFLuhBcdVPH0/Q16uIkBAeGV9UP
it7QfAD3dHURZm0CMGkvM3q0h56ZOmQ6bKGE4SRu9jEMs3U71L37EtGDbpB0N25OD1fIeV2UU+5z
UjhExK8dBmvINglFfL+yC8+iBMkNzA7Czr4VunMICQw4Jd40EPJQmxcMWz1QzKEKvnfGkp9DbbhL
s5451Mxh4H0hU+EzAqjhdWIc4Mu5jb4zZK7o14YW0/JmcmA7M5dfT7PR3tMLmO4WpxFXyTtxLLmm
PZQFOeUrZ8jD06BJdGRmhRg1bF0Bcas0zFsO1mni68kiyLMf++jzQgwvYOKg3TCVit5xYjOOM9zc
3bUOlqaVl9vZ4yxIdOqtHv08cLd9PGbhjkmAe7SkOez0cqqM9ZLn9mMeAUTbEbOZOcC8IomNF2gf
KURpIcJ1YZbexyz0qfI5mDm6Dyuxv7G9BjV6kNbHPkhxZLaC2CJZIoUnj8C7UQvwymJuxi7iVe7J
nCElbcm+6S+Dk9f7kOVwT2JJ+yXSArfzPWgypW8udvVYZ/DThONq0HknLo6XMSDUqiI7CyxI+soN
l+RMMV9CwrWc4S1DTLeye2ztN3QxHUbRyzzhkg9x6oAJCTrSQ8YEc33RnAsosURzYGRfGTZ6eHOc
iNOgau6OkNMQeNnRFN67XfWdVLC53+vdUseYUo3yO/ESmYlAZsnItjSX7mvRGDaGnsDNXghXSbBF
FfWGEj0hYKuwh8+V8Nx7e2yGdVkVFvhAo3FWWJCMLfhvI1xNsRjPS9eGyUutMx4fHghQiBkpiIWN
ZueIIb6MOIfvcwmQMfvg26U2wMPfxFxb9v9IawEqN3OJ2AIOXXAKiRRd56KUK2F2w/tojdSls5DP
ocvvYLa0Jkr50WyncDMWeN98qpmh2AeFUKPPADkzTyhkBGhHc0cAGjEQOY83Mbmc2YlRSceVU5BV
hN623LR6peCySPeTCHOU5mDsZ7pMKzY08nWWihvZeeKu1PElTKV5oTm9Bzln3S6VGbD9NXhg9WLe
Q6Xiuit0YU7I4hysC7fhDjSLWj9pcF/sddv2CBabwNvGjBqOuHnyDTx452BM3njbE/ezHuuck5rV
9x12oaW+sdu6P8qkzy+zKEys1aVt7XCtdBfNwxYV8WCmZfKdNvgzra+VnbnpB2I/c53YpESVRCk8
ab3MTpR6jt8WgAHiyRKP2OpZtdy8yFZea3or3U6YN+CuZdocuv4gmZkOfXpvmMWLZzaZHxJeBd3a
2CddeAFXGCE+EIkfMNXzk1gfoGkzVts3i51jUbfV1S7HJ47m0VofZu/glOayQY8/7FyZyItdYaxn
ecIObzYWLEEzJ3PNg4AQmm1/Z3mpvqmnZLoFqLi8GplpUkPjRoD7lGFvjaKj03fOE80s8JWjnU0s
Ui1rilOydqxiK9Agpk0lcZFpuJxRw3PlyJi5XwbWxjSs3H1JNw3jlMcoRGjetAlb/BOBXHq/K8Ap
ErVGmHGc1qe8R+KCeNm9SRv5mT4omq6QWcaEd2BFl6Tb5K3SQRhclAfiStJNsCBn9YEPc7WlkfCg
upoHtZHgUa45dkDkRRPhodTcxW3MuOic4MH+GHTOj4DVYJExGd/oLmVpYjo9xi43f6vJab2POvqX
4CiK7i1xra20eu1kpVNxFkOPbS0L9Sfpyex7O5vduyNC89FBiPwADyLczKLWt1ll9nfD0kHy0M0W
8UaqpRsEhBmLbhT3j7FplEc3ao3PRsstjWFjhKdWF3euqFrmEJY4gyXE39QxNm7zcX4MRQ4lL9dE
fELG193CGh1uWysL9npkJbgh23Rdkve9DTJskR5pOzFHDRqrveMyEXUdxHZGuEb4IEF9d9Fy1LOK
YJo0yU+xzILnqFjGiF6G1X6aY0nWz6IN8a3ERLpnjl3DZhTTl7zrMb0Z1fJkDAZBSUHiNIzHYkyX
SL2fa7qUtwDZxttlLJlAZraOKQh+wMWye/FIo0gij4P/zmC2g5kOBvy1qqsWAYJNt7ktlfFdrfbs
6NPnCBDnE5o3Bcyw0f3Ckk2pO80FMVrfkbTTPXQ9k0tSBw0B3kavbej3q9mGx6C/zSgbi32JHj5+
pfOjFDtdaffsRCmo9vNSouomvqbPN72wlYt1mJBg6dPy4XaDvQnSueDwGLMER4ZJk7BpwJqG0dzv
Rj1/GrG+7gjWI3E2RKTOV5nhlSqyB6Oau7VVOMc+1Kp1TU6K/099/N9MfjB6yb+c/DxDhf25Pv7j
BT/mPlesGTMValphUYlS7f5RIwth/oaPguGOYE9BM0MZ/qNGBtwkaEy5qqT+ofp1SDTRdbCHwrEc
ykHr7xTH10j5nxtInEdxlxv4SQyTNqoCu/3c/OIYTV96duc7T81TUh9KxDxvc5ucjTwnm4883XTx
hzCsbloLlZ+YZ9LqsKbezzWhOQwuyxua69M9YYJI1WIxMV2Yrfu8Ei3e2BJOPAw06hC9H6Cc5LYZ
jBfNITSoxqs9uFDOomDy8mrf5xIjxu8YND0LtLOXm0N+LJukgYcjhSjd70blzHG/H8EOTsMhdNAU
EhPsTFqCrsqth8dq4CI/agUGUughkTQ3YTI2WLfYe4yzS9mCrMmjDRlWwP7DXGLmAl08d5cmN2mb
QlAjTZDBdu3IxfDHwg6emDZET0vHrsiHgl+/9NqXMcpjEiLNpkZUHyWYd61TNzX1YbFohEclcAxP
QHPEPY70kpBsqFD4uX2PzOnM8T167rI4JiikSChcLekIwGQc9aG+kc5CdKWfFO50isJ00A50RUYw
+6kWzo/aLGC1rHGNJOEWSKJFGqKMcZfuhkAvu3ov9DAQzMFyWkHpdLEzPW7uqqlF3J2uckvKfDj8
syL8NysCyfGSJtv/fmK++X9J9r+/5MeZ2fzNckkVtXRmrqYnBefWH2uCAiRaplTIBhc5vurr/lgT
6L//WAoU9RBighr+wndgdPx3lgJhqmf957XAY36iE6gpyL2FDv+rt6sOOjdLwsm+yWXlCl/iTECo
LUa2S79vcavXK56KAPszwYBlcCqLmaK8sXSYWeulY596zMpa1/Jj29pGM200Oq0mzNyAPc7vjQEk
kFNjxDmlkckIdJs3Q26Op47gL5qVs3Q4L6D7s7tw27WA124H4F1f03B8QBnjBL6QmuObke1sM9Pz
cB/UWEflwmPhLjSxFoim+Is80E2wlj2ZLDspGhXjPYmMfONWb8Af4ONq91nt9vU9c9b0sakD773N
FiPyG8pwwbY7JNUN6b4RMdiz96YZtlnyK2Z72Uy0wEkWIieRaeBc5BtEeO45xQz2XjsOA2+vHD/F
g0kNanU4mvuZqWwTEVCWDHKi2jciIERdqSGcWvLskEB0/QTVon6TrSFLpOix97X03K/ZNJ/IYCQc
Hdj3fOCP4G7obYMc31jfg/MQmy5R4HOwV/wbkqAf+oRMTl+fZ33djawsK47leD45TFMkmQF2uVFY
w57RUQ7GqG9f6DRCjCc5Y7cszvzgtXI+UirXtBljjrKrgBJuTz84/uB+sB6SFAnUZiildo7ywt1N
lk3/vZzELe2T4ilaHA7loAzuKbodf5hCOoim20nMzIN81ZiYI9+qpXEuzbBfexUH6NxxnMMQi4Wp
ozVDaOiBEQlZ9Bs69nI1asG0NbDk7cEgTCWk2Xr5pM15tXVJYtmBOF4OLPKEGeTSOUTwRh5JDQhO
KGDK25LUvXxnQrM8T/1iDwKh7WB2NCpXP/7bpXQWojvNkogdMARfuZ718Dvls2rDsTgS24lNeu38
DgKVjXZxNQHVezWMtMgXDPOB0L/+s6L+dysqwri/XFG/FV3/NZ1/rrNY9tSL/lhTXfEbjheKIhLL
ULH8uxPper9BjFHLLBlwrlLe/GtFNbzfBLWPUFUVM0wFj/1phaUkY120GLjYV3DOL27Zv3TPUuT9
vMCC4ATdKckaAZLJVnAdpf40aTTgwTXugvtwEJyBfCbazsNIpiP3OFbQuKYDNOhfEm2cDlVtmuMK
TZmHBHTo9o2TDzujFvVO72L0gz9dxv+gv7Akn/GXt8YlYScCNCVBBP0aLDfBv7BSid3dwSJUnj2O
5md3QZK3YpEEeyEUAOOKwogbkr1Dw6PHNbR+fkVmkJkkHlo8apA0qitWA7dleJqvsA0kAOI9j6IO
BgeUSrLZ0QsSmXrFdBBfopgdpt1p7h5R7rI2f0d6iN8BH+WV9hEp8AfyFwUB8aysvrhXNghnMyNf
aSnIEAxMApninGwmKHus7hGCc290jXtiMftnrySgZGxqaGms4BkxwmNCVAcTLlSvBB/TymmqxKcW
pjnnpipgcwhklB07vA7pFnsOc54Ecf8DKkTkd+G4BbD7gj9I2zXx0hzrMBG7vjfar7EeNdSu1rS2
kxaCeHmsSrt9cqDV3wsPMa7T9t0N2oHhOGkg0GJnYcXNvMQ+1aYxE+ccbTVUT3Q1elFeNNN7140E
uGPcluUa1Hj0xoC3clZ6b413WlhqD1CDvYm52dxuxniYbkNnedT7MDs3cw/bZfEKAldHWAFbN9XM
LxSlycqrItCrRNgs7MywjS66m1YXDNoGQaRufm8Ni4MuxSDX9o5GR2s8J2EDvAiZzXlZ6g2tL7mt
vWx8mnUdLy9z2MNkV9Yuy/JiWzldlPqisXu/pamp5rlij3G42jgLcHFj0WvaaRXxq0s3+tBq7Aeu
en3j2mmzTdBoHUPUHlD6bfcYCXLt1kGhZ2/oJtqn0qEV9j/sndly3Ei2Zb8IZZiHVwRiZnAmJfEF
RmrAPDkmd3x9LzCzbkvMKmVnP98XmaWlFAgAHoCfc/Zeu5vZ0m+KUaMB22fLtVWb8sqadO9b4qXu
zo6Hbotqgx04xPxNqSaxNbNmcFHbTPaO3HkI+rDD09eCZc/sXsjNAFcmXHjq3+veNF8zbp/OztxD
qLGzYG93kCUHDe6hOWcWJzRYCE4qgTd6gSAkgAsRFVF58W6maaE2S2e7nx0+ZKPJknepH4xbJ5iN
VzMhM6PKlfq+OkwuHZanyJdSHGxwh/ga6Wl+4U2MDi32UqhWk5uLqJktBbVq8EAj8gamUvKcvgdI
0lUeONWAGFM044GKALomS+iS+vJIFA6GLYiDA1HiwjgHpDY7OEj08jh5i+jDyijTq4Su2Zm4Ma4e
RPVlY09rd3xKdyW2KQCQfmx/rYjHcTHLzeIRwH99tWZec/mWrrhgP44ZxgfxxvSz9dcFhZdoNPYb
054unFVGtFXnO49oWGfvFY17JEf9KUjn5c2bFkKo594+BhieQlrkTB1aQ2uueRLOXxB9+yJEGaag
siRLDawlA2Kx4a08q7DphfdSx14wRk4nMDg1UAuma6tq7SNzYZS5oEk8sgenIa2uVEO7NwzUNB2b
xG2IA+YhUmEb8MsboqxdwpGzxLzpS3u+cwXCeLw+6cSWtO7LGwRZ7R7hUIrKGEW9RqfOaCcYKRgr
XB4H5yoNyBoZ47J6ZiPUoT22hmYrcWhcEI50VxrGhj7yrE6/yfy8eQRlqpWRMWZ2pBPNcuWyRoOt
MFR6mhZHXHCdp7eZORdPbcWIF6c7/H7Cl6OqnenjtQ0PX6cviq95wgSW7n5Wo6KEWXDbZ6rUPuPe
BL0guy64N+FIZltPrxJuSitcsbP1KvguFqs7qcqYvyR+Wm4mZUz3GMrQguF9WDRXEzDHm/Sgm/mk
h0OX2uc0wDbqzXg+HatZ8jA23PSOVof5qSGI7p6KvjIOveiTW9u22zacSGYuNybD/JcGMUIV2ngf
HOzAWFNjdyxe0y7okNEbcroMfjWRw4JnOA1h88BfK+jNIetcA1GcqedwACGmHzzfg/sAvtyu89z+
xdUCDpEEOmQpns27XFmkHhem3Haz0215Nshj7hXxZxKQDf5g0fGc50dOgl1B0j0p0yHRJNomYP9I
g9vpvCsjcRhpe8pM0Zf3RncK5EyPYaITeh6QQL3fNmQs6bmimmAQYHGSk+Ft+9T9mlv6HM2+DVIU
GMJzZgztMadYuA3A9HDU6qsJ25eF6BTWDfivKxA3PHKc8ipRfvyVKv0YeEi+XUfDUWRUEDF0EDlt
a+fXymm8vU3hwD9YpHmDmoh7Omf+fO2MSKxMczSjKlUm8SH8kQEYfcnnorsTaPDPttPZJfKZtP5i
OwA7J6vszwX28khUjdyv+5K3Uiuar6xSx9rYZDrx6MB1629VGqdXfTPRNOF1Ks6W38keK1Xq4dPr
F8/ejkpTdoQWKbB2SmCkjOQy6s9uPgz1tnO74s0eyDXaKihga+sfkhC+OQ1VyFAOFRzv1JuppUl5
2gMlnrTNiDXsS9anxTNFMbcrfSVTd7rRkDncK919KGTs7PO8wplgYaFesG2l1qXPZneALmiYN3FR
26S0pM2LIrBiN5DLHTWDzv3ClQmFQbPy+sVyuorPzKZvplEXqxXNXl+iorr4XW9c9TzO+BX1ikh3
nGtTyL7LJHeVTAAWiGcWr4y8v/SageVRGSRiYARuTzmIPY92l68xfMNfnpLZEeOeIoyyup9Tfbhu
8lzd2a6RPchygpTr9gbTNVGapGj3/X0SzLysHd+5pE6TRjSWTJNIFrqKEYzCfrWKw2kKncrG/L26
PUnB8L7Oueze/ABbRwi/Pzh5dj+vG0zHFNsqbwLmAstgh4Je2NHPoaWhJh7dK4CMix22WTmaodQW
HNFenk9XHamo2D14juQbQVo9mu4gF5/MnFiAO1hTlb0feemj8GwWwCWsgXgbNKV7mnLBm8CGFNId
CgKyZCTnOI15tdrsv5rS8h+kNOyo6TwNyBHz1rMvCh60MF3bvd+4ZX4RqSokvBivul6bYM8Cffm9
Yc3eS4c1ad+4CdV0gZb5q22QpeWjWiP7txeMzLWkoueYGguvjA761z6jY3eLNDWtTgjeghtsvO2P
oNbtjJjxRD+2fl7qm3rln/XWiGlS/sFFc/+gpP1vWff/VNYRRkP/6r83yq6aEanqa/2rvuSPf/Xv
us7/Fw0u2KKoRd4VIf/XN0HsIz1zn8RF333PEuF//dkrW7MdTYou0rJRoATmT+nfJh8YUDmiSjER
2v/D9G/rQ2VnGPzA6eqjgaFS9BAk/NpGJ656HvEfiqPDwvWjPNeMex1sDLYxsEVNl/uEgpCG9tZr
XvyIil7gZq3jkyay+NTz/kd8gnK0gRC5x0QImp5Eqir02a8/+m3F7iFtnYwUMbjeRppjgSYb9Xu+
ypBlmpTPNq6AbbvKOVnrMVNsO5UR9uwJqgDzcCPRxYz8U1sOPIfcB7h6fyfD/tA85AqszhSk+yZp
4TDiPgwScjZrFKrIMNlqylukHsGePQuN+2FYz4vv/dMS+U8l668F6/vxaFcySaFJSuLLB8eAqaHw
SIqiPb6z3YlPeluH16ss/s+R13+FXv3qTXDWI3mWiYJjTQklgObDmS1M/xbe7iUqIWo/k8c3O0kH
2g5Su4fJLO29SvP4/h+fHuQ9EtDBdrFMdToZP89lct3s54rd53F0eR6G2poW3KNucqJROsij//nR
HDocJIeACif95tejJYE/Z3WVl0cDf2lxqUW17KSL6udmJBXj98cyPgjG1+sZrKMrH8dHgN3pw8Fk
QV5vVejZsUtliVIipZaPuo7sQV8YqHhUKm9GyvmrGT3rYSk9QuHgTfT/+JwRzSJXx3lCE56Hyq/n
XJL/rKqRHWM3FgjoedH3kBPi+DFwW1SXvz/pv64hh0ker2ogy0jdPnZ+BIWyNQg3P7bGsty9p3YM
Gr/gNm2L9Kj6DNWDV2M3/5vjrsvkp5Y+1xrLGMA2CmWXltiKH/p5GRVMv7LEbfNjPXcTm3Lu5myN
8xzWGekevz/HD8dabWMMMNc+GreXMduHY9mZNhtTSmZkRj0fYTv2irDVhTonmNqffn+s9bN+Oq/3
YznYDnDDeLrtGB9uXk70NgYd1tCiFhLyGnYLpzKzJiP6/XE+tsXWcyKjCoUiDxmWq/nr9Rvdshdu
IzMktmBz2M1QT4S2qte8cst5SLOsGkIpSIkNFxpI8A+qJL38/jt8WDvruSK94kG3grEZFK+/p5+6
hhRnAJ/BOhzjqV9RmWAsSATVkktsKeaj+Oyj3rXU39hq3i/hh0u85iW7roUp0IRH+OGwicvuLvay
YwqR75PI3erEDFldt4wZ9sJqgUMMWiMxHSiZeBt8AGoi7KGW31AmdhgEERGeQJXEh2QdCcVZzB9L
rv0h2P2vT+f/9D0dbsxKMA8QeH6cWhWOFc+Lp2kHzB3uG2nltthMXUmZFZfu7DLvoAQLVa55Hrvw
ubjok6lAR+HHPo5FY5+DIYiPMvOt60Bze2/nTmmTw6gKvGn/+zv511Xr61xNRnYOO5K/DNj0AL9x
Tx4MTFGdOPsi8WVB7dIP298f56+/RGQE3DKqEJ8/P74bMw2TSwxnFE0vnqIgW20LNbDUMyMY5+H3
x/r4OGd5+rpHUtq78wAo5Iflqfze6W2Z8ziHjRAlfjxFaHvGDb6JAqnVauKRszobo/S+aFVNpmXj
DH9zYQ3dWX+Jvy5X32J6iReWTQFf58NbpRStZvLLiA/eOAt19EqTh+kQSKs9JiQ/3jHF09/ec1Qy
0JOMuNo0T3BZrZhW3NXOGcxAfArGUd2icMKQ1Hd5C06sHMaMoCBSbqCwo93Fu3K/lFb8YyKf6tlX
5XJBuotNP+iEuwqxChR/vnOehM4DF/GUeQ/TwH1w01Y/DNg9r9IaP1Okt5n2SAzLcqcAIo5hScPp
phL68FrG0J8WjW0cM1eK5ACC7A+cO057qqsOOVqNuPew9Ibd0ypN8QZYnlj3CE1hEw5C/vhrGsTG
13qsrKcZbS9p1/FUaZse98KPchrsOaoGaaXb3s/TS2Lxy7YdHi2GmLK3MeXh3fQJ+dKN5pubumLb
uOI7/WQzZ0Ey7vTUtfezTUxRVHuy/+Z7ROrUeed98bsZrzqKQdYbv/6k2BVNwOHbFq6Ab/Y8O/V+
9L4skCYiWQTJxVv/bU+he0lgYtrbLpsxnnhM9x6DxlIX3jPlc9ep+eb98sYu/k+zTvW71upSXBoL
MM8jTgPXOpnE9l2KBDz3tsMDS6f5/WkF+eYM35knlG9I7aVuClYk/CucD2VpLAewolw75fgwM4Su
p4+2zOxPI/wDDeyTXt9ahQmDO7f5nBlY3IVUY8gbBHm+CR3ieRgLoZJ9gFdkCRnkgyJNLOsJErgw
Q83k2laYI99KtCY7A8nmK20moCH8aDCXxVkFmm6m0bUZCqBZ+tTJm0wxlIw828heSnfg0bQYOLmU
bpdba12H1dzglBuRcG5U6g9ZtEiDDYxRNcsObAlryauG5ZLMqiQmgNJLYdqa8GM6GoOjpWKfM6ar
AzLnBOgC5zOWkp4FttWxqbymc6Iza/FZvSAo5K0guL45jCkVg+s02qOLfJb7mNjqkmhlfir8chss
NOqY9RMAr5Xdbsjp9iekoW4BsDobpTUCC0qaQTMS9ZnhyQp3KrMIYDeZ8Fa9nMZOdw+W58SPyeBt
G5v+YOeS7KQ42iaOHe+mWrx9kS3M9yH27HWI5l98n59da1dowxWS6wL6hq7JhaajaW4MBvi7QMJG
t0VdFrDjbfM5yKabLKnVKTeCXZqibUad3pyY1zFt0UBcQDMJIHdwWmXhi01akJyjJoAN5orXGhz7
i2DmdAGcfCPkQIrWBLdnUr5Nh8SEAtNlTwSCkZ/bt+a5dIg9HQtn0w71vIe/DPZjwW6dkrPO/BtW
DCkB932q3oDzvbaj1m9zoFKRcpEAm/Scjpruf+5o5kO5sNpyo6TPW21szZfKsk+LRZjGZGbXqZvN
UWG7j9MUn5vaSz4PqCK2qa3kKS0rHsD2ukeqTHXtZpZ1IV24u0Mk1J+0iVyjZXGvCo+sNDiIVe71
ARC+zkz678i824MymhxqfzzFXUjqcn4yyCoywlhLvKvRKflCTQnOmH6vuTw5i23t5FzG43aYzOCM
YLu7YaNkp9GMBzQqPGxjWAeTJ1qW84NqHPYPTd8SZguQRF0KD0B4XCHwsIvB/5ZXmThKgoCPNIsr
Dsou+iIS/d535vnem5Ui2n4ct+v7B2ly007pJmu76rYfaAp6/NLKI/R+tgJm0cQbodiLFD7DqqJ2
ewRZXsajqJ5pSca8Ebwk8A5tTumDCqGIKrZ5u2DR6XUBnmk3ojWrm14fnkk87iKDQdu13S2EKyRl
4+fRgL8w3zHTRBQNEX1X54Vzq4/EirjemHwa8mQ+W6OMhiyeT/k86piq/Tl4sbBnxqFTm/0a0Se0
Yx2I9IQiNyOwYfb7wzJVLMycvQMlQqkRKC28baXE57pBHKxXKOdB0vk/Bluia3drw3w0K8f7JGdy
xfa6k5E0Pc4YDJqR/Vgtu0O7LMG11Dr3TpRMqqyGDDpt6LwDFXSACdwwh7A1RvG9NX1/S2ibwh1t
XTwASJcgFnO5sQPjij5yzRamhu/vlcFdGXfYoWMrtij+89SmTSGMRw32Dai6MjhxU4MH6eBN4SWM
Q6LWJvurXPT+zhs0ugZdDcmv6czId1kCaN8J744TZz97GnEgiGLh/2Y2DK6+ucXzZoVVbOTHOO/M
1eCaRVY1bbopNvaT47Cwg/ri0j7YxFVg3pJ9Dceg86yrIAE+I9oFNoDTGVHlz82+1EGplUvvv46Q
qzY8aLrN1DPk2/hDQ655ETv+Pp2ILcA1z2gImFfyXOvSuh51v7nRl5htP0w8N2zxA9ZbVWiNHWb5
VO4hMXtfHABUj5xackZZ7TdRHNvlkQR29X2gHL/C5zOib9IADWNsZaTOPJt3OlhCsXYmnWsq9hWz
hFImnozmVBoKl+A0tJc5r8rbFvjyjd9LebC6PsU3HviHSi7krvm1FiI08M9NJ+NLPiLZsZOpeluR
Ou62aIPuk43nZ+e6ROUFTpURqUi42lEba3pJeSmevb59qfhogrwbxgeBs5gMEcCtveqMJGYeAr0G
23hkL+sbwLE6QGSRDVjvTFYE3K6GabwzZtuiMr/OWtCi72khIaKPgLyXJOrC+K55A+w/4cnNmXYE
vAPhti175eCsYPA23Br61L/louCZ/UeGcxyQqDFsJvs933mAUkfaMy403w51u5bpj1RT3WbIejDf
iT3UlEmD9qNz0/oinda8zmZnfNKSeHqzReZ/ScZAEChYB4zkpL74NL4dXFoehIW6qg+aa6sT89Yg
2VbuBEEBBbxeVB0mm6kE99ytk8u5IHbCxQ6lTOVFQ0nGGZiOeA0CkRbfapAHu871C4DnEqvJzDuD
UZYibAiDvsvuskmxVebwWo14NRORADhGg202PM7Ukjz4Vm7CDwIgcHQCyWvEoDvEuqQrDxt00R4z
3JC7oGi4b7wU9pbeDqd2ycavLbXROh0pCR2vuArCz15ic13KdJT0SwpBhMxHpt8HV7fiZ4V0+VUz
Ww0/5zhfxb5KHp16yTeIb429tGXwBO8TrvjoiJe4tTO2k3qwYQL/xMYY4lHs6pgxunvXgvzFrFwt
PF7jMmZRVc8kueuh7mv33oQlNvdqkLqev0Oi5YbkPoBkKPQqlGxOIs8DWGbUAicFNTZCedh3gcze
itJM641GnUyKKbx0hc8WqZq5G935O+kSwZ5a3t50DA124CS9TVG5J7OvnI0B7wwB7IrBC5INZggN
1BnLWc+lcVZOtR8XA58aH5w2o783FTk4VaXKPU54+dC5ZroxRz+5QIb7obWMGTp0uqE7TeaJoHZ9
29PNIptdlYdApz1gygnPVivGfQuW4q0YsK1Q4/PWYSN0ssfG3pKq2O2qecAVNUhiLQy5L0B3hjBR
5Yai2kXGJ29mZElQbqR7cAQWbr2awNp1UCpGsGEmW8FbafTMaMscVdzQQx3Umm2rNcvecAmzrbrg
RSit2gnVuuehpXewMPjI5/4Oq+Jr5tq7BtjHqoq+rqseQln3Za6WmxGfPIaFJ1glFx65NIywWZxd
sfwgNOiZQOx7BMz7lt30ps7L10DPUBEWNCm9IXijKdVvFrGq/DTDeWrKDNJjY77JwGBjBf8n8lMT
MJUYIsKEd/nYokDwZhw37tdqIibQrOhqhw7hSNtkHsdPRAZ8lVN2dPMR0Qlu73mjApV80hHpLXgj
/OKEfmfCDajwTmXW3li2U5d9liQQHcYhvXK6J92fRoRBXbBN++zBs5L04M1QoEU3jZ81U/hbOSO0
mqhhrsZRaAdUBevPnCQXx8q8z3iuawZK8OSxuENLyDqX9uicr+UEtC25b7AYbZFbv1uxIdwBW9bE
Lq3kPeSI4BueN6WdtLakoUN4eO/r5IOZs3Vm+t338HkRHNyCbV8/z+wKcJw0nTHhEwI6HBPMQkRy
zgXjX7qadj6Eel4aO3JTMAQW7IcAiY0e2EUMUwTLaE3ehVpA09TtZ0rOgvhMAVX6i58U8Y+ezFpW
d4/GNnTQQAi2IhRSIJAayqKEZT9GEHChPSTrTEM1Y/wFnppGjFtHjdHA082zBUwG77hnv4vVRbMd
quTM07YDFGz9OtdAGm+H1Z9djR6PpblH/V4ba3ViZHL6ni+weHJXGVe6QXCqkQiQGQXW+KTSaHIn
MC/ujd4Ztq4jqESYwOpvTYPw/zKk01rykpagNqnT9p9AurJ1KDVX37cG9Af29ny05tbEHTcU6Ixn
kdh5hkd9xYT4xS0rM8oE27+QOEtCQpcNOcD1sW4Zd6LzF0ezwHGQ9VZ8slKHpgDq4Is/evQI1knN
+/GmljRlhXLkGLsAYagTsKhCD/j8/lcCvzLvdZey/53N48F6PZhAKl77aqAGg1NAl8C35psZpmyk
UWwy61lq94G8RXVBMOyEejp0u/dGcVuSlG3KhmyYQuCnq7KWLIgMDLYW8BWrFOs+5JJ671ZO/4kQ
T04gy/lEniMLqrwRdElWGp+rUeeu1wUwpXiW4iicWt4Wkv0uybLADooRlhLuj2Ejdc7LruiFtw5l
XzelLTAAlXd7tmrU9uNYeoJ03Bhed7bQFaF5ycNgJDkj1tGCN/bkwK+N9api/UPNuCLkp32l+Qff
sMjpKPrLORCix/lZBpBGeHcMKZjUpdkNxTzbVyU4nmsHQci5yRcmZItD8ypeitP7utOgceymnDtg
LSu5SpTLXTr02P8mubIFxhT3s8bweIWL2ctdOa7XpByZshn8J/dKXjcelAeXJuXGNghdNmuj3jdr
K64nVfziKcChWGfB1EMA3Lk2K2CwV3Y2lGE+sMzdh8QMtG2QEmyLlLmPBo8AZ1l7+mewGcsOBYI4
vsfets3A1TKAhauNYXnqMvFBsF9F4ETdrOlkBTp2HhUDsU1Zz7pPNbbXUBbgXLw3ngxM1j8Ww6ap
lEN6shYOmUuteaWVWFsRr/PpaTDRYQekhJ6mNG5e4xSClkLrBlk05SdsWyOzSYC1pxgPy2vh9YjC
OqlZoeqnUkc1UMbGPcUBZ1gjER3xIycFO2C0C/ugzswr6hbxCZYbf6HSy+I0NlymqYd5NBfk1b7/
YM2+SL9VS9W+dn7GoeXYT6dyUPFxoOVahaOv9a8LXOpEpyM3dPy7QGTFmYfv2+j0JLwaGaXH0H6t
wWBisoZI1k+CFOOBuzMMMT92yS8wHlVAx6IO9oMgNHqFb14sWuCXtgIBI2a0rJvFXYxzmZhEIFpu
fHJKi28+UPk4Ub0GZOmWQ/ODsagfOesqmLE8XDmtQ0sBtwY0G5IGRDgHI6vEW/S3RM9B/ri+1qAR
aYO91whSzhqqUxSAPB8DmyuVuEQPA9SMf3gAPYmwG9Y1KNb0FA/AxQmRGSQgH7TcQfNWVJfvUfaB
sJ6++y518oYCQ37um0y+yMlf2R9syAWt1DbZpmwreDMCh7oy+qm+TudhfMyIfvrWTnb8I2sk6mEn
LRUED95MdjZ3O+V4Cmc/JujjFHTxl9xdKUG9wJ0ceQ0N7qhss38jof6XofF3DI0VY/dT9/wv4a6X
16z+/ot4/Y9/8afIwcXPAy3Sdi2T+QDrj/nBn4Ygz/gX2mzGMYyj//QD/tsP5P3Ldnwa/RADeWWA
sPof9TqIDVQR+IsYIwcMBJA//AP1+sehAtMECmY+h1kU6nX3wzxIwR+yBrUqCGKUXFtHXfCx/nQ1
/n6mzywPkYfj+Gwf+cooKX4dOTFCWjeHpKEDag2LxQ81RZ69yyX9H3HJ/8dR1hP9aZ6GMV9KJ+Uo
Xv3Say+N/D44/0yc8JcT+TCe9LLGpnTnEONy5+l3cCi75e33Z7F+xM/zDh/qne6RmmH7QJ/Mj+Nr
F3lpPWm+OMy2D5tdo6jJ2uauqrq9k9IT/f3R/nLz348WGMyu8FW4H2e7nnTkgABRHFSTsDdhPBBm
FRl1ZdKW0T8/FCqLNY8Ynhx1+6+3R+/dVvIy48RSP3mUuY1DM5+Mi06i1N9MrD9OVtdraNANZnsS
BBzxw20yCge6usWhalGPV0U5FAdC79UmlosMu0RWe2zk6p+uDQ4Kr92wUDLhw/h4UCcjHEJr8KCp
gqto0oIJXUHzgkhV+2/O7+P0ej0/02RyvaocXNv9cCkLS2uXttXEoVJwoUJMtRDYOvjehYlkvyxF
d9sqGPFFuaSXsZTyb46//l4/rlHTApqFAGt9NH34PavEblO9SPqDXwEcdWtO0O3mp9+vl/UkPh7E
gn7rr3IOJpHmr+tFGs2ghsAUB9LEjL03p3NGmKkVX5cmEXCLAs4B8lpuG4FY//eH/k/rx4JqhMKM
ZxahfL8eOnBsaSSmJQ4IbRWtFwcQQa4pSEKaTsQzJaYDsYtUhN8fFrblX3/9yNltTtbkpQD978OV
7UutxTzcCShntfjaoPyYYUnCHaWkXQ5OXJT3GAPZOJUju/NeH3fkdHALaHbslZzmfdYK8Wymi2Vs
2METADp4d6ZTTU5EGTpfBWQM0BgQemQNctoZIDYfkL9SeHlgzR/V2kX3ci8/9+7EZK2hT+hDzff9
fls2xnQYSS3GlZDqFKEIZAvNSy9l26qw6MYmJEa4oZcwUgnopXfWMRoxGobVEqaOSi96p7ls3UpM
FDozkVRzpvOQVCMLVQ5lhNtlvBqDanmCP1dGkNVMkAzdVxcyGDIDchV8rSM/DSP13jb7K7swhydZ
K/tuxoi612hXbxsiMKlw1mCT0bB3fcEz1JOtcfFp7m1zy5aQC+V0b3kDH8Je8MpbwOo2i0+E7KR6
4xLH2BIb+oKbpBnTuzif5q/BUKm7abFG2jyxZBlMmIK0bPm++sg/py0irgiI4vKELsGxoplcVCGk
Vm6YoA8/tM5e46rzcngOzMxPUWAN9t2Ep2XjrRcYAdeloUNH/MhQteArHBdHQDxcAVayBmwAyKFj
2A9wj3og8YEzeIiPc+06T+zvQ48geVbD+C1f5JO9mN8DWFJfpAkAxR617PNQwATSFTOfUKT8kOrZ
/r4WwyQgAxs/5B1PjJy5PmD6eBmeR53PqyTfI5decaoCp3/O1qVfys47V/6Yshmf463lCHxRiJGB
ppj5MamtKQpEK3YYKvQ9TpaFfjBpMZuACIetT7gdNXjpJyCabfOAd4sDmIu76bp82M+VXxCSm08P
sFLHhwEACG2moGdh+JlzVyZIu0EHFCcULTbOl2bcTohGbvyAyxl2azBUxRgnMtk2XQ8zWbnHnAkt
BEqspKHsMiPejIJCCCdMwlw+0x/ymkCCEKigcwN/NCddOdH3hi3itxhyFXgrU4uvzTlgvFSkTLNX
mwNRWvT4b+BYkkuWKHcDD8w+qVZ0V5229jWqZTq6ZD/cxpql7VHlW7ceYRhXs+08x1VHaYRtAu25
M+kMXuk9HjtBQvk4SggueKXjtwHxARauuRlCSxu1fcMk+IedF/4POtvDptf6+Sxgsr2lgU6o9tjZ
RhgAp9hq/RAwCgrW6xFDzImMRX4rGdPmm36S5TZNkCkYvaEOpImYV2WS2I+0DZZtrHwwJISTGHvf
qwljxhP02TfjCReOk97pVacfJlAubmSPkoreyyZmNAw4vhoFuCrSEKpreNmEo4KqvdRjEtzg07Ee
qf8ZJ+Nl0rayI0dsNgmvsiZ6QvhV/Ns8E/WrSp35TiiQxDJPh2vZd+6VIamkAUg554LIgL3ROUCU
1eA+tDhIogFd2IHiGiypowMPDzsIYQAVzZhsX2LD6nDRyYgMa9d1IqQ/DXa/Wf9hZ+5QhSm5yA8d
LvBvzuL2B2PiIVSA3t2zNNAtkKG3a1Xb74eGFJeob7M+YkOJD0K3u3M5u9hV0qaDGUGxl4QJgUFr
my11QfRjYkdNsJz4tsmjCVrxpEiVOTM2VJvSibNuk7u1niPvz4OjT7Gwwy7gIgZIQIH3Ae0R2ghw
YlbbYVrA5axdizXBgIAOV6APW10JcfyjoZR2vtqhvtcIQB5j/G96GWwmOJK4+Bo2OCYNktuaTcDb
3A0Dj7GpuCNZgllXrqvNwFPgJcuChRQRzzsMOIG+43onmBTB2fm9XTI3BMeFPvqqV5ICjTfcaWgN
Ssr2H32AOEb1Et2GodPrWrsrZu06sNtoiyAYg+C9ON7aAEPM3PuMtCa/oBJlDS9cXYKQbSNZh7Lr
IRn701SlAUtwiyLTPLTKtadeDP0nTw59RNnLX7WFpW3fscnvnTyzh9PKQIiq106b5ymrqv07HJpm
XLzNFkPnXb0yoDomGLpc6/xmfMUMPBxB0/oFDqjcify40NfXe8HDU0zXAfMmGlUpDCdhBNnFLbAv
GdqQBCGDcnloGOuZoU8f8ojvBgYRXefqBG2ONoDXuKQbMh5bDnC4+cK6BF0akPP3YGDV+/wu0sjs
tSn7ruR2Wh846bxCh5d25LAAf+KTBMgbGoJe1juut81c1Jya5Nb7FgyEZuXfjqWVfntvBhVro6oS
rnOOobjRn+hRMHcEqvDr1/w9hag4Wq1WPM8BHscaaPjDCl3dOius2x9oKibvreP1ZdcHDD81ArNv
Z5dGr2XQNWkCJrEp7eRbSyj7lbipclu3LHDMNMVpYUVv0G8Cz7L1+jthL+MRyUf/2Bfu8sxCSm7d
VEtuhnwMSMdiguva6MYz0dZkmVru54FadAjHzIyh2JJq90fTx4w1eQvbFHatpk/fpzrWniqvjWne
DrkR+Zr7530qBkkcqs6XlbY173S7Na5phZLeC1/pFhMYQ8XSBDbgyOxLPfb+HXwWudNw1n6yRmV/
moRmf8qdVl3zpnJ3aZdqkcoyLaKtyPggjpvLkmjivgGIsDUFPAitsOT1+1UfSHlDSOX7N2ah7/S6
bnjx9fnZEcgnugY4Qj1i02tYiDvpNPrZY3y6rYN8OFZqsLZtVxl0inWbH7EXqNNIC+0m9o3kiNqH
iev7Wl58A4GfZhM5TKvhvPiZvPb6Ot4ywUw2Bli9LqTlU9zoXV4dXYZKn4MYa+YQo6oN/YyXIQ4g
bv+CV6HoyTUycKjhsQysCpQE7TxnMdaOJGqnQgEpTzt1NNu4vvHEskRZ44wJLcRWPevI+hxyvkAX
LmCx6LcXwVUJXjAcCy8nEzjF32TR97bHivHB/H8oO7PdyJFsy/7KRb/zgqRxBLpffHbJNU8hvRAK
hYKz0TgPX9+LqqruCJdDuvlQBWRmhChOxmPn7L02rGjD7RkpVGq4Kt2aT7cb4YJ3y4KuJGHSbrqC
3hHEC8+I/DXfpm7vVygUFoFVM/tuMig5UKKL+xYR6qZlwaEGYhZ8jtm/IZIFE0XVOh2GCHq3Y2+o
sxL52AalvzYuylRq9//Ko8B7SMVsQefMOgYA+gduurHJUZ4+ZNleVzLsUzM+25DZo86UZZ0rmtLC
j42fHzooi/DNldX3cJF9j97pEIP616xZLohgZB0jDGfAjdSvSl33zOmtce01YwXs0KRLKsYOjVzu
O/igmg4R30IS7HSjO0xCcapltI0D/uHe0sqQjDOauoe20aDy8UevE4F3bUFsYLAjSM/axrqY9pjQ
nG1fxtv5jK7caCD42ScGAhw4TOo2zu/MISUeykOtMKlI27K3b4gWtkfzZZSjl/BtKO9grKGTTWPt
nGH5dYuvf1Hggsbnpr17hFBsDEv+IBfAWGTJGBw4jXSV6QUrpx3W1cbzqn5d0IHdBgEjY0ldco7u
r0IZWurumgoxYkZtAzqNSKukDblMayd/c6X2Rrv/agCIsjGHPp/rtnKPR5BUvCm+74toWlaeFu5Y
rbZciG6JFp3MMCQ8jMC9H5rE8AIbpWAwTzzZyutnqKtg1qh7DfIaW1lEIivOFz+qRVVlkrMKhY/Z
R3ChZBQC+if104kzRN2F6FroKEn0ErYkkqaAZMh5bYduPXhTcaewxIB7DvUSHZ0ZnUeJo64JNVc/
tJCkU77qOQ5BxRy+cxGHGijkVplHIHTbjdOZSb4c/Oqo3RGxZaMJCEvr2vKq6ToJnepOASZcI/5x
Gf0PVb5yJsdZD24FZraKoi0xu8kGyBPdOD2Lz+APjMzWGtIWqik/N+B3MtLJbL9a9UUoSKr02iFN
z2v5k/LeeCajxbsw/LbRl5VpFzddmUDHMYu2vw6msdg3IwMmsr9IlfVQQ5l5riOPw3w7x5RxF8lG
tX9akVX2yw726JVlNMmNtElRanFDPTsV9dViIPb8cvT8hkDxyD1LcSo/BaM7p2NByn3U5y+kY+SK
aZcX7QYp2/Mo9qyLKK+bJxz29g4EYX+W2WF33mtj+tZYCSqjyODmFm0TXHeuyn/lNZTXjljjV+ao
BfZa6AhnBmyXAyRiuitYhZhzdNJir1sDmBm1xnoQ0s3XSHsMRlh4Wy8LbXxPO9f7YRauRM8zecsw
zKYNOk3y5YhCBZYQTUxRSVtoF602gEYaK1ayJEt2ieqyhSIqmdvL1/ZsZFeBglxMIHe8VViraYWd
9F7LGEnLhoYWq/yCnq23kj4j69RQT5VIxCp1GOkgGHFLbO1UxtvCd/L7Is2LQzNl5r6qEG9Qz+dI
o3DppsprtZ2oey3fsV1ytHcisxCL9cA2jdbxHonnIhxeoWdgF9MvTC0OHhiENAc+itk1pWLyOhii
eEjKtPyhWjW4W6XhZl3EQRmnkAbswF6kKSUN8azyxhJGL5cf44m0crDEtlWfnHVm+x72HuN7OruH
wffkuaCyfZMg1kD2uNhqtPRyKjoYBbXQsm2D2nDJQLg4EPcA9RHbanNJIzC8TCiGFomVJfXa8+wS
rZ+DNLUCJcr7/wtkJ4Zrvmn+osV/i1Cimc78om6vU3xUKwtf0eNQ1YIPF3gkQ+bBTa1E8ZM22ItF
Kt0Lgsi7qUXKuXEZuaw0pi3bpJxY2ZUmCGxvszuAXX2zRBpa3dp6VufLwEHBF7X6ZurIkkXJaOH+
LqxtBIbqYKYO8xViuqAP5T5708QMfzJ9qpFL6MXCFhrIjXBw79nq8D1BnPwS5K6+UqH/ZA1Wf64r
w9zyU4izHMrmzoqtXy5hzFcdTS0MbUG36VJ0b1y3Mbnw/anfdpXLFQMTugU5MlT0V7goInCf3C6y
7uOugJ/RxrywlY9hW1JTjZHjb2zN3jYiMq/ZgzyyIKdXg5qcsxJ16aLpG2etMhm8Fj6wv4yZGG1C
kVw6Q4CGx9bYxZgV1S2UmJKky17eSjgZVLga/ea82TfemN8EseZcu6VOhGvimJdG1InfRgg4tkgI
A63aODwL4BlfSXuIDpmd2nekv/oSEfMEsvo5kUAyorTe5iy3604JQATNoN8EQesA4sVQUDRpsR1x
rt81rLiLdsAa7/udvq2y9j5sSU0cXN05E2Exbpu+eiE+yt0lYcQXi0LwjIVU2+XC7w6Ucu5ZT47D
ZR2WKfVvIX+3DSltq6xRPwW6/+faa1oEQCEi85+FniT6uaHa4Nzrg2RFt6TnYavN+9bUhnGp+abt
X8ZZFZrLQpblsBBESNqbUtJGXnpRhbJmrDI4gr5EgTT62yiejTy0sO5RQL8PA/piHUIVUhRBiPnU
vxE5mjOyNPMlRRWbpBIxEUGUyT6PfWOGV+/IPEd6DZYLYq7zmCOmW1oB1GyqwmxFu+OtJgtoVegj
MZcJ31cS23ft4Ly6bEGGhPjFSr+hhpqTtWkTaa1nvFl+1p9bhS3WTgmaHwxPdQVMcNf5WvA7coR9
DenNvKkH/3c5WNpjyKv3QC5JFa3suigZjVdDsKo9AMqatIut7g8t0JVSrgC6dQsPP8I3HqXPXVDS
fiydDzQtbizwjL7+nOSI2idGPKb/6paEVhh59wC3d9qFDrtb36WR/3Xf9dQQBKMw3hpw9R5e478P
F1albqAH4nB1Y9+XZrllBwBsAsr3N+OWT6aauXMPdcq0KMOZuOjHneVp+ndT25na/q3+aNKPQfsL
oPCw0OrMwC+B3sXxJv01CuYdZU8/7uvTPdW9F77nuI4l8KB+mh64opnwAlTo8kPrxoYHcqFC+qRf
H+XUReUWzj1sncHnsbvWwpPSWjkzmI9xSJcE9CP9cQAJnqhv7t+pE7IQDniWoDWHSfHv+5eSMgnH
qWeyRDDrCu3cC6lpL1+fznfHOBopxTaAOd7WaoeI+mJyqq3l5d853uabfzzx4PkDgMSjaLufHg4/
8frKbKqd4gN2Eba6eWbCYlxOXR//iDRGLUiU9JlLDKVGoPbDwPfdaOfzqycwJdNH5f3z2b8cDSAs
WyEfLHzI+Aas7gay0hLucXnItATlj/Ll6p9eV47ner7PYooX+/jdK6mtvBHTzy6XA6uUM94AR3K/
WU8+P4uCGTpwOPo7JkLZoxfcD8n4rNKs3EGUBlylCBrGU3BwExqaX5/OiSNxEp7tAvrA1+QePSZ+
HcfTOHrFjqUN1ZJWn4vRvVdV8vj1cU7cJsO1TB3D3DwmntnCf66QjspT4VdusZtifV1lr5qXLZNU
zoKrs6+P9Jkg54Gr++NQR8NGNqrO7NzAKtT5dO+kFS7y3m2wxxLmuy47OT2MAOC3oPuCalVatPh0
2JvPcJdRDU5ms04YAW3Nmr10Xgm6YLmF4Mv2EgWFbUBo3kfTRZBRDFqlFIhFaRlTXDXrzGyS5szt
yFbqi5Y21ohvd8leG2ATUdnfnChU1ePXj1EmzX2dF8DAu3K0NsOz14QvW65pHTVPfi71S6PzbkfH
iV/zqYW9nREJj6DqucLrvnHTkY3T4OwdfEHgftXSKFWKmPghD6iOGidC5p/fqt4jq5HdJSHn5bpG
JL4oY6IxgioR6DD7Ao1WR9KBlmjtcrAKa8eAq181DR49jpOs2Me7h9RCy5CkQFhI645WftgvJzcc
VhYLjM/VMkHg+FOt/3RnYdfXT8CJZ83Ez4+Cg28W3/2jZy3Iu5Ix7Mh1SUh66Axf7LnrA2nxFSL5
IRD97usDfp78CoFF2bJx8EDwOJ784knoul7lxc73GqhfcUFCIXCYgyNUsw28sDlE9F/uobeF518f
+cTry1hbn2mRaFY+iS9Ihe60qHUk7sFx/NE5vfFCYKBxj1E9ef/6UCdOkikvqxEbHv53PENnOELR
ObZyl3cVrVEMHaSjzbkKWE2qvUNGpLesmbJBdzXp3H198BPnSV1FdA4wYi7ysfXcTUPYCIWUuzog
06skMTmcvd4kpVb/uAyw5kWK7DBULb59jA9hI1iHGEezHZajp3Ek+NUk35K3SIh//JhSbiCYQhiF
DOOTX1xBUWzDrs0YLrb9anLovojkqu9tZ8Pu89c/vYCWLjgx07AgMNjHn60wzpS0spLTsnOxw84r
CwYJNHbrTKTfES0+v4AcjNKG0sBmqnX8+SoZEEdOm3NmmnUfCe0Je9qvZBD3CAK/qUHmd/nvEoRD
oc9xODXW/A839h8aKqJn4lFqTGOxJa4FDRO/IBvTzTpiqWc3T2Z+V42ePiL8H2Rs80t3/HmxlOth
SE53pdGdpb56LUbjXlRpidrXIfe3NQ///NZReM9EbKAWjHz+/nTa0FZw37rpTmvbszHrdpaVkuOj
f3OYzwWjpds41gEbAZgwj5VVnacPccyP3hGlNBvCAZepgS/i1yfzeRXhKIZOsQHKwflk0schMxCW
Y6S7SrCtZbuHprT97UrnJikbpmqkooqx+GaVnHHon56SeeFA325DZjhGMxCdggMgQlXl2/jY+8xn
Ly5ViszcZ1Q3SSZZ9TiHSmKYS4knnLB+SKCV22Yow33GMGlDotD9NNrlLUJc6AJKURzMZUE5mxDQ
xjgPvgnkAUeg/c1vf/LGzNFkTATwDB3fGOaSUUZ7M9vRopLrZCTHVxtodnx9Yz6vsNwYdJWub4Am
/lRy5lbJZyQssp1sXAhpRbfTU+Pec5vvqpZTt4IARlSVgCfYwx49zW4mpColC9GgBNPsINoPjj5s
vj6bUyuQQwkAfoFNOdfu76NMYIuGsNVSFAQ4WjqXzxQGQDT1dfYTvf4/r6LZMyIT5ZMxM5KOd6h4
3x2ojryiYxr8mq9dFTs3eRU8fX1Wp16eGYxMZjtCNhAsf5/VUJMrNhW8PFlse9cpEQwLI7B/0XEt
NlVoe299BmEHFUv9zafq1Jr3wfVHQXdi00P/RI+E1aW7EDhpIzUcFMSlJo8qme54Eb852qkHnm0P
6fIWO8tPakFgCOjIsC7vVKjSbe7Y7k1v4sr8+mJ+4rXAP9K5iATtWoZA5ny0rvqtObQ2fbed1/b6
YxzpxYbAMkQpiegyGvRu/5AYXrFsi6a7KkeZXtqZK7aRh7BrwsTGdIkIH6PEY44/g6Fs2ybf7W6N
k1feZYfNmwnL7LjwqYJat/s852szWPQKm/LVaHwA9MKr97HrPRGgppYuCVWHTJIDmvYdKZx+8RIx
1p2c2X3Z59aeLpK/cMiaB4vLeXx9IU+8awy2KEFdV8AWOP4gZi6/A3njxa6X0y81Gc1GVyiqgowh
9vj69bFOXA7jQ2hoz4pVqu6/3wAT+oQOyp/SPjB+6TQcVrmtv9YjEUeuL+eQJaf5psI48dIZBm17
Khq+WJ9K7K7KxqEiA37XJ/aPKA6hcTC6p5lZTQuBO/OhrPpyxUi22/3zc4Wb5c8dKQrE45XSIgEh
rry62LFXu8TjR/R6ld0gSyb/MQ0fR88Ov6l9T91JSjbaAKbB7vcYiMa7ggnUItBW08NyCYuX0aQU
zU0P9GBHYs53xzvxzeEEqaEEHzaKxaM3MA8qK4oLLu3QkVueWVW/Ihi8XAlkcd+c2slDEUssPIeC
EVzX3w+Ocq24ySVbNMMv5DXQZdyabuOcx61hfLN8nXpGBS/U7EOYJc9Hz2iHLkZOdAZ2dd7eQ/V4
t+3ynoyGahGH5Y2Hqf0fb45YwDBdmIDI0JEfv4DGQMPdrCe5m+YEaN3tb6u2Win6AN8c6MTCjLYY
Dpmg84yNY77IfxTbasKtpwdsAbPQfgoHctOn8v7rh/4jKPyooP/rGEfPhK+R2GlZHANVr7GA4KrO
QNTYt2brAJHJ+pqrqGON6isFbSwJH4q+gnNrM7BpQbjS/GuRRMmYcY9FkpkmDANgA27oWDTVGSl8
0Y3pE/opRxxagdLlNq9RaLC7HZdo4YJ9ZHuotfUBs6Ix04yg2hq3k08Kty4NeBpFXldbvSOshQ3U
EF4BbqU6LGZzOFzwq2hwoy1hLyNR5ui0OhHlF51WdTsv9e/jIq2XXOF0k9MrqhYRaqEdCiXCUfpJ
rYM2slEMpv2hsASB6HHSbr6+vKeeTctwXYPnRMyU0r/vIOiTshkdnk20gq/l0Lx6kbqyhLYReYGp
Flr518c79dpRc1Ps0b5HGX90PDsaZSnCUe5Ad889p8veTPd9I78pXj/7C2biKQp/epm06fyjwwAc
iUQ1+ERy6umNUnGFcMh7K9MHJlEXTKWXrW2+hJX8Zst0HOhrUUJwXLq0XFE218cFma/AYKnepidS
jNOPiFzOhVdZ2g1qdz1bMzhnj1PaOTyCtCtXGeEUTLgkC3lpdnsbqa+d9Npe6K22MRpLLgPUYTxw
aovxgzGWn/y0DYDk/YAeCCRNuPIbw6H34k6r0AjuzBQfvzfZ5QLno5XiKsSel/D7gH5Q7wi/jWsS
foFZD1jwcHTx7/PJXkZ1k6xd2AWPpbC/uxWn7rgDgBbKLW0GMWdJ/blGxHpt5zIlHRWA2Mh0aUFC
+zY1mu6bJ+vUWvTHcY4Lo051BN+Cvdp59kxOpt+wJNpj/fXje+qD6EDrY67AvA0q6d8no5ckypVg
m3YMnYgeny2LOpz5FAJ/VI/fmM5OHox+JXsW0rQ+lb1OxWIkM94VLXIIEwGcAO1ngwwMQWUTf3P5
Ti0EDm1/vhZY9j4Vv9k4CidBSrEj1e4GIJqzhJTyVGTVOwntN3nkfHMljVPPhcsuiQ0sXir3eE4z
1Srj+lKnJUMGTWQyjTNvqvq9SS9+VQgt2lmqxPGtfHEb60G0G0OUzWEREwYaeunGL6zxwcUXgEY7
ICnvm+tx8tdjQaSNRP/WP14Y+yGotTSizOlL9S788DEyu7tMMEz++ok6eRyXsEMqSmf2zfz9RNWd
NkYKUc6Onaiim9O8ylHrV0VbffMhPVW2zmhbWizz/7lH76HofWTcCLB2DcLxqEbn1subqrABwxtX
pKPd55n/TaPi1AP8xyGPC9ZksjKEOnq+IzdoS2zDu29lKFyds6rovtlziFPP7wziphcNbpte0t/X
sZnDDabBzVlmzPGlidRvmIBkMGeGt6R9Gy5nPgChQLpcx+UsONaMWZ5VofwBbfREilf0FJRQrVoT
2TLWFswGUVPdkfMN/ldmGeEztbcZ3N579GxWTYBWNaoJrR6Ivplbm4X5W+9NNO3wEAalvyRFe4kn
Ua2h/b/HXtcv8lHE6zYfzTuF8pKPvWl/8zSdugr+7NSlxcFzezyAzTJVk86tqPzUtJ+ayVg0uvWE
efycnikx7GP/zQFP3eLZnoFj0KXZenzZVWKEY0kxtItLmAOdaiu1+aATiBC4zqKehalfvzAnTpHv
+uw2hsNO5T4/53/UnL4zeiBHRLaD0mito2p0LmREhTYmRf2UwGkmkSr6+fUxP/QaR0Uo2htiSE1e
Uba2R09XqJGN6XhZvnPyyV9GfevcWZHRLaUY7fOoyLJHGGywDywkWx86ZS8C/5C3E0AstERbrQfn
982lN040MVEl0PWZV2330943HOxJBR1vdD0F6NlEaG1QpYlNHVT1FuayWPCkIJ+ywSCSkLQcmckg
v7a+QxGLE2vY7AtHjgEzm0Gb+fct0ZFGOHkT5/iWEzAqH+LmWIC+QGAp7XNul7tvEiSJ+CyglGU0
kQ0tZ44KT6S77olg3YxjAG7igy/fTPoPymK5jXoeKWwT5KcPvr1Fl/s+oshkye7WlpNEawSD1qrS
ZLOLnNJdEzbqrrzw3CxScZcKOVzx2uJEGXkRniKv9c8y3X3WgYJ9szE/df5MwPCgu/OE/rhxRLst
yepGcP5ZOtyBKUWQ5gzxU2xo0ebrJ/HUoVBfojXAjc5n46gAYegEj3z+LAEhjVaq9GZLz6DSMz/K
wqevj/Vx346f+rn7K9i98hk83v5LzcnaPo/ZHHTAeBbEUI04PibL2Aaq6GCsZsa5UejBdTOY/aVp
auGN2WhwS0SmtkqCc/n4hf4RvuEifquKuvjd/O/5r70VaqxIyWg+8AH//5/uC8Sn+Zd/ZPteXL7m
7/XxH/rrxxKi9+/fbkYm/PUP64+EiZv2vRpv32s0/P8hGMx/8n/6H//r/X+SU2HSwmIZ/H8ogRP4
BvBdr/LXnwSHf/+lfxMcXHvOopgHwzrbSZoDLOT/ITj4/031ge6I0dzc5+eR+09Khf/fTHh5sn1r
Lt3/JDgI97+pJdhe0Wy1XL6G4p8QHI6/IuRcOLTJCb3QkdF8MvFLHVduHqWAD0LDniCYW/LAPHd8
yAlhQu1sf4dBmF+TP59sDujCYuaLxW/+uaMM9jEiMc0Zd8NAuatrHQYfp4+3f9yE63/9vP9CHHhN
0dnU/+d/He9COQqq3NnEb7M0fvo4NkzqutKOht3YYHnozaG8SYuKKAjXUmtd67OFUdPisspEu617
d3j4+vBkQHw6TdqUJlYkAh65x8fbYJDR0G5Gt9kRgZMN8E+jaZO5EX5IhBKHwYyqswGpbr1FDA3F
VAHJnCGUMZVSzZT1Do6nES4KaHtsmomwJQkLX4I39elmNFP+LBaQPF+KTJu6xaBwCGInrGHcoLsd
f9NZSG9F4gFyxZOwiyyMkIHrlBA37fIHlsJxO9Of44UKjZGOR8natqDhOu30cjDu0eSpywqC4T1+
Z2xVAsN479Tq1cvzWEfs3Y2/o5oz6mTWPWYtAXR1MshDYOBbxp5DUHBfmPIQkT/9wlRYPRM2wl/s
h9g/1OB61lTkwa3fASVedbXSiz2XSubkW+n83YDFV2xN2NvAeNwaAzselfuRSPKVOxTRlY08m7aM
j8gMKwkiezeuboqsIzKpm5XaSePCw3NQBk1iiGlE5P2KXI7qLG3N8gbcVnCGJGfYOqWR7UtkRmtD
NN1jAkfvsUwm5467Y65RxICwNuH1ts5Qvo0FSSKhS+UR93J8wMFfPBPzx50pWW93zuyxd3u4RKKR
/sEhEnFXltH4u8ck86BX/JVRr+onB5X2IRhCa49xx7hvYYw+JU0vD0NR+Ic8p8JaEbdrJQsrR8K/
cIj2hsWQqXWtgozw8c5cQ0RNb5UTIXmHco0XuqjerIB/DFMEgssQc3S4gx2K4txqSyLEeJ09rRm3
Ttxm+8Lj5o6u6gk2SgC81QLSBUlX5IoonGl0LuD/urBHt5oRpLchEj5Yq1F5SWjGHPoUdu+pTpiS
xG1H70zXWTSM4iUeyu6Rccd04ZcdP0pE41aRGrkwBs7Y7zV1GaTzy66V9pUW6h2STs7FsRJ/0fhR
vuzwFOSLLpLdO+EG45a8YesqtLgTAeKxhSXVuMqh/+XwiVquawo9zM18e0mcVAJrd4AAhr8iCG4d
PSjfGD5PF7KPxgeTD+kWMC5OpKpMN6BUm1964hj3hOT1K5JyQM1pXNs65D4Svsylnh/RTIKkG4m6
3EyYHULYjtwJy0FIbhk8/0RUqecsdIOzrE6fe61u4cBX+VXo/YabCD0r1nInYoOcm6QQ2y84jss5
pLN9DE2eTXwXabw1sUatLCt7sQK3A/3qKqIUbB7KmWg1RNwoXJXNJigtdaXgO1/5TW9ftWNg3Mu4
Vs+t7RQvOFd4Wl08spUZFC8COfl5gin7bvBmfrOWgM3yZF+8hpClkPmJUUOW7aerj5PzIl6Cuqi1
22FUslkNcTJd0KWtnxTb8NuxaAyQ1mwpQPYaWE2zJF86vR7vmsJ0MSMGQ7zFKkm2Q+bo3KY8bd2Z
QV7+MGLcftiGXcTjpigvGwd3p/lE89VIneeukH3zFlet9Rxjy0jDXScmaSGznDS5RmjXtxdj2Qf2
WR+K1rrFmIlFzxrGBwNn8LJw2kguDHtANlhOzobn0IZ4SVMeePTQsDS18rItwDxjD/LPLC29bvRa
uyn07Faz20srV/kGA4l9M8G8W9gu6N7KDkEAB5fwLqGG0+PbheYU7XMzfagZXK5JbWvXrTX+jD2A
8lbX/kojM99rMnwjYSLaRxPzIGm06lAQE7fO7G6AjBs2vwxMZ+swrs9xLgUb1MYGlt3UXxljBRzB
tUNEDGF8aU3w00HiduOywkvoJN6ZlqpyFWelnBbKD8o9uhtUytoAzlQHEpPHKT3JPMt+h2oCPU4P
EfRybY1L8qpvR+nGazPX/PMEC/8FLfoe2wovLL5P4zwe0am3vheSl8KNNI1O3+sQmHe5i7tQNcJb
F71mLqHH8lrKmXOgI1Q0tVw/7+3Y37WhcSfywN/QXKkPhvRFtja59m+16ntnabMtRblIrGrAxqPp
dvj5CNIwenj7ATjNGtCqNPUWDadv0CX1CeG2A6dcjUH9Joq+3YZ2yDePD7i3wU7WLSLS0teJdMpb
xrMGvra03qDaioiKSzWwcd7w4pHIsuhFOpzLYfYXZGn6jFWhcJfO4IxbWO9gQploeysiLFCXdJYA
8CWYBRkm1NnWFu6ePqOpr0YWERzRqTLrheK9urCyWp2Dxcf8burmHs1EvRJRxFtVr+HilQtJw2UB
DNg+U041PEy9IClvNjAzhNr12Up0WgHH15leVabbdNvy6V4lqsCTW/u7YbL9fd4G43WcimnVBW15
lubKWjpmhuXDSbtF1hOYWFvCunFrWsxFMKsOwgo7pK68Tal1zFjmxIHeFuPK8kXyw3VCvLL62BN+
O2LN8jttQ2ZtgVA2v8kMjW85hJh9HAuYxCgnV6EW+o+gNoxtFvPEO6KI9l43EOXXB9ZFQecP9nWv
3ZIV4V0a5TSezRlfGSEHPrCD0qnydyssL7EfuAd/QPe+tPoeYm+GbgyRTpReqHoy9oppS0myslOd
Z1MgntvEHa2Fa/fIc01C1M+jESj7MjES/V1hJ8pWFrqkYaUnerefytJfqlyrtq2R2c991sbkHaRx
crCasH7LReKQIFBbHRM4QxLe+YwhSAcdldb46AqJCkUbZLpxI7v7WSRGsWyyfq4LVHmD7yZbIdaX
xRqTfnxOTi+6XeyJicvjl0d79PPVwS/rwkJhS+OQ+Fc7xqVI+PQywfp8NZpBvJsiqX6aCrQhiPgx
ne8N3L65REoSwXdoDplI7FoefJMsBE+q5pcHA14xK2ELvdHTmg8O6t/xN/toWJKjFtwqpg68A6Rn
HNxAV8EqtGdaYBTnMLaVfTXhQb/VCqU43VhEm5Y8RHyGTIKWOUVeRJ72oH4OqmW6FSG2wPnL1xlZ
NKmvH8VXGZvGPY7R+peC4uOtTDvi/Ix87iYN42iuKUOdu4EMxxr/bVnibu+sdJVEZrancS8PGfbv
naXXRIkUPYtxlYTJIldQr1eRXfNx9/NCu5Wh3z7GpgivwpxKQ9qOugynj9/CL38IgmbjRVCW86JM
LsXvBoAQmQgu5YlflsY1y6D8JZTDLlgjjoivNhEtTshCtMgrfp3ZeL6NDK19jGKYlAuj1DwJIrka
t2HujOd6RwxI1Hb9KpxNYQXF1jM603xZj3P5i3vo2W2GDCYBp0BjB+FVPoy/MRrE22EKClJNYh9e
bQ/WYrQDnawDJTLoWX75jdqBxtqnTQSmBm/WG4KYmId2f3d37FZDSjliThlw3i3JX1XJusz9cVOQ
+rBSMYpYPxLub8KLuh3EknCjGeYr4vgnwAiCIR+fKc3uw1WLIvqiq0zruVO4muNJpOe6nosXE43d
gIVHye4cA7EHudZIV2RhAtiA+7rNuYW70Id0oxsRjr0hp07Icv/Ahxvq7yDGc3QDPYmC6GaL+c6a
kINuu7By7jRAk2TUhDpEM2lZJHzXPNsgyag3+oIUu5YHBzAptRKbFOrBMOUPTUQpykUFDASD4Vwj
DXIqbyR6We4lHseVBRzlB1nqZIUSUX5ngdBdm0OgLlOkDYekhUbckVqDJzHqHkMysVC322b2Ugki
d86abHIJMw36kIsUk6egDXUzrO0wjfRlq0SQYZ4VSYtfHKqSVlsrTkiaj0UALacuBT5t15mycE8o
bbwKpvlfBBRSwUrH5eYsgxihXYceyTPPmSzVWDfFoFgFqaUqPUokqP+IMw6lTxw0Dz8AmoESyh1g
j2gjxRXbGB03GQVg7Vn1k47ve4nB117WNpkpy9yHTDvgOMZFaKmfY9Kmmypu4m3b8VXT037awWKi
kIuk0z42cfbiVtTt5MGoZ6/PRLyqxjmmYr52/uwjPZsmLj4vu3aLqVbsDV7Ym1R08TZARyeXRE1n
+4aQgteB0JZXazT4JpuZaS7kwP0UjVddswPwDmOp45zv2Ww5mayfJKEyTyS7ir0+NMVLM9fUMvKz
ZUQ8Rb+0pmwAzp317caYwnwPBoNqUbpiwTfLvclF1T7qBklAoGyLV7uuwARbVLbKYNeyquTEm9cU
Rv1kJmzkyzJTl1Cu8cEG1lC8NoH0VsJrqEgDy8LNWNgT70hNMoCBA53/2OhT+VbIgauST2TvUJUv
7Niadswvy7NSlXRDTAYZi8Gfl64oh6Zjjy4b79wsfyBB9Q5Gz/YWUpN/CA1VncWjKw9OyIVj1jNu
pW7ay8KT3SMjKLZV/RhvvXnnzYRIXeYp+3I3ZnvCMGj67fGWTuvYm9Rz6uTX3eCqn2C72ebodkiw
pwVLoI+YDFr8UKnNBcv8Ww/WHIHiIdyplgXzlsMoegIb51d1YCfLhyTtV0D/1YtdDvDeqjzBS82s
ZN12MTvSedMQDzobp2iwyhtdVtyZIuET8LEGKhlKEIGhOZILDZF2LjbYTwv8wTS0OLvMHc+nENLu
0NHV+HgMwTSygIcS9NPQauOFFbLTFPVY3nzstKXg8cEDlC0dEB7E6rD7gNoR7zKLD1nGfOnQBoQL
f2zLtFDjMiCHdZc0erj0cwNlikEYpYqNeB9FvyuPiJiJ100uhzHkI9DP7DQvpGugqyG9LRXSE5je
qT+zrmwUhLBqyha8B2ARbnHY6xlpSpwR81KTzfPEK8gwm9ZHQDwXW2qdrJ4Wfj5px2wjaZj0awms
awkKEv5XCr+ID41e0XBgmEWvnU4M9JTyxyQsGhR205dvsCpJtNKb8UHCHVgEZpXttXlTi5OIZY2d
FEDxeYc8k+UXXg1LaymnmJ+Um2yyy4klThgc/mPf7IILuhhSemayiCzygLR3XZ/mMsXVuH1Zzkeq
rBG2/OvRJIlioyy25LIwglvdyORBFWa6whrgHbymLn8U/5e982iu22i39X85c7iQw+Dcwc6BOYni
BEUFIocGGkADv/482LbvpUgVaX+zW3XKVbZUMoXU4e31rmCAXeAaD5YBbbI8G6DyX/Y2FS6mzJLF
XTPbH2iFqicVNf6q0UVwNniss9UQ8wpjh2Q/HRM3NNVZZ6BTKjhCu5RFEmvqs3k8i2ZehhGMtMTN
5SBBQeJRa2QNPx5IMR4TaAx38Yw2DiKddwEK4yfDZ0jYU9f+6AT+1bERRpceuW0bo5nHD84RWEGA
/+QujxPOqMOprPADkCmsNrKbYug5vZPms3Kh4dyd9gZDAr11fhRfeiz5nPcBr3rNsS+9SHPYKobA
PxMBb1iMmXk3NNg0BwUmUy4pfXubY8gydlPjrnYxh0k6PmQAMLcfc708w+SvPHNMiodi/gYx9dLX
FrJZvWmmiqJoMFjNiFt5GAfKkzoDF9Gr3LwjAY/FlnXsEWug+ivSBdzNaewsT1BMLwGLfPx1DlEZ
D5h8A2S0rCb1kvIy28x5gRtRKXxlJUVmwcRG1G+BPlU5k2LU++qJHHGAwQGszkpCSjRJwWLhurky
AfXWbPYMntMyqzzeBid24tEqO/rCaWokcscs5jqOpLiDaix11XBYvq89qiVtGjgq9m3Py9RZ3uKe
eZSR5PJFd/ua2tpirGl6eKMGcAozV0WyL21HHIY6B7yZl0qEMua6yazsEhtFnBfdxAFtwFzNEgH7
Q8xRlTnZgApChp/DYQwUHsLrfnpz5Jfk1gmmypi4SUDxh+l6/a0tGkoO0U75Pi2ZZEmdxJc4rD31
vcNbIxfS2pt+zFTpM96BzHWq0H4Qj1Qlqb3oFB7pC6waAuqWzkkusGNnkR3IYnioqtBaBmM/rvqO
Dz766BYyEyjz9NvTxByLlC1GIyrpuzOwp9ZsKvtykuoKW8BxU8RpQipExYRObHGIPIdFhh5PdImY
hdb25CTTee1OVMKDN+LQmb109lS5BFRwcDgBdB4JPDYWgzfDXAWMSlAKk+3VbTnA8cQDOYcpwn7f
/krcRoxjAgi45CC77hxcyhcZUSYHGcrP+GXGW5rDzKNAQoUIDgkkxtBzq+FVe7irrKrAiVzu7ARw
eIlK3bn0XGmuI4lH2WiztMUBxbeMdHXlRSjz0tbBkIbiIApLzi6lJQ6t1Y/HcqjFY9fZ9iXugeqe
JWH6pJn3rq083+ws14cWCoH/neMuDb7M6zWr3WnJHFTWkrMw1pzFdCONL7WOgwloBYWo0XMowlSO
0gooY87Kqp7TGmj19LE/7hqcWva/9kYsqHM2FCDoQERnv6n3I+wlzCCJ2l1RWOQFQWudvRM6cTYN
Wr9tmi5ecXqf1iO9SAqdDpAtrfm6Xjyf5BAF3KQDgwrVLatB6FQ/6iT3rn03whRDYtgZak0lFkI6
nxL4359UDOy/56/vQSF+J1lpTIKGokiTu0gzxSGEbTIj91SPIhUNDoJzJ8IS/qpnTXxqR3aRcig5
F3bS+av38lcz8K/eD93B1z3IN7/9P/+gCfnPupn/X7UqMSR7NeB+06ps2+fvcUfej2x/7VeefvJv
x/ngD+gd5EOj0LLgUr52nLf+cDBkgPDv01YjuJJh8LflvHnqSmJBgLc8ZMzZorvFbin+7/+yjT9M
a+bRMTJcdkMaoH83bH/5mtHP6q/fv+7svW/Dz3pQBBgG9Ql394bxEFgjzkG1Vu/8JH+JOXJusd4J
F4kPE/nV2/mHVzLRMCD3oOH1jqCbl+jV52PTzjdxmMPq6qkuK7UYwrj7hMz9u2fiGghLoPtjJDL/
+auVM5JaODU1wYpyyDqSLPTLti9SqKnTw79+JGYnrhozV0LnWr9eqIc2EFTNRIIj+0qWZy+hlryk
/Pc/uYwDIxcO8PvmJ/J1ZPCOqllwhmAd+DQXyS3Kl5lK/oNXx1iFIIFAmBb6W91CVOuFjftbTTxA
0ZwpojVxsjU5i5TpJw/l8m5eL86+D3Ga/gH0U4ukg7cEVK8nDVUGQ72LByJu3G68GSP1gHHgQ90T
vvLxG3y7l54uZqHKQ0nO7vRW+kxCVsXcrOodUCMgHyXNLiVUaVFpybPug1YlOJsujBFf348v/Juh
iCxj9kI5sa3eTi+3qUBlQC937CvVbYf70MIJ8ALFwsP6ZH69ZQKcnpH9jlUBuhyz+tfBOHVpN6LP
rxHTYlpOoOW4Tk09vP0PHujVVead69XcmhkWvUZTb6cFCo/aRj30xVAeyuY/e3WvrvRmZRqyIq5o
iDNA8m5cuSp9nki+Xf6D6aW//0qI8XyfkeEFNrYK81h99VBVWDh+UdUF9CCzWtV6rxFXXFNjTnYx
rgPa7isjaIwNVsjOTm9UtUpzK6CmtssDvAjUKAPnYKy1sTRpaMR9P8HIXhpa+zmFY9N52cuIZc4+
moz+vPZIIyUgs3UXZkABUdX8L2McFmvgJpP2OJ58nhLF9dgE5pfMM6u9E6bhU19QKA+Fcnahh6V3
NRLOM6SM58xTuHu3Y0eDm4qKskBwxpESTW2X5eUa1lp5i52lfcBzb/guQlZ5Q7rcO8aA12NqV0dS
UPt0GXt+XK1HO9e/pZiJohTkfjT4VM9FyENnJGJuqiCqL2nkVSuJSQW8VCsM04XR5YECxpakA2I3
uhE63bBUgKhrpIYvC52nmwoWLtJv5RJ83IRAweISRwk+kJi/4TOqjA1s14rcSRQeB7vgOIMSrToa
OimEfkFh5gfkZHs5RPUo7p2jioz0KfKr/MEdQDZFa9VfhVuYX0KevV54AxhdXdjdxD31IQJ2rw7k
0rJG5rpybXAVDUzhoR1wW+bwV1yTvCSfQl4NLpOivnS79EU3+KYdbmtfCj95Ue0Q3kp3qvbDvDTG
bVsdx3zuMTQce4jTC4I8xlDbVTcY2th7VnS5hBqSbPsotxaUAcnskN2VxBTh+7OwO/qUkVUH5LRF
5YuLk/8FYcC8xC5H62BqA2j9adjnLf7mGGr7Z0QRl+ss4SUgqsGc3SZasBB1dOdPmA+Sy5BkTwFW
qOQSDiShOnFKix/T0wkf3MbNtwldwvrcAN8MVm4c9o9xWGvBmoZl62OTQgD0wgW5OiNAY/riYzN2
R3eneDE9Upx5xhHGGCsnhCGxs8mBe6hwDbuzyGJJlziekVHXQI/JkGPGPUaVCnC7QQ+N5MPkE8hQ
ZcQIm3VULfDv1BAbusFDKxqmnU2K2bK32eImPF45ddezGyC+dPEDwtyo33Z+mT4HMJM3Qck8wggH
Tk8S9DkJVqHi/Bb0j1MzZVuckyTKJa0xk01aW860niDviEXTRkO3IJjP+IYOvv1hTswtW6Pxt8oH
p73vPVl/jVJSwLwxZw0FkHUggWrWATJaQhNwIOnXyPgSThxlTyIyy4MKcTKld2UuiWZ84SAcwNsh
K50bITsQG8mVNraci2PoCxc4PdMkjvLZ9pMv1FlsfZg8AeL61PAk5oS3ad/gBRrXKv5Z1oGzKzMX
XNeNSTu0je6xbsd+i6QJb+ugYyBMg19itJcQOIjoRmh4jbZGvsXG96fsGm8Vt+qWqGnoBf23Lh6T
Q1G6wJUhSZVshd513DEpaTarNVBWf97LJlhHGfMcLWq4MGsv++IT3nbEaW5DbG8OeqBquSyGrM0w
rk2ThSVzBjWrorqKc0glZZcGlxZFJW06Zn3W5Rzv+zqkX0G8w9SwupHI2W+Ned+tbZ7bLNLnpNX8
Sx8h6nOuMIm2emnAOR9AtezQOqiOEYXZUPjUBVAn9HysVj1KuLXTTkyjgshJxNsdNm5aQ9QibqDa
MiZT4tpwG0FjI392HBbKpmH9wA7bu54S3MLNphlXoUfaOTaSnX+N228DCk2SCUkxDENiawXRxUW3
SseURczsqpU7cOkGgHiXYGBIm98YvsdIjeoyL/EcbXFJxRtl3ST5pVXj1BoPls9HKOrLVsx1dWVW
x9yoGUwgIB1Bb4aN/om3k4QBmJYL4HdadSGpfZWZb/zUB1arfh4jjj4ZF1kok4vUUdGmH9HqYO88
p1Bq0iGCwtm0YJlL/CnNpWNNrIiyUst+cqt76ETB5eSF5UrpXrO0CS/AkUKycud60+Dt4JZ3fR2F
BKWV5SGcuuK67Vh7tIjVYwiY9Flf8M6DqttYKbKsqOyTCys09W+B0ckjkB/1aNVd+lmb71pX77dp
jDihCCLtXDbJpZVY/aOWpu3lqGJ5HqbTF3yUB+gr0ND8EesbezKc3RQkE20NUVySqRNe5dlXT+DL
SwP2pYpm3zqZ3DOfH5peJ5UWtxLSFAqiiHULsd8IB4JtMdqyuH/TnIpIeY9Nb6bX77Ukzh9wxC0P
TcmKoxc+hCXdIHRx4pPWfy6yWKND+ucbbDh7kf7rEjDCvl0u8bRT3Q6Vg91sabosTFoCw0K2QUr+
bp6zmKUc8gRDJA2KJey8bF8OQiePFjId6klycci4F1OzyGsrKWiECqlDzxjEbERv3reFWRwGYRWH
ypN6TZ8DuoKVt92qM1BZ5MCxCueA4ziYhEmy+eQN61/hDeGNoKuCuDhL8Zi2k76ID0MaWPhck4zQ
+wdoNVW5CN3O8qwltTiU9sWEXdlLO6YxyQJ9VvysHYg2RhJ5e0UvBbLhGDQzYujoAN+KdX30Z8I0
eQVSXpWuhz1xauMGTkctSpEFxI0NHNEZPV1fo33yMz2DUaTy2yG1FHxCwwXwpLiG7FB7Y38o8zRb
kbD5zfY70uBTCASjRVfBgWRuuswvFo7+2nFS7dywSg0ymldgyWib45Z5alqLKqVb3OW+3JkC6wsl
wucsdjKSecyMDAa6mhj3k8YpTXXRsUfTo4rI2Slts9OWBNxPF0zX6HuUezA+MqPVaIWogNJS0/aJ
cnR/40UF65vtsnzbEdUJpyV7WAz4dzqrmgfeZXTm6BmOTv8J1fa9BgEsDbkznJuZ5fzuCFZjskVM
VZft4qKwD13fFi+VhRHtYpBDS3hzZFNa5cRjwpdPDXnRu1QWRobatTYoqyDNPbNxlQffBCAaTc4Z
bVJDBs3HzjnaGGKflU3a0EdoAzLOBV0KCbi1i2b7KYuAlmpte0V4iymh/Wy5CBkWAf/a+prhXcOU
Y7kNR4VkOEnSp9MaWJZkNy2HKTM/FYbMNf4vh8SZeOxznAkcsEUMnn4tzNuJVJeu1fMdaDFrrzn0
59gGkirrN9RMRLgkFyMCO+h/EzVWFpB5xOLnHKVVwNQxgs8OrXDV398PaAkufHhAvXMS8iKSU/De
yHdNYTx0Orh+xv4yeMlzmXc34ciW//Fx690pmcGANQNXMjiboJd48wLs3iki4H0ykylIS0JG2Kwp
Tcoyro6ajYn4x9d7L2acL+g5sxIKE4p31gxlQ7FnuxkmNj7ZLgtWzGqVtGVP8hQDS+JHuc5axprr
+MPVaQseiFdwt7E5GBu4j9qSYCznGbf8fqsIJ/nkkGvMp9g3IwLJKp5YCAAcSGVvXkjUwU5l98p2
EoU8vslttSDZO1oOlv0oCEfGaayGqAaLZuOQ/rrErO7f2vzgGossD8Irk5RP8+YOEJkPLqq3ZBdw
3t46WlQda3v4bBl4h1hwFYAKnOEwfESD/eZI2iVdH7pllexcm+LZxfEHWydXLgXQMIbuGekHY8rh
gU5s//jxGDDfv2NKFKBzf3boeO+cORqZ3Tf5gG61HaKQVjIcKS0Mg6eiozQmqdwZLwPNCR5Ke3zI
glG8aLUzrOXYk3QlqzJO5vW2kQtBgrpFv6KmnLSzZkf9DSkBytgPEc6R21qI5cefiMv/4tUQJ3/+
9389/0CmxIyjZvouf0GdDWNuEX0grUm+4+HyXP7mh/6Cqn3zD8QdrDNIZ1DV4cnzf6U1gf6HjVYg
wAfSQaZnuyhE/oaq/T/wOEGc4UKq0gGSuYv/B1WT1ITz2gxdMmmwA/4XUPVbxyCQLRIdbbhviLhs
vE7ezAmhNAi/eWscSxrwUiz7qEjUrnEACiABlUjLq3jExz/NDG2g5MXnDdJVXEMmCGrnmbis0jRg
ouKCRMRa6k5YLGIdaKfHyBQaYV9hydwSZYuO5NWbvvpzfXqNss939mrVMtkTwKFnHSsLh8Oy8esy
7rfdkCNZbo6QkdSNEZfa0qFMOxt7T6chOnIy/viCbEbvLonb47xPgeu7fM032LSW5IQOdVV0dN3g
jHhs0kzynmpjiwdJJBBBCE3sjEaH34gJjlDLzu49exe4LDwbJyL/YR966GcWU49H5YJ0PXAUUxJD
5JcJHPSqJPQc6yzjLjcNOW3tsKyOaTt7Z4LpUDUYWdi4C9GIYlo6+ELTWx9K3rXm9uomnyhOTGNy
nmVZV+0iFT6XCoAjonXjhfOhwyHEc0E0E6iEyxehuJZt121Qs4/no4uCpUFmIlj42W4ai+1/xFcI
405JAlHjg2MsvSgZozWkoyFaA+qoKz22cwjucWTeGdBqpkXitTwb6QfiqxaTfRa5A7ehzMRXxOqZ
9VezH7DrdytTxJcqLrijYHSsPRt9rO4bJFGYWQiNnqaZxkaLYJOOxAU2J562cb3RrR9NSAzxQTYt
4y8i5B44Def5m6kpISpYuam+1L6htCfLlLy5pMXOFtJzpap9UyMPWvaYJU8kJMBE5OzQ86d1RzLk
mqwwajo1CchvGu758UwaA1GsSEiCmwpnO5ldiJ3nlCX8oRs58/Rdw4/DxeFAJXBxw1iCv1pvBS8p
GW2+gmvT6nqMUcXUO3siWn7Ne7S6pZPMyd6JloNjKIfW5+04VXzWfjaSPiIsz+PDNH8Sb345AbkW
fD9iIY6B0MBWklxq3pJwh+E8jojo0XwdkjkAmdrNjFAfulli4GDXjEzCHDkDBwwMm7xV1Zv5Gi1H
tModYcxcZjXe0QKXF+w+nM2KlKAievwdYoxUOufjGLkPWu8ZF0Nf51ekT0XPJuDIDuDY9peJWXrP
ZZT1X2pLTxVEOYZsPNA+74de+ss4nWv6gnTD8WAq14HHWHnBg4a3jLw2k0lzV07vMWz6xuP1Dknh
Npe6VA5KZSfSSpT1nbAM0mtsP54sUANbM7+D2PLtEosi4WVMx67+yi+L9AXrEnWTFDoQh4u6d1lF
jJEW3ki35ORs3KFL4/PkmSbchRYOfFvIiDkwKkmVX3kzTC7y65mUWV0N4abVtbp9bENH3fgs8c1a
mzxecGLiybDN4F8cHdQX9SJULef9PgWzTENTXdG8ELuOeBl1ZhHEGJGh1nEVQLJ0woOvBRpEWsh7
IboaPlhHttaRdHezucumSdMeyPqcxJk0G625GhW89k1OST7cTwXHyPvE1ovsJuxTSLdQzAVgqGXt
p34+VkxjwbvkTMm7VPrAQSQIIl4EPahmF+Y+Oj+bVYUII4E0cXkayJnS+HBEwDGP3X6eFLKBcLNQ
A1RTFvPKvEs6DdUW3afYfVS535mXaUi7HhKbkVXfPWswLmLXp3j084JralmUKnLGoiZ9aowGIuuC
wC35wwp9mX1pWCEMEkPDyWkuq6IsXZ/aRguDtZeTSrY2MxwZFjCO00MrPL65zBvjIpWTpb74XSiy
n45XmiYY1CgiIsP03jQvC/afScCGgYu6D0vTJ6mvqlxd38emBUaAhS/4voYbFDKwCV5UEvkXJaLt
R6fvwjnO7NbDVmxYGkXV3SPk09ZQKmLi5ut2aXVRvLfyIESjRwbJokjwazAsYyR21iucHciPO7sw
pUJLgNE5Xm1sAIAypQ8xhiWLTLWva19/aJ3aXFqF/qQB9SxkCakpG0sCwOJB+Tuyf6JveRt6P1VE
7nFpNOUlWRdn3dCIcZ3ljbomOCJ6cqy+XBdsUivKPuuGplv5ZNhxsTFLHbiJAFmyrqXXXAURgWte
nXFeJbA0P0/qKL8309ZbBHorN5MmgQB6hb0VCWVkNg31ZZ9PxZkDwrHuYEBes6zXT2nQxbe9nV8N
nq7SbSNIohEjgSE6dee2T6rkNmrd/B7vwDbaNLJENMAGtsozMR1yLcg2aFCTRY8R80yQBL0hZLO6
Y9OpH0unqONVOrXlxk/06kvsuvOrJTCEBHWnK5eu16mL2lXWIgKJIS/La1+SxmtWOeSbnTlbSxLR
al4Q3uXZq1h3SiKPRsqBVduYPYBsUW39XIxzl8uq9nOq2CZyjOs0rOqtjivAigCU+hGiH+gTmjZ3
X3Ii79dj4XUXQtrhbVDH7lZrp2zjaJiG4GQ++VgSuO6FFktxZMEed3jxjPtBMwJ8NbJhPbYNYV7Q
speiG1N4nK171yf99EPX8/QY+MF0bMom+CyD/M0Bh5LIh4ePgwuqYhwx35ZEYxHZMmikfYDhyR5G
nDNbDMOWda5UYFeAL/zUUit6fq2DHKrdxyXSm7M8N4CrI/+cDtYWB95fazJRFZZP2i4sPFmD55Qz
rjxY7IK2BiaNMqY6hiwzn1z1TZf2dNXZ8QBtOLHoeI7+elU7nGIvHpzgIODWfUUyycpUS5Mi5+On
e9PSPF0HAhEOsZSbM+3i1+v0ceV2bRCFBxugnkVdb9g0Znq2o0JWrH9/sbnnzOs0oKa8tVcwWES0
iCr04OfA5tVMoz0RFLSkC9YfX+p9JQ0wAcObw4COV8jbTr6IAq8mipMMInc0LsqZnulgCAQUKatj
OzvW/OvrGRyEDIaJ7qIlf9NVN/yKdSMvnMOk4vDhzz2wJHE9WTrl3NZpE0JVPnmd78cIjUCHx9Tn
9HFHf3PNqrSFrnLUFV2XzEkqECyVMXxmHf3bq2DzEeBV7OAe8Gb856E5lGHSuocICu9uTCDNev6n
tjq/uwoHSh+7eeCMd3iNKy1TOBrPcmJeuAkdJIjQ/8FXcrDUxQGB085sh/DraM8E3WHiDZ2DGULr
xoyFb9KPGBGsoXQYF7JW/fTJke798sGazhLCY2GGyWV/vWSZ9OE45K590KrQfTSgQNOe7SlFOszb
1iXMc3PhthOL18cD8v3ExjMFygy++njSvhuQWHEn+lSTdpl1TK6wYpmSLoSZKYXr//GlfvOIDA6o
TdTgeAW9Xas8lLVcqjDhKc/M2MKojlNLhzS3ZwB8PsGpedR8fNHfPR92aT7ENgeIz3qzQPaoJ6w4
cI1D7kJjKQtYE7nux1sOOp9OtBOK9uu5PACdwGTK9gLPfz/T5rarznSmW9tCbU6NwsGA09Pzm7qf
mosKQT/Nk5EyWQ3UdfT+xvaiFyg4N4CQNoeLioYlWpcfGJFZVJ1TSf/fz9z6M+fo9+se8ibLm/lS
MJiMt1SzMnGGBNkiI7wAtl0mIWT4VGlsV5h+M9TSgLL+4y9hvJ+7s+s3dSVQJDy3t7SYKAcvCdli
DpqvUesq3+L8QDoW6srGYMeK63Ae72liXIguF18hhE/GykoCdSNaU+TE53WT2FAlwZhG5xSvPr7B
372TmTkJT83i251wzFe0HV3gmdH7zPpi8im6dSd9MiKa9QQ/lAkMc/0zGOfd2IRUOM8GoByGKOLw
X+e8SNq56CdWtLdDkjDRkqWLUZQMUzV3WD5+ut9dDNyI+AzCBN7nk8HmCPAqJpVY4Ud7lZao/9HE
ccpx9JpT0scXe/epeTJ/9vzUccdhOXsz64pMM+o21EdCpR0OllEiGVlMRE6JH1/IfENthgrLcjnv
3fAZ2VHfFibEZifKrb2BDbyJ2yudM1y31PxWYmmKM2R7rNMeJMSOkNPEQ0zjL689qwFLnrfBSqib
OMnACbSBwxL9RiRek0cLW9dcoCxQL2ujE/zB8VxkHI5PWfeyRGpd/NuF+GSLT6eOfQ3y59tKJCHE
t/aKtj2YEy3sgUbJEU1Zso308V8XPVyKMWDTCgDSe9eUgeFvyl4htGmgEyNeSXl+3KSDNZkT1XEO
YP8MP5x3r1cLo822BlVy9gHzDQjIb79SORUkAjeOfXCFsn/ikN4fGjsMHk6AiOuRlrcSU+7cV0qZ
n2wA5tshYs8kTciaFlee26AnI+VX89rO4ThAtUkPBp4XxYRM3XcxQR6RQFjmEkNL/xuy2sxe9RX9
5osggo1BInGU7Ew5QuYgt3G80bsCFHHKZrxGEM9FXd81/PqkV2kKt03RuxvJlSdHreRvGhJnF0BJ
olOd+VZ17aQtNIN5eOUam8F2lA351n0z1u0CnY+6cgYFNNaG9I+PGcARFA7RR7NvG13oc3Ics2al
G1lxPYA2XDSu1LbKTtwrQlW0aUsCLv3lXuJEoXsYJBAXm+oEv3pOFyxiu6nPZGbjI+HleFOvKqwJ
OUBPyQGFqbFEfuZ0iEONWODP0Qki8cC+9R5TEmtKZ1Z1Ts7PhADXyI0fQ+NngOIaatRloOoZDMUO
IL7qR8WvPU1AZ3MJp8ZqryH6ekfgA4eSUkz86SS8v4rPPgtBXoJ8rmtEzVyLy9zBGqlssYDIjGim
to6NCrJ95GvqpiZePL6CqJQTQRuJXl638H+KFYwiZndlFHV2U00wWlZNJw2xoQuqbjJShc4i162y
G3gI7Q9F63cC4U2d6afllp193ghjhqIGklQXCC35QR7deXZQP5DXALGZ9qSZ2mf9bG0AooEDBZFD
MlMbt0YNvAIHAbmSUwwQ7heja63hL/I3djDhIIUNVrkXKu20W1UlXFpkE7tWoMMcEIs4t1rzshx6
R94YCbHNq4zhEl9xXEQvaowehgMwCO193zct0eoIyLTlVJcINl2TJdyZIkZQWfYccU1vSLwzuw+N
YR8jsQzZVw0YNVWTg2n5dddOW5VzhFzQsAdlpOmtmjujdJoc1avDAMMqkghYLWnYG051AJg9ow/5
KFBD7NKFO6AwQVBOdKYiUpLAafUSyCm8QhwOs/UEwTl5x81YsTLu7NR0npMwjsN127Xwsv+cVu7M
2tNnjdfg4YD1XJIQQNy1QzKQoYyYLii7oliaEm7FsnEdRpHwZy1cnDu8V7OdMXMrbbtvkJOHfqPg
Rl792ZohS+85dKy5kIhsaju/8iCaGumMxDbA84ualIAdQm4Q+NP257kdIGMMduWdOR79iEWmJyrd
IIfR2yNUI6ZpUWt0GvLR5sXa2K9ZmzQwo+S6LQU3YuhgJ5s6N1vidQ2hnjrlWRpWIJ6TZTd+RRzI
uaNy485N09JedphvjT99jU7GGr64aV+PRg0KHI/UxsTjGYNXsB/TBoirRQxawFix6ebADLWl5X2h
MM8kXepGYmqwyJO+xlclDOEqLFnCnfSQNy1o/ZgDSqLCLCcfRADC26HQdQXUBkIufQCyqevT4X/7
pP/MghAWCdXNR33SsvzZVvL510bp6af+bpRiNOjPwjzaobN44ZUHYeCd1Dm66596oace6t+N0uAP
HProq9tAMhzdPDbdvxulFs6FAdk3nOoQ0PE3/6tGKUSEX/dv8kI5BBN2xIFhNn4+0ShebaEWtIAC
23X9WOpaFYsOpburrVDqhzhCGapeZ7aFZHG0+rrZKKIEMJWqpUVQco4mv5iSkj7T2J4j3rSDCmI3
fD015bb9YARUV6uhNb5FvhndFwo1eRK5zpceY4BzbJTk1YTdabhJqpQYjwq25Xk08IfL3lVBvdXS
mIgsmZZHL0VlC539Om+k9U0b8NQ50o1SuF65pjzrU0yX7q0s7LyzdhITfhK5O3TwxAqr+5Gemrdm
q+iNVfoCIeRmGrFKmbJ2XFmNbkFmt7qvEEoHek0d7nznmZWgj4ZO6NWbjG97iwtX4S4tE9Lzus7D
5N6IR5iN9L+mZZOkwKu4SaLdR+V369qduW89GW9Nlf7IqcvXiZfM7oIiIYYJWH+bmsndiPT2yk3p
YO74X6xznG7CAjM1BMSSvJFmATnaWktDe1aZrRa+nhYDXg0eGwWGT2vSHQMYm6hpV+CEwllPHDNv
DD13zvuAfpQhO8/Yd0EgOPVPQfgwFb53W3tOeNfI0fT3yDAsbZW2tZMjDbdZmb0mTB97tK1rjaTH
ZQbrjHdQ9wtBuvfBDar8KGuPRnhXDMlc2YT0hsdxOMpORv5Si+p47SXudCPKyE70bRjRnckM3KVk
A1pkygHD4mEqV4BHfUxCtkg3/hiGO7sqzMd6snB7mFptugtyL7cXMhq8ZGdrup8/JA2RIfcRQSOe
vu7YY5W2JjA7aNstvZFRb/dx5JSElKa5kxjPUYsAly+XGwvHIWqzaO2liSHBxQSRcq30ECUBxPA9
2PWNH4fuGg8lSKlZNaTLxME1ya5Egdw8kHC6kaAu5pRRct8dE3MxcuBxIPIJR9O8u0zhruSY+6hr
zp3RJ1Z+mBZeUl3YYhIkLmRbXBDCg5eVm5LK9F7T4msFaWzRcJlNNCm5QKvx1dCHaUMLIdyE/XgL
mt7uBa4wa9x50jNRaPq+duxsI0NhHgLMfxcZ5ey61eD1FrZKDjZQ0mbwK3yT8nHa64Kpabq5eR+M
5lMpfVzLjMhbpLHUIMam/aYqPSkPGKCme6qybw3VxKFJ7Ogo6EyspqkgoBYXGtpny9auu4091bwf
DUu0QiuXkdACDbZmGi+jOP7pTOIRTQZGYHQfEM/peAvYDTZS6BUxyunG6IyceXIDMKTcIim+lYnW
LowqMRa0GcKl3aTGFXefHlNn1Boaj7LeQ/DofqJWH1d+bPFymGw7UfdIWNggy2jC4FMIuLPOrbDy
m8xPziYjpC7tdHwZp7vEldtKb4ODFw03bYD8fSrMFY5c6whHqSYi6NXv7ftWiK0/qvMUazfcajq1
aepcrvuQZloU2g8u5OjFUBbtyijyn7mN3YRZDi6qnri7TTR8+YVhLAOJ/B51L4tg4p/bNZT7tCAb
XCcGeEHWgX2tY5q3LlRT0hztB8ZWjU0438PdUve0Sy0Oup3f5N8nD7thivzg4LJcHrqGjhlhrelF
HMgUaTkGyMwK4zqKxXWftmvN56GmqrxQvp0+5/NqlnWhV8Nra7VjXZv2TWIK91DVMl7ywShpSBeA
Kh0/6lpLOWOql1gWxi7yWo4oicgX2OiQAkPj8gBrzVq3LOvX0hpw5JjcYJ+l3k3oNte0wfUNy4R/
rFJt8JZt5sovrCvdyuy9sF/UlkwvUrPrl0JmcqvzoTZ6JTo6Wk58YykVnDdKh92gyZWdFl+xgTGX
tOQgfRebEgPPBaFeHvmV7U3rlqwuUDfRZ6YbbLwsbq+yn2M7wXooZncQJOxmBoGsqbzLkUFszGL6
H/bObMdx5dzST8QNBue4FTUrpZzHGyIzq4pDcAzOfPrzabfttsuNfWDg3HSjARvwhndVpiQq4h/W
+lb0OKrxXBuNDifRZc/IWp5dgEqr3Bg+20W+eTEsOTiOPMd9DU8zh2ZnjVuwEYfKy3bSyiLexca5
WCJudmOgv0t3djeuXtq92VlPNXGUPMCKRUKR5MPJbUbzkgj7oZf1Td4mL56yINngGjcrZ15x0m5w
7Xw4cmT16rihup6ltRHcBa29a9Nsepj46FB5D+ROcYwGHyqKxVtOJP1a2z5fNcOhY/WHM8rozdCo
I91xt3WHxjppkIWrZqhT1uaySkI158EOIfpySKpu39XZcUgjtYO4kIaxNGpWlcaWyywPl0iikUWu
TFvo9M63Y/B5AUYxgsu8mM59UlyhIL5uztDejHAeh2oDKTP5qifPCUerv5nShjthzJ+FM+xLeH1y
WLhYM4lTSHePA3NQ5JbF9zCVZAPPb5mv8s3A60E4UKkQyH56GmbwRyhltw6GeiuMXXe5TCBa4DlF
Tb3u6cJOburG29mw51Xbx/Z7VPX1A9MjVa4MlrP1JlCcTENhl3exMSDJrjTYno57rYYbu58rN1sL
Iept2df9jQVfB5WHRfPSm2DPbOM5Mcbr9Qy0q/Lkygjcy4iR9wWxRnlrxvUwrZ05dxALz0vWP5SZ
ERxkq5bjNNjPzmTWXwQcGfE+KtBGbF1/tNuVnQsSrxyngoDEPWtthk5+F8ZwJxIfkbwzdg+tW96N
pWHQQBr3xZz0t3h1X1tt620/edURxOZr0JIhMaXqaBmIXxhcDmsLLtcHx6uzH5HLf2aL0Bt0UPpA
Nre1yaoh2XkgPVZBQLp1oRxebDu8y5ggldIMjHOMWukFj9u4Igki+OURArjuWeOv3MTOP6vAnx/9
0UBI0gfvtnLrED6u/wJ6JF0bkWeGeLyyJyBFJnoKhqfSh2xv2zj/Juf6JeIDy1agDQGksP/me82v
F9PBbIrsR63V12wa/oOU5fBqt8PGZBN/wRXn4nzgyvazWiCYTwlGoynWzqo2dX5C4V0BjekdaoQy
Pgsr33cqUiGwMwAbvaweEEc0oMuCpL+HIxrsF99rXo1F7qtunp4GbHFbIVOZhhJm4Q0U3R+NCr45
nXPsmp5c08P1z2kmTl5py10tsfy4iLw2OKC4IGiu150FaydxLcYvRpVZKC1IqCL7tLnJRLus8q6d
bwpsafuxEhOEwOY7j4kX7qc8hZ9XD+KRA7JFMNbbebDyujHJd04Zo6soHMXl1Rrle8Pm8BR7s7vN
qQVfrqaeGZdHHlx9DbP9WCS2+GKg4n05aQknc+li4hoTrD2MzTfMvdTWwlGH1glTDtbIo98vBsAc
TA22dRvRqNh8b0sNWRom2Lqg8sBTlg5xEhaRYC550mgktqoY4kdpUIiKM4VWWIDT0nI5oKz/wRrL
27Wi+WKIgk+TnRk2sfgqUKms1TK5csVFueOTO7qZ061gf9brvKoyqFn9x9A5mKGWul+VsLfXbo7X
SUcNd6Cq4GWXYG+iuluhdcv3NmKDVaIzjCDmuIm0fcmSzEYq5OldXnvBKU0KpIQdOyflS6RmyTYf
Gv1AxIKzM8VXnycUTWgiSLOPnpk8Fau8sdaR4dgYGmvC01yNsSWLkBbM5cZviDQpefYKXHorlmsi
rIyyxvI9rNEYNRwpqbtCRDkApEM6vqjkY5REnFPkb82AtxlG3DOOimoDSQF1UFqcRg8DVyYChHQT
5SH6NggdsV9zL+bVoaqcB4nAZAdH8Tsv+2eUNUCaveW+K+hVrM6FRIMWEphlt66dOVnZtavPhp4G
0EaG9cLirV11eVE8T13LEAWWETguw2FBpeH+VehDEpaqKyurmK4VyzP+T1RRaLXCtIrSH0qLtZj8
BZsbT/qUe6vZJInNm4Lo2Rf5Dc4z56IdzLB9U/6iAAYzlLQbkS1VmBjK4iMdkDu2CQkoffGsnSxd
53hVtxie5cYhNorCO3BXs5HlZ8DR1ygsVWxh8zcXL4i+zFYT6KUmbAGjmu6bGTmkbD0RzrlP5SPw
bph1dimnub9YZhUWVTOGS6uvcxNzvmCiOhrk62LNquzQHwbkIdIfb9j8/qjoOSCtvlvB8hnX3s4X
bX9DqzvzZijUNcshCtSwQZm2y5NfRtAQJOu15o1os3rfKH3XpDYw24QjMmmCEP2Aua1rWlwEdfYO
bvnOqlzBxCo7wbvhEs1MXK/BM6wfUkjS5XPy+++oj7+qSvH8VPZ93539KnquhqUDdlTGH4YBbLCH
YgVOaQlj279ZZPAW1PgGpax2igtyBboZgDeQqpVRmuLGcer7bKRCM9rMDLt+Aa2qQD1i96tGSjTj
Dq7oEKxUMS1cC1nEy+U2aBDG1Ml2DohM1TzBH7NOftoK34YdjfMqsa1Wr0YH9y9UseI9rzKy8NJU
FOS9WgRNTZWdU+RV+ERhtJf3I9LK/WBMzdWWq3ZZasQ6rC1Ai2GFJ/QdjwdSPQagNDp18zz2Qc6w
MxkOVNYKq3tS7hxZOtt6XuITDmlvq8v+adYLqupK3sqgz+7K1BC/3LTtT0uSekdwyHpv5bM69gB4
t+7o6CenxAMWaOuTPj47q9KhyY/NW8xAA3SsKr6xmdqFPSr2M2NjOLkLgY12hfE9G+iYBmjr247N
xprADYqAEt1XaTvrGO0gpmh2dsjr4zXzDYMVlwkUnaxur87sjZXk0a2HVJj8k/kLKrVcFZaPcDfn
HaOwPZc9MV86mw8EICJdHIcLEjxKizZBjKrkB3amdN0EPtrPIkGYW7slpZBe1qPir28lpku+O7E3
UfLR+W/JWyG5brJwyzHHTKBpH6gdD35RotbOi2F7zU/ZcKLPfPRuucmxuWe4b2iogoc+M5wd7TBT
F3vK3gclJdW0Y6oz1zU30UjHcJlbeSLeKVjVhE+urch3V70qQoOx96oSVoPTuTXxl+TpvlWOCLWu
MzL3WvPUqaY7tpX9q1lAh6OEWl37C2tJL4LTfTNBmbzLNB9jpYAgSgX2P8/H0EBZtvKqtFsrNN2n
0cnuUguBo6qKc+z5L1Ug2x01dkMgGo9/O03bUpi7eGTmkXcu/QzRilfaLn8V4k3Ej93PpapRE3bn
mRn+Ss8RU24bXXBDr2XZZVhAfFuNXcLLgykHSS5EX8yp7JrRPiH4bQPwz6VwmY8j39SwvxJ4zb7j
jHSFhhU+fA1+9gWf6hA4zd2E+vqQtrO1po08cUS/kE1Ubp1+2tBu8SQz6Q+7ocUOKFLzsoje2gXT
yChl4eJl7otyWzxgGD4EWb9ZBk+FgHZLSbOzlK+NYzA6Gccx2FrMmTk7H6w5nnlFQ7dR3kj3FYy4
lmgJO8MkowaIIFOBtYjS8ZhAilq5TvlVdpW8z2KDDzJwd83YJGtUh8szqoo7It7BztfCAhNpbruW
wFlH64xcpQpQlQdjkngMP3sqouRnIJpLu1gnFXiftrCYjH92otj1XfBLD3NNq5ti/RVLFraFXDdZ
GYqsztaYu37VHZGkuaE+ksZINs11/H91XSurqhisBMxLlkzG67JkHpCIhdIF93ZWZXc64YAO2157
E1Jfx7+FsWcdDer6GmktSfXjQGM+NLPmX+ImR/QO6tism03ZTqVeJ53Pbt871UDX4Q2EXjaxv5lU
3m+Z5KDCyXt3pRbhN9zQc9MDMlj0zsEbLFfYJPQhzRuWIJxq3Yr9oXYLyuMGL+xEVd49GZg+220R
oPjcakONOrRZs1Unjz5h5viwepgCjhQNwFbeIzeqmTtA5jRvemwwX62afNWBAJAtU4v/tXL+n/Y2
/d9E2brueP96Gt+2Kf8h2vRf5/F//rm/z+OxIJnIMpiDu1eS1T8bl8QfLLxAa1noK/42iLf5n38b
vNvmHziTEPdJC02h57vBfzJ4/31rLt3rvB2vEzFmKFt/j0DszS5IuiGJ2SGWy9m8QrLt7OoocXLJ
xtyME/0NyqD5rgXJJv/0tvyfLEbBb3IYlJ6uxLAXIK+wJeop3td/ptgwjm5cRbj8ociIDfFjYLSQ
RvleLgWCO7dLzH3XuCAz8OtwCQqInM5quAbLVPSyzwuIfIrh+MpK50gHtirFzGJTRcifmCKSYjIb
iC1qpRcL+nraL6co9eee72VtbWxMQGfpA1vmt+SAnROyay9/5o9AP2dT3qRQsHViS9w+SEQesIb4
AP3BTgbjyELyCs/9M+bER11zrNyJ980r4afya0IOjMay/rRluWwRiEKYhMpxmBEsc9kkDvX8Pp/r
uNePAniBcQyo8AT1KZ/SjyG2Y287Sp/K2hyiON0UfTxprrnEcN8TU0IfuIJKu+RUdTbL/9VIPT3e
NZZP1J0fB2N8WaSRBNtKzSJ+GGPTQ2OiisYhsbnALW61zM3WRmLa7kE4138zhsbrv01a1eWO0SmK
GtjbJC3OCadmJFosLWIMFjsAJ+KJOAXi60Wmj1+qjL+KZY5vB3+uNhUgWibU/tzUK+ZVwdvST53B
iTxOG1behFN4y7rjn67bfwiZWTNcfErWNlRmbO9zNBb0ADCNxgjQiya3PpD5rtCFCdE/YJUst7Ue
gox0SY+7joqkcZr6rsHfwQNT+1Dn+7QKjVlG94M3T89cpOrNTAiP9vMyCW2sN2GXKvenUU7ZAyoe
IEByatalNOQ2AUR86GCxv2cuoxv4wniJfV0eUll2RyfCZCxE/pCAA7gfJqT4qMBjP4ScQFbO6FF8
lIdJzk/we8lrN6Rsv9wrdLcApL2e6NIPKvagJo1dcUKzx+gcY02IJSunGof22xgi2cVTJb89AiVy
GlKd3Q3YeT7jgaufAmQ2L3IOuJy6TBhHUNX8qdkszXvdMicfiUJ5sa38KTNq692D+xiHEN6/U/zJ
L17Al8rBdrylnHAOMa01Q/IJ8rY9/oyiNvhcmF5uZF2ZMzE8cffJiHGTLay0RTI6K1WPp8FJ3Nsc
YsbWHhYICB4m/L1mGX7AAOSdydkQ75PVBxfhl8R+WGN3kJkCPezMkg6jap9aHH639uhWe2UX9ol8
numCc4a9Wly75EUn4gLoJ3tryiR75xPNd9PU26e+WvJ9X5b1RRFt+l3D/4jCSMf+MdX2cte43UBT
hcATh4wYVlEd+FQ0Hctuw2Bsb5ADdQ5mbd/LxfQgE/CV2OeTjlgfBGl6LGl8b3uGIjeDttNXZByw
Z+15NM+1GtJzl6jmqYeg8EgmYn3EpVVuDLKs3pmoZi968LpT51ZEJjIsz47m4i/WVhRJcYdmOjoQ
jjruusWM0QXJYKubwf3lDpBaEDXNr1MGvJhh6KFUdQFnPTpjfYIS3yfmavxzhVbGB0vWp9k1Z8aq
NoWx0//oyxGZgirzvYnablW6dGtCtFBC09LfWolJNurkNV8wTfuT2YzpNncgYnilM95nFW1vQsr6
vtK9fY8seH7rgSd942Ac7nlDotsJJcorWwABHWYs1nxPunVVTBk5Jk62q53MY+LSV+qZgO8cbZDg
22Jck619Vf8gw6HbLUHB9GKKTHszeZMD6Vt3d8RnQXwY0LGwHRkSUNeu9WuxEtY4Jn5NHmUaKQYe
T6C7hzOEsbuaWeXFqqz4jbS8fLe4stlOJBgNK4DD5tlLlXmWnZIXg+3d/TwNPRdFO+Mgra5UoXy6
zZu+JsaCLyry9BjwB0PmIozGjqIZGdCxrmhpMAPAgert8tw3jIp8m6OGiSveT0QPVuOIR29mwRaa
oBrDtvHmb7x3E72qEeiUgjfL9i3UpC+2lSz2MnXkLkHs3FTWR0bLfshbF3Wpk6ZPQmftQ+x3/gXt
F8M08goQRs2qeW7LXjJu9pfzQGH6WVc9a2Ihxoc8rZgo8u3xb8pxnH+A4c/mEJESsKXSHY9GXAy7
qBXDZei0fbRy6+r3aZqXEYjQ3eTSf8ykoezsdEruudnqd0/21VfQlf6vGbERy5auxWgp4x9MP7Ir
EJpZHkilEazLaZ5adw0ntGPYyO8ZSqOlUxAqG1dmmw+fNWSaHGclvlaYvwYakcRpXqK+7DaVjzcr
cIs0Cl0vU79KB/0Tob/NaxCXnrdxqrj4suM42JXNFJ17EQWnISihm0yLPiQyYCyuQOTMFvcb07wu
v3SOKW+zoGjPSszdpg9ahtOVAaCnQ+eSOYp5ee7TyQ5l/0p0Lsqlmtky60MC0VatPfb3ddwGN4sh
55+m3ef9FUvFdQ3YLj7lY2c8JYnrvYMV4ehRLHiouY2MgLSxqyHRLBEJ8mZQQQ8v7Qvp2CXHEpg7
FeSzWGWRG+z8jgEdz8SYArCRBj5gkVQhOJzgUyFP35qp/YkBpTobcek+BgzDkflM9s3YSYdjcLbu
EM+ZIUzk8/UDxHhji93S9UB9yvQaDmedISFlh9iCqaCTEqpqbNnPftANm8k3GCM3lbszvIwhJurg
DVpEC7tY2q6Nyq6xApvtvU+00neX6LwjRqle1v04yEfhIkoom9bamuiZnmD4JQ69au3cqaiBiW0N
k7zPYyKmkI1W4WjaN0GkRz72wjFRUjCidbzpKDsr2KA3a37Ci7I6WDmMoqOu8fcsv+qwzds5LKO5
vauXvL5Tc93soV9Y+4n0qhD+tRGO4yKXXSS0/0otYD1Ntszg57hEnQSF0b8XpCNuI1W/uU3ub4xM
3tsW+RG8PrOj7oANCGdnZJaSdRl4oVobB6+0WgzWjGwjLu1m+U5rXYAlJXXnaPXT2q243mZGWDya
Du1Upty7iNp0K1Iu6x7YfMZmW/vZ2m4W6g/UEP3FjvuGplu/ELha3OLJdeowYl21474rtwNMHCYE
tGVGKvy9BY/91hf+xK3gp+8UaB7T5oyBejNH+77OIrbYisAyX2ihDm4ei5AnG2NgVaNT0M6Uudii
KsrXocWxSKv34GmdrMbFHg+eOeNnhGfO9wShMg+H9BmrLgnTT2XtFHFmZ8Q3FNMTlWpJgoc5Pg5m
Hj+bqsqfHYsa0EGw4ISsuprbWnXytCiPaiV2owPBX+hYYkAEaC0qbjDG1dEB5AeTIuyU2THrkHiw
zhNpT4kpqz19Z9z+tKEnthIfJmp6pAoQoG+iAbY2KjF9dHO2x9jl7TMD2vkiG4bAUqUQOeJmOibl
uGxiCv+3hQl75nhPsQc3qrfSC94Cwat0joXyxQeRnhYzFmLCmwg5xcovcLcsg3WYDb9cDWNir5se
oHxtL586IbzNN+6DmmGiBFe/zjHGM0ZnO1R15bgzyTUOFWiwiRbhlOai2ORZ/MzHYm+J9HRCuuR+
becUN0aeEpKQ2ufWdd5Fy1J0GjryuJTK10oFzCGLnDemGNlDFIwm0GfVKxSD5ZGtuc3+L9gmcTkf
WXrcJrNjvdgay2oYTFURml6ptwKvVbgYE2561dvrpZrp/50C0xOUmiXN7PfZsCaGnogiCviDMnL9
28lLVFh7JXpLHr9Pg7R5/PvREywCb19DDjwyPDfPSZGn6yEenXAJNNdcm6SHtPaxXrbdEqKsd8PZ
6cdVXXXxpcRHv5Uqm29dkxeXBfkmXbqCPqHWHYNIVB5/3Rr+e1vqWYg+2BvCziDd+do4/pMYLIkY
XaR9kB6yoqWtMyZSFvUScEq7ZPg8OmZJR0otVXJlA+//6x/+m42BrtSzPNOyrt4sG7Twbz8cJRlb
mKVOD2IiV3PJNBkGaZ4AipPq4a9/1G8mhuuPIpOI/16733/3BqYosTwgDfyo2iJOi+/IjCd8jquf
f/1z/i1O+vqDEONLBg5AUbzfwfKqmmeUMH586Gtm1piInIPX/5lxmXZ3jVZYNQaZsJWfneKzvlKj
OFWIyDCi5Npcs9crN3/+Sv/Tk6H/9yjt9Gn/7fyoQtj/2/Do+of+PjySf4AXk4A5rsQbHt+/pUlL
9w9SF8Da8CT9Y3TkmH946Al4oCEA8kxf/56/j5K8P7DZWjTpglhd7DTOfzJKAif2u4ST+dHVBMdG
F18t0Ll//dZq4cHPbWLIGq7JlhLKoDd0KwdoAwNczxnezbjwAWG41UNaz+XlqrpcNQFAibCUfbYR
fmo+Zp1a5o22JnWbUOQA2jZw+ktf7yaZ2keYmQKpWlo3azfA38WzKR2WCABMIBK7yWnIx+rGjJGb
riorv4F8p+78yg52hSmTXeRH/s5RVJJhXBiEK3Cc7JY00Qfkpd65b6+jetjlRmj3+CcIKiLGC16u
95r2VtWHPrzEkNMoDu2khxhpXNdPxFk+VI0Dbi81xunQm19KLdUn+pLgvCg7okibgo57GHvCiKZ0
q6LJux2jKcDY4MncDK8haIcrb3CvtGV8j9ywv/w6lbd2VgYHaM/6ZzxZURMmRS3u0qTugc3a+sFp
nfGYKd/EycDxTBx0Zv3MzAqpgwsMA9mazUIexsglNsv41NaL8U2rC+gKjiRa/KUpD3PavA1MQIiO
uHI3kmB4Tuque5SyIziJeGn9dQWavDFaVvTwLotLBgtZjyZK4qULStyOeFZWlplSsrtS+ax/hf5s
MGv0TB/GV45bVhN9mX/ladft5ZJ2W0Er9L2YfX6TmvrWWGL3qHRXH3W0LCeCjoewdP126xNibK01
y2uArXNvaT7UWL0hn0CZxbvU87cVRss8y85Ps/AjaNaFxwudJJsaEfU3InWNfeaayQ7oYv6EVTl5
VV3KJcl4zmYPTO7ypqDLEyhKMKohvrIVBAseQLSPTn/uHbm0xEaZNohtAWooWa6+/xi1Zzi2ZUIF
YVNVgXcZf6Uozbj3p6ubr8xxRNRZUt6lgFlWDjvlm1hXy5ogMjifOijONYjrG8uwBc1cMSJwYpzA
soNSNH6BmG15tCax89VMo1MzfnFZHues08FvF/ulXjBPsDlkmReU4gKWQt7H0ZyEY2BsyNdEITIP
a0+7lzSXwzfBaupganRIY4b6cz20/YzoI5lOy4JsENNBVz7LKoveiC2OjSMSzybbyNIXPxCUtf0q
Mcf+YSDwJ9oMsxLvHTNTNoNl09+Lvmw+ND6bUNaj+FSohth7zt380IK5CPZE9I2EmweUhak1t8RA
2gwEoo6ApFUfCfvFHszk1AA7+mJrbBK6gichDn3NzKeOy+Aj803/rNxpNhmvKfm0IHdDBIZq+Rrt
lQ/5mp6uIs63LD5xlchnpr9fhjnWa6/WNuhob/7p1hqtdCtEVW6iICrfspg9VZhr0sL5sEr93vno
BFYIoOtDEFUdYdMDRW/HEPvmmjy7ZoF0zxBSMstI+T6zymkAjWpnE2B5gqTKMHQZ+hbtUZ2uHaSU
m2XsiIyphH90zRagkJ1kAe8DE5Sq7znW0NT4IYG/5m4g/uzBGgx3V6WmmtaG7CIHrqU23y2VAJh2
OFEHy6xJ9i2LNKPJrPNDPBOrjKoKa5Ws7O5BB6nDG+sX2Suk44a8ZIFkkhMt6g9RTEgpkVFj/cGk
FoCEg4dxD/I1BiZszu2t02rju3J9VKOtyAaa0JnHIJboejLbkuCbHWfYGiSBfwCgHX82eTK+z04p
zjZdVLHpxjaYV7Y76yiUkd1Q1MpIrUmuKlC5jBGsGAM6uzDrx1i19Zp6akQxqFMARqpZe6V/dOqZ
PPiyZOxL9Cj1aRodMsWxWQmn2U1m8UTH3O9aTfmdstZAAKPBlYDEmUvUr4O3gUOw/FjA1RSbQZAl
XNk989YqGYBRmUF2O5lAo/uTkzde2aH4Hev0dTFiluQzlbky34JZ0S6j9mE90JFBNLfZbTQxJ7Rk
5t2KDFzQInL94JF8/uAJP77jWJyoydVyoJ5+YdlZPjRYVx960UbWykyz6GUEGUKyKerxVclg9HhN
t30J4FpzSI18rQJ4p3cm6PE7gGxMSOKCuK5UOTgFUeUi1EBLh1CbY5srL5yKOb30luxRtfkNDWlb
FJdMmvy6njK2os3Z5LeYAPmqs0VaCd16N9CovFt03tbZdcsIKcDSRY9OoL1DlqrxiYVggGFsYMVq
L8Z8C768L3ad0VT4/OboIsmVfUS67B9iXvg3Ck+gvrN2dwDuyBWMmuWDDnkCTtwYyz4W+czOcUaX
gwFg03TkZitERMO6T8VysrrFPyQpQ5FizO6avIcg1Fj2bVThAOCQVURbLdFV/mqd9VTFFWF4zhVs
3Fd3MZCo3fX9fNLVJG4IamM87Rj+LiNj7lapYUAVYY14NOSS/Ig6WFrpxIp/pZsJrp5rdkQWM9i8
t5Qed3KW8jCIvn3RUUXsonCHPd8nb8ZdUGlUTj6C1HYkqAw72myucYEkSCJs2dyPtlmw6chswtXZ
1xGpm5Im1+TOLXKF6Lz4cjq0XIy4wqzxQg7Zt1ml8lu0tlWt3NZt3lJ0YR/mGCni1416h3nZIKxs
4Kjh8Uu4pJ3cdkOS0P1tOmTqDknt+FH7/rhWnfDerSoNbq255JuXXA9NoCJWulvGEXq81pZVPZaz
fAMhBsZpSIKkBtfT9CI0y8BKmMGO8j01IvWIk7dt7jzNVnNv+wDQVovnKUKDM9GYN5aHKAgVoijN
Bs5bkhKgBnxd3FTWMj/qJl5P0iaQ0U48f1tLzw8TmFNRmMXj/SIsxPSdztuCcDojeXNr200/LY+v
eAgtzHQ3esQigb7Tu+6yz0JM9NC7KiYtoD/yyFoaefFQMiT4bKLlndp3ekX/X35nw2S9SMwlT6KJ
6yM8tqem9OcNuVnFwW/aOvR76M5+NT14+fLOAfiLVLLPrPPe/X7sv8DmUEE4JL6vWrd/96WR7T0/
yO8akW9GpzBu+HDwNZLKw2C+a37ZizswNakbxaQbWSeYpT4Fq0tTfm+7o5pDNKFJs6o16tanwOv1
plis5T5hkgWMCgRpYaz+fwtVdmk3/7fgUD+A5vkXhriq7D7L3+xwf/6Zv3VQ7N7/wKntIUa6UoCw
w/+jiaJV+sN0kD2BBhXAJCz6pf9thzNNk/8LlgL6VAYT/2ilHOcPyNIwSGmxAMeASvpPWinnmqP1
z252E2SpJxg+2DbgpYA5yL+2UjUSJSuimLv1kfpRpBgFSjD4AW7oNp6a9z6UwxLNUUya4JXUd44t
QMZ5Gic/2ggjBkvgwiIg0kya6ZAsDXIjtgfe96ItbEhlGjhocuv5pkJgmL+mi9PcVO1i/sjseCLc
uldTvzKhus3XImiwd6nhVc9YdXzr0DZyGI5ogvV41gyaNglmZcomJHHYsDwC3pl2hKKPuhWirxuz
n+t0BRqSlPusXKw1MpmPgUqeUzpB/DRMbLXmjNwAiBLoYGYAi1sZMHfYsEBHXeV4SXrOsbsfmNX7
e0P3+jBURYaKJS2n+6ExdlbWW+vKkq8jgdS7xMg7tLNxdf2tEMm/Ti7HAVpnBPwwAxMp2GhelepC
oHKD6rvuqzxjVwW0weWKLZl4MKvVLbO3CFnOik+ed9lcelovK3WPRBa0d209Zt5pFL77zTtCPi5o
/Ug/LV69HCD8tYZz8nU8qU2mxQqSItnrOx3USb6xJms8EzSZp05+le3RnJdbfBbFAMjeSZLO3mcs
agBH4Gaph94/sUOHZ7aEgurVYo+eqD7jipexBql2EAWek4HVhSTGBQsuLWXwp6fd9+t1bTGcHGxL
PLQtuFAUwsb0g6q+zn5JxOK/ZgLMR/tila1biEcw6mLLgX+FD2B799/qERAcqzs53IwMNo8ergXe
KK2iBGlsnx1S5JP2RufqnsJab8yU6jFK1Hjbzrgmrsh1Hkv0o+u5VjEoUSGOQaaqTRyby5bEerVT
VXIr0np66LzeIVHbyK11KllrhHnTxccgoCwPHZt3O7SyINqz7EZ4ltuzeygmU285X9vPyqrzb6tr
hM2csvWQezbXHXkQBaicyeTFqtVKcWxtnAaOHeeMZVHY752y/0gyZ+jCpXLcO4N30KUJq+OPWDvm
iWCVYovf09gNtoNfkB93RqFQ78Qipvuy6sRVLkxV6YjIR2kVjMD5LVOdrlYd1HaoLKhyvfIwjCZt
GOEVFERd7tzAV1iOVGHI5TKT3VHPzaRtbIgm3pM+jy9ewmRi3TveDcQtAKeTij6oCeQWiOlAV2k7
G9Wo8tgLv36G+3BxS9+9vz7Zt2g1zDUTAbyFjTgvGQ0ll3YXBnbtshVEHMs7UJu/KjGbt5Wr4re4
TiHmNQ6QxQGOepuja5tT77/YO5PlyI2sS79KWe8hg8MxtllvgJgZnIOTNjAqmYl5csx4+v7AlKql
lFr6a18LpWkKMgLhcFy/95zvRPs0HbI9xK3Qx/1C+AwRKvvaVt5jZGpIQ0D8nknRfF4M/baUKc5N
PBnnbBksGqYNp+60HV+shpBgP82mEYeONN4Ka2Zc3YNjpcWY6/LBNsx+K0AtftMIcyqCjquxy5a0
OxKJ8wWqjYe1FXXCRuvnxvOzwTYfazlOMeaPofpiunN0Qd8f6WiAlPULgnVykXFk8jNq7Yi0ACYk
YGG/6ckHHnW8LBlRVYFLisMWzOe0k2XkHibLJjq6LpEs9yR37TorEiz0vkuuhBf3F0ZliAe5Ppd2
au5Z1vg8jPnskfAaWFnoHTSiVUmnkI1zcpUGYJEITPdjssv4zsvdhHi6qvygweVtcp3Sx69xzNvb
uTJ1ht7iGNrpQ1co94jBedpkrO5HoRHwxTBrNpiCyjAYO+SSOn2KebIwUTpOQ64KxCOfObH8ucoj
ApTiHs/0KMx0A3HOegN5720kaTgPFd2zgOPk+IJunja6TKtrI6/pdAzO9EWbSqxchuy+RWixmX80
y7bK4xb+hyFfDTyLt4ugHTVM7nI3l1a1Ezm2aQPt7RXBM/ojI6slC5iEZc2uqtpo21aN/g4VQm3M
qa8eIOATkzUzi4FZ22u+yVznG4Jc/VAOpfMmORFom4WltV3YcoIYMrvtk9E8bsqKnd8daXs47mBf
G80SBdyRkmGVMJ7ADdVX7mjFp8pTNcUbmtwO8BZX1ovnr8msukcLI1saNEYYb1p9zjnlCCwK4QSl
VpDuelzUPPcBvIyvRYHRkK6/xynWqK5x/qWBJht1Brs73ueOtmX+7V03g2ElPg7JOCRFWcuuY100
G0G/5Oe8HYiZbvP62qldHLSjaBnx27H3YHoTrUIX0UE1hQlD5dAkf5jk8Fs11NlLwfj5JXJLdYdi
O3yuszC56icooDGiqyehzHkb61W6n1FwbsO5a9BLlBBUTT4ts2Wmed2xzJcBe6TTP5mmjoYnMdty
ozHbDmzLJBJcj/W7BiGX3Dr0N07lqNEGLbJxvrLoHWYEcRDF7Fam5Dp246s5Ib22BryheCEZQGJv
XE4iEfYXg5+vBVVYJneg+EYErbr3Mi8WhkRz4UHvljT2/DZqkx36DPvsIJa8hM6gIl8D1pRhaaVR
sXHH6dw3ldqhgoJF+t/i+H9UHEt9VYv+/4vjm6/D+8cfa+PvL/mtNhbUxtI0JdkdcNt+j4pgePT/
imGD4QEwUof92YLxJKjIf5srWPwny3Z13aV8dle+/n8C0f8TGoIuyvprEKoCM2NY+cNALu7MaShV
La+dsHWe59G02CWFxmF+yfXNHJPSh3y8OjHLa4RfiQYr34LDEIxRvu+Ntjlbod4br7DPs5uKFiq9
RtySePHrBt98z81FB9IcXruM1KMumom0r0HoBd7gDuDLuxR5uh2X5LmNs3joZVu9lUM43C7QhyZa
auX63F+UA6sBOcQuwUV3cBTB5fDLSYRz6GrtbY+36NdxOmVBFEGE2RAhNN2Z8+zYu3hCsnlgerf0
GzDWhBn2iCR8TCbZR4Na4TaJrKFAtVZMt2HI/urDZuazF3WBsBEueeYcq1mZlFSip9DEC8B/lS1O
yhOcxxl9pNXMR4jfuE+LYp7Qm/IGIXGFCxGMUAYKeW9g+Ln3zDR6WNJsuG1ypr8pZo0NTDNu6rCt
GHiMyjkUXl42QWpWS0RvhdBJ+loZO42pMMxfy8x4Ij+jc5YaEadedc0hFFbS74vQwFq0Z4qbRTtH
AYXUN3C6VakHWelONxK0cikCtn7taLaiIq6wjhrMs6ltumWZbRM31/Lppa1zEzDzkMGjUpyhmKxb
SThMN1kzmB7I6jxRHoNrbHa7Gs1j5PeS4U4UkNaUhtRHs7bjaSwIFLNaaJ9czH5wunOra0O8idC+
OtVBb0cRkhaKv2bTmO2wLhwC7xc0GKgJp5QYvKywx3w4dV3f1/qNIPe9k+Ay2nYYF2ItR2NsxWvE
QcZY3qYkn0v10Y1NV6DeB0Seh/f/3fD+RxsegL6/7QbcfP1FvbfZH7e87y/6dctjcEpUE6L7dSCv
c7Ln5/06U/3sFFg0CWwX2M2Kufl3N0Cyy4EedG2GrqA4f58iov8nGx7ghR9O/8jSOFyzA1Om82g2
fzj957LX6LnGw1kWizfEDBFp5/HYlGaTzuUZor85oxUF6BojsVobt9naw7XWbm679nXzwqXFW/L2
r9Xa9zXWDvD02Qzu1r6w8dkiNqTCfb8k/au5dpCVuzaTh7Wv7HVucmOsvebss+0MTs7Y1hBDA9AD
8qZb+9NQupqdPrgFDXC9vOvWPrb32dImwyJ7BrUynlYwde9Pa/dbb0ZSHfRYA8bmVt5DHrvFgzI6
ZMl0zlsiJXBG0k23G2t5oEmvHlZM+w7hF23rsJu22ii7U1ZzDJ7IighIgp22ZmyiPUmQSl96yAXv
jlM0xBxWIWrJBWxXw7HlDl5s/NIUWT8HVFD1RkaDsfNih+Ou1cQP1mSn20E32ek1vZzOKho51jTt
E/sIKCxO3PARTI7QgS7r5VJ2fRboYvolmyY8r3LIqHq0ITk3Scm0uqyt9mfSRDjzNHyHT3mWFjfu
OMQ7rYuXkypQaPgxTY5NPrjOSgnDHp2Swn1neG160PLoFuddugM1lEHUsfAxwfM96GPF+Sku+3Op
CTKURGG7fkdgwSOlYL/LmIoFHXOLWxfL8GFGTHLtNPp4pgKcDwhC5DsOhuqEAb57JCoqn6j7tGxb
GjWUBRXD4Smowa4hjOm7RjjaBrh4eU82p3zsZrN7gw6Vf5sRDl2MoU82Nh2f26K1tBuZOADfGT1w
rZhNYSPxqDHd4lWqZNgJty43JcUp2v8MtKVuaUB91MRIsW1vER5C+eMBEnhySBo/ZeGgQkU2/wUg
DIPURgmatNoiCaqY8FBvTY5T92U76MgCvKaDlVwsfqFX2A4hq2KVNt8HY3CvPinbgK3qG1OJKOhL
Hd+ZsZBT0UbTbhJEQW8HTvvneoE9l0e1e+DMkH9Nyyi902tEZEkWLbcZesiaoMRQ+4Jv1i38MGqF
5zejDaQDEUZ/VSa2Qzczjk8JjTSfvIl0s4LSXrGs6i9qSqez7WX6Njbb/jpxagbBVd0M90qLlrcm
pzuDjKyermoriS4e4tVbF48GfaJoPwwOo2OSBBgL0gzLLNkhgRwWvGVClA5T4gaeXEyYx8ZuOydj
TFFqSBBcm1NJmoZHA9rB0Zo5jfjQYdC7ceShrYcAsnhmG6k5yCG7L3ngbZlzWttEq/VrJxao4FDg
00BnyrlFMNfcFlER3arYNDZ2Y8ufcwbKoCBxf7+0YUy44uT28yMzAxkFxBRqZNeK+MCBujj1C61+
v9DIfQwGrbGGXYmFgXwLCa5GoxIobjQ0l8+OKBH4OnYV1oHZNCE7SYIqdSmqj1xQZ3IoL6ZruTgF
x5rMSjKiSgbtORpaMgFTYXkhPdJoAuUrUmZQKQGyu4mRAhgTt57uqYbEi2rDsg8iGiB1s8vtCpHK
tUDLwrOZeMsCOdSOo1hUeEE0zjbajEknye8xpJia7afIKeruoVtlHxB/oHeXp6U2wEQFnQtkp96Y
g5GNjyqdIveLGdEgKwF65fpoPRWw8Bpn69Y44Hda33fpx0xfV2S4WYRSPLio5v8rrOI++ts4MUo9
8bcHn0p18b+Cd1XlyQ/Dge8v/bUacKyfTAtnHfZz3HGrxurf1YBLm99Y8Xk69LlVncgE4DeLnv0T
a0WgGXR5rPIyXvXbeUj+xP9K5BgQPev7tOE/OA85fwp/51BmcBTiIGS44I+dFaX3O3Wks/avmKml
B1S08K2Ft7qLlpaW48YYFFtbN9R6BarNiYFhYNY1j6XBABJ1PiqcwBgxoO7kMhXZtrKqqOGpUwkA
MTUBTbqvx7L9KBLLPVOCmEcEoOKmsnLi2U0M7PT5iZ4CeiGPQyIgbY5kkOZ+liNJpVhxzyRicTpq
XYLM9QUKJXQoMmvGUrhnERvmO84ocVMQi14GVRnZtt9XHDz2Ru7Eattm2vqST8BpxuPgzmg677ln
s8BkW695G13rTg8RbI/nIhHTg8JOfQyzlWUr68kBO2qUWYUXT1Xuyfac9qN1dQGMqQDXSWwJYdjl
Z2KPSTOciFxcftka0OzXnqmwChgRXGYhxQXzJvlXKwS1qrT+IIdYPi2jO92VEnZvK3U65NhuxU1k
rEFsSCbD5++pSIwi1xa5lwKFo1ppP1KVcAW+J/3QGXqTIQ0qf5KK/82cBBDmyrLe54jX+X3EG7DE
yLsdQa3c6TKinxTGSIJ7afOI4xjJpzZXnrSbSVC/qc5nJ+SVeKJ+1OWNbUL7KInsuJEZ6iJk2sJX
YwI5JkyGo6w85plgkFYR/Ho9MfYTrlFMBeYJ1jX/5vsXmusRNGD0F96z0a/f8DCTnsZX2ravBN4y
RxlRkgpOq2ABNvhAsuReKww+QoWRnJn3EPOn2+YwaWG2gv9GdsR7/I6OHcmZsmgXk3e250TE0L3O
ipgHpt3CP82LRQNvMS7f4nDNd9KH0nue8/GhW1prN2N6MwPgh7AEjTa9x3yJIgcsihbUojAupckC
XM2UrNqChZ5Bewl3WC35SUto8KcTU2/xTlhEFDhkwn1mqDndwGqgUuab9WRHYNxncBoE8t68Jldn
jT2JWhafZkBNDQeDWw+AbveB7BaFCsYDYpow4I0bJv98wVUN75KSJGoZb6c1Qu8S5kASZB6chO3A
EqX/yG15rpiamwewi/KopTRhaZNK3ney9MCfC7SC4KXARMG2KlgxoejBDE+rlrDEbENqxLpOZroL
b/36FbkSP39h4fFxRcsPoz+Y7D2LsR/6FiLnhsHb1qao38AmhM+fSzjRyAybs5Yo2vVmX9uXb6FN
5t3I0KwPRiJk7z6R7gy0aRnEFK27NccFp6HHhVxRsTKoc5cF0+NPuMqZ17MC1luiz+tkj3qPiwdT
ii9bZ+MgirR5g+WlDo1VQ5O1e1tcTIRlz1qqDzjyWpK4/bQhbT0nWg93UgWgfDHcBEKKNQ4+OWZ8
HB1w8ff4ubXS5n7QdRaYRv4yczP4WYB6THEZjI5PDbbZ8JHCSiKKyAYdq9w7Lw3sHb/7jEOpYNIB
TsLMBWHFaWN5hzEVfZ2mmJptOwLjNjpU9wO4YH0HF9E7W82kbSTtf4WhIuPzyomTw25p5z7eAm3j
DjMUwxp/kexYhcEU5GFuJya1KSkYydwke8kk5CFbs77dMiO1rCCMFuc1ZpojOhbYIB3WF10PxaWz
6p4rCGPxoWahI7bEkPiW6WFz8EQb7ZHSGRcHJu8NQbgolNw4VctjCwfePEw9W6Rc+MBTlrGiNA/l
yyaH4XUJdWgNp6hyAHXKsiATj/oVXodOEntvGlCMh5FvKU/W7ICEpJKtIFpCBqFrssChm/O1qpY0
Qx3tCZyVUohL08/iAj9xZKyloKCt5TnrRbQdOTtrnM+IG8vGPNyIm2RNjSsKwftJC7Lct4O3rhyA
P9XMlFXx440obD+ijJlOElusbvxwF+ax3jMIJJFemUwYDgzBOIp+rnnToCEe6B2fGeDPuv571M83
fTJAgmeezefU121vGEXTMTu24GzrScv+ptrO3eSxXNejN4N4rhvXe8Y7yhf5fUtLW5EUm9oZWUpW
6Kr+mLotahm6TqPidKyJO9Pm7srzzEuDfuTyShLhPu+4YnDN57EEmR1MjaXi3efOSu6QsPFSuc2z
SKC+PI8RmWIvFufbJMjNdZcSA1EUZtxZ796aVJT2TXEv4t4gHK78QL3pHVVdrw+DRl8fznjF8Xzh
abkZF4uNjOKZO9it3JpE8Rh7c4xiKJ4PbD+yGDciApwR+xGoKEFm5OJdFWXbYfRywolIwzbx8vsl
5VykJ7njBniZomcepcDrO6vgKyp17pqsn9hruSchXbDFVAQdGJxbmZvYH1VZPFeRUCcapb0++jM9
f+oQqS6GibDZWx9EcBXzC0e/Gvxe795xttFD7t1B4pSFdtoI0d1YOtmMLZNRULNR/JQ4jYUrsAx/
bjpjqxlVQ/eO7GTVOYHuYDge/b4QhTYeum4+tnFfQ2f0VBGugZpVgLT5Bd3qrq7bZqfZjndXm4Of
Fs5DSLNbf5ntvNbWXEEs7kfm2gW7KgoAadr2ZpG0kje1jqgRWfMCSLNlVoiR2kwDNNXFQSBIipm9
1MAizUzustIY4HiAEtB7oCsWNGFocc44DyA8a8gxsw1k6uCxLFUQARCZuPyxRyK4udy6U+ec2tTj
MZdMtDYmrYbUOoontI/4B5kB3SZL5p4cI2T1CrIl7dhluu6mNYLpeiJmJXP6KzhdHO2IciVaXbOm
dwKS06fZKZ4Akzf5OW9a877JQINqXTu6gUlje+cOcvjWzsr7JXZxiLYjzrSFRbZtICVuXDUrKIgp
rYmhGRhJdkD1OGqh1zBpg9AjT69dFafzNdfL/gCRXu4WorB5jic6eavjk7cSkDPc9XsnHH8eaKRb
Ser8gvVrfoitudwIGGk7mTmkaHaWum+BUVD+lPbWmorpS9obFw0BMAPStr12k3i5h0JgBZXTFzsC
Bs196A3OufYScxs17aXxeiQ0yqYy2rZFU10DlmeLgkVGsG1cbyPqhlNfKHEy0MEeLK9qj5nXm+dK
4sXkopXbIWusR2CIFeCVxt1q8Pv8lB0LhGyR3dGbI8/QPWlLJm55CCAhNKHwkC1gH3OEvvcRaDBZ
yvJgaK3ac2ikZp0hyU4R0FU4GNjQCMx5azmmb1JkZMzurfs+ARcLaEB/yFTqnqs5754QkGjnuagZ
ZWquw+tGatdfuiH3qEvoNp+6qWywhXXVa7r6tzBq45hgfRvZxVChe3BGqd3oKK1JERAO1lVz1zsg
3ojYLBiRO867lhWvk9Zk+KZBKgaDUu1Og4YMgNsZmVgvXb/XwywOLDdrAjb/aLNgWIS1HHfHobQ+
agj5WwPQQyBqPV93K3Gc0Ti8hwowzoYZxvRK9iXRa5qiEkz0cjNnerbtGox+YcOOws6vim1SicTX
EsOhI4+2B8LpvGmNGTLsCNTyTPfTQV4je5CtbCR0v5pNZ+kPYCVzgXMxV8jNHXBb6UMSCrofIi1W
1c3SDtEHm3+0i1Oj2SyuqFGeDED2ojgk0LKi97jv7FhjY1KJfXDx/j9rWWu4PPZIGEL8J+KNoiOg
0rjZOraqrpOW+yJBYfIMEjA/LqAzfOCN2Q6B/bLFzs8/pg4jUboRT2M0uSxx4iZM7YRFgcKPjZRg
xi9Q16Nz1BQ38dC1LyuR9wpdwLWdlfBaqQYei97QX72xtZUPbzKkKdo0M6xOu+71Y5FBiz5pjVgM
SL4y9eigyr4ZaZJoVE4A6CQjkI4E5aAeKo4hVlK5b2GTs6mHaTrWM9v3DLWATE+1yL2TgmaxAiMH
gO1HLZr6CCyq3ss3tBo8dVfstQ0k05XMdMbQKpDxK/59BggEfoxVkI0wIDpTW6unBkXDQgFeji2F
iD2YPJuSps7nky6W6WGG1nahFiWVthkpyyGY1N8lk1+m/x19xeacY40r/wX4+65Kyq79P/9L/oCZ
B3PEeR6hHhY4PFGfTfs/nJ0HHduvauJDbaMf4MlHKYgDfGSuNbFJy7Z8RKPlmse54im6mdCJZqfB
NIaH3hwAwcTD6D0zXKd4B6XBY1p0VNWfsYGRuVBNJBEdqTzEt0sbj6Nn6enET2iwq3hSOmqCTEaf
4uN7jZwUJOr2y3ooKWckUHGYwLkZ0mW6Wx8r78maoVQurYvoFL4oBdnvGiB/cTlW89fvdYZcDgv0
j+XQv2WaK37k/wxelGhSc3OAuQPKLW+e+hbgeFbz9Lc8/A1lXSAkmtrmnaHm/NB0HLo/46iTalIP
BXPAf3hHf/UFMX4GCWQ6UvA8+WNzQ7PQj/c8AIHWEU2C+4uUlY7eynNLrwIaJoE3nI0NAsygGslj
PVAolxim8r3AAwzevq3XwwQV+t+/sR/MbVwpCMDEaNF6MRwaMD+Y2/o4zFFRJekhrCDLbYqqktPL
Yi59+2rOC6FhZuFRx1alRQ6iD/P5n2Lm/uK7Ml3GVLyR1cknjR+mQmNsi2oxuuhgTR5DzbBso2TT
eyI0bgT+3YhjSljvE5nEEYD8cCm3NWz8m6jsxMXVe3FjVmiz/uGG+ovLgrwbsx8HPuKeflxApezD
CgVddCg1Dg1AHCb6pgm8dmp58kk7BJPFpi8WymptiOq3v/9SfozDWy8Gv95e/+Lwhljhj6ulnJ0M
+gJzaGvOOUSjWJ9hfbSYClO+kHi2ELPL0ZWXzAm1o1gPbqUJwQSQTVMbt6Y9Dxl5RmSexIdu7b3U
TVSm3z5DqcdyjY/++zds/JBQyBu2HVJUbaJiaCH+KXg0FlqTzIOj7WVssQca1ULsjduvR51yYrtg
4/fO8MsH7bE0FponUxGzD8ywqx4nz2Z7iiQepMBatDVz1+Rv2Z34c0JJGhEnwJFSGmgt/RHqI/qa
sSdlqsLgUgTMHwirjyDTHr4nWZPKQ/MGPfHAjcWB4OPzw/63E/2PnWhSyH63Ljbv3fu/vke93LwX
9LBvvo7/OrzTrYkT9fUPPl/5+crfGtGf1l2eU6ZuGwyefx1JO8ZP1tqYBtiGz9Yl5fXfTWiTQbZu
M+5AiM5A21p15b82oU3jJxvaG+wqyYbvcrf8JzPqda/5fdoaqDh+EOLLVeTjMhz/430HEnIC7oUg
Ilsl2nJBPGnY0fPvLspfPJ34iH/+JR53t2XxOf+U5tlVg1aT87gcYMA0/uS0C4HggxPAP+q2f/+r
GPD/6VfR0WVmZ+o03H/M8KwKiu40ksthGhICw/MEDa8BcFSsEsyccMFDIRRxaItl+sDjq3/49X+6
nGAwCWTFJiQEX9qPCifg/K412gYclHK8GIXz4gJr+ftPyKL44ydcf4WF34H8UCa89g87pVLa3NNK
atbu8mWy5DN66CroDXzS+tJ8/ftfRtTmn38d7TTCbXkoINHVWYi/r7NkRB0/ocI9UCU1J1hjog4A
ZBWnzGIsmBN5YYZjg3szajodOSqgX7/BsoXlmraR2jDDpxFkRIxb8UxmR1jgHueQavDAsOIsr3wm
f2npG42oV92r5yvkDUf6bvIXIx33TAY7cEMuJYTqdON5bj2yzmavLzbYh+RN3PQoY+NMbnp9np5n
tPtnJM9j5PP4V+gqG6+42BxpXpLZqXCsKjhZUWXdWl2ZPdgU7P5gwvHuI/gY/VAKn8FhiBW3b/CY
Wc1u6JflyGjzGujtsJNF8c108ocqMb8g9b/vsCkj9neLU61PP0d0kPgVqb1FHkl6DNlFm6xemj0H
TqhUpdhYbTp+Rf/dHJ00vq1nopESD729aRT9Fm2AfTNBuQfNZIcnVFbPjibCUxonXYDgc41ZGL6i
VPUuE+F3m1mkKXzAJrp0NnkzvYugwRsiTq9YQacxHA4A6cJtSn77Nb6AgNrH10OSlq+sSLezLWLc
bl6HpJEHLC8lrCSpHO/SOJRisQumjk4tJ289TUlzqgWWgnJSyn4yS0d7ibNB3dJu4ue4RDFeKpHh
XVBJf0DXiJZDKZIBDQLKrsKiUddVjknMKJtsh1+NJVI0GAarag5SRkoYkXtjNyS5/kxt44Ltbyag
tYnRv/WJTtRMoM/irC1OdEliJM00p4Qf0l/dxI298v2SNVJeU+E5DGN1Xy/IbwvVnkOCkN6axe0u
Jhz7A7hYcS0maR+KkrWAUS3Z9V057ctCvsWIzjG+JLDGU0dOB5Om2b2OQX6vyVpdL5FW3fUcWg38
1teg/WqOy3Wu79TIHK2yLRQPIOUYTnES2yvP7K8gEmU+qev2XYIDPgwlQaBhxzHXExEwsSzGGGm9
TEN0MotwVT6O9/WcPeHmQMEypNreBJJ/Be4l85OYJ/vQY8XTwlHsDYlFEf9tfpgBkB8t2l9Xc6XT
O9cjq7otZp4brGjsT74Gv/qeSdX83gJVCnJumvMQpdpVF9nGXk60GuycAT6NW7q74KGcTaM3/LYo
kzRIPKh7QWWQOhzS4jpNmhu+uVlX0jqOvH0UhuPVhAAff16PfJiD3h5RR8i9j0nOMHXkO2GPRsXK
kGLb+XhajFicV6PhLkxt77mC4o+CJSk3thO/Q1h48QTUiKjr9IcEl/jBGOTP5EidOdpEj5xFMcE6
XGlw6KfOhOMwhJnyF5PQl3Acsk3jipjpaHqttQ1cc0ABG+IZP5LIJXSJ7PTZd8NoOIaYYrdC0+/B
wO86jKmHVAM3V+F63y8ZPzYK7eZJCc3BNNqO2qZuVLUDHCHf2yEnCiSu7W077Zo6khfLqr2gpPdd
HktnaO96rZZYI3X3yKlQEhsQI3pZlR9xDP/Zt8x6uQnzrIP6F9bzUyXc/MyGtBzF5KHUNKw3VeGy
NzxX80f03UFeh2AX9PiMrHwf8wCAm4F1xo8iytq8EOVNW7jHfDCe1tmbb4QCOz9YJlO5aPHxPm3C
THOvozD7GoJTwNnbbp2eEW6vmzUKVTnc1gjHPJ8TD+6MbrZvkxnBC1HY+dEuDHXAJZltqnEZXys0
W9hQ6MD6OiivOchtbiBQ8tPqQ9LyFzE2OhLxxbwnD9QGsITrTeRF2vrMnmlD5HG3teFecZ/Y0wcS
Vry+TUmp35ZBBpXr2YotPNwe1DZkQ/kaHzeZaFTZPXK3QQa8OOY5l8nYMCheBsRLrnaAiWsHTeN8
cYTEXL2eWDZNaKVwsF3nkreT2JMeWWyVYc5Q/WfiWjMTarjtxQcoo8zLpt46WBACbu1EZIdYi6Kf
XWtbRMm8z+eYyz/E05Ng59pA83XRgM35RbqAvdAJcFDRusx4NBt7axPH+tLBjf15Guz4xlb28tKW
clNBFadzVyt104u6Iw4jZeWBKDgAMVE+8XLahofnt5LWFCYdle0gcrZHno/jcUgle0YDd86+gpGN
JHhj5G3/va74b5H/j0U+ovffVUV/WeSfvqr26/zHCv/zZb9V+PInj5OzAzkBp+d3eelvVb5Flc+G
5sDn4WS71v+/2VAFXlMk8a6xlnMOUv1/F/nS/cnjx6G+p59j0j35j5T3nAx+qOI8HRSd5QpwBRxa
uR3+WMUZjeIR11vq4A0aMMNSSTR3UaWyqxiM2xV+uGZ4jKwW+rGexD2SkLK7j2ttKPZZKmBFKjWQ
yAPVDvRe2Euis6AYG/VEE5FYs+SeWaAOW7+UfuRh0llw6t9EmQDZBg0nvExGab1y27/nIFIiftRl
4P587LJquW+VdwGUQuxAyYHAr+w8bGlaogfFSbdc99gESsIwXPHQ2nASu7qja5qhhoUImxgPZTlm
p1ZhJawKFy5qzQtHG4sPbaDpppgqCPaaEA/hYmgE92net9ZQZKHU9H1GfyjgU0YD6nUkHBmY54FE
pGVsvWAx2xTOOhcqW8DRKif+he8/CTSt5dWjGNDkgeVz99TrXhWkRX9cCDoIHAlE1G+tEd4NcyFi
A2xUMt4LzcAmCsrc1V+dAmC1XQ9eYBkewFxQFwegG9hhtZ7fLqBS++RBzbs26bxgTGBfoA/0FFkx
SYLlbGw54DBFoAY26kh763tpPcJYQpFuo7E5K7f19P1oiRw1APM++Bu9eFXFWkRnE4NEnhrxdOvW
ufZtiUcvmGQTnrJ4ij80NsubGoHU/vP9teu7YmUr8sb482iQk1D6JePwwLEBYOx01Zf7vp8HIoXq
hfqRiww9pEPTMKwIa/pGPLbgtsR+32XZeCbVN44PYS6y5YDcUcldbDlkS8hlLTdSbAzkIFbZaTGr
46BMnpLEC7JVJpHxWms4XXainl3SgDKT82RXsBaIpDqlfdtu+O2EMbWtlQBcIWUTj2X+rDSZP8a1
ml+bOm7PLllMl3QZYPZJQ9kbClF5gkUSXYUNRKF0ronLRTByxZE1CVxgp6g+Oqr3gdCtIF0QvlrI
Vco9RGBQylaDEZVOvb3Gy4EnKMd575qtt89zQ34bbXLuoBsXReULhFq4EgwoHTsv1bv4JssrfpaH
tGJnV7YBUsXEvQJnYlCVk9IFzNqHsPDm62QZs0DyCNksnR5eF3aRENUZje5edJ7YKabdzznV/75w
yWOGwUBsB2TGpHD3mdDbx64yX60uJ62GmSgOjTkNqLBXN2e/aAvjsPy6iMKlC1qIc7vEXYhQdHCd
g+SDcYhIgCyM3lXEoOTVXWsvxX2rSbjm8wwYOTHFqY9KzOakZW0Lcg7WoKxua3jmcgIgy+gpM0YZ
jLklnyZ6+T4TZ1iZIRohfwQt5ZstjmKEbQmLCojGruyGaWtUHcFGepiSJT622r6pZXsNrwPyiyuz
KxSy1h3zWgMixsBUU3daHWRjkYcprWWPEoF06H4zTrrzOixach0KEX2ZVZrS36mODD2ZANcrzZ08
+JF0I5qf/pxKuwx0XvO+NB43vZYqQuaiqmgeG4/cIKhfImYCNDDO1rJyeQLJq6OSbeKbgUPCadHr
6hnS8Lw3GkeHTA/gl8jPCMXbtpwXHC5D3pGFEpftVvYl8MuRjUL4fT7qm8G256sxxLsTT0v74vH5
JUHSjLyOdVE57cZeInXqYbly/rXXCOqRStwv1lxsX296aPuxw/jfKWsVqNyILzZMfBqPOY5XJCz0
SsGwzUxxEkbKqUGam7TrNlDeMO1jlEnBOBfvJKM3W5XMBrSyxrmp5l67AMJk8++NeNl545QSjFTm
HfgQd1FYhnCTO9htqQ/ZzEGCsCu1dh++fe4sTdaF3zwUiqe84g41MFzDNFvvIgZYDGFB8DyrsXA3
tgbtDDAS2UI4MnnCqMou91PE9owU2fi/7J3HktxItm2/CGVQDjG5gwggVEZqReYEliST0Mqh/evv
QharmmR3qfcmd9BtZdZWxkqGyAjg+D57r23zdZjMO7AuPBAZ3jmo8IxZ2wLZ93LSJ/KSyaT51RUW
w+WKPqd6Cepa9SFGSXUpPUNcvM8A/x2X/mJcWjcErHL+OJb49CZLsB3fz0rffua3Wcn4hY0QCUDK
FE00wVXb/G1WooyadZHORYILAfIZj/TbsEQW0RCIpevSBhfuGuD5lyJK+QWzjQ2x0CD24/5/KKIm
IiWdHIxj7K5c8q8MZd8LXp6B4MMqVRyotuLblVDPksWt9Rf7g5/XLR5IEF4jZwXimbwTP+muEVUc
poVMcxiyCs1p1H0y53NUU647zjelw0asUDA9Aj7Df7VsWX9fP0qIPDj5KE/3edtIZP70EhOHblLa
JvxDTMN2ToSP9upxNnhcoed3GbCf19gvG3/TVakVdGpJ32YN70LIccYKCmmozTLgL+tHr8AepLWn
YYU/dF6GZS8rQM72i2zCLo4Z3zqX2gSO/sF3H6qbf18A/8cXAdWFxSfDLR+kn95BXdqNxRzlHzAF
mOFMiHFHGxNOQhw5j62lj5Rd5Jg/tZL7tqG/G9YGykjqGHNJn/rzDSRpXMEduR19ZOdFh5XajR4l
B7M/5thmWGKX6dBjVFU9bWnQVvZ//hr4yP7b78FzyeZ6nkdFwBrK/f6j1rE2H7Bh+AfAL1MgadyA
PExzi1tnX//8kf5NNOY3jrxvoU0LT3AK+PGRxEhSvuH4ehjxDh1wcfLLc7z2RP15e6sLDJp//njr
J+iHtQKP5+sIxmwT+ZD9LMObRldVpVbweHEqb7midBs1xH+1yv0P75+NgZ9eew9EhWX/9P75kstF
Abj/IE22tPQ9f20sPz3knffw5y/nfSn80+sRJvkUhlquC/92UciwGPhQNb2DyQ3rqNwONQcc1H5Z
+MUtpUVkyEiYZ/Dd5nfLiOe+KZycImI6QxLuQBelEO2tRO5lEz4ijzYUeI2bkaHwEKPvnOqiWvYp
n81H3KrVwiZGByMZZxNCuh3zIHOzChaeSVma6XTPk6PSw5+/SOv9FPjDq2QJZHBpYLHJloYl04+f
kogSsyFRcj5Mq+IAeGc64v3tjnQe5zTQoEw4SBTME2gVq2rBhzc7oO0Mu/Fd01jVjeZd6OiRPADz
6c+GmadXwl/sF3dVRoAehdKYzHvDL9daFLw/W+mA8wS2QmsLyOaAFqP5EZ62GVSr+kLEGIZh/MLl
LD84q0ITD6Y4jKtqw90lOZSoYyE1O+lBq3yaTVedh3yCse+s2nuQqwqUaWxHKyJo/Rq3/pxw49mW
DJ1HpDi0L/xHIBlXXalcFaYxckTYjKa9dXClbjE1I0X1RkzRiazzpx6hqlgVq2rVroTfUOOwYE7y
VmUrzntrLyIbuStzEqDfeeME2qqG0YOrPzRDVz7TPJ5/JYNZz5tc95HQVkYOzJIaU1+NE/SDi4s4
cFfdbe0zOmarFsc86lw7qz5HopNh2yrT6Rrtuv1UUVH/qiPpaau2lyDyaavaR82wFtAuHIeaK09l
yWBbOEYb5qZ/nEetuiKhxa5vriaExFVThLG+Z8Q9r+9nAEcJ0tKqQHarFmmgjwvc9ZyRE30tnCnP
9qpdau8yJgk5dWUMGuLmsuqcOvcXzsNon2bte8dB2darjJzuBr2wq469Pvjb1u3Y5du7alVS0RZw
GraW9VqvOmuemDiym5mcHhVR8rFauoEWSLpXMBeuvX3otRPCbZJYt2bE3oRr23js8RpTu0SUZs1B
frEkv3PpGM3tIovLNGK7iW8q5yhcDMGwqsZJSROD1PVTY+K+12OAm5k/x/dVFl/SPvuSrPpzsirR
0apJZ9J5Xvr81SyrKphkB1FkVbDpefF2lpTG2Z2HiZMkSjecRzRvIh+bIcNX3K+KOGC6hEsUKrmx
VizaWT1faKuGnlMtt11WXZ1CzYUng9aeIE9u2WlxIsaDhVjKzcgNuA3l2JI8B7F+SrGMrAq+7Ohl
F4o21n7V9yUnktds6nQMh53r4UZaVwG6mTXX6n1BAHqKXcFi2MekmouDsW4S3Jqvi6OxQcjRGU2V
DyGn0WSDxbLdqD6hDV3Pqs9ytOMPGbmFL47bLR+sUU6n0vPGYz76iK5xY58lraAEQXJqQiJ9PA4G
3y9tycnDFMsSWxw73M4gt+K7CtBKSylBCUt6M2tqfrRH8FmWbiZHnWLX0C5qdN9lIBRjETiAAVqd
U9Qc0tAlRLKaf81oxm6CFOTgyW/AxzvUmlCX4XWbttNzNgzj8pUilam+0pe4CKKGoUCNi87Zgqqe
xuTYkcbcOQwVeRtTH5pQHycz5BXLE0dYkwXZknNa05cLDt7ds/In+9rki3pFY007BHmEsxB3bj2+
GZmcAr/Q1WHJMvk5cXEkUkXpPrG6q84gkDHE6cwXRd0kwC0nppORkQ8mzlqB6Wc8O5Iv7WYwODbO
LOfuithuP2S00wd0jUxBqjEXaqJBj84N6zhxsN41GE6f6r4rjm0qui9Ko2etyPAOZzB8NywnUJko
zDwpjuKHZbGaKytR0cmFtbonm+JiFbfocMhq2s59OfLK8zS59nUM5WKwMAj3pMUJ28fXym0Q5ZBc
+BnTL7pnAl/sE6XFMyF3BfZ27HlJGoVimx7+A9UPeSZCy0/EtcGFAdRkl+6b3lQH+l2Lre9SF82s
IrZN5Pgb5kh5GsE2opIky1dm4PEpxW0YWrXZnrIFMDAkH9vcG3rZ7qNKE8Aoa+1u4QHwIxXceVXk
ktgRSyJecC8CqImcpL/TXTZyUR4Pd1LHHoqIZ3xg2X3RoR/u3bGt911mqmnDvGhdiFnf9y0XBUMO
Fgf6ljrZBOxemZsONWVZsqutKCH8MDwYkWbCcepTEBCTCLG93sio8keK3WKam5pxSfa8/W7+Wdpe
m5wlTmXUowUsHZ7eYSHyLfVAokBFZz8qRcOVdWHtB9HTTq7myZxLdXy/vf/3wPoXB9bV6Mdg+McH
1msqbr4/rX77gW+nVU//ReBN03UTAX0FTP7rtEqI1IOXg+uSYgsMbN/7d4xfiHUyf1gGc/16yP39
tIq0v/Ig8I1ZJuo/s/8/Oa0aP8/ALsWLLBC4gFgIzZyMf5rZJi2m6VCII/zFJgrMTOXU2jFRgqMY
t+DHUJKQ0XeNJLhAXV908tBuPvqdPj+Kyms+2k7WPetWxXd65trz3Tv5H05p67ni+4mSZ2fqvHye
oGk5zs8mUB/VMOLYYR+z0a5fRWKDctCT9YI4Mwm3wFT2XLnpZG1qpP8/f2yslD89urdSN3HncdZl
oLXfew6+y9dCbCHfOqQtyOzoQ9lGhIimIfUvcx9xKXAa4Z6xvlQOb5PjXsy2nz5yHU9fZlWpL+5A
J3vQqMU6xQUQotwZin1fyCEPZVs7t27iwUmgJ04co6nsz0ZjNTtbb+yNkty0srlk82mPXXmdmItO
Ct8YQfZ6LTBvYJNuMAyKDLw3JBqbzN6ZcQs75kdWvKyXyc1tVOfVF25nwwDG2XyHZFgRh7ArknG9
5eW7uOXACp87IaGT2vqzxhAXQvF7GKjcKoh+tHgHXaepqFvHy6klq21c1tZ4WDAxb3NoDJsM+/+y
Ue40tqC8HBqQE6oVS3NePlRUc8E0wFx0FlMWwZ9f+mePYmesHTpy5Ya99ky1nvAw1Vv5spuSwqHa
AQVes01mRqxw7d2a1bjVuzQ1AkQUnR5w3cFa6+oy8Mg8hdMAXmI3WjPA8ZSv0t2MrwBtuG2dgrV+
0j8YQ52EVe9Ow3FtkKTW16z6uxk9Otka1gTSMHUMfUf2jHt4FfVkaTfCIcQV2rFa+9YlaaU4Ts2J
azPZAvJ0Nr9WCqwPYjRNGsps/PeTEB/cbPGAPzvVTV7JGXZ3C2FxgDUFXRhcNKVJs7HDCyN3skd8
pkxC25NljL+0iTnucj2FtjKOAd9U/wj9qrxT5jKyr6qH7KQyLws80buvids3B8XEHPpF0x+WlCaB
XY8bmNrizMSCTwpt7rdjW3V7VjoGWD6PJi7PiJ7ohCAKMCVrM5Qrkjd70sdro8Zwskkrt3xj87f2
uyvEKuxGFdXF0CtTZnIlrI3jSicL+O7dJ7GWWVfUXA/cdrII+NG9IdkoNJvWrWru4rhF4m02R+hS
HliRL1WGnR1Kicz2pl5PX8g0lkhWOdUEyaapGiJJkFNl+oqBp2gOfoWR9brr6JlVg0LH0q1s/ODM
tEmdF3B8r0qzuMlG/jBLvhWt1n+uooEJSPp9i3uDbUUa9rSVa2GNWelyXAwOxJ3u9kY4jLiT7xeL
GpwDKwwaZrWowotQV7KMAzkkcfNCipfjOD6XtQtuERVhrCnXD2zfEm4FTGMymdIGl4tVv3Y1Qtvq
N+ejPuv1kfBsfgcKdr0YErIDBpZW15ka6Pgb6taHPeLzaHJ9bUvCApOWC2MKWxana6LA7p771Mng
fqQjz36O8VW2Ncu9tJ4a8kCi/jiB5SGWLEbyQsnEFzlkbzFrm0Gfh086peb6ZZZKQTloNBGqaMym
fiWZ6YuAcCDy+3op93nlxLMIToV99r7T0/rxak5N9VR0lkahWz5ZCsTnvJ7o6amwbWN5FcNAYufk
janO/+Wx79NFAbQ2tjG+GGoaP1TxXKQdW1VRvVKaUvLRkaq7qKVyrtrO4Blj26u13QRMM9uADWHU
B0FzTZB7nNfidVQeCgdmjh4xluy65ouVAm69lqIA1AkkoBaBR4zyiJWBxR4elqQ8lxquDy6JauKz
C7zmSPjUG6/sFugKnm8RDUHVSfeFUM/EFjKVub8tYoWXrvYcxlwCWh6HudadPtaQNq8SZ8GlweKu
3kSeTj0qKaswn7r6U2f0j+x8neNIZE2su7PpdnAKqwg0UPHj3iO/ib/IS+lT5eTKEkxk0c5gC3aZ
WGNESEsD2pQUk3wwyUo6GzcZxGdo4vSQjlR17+oJSrBZgxIpDDGf7QIwG/SnhH5uJbtN35Immlvw
ITjmpHFhwTc++uS8YMB0EWsW7jOKl+wvge23BSvDtnRNmI8d5iXoCpQMLD3i0L6aLOpBjNHJJCZI
hm0RCxt2Pxf8rrS65/8Ojn+LR2Y5azTjjwfHq3cOSfCa1/3rDwPkrz/4bYD04YmsEwgRJZQ121z5
it/WHe9MMht4uW7iWP7RAE41FKwyX7cpfFrNG0xWv607xC+MleBC+LFfm6D+yQBpuz9aplezMosO
BzesiW/aNn7WallRNJ0zu+ZZsVqJ1T7t4qXHAWvqm3LpLrXeBjRQuhRMjh41zxsGW/URdoLDUTA1
Dt3YaGeYgkO4tFq5i5e2xg2ouss6rg60bwwnr0W8oIfcuaiHSrvnzoaFuIqxIKbeitQunfuRxOlj
5lFdwwcd56PRtPWm7EARO+CuCfAqY2cC5OCKPkYWFRF8O3neUFVFfODQeulYpTyxcmYN2Ea3k2qv
564OMNfrG/joxqHtGmvjgSjbuoVzMmw8cUPuB0ncfhkwUgdDxia0HGW2lVa1XFJITMUTzdrkbT8n
GqvStui0kGCdsYNBoPboD5zWYnO/3maeuSJnYYf0GajCDqkjvpb5YodEnOheNntIGG5JEF1Q1mKV
Do9fwiTmnbJJhLKGQd9K75AF66A0DAVCw8T1US8rx7gZD2Cvr+Xi6ziAcxUCLGJfTH/ChlnTgiUr
LOgeUJwnwEd0qhfdiSzuZWKQ/COVeLee5sOesiy/HA6NvTpSaZXdLJiOtwC09cCMdGJvGU62ZHkS
/ciCGLJ1CFK4D3pwxUGxDPFWCs3BgDd8Kjvs1vOM35mK7QtOFWjVoMxr5e60FCeDoIoqoIxL26Qk
1hhEnIMf+acecWnr5SYWZhVpT4tFvJxAsYAvDG3ZGuZ5Z9oU1OA4Wo4my/gH2nvAyXErCCjKoEpl
NgTtUBqp0Vm3afmmEFZ48X4eHLjmlmOHvpG9NMjkF60GfbmKyi3VhG0wUDKzsYi0JtbgIm8RWi1A
W+VZ+1B3zpM3q3NmTu4mhke90ypCzYaukr3blK9KZC9Z29v7rI4k3JOJ8lhMjqfW9N9smB1o1dyY
+UysFsONM/GR8GR8S/kSZtGYVTvR14J6X8Y5z1Bbuyv0jdGLY2tmxstiKwPHY3cxa/kntdhzOHOi
CLM0Ww6iYiOjVIV9t+CzAJCuDVz0tUOiYGzbVG1vYVe0QW7ID1rXY4V3Z0Z0gGrbrl7aPZZSO6wt
3945OJt2kZU9SmIdl5WelDvL+xRz/DsxnrRb0TjaQ2EbtNPg0bEDt0jTu3LMvW3VYdXI8mTZ018m
HyDqeYHh+vmdYu0TdJ26xL1T7IDATyGeHmeHbFgGgmN0WM2rDGRqOo1ZUsFwzcuQrFNC6RgFtklv
MXG4mXM0kD+2CJrjAV4PjdmjeUEwdQg0kCyPA3bI3eBFFo7LzN0ikiHvTDS96qImHSgy/ZGeNWri
NQM1f2yZopPG3foDoH8Y1tV9rlkLza+DfjL6bhIboqQJ9BotT0Kn8dio9KWzHQp4pNZCPSxPdTi7
RAr4D7VzVae0YefOlWbnn1KsnBD+uHuPLZS0gVBX4CrezwaOzcFNiozqBv3rHCUe0O5anFbMIguA
/l6n+pJcm3PyFM1qthR3TpS14cTsyQJpRl2dCiewmfixyvufAaXfpQCN0FhviqHq0UtTY7+k2ltp
q2VXSPDuvXtOJ/77Dr1+cpY1nV5VOzfW5BbLexMsEXpx4lpoaXb62tbQxGMPhggm7oM7MiIUubsa
i4eerai3hCauqUBS27zVY0deLqa7G0rz1W85SHl0k1Iw04n7yEziben64bDQ8M1XDaJ4+zZ2ABpc
Ra2QkBlW54JWAAa+fJcV5hhSCNwxsSDR4pv1DixAruvCfHGc7pwxdR47MT95U+cS13X6bbFYDpV7
afXg++NzAX83aBr3jcIp8NoRAYgpZk1kDBeu3bNm8sxTWpOxEHVdQPVxkIXlTZFEFK5bibflBPlV
Mk2TrqDPVaih3ts2wMMIjl7YTn1xhkMk9/YsPUIrYN8LTnidlbz4i+c/LDaN6kVlXChnXW6ZS7vr
vYKEv8cjVko9cEhLbzqI2JnBTWjWInY5E+d9asiLnRyE2OiluF9ZSIHDsvViabtjLCHj0cHBWq8f
aLFKuL2APHY+Fvn8YYqG4eAu7pd6MIErxUWC3byf9nM1azugQUTry9G/7ovxRo9dmJS2vT7x6bJp
u2jbC9xaJeWFmarDiVTD3KZ4GwmFHI1Eex78Jtu09EVYaYPrvBiGozcqybUmlaAXI+fA9Tc9cYAh
b6NxlZs8qE4DzXZstUxKQxjDdzGwgR2CCrVVdmPsYzd7nsZUELvwHpa+Q1JtIY9p8VdLa9xTURXR
Chrg8Nw4xk7ULk3SdqmfvAaYEie8isaEOtpJAvfB5C2gIT8h41b9o029ApGO2NNavzrMk5bSxTwz
O9fTU0+42V0B5k6XFYj8Bc6ha9RenyOxy9Jk/ZIRQBKddWhpVUJwcRsMh4/WQAaUGMWyyA4eoOhq
rt45AZBmSkF9mpG4s2ysa/JjPc6Vqk7SGjvX32a1R9IML2aRagkbv0YqKS//+Xi9f6vXQGH3Dgf8
XDegCOArvLPl/vVvf69B9aEu+efnv2hViX//m7rfIYSr1/mHf0FJSfvldniTy90bGJZfnwOR/PW/
/Lt/+C0i+Ve6rPU+av7JeE248vJtTj//qM7++mPfhmvGYOZkFD7gB7qz5iu/G64ZoYXlYJ/GX+2+
0/9+Q/y5/BAmad8jFfeT8RpPNp4SIMEGIq2J1eifDNfiJx+E7jPAM1ULnEmECYT9k0OhpRxGTQSR
z9Ic0uXVppyEBZbt9naog0VYF7kTAaIFB0jdldqx5s4n5JbVfHWAxKOzleuWL5J6crineiO2M7hM
dTFXjvtGOsJl+cWnVrVwfGKHvhT4fSDZ7kmRK28AKTaYJn0fhVuhiLAD48OMm1lliX+tp1rv3o71
gAcBL14vm+XeqmREDfQ09ih11lSkaIO2hsgik1qvylPqadN29rh9mGMpFqgpsYK9kZydEeqnd5+Y
rqqnbKt7rPFCo7R73AuU15fdQ4eEboReZluF/py2bq+GPcqRZ5YoO2WlX8ASY+2I+ZBxu5M7t22W
G2EWFWWLy5Txo86iqZem0t30/+EL+J+/Nd9/af7n7339/uib/H/wC0iw2PjTxch9PfwBZ/Pbj/5m
6PN+EfxVruP86tljRfHtgOtZv2A0ExjcsDfh5uNPfvsKil841vLVMEkf2yYrlN/PtxaFBMSRhUv/
Fo6/NRbxDyibBCZ+2gKwiOEAbcN84HkYkFX48++2AAOO+UpmaU0k2EWs89mrT9uKHfQ+4VO7wwVm
D4hTmXdLLzFcBTOt0qvJmetghG2N898aAKFFqfXsdMlyg1O7uh87J3oB8w9JESxBA4hHiQMNpYiD
RGjFBdtaTp95Vc/bac6dMuhBzTOWcU2yztDvMX8btZYjPgsLtm5btGHrp6g/VJhMjBHM4nOgxqz6
2pUDJDAXB80u1zr7OkFgu8kpVt9qNT6OUG81i7Jd2gMR+0VFG4GVsEIf545ho16cS5NYZLPtTaiE
Q2lZp0l51tGfAfWEc9GOH/WSJ4UNPurfeBSDHYFdMclEA00+6L8tZmHXKZZfIYqIwo7c5mi0UPyx
YB9SHX0hxK1Ufk35hR9EBNzNqQTUPkOl0RflCLbaOWynZzqL2R7D9++ebeDaz9WE2RCmMuPuzNp5
GqLqoWHpcd2T5lguYBzHIrBh5NAKnbgs9YuyMCKQ3S1GYZU03u2c87xap+GNxGhFhaxupUxidja7
typVzYsRe95NVOBM3rAU0Y0gQgyp2NNP9c71SmImyj3OTdlc50br3why/sk5Ay5/6Hj/diOS77lw
0navkmRlFPnAiJOxhMAgqvoeQJh3q0FKu+KYVG6ZHAXpck5uZSRh8rHROsKBsk5aAeCQRVF9nROz
0e6VXS6h42bGye4YbkH2DHaQskPrDpQ49Lxm2q9oHm4/0T/QfpRIf8+NvtjW1lecp1e1r/tiaCVQ
5z4heeBNi387N1C1KIf3702Gi9vZUix9/FlqhEzIUJrR3K0eJU1AoWIV9OpBG9vmneGfm8Zy492w
6ORQ56xKD2zSe3XEmmhiSYsG7WxCVJq2EzuN0NLBHQG4wojfHxORC04XUzPcsfQQ+TkhT3rTeJph
bQzpOI+VsdiXCWc6YEPWO3mItqYVQ+S8M4liHDbIFNo3XNE7u2h55xi1K9JIe6cbYRCCdJS/U49g
iAwgkNDSvF2MDZV9SFRLrT/178ykguVa+swdD3KS4H+S8k8QS7R8a/cLlp2tmUeXblmOF+mKZEpg
M0UrpKl45zVlv8KbzF9RTnGpuzSFrYgnYbHbSdXaXL0CoKIVBaWvUKje0rFeqHh6SnszDTQ/qS9Z
3bVIQf1dtoKlUERMdOLMNDzWT8n05DhYiw58vbWHakVT1ZKRki2TVTbcNoFX0TxNhe4KtNJ6s4Nt
VfEcDouewrzidj4ESz+vziE9O9aDLoLFr+5q5Z37rKNiF58nulg9n6Y0G0IXInZo0868YQuxpyVI
+4I8E7YcrrZ0AO1nj3PckprGZqHm4wpC5j1kVvLj8bTunsSTIdfgzzDQEb4M9fXk6XeGZZkEVBS/
to7sMCaVlVwacVYExLSDZbPtMlFd6FXTvWWLe6UrM/qIf3BilG+L+8oZvetsrLstGUkOB/Qs3VAx
aO3aFbQ0pcgNtqOu0tbD6GLr/TahP3hHkyzYQ42fMnLCaGTL6wbamfpYR66gv869Vo287Cd8R42Z
jFucU3LfRpXcZeQKLqWMpmunKyhlZQ2AtN7uq9TwwjRaoh0ib7blgEU9LwmWA04qkI3jqK3NcgaV
8eD9Bjd+WbcbQWygIOQuTDvKFepN0dfymfj3dNDLuH+EdN/zwZi0fSznr4N0iv0COC/EgQS+1DCj
FysXtLSgE9hH1kQlpmL4HkcMhlOOMGiLiwp28M736R2jMgVWZjPk9smjSm87a5p7OzSJz2mMW1NW
4qfphV3yqXCUe7V0LXx2whBpFnpt2t/5XRs9+a3gKyvKCJltSEAFePgF67zON4qqmQ8NSDj2GyNN
f6np7cqu9/c11VMfG/penn0Za2E/Apqup0pdYU2pOcdO8lBapXdr8QeX6MYatu/4yY3bUt9S2zPs
4o51kSSEPG+Guc+Nk5iz+Oznpedv4kq0wCfTwd3m2N9RVZ1UBfbEIlwQ596OpmFdWWT4N3CGZrnR
GjzXLltA5Dg3P2kSF5ds4oHD7KA99Y3ePfOJq9ogHabmQrfkKq/UtzNurSsro8rGIx3P3p6PgU1W
bTa77WwkNnKTjDZjZ2tHGbnZm9XZ5dtQyrXemqYOBNAIvUgCFTpVLndsjDstcH6RGo91Mox3iZ/T
CMeAHTakhM5tZL5o/vA1Tav4A24Q4tALXTidLR4rW2gACjsCOFa++n3BsqmljR5jae9nK3uJnOGz
Z7ZiT29hj4mJYJ2VLh+WcfEDHI0m4qd8benV3oyWfiSih/vAMJu3mBYuaMRaHbAjyA6jOVT11kRG
DEG4GDcFULkw76b8tjKcqypm60nQcQjL3qRPzKQGGT0lkRMmfaNUV6vgj8bffaGO8mGpA0Yp5guO
/QSUrBHMHlDdAEcf9BZ/vbgSe1uHmdbb9jaLrZm7XIiHlUbgPH/QTKcGqNvqL5wHQBalnvsmDXnH
SeMrKAgk0hR0guZ+rICaBq0A6zvnunvyl0gBmxjsjWtBVIhVQyXkcKJwIuLa2TQhhwxayOORWs15
KY/W2NCKgJqQOcZjOi35ueAzv6HJwdgZkgiemfU4GvRsj7+0OdX9fG+rpNsZKqk2xbjiMDL1BTqn
ve2tob6PvHncpp3ivY5Ka0H3pktPOAS4lqord7TflRupeZ8jkoigQaOPeiusa7w+YO48cdsaPZ8r
8bk0S+MI87kLG+oaL2girC+G1nxzy4kkoPEFBlybBHQYNiDMu+ngNUTWOruxw7QlgzZ6TrJnYnHv
DG2JA7aN2U5nerw2KzfCZFafJL90Wk3h6OpXydLZW4ByfEQNLw6WZEbLMzLjymqyR/Kszl00J8Me
mUNQX2VW9d2QDIRVO1r46NYTTlyzR5i9s9Z2DrEt9dST61iHzdaortnSxlt78i/YQn+l2AJRpSw2
iaZfR1N3rYp0FbEIkCHhZU35Igv6NlQ3P0zdcNMY/XWvVZdMa6i1joIU0IMGpaEvZwZkowCpJUHB
p+Kc4HsqAJa4tjhjO/HOTtnSucD22FxYxZO0K9WNKav8vxGut7+12CQ1g1Xqj5WX67x4hUT/41Lz
1x/6balpE9QiAM/xzIAfJXyEj9+Xmqsk4zguMYJ3AYU/+u3Qt+ou350Fvy00LesXDnpkt9i3Enpf
z4L/5MAncOR9bzozdPL3hE5IBrHStFaD3Q8HPsn2oprxup9svjeBZRdsBsYedE/vYcOvkvoofBrU
Nj0qCXqIdAbtETBzhk7imBiMZ5wN8IDL0k+jPTcaIMc0lhYXuLXT7KZ3KnqPZep+FMqpTgmK70U/
ZWbga8S1gLSn5QkPNwCH3KfDkjPcOWtajS6FpKkxswyN2pcLAurEtT5WidnsynGS/scxXSzvQNMz
yMa+XZwP4zSDUV44PEP0WQ8mayY2tBBbqq0fNx6Gm7WLfXivZa/JJsS7hrZZ5ww4NekZIIuSyzj2
hTSZYQ2D9pyuioR9tLsj56CaKxKZvNxkxl5BpHPJ7OjQdw61PmFJ6yeMpwphi+Ld1ox8U9BuC+X5
yjPpYJ/YIvJ+tpt0KQcQpBEhLZaoIyfsrZFEhv55mopuUmGepAKzGMxTwZxbIfnm23KQSluIqsPQ
XR2vWom+i0zPpcVTrQ0kKWtsxSlzjOG4kp41E1px4BPVKvsC7HfpBCVJJTku3PyAmLiw2WO8N/M5
kldk67WjPgEA0ikZ3ihfszYThKdN1iXVMdG0cR/Tpsd2CGfgxup0xV25mm6NYhI7hzTHK5XKoJGo
OmBEXRjhKZjf0Y6Vn5nKrH3NrHAk5jPs82psCZRUtcPdpFgl9Zmu+gTAUVlxA3SS+Jp4f7Udk2IO
HJpkArvHiJVxzT10yo9uZTmVzC9a32zyiOFUaWNzXWTOY16X8a0Vt93NlIzuLavY8WNCtjuIgUSe
ZJPMt3weaojkdYrlZ45uCrNeKIRtVlfyMODhgiMdTEbqXvl+Hj0lzWwd5sTRrjXAjuyOOBbuRlda
54jwzV7LuNez3GNp/QQtXWxg9TuPrWNU95wJGL2BnsZgnbPWmrdpCWF1W4PKPFYsFZ2N33dlOLCt
Ok4csvdTkcdPVlNbF76iSndjNGJ6AKfIGt9rJLVKAwVLX43JxuGHUxxKNijYilxKTaoQKfcGo6p7
lJN4yGARddlgWxvbmt2zQfVDjAFIFRXh8WG8pmPDvDDmuT7YNs6+PmMMIWjQyVusiNWTJFhBYsRt
PpFleDZaOW77wvNO/KbLkJi/vV26xrtUtIfckk5JThXboIeYSNaHAVp8uWadzc9ZLfULTVV4lNrW
ck9TMfs7O2veAJhFB0OQlmYoI4zNIHnPXDh80J2seF6YxJ+tqU/Xoncvf27Reikp5xvmaL3c6y78
bd+d+l3aUD5e04kNvKLYZ/Clryu/Eqdp7qABVQuNE9B1fO3aABywUQLxFn+jnt5UUTbDY2ow0dWw
mvgUQ5xNhDcXm7TXusDW2iWsp6HZThFRf96XnqrhItnGmo4VoZtAffhVgEPYfLJdzeJuLR9TJe+z
RnO/zILiehZ9a0OXICoAObhRLOVlZl+UtDSc9R6vBdbhKHDT+OjbnXvJEbvlqzF096rwikBIvf7s
DHQ+NZOqb1iyqU/tVMt2Y9D++L/sndly20i2tV/lvAAqkEBiuiXBQaREi7Sskn2DkKUS5nlK4OnP
B7rq75LLbf99fbo7ol3tkIokCGTu3Hutb4FJo2QPGQR+CiNJR6DG5I2IoZ5AFnnhHUKa/nNnEWBG
IPKaZBgdMxXqCISJmODjKnxmWhf/kY20p9uhvjX6YKSeGZUfDb35ZCBZ3JuaA+dZjeN0a6jK9WVq
I0ztmEzzxEnKJ0H2w7ZBNgbRWXfLc5q0LTzlTkD+7UFXD22MM4uIErx6UT4mam+Q03UpRwmoMw1H
8yNHBfdrOuJ1XPVxT0wBhkRvwwlmukgtgPMNQ/u5J8Xm6NkQDxiHLlk7/ZJWEoqCYzM6VlhPowTr
vkQiTBBgTw6+jmkV9iZgfxP0NTxxWGE50r1VNZG/o+HQPbUxQ2tvtMp1p6uXmj3vIpgHkw0atGv+
pZBZErx78Mg9XA1S3dJPgI7hVqRalY31VmryNa5q41YArSLSueYQlnkMR+H18pCThkw0t3vnmSl9
Hb1E45bML9FyBKh1tGlSqU+l3nwkmwthh2giztB0P2NaG9sYzfxOj2ePorgpN5ptEBdNr6vdh3Q+
s3QIt8xiA6bOjWAYYCGwCC19y/P+kiB6uNQGkZ4RCriH0IGZIKKmOowJIgIO8lZ2Z5UA4ay2GO7K
Qg/32qgmXJW53e0kjP8zdy5uP90b7+OpbF5rRf8JVI3IKHuk+xjagTzwDiG5EROOXxBZDjNxK7/P
A83aZsZU3gii7tY6Enl/avX4lnOns7KLotx1verpz6nus9EAF8zckkO3k37pWvE1qasUJoIx3w5j
zhnVbsfoHvcHE+O2TH34r8Z6MlX7Jsga3PRi6j8mZHtvmLo2mzJE0i3Jd/DNRgs+MrpsT6jau93o
oWGZ2rj5ALXNFJtk5ly+AhdIKkETaTcjoQCxhN9ejF8bXWZfapAa2xA0xGvuOmIzzRz4WPa+RG72
R5PG7Y2J4JJwhRRamsU/BZbjrSZ68XsOhfqNDovWJxHK2JK3Im7nSktevMTFMp1FGh2HgszvNsjO
SZeZEPaTeFt1SX3TU5BsesCPe1OW7dZRVF4aUohdSj/mGOdlxnOk0N50QtN8He78mhjdYWM6bfHS
WWO85r0/AN8T636K7P2I/YYu690s6a4XMk+xWdF9LYX1UuvVue9dSgd0MchgZ5pouraaTO1JkKe5
iiIG4HE6U2Fkur1J9fLkVM3Z0dsdTZHdjFCK6Xw6LmLoiwu560BLMtwSTOyuoHxgco0LMmaIAuQs
SEtLZndmrml0VHAgZnbv7eWUgMk38zMMkHtmudEWDk28mkuysGiVA0PqhU+SZ7ZrSUb0u5nwRBmW
DOyjHhLZYM4swo75QeuUsWJtdx46ibF3ToC9eZb4ow5sKDMTJM0Y4j8DicpiI0sj9gOzP49IDF/i
fIJWr3H7la22t8lVPtsamfdeN0erweqxGnhVf6PyxoNFGqI5iGf3kDP7zWLriwycT//5FPv/4hDN
kAypfnqWav6gfnknD/32K39NsIX9G/xoOAyG55jIMDmt/HWSMiTSUXz7zI89Oi5Lmu2fJylp/2bY
iPwAVfw/qtifpymJ9QjtNmNtLC8AqnXvPzlN4Ul6f5pC88kIj4Me3A/MHIhR35+m0raf07H34vsk
RX3urZFUoltqwtT+4AWVlGdp1027g+9JuzUI4HSgRRxie50GQzmqE9o81nAnrQm27GL80RdWoiX+
2XIHLdXXNpjYFYl16R5Rtz7ed1mtv+Z6BdRlxeIQu+tGRC4reC9KRhwlMg932JWeBDYU1ckhTwrx
ZoYc6+hN1e5XDcf5WhH7eHBSWeOwDEHgdCBbLdwru3AuZ9/EqIkJM8bsgCyE7jZOD1aYOatAbM2m
1D45uvbVJSrczxdALMgo52RHQ0xfZ06IX5LxjcND9mVcNPjoMFFjNoUdXRrHTSOQt2q6hyISeHhM
x7zZmBWfGKvP3CH3JyzU9/QoOtacEWnEYZUMR/trzNT9U4vQLDlZhtJ8wvacDzErOlk7saLtnNkL
t8KJ6OYHHoSKVasTefXRsbqOiVZQTU/BxHKgUbP1q0kF4Ud0vwEMD4Sk6Xri7d/EdhAd51GR2IEj
x9rZUuHmLsxh4yEegHxEqIbYOphacQ7BpPh9aqguw7BOqCicIT9obUEeoWa5+OLzYHY/uOno9CiK
JLdEMsco1B0VgXdO0Kw3gEWd6TMOoxoCKv5LnfnLkCvGbww3Y7038T5QEuVaEr05DYrFKIzTfRvL
fjuGpu1bC8EJ+49zrmcsTKuCyAnfmDrqNBu171Si7MIPKs6a5Y2bYsjtQyAd9GlNY9mvY+UR+8BD
c6JLMKMLnso8QrEw4aXZ1oVW3cpQJ9ZGL3rdqQ44rke3Yvkl8hCpEukiKKpw1lX3kn5deTMzMZDL
gHEKC86pqAVJJmrlLcAqhLArzCKuS865kKb0c3RI5rlvQ76rWQzOx5w+NnFyOPSrx6wZHNDCZbsk
3lMUrhp9SQVEU7sgnoywJd0Xual3azPRe81rZ6pgqjipwy4+5drtQCOuBb+qKAE1N74dii462kEx
4kyPbArbdkSKXUEnuFEhdlgUoZjoEZLaeoQ5mZMiEUUyE6tOUIyuR8C23V5vcmcLbyG+h7pKkR3V
A73IkoRZnuzAJZ3HrKa484max8FeBdUw3M4ETte+oTGXLCO+Tb8a8sXiVmjNvEo4s4QMgsnkWjds
Ys6dmnPaD62l7xqSjFBemyE5zkJq+GIdivNMc+KThppvINQ9yDjlCN0mnyFzxyeDuc2uQy/JiFJv
L7PqkvmMt+xFm72CZ0qzGbQjTp+sU1eaLVLQGnf/Nuyn8gmoDtRYlyCfh5nqDB1gUDXFjr/E9Y8E
p+v2rETTR0DRqrwxLPR6a3xMhr3L9MiAgLHk+Zll1bwxQPtk9bZ7S7uynT8OqTFU+zGNBDyxYFK+
W2mYOtpWv5uDxDhL0iw4qUovyTdJyGpm9XqxSqc62c3KdA+J5uIud0dNqVslRsx+hJbMPq9Enqwb
tJtMhAGlON9VuQ05ffkGJIWzRu4uHOo+ynzbS4wjmCxvY7oJSQ1avKTwyUiJB/KQY5/YMmZ7XSrD
5GtTO8kz2DntE7CS4TO17dDgLJSSZ02qAdTZbG5ywen0Bu07uYxE8bQbm3NEc+QHJIk72pJPhum1
mojJcpnQML9mnpyvJ2h7FWLhKcNahyA7WhuIh0POqQ2e/wKv0x6ECJLXgKRr+KyllfeS4r3qgR4R
UP0gYAM8khP5O1EPNtj2VqFT9Qrd2Nvu6JyXyYsfdsQ8dUYEOdvDQAhgEIM+8+wgXJeK9JUiaOUp
y41+WNGhyMXd2JTlHQNbO9m5dWk+1Z16CpUiw6tj6iR8EdN0WQ+D3rWrfkhUf5dXuTjNk2gveVIm
nKvZv8KzUEPQMGWQ2TRPDL+cziEVjdNdGBzqllXjJN1UbP9bT/1/9aZRCf20N33/R1G0GP6fi/h9
f/rbL/4lSZKEJBi4s2lmLsxTlxrtL03SYujmKO1RQC3G7MWT/FdVZVBVeTYUnL/a2v8SJXm/OYiR
bPzakI3sxWf9H/SojSul/+/GaNdZSLGO0A2Jg5z8hfdVVYZNa84RdexR+qWTT23DLW5lo3lCqVF6
Gw+LgEkLGtLyduzs2lsZbdPccELE7DrXaAbXUaYj7qjbLrP8CDsErBZAB7goXyq6Eh/GBSdIo1n3
ZUwvg4kqRHc227YlQmqS/mxnuDE0s8Uqi4SbODp6JnSlyMGad0uHgQbaxC67wA0xs+ucNub5U2Bo
sA8lIb+b5kpEZO+qPxIxCydRr5mG+kIt+MQrSRGN07KL2AthkSIp9bGoBH4fFfvYmeM/oLKGL+MC
Z1T8zpM1lUlPFx14Y3TlOApnYToSeUTweb+gHssF+khkTnYcFhBkXEbd3bDAIcWCiQx0jmqrsgMe
SaWHBt0Jk4E+AXBJxZl4pS3AyYyuPr2nKoA1uAAp3YbLDOcbSiV8Q/1Q2JDBCweIpbHgLA2PKy8X
xOU4e/l9t2AvuwWACaurvE8WKGZ05WPSJysOzCPYqxd8ZjpGztbAG9+tUVHfFY4I9c3k2DTiGgIB
EBxY+u9oU7vbvpRPrRV2HwUEbHeHXx52p0EebLXKF6RnAYviUWWpsQXU7e5I10xgf85BcAcpnwgA
U6ehXsI4tKyhvRC87iYbRCbWwdRG/Y2dsdjIXFyc4T73ssJvAYfsKHzuZQ/4eqkNzCV0qP+8dFc/
NbmpPgwIONZeToZB63ZrK0+ZFUZdvjPhxRyITIJYUSXF2aIDeAdF+/eYVq4Pmj31oVJO24LR6Mep
t+qNrVn5ftTztV6Kbp2mSXIJ+lr/0Gut4wck397gCIUvjAk2lwihol4v/WAuMZ56QxnsEy+wtuTF
p2/Eer2IwNO27FdBCQs3ExducuyOStU37SxyinfPhI9ljX5K4pJvF9a55G5bY1k5Ar6JVrCdQDFF
7dNMJjb6B0cDs2OLlTW5vMuWQinsiU0QvYiJtYi0J45Y4U2VRfXFyqrqbiKM7IAMjUw/LZo2DdsC
0Z4N8cxDzX3DbTuulD0Zuwpn8KovothPdEnpDYIAwyeG0Ms0dhacnFiWIbV3PoXikwv2Jd7ish8X
37qYpd37yRiFkXtBgpjZFWggz+0/GgZSq48W26olVxYRj+JRSO6FjW4l8dFudOdMAGgQ/a7kDB6n
F0lmbguvREiCgG3i9Yf4ROCJAQ2iQj+XJYJ+eINXguwJpIjWE1D+IrkZFwXyKmPSwqchP1YWO0Ar
zfBxiGM5Amy+usbDq4U8NfUh+ZymXTMXiBXTwplpQLd0uSrbm/2hhSPgc5uF4edcxCFMqEhQBqda
mXN7YnDTN2qaBYc6EavFbTJOTuhjxKAAr3OzS0NIda783JdAql6c1BOp/Zlr5LHFZ31XHjBzm8wP
ioBTJX/YQXqT6KXFaI96tAseCnSU1Jg1h9610aFJ4cES6hvi4r9clV/p99H7smv9+ynyJSpf//if
mzZ7Ll7f9T++/eJfO7X4TSxzYjYBzza+eWD/3Kkd8ZsLUB03kcOmvAA//7VP8xto85fsvz8zlf7V
/SDfTafJcEWt/wd79Ddh8Ls9ms6LqUtscphkdfP7SLS6Cfsm97xyr9GHoLqNSgY8dEVJZfUItDSs
pzEfhrtMqyD799VTFlrL6BFWQNlnrMpzBGSKcSH9wLzAz6U/IqEJ6eFndcJKNrr+zHD5piGZcy0n
zdmS8zUSte6cKrC2sNnEfaLG5tkz8zt7pAupjQREA3npGstb9yN8jmyghGYY/dbrfXzCnwU/wqkw
0RZlvdI1d14pC/JFrM/H0tPvbYGm12vG56ViBl2E+0dOKePm+K3NEvZnzmQbsk9PjolekJgxktKL
Ny8t7kYxICWxIjbDfkui9F0/zfcymY64kZjRJhqpxPEzVQTalHp+seiqZoN4IbLgqZ7aLe3fjHNg
ZP4OZXsfNy7Jejr5imUbzPC+3ZPozKd0yJ4d0ia3ejhe9Ca9W65Axy7I4CZ7S6olDxwz7NbMkCiZ
OVbWfrFCDePwEJrjZRn6r11sjjcIUV6oALzdovUiifmY9gYn+IxUQW1suTC6vpZWfDCW/GWVqgeb
cc1YyafITA9AEJ6bOgGEbJ2cyKRBYcsWFWV6GGX8VnbTveSoup3Mblt7FVAAucDKIb4oaAZ4iZjC
GSUXyojQmOFN6laUAdEmTr1u3SMLP3YV63GoLdcyyp+ZA1AcLV6KjhVxvbxWJfkBrZ7vx1a/74xx
B5TxiLwHC8igHyun1NbAN95M/BkbS8R3aaqOVI0Qa0saUUnMJyzl9DgHHT33zs7wwJman7a80BDD
IYnAgd02VnJgiPvYSDRTkaUecsSkaiqQxkcNaSpl/FwMjLIyQ7245XwcjDBmAW/iU1o7T7HSv7q1
+cEjeQfDCKZoo9vPFhnetRoeUCnvY0IWuVHNfYhji64UpNi0I7QE7M3RLqdoM458nxjdzYPncCeg
2WOYbuTmqmr1xyIULx7j01WuGoQaYXZgSvVQN/2DVNlbTt9mraPMIpBQPZiBiMjt6SpmN1TOs63B
RhAxs67luovCZgYun+DFJVsCRYHbS4d+Pb/H50T8gHVwNO2n2Gkm+ujcjmwRp4oR4ZckoL4mpmny
GckMZ9PmtstUGDArY2A5QXvZ050ZDnVpDTdtbrsLWJE4k2jKNljL8g80maatHmXDgU4l6mMtM186
0X6Zhsa+FS7hnNw1ZYwNvGF2n/gwMU1cA/P4HDjImgl5NWDqJLIuHtMieMwVmgV/lq0Xr3JmeSoK
TrJIvzAzRvKqMgzEbHezGfsV/N0NM79I+MiwGd3FqgkPbgnG1nbqE/6D+6KUWAU1+VhqTNNaLIub
obeeVTE1L0Vh9DyVSbTJbPR6DhkG1ezZ25xxBA24MrgXHSQz1BkYWBPjpRRlRVZjTpNtoKGrDLE1
HXofvAsqoZnbsEYS4ivwVR+k7vQ7ZXDTTanz5Gj2qTfq8SYYmjdtbI7STg9/23R+gKD6rn8tXdcz
OANyZLtqi67Jk3+zf8RIP/tkTBEJ0G7GaV53S/PsFFs1bRph/wI6xab0d+3R9dU8NjRodDi/3Ou5
72+vRhHYF/aEeytcHCCkAh2MzCTumpHfL15pUTG9350W4RUjPIPjKmOA7/ryo+OgH4UWvzeAUkKL
SfE9TMdEjBjy4bAwxBwn/VtX4t+m7r5HRQAPXlIHIXAzlAC3zZ+8p799utAsvMhtA/J5OivCRjk8
lIoHWzPlftSsbElBOmQZJuWW1e3nX6P5D5jX8toeZiKHg7jAzfP+tUnCHGcITcW+JcINZmGONApk
1bJcHOnWpHvdUy9jq0AxjcNwSIaW59bDzt1E00tEnzUEw9uH8ONxs+49LwdV3Tcbwx2PI7h64BAc
3hBooJVP7nC5bHNruKg8fNStCGGwkqeeLv5alaW3s6yy+hwyM11Ll+Xh55/0B7cQaHCQIMIWOsTz
775YI4u9vDQk8Ayj3cpSv9e9+R71bv2LK7ow6P5xB8H7WEormB1kery/ot4oGHG4y73qZfKGo9T9
xAB1o9OcoJj2Eh+p6l0XivycDdO90+n5GWNyDFosfKsH1uWlVCFRICX6QR1DDRaXN/YPmmefzGbY
RS7LvVXFOROEyCZS1qD/ZuEpyUOjIlt2io+93rSXIlWPqmHb741YHmCC5FiYu/KIseYtiME8FGnG
t6jccqe05C0o50c37Ldzx0lDVeaecNh9FBXxOsxxJcCNPWJwz9ZGP987U22uAOyILSjbL40FksER
1Fg//8J+sMLgb1tCH3VSfpiRvb+OM2PYWmrkwc+juJYTipUNjRkBNaO5//lrLX2h7596/HTI7pbk
TmsB1Pz9CWyMKSa9fSrImR8uRNQdcrJSfvESP1hZHBuWIJ49sNbG970pEvbSLtN1HKjeUJFBowgm
CeaXZaVHEj7tOuhXqSH3nmacxsCLNsRBHBCW/d4myVcXeSIcJzwFbpaY+yFhE488Vqdqyu9o+LzN
9mhunIBJT2baDAowsaOHmdvbLLY3cGA+uTRYEE+44Jkn6CKZRd0CtZoERA+7ntEApjWh1O56Rc9K
N+I3C5UULMH0blAp0nTGCtCfKFAFR1iLuMqCs/iaNu+lLIxoA73mm474366K8gdPLN8FGcCEvupS
Wsb7L6UwKjLkprzYi4yDwhDl8Trueip4lMt3AswXaYhWgqDcPeUWR/qgbXCwifwDY4xHlwESEpmC
oVcwj/SmRUmLTH8ak8r0XZ0zdTrYp6B3gFUE1imiM4i0ipWowtbmA6171I3xZW71VezEH8k5p6qq
+cCNpnZppD9OFGKrKoiqnZmN0BbHS2jZCweP+1NWLHytPRBaqcnEz4MM1bw1P3pVM3xz2f7bi/SD
h4Q9Y/nPQoY3vidBjmENQWgciv3oFj4lDiHtI29H0uELqvAX3whpq/98TrDOmCxrQhjuP57JWpoT
baC+AA3fFhthAwNyg+QQsFN5gu8HnzID34kD0mCwTCUJFWCY3dkpBWBfBjZEOXJGIYHVzEZnhBiL
fK6Y3K+QY28RWnzIPJApkUe1r4rS9M2qfcmT+aIymq7Oshlzm4Vm+hyMS5VKtk8y63d1D7pZlcaa
cnVDGou77fhKr8dLJpwmJkB+0GvSA2MYfqMah20V9N0qA0l8o1x1fz0EBQUGoJHsrEPRjw9xx0HS
pfO7nmuOetY8PjRdqK+wAkJOHkCViftaiw+mSbUmmLyRRT8h9gSzkvM3wbDckFU/bAVWjs3yGLXK
OpXO+GAzclllVqrxPFUa0HOqJQJ57hRiMx9JTbtp6BvVicUj1gX1rWepl6br/BE7HSPL+C42ObNg
NWXLyORTEg2X0ZTQNkv47djJybg8YHBcxAQ8wF2XHTgU7zBPFqs4HLgxeTrssbsDpvYlasfikAoL
Sd7gm0Yz4WiFjjE38W6EGX4kG+REtM4T5sdf7cf2Dx5vah0LCTNqDGl+n9UBmCSp0YHk+9aZXmDs
XGARnqgvuHgWj/VSf12P2uUSxtSRHYFijWe+iIiOGFvgwgm/RkPLJzcz2Xhgp9yhMR0/68J6TYRB
gU+zn/aZwJUxxCkWmRACIoj58KUmQ+GuajDazSH7IuIecs/ZL9azw6RAY41JuulxMCm39Mas1ghD
+7UKO5zFLpV1yMGQ/TDCarWGv7kMM/uHbmAFhUp1aeBtwcvJ7oa+v0gLyHaZ2WoDYQ94/0hmQTTi
ewaSnQttZmI9vdgtppwGc6PD6QDuln0a2EQ4ZPYPpq3ul2q+c/7aX//bYftFh42STP5UW/T7M4Zk
zFvv9UV//trf9EUsuRY8bgpoawnH+WsSxhb/m3OVHL1LJVzIc2z+dLwsm81sAR7/1VyzMPpbrN/0
1phfCd7df9Bge/9YAfemqccgjv4dg/wraeNdKYMQp2YS0NvnnDzAeV3gcD1jZVii1Ma6/fLzouZ9
TXN9MXae5ZjkSaqa77fo0FLLzKqT50ibqs+FLA2gNYP3yEK8dHgMnXped+SzNyTNL0q2H7403UXd
dYFxcFHfVwexlgrVlUKeZ0/x0pg7PfKOR0dtnN4WD6arhIGYp0E8TDeMhv3PP/n7jXf55NgfDEpT
8Lh8cd+/PFHBhLMxDThnaHpJtNMGBA56188VAKXl5RQM/9ufv6bxfvv980W5VSSAa1s43zMFiwqi
a4hg82wZhfFQmCAHjNye6y0qOO+x6ghIkTGoUgYVPeKxqOu7V7vC0pohFjbXNTDRXcX8Tu1bxLfB
Zp5n+Wy7BurswBp0cRyqYBJ+jOSS6NhKIHtQWWGa659/jiXw5F/V9rePYSNuX9AVoGa+x7e4owuZ
DrDQmXQL7pWeY5LK+lRt3RaNBf238qhSzPg/f9X3p+w/X5V60nYgVsCu+e6GsTXdSZTViHMiBvFQ
QLzdQeaN3vRE1WfUOepiQWA6oduFTTxFrNs/f/1/PpgOrimTZCJa79DwvytnB88rUOspgaLUVpd4
eWDIW0ewPtTi9POX+q5Ou35WHGQ8Wa7OC/7jDBpMTlfoei/OkkSmCwkYhFCjPkYjH5hm+4rUTj4P
ur08nXqerytn5GHREodSKI20X3zdP/rgNPxZLXG2mf+4aw2plV6tB/q5JwagXktsMOWt0eX6AGA5
/VV60Y8ekiXLjOeS/6Kw/O4sJ6oECI85GOem7Vy/mKIMRiDJ4sfe0ctjjtUCj2tbHuFecpd72SxO
MMCIXJ0SaAgrPLnlUbMHdQlrC9hDCi70tksHbyM6NuMoGghEwNXFU2bRGx8PHlOxbPuLL/AHyws+
P2fJYQLCxB37fnVLsjDo3ckT5yBI9Ho7O02DxYX7RnV59blpaLOg4GLdm7iAuUtHGSUyTYR28uo9
Z0KEPjE6zQxd9pw1vgj09tVtdHX5+fv80dvEyYtOgQYjA6Lv3qam0AUh/BdniB9ckOtlFlVTfRZ6
IB5qMs1+cWcb399MTGK5q9lz4b1Abvj+FfMuNBICx9vzWJnl0epy6xnd5vI/JsKzqwOkMW2QTUEc
BM2GUSq2ZKwq3scYNne1AkPavZrwyO4Zw8Y7XeMhiE3JwrncE9dLhNSMzUvEFIXt4ODOJyPgllBc
eWM4fKCF2fCLg9W3Ntvfl0Q2a53vGemKRLryD+HK7KaeUyOCPKPUI7qomubGTxwt+VAzlun2xRCB
CkmcIel8w0J0uI4H3GNbD21nsqKrYOrrSRGYbiQQAklycbbDVYEY2S2i9UKEk0lmvRXMqNfwAa30
aNQ+VRp8BV93yhJU+1XUKD0nan00pTwZyaJ4ZAtYxI/JYk1xq+KMHy06um2e3GKVKE9DAtXEd3EK
9Cu66lgFJicFnj5lL3raCj+jDmBmg6uNiTtp7a8T9a4NtjQq/Lhj/z7onkVfrDaT6p4IAxSb6qre
xO2gw3wHHY0RxNGqx77IktE3A8f56HEQJ4clQStNwT3UKNOsEHGkZ3tTs7Y7w/1Kgd/A2gS9kO5n
ZiDGqu57SdAuJBPtJiDd4NYIe0by1RAc4AV7gEwG0a8dHI/Nmf4SotTE6goLIZCRwu6HgF7dOwSh
NmvlySjw3WT0HkPYNY9Vyj1CtiaPHBMYjxl7BKaH0sDbOKKDfJSXlvXcepIyoXBZbSgBWYiHiqe5
jSd+bXLaLAKwyOSGNnAmVwqdgXNL6kDaszOLSCChnb8JamHLoq4lMKy+RfeK5jb8JsCtYuXeEEwV
nQZGYi9ukdrlKkR7g2MInjXDzhB8hISyz5ijrGm0jro+P8EPZWA3YIJkKmx8RQVcrq24bndYgYOt
MZvll9xrrafShIULEyh65UZRf4TkpcJVIE/M13u+HgKyOiQNYWVxqnGGNTfWNaiJM7VyiY/Cl8qY
5FXWBMorlLbVA2rnOD0OhduC4igKzv0PzoCmlNTkiEGk4+ewfZksdKggXRiDyEQCgz8FEUqcjNGK
a8ynAAFNYKAQCnrVkxYNtsnbTZOi8ad6ygmUJyRhl+GGvJRpypUulkmhHoLPYrXX5HONDhK9dDYC
kCCrN/uktJZvbAo6NgWiffr14HiLoLVkrYgn7kpEyoLNVBYETa4ZsZP50bR8szZpR1gEE/pEut64
/uiN3F5F2PLVpwNLdizDc++4OHTmyZbPgUUadRjr1KvYJ1mN8pExUTB7j6NhtK/tvMBMFlWsJlmH
HJl7m7xh3EWaQIRLLs9N/vXwM5aMLdMqmV+GwWMPBsZPp7w8pkVqPNT02PmhMvNuu25gfWY5C+g9
SA+qvxAdfxNCPWk5HlP4MBDhL2YHjsnWtbg4jcFOvcKQxE80kUhOPWAvDy037wowiXfrOaW6/Cnt
veYoLWskNZx7GxCddXSSugEk5LavtbdcSq+R4qFt+wXAv7zbvO/p85gM1O5Lyk4DNVo83dfXWiTN
bNl8KPK0YdI8iBPjLnyDkspwMq7Yl9nbQG6fLn3MccPMEoMzNbmT+AiX6MClepwMrr0gTQ4eCs9v
Au1iaF/jkpuBnkn7OjQLSDXEmEUy1mA9Xy2GDEva1ypjt629sP6MO47qV8XtdLkWCnNaF9NBJZn9
bCjq+6TN+Gpr3owy3OQVDJ+DzJmww5uy1vQTVihtbZeBTnRulpa33EZ8d8byblESsPG0ZbMnwEBd
9ESnCC8hYzF7TqvPQb+M1acUzNgmAMD9TI8AH+BQMi29qduGdz7wO8MSdTWp21prinx9LXD6pVRJ
56R7/Xb4MZfSZ0qQS/v0fCWaCC2tMRSgn5J3IzItZIGWJEADAfOObYc3SFhaMpP3XIwJ+BIRfGWy
yYsX10dIEP2ntoNqljKInQf1+nh25QgP0Wv5jirsmUbH//VCwQYMqoW1rVyOKtC84p2YsGOyDJg3
Nt/0CRqac8PHKY/moNmXeOpB7wIF5d0Ofdzsx5Edt1tuTwuuyUkPE3amFF0AmNWBclW6ZJndVSMO
yH0eMVmmKYn0ecVs3zU3KFF4MwREYE+VKdesE673qIbYeUhSzPqbDrDADnIl90gWEfiHG5VrCrqM
z39dBJiRIDCLcS+sszTGPTBZ5k3NJOlY2cvL52PnroFvUY51ovpM4DWW1JBvlXK/3pONw7caGy06
fDZyrsNICeoVcfCI2E3dqym0nxuXqUzKeCgHGjxrth9aPPFN0/JOrnci+DDRHseYJcAS1OgbQQw1
zs+wDtt7jzSK8cYtly8oqZlbbw0Spvd5IzzwWbNCls1xtGV+D4NgZbgL9s4Yw/zjpCfWs7lQtg3N
5QzgJRxDJOyqhxGvJCZyY6HWsc575A/GXvXZDiuq91qM6v76CdmJqJFbmxWoKWkYXg+886hVn2fw
EQ9QBoyHmKVbX40caR/6mr8sGSmbm27x6c6oSbNvFeN128RRyR1VZUh3TDfis89WRVfOICwROxCh
g33PSWa5ak01KA85nyCEo1neTmTzKdI4kM9V3/G8FhGZKFla8FjNE6h1x5zNbd9m0MKsNmQ5wkMY
rxmbszpGbQM9IOKWZzafBuoSxYFtkkju1KTIWFm+sejlWRfVAD9YF6NMZxyiuvVMshh3DT/tPRZK
59ia9fImhbdVbjzPHbNDPtj8NtGfRv2RueTILYLfGgD5srnAEVvWPmVA5S9DwSJPKRIuR3LZcV7B
ZlEerxfg21q0HNyHxGBdWBZWfLPsONd7NwgXTb/qQOArJ56+Qm8Lztf7U2Ld3kFL63cAfmR65/Qu
t4irIyaRTLkOUTgBaf52Q0BMcN8qMNbDOm+GZq8lmB+yqbKeQ9KnEIdwV9gq5aFIIVCdbGaIO1EX
4sSYiYuQtks6Ck5egTjBIqJ2jfBGWzu1QROCEU0847jkA2ljzt3H0AbREu7cdjdRCDUAFQxxQnbZ
7LnlxAOJmCUO7SzkyXKCmh3GgXa5LStumj4pWe3NWHxAFIxXJZq5qXVk1f26G1m0ryugTDusyjDM
uNhdgOYX+2bCVTKdkcdm2YAA9YfmhONm6FgUyrAZgm2tuR7LVb+826Sn37ox64nXDatJXfJJNvaq
4qj26KmJws8K+dz9NOCgGw2AKH4iG9TgDbUQFhbCTtS+64ci+iBatJM3wFrFqdEXTrjldrxCGJfc
7boI5uahs3qKkFBLvUd9rGIArmr5vA5Wa9kbzsfeVfkHXIQgXANtnXpJuyf5RV85DSv7mP4ve2fS
HLexZtG/0tF7ODAPi97URBaLpDhL5AYhixJmIJGZGH99nyzZ0Zbstvv1+m1e2H6iioVCJTLvd++5
Wfkt81S3iYz7wyNlW23HzuMLDNT2oSTv1m+XYlq3GskzYYeyhC9VuXCdC8EH2gXTOoNjKb2D3dIi
s8l60Ew0zzTHQojyxvOV42x5ajZHTvbzZesIaoNw7rY3aUdtbTLX7BdClzE3GEHuMKlc8njzrLR9
haGnzq/KlBHylkpB9lSDj70I/mx9tDoXFQaVbQDVmE7WY1a6fDyyEfxvnzhcJC9Y5zsUQNx7HoA0
ukdZl/qRPU5jtnR9Hs8P1ACww5t7awvCkO+MOShXNavs5CV8VZO8BzVgS369dI0Qm9yO/YGfTvym
8/lhkuas2yt4xOprxx6Tp0sikn1pnuGOVaYvKQMuU0BgFjsbbw5OjJL2Q6lZ0zoKPlJoC7MEV98l
10WS+UeTkLvN5iB5cSyt3qGHxbvQg1rJGYzPtQ1dnp+QU7lbm4zVag0L92nklbfndTMpKxbHhAcm
zR8t34na7DdFmsTXjaREh75N5KsJWvhrVTMU6DTrnuz5Cumam6dILYhuHdCVzKzM6wpnZcvZLr90
A8AO/hja6hSIgW+ctkhlBxUwTuv7DqNHI7F4MjdVG/vHKFrt6MiBbdZmRDOQtBzkRafVcKh91405
q2gqcqvVeYpjB8kuSFiV0Hm4JBG5KbSm1OUk0YQ8WMJxCZ9yFOvd2tMNJYKZ78OameXgvGUOIJ2G
dAptUMka+0AXLmTzcNHugVfOn3I5zM/4sNbrnOn1s6AGgjxohF+UYli9Hngg0kIRhY2NTdoX1p08
Z9fYTpNj86QHYQIX6ZdBeMF7SZfB15pd5beunhXb7anOSFMsQE8wvVw7JhRXm3gcbhKScsM5Ndfj
cwPx2NGJGnhzcYuJM95lZVh8bITOHkP2+PN2aOoFQyBZPJilyy2W8PQ5JwTxpYM7JHfBObZXnCN8
6znOV2PJBKaubVluZDKGr2d15t8Tnn+c8AA//oOQZSjrv9HTDQ/+v/7zpZBZ8VPSyQNqzg/97p8G
pOzDP0coRm0i6IRa+3vSCa5WFJEBh4BsWt9N/+FvDmov+QUkOfcFgkvI8IWQ+O9DHo++IoZCOAvQ
n10Xgs+/MuSJnD+5jHh5jzT6WUdnCPKTyhmPYdd1RB0u43hpqYsYOxLdiCnoBEtPlYW3n9v0bWnj
gM1wnOXP9PBCnaMh41Tk2XDrdbTvJHL0DkGUOuleoiLf5UsmTjJs66eupeqFqov42Kf6KaUhOt4u
Q//Z9kQli53kAj+DO2pfXCOKisbs5UYOK+9B2nanzmzA/AVZrrVBYm1ncxTzBFCkjWm2f9FhZ32t
5mh+rryumb8mFF5G5VVB7O8276K9xAQQZ3N5sstKxBfhCMOYGTcu5U1mDVjGND52GoQ768nyA4wY
sAfHvYhZ8CKgqBvVGPcn24b51pEzcMsqj9/qqo5pQtFjzGWh9usSy1IGRAzZB7pXz6gXduY+jSeI
VU5PuJW+hF/9Zm1PlBmTIolXH4eIX32SJd6HwEn9nQUbml2dN72cz6IIPQ72GmqHLjrRiDvQPHZE
XRxHeXKh1qtWNfXSOMKec1vloCw4e9KWMPbRC0OaUW8jwJ9YbSUYZmIiKcJvmhhrGE3n2v3Qw9Hu
D1bAjkz2sf95ED6TihDx4tXPUDApU3We5skzV5ki3mzDI8l5SqqAZf58as4KzUmoFkYV0BDjgVJ3
7EUV7FmkL63YC3miZdMaByPH8ThnLWaz2/P8mVpEz+/njvM/1ihUZMNEyLYI+4XZ8uUNPxN4+E+v
RctIzk1WNmAotOlL6cc8Gs4hXz3658NWRlT0/JCMuwpBAKcDz8vBInwkY0MpPosFrmP0jWYYsSNE
3QBaVyccD6DKfRZQttWFr8FebuSsVk5VRkJYGp5Ebubw6C/9lTd0xv+4vfTLk65WdiPEg/kFJhhF
2Z5RGFe3GVPxCr2KLUGWjmwdg0V69ErOWMJ2cQSZ/DYd6yk9KE3Q4KjFaDZwHSfs88EPJgr//ttx
gKb1+qIuS05KYEtwVWyYO/F6fmz6FOfQvHk0IDZeq1txBeVkGlvPz0Q/bJiD0QTP0QfACeetweKw
LngTKbzlu5i+nOvzK4aRGZZxXqYmuna4N/vR0BnKCVFlkhX7Zs8PMsrBJndcL6R0/M82eLf4+xgk
tNHn2S+gczHgQF8pysC/z8oB2cAzmfzCKzChgFBlc9K7OM43mVcbccBMNHMYZh99DRTs5fxbxvU6
ZJf1QvUIDIuAX5buI+4yiyzobSLpAYICpNhxKwxqw7YylUKPIIXZNHa1+Ui/y04c4211q+nPguiE
EL/Ijn9PloJTUpxwytxYRoKruvN2nraui2iqWaHOGpPf2M5yKHpRf1vXgDuyDC1zTzkusjXP/bi5
6IaR3WHkNPOwzUU1b+eo0tNOJ1RnQ9YlGDEhwo0lQzk81oNHuG7guFjnLZ2ciZ+Iax0P204ENKoG
rtXDiXCx1w8NuOntInFsghVKT2XC4YANDogLE1NFaFr0uqkpEHrV/qDSA8zqGbpVQtnaFDcHULAQ
kcYsoNxRqy+lhXEfjwl7xzqp58c4tJpt5EpubFcSvN5kXIDr0PYt3l1TdR5wHMgK5uxTe7sgadnr
ccnG9XKm6+JyYnL/pRfsZfHrd2wo2feyg3aRXI9ZZuZgrbm+C473FxlFrCBDD7wjcpvpw+QE/h41
3KXjVuMl5HDhJETAfXFk/+PhaYnznAYLRhbmSPBQI00ZUjLljFBJcvcZrYvuskkuX/2o8a5S0jCX
5Rg773UQna2mc3SAoVhe9zIsvnrwlZ5wyy9H0bRw5Mo63XaF9cyWX77krq92UGp1B0orLjg2Qg+B
5lFfO3M78d/m9mDH0N/bzF6/MkWBwU7PhjqRW4xgv5bR4m9wsXqvcN/USVO3CyrXjZzjsJKHaaC0
7JBjTbv5rAm1FRwVroOsv5WhbL7iYMrh/8bgbkHy9sCL9Rzf1pP14DQWHW021g7g/fGoHEQHVvN7
eAJUBdgAwsZwPqyjN+5UX4kbTOwdDapDeteOktVkiYAtWWJ4cNr2k8dWEGhJotbsAunLuxYVSf3n
lDHXCyXA8rGe/Ls8GPuHxeUYOWXKeUhhiT62kc4J7s06/tAzDyYEXIu9neF1zNxpPvlp/LRmbvhx
UKQoOwh08iKY2i7h+yHolR0lhcF0N1wyPkJCFO6dUuBrw0bkwR5Wg309dSvQxrTX9r3Kuw6pE05A
XUoHK5knKQukcFTsKS9uaV5K8+ktFXNTbx1/CIDsovI2l3A+a0plHb/eQ6DqtvFs6ye3reLXwk1s
xaOQFquhBIfQ2JY4ouNzV0+AnGce7yeokcOtdu23Scb9jVDrojfoPiIEr5nqazC45W70E/dxwW95
WpDL7isn1N+o/JVvC2JV/3nWdj3egxdJsxPByuqYoQ9tRS8/MZxK7zmbprsKmyKCiDNfj5r4ck0+
eoxCsHjKsz5IqcO9cklyMa5pvmK6RHU1WPA0WNz7stDjK/SSdJcxMLvjBBl8mIcJvlnVUka1Yagp
biMrrW7stHfbHZlc655a4WAX+cO053JFm9EP5yuhmvatGDT44U48p4Owrypbvmgeifu85D5FTnh1
qHUrp1JdW0vgf5qmzKOlomL25aTK2acWFByV+dkHL+6GmyGSl/GAca6KXA72Nlh4ih/FDGMl1z7v
MKZwMke53mXCHTQPPwuBh1vFho3aTDFJiNr5mJY+XX51CKvZ7Xx0MF3tCNLWO4fTKGshnOV8DkGR
ewkzxszv8ZeH6P2HBOffvHFd4d3HmR/eIbLox0761OhIGM68n5wQ8zrTaqUhz8kq2HC6ew7t3jm1
oEFB9c1im7VLcEh00zxyXMQJXbL9OLgQYki/1CXZLtuU/eow6DeLyvM78k3egSDt8mRLOZ4W5Zkm
b35wBBN6wwo0XhYzqL+dbpJ7T9vjhWgHJp/a9cUJVnn/kAdNPW5BVE97grK0deRT51wN1APfF0Vo
72QaHoH5gyKssuXZVjXmVvgbL/mQf8Ldl26DwAGUms1j9jzCM99EatY8cZV3FYpmvpztDBoauY8D
Ux4+B2qgJ6A9DakEoEADQYmlyqmfDxtN1nkO+gMRQZ6ONeZYZkBNDX0a7J5IeOMjtMpHCO3RQc19
Wu55HALALlWxgxwH4pWZjz1L5yFP6TLcQCIAU7BkVBD7CxRQO1+G0yz97sDkaaYygPX0JmqgFG4j
1pv3sh/CbwClJ8J2YbBe5omuv4gIfTSRSbqvzdYKyLkkNbkQXKL0sNvWTRnSZNJTvNiOuKOGeLiZ
hOPu0qUGisjMlm7FyD1VZTPeMhMR3jPPN2IRLbEeRMhkbu5KXaDWVUH3QBwtCx/qxILwFliJ3ODx
ZVuAGPtrRY4nOyRoj3yBbPaCVehUHxASHrOxnq/bCi4Do9lkBs4dp/eKbcANbWuClXfxsk+0vwGV
XT1KZCDKvGYAIx7WFI8408D80FfDch2oILjt25watqTvLchJwXDldbU+zU6/XMQY7O6cQKunfGqu
+qk/iXidd33i9h8aOMBf6Cy3LzCHyStnDFJmpPELG7XpEEFyGiPp35fjUgOAGZmuHKi3J5QHQJns
X5GswPYmX4pyS2teV5JOC9eHwbPFr3PVIFqw5NXMCNoGsa9Fn2k9UO/VIK3my0IfzJ2VLOsHK8fN
u88EqPJfYy2exLC0UI9kMfipewG4wmMgPhMkoUXnoXPqj8Kr5/zU1n2UXnut/VlPibiZAzZypBz7
4VhNBaXNhIaqfVyVefSQuDhDPhYN/0QnqCRTd9cJ6L5BUUN2rynDnD4yzuy2vifjLLrLXNHf8fQ7
6oYn6PQPvkBz8P0fJ0WAwTIyBksmO2TFOKcb3+AfwlQVmyWws3Z3GSzm6BQUJdvEwUFqOf5BMrj7
/lf+Rzs0d13RavVf//mjAfG3F4JZwhPBjz03/OmFYslmvkdpvDxPjjinMsDRbc9ejY/B/6wKM17I
upn96MqC+13b+V+N/39+dWPtSjB7+oC5mbn++DaFtTiRvQDplaVwn8IJt3qBgYStRC0vO1jb2C91
xH7wu+j+92/d+dGIaN474DwX86OLCxHky0/vfaLUJYWmBXHZEZwPxiljmAiMjrlmqThB+U7Imz/P
a3VGxgwFth04A7RZVF/CPXKe/v4X+tGHZH4f7LkehlyC647v//z7UGI6LG5mZFgpUWA95IegyN2n
FWvFeyKdf/Ty/WhDMi8IqB0PHx3PNsmUn8184PUXMnWqu2xBQV7TF0QRPU/jz5WlMU2SVP8CR8b3
bwnGDd5RSsp2li1MmLy5KYOy5nHHar4P+5YpNyMXlHErxDoqgVC+jLnGylrRm7Lx1zZlr96E6t3O
bC9BxaH97dENLQag/cx0vBgGzhaCWR5x2Uk/KjL8ihSXQzfUtg1x3r9RNgdClXQmp/QsZX5ZeJkZ
5fCYeGoiDydIvah31on2W7yO7aMHdNTUqiv+/NnCazdgaa8zDsSWeWDanKodK71nrDioQ4KSrS5i
M/Nc+IPyg98JJ7zAMIDpXTlx93oWQM4q8PlD/7e8+U/yJhedL9z/joj4+FXp//hLjfP7T/6ucUa/
ROiQIfZlGEyeb4TM3zVO95cwcJMYU/fZSu5y//9OibB/CTHf2VEM9sDDe40y+puR3Yt+Ib8a2mic
fD8MR/Nf0TjD+OcvGeWFgKF8Cq0dh+HRzxnjbPE545dZTgo8Gk5d3DKpJRWmTt7S+LvaN2pWNXjO
A18slJ+MMsZiLna12f5UubTYnBPwOkidyEesUhbBnZqpeKzrC1oiGQied1QcifoDPBz2WbPZcuEW
j+RhKIfU7DZ8dmUJImqw8asg3I0JcLnAbOB6eMdtXA2IaEsmN1kTZ880j1C8NQb0Lydh+Qm+zotz
3hn6qVqeVz3iROXLdihGy95ps5fMzK6SJAIbzNnsNZlXsu1crRQ8ztIX1/wI7VVwaNihdtZ9kYpS
7fK5nC4l56ibdVrazWx2t6vZ55Zmxwuz0jsgSeR3bqIImiereecIMWqPWbzYFWbvDJqU3XA+Lc1j
lgdUgJtddqn4vyOz82b89kyhUUBfLLvy2F8O8cjGzepBCWWcRUAEFb5+rNAW7tLO8e7T8za/O2/5
u2UgA1fH1rpLBlCZMC79vWvOCSHnwB2/c7XzFEccv0vA8FpRxLnb+zhUlbjEdYnZidOHM+QfKFge
mRYucBV30Qjn2Q8mf0OAZ/WvwaqbLFMbaiLGq6ZbRl8mkym6VQubQ1Gszt4aXdrYy4XjkVRtwOcR
DNfACi81hygawYLdYM5VVapf0naxr5JJPlNO4NM5Z7dvpkD0ysnZKjZLnO9Iue4zAvqQdLLsQfm0
LLB/oyU5Lhuy/+djXlI3ebQRTRd+yAYV3lWelQJHisbXVKbu/UIGeh9k4Xy9rOKrPh8m22UN92lf
ZHcrJ7qrmbGZLENvS1R8piSPE2ntcKwcWhZcx9OfAFm2iKpRdczPh9npfLCdz4dcCIPqzZ56OpPK
EZ95I4IT+STvsQqJIVpBO7CbVX241WPDJZtEI29QFt8YJg63FnCGvTvZX/22eSNESCtYE7T9cTSn
8tqczykEc9SukUv8ykBheFot03kzpjXPsZTj/Xo+6tvnY38adm29rdtpesuBw9o7uNwFtUgU4tDp
bLSDlU95H0Qa5AvhL5vOVFSGyugNomf0sZ2dJb0fkSOmwHldVfJqywGoJ65KGdmNuEzCAjOaH7Ex
vyCUznnViBwBakeWiq827gc61owUIo0oEtA9Fn/Ia+j6LRISyI3QJaDN2sHfwNTAU/mtolE6DpPp
ODs4RxkJgnzcDpma3Bt1lmXiFN7DdpDitTnLNtIoONJWh9JoOqNRd6TReZaz4mO0nwERiDNWfqzO
wpC7ulCxhtRpEs5ES3niiEorRqFQ3TczjKUbRWv2PvK6/Iihx9n3Qk+bMILt7Ygw/ujLZgk2ej3R
12pdZjStXFQxB4E0dK1DkDK9T+xlOrR+ibMPutmnGT1+11CldoqLCNOihgmM1Y6zgvKrTSXL4B7P
bUVTLTVaYNSabTxWPk3QTX9VVh7YTLYXFyOJ6O3oNNnNNFJBuR3Kla7u2g6OAfr7DVqO9TJRqjTU
RM+ByTa1EnghQXPvZ8trDqU4hcv8CZhKuOvwBxxnGrn2AX/qVAd2d+PUXo+b3rfoJuu73sX5S3Vf
dKSqhONxJPt7L5HeE3nUfBtSMr/LA6KA20Wsy0XKRpR6+rqqXlcmu+jw0XRiREcJnByZ+cS0N4wD
TS3kOuQBsyKNd+t4W6/Z8g2TGAUE+IsPeZABuYsKAUQjVV/8NKQtMKKQbJOHrbPrXHs4ps1S49BL
5XVRD28mOQxCsB4v27Wf+JamHWk+LaaJzomm0F/clqfNPvIjde03Kb0gmfOY4fymPqGhl9c2fJ82
Li/qiO46zmiXSmAmcXjAAsoDWePgVb2knsk+2ktEwWdS5cdw8mcqLmP7FGrqX3hixwclbPd6oCiS
+uKoQJyrH1LTCxWpLLrAi6Biaj0gGWGt65CuYpRQwdo7OWO9Szy3x81GV9kGN3W/s2fvTjqd6UB1
l23AV/QmFxnTbrqstlVNWhVjT7IL3MK5WnSfHqahP81N0+/tdVbvSIszuAAx4X6uUcw9DwPC4OdH
uSa/kopsjllAc0ACC3Copl+bxh/2NoZAak543FB2cIylyi6HCTG7SePb0UkftGq9W69xwSIMY3AP
LKg5SMocsqV8GGxl3U95eTdzXa9A9bh8G+vbLGrWwxxW1GbNBQ0Im3BU4SFYOXD7VQJnOBgHAIJM
bJ79CrvhNHBdH/qhyMIrfJPLcLMoO+v2DLAcCSbeQNSwrC0Q1XxgQvY+xMZt7/M0wevTFHZifZqU
gbIVaOgraWMIClh9DLeNlpcaAnPEdny57J3ssaq6qITqtrKVURQn4NZmqkZdArq/WzLd2dgOmvPS
OTNl98Paf3A718p3opTrR08M88ems+erSJfOaehbddEv1qS3YxNBaXIWfF12WE0s/XXLNeAkcbk0
9oqNnxUzrqzw81KCKmI/V14hUA8ew4yoeYjXAeSB3SimFsEeQsJ0WNw4e+/dwQK2Dx5SLXF/mOIe
BA3Fju2maVleKyx9EvQuw6jczrIXf0kF0XlAeVLgCaOLhFx4IVfwtTYUo83ETGXa8HQjkN/5wjtJ
MTT5XrtSOLR1LENClWQ52oeAnj28aksel1sVUSi0VkzuFuW0FATEahyOZ9GqzivraPU9lTfYTkjt
kjVLPjiBFeptp9e+OFQBhtouTkhT5N4ATzHr7VcVQMzbgeEr7+Nc9g94YydFemAp6KpMggtF2+1B
EiK7XJ18RrOr5tEGJiUjDj5y0R9r4vi7VCXOdVPGBhfGh/8JQJB/CFVw4WlwjJtihdBtNCrCDVgT
QUJ6I6M2a6KAtVDZ3put5tZfjEeHHVBP2R0YtyNMTPsjNSflNhPQFWEnehRYiMVvGThV2qajU+tP
LN7r3uMiQR9zfvXpnOCLjYNmwyeKNFNXCAMMUCtoUHool40cAner4T+IrR/mAJR6hegbVvmwBzhz
Q5MQ7ZhTo6+nIQqOYR6LBYJ7HNyrWg7VXmG9vfCRc/cJH9pVPCjku7r1l/c5jfO3hD33s7uE0Sn1
85bpyTJG18pma7ZLMydLbkBgeVt3iT5p8KwfwaYTlMgC/1Bba7Z158A+SkR4ScNpGb56wifpgiLI
0ZYsGc8SN7mpy2X56oIGxvRYOJ9ZT4urYrKo4ej98NM4AuHawruP0oNFsXK80/bqbjLdIKK22ntA
1fP2QTjR6kA8ZU92ILlAYRz2wTyOWMbGiaJP4Ggqqkyx+oRYGFDT01Ui/0w1JxB2t+v8g1N0pGiF
Izh6QzeADzpTdZXqfm+FeXhwRzt6J5c5XzPMX29jWFWPYiISt2U9L0GcOeoJ+HL9KXPsOkNnLxNQ
YdCOGdjYV7ZIiXFyv57sPgvvvVVTDWwL0Nn4YvfWGlhQBnyxX4CesvengSMIUiaSDH8qluamPUwh
fRZlbbXH2UZyF0k9PXXMBQ+WLfda9JBdM8I4pZFcSyO+skiMQBTQ37todHeKErUbD3fHNjfCbWUk
3OWs5lZG2O2MxFudxd6CPQolaD0bKKTg/KwKU4GEQGyk4lF303t41o+FkZLHs6o8GYH53+f//wvM
GWuRsfv8zfm/UF+6lhKlP/Ihf/up387+cfjLOQXLwR/Y1Q98yMT9Bb8eNRiMZmKyaEZa/P3sH/1i
I3X6wJpj38V9xK/xe4jd/YUjeoTDCEUUYZDf8F8Isf+o5xHeZDwdeDbyGn+bgVj+qG7irMqrASPw
dy+9bJz5LnAwQ67LgrNDS+xEf7hAfyHm/tULIoYQYzexwtAxqvIfVWPetXBFE5y8wAW2PE7FxWrC
uWEdc5vz5PmHHOOP0sb3Nxj5IdeL9DgGs5+Ck0kZcqSBBnCKujz8XJrkxNmLrwK8Ln//1n5Uis8v
xUeNkS2gwMyAdH58azKHeztUjn+qGiJGRUQSP9Arqi2tCJhGqQV7iaoSO6bJofz9S//Fu+ROgpAQ
x7BDyaz/+NJTz8phW9I/KRe3QRszAaLmosW/Szqg+YeY8U+i9PmNcgdCIGcTT1rNfEf++BnOXY1O
NBc+xW+wCki4YLjeTKXNFGDUEQ/alpRhftXgTcbMJskAYfHsSGXMdUFqiw37P+T1//z20cLiMCSn
iuuPQcGPv1BJZeNAkNc/xROHauDP2FZsaAEX/8/XMs2hxL59g5H46YaixMquc4rqaUqYiEv5lnrn
bD0/DCY18PefqrmO/zNhMdc5JJaMLhdENgign7VvkJDGXTv4pzHNv323wbjkkf/+Rf7q2rEIwTbi
xVilfvowye36kXZr/7RW2IHKeGSecOblOEQL/gnm4Jir8/Nb8jB8uOjhXMKfmW1x6jnjajneqXQh
xezO+XAntbAdnb07cV8R+AgXvqQmT7/k2juC0vH+YaL0F3cw3h2WPdt8VY2H+scbJoXvlKZh5Z/m
WLtXHhUo1qY3zm9hKe5Qch3NvqpcZjvLCoiLCiy+vHiuigtWkH8CbPzVJwBNH3OT+aSjn5PWVZ2E
c1MJvry4Px+wvE6bs/XPB5yz/9c/bEYRkPJxG3h/mqZQIkiCKOq9UxFweZOz55EuI5b62JjB/v7F
flzqWb4N+9iOwA8zvPrz7Sty3dV9L6yrlAgUXFJqaV9bjxzferaAtcYo9/ev6Py4BJuXjGKejTyC
uZuBZ/20Dopq9V14HsmVzVH8Ai8gLiwl1fwQUlPyUKiUz/UcduDAQ2gqw1nWEI4+RVZLWgFfSX+5
mizAeQX5nmRbVsJimzS38FEWJnX2978y3uQfvhIBD34q2A2jg9kaNuifkZttPJf+zAHuStV2c7DX
fD10RWgdMkdVw6azmwVkAlkI2eHUKsUS7h3+snvJxPfs32KEhA2CtTcFw/++Umv7PrsVt+730I5L
RDvf2RIYxyZwSLFsOCoQyDWZDvCo8tIu+TFpgoIRhieJUcTF7uiW/as2oXzMJN6VLLmAEE/L5S4r
aqKSIVm+F3BOFj0OSdo7lw6ltojVUS6nXZPkYbWtZZF6tEAWHlU0bc9rmPxdqPLlru/psNj4ow/J
CbUSZ2zecYcIn4QIkWRNgQOJgvDqjB5QOmuIGUunza84nep3QvL9ayQYUFzBZWcSi4J7Z7naws/J
CLR4c5aEjyxavZAD20T87YUuRu49XYWfq8LlbvfRpD8vTkL+9zxXDUdyqQ0p0C9iTd1LjML9gwwp
DcDX1m9pCPVH3HzJSDUYDUsNAgAOYIvBwInIFkiDlBSWN/tcUWgILwtteBdn/seZjHEO4GhsqOSj
cMQ9YPtaX9yR5KxITNqpCUm4O7NU7xVoSfr7PMaSq0qxRsWLTF4GsfCnrHTxjkna8rc0JlW0aq6b
jzIDDcc8UVue1AehQliTS5PL0kx/NYnCKDI5nDykWbBBA4+ucrMxOSNIztliG6PkQwUsYMaEZpGK
POc/+6LnrkE1DT5HYcXVROsXyB8dJnhYhGkUXp2TMhbxPXWh/BEChov7vN96QWSaLqlwfQ+7nO9f
Z2cLXWdr7NzmFrn+3RLQZL0lr0wwC8Og8UhXZD82TutxL48kWl4U7i1mnRp2NsImvncn5lmkUePn
w1LzXN6ADCC+JLxsvVkjRMatU0CoGLs++BwCC4BI1EqaKILFkY+Zt7qX64pLbOdmof/WjmP7FK/F
clP3iHMo5Z2zKS1iixw9bXlV1N2Ib83YnFU9z9upXbthZ6s0JHy4FvCuQ2L/G2p0ltuYAf6p8XMI
wk2VJHQ+KiR1xllYmtblqQLKhq8pFwJ7GTWf9LVVlGpxaL8nEUcJZJkODXkoqb/F/todUYmGWyiy
QwvGoaRwfqhYmbarCa1ySsV3o+HZfArrSqqDCpbwy7xGzk7ptr2G5CCzg+HUwEMcBI6usqNBuBu6
24QxBWTsVeVvmQEMRJ1GPecwfUHMOj3RpBX1F7Gawld4p2DfWrG+hYzMrjyfnmqAVv76hlGl4izs
rozXRz7GGJIRrRhT+1YyndI70Bn4C20ZXZjNKArODNJhZwgq+5494GYkXHpoYrxxLEyEnGm1eBhQ
r47QesSxlLk6LMGwfE2zbtrnVmHdY1JuPhXVSJsT8gL+mwJeXK8KPHjyc6Qp7orJ8e5SisO2wyid
Q8MxvpSxRbwWHgNmkrTDByo9VKgwIl6PAc6MPIKNRNvNOvPJi+manW58iYuaPu62gCXpp9A9masl
6Q73HFopJhtSxwQJ1m5hdNN0w7MgyCC2Y6sOg6Gytrn9pY5U9ympC3dTJM58UFbq7Yaa3yOhNuqe
pxKM9JXl/Tr0+2kjMptPNAKyck28qr2DaCXuasWsamuF7Mg+n1PRllvylVAmub7vhHbLE4hvo2R5
M8Z3Vlv9nkmbBalbSSAswOcpPdYE9WU0YLuPB0SfvelPJy9KJTqIDEgD6xaySfeaOvAAzoG+aMHK
ohm9EDUbgpSItuuTLZG1+ducWaiL75gxHLJszETHajtzjlKK1P4uZHD6NAqfr/6QB/2lP/tgr87Z
eiG4bY3mYcbHRBFf3a7P2M/lA/Qfr3M7vvO5Es0bOmEsvi1i9A05QSN6EJLYt6U/fW3iqactt7KC
j5TNJUeZJ+qyRs7JN+2cFUzMnDL/VY36c0lqdB/41HVsU0y06lPN3Mx6LFa6vC9jN0fmJgy4Deui
2ufT1F+WOEEOEJnF85pAed8kkT89M1NuHkhgf3Pr9dPs+s6HSrvk8ugChMmbyGHvY919z3Seva9F
MT1mQ8Qnxzee6mFip9TtZNEEljMvqmXT1yq6ov4LfOc81aLZKgwlSGgDKtglhXD2ye+75YYSJO8h
XOeC7r+mGpjf8inQ0YWe8EK4YW73s6PrmxnPzQcyEPWHHs/vQ1PE/Zb2Z8Yoo1XvEWK9XyHojycd
CmS5IHWLcKNir9gyo89R39cJY3lfs1zQTLMrm9i/gsbyayqs6XHSWQUmbLBvJFL+WzWF9A5JTJA8
K01BIBHd7DYhE3gjmXVdWckEqz8fM/XZLSYBM5R5YYv17eSEtpVufErV5YXDkoc1vR2oVXNcl3pl
mlvRsEGdPYWVwBPdeuujKHL6uJdhvdcUNdOdk02vQ617ZhZK+cXVXMxzsI07EEJYLGkGvg1n8rsX
ST6oS0651nUZrd2zXUg32VoVUQGj9NoVsc94up14wn9zxl7dDEKMFyRDlhPeqabeiSRPmT46HC9y
FrcL4NlOsRXsLKxtNkbjfeaOqMptmdKwrFjyXqtZQ3Je6uB6LlyWUVwAICh72j+nndvIIWUQ27k3
OlrWYAMgyon3cR35LIjO9LVzwXQfEooRiDoTX/X93t17dUguYoiKB9U4/fPgLOolJuSxH+eVNuYS
4bOKQn/j07hpBmplBKp1igocyGv+Dn+I55C24een1ljUVGWRvx1XziltjbkCb3NafAB/NT/bcrJu
gkIzKSq83jvElifxZoo2+G/2zm25TSQIw6/iyr1VHIW42FSt5fgY29nESXZzo8ISEUgIJAZ08NPv
N0jYGmTLTqA2W1vLnQ3qGZqZ7unT3ycz4diLbmKErjjNWbvf6V64/DrtmFl/YfecwaJNw7kTbdrO
RZfaforKR0nkpEe9DmXJNKibUaYWANZ05mTT73awHH4QI1BTju5DkV2YdOFOAM+IZ2RThLPVkUXm
WJdunenNYQTshaG1e9mxO+TMPrxfLZdkySY0XLBJv+rQ94Lmz4eWM/+TzgAJpVPD+9EN5R+OBuhu
HN3EbhQBVEqFAriIJl+N/CrdOiMwFi3zL8tgtuxZR8V5/f9cqBdzofCSbZk2O6WeX4E/AsxT9YQW
v9l4QnXNahGAMIDlIzsKF8pjpaeu69ySkBQm/kyMoUdHqN0iBcog/cnCi0cCJhZf6QjVZKNghxpQ
utyQJUXl6A84QlVfC65IzcbXQn6nbliAh5rSSN/yS/byhR7avdniOp8MhiI6DqK7LW484fiEWVue
j90BKqZpujSjyXTJAJ0RgrMzOcpdL5xfhy4YFIP9QxWOoUcvC2PhWMG7AlqD5YJ4WvUorHShRzbH
ZFIgI2xvjqZUiWntFQlWxnhmfxOj5bDTD+iMmgFbNTXE4T2ZzzbwKxcAnM2GkwHAVR1nSHKNFWiu
c9pLh7LWOs79kANvOHmfp/TOtC41NM15JNxRL73tjLTVJam6Se92NctOcPDYF4Lw6YcR2TghBkRv
Fmdd4jYU+Zsp/TeMeZt2NjRbNl2qIaLJLBh/Ip17OAdbjDicw/ks6RDjDNsrQxzFuXGRYqx9XgFh
eRn1ZrnTvSeje3EyQfKZk0snA8zYXraJCOk0G/t2mGhtioCGEwoBiXzSMp5W0TfWoTO9vxxlbnD4
aUHBoBW/M+dDerNNu9l4lC17pw6Gq1i7hv8zUmPzInJTvysiI3/kfrr66Av0rCh3lbxb5GjfJj/3
0H5Cm8LxF+QQXle2phKSKeZUTHgficjLwiwfUJRuWi2DhAuZTo4AkTLkzUGU0B14fftQSqN2G5wz
IjJ42zSNpGwG3OLRc1zY/4Jrdu5/RnmDfgLKn/wMgJQoISZE1Ot4UKGwxQO3ZZPK7ci06uKi7H2b
By4oymCotqVXsrjWA/7zPPAGaJVjTgpp2M+2lQvVgO7rmFAhscUEpwXqAL5CEFyLiw+9zQRygFrY
ZbirrTX0/3rAfxETiA7sZCj/6HawNDrYkcxv2zJGxoWK3eZCx20xTJu8fzheXL9oO1S+o18IqvPB
b2+wzdvrPbqu6ngQVD8gFCyjRXUHcVCTOmh5VTaEY7c4tYCgXwoN9PcvEQrPcsEEK7O2aNRbFuEB
4s4SWoOrsiMQC0Dn0K5J4lzLi7XyWi68Yts8qJpuEEaDQsmEvnhKFz33QCldd+9vJGuxXhCfyoNS
56zHXi8q+fdbhdGF9N+6WWqDYpzNzzcvuDu0Mlb5VuU/z0I/9dI+LVeL9byZ5ho+5ffIu/Mm3rbY
47uwMh9n8tsbZZ5bEvEFwmJcoSsjmbXppkCWxyrhQmHXJzz2YuGJcoryM5IixvKsS7nrRbQ9TCsg
NWvtUps2yAqpN0jKWcpZA6GP6KhPOY79fhb2c0UpkjHIjqxL/NiPvIWX+iUlOW1aiTbA7FKRHyTf
D7Ao8smd2gWdwrIGVuEJXA8H6irUNQniX5czp34CoJFKGa3A4agu5TM4HoYlnWJ5m0VGUF3C5wMv
UBagTsf2BkTIObiocRKqO3J9HKk95XhAd06VyxIcquTOkybCg0mwT+6dJ4sKWZDr65O93JVNJL7o
DRCGlXl/vCopFeuiDZfLf/w8K94neSh22OwanQbWxpUXxor0IILShHq58nCuVtsxa1YTn/DKE8Lr
4zH2s0xZ0+SIWE2wJOwH4dBTzTgMjAZ0wVWILhBJpqxsA5ulgQ1zFQrQGQQIlIpsAg9Ka4h6kqdV
0o1MPImzigyRWShu/Y1z7d+lQImr3DaoV2qC9NxT9RZuOemKrCtRr/3FwZk3mYogVNU69KX7own6
F34q/FVJS0oq7DK9IeJX/jLsK2oM4k1odMmZv0A7qcxb2pO1mZKkWXDQ9dIETakuF7OtNzbAsTeu
7n3SiBo4ktwEocpxi9VSny0344gTiWrV0OHJbUDI3qT+sOopw2KvP+cPfhyLVTT3KmYCGbBGA/P+
GCQD/+Bc7Og2Bz9k/dl/SvJnFiIuA5miWXelrwfYXYiSfAP2yC3c94XwlSOFSfpmA5Lx1l+qVuXG
jVKXJZ8zLygZK2UhjSGNBnT9Fz+doNkUyqjiBnTxkzAGZCs2sP729/l7vhLjVUf6FzEY6tLfV+NR
l/bzMdO9lJ/yND0EKHb9T2Xg4amfqc41+UQ/8r307d8AAAD//w==</cx:binary>
              </cx:geoCache>
            </cx:geography>
          </cx:layoutPr>
        </cx:series>
        <cx:series layoutId="regionMap" hidden="1" uniqueId="{E0AAFF4A-3431-40C6-8567-22034EEA3CA2}" formatIdx="3">
          <cx:tx>
            <cx:txData>
              <cx:f>_xlchart.v5.64</cx:f>
              <cx:v>Grand Total</cx:v>
            </cx:txData>
          </cx:tx>
          <cx:dataId val="3"/>
          <cx:layoutPr>
            <cx:geography cultureLanguage="en-US" cultureRegion="EG" attribution="Powered by Bing">
              <cx:geoCache provider="{E9337A44-BEBE-4D9F-B70C-5C5E7DAFC167}">
                <cx:binary>1HtZc9w4su5fcfj50k3swMT0RAyrSrtkWV6m7ReGWpYJkiBIAiAJ8NffpOXutuQ+6pm45+GOwyFF
FRckcv3yS+jvd/Fvd+b+1r2InbH+b3fx55c6hOFvP/3k7/R9d+tfdfWd633/Jby667uf+i9f6rv7
nz6726W21U84R/SnO33rwn18+Y+/w9uq+/6iv7sNdW/fTPcu3dz7yQT/zLU/vfTi9nNX233tg6vv
Avr55T9dvfb29uWLexvqkN6l4f7nl49uevnip6ev+mHZFwYkC9NneJbQV1gRjCWi6us/8fKF6W31
7XKGEHrFOWWKM55v/9Bva1/ddvD8vyHQV3FuP392997Dhr7+/u7BR9LD959evrjrJxs2pVWgv59f
vrd1uP/84m24Dff+5Yva97uHG3b9toX3b7/u+afHav/H3598AVp48s13lnmqsr+69Bcifm+dR5v5
T62jXrGcMEGJ+Kr8nDy2jlKvciQJJ+qb9ehj6zzR3P8s1p/b6Mnjj3by/6dZHjkTxMvu1tRfemfr
/82QEa8wo5wrpB6MAiHxOGTUK44EFoiih5h6bJR/T6Y/t8j3zz7aK2z1n/8VgfNIarDQ1f3y4mPv
2t909P+e0ih+pYjClBD8p0Ej2CsOVxj/LeXx39Z+SGn/jkR/bp0/nny0S9jkx/9K25waU9u+hpz7
feZ4tLf/MKHR/BXCFFHG8ofQkI9jR6pXiEpOmGQP19Vvaz/Y5t+R6M9t88eTj+T/+eXpxX+lbd7d
x9v/RcMQ9IpyIqlE6E+TGlQaAgGlhMC/G+7BKR4M85fi/LlVvj32xCTvfvmvNMlNv7y4uP313vyl
XZ4DIv/ztd9x3P423B6+AsDvcMrzV7+qH1Dpk0efC+wH855+/vklhKTE30X69pJvT34LS/u5vv0D
ln73zP2tDz+/zCR9JRSTRNAcE0Az7OWL5f7hinyVS3ApToiQKucYLtneBf3zS4peCaYA+QjBEOVU
Arrx/bRdIuKVgAvbY0oqzIT8HXdf9yZVvf1dHd8+v7BTd93XNnh4MQWUOzzct8nKwO0JAim4YgRz
CXAYrt/d3gC4h9vR/5mw1/WqY3ZakjXuyWjMLWvKsiqmOsdDodcZz0Xyad35KZuXXVthdMG16y5X
XtK4Q8i2hzKv589iQt3rtYz2k8qb1BeVaqu6gKe6fezLcNTZ1X7qWElOc47wa1cvPBTN7Mjlioxc
d23TVd3BK8OPay7fCteaGxen+XU+33a9c4X2uv0Q5tx97Nt6znbrbOx63OYD5AsTuljUPktrkZEK
l/uoLIkFCaJqDwMf21911pKqIK6rmiJhVx56nOrTNo7RF6VR02WVYkmOprxc6Z45LOnB9FKQnSOq
QUUjG3I8Kr3qIupSX5BGzPJAkqhFkVnDya7N2v5u8MPwsQ/5ejX5lO8mYvx5pfxyJ7vZfqShZmY3
yyqd10s7vklDU91ijXFRN7gvunE6mqdu2PEJ57tYy+VqZbG/ZiT1qlhkHF2RukUcm1i3V5J08Q01
ZD0aUtgn358KsUxVMbbTbraTKzhNxwuuxTUavcJFQ7q76A0qSOzkNWdoOC1DE96StHhoxLw/0CWR
k3IdkCls1tozFiqxb9I6ncu41OXp6tF4Nq9Gt0VeMVUVNRvFhcw7bHcuS+YD6Ybp7URbVzQTWtZi
amf0Sy3a8peQDfF0WNh4sFZlF8uKmyLYmhf9muhuieV6sVZo+pdp0zDumOrcxVK68VxLOX9RTq1N
UaWQtXtvqH49U2sOw6hss7eLGm2BkJgvTRYdKhSf2tsxNeZQ+Tiy46ru+q7AzeI/NY0xZreU4zgU
7UiqayuVRScQLvWNHlryL1x19Ru1MliN5MK9RQNujqZR03OEmzkv9NTrk4yEyhepH/Y4zOPJktB8
U+nO7HjXxI+ZrdwZyTt1v7hFuCOedxUtEFlkfVjGUd2ohq/Lzoeqz35pKsKvNa1tW8yyzGyh/Nre
0aEnqpg0bg9VvnZ7xQLajR2y78CO7fsFeX0tYuMvPUr6TDg8qwPql/FCl5buM56qbg/u2r+TZMxf
Vy70fp+NcB31Fb0cZzr1B913w1VjBWCgYukgyn+JFjW0KUylFAX1RCzz4UzNdQ6/eouqEIqo5tTw
G9+rmJsLm+fRhgL7LKwn3TItRTmveXmTlpmkM810czIu/BrJpt0PVKw7QuqqSNSpt9FA9Bx8nMzH
slSpQKaczV5MVPldO+B+ZzvP3k4Tm4Yi1SjsAk3jTts6v6JDFy8C4/qYjg0rfO/Nrm1TdVDl3B4k
mcAVIV5uSh9zUdTzbN7HciHdBZ9C3lyL2q9G7emwTvlbuvqlc6YQ3LIrjMbsZJncB2r08iZrpWr3
0ZHllLj5bK4sv+yHwR13ocV7E816PExdejP2Ep9OjRmLXrLqVCZv3iyOuBuzNHFH26Y+KokyBzGA
IQlXRVf6ukCjvuoaiI8u6CIP9cXcnA1LDW8i2Xg8iXI8qBp/5KVmBWuys6bBxTT2eYEk8vCabNnF
0dMPmhJ6WnrX7xCo5Ugo6V/XOf2opqHaLytRh36Zs8tmReVJtWXrNOX/sigMRVmVYOT02fn5PKyg
wzLk502NQ9oh1eZHudfvI9G2ME3/QYokTjs53DGw2CHW+CZPTu3LYD5UxL3mS9Nch9H+QksWC5zO
RZ3yoy7v38416YouirBb8tQV+dLOe2zN3BZTHOSJ0KjdJW5NMc1+FMWq+eVYI3/miD8PTVkdJSXn
Y0xmukc+tWNBscj3QrX6zFWC1rC9Yf2oo/eXKi70iC+owOBG5xysfZFXDhd5NtmbPI79ccZsdkzT
Ct6U+vUqubIpwX/QXMiaDW/GlNQNWV2r98ARmTdtFpfXXLnPotf5WVtX6Hzt1HjI/CK73cAi2tLs
mHWFBPd7J3JX7Rli/X6MDB/W2nf7ilfpysS1LNKM3Pu1raZdxqi/wqp+w1w2Qki0eufm2V91ru12
rjPd29mU5RuGS1rQyTUF6/O0J2AmVebLvsVE35pY3mqfj2/wIJZrHFU8r50nN7xW9u209N0uEH7m
RWd3cQLXabL8X8zrsWAZ/NBNLHfAevV73Iq7Jc7+RmZK7NYppiOSVnU0LcJ84b60V+ty8NM6XSyB
ElO4ydMryDHZRRNqgYtRd+MNM9rsR2HbcyJ6smMlHo5V9PqOGgOxpXrvd6KdbsAJzZXqc3PdsJIV
3HJxqPnq94DLrwX1dB9w4067lZBrI4naZ1MaXrMFfWKz44cRZe3bTrW4YEHgf4Wejkd+wS0Cz9Ct
KQAX8B2iwh6lGrusYIQfo8HV59nM1RnzSzqxso6nPECJjO3KTzODONp/BX/fkOkjgHXXD8nVlf7G
bf7+8R/v+g7+f6Xc/vhyo0b/+HT5G6f67F3H9/0GMv3TmzZpfn/XH+Tehk1/Z/qeoN0HFvZ/gMLP
Xvw3cXJO8+dg8j/NrW9/Z6K+ouSvT3wDyQirV0pgyRUAqpxyCSj0ASUDm/SK0hzlAHWxwoBTfwfJ
Ar0iVMLtgkpGILSAzfgGkhlcgj4brgK2/gq8/xOQTIDW+g4jb+IgjBgFd5AgNbCOjzGyFHPquimn
9zpfh+aL6daS5PtlwdkY9iE0OH1oDCSNI5+I6XbeJ8buYmkGCyWX9SM+GjLalYA5ZNa3hYVILnUh
Tavje5d3WZN2jg585UVdxgqQ7Uzmkc47Yqa0kn3dTB6/RkIMwhVVPmTLex2m0h1MM1VB7mmCYjEW
UNGYPCa+qkdWxLphyu3MEjNZHtm58UO9Sx4QQrb7zpDfPP77FgKBoR9pR+VAoyPoHRBnlOCn2uk9
R33wK7sf/DIrU3SV0KYtHNBU7aUCnAhLRlTb7svIXZ3e0a3RdjusJwf7sWip4vvnRcI/iCSEQkAe
A5kCrb1CTwwmGhy73rvqMzI5ay8HWlft2Uqn0dfHOuOAvYtO1Bo1RasHORVtE4dWFE0+9O1tH30a
x0JMLGvOTD77XB/Wslqn/WoimOIQwqrXD9rxMosHvrYjv1rXFsFtnaKejQCO/SRU8fymoOX7Xs0i
ByUzILtlzpDiEAuPnbDUbayz1tj7fMkSf8tsnfU3nSn79fr5hSCinixECKMUKgAQ7BLWe7xQMt2o
Vh7Lz9DOYkQOgylbmhc4hwiPRDT09eJ7RnSRODNZ2A2oEvNNWzPbfHleEmiAn0rCJCY52vpnrvim
ku96U0SqlKvY8M+zl45fsSE1gEJdlxFBzirPV8b/UyVDWZCQSohAuQAtPNl7hqpM9EaQOzONrk/7
MQ0ZoJVZrmVa/mKtzQn/6LwpGBQSFxDlBBwe6pl4YlBcW9MONcOfI6p8Te9xMkLr03KYwO+qftxU
bBKfJnV4Xq0/eBIDH+LbfywZJN0nLT9xxjvVtP4u5mqSa9EII+ebEmc1aPf5pdCPJlQI2GjJGQaP
grHBYxM2fY/aZcbdZ+jbWCdOalXa9wYHyFE76M3Langd1Vrm3UVfO8vzA5t1u35ovBgGUnQGEmJZ
5E3ZqTdNwwWhOz1bbC7auXIynUwLpZ07eV7oHwzDJGKKCgnWyRF/mtAA/0occW7vbAoOpHCZapsv
M0oZ+6XvO96TfdnNfSj/Slk/GkaBVYCGyYEqxuhp2iozlMfBsezXlWUIrzslWD0BepKDdvkOEYO9
OYEwacVt0qaKgDWdc2rYdVnE87u6WxdnCy3jGn6toJ1TR8RywOOsS9TL/V9oST61LQgo2NcwURLG
qE9ty6plcN3k+l+1rDGEYiNTWK89jw6cak15leZj5QfPrzJS1hBN3lIKxcDylCBZqpZW6Q4csGsA
bG5jCyh/tF2XYka0b748JGBaDpBdoPGo+C8eetMy7OZOtOCpM4ydwTrWBQ5l2BI0g0V0V24pOvNa
w4I4RSPflHoI8eOaNghRjADHQRe4aQgk+Xyt+dgcYToyiO9RL3W8Hjhtunu+TKgGriSUfr2G8Ffs
Fwt9+vrBrX0DMqKhUXYqkJ3QL63vh8YeJg5t4Yc1EDG/m93I5xvfwDdLoW0DGaTQmvdgM6wjEAFF
R3Tdpl1DhgwCvZTwDlL0edNoaHu0hZa08EuD4U6O6hJuqbnwHT9mc9ThTVhEB8UsjbGBFOwdbap0
aCoFS2f1ouD2lSzbalmVBn5FVFuPH0dodOaTks5jfWmolUAPIR/tuR6zNJ1NcYrgS1GWW+ar5xql
czl7DcUyL8NWM0dZYoi2QY7B411P7dC2J982wJqgYatW5Io3+zwvM1Aoyy24n4/VlsRMJ/KsO4y+
5PCrFkPqmp0f2sb99o5xGDN3IHXJar0Dl+sXYPD0ykAHE6kTLB0HDckxkR72VD1olbbtAppjEvpx
d7IsQbdn1rgpMzuk1bYiyQSgtjSUHNQyJDHC9iDRb+7SqwBVi7S9BadpSt50NzawXoijhpDNXQbW
YIip2SoFXlNhBwTVjsQcXkikQKU4ClVoJTnLaKzT3djFGXTYx7mB9RkkRlS+lSbnoJNVTNIspyW3
c1vvqtVu2K1BkcC1xAEtwiYaNfB4OZJyttWhz9xmd4FnyAIHt5IZNtPjcvNfR0YKnyqgeMh8pvxM
4S19gq4o7KeGSPiUVUFA7XK4DyBSgt3Dl8vUbLJQpQnlOy4EhGCSYwueQlY4DnEyc0lAvKar5Ybb
yjlv6ytPJfh/PVH4sFNAeoJYDVWbjse5Aw1OcZlAnasUm88ZgID0pAmRgn6qnG8uukHr+d0gLfwc
kTQQwKIJkBsAOq6AMuhSQ5wnl9YteegWgFgzEreFNFXbS11OEVgC+tgJfoUBkfmdqFsMWtC9GHw6
mWPum+5yNhTBC0fnHci3AhbbvJrUtQv7oVUrYidRGhbdvsnfKc1qNe+RhM4RMpM2ulmBs8uOWKuq
gRwF6O1pvgffNsALzPmwXrOUIri/9BJzelDdYpIFoLD0/IozNgP5qfNgxnzHy4bUr3uk69IDjzJt
Frb1nHJ0hCGW5+y09rmpUxHdCBzdLhrvs+W8Lb0AGcvMg21GKuue3VqPLGzGlg1MAN6qbiypvYJT
OyrKHc9rupgDJGJIN4dAqga4smqYegUkIuD2OBcl5kGflKSZWFUBXwFplt+tC8uo3pJtgj2rBpri
WhdOR62ri7bXExJXISq/OU/dbClFhCWNw1Gbys0v8yl68KGS1GNbnfdrv8K1Ec+TQ0BbE0iVfrSg
pX3Xgj1sEfMMTeOVXziGlNvYcQIrWUQx1IIeaG14lxrzLQtOoHzw3LweyjAf5WFY4E5oYUa4Fly5
5aU2n4H9VqHZEKGmUwXpaaARmLHzoDPIDjNoEWIB4eDBoebRAYd+CtYfEzuXqQJPlwbI1uocZh8T
LE2RiSA/pEsoR3MagMvYdyUbIPIkNVuRDWEawR0jZ3WfQVF2CfJDkjqjryPwYQPQ4alj9GQYg4Ut
yd71rlg7vEGsPFvadNfJEbqRb30IZP1NOUs/kl4dtw6yqjpUullIBoTiurqhkJJU+7FcbHmg+VSO
b8sxwubrHop/OsxpESCxaJYMtNR3WkBgN9MKcPpE1tOmwW9u3dXLdi3RnoDjrnXcgDPvsy3d+0xC
0UIZeCU5EOGUW4DCM1UO8ZlVNUQulSUTqFg0EsMVriHt7oGGdiErxIoS/5TZxbi3eRfNO4WxasCH
3FiPZ9wOc3vE+3ka7oYOasy5q7qMXpYgKdn1dqjHTzXk3PWoFbY3n2ljVnfT9byDw2dAFi2vV5WZ
vFgyE/rzgbBlsIVsrGLDbgTi009Hy8LkfOVGXca+4F3eoQtioKweShlm4MzBRg6SfJQjMPrazg4o
0Cq28wbpV7ckU1CRDFbFAOOL8FFhNNG33IREq10z0jZmhTI4lX0xKNg/zIxSWYXToKGSmZ1YzbKu
e1WbNXdHJV6X/jxCcEwFD+3lAifKhqNZiYrsGQC09V3VYN1D4eNBnPmUJlkQGjDaJTiu0aeCV8ED
69Vj0exgMIjdrmKmOhGYhD1wv8t6Xirg3I/RgjQ+KoeIgH0Pwqz1TpeEZddD23f0/eRH1/TH+SBg
knIAwi3GdzFEEi4zH2x2QzPq1w/BglcXzHEOvKQAersvTODCDccysmqNRT6Lge9VXE17XNahiUdr
T2XXF6rtCdY74VY/yl9R10j7WeOhn+O+5SGN96phZJp2kxh6UWDiWciPQ2lHJvdTmzMY75Vd1vIr
hUTWtsczHwDW6nstLQkK7XrZTrjfIxbSyg+cBJJVVw7DZprrb+g7T6bk6Gapur6H8UVfbwV16GD6
xN4viQ0D3Q/l4soZ8FReAUZJs2CAxoBAhYBxMW1Y02auAQTlSJy3sqIgkUBwj3KDjw4KOISDpnzL
cB3LN4RZZ6lE5VGTzFKZbWPDIs/XscoAkjI9zlB6mO4aqDLBsgqvx0kIeOfRxPoN/XHfbp2DaNAK
0iY6d0YdT2NX81+Y9RZEQUMmWnVcwTxl2g/TyCBNMu8B2cs2Ay0dU8wABS85YLdsp9IyQC5rJEw9
l/MyW8oFajjMTfLDjCxfyYmi2AAksjgnkFO6qctho4BLJPBNjHVuS4idwVCjF0koQJMlqQAKGqzY
KqcclwiSukoLWHsSq+jXtzNlI1zrSxXhZXnTw9Sl8Kx3IL9XzZYnWyoM3IIbpEAiWw4euVsY4W14
FYY0kG1wmBz/dVlG2x9x3Ah7UfUwXkNHYRg2LGUHsUEWrcKmo9BbHtCXKYMJgNovBs2TKaAeAm9Q
iKGMoFuVOwbqhxyeNoj0le7hvtuq1LcKRlEPemyBfoaMxtWySY8IjNyy3VDRRvXHCeaEwO1NGSgW
0kyzSTD5TIP7/KaJdYQQKqaBrIBIhdXwxr4LvKP7FtkkYYyRwWyj3tU54IAb1sWS/WIcAu7pwYxQ
MBH6AO3fFN7JsYywY9JYBDaa/CyQu7JVOy/6el2avFQf51awpj3RA6+65ZQCHJ3frQJvKBatw0Y+
OTfNtT4dcruBijw0NUDwBebaUBQlH8FZOuDrUNzVS+5E2NMWA0qB8fiG5ud+cI6d5EPlZ3m9Bo37
+oKXIgd50kq3OCDE5bDVGYal8zvj6RYiYzduhJdtRrihnOkG1JCB1rge0eZgpJzqER+PWBjA2dVD
ddXzDPPO3QTjKAgoQgZAgZy4DW8GvvljaZoGkHUOGmi+lCuME9IOvt/uBlTi1uvFSAHlEmmQC++0
Fhs0bPlUbWCeDJu0D+HRBgZ2MTAGAaM6D4mvuyCRzNWnWS5V7U4YEq2AqB7BF8yuToAJmiPqYC45
7IzFyl52C6rmsK+Ml2g6gxd0BEDt0iewLRyC6GAtuzrYQj7M9UZWoA1aq7mHlq8Sqna3s5u20Zdv
pyFAckkLJRd0QaG1Rckw+FmX460JbAYGHVuO4mYQTxXAS2g8wc4hsTWdkwVD/8SFSnE+jpiM7e2s
UQSlwOR+Qz6+ymfAGr6XDnZbRzhykQ7fOmK5WgXAIFZVDt2XrUYCnyroWdwhZVkW78g8jet1ns15
viN60NCOzNpVPjuRfCDTO74aMmW7bEGg/0yrrekWXG4ozEW0NflCuQ3IVzCwnt+VvqzAaqEDQrff
R5mtale7mVnAKIr16wfQ+pZxVzRCz3s6isEufusfwJ04g+WB2ivXLVUOkJP5ySBYDPpgRQTXP4HJ
p4ZWpYVh291D6NnZbNDKZJ2yXZHG3vhxH2CWtjmGXTb+KCtJ2lxS5HKxr3Maox1BIevWcTOVBVDk
gsQW4tAtV8Ml5y0F8JqWpjoutY3TGx7F6k/lFJE5kR5DTwGFLaOAD0gMM6RObtoeXqNocJCrmtFu
SBRbDFl8tzx0jbGtWojSsZkRJCkA/BOHwzQLZOeDquatC3xoLAwcvQCh+zUuqdpBlKV6KIJcoeOl
M8zz0x6apBy8f9HWgklrNG2iTzZCJTxEPZUhHLJoaXspBiBH4MY1gUcl3G4JK4AZM72Lra9rW/AM
JuEwGdDEtrekj1uHnh4yB0zvNqDboXbzyudZoz/hjGROlCIw0NnONj3hA2Xs5VIqs/way7D1mbPO
jGb7DOb7RsFhIQf7/Ysln7JqQFNJaE/hJBdFWAJwekxBpsFamQcefmV82aY3D65hZLYxu8/v7sel
BIIzVIpsAyMYTT1hVrGuhnUGduLXmpZbfuo5JTOAQkjWkLueX+srG/g9f4yAOhaIMAyH5PmPUymf
I28W05JfI+kmaGQm3WHwRBaohjCEE1oIauHKe0gak6XMA4kym1Ga3RAw9N3AQmyTDQUt75Z7HjLz
t9mHddXWIljBPNQEwccFPj0v/g+q2g4pA7BFOYF2HOfb9e+4/ejKLlSLYPD3GiiCHFCgtrYQiiu0
UM8v9YPPESCGFYyCYBKE4YztE6sAjKqxBQB1qzScD0knZZLN8gGtYgsRXlbLX7rc0xEKAsMIjjGD
NRn+4VCdGz2RFfD3twPVW44KEYLteqohs99UWG01q1SA9wFMJPh8b+BYg3sN2a5jp8/v/amaYWrK
2DbLgDEpQ+ipRy42xHlRFfkEnAS0jklrYKmkFVs7//xKT7WMGclht3AuClYDcuzJzK0FYCgJatCn
yfaivQyD2QpU3UCndjJrvKHG5xd8fHIRhibwpznbX+9IwmDCB/TRYw8KjVwhmST3yVmYE+mDI+WW
5iApJrArHB4zERW6rpJWcACBaaiMzwtAf1AuHN3EavszFSEFbP1pZqGVNmgQ9tOo81TZA8yy1vYA
rIdWzfEDbJmd3qAxp3TL399I8YyFjfLqOJyA06fLg3K6Bs6nAF/FsgRR3FNFoFtYjbRQEny79NLv
JQmZXIoatQGytVjYViznNPVzv9dlDoFfwB88bfxrEBOQR2hxcG4P4BtQdAcJYB6H0xpGy3Ld9222
YSs/+w12ZQ4L6GJ8PW7lnA81YBvhyVbi4czTAGKJB4LeA7SHrNm2eANNjQxfER9GG1gum66BTJL7
agH9y6pxwEziOc4byWJboGWfV/8PDicopjmHE7AKkx9de4LOQmf5mj72eiSAWashbC2QWsOGAL5R
1s8vuWWK71PulmrV1xmNhLMAYjtx8H3SgkFZCqOXy0dV8Y1jnGrF20smBW6zq9znIEFB4SwpNFER
lRsozEy3SfO8GE93TginOWRO+EMc+CG/jr+/y52WjxYOiwX9se2B/jyrOxe697hdsLvAPlw9v9hT
JycAzgQBpohvh+Qpe+LkHOVVrQfvP83j0KwfWCM2t2gaOB1j/2Jf+ElIw9ulgNPOORcweSMkf4IO
qgXOFRo74/fWh1zuS6AvQ3VUAY0KnW7dLFAdChh4d/BLAGEDfhkZUR8ACjMniwFoXaBgoOXZ5vfD
QgzgULTSDajXFXQoWkASuNN9ozdaK2YbDSAD7yEIZ8k3mrjtYDrybs4Qgc1l/5e9M9uOFNma9BOx
FuDgwC1EhGZlKjVUpW5YORXz5Mw8fX+uUP2nFHla6vqv+yZjpSbAh+172zYzCpezKEkM3SmypkrH
awoCKMMXhkEcLQ91Y8Ko/FfjzRgElHAm+9TxIASejoHrJkNQyXF5HKtcn8xxQ6uiCI25oXJ+/1Li
ZD3rOSV4SQgXkmNRnK7nuWnBVC0nfvCd5uVaowt0WkydTvVHQj0h6Nh7LyHpMAr1UmuU9PV/aho1
QmDMJoPrOp7GM6kFWyKdXfUxiIJR5KOxXfdsVUkHq62K+WwVIwXTvqhjyuNsI6hNh9fGH90i3UQy
ytxm72y+ufG9qan0hG8QId0/jZfuuHeEJiYLBHTYGW6qZzK3yFrm0JsI/M0OXakGll9baOxI1m5O
z4NzL45BOUS4WtUMBPL+kPpvt4vneQ6dfNOGsORyFrqn09fxBJNvtvGPchLen7mqXftg0x49l4Xf
OmD86XBInCW4Wv2sjCHGxvV5ZRfl05Rk5hTW/ljTNE1EGBir34cyHbrHmPq1/1wu/ZRGqT/Z51mQ
31W02n5MrdO3oVRGukb0cuSnyY2bq9TM+htOpHSjWk+nYmf0ufhjo488XcZqhjbbloHp7EANiydj
MwaKg3JJYSUH6rPDqVQcnNIQN96qpt3Qrt2ennj5lNLDvyxLmy5B3g7AeU0x08IbrPIZ1oR7tS6J
kYXj1pnWTrTKe7A5n7+1aWO5YaxkCoSR9P2Zndf1w+yJ8SkTIoUHZRpOvTPA7b4WY9D/LI1W3Uun
70mL4vE8h8J4oE2wthESB7lEyxxkRjg61XRZ1s1+mIMJwCbN8z9GX0pQ83gsdsOsmoctH4HEHMtI
QfsMJzKleecMq/ndXof+2fI25zGFYxyli6yuCq/P9k62Zlfvr4i3wZoFQVuZYOaSKsBO9U7pNA3w
j9e5Sf2T+Vo+B3aMXkKWzZAzbaZ8fP9ibzf08WIeRDl9zJPDnWYkSBdI7VRQ/5SmV8ERWswHqwZf
DauquJkcMVL/JU11R4vQKz7Ix35b+S+PCVeHlg1B/JQ2Mbp90BSOqn52dU3hKsq2WA6VsCC+vf+Q
L3/pP8fwy1M6tg0/JwgsDuTTInKxq8Ke4Mr8tOaGPSNsjouwoeDJdktael9qu4q/ZH1stKFZukG7
E1OblWdT5srdUg7QviDryU9KquCyNjrvkfMWVja44vBUVSQv9lBXbWgPlnNnTnn9VzUK/7oGnr2b
7NX+I8ipU0Orscw2Sorkk6gC1rHhVRL0pqAXZ80BwJoK1p95kwy0EkZ1sBLX/GYug4g25u+DXOiE
hMeQ6DSANIhxEZzRpymBZXj94vjr9tMZ9eCnmUjPRJOX58u2fKutoPwqjGDZjXZC06NThjx36tWt
d+/PjKsP6Dcz42mypgMfxII4Jr2TBMkq4or2Qer9TEYaB8BpqggX3/WCXU+XZNhNTrWce9WwjGFm
tBXdnqY6b8CtbqZWTkNYeonxabMS51xsK8CZioPnKgNPj1Rh3GRr7V2vYj2rRSUewEDLT43BpIWS
xtgabcNC2yVv+jjy2sD7Qto4NYfZyf5aZZ7dCq/NUAsBeWZJ036q3KEcdk3cj9/XMh0fTdcu7oza
54CQizUfhD3MI3qhLHmYyyDNo7QzeYB0sYJwGhJaAF7e5TRCOBPvHdfwr7N0df6wQLXjkKYDVPj3
B1eP3enYOqALHocUPFlb779/ZH0Ik2ivmV78s8sc99boRP7UZmJdd0VXm7fWTC3xwRWtt8RXVpVH
mQXrFj6SgILnnFTOlmmXquLo/JW3uXMJbAbbPR5X4wqgMj/QiBiI9G6ifrbCLJ+yZBmusyww74wp
EIcPnv73pUWqSfi0ffTl0jolA6q5cns/qetfyUKDgbq9iZ8btaXTrqtWN+xMG33AWDUxXHAXrHCX
p9I9T6HDohmagyCi4VmlO9VI70/4/ZOGfoHQa6NPbwqZ9eedEMutHNPkInE9NDuNF9hz2K+WnYJw
mtUYKstvIr/a3PbMYFgOeTEYN4G0Jn5g9oxr2afr5xUhQr3L3aw9JDOnd9RYWXFd0eYloxTVlIRl
V9ZQSuacHi5Nzyd3ojQlF+nvB3upL5ASCRUqD7oMK5F2USRB/T6LIKtpucKoW+ho0lcaZFkmUQ/3
4WZug74Pm6yV8Gp9u7EuIKfM6syUif3HoJrsz7Geh7+czM6AeqY8/gj4+j3+sFICSHNQ16TW/59k
7sKmE1osc/HLl+ADYTAH+XdYHitdQ6aMmsr7ufVjfCFr4/s65XMNe3Rqq//FgvU1BZmjzw9QW58s
WJhSfdVvXvkrruQ67l4mRG5jWl5npRwO5jYFD52qx8Mq03jfBvHyNfXV1LJONuvh/RV7AtC97B4f
xacJ29KGa3nK2N2qcZ6apch/JZ4p7ztp9V/s0jB2HsDuFefieDuW3XDZOnV1US7Cuhlqj4PMK4fl
c+alPoTkep6uM2MUf8Gc79zQ77Li/oO7/C1l8CR8V5ctDmeaovJkyKYqXpG1OOMvUO8ueSSzcPsI
JHENx96cbm05FfSU+k36O1+5zV/pZnpFuCHzmM9QfPRPblAm16Y3F4+2ckY6JJwCB5WrkuFOci9y
Otq9x4n+/zqLhxdfmzd+I3/7AGjVhK0xqP+xuflNjXxiW/IfHfPL772KLaREawGEAHDCRmGrctD8
R2zhosVAliwobV9kGK+KZC22oILDcAXITSuVX5UWlo/lhA0jHWjVsyh9vH+ltBBvzrij0gKCIJRh
+N4Cit/bM660KJisuXB/wZvTGJfdOhp9OvbZXOSAxTfHUG5/qDs0yVoytLjpEhlNbMJ4Vbov3thL
4V3C62L/F4FRo9AMqrK/Kd2qNdawKRa3/e4WMBogR0pZ5iJKOAetX97SrOOXMl288pvvu5RwZBn0
phKZ6XKR7LLnVpzWVdWn1DKHuaZD6KqiDZvZrapry1s7bjmpKoBWuxLQ4ox+avidf0zp5+OJ/0/B
xQlIAiSAxUfgSvjUTN9vyLlnVdlINe3/Au2iC3s+VE7pnJfO1CvvfOsTqJr0TFvsYUozzuz4g4PY
sk/mCCcE+PW4jEBa50j+Lazlwu+lKbOfuVXoFs7QUPykYRAgh8lhV8woTncqHRLgSMMxtrb+TPtT
Y7KWs8lZXA4yrfsibDgSoYohnu/43vtj9DZX0tx6IUD6A5rbtBh+49YvaWbYqRLGT2moybR3yeYl
XncofWcQ5gtlWD4XLhjhB+X/ydzo6zrgNsRI4j0Zkx67f+Ro7bg2XmMI/yc0srKXIYTBsv8zdWK7
TsI5z8bsUx3T6YSzlja2/VFT5bTv8CIp4NQDO0I4wR56e/nEnTLDXFLx0/BKr0OMN4OffmMjGcNF
s2VeeZsZlC03oujW8Z7+j4mcHQOAkkF5fwLeVr1MAEcesiwX4r/ug5wWogMpS74C8fyIg6121VnT
tRw0eyOu+mA9W321MCvvX/L3hweEl45E3QAm/1tVCLgHiWA11U9Hzuzyw2rJzSoOrprH3tlnfuzI
ZzUy6l3YQ3yVzwgrJxXsp6wx2/mDhWCdRDIGAASFXcJGJRURp2V/gmKdynMwvqcZqZxxTnNHb4hq
aVJcvsY5dzYnyqp+xWRhoVLhrtzMTMf7qpXwIWoDsitEz7RSkEvh19hfqimr++/vj9nbw9/xAKlN
KjYHzgMxnDL37YIZ59iH4bEt3xc1KBaBCUOLwTKXGUIZvFQxGfctibXeNMPc6I+sTcZ/O1i0aHVV
A6BNwuQQ2t7eht8BW6+9bL7XpaspOTnRCygPqiw8iCsBDbP41iejKr69dklUWylNczRyjY2iQxUv
kf8FPayzrZyunKVoEcK+P1zW6RrTPVfgUulRhIApnrYSFzHXbVBv4nsPpZb2Kgzmthw/d9uQtXU0
d6tucwEEvDC1164CCfWLbTXuoSPEF8BrZZ5E1baZ6xWMyJrOQI0zCK2X0YVR+EVWQbJVkS1owYNC
IAy06ktzCzRRpchizRj54IHeVnhEKvoY6HIk7E5XuizWtyPPyqy7qZ7aZ89t3NyNWpOGZgdEOmqN
Hj3SF3HCeoye5ejwPZgChJPWinWpvMxIjTsUw3DiP9rQzmkUBwcnGaG7p8tPAsnJsiigKlRx2rTP
rWIXdXvRF75zY1upgBrTjxrlPxLKqnRZVw/LBDV3aUTAn+WXpNti41xVDsCvMkY63n4mdYKwHKl3
xejq6Wl6oZmyR4Zgq3Joy1spC93IKkt9aGWMPhPU1IFGyOGTwPjxq4UKLBRuvvLRb6YmcbRuL/qD
9GB52VGxJBkJRvdy+cBPtBrCbxbdIGtIHrjzzKh1bjC0boWurpc1BWUwKWu6d0SzDddKFbEKSxh8
dhUZCcDKObjxnHyt/Tp2niZz0v19j5IYvjJMOlKU99fGaQhn9CnVIDQgUJPubw1dEa91YgVt+bxZ
FVrKcAF8aDXdMm/KCzF2M4Hi/SueRiOgDcS6Fuc2pjfBb1fsFa4DcyXmr2Ib9WKcAXkJf3YPYas7
yKlz5TOc+o1FONvj0Cc3IAXgnR/scp3O/gNpIcv1JEUsBxcCDQgDp0gmQouxMwJZPVWUZgOc8wYt
6K+mSzV5PC362tqrGOuMz/RGdMuhTd0mQYsx2FMTwkCZyykc7KS7KmNf3i8I7vwVMY9F93/wDTOL
OndbaFQtEB8QnToxiJ0Do1VvdloZ05dmSskuLmINMLDzIV2KT9AMkMyEolCwo87eH/jTuIZOGmDF
1k/N04IinpTvBU4T9dz13uM01pot5ioYt1f2tOl165BkOeepNS8s26UIdDssGV4yW1gVekmLMZ/t
+D5ewFhgfnbZRj82a23won3ebVBVDl05tZr85a4Fuy6ewU9EaK2gKU/KszTf6P1Hsk8im+4l0m9H
dwbz57+0h4FbKpRatf3oD6lgbw1tom9gMIRWqhz3MWZ5mjgZowFgixMrdUhRbcdBY6QWaby1uPpL
cGgQv5ZBjqwlmxEKdOFR8PFKyE+FfkR8V2R/KAxPiUMLqiD6aOW84HE/eLSTLFO3CC2BQJCtYiJL
P0U5gDktrxyb9VEkFOcFmggtNttggjc/BtMvbNCVoem2Jw/eC8GtMhpNMqXLoXUDWyUtuqqBMMb5
kSxVE5VmLxesPjHB6/wLZXHAEkNUovvZ/UjYPM8o9wlrtCZ1FMyG2OR/1FgWQ4HBDazSYfB0W9Ut
ES8geQtsrfo5jo8Ohdod4H8K2/9SBZ3s0ZfWpc35RccYN8rfUl3chRy5ys54QA3YEB2O6a2N+HEq
IirLNKk/Cgsnx5G+pANQYpscSyYd+JPjSJOdHdku3kM/WqyQYR0GFhRnP+Pj5K3TuPt4NqBQhbIU
Wq1WTjR7vlUEPUYJLkY5fPZk78f5IR4cJLcDG3L6orDY5ASoDDb+sNQcVK/TlnRzzVAiYdQcEHaR
no4ElI2hN3J8UmxI4HkwfTEb1O7ZmVsUnE2Q8HWd+v5owy55GxN5eH0IECQszD1/r6hIB3sjMZf1
IU1XWcbhMBYCzsdsxvmttDdHrfsuVbL1wzciELMcxUK/8Tf9R4c6MflhZqV5PsejI3f/NxGIM6GK
3XYfCz9MZQW7ulZoCPJlGD8QfiyGi93R4Y3kw1yscR7P3tF6qJSl2F4sLyqPrm9z+UbhMcvGzp5G
p0xi+o6DfaLtwKZhLt5VdSTwBFNzf1RyrADDhfH4u4SDE8Mbf7r/FG+0CK3T/u5/pdcYh3k2o6Kc
eys//xdKjcUSvnJuNtFMLOnNUn2b3kFVHJBx17XTtt7FGMQZ4GvtLkWX7HPIrgCasxsnGb5IDqZR
7pe4htd8IXMnTfwDa0UKlFwYSWn3it5HyxomhiNp86ex2vL1YoagnGZnc1Zx2kRFMDsEWPp7I+Js
Y5Ruf4EqaDbiCNOnHnxhbMm6gnBYhb/ITzDtPD6G4xeNLKM1EGJw4XC5remd7vs2doE9XeYSRZd9
bi2G4XnRmrvF6J0tdW5VyGacSZ+LpovUdrpOhMuh8m2JV2kGUe6mgZt8Qpwxt97nPDbyuTx4hTDs
9qIYtZ/RJ5kLRIdhFwQak/DU4OJrhxY+NrYrx4HFnOwN6MxWdUPU7lL3Cvm08sprK8McCfucfM79
eI+/1NwjEs0swb0TsvQtrROKKXtvJumadTtTi2v9XT3Az6j/tBO75npVXgbB45j4XRcp6mBG1vah
7MspsmSq/wj3T8oSYlamc3on7Xn6qE1RXMgDlBQ9YqIcCj6aPh2M+7rydMh36Ir5XhTMQ8MC2Gry
jbMhUBU/1x4fNR3cjeHrco2dc5b02lShTC2KzNrK9PRYECZt9w+0eHqcawdFCfyO0VBMhVEXfur8
6joKmu6gsoxMK5p9C0FvlPmpC1UdidLYjU9DXo8Z3iuZkW7NWTpujrXc+LmnbzljptvtXrKyuILg
W913pBR6gUGj0DPvrgZfK4NKD800QT2kaTKgAeEeJnQ6POPr8yglRPcdwA2sPnKXtpH3hevEgYic
OQAAClsvtRiL19UTb33An/RyQz9cjL6Jj25k1dC1Oea4gbtp2xbERQgFhZkp4/51qI3jj/89yMef
AymwIXvbbcUNoBBNp+9FJttMnWW1WHnozt4WLpLYAnbJPQV4gpGge5yoZpsGlhqV96iSC3rEK7ZM
VpFOq/wUVGPDKGHcUPIjdgvGpiJgjngKwgJmCdOdVPAQ2KNeYnbfg+MIwifSAuTXZ0rtjBotatHv
zNY5ejfN7TGPU3tcHjIuSsZHOjBjsX7waNaraJFryjpNjnSe1Ekx4YrWpjO99HEzMmccaNqnQg/v
cSFt4zpylzyk/isWVlhcB94TxoZhP6T61o8Damzzxn+aUjSOt4f+VRf5xYbH5tKeJS9NnP2caY3K
dZBjw3OPoQ3zm02e3X23ZILVYNi7ZKw8vJpIdj/1YNn6D9qT/nCmxOejrE29HWgT6mGqR5mk8+NY
JjgEHerE5+/CV7QScV70q2cNiDxe1kqW98Hgnb0OeYAxJg+zZOhoZ2RsS8PF8zaDvH82Wd0mzUcy
t9yfdmjmoZFG0C5jLu7mKabgu6FEOntRAhgA2TBN6XjhNYneziMiS75WIELI/QNyCntZL0XQw5k6
H5zGrKqoDJyyQjTco2G4oGUEESykkdnzQdLolrdVN/KvdqKUz645W0BFHVh+eTsVQwwoMKucq1tp
0kxPso4XqoAYXzFWxhwQyvPDIjqU9KGvUiQcfxsDLEYdB/0FvqhqW76atD6JN0nZNGgcXuHkfChT
BUk8hfjT/sDUAo+h8zZPGY4z8bJn8OPTjgt9PBfx9oTEtpmHx07M6SzPh+OjL0HSM0SiXbaCJyqg
q7rY+JgWUW5Qjh4+a2n1qgGv0kv8iJ/6kHAZAWvEpscIhwxOl4Ej2ko7cddlQKFGCMVBymdkd0Ud
IKTOVlndiNZS/IRcLV3DTi6SsvtXkAUleqnQB9adiu2LJO7g/oaIPzT0FlOWgxp2rlOAl8ZWQelb
VdROdTRgYkkdWhVS76cBTQggfFL4A6FSyHjlzOtXIk1+oNbTg4cUSUMFCJELsPi8hC7tXqm15Cm/
zqRnsXE5YyKosttA5BqkbEaOuxtsO4Uc7lBmVGu8X+LcWFMc9lq37HdAF3ToQ8REvnx2EmFRkv/t
O2E4G08l60ofG/i96uWmbGWx+I4jmQ8NSLTITLjIl/PmVrF3V2zjbNwrkmlQha3tAvlMvGV9GTj8
MQI5tBO9jFqI/N2B8lKjVGVGvkpmHVTN3D7LYE0767uzlLK8lbJr1/jg2E0/GH/NmYXp3Z4TTZTY
apTg30bkl5annkAk52J4MJMuT5IodleRLl9mj9ym+4n75dTZX3vMOZR5popxqoLIsLe+eELEbTvN
3/r6wbIaeDVwwYLRGlnlVR7Y0cQXDW8KvZnO1LJ7fZLjXGo+IsMDh1ArFuOXcFOWk45/Aep0Psj+
9ealoa1/on5B7+Pc1l+DiGXwE2uy6h+MBehEtady170NSIUtWzlZxBDfbsNqtfucjap3ZVDp77wu
WWTBRCKov/pbRzxch1MjidDHKuGFlq1M//OYesnchLNZg55jnggH5UIzXPilxNg0HNjTJ+LDIS0b
LrrNZH07Jv2HW3BLfecYQ/GrrxdyVcCR1rFUjPtjxVZn+eYVdLrb0bkrjgGrOAKNHZ4zrAaj7DQI
2UPXcpwdHsFdgylEJ0fjfsxcmCfhMNPFmy4zO9FpXOosXMObSn1b0Pu4IVzXOEeQ3o16k7e2bjPi
HLvoNenFm11koZv2dYWVBFaerN7jgIAD66BX+BByCO+9ZeRXqS1Kz/8A+Dop6MFyiA+sYCQNdON/
g5XTgR4CeLV9nzYN7gihl6CbvFdzQ5jtDEfvIISlWrMxZZ2+9w+qu7e1nb481h7S1ZzV/0atGZfG
mHsPqOoYGnMtagHioLtTfsAmPwHQ2U3oQ0yuBWTFv1KX9f9okM0+HngxqeTfa8TEeaSJujZ2nE9e
QM+KiCxTPakjtncsEoSZTNlrcHz/sd9CCFBzWT84PfHwtMNZ5/bbe4knAQ+UrXcfwHySz5mLkRmm
kr3vif3WkDp/NM6/XxBnO4ADhEg24GJwArYXuDhZZYVFbrfUHBRJwYl/4a3oIoE1X3b2+w94wsrR
Twh2a+LOAOnHoh11ckFsdp2kHkr55TVizCl0a23cJlbXPSxO70+HvI03dTfOYs131VjreC4UocHo
N1htH6By1tuVzh1RSiHDojWKIg+I7gRoXDHkmb1VdF/K46bC/kLv8WUsYuJ65k8ZU5A648rODASH
A6mFkeobyVvRjVs0waWMDy6KXNcMF0LLGhHqO36c/RFbt9kqqCej+djPao9h9v1hPZ1GJs4x4XbT
MeElQSgW3q4bzt1usBdjuk37Qkem7SURanu3Hu9Wwx8d3rvw/w51uTRAeA0R+q2X1xNIKU/GzFvI
RnBjHm9fj70lSbs8NDFBd5sQdVHyr6A1HL3Q0vogiwRutupvTDsxxyDRU5bfHo8lkmQ9G16BL96+
xqeXR37/ATVw9h9mI/gsBEMWqial0Lbl/28HdF63JVObW5zjwaMKN/KqyhPPEiveD7fg75di6iBP
Sl+TsRGbvL1UhYHVipVYcn5MRSYXNwvWkd1VfLz/VL+zJ2FowIizGUXqACLr22vV5pDGGEsGP8wc
mPp1W9kSVQmJo6h0OTn7U11FZuUo2ws9jPk4CnETsfpoEPXiPeazSRD84L6OFJF/DDgYJkOACBfn
B0Lbb4pI06RfhP9lf6Y2RBL93nYXzZIYTccem7/6rabRHjV9AuarHas3qlhIlclgVVdkEVCDkqgp
WkxFrm0HTMT8jFNOkjTnKzmL29zG2NNbEHJjm1bY177DMiDZq9x26m5fleNmD5HZmBg0aEYZECD6
fKsR8nNw7DMWkiJJfIrryuqWmyJJpwAqzzjJDOqtmUMhOacA8rJqVxp5yxJ5TZw8g19Lw+KY7lA5
+Bxi8iW8Hkug4mU0Z3SyHCmUrDo9mSckVMZ5Y/vUL7U9MtykfnL0bkVf6iTTOEbmlqYt82a2vrVl
YdEPlbWFNUaKdbaTrYe9E/zLIxTTcZxjj3RMsF4yOzp+M+O7db5OLrxuAvHCQqaQ9r71Gy5ZFVQ7
06VJFyVLonKpeuo8+gxlXj4K0vFA3Mp1wJj9IpemoUGKflLgv+uxPgwgj4pulxZjBRwMMuTR/Qhz
FP1NHBljk8xmFXYCVpP9OeiC1pv3SUfQ6R7cNZi25oE+iO60kZuatrzFzhU3q4esBQVPdpCjoDkc
UtVZVh5VFsnwXyslce9funKZ7WfLXdbBvwXOi9s7JO95Ye/zujdMKnSTOm6IeOkFPf59jYMCNMJ5
sTe14okEYjJFpIxoCjBEWeP5ugh6/MBC2uRzRpUf+Ip+bZaa/ZkD2Xj+jpt+saa7GFdAKLSVV1fq
zxpEyBhRZkndCnyNkR19+kRe+xXnCfKRtJT2SHb/kv8ByOv8da0HfRgel0b5kqXWXllQSuKOmeE8
P6HPqCwibNJ43IaN6jGc0U0GDxwujX/f8iaD8lBlbuKGaZLM9+6audgsZXN8hoJSnGem2C4qtUzn
ICzNF09JO1oCN731ICCbmBhN6iFmUZ87iYuRDbsv/Z6rtvwzMTMcFAILLrNfiuGMIhyoy66xrmrN
56ZgO6Jil9dyztqd56Qps2sa6pDjlbDPm2z8tOXlYO7JKYa9v5p4dxe9rH6k7XhvW057pRwjuaqm
fti7PZ5IEGSS86kZg10azP6d16YdfIM2+5n1XbwrU7ytVqeud24cdJf+ZleHNa7pTteti4tQ4a91
5PAygcPMn7zwqRO/q6UZz9BCwVZHOnRW4J+whWuQu4c0xxi+degZ8K4Bs+shRTfJ47xs/rfSwPQw
EGP1MPt2tjftwbxECJlmYWMYGGgAHx7U0Ne/+tyL7wA1M3hUgwh+WrSgqLOs1voy2Xma8UaM2thb
fTV86ScHIIRQsOvXBTOPXq1F6FazH8VeEKf+n9lkB+sFzIjxR287ubVv8Oyg/MqqdA0n4fq//MH1
qp0RG+qywsjC3TnWkN8tkyi0jU5z5faD1UWxnzbfzLxvrxfPMa96aekVGsMDpzaa5stFjcsN1Nnp
Ahcl4zIrRGrvfKIfKpYZbvi24XBBOd8aX+e2m391WHREdmZt3/o+b2yYDi20xm3rWblp2ZYhTC6F
T9A2F8slPihdEppWm92ulkcgptSLJhSQ4hLKdtleqqVTB7sd7Su35E0pINBP7rz+wFUsvkUgNYZT
Pw47IE8zC5Olmryduza48nlDfdumjvq6tgu5oknbnZdfjAXcjCLyssRtQ+jJzjc65k0o7LI+awAw
MAuuhjsMqoo7KPFDERXDkDx26dr9qZa2wjker8kotlSb4xpqlnSCfbBANt6Sbigz/RmhVJ9ieLdN
+be8anmrS2JWT7yyC2FnO1l3AWZUF62t/GhUZnzJKzScb70vl+ucPsQUtgDBXDQekCtgs78mY3It
Md/OwtIqgm/KINna4WRCHuXmfYdsRxYHAr3EySPbvPPBatLP8IfgnMyperRxKztD7Gid5e0kv6E0
f5yp3x+3rtr8s66FLJ13VfJrZUDOUsTX4570dL0fVODGOGF3dJKLZAhNfHAuZFC0Zx35sRUmXh88
BvUQfBdLKx5yFTffp23afo0s8N3kNfaNA+HhzOSk2HVLN9yT9+JtP9fTtaH64nkzm/pMlFYMYwyY
+zZdTYezbCEimXnmg1O5hTz3aBhFbV/nZ4U7qkc4Z4L7n+xLy6zFIZei/wpe2H0O6lSdW2sZ3FeV
2q6SPu/2C35AujyvstvaMYdLNTrz57qP1YPCcOOHKCaCg92t062zVmwesLZPlhjGq0V580U2L6IB
T/Lrs1j7JFG2w/wEjgkuNtwtr+M4VXeb7aePPpDO127zhwcO/AT3Q+XxXiBjgFsls0MZxO41nXdL
4C8TlDsfdZBgvav6sCVG87mgNfAZ25m2i2CsmAcFl/1rO4xOQtG/bdcqcMYrCFQFqEXVPCRiCypi
drXshVf45xa9yGhqN+eTPyWCjoEyfhqxDTfuenWdLQuitVrIwXfeCNTuXxeumLxhb/J2P9RHZdDG
17PRJp9Bf8pbvEzqp3JQ3/idBAA6s576igwmH738dglyaKFua2WXQdPaz6MRj3OEBYd5AwVpfMzs
aerOUrvE6TjAce/KiRvlHwKzqoPLKvXbHf1lB9U/ffidH2wVIoFtCKawEryuoTHgIVytSNoYa2nO
g7ruUEeWB4s348wXNVT8T2JxjDuvDjJeM7QoDOnSoFVf8iSbqj2t6DW9qrKiyXYG0lWYmnFsGWfe
1Pfbl9Wv1Zie6dTD3AXd0pRNwag1MwZXBViBwnHVI3OJ3GqMpxtQnLyPxGghoPK2Zo0w35LX0Ahj
azfjeFRcDQAEwxNmr5uP26GhEJWiEjaTGrqTNobyLl17Mev8YRNrrF9DtXQ4Vl/aBDvzwnfoVJx1
mG+qXTr17ngfGJhHwQxKygD9jBEnKNAMJ1juM7RvMrRTp7xrVsvYzmYKYG2y19nmNUqVpY5sRX/h
xisJp9iodhgkgLhd5hhVR7zxsrgcDEw/80/4i8lgEwx/bS7VDvyoKjR7rLXd6tMwOLnPm5hkLksb
4J93i+wbf+s7JBGrXe0dayzTaxzncxlWNfCzVqzx8iJRrTSkvBGvrxppV7NPaGDeFBnw7S5fsuVc
JI7l77DASD2gulxZF0WiWtqko+utoT3TlZeDPdwabrB4UZXHTh96TiGACMESn/CVUz+ngNREqHa1
/w9zZ7ZcN5Ju51dx+B4VmIcI2xHGsCdyc5Q46AZBUhJmIIEEEsPT+9tU9SmV+5y2T/jGEX3R3Sqp
RHIj8ee/1vrWvutS8tcZUI7JjBjhcq2L8AxgkSM9nbsPq2Z3HoPZ5K8FqDcEF/6BTteKpfjgEOp9
N8lFLUIn640lSKoGGEqeCHPpHOds0LcxfQUK2KSHsvftt0ypb9uWZ1+zXHzLAoC6sJrm5nHGcwKn
MSWlxMtD55Bwif363nZVr2Z9M1gFZVj5EESiF5sIPeyjghir0zwO1G3Fw+CSUPEB7YSDGpuPMUu3
Hex2FLVsSc8onz7I7EXOfbzxsrHvAplbjx7GpgG2MTsoPg98YEJ8evN3oxPVvehb6SeSGPW17Nru
ceopaUomChkusSWQtqHWLMERSlxPiU1f76o+dR7bSjeSYMw7uK2Odjarxb4yBWJql0lE9YBrUWya
qXprJ2/ab4tp1qHu8RKO9UD1MhGG293ga5yxVA5zSgPUrC8RRNUygj6oRBgQoCXVgFFzOkqYbkuy
snx/3NKh+J5CTuz3JbpfPPBQzlC3q+GGtzwv/8KtaqojmC/4K6QPvHWKHa0EbjS1In8q6bP5xkZw
2WEmCvadHjQ7T3jlnVbqQ6QaN3/R2+ZrXeJQy7i47TwzLV+72Ry70LG67tXS0+E0mVa6kO1eSj8q
WNqeUkFxWZXpbN6LRUVcwq3bkmvJSc1G8VHllvetSjOI2YY1X4MpBI0p+u5oscp+QhQwq8uZthAe
LvX+7IKZZW7lcLx8CO0Pu7pc0te2uby1F1O+d8rXiqR2CwRaltyde2ypRegiORQLFMZ661hienNp
0KTBOXJhXpXOuRbSfM/zfITTVfN3CEu4+35U8eeCJnf5TOSrcI4wGEwP8C/EwoFZq8pOjejGZ8Gt
LaekCnrFN16880BQ35/VQRsrl6x8qR1A25tfL36GnbGpiqDrqolbx1nK90n5gtcDN89dN6W4tLrU
sa6RFIcrsUI8DYeMkeZ6kZN4r0ygQZFk/alosaqXj3FceVZ4KLmnTYLt6nfAPvwiSqFKQGFbJ5bn
GVYu8K4M856jfpCdVumu8fLxyl65v4Ua48gY12mvOYnWN3iRScQ5T6Os61dPqCWqpCXjWtd6/Waa
PePxQjsJcCsxw4XuOOf1fmaoOnH6tXOy9HleMsoFjJ7DJrXuxspnA8pfenEIro3uiGQQkKxDnDJ8
iCI7b/LSrqDQKReJp6mismJIg0fHNVZF6doXJjO11abbSyuntrolykg5HbeKtOJIC9xuE9FgTFm9
7jUdkIB9605W6oeV0RfWW42dVWsjpflLme4Q8qpFP1d553ZBxG17odds2vJGTpHHC9dZY/qnnAu2
EZe5vcatWtOmAsyQstKB0MYFTNyBccAxGS7Yz4NpN0yiL16yrLI7CrZ4VJB3SAlZ7RAqOqaIGGbM
au1xyiet+Sl7uSgnAdJWNG3i9GiAj6luogntBQausY2H1dZoJSsnUfFzsDVsXFOJwxptQmG/58v/
0dDNpPN9lGW7xoHIF1Abg2Pmj7+WyJq4CCFjHVxWtqaRLuKKzsmLpQAfw0Wf4TncyGPbqb64e/ze
G89bb8igeJ3EnF/QCECUNo2bbVrOLq8IjuPxacpZKPjXIwPlcqOXgU5L35TJqa8AGxG1VagoTtmV
7xbACtXETj1Oa3tlTXx5W0i5uWnKCDOO1aSP1uiIApQrBtrCOunT1K8d/qhiZMbh7pD1OyH8kvNY
G7u4gnl7NjGZMbqLgBOTchuGKN/eF6PXrKtgO6zY8BYRVq+pnu0kaxe7oA5wxgkUsDtoO/96Y/Tz
k1SrXSCwcPoCAarf7gM78dbNsvfokc0TzS/1Vw3XDyV2HaE4+rZ4dhJcMM13va2YsnDl50OVdK4M
8lgN+GeWcDN7RNHNneDt4/4/BUWm7ljiqgP76eK601OqIE13OpfGujaJsBqAwSpAoCbJ9ljSU+Yd
6W7bvNBqxWqHSztX7X4YddyViy9IxmLtrr4LqvSAvwyX3iCX9+gUj9a2PshCmxcGBK1OmEC5Iaal
cJw9JM2xoZXCX941KjhXERrZ3BsPflVUTjwXbfsx6AjroSwVV4N2g34f6kNp5AnjxCAPU+5U6num
LZeNCxM1jY5bRRMB+TGVartmMnxMQyaVi1Gq212X2KsuDwbp41ei1DYLSy81sy5ioVg43FC9lUoz
39Wn2NSdaXzBkgGdJRwE9OcIr0kP6mQyTPxOLLduMm7eTWj3zOHnBSFwCWer8hKvcuuTlskOi/0E
AkAAexYNlhJznaBhtU6AVKaN+Z48BT8YD/5IaC1+f+hF3ZfRxMLsfcNIwWcjDe4nTe/4Ojexcw2x
3K38sGM7SP0gARMy/9AwVbE8LEV2rXEMy29cLuf83iub4TJ1WWZxYIJxTwOgteKdIxIOgUV++6Gb
rfSMfTP7ng0G33l/3hZsdCmU2moDth2KQp+/glWe7uahzvkSiNehWntNx2nqNYQoKid4MFgfenFQ
dvPRYGlRxDOenefZssk3OpW0D61dllE/D85jn2bdbjRb/cUdJI2XHv7IfKg3kgNyW0NyWeuNQUit
iM1JKsJmdYtxPyhUoI6ZS1sgFvYNm2qWUrDgz0F9sWxwG44g/67gahzAg6FuEXiETGnBCWTySdnC
jMIDbm1lsmcoaFd5tiYxXWemofxYdzJBawLGky8zhX+4oceWrxKXgvfNHnI/CxsG8Nteu0y8EtIU
DH9tXYvQrdIAm0zVF3nMC73EEca65G5r2ACEmyuEm1QK419s6U2RbIAe2FA42PywszQiVpb4Ocu8
TUwaH6N5dNZXj9NCXS1jO4i47pX/IJ1hnPjXOU7PhaBgC9SY3dmqU/PKp6rKw75ECDocjDS4guxk
AoQoqtOiCVL3jSwjvGnmG2mdqUX/AMYaFY4sh8gDLbHG07yW4P0Hf0yTKS/8mvN3sOqr0jBXh5D+
7DxpNJAsN2yuKsipdtesYS0a45W2vmwNGwwiN/CUpX4hutGzuwUmaYs+1Z0maYwy/wJKYpjpkuT9
DPXEjXNr6P3L9829na2ZNbRldumNXzfWS4/7IwsBmbxasulehrHrwpym8wcPMjcGrkzxka+H1wxm
U8ZstYB3ZfI4DxOxI8ne5VubTdpxKHmo46GovNtxGrvT6PRkUAYPjsHAdkRLdf+JjTHVt1mbue/C
3KxksXX5oIbVPFKHMppRCW73Mq3pDZaelhWPJ6V/kHRKujFgdwanpgiWPXwkVT+Q4i3igeVWPPBR
t6PecqaE8cW4atcux7M4Gy95ui4v9L8YoZCTTqTTqZLGr9Of2J312Hbs8avPuL+HZ2W8dzjjX3R+
ixNqC984oggvZIH884L5YC/UyFPnT28Yp8c7MelrCgis0w2eg+0uyLSKicawmz3vA0Bgky+tGBzc
FVs0umt7c3guWXbE/sJFpad6eaMT2OieQOnbj2Vu2U1ks9U/CtFSCBniAK0s62Od2P4PSSXYBw3v
vKCqRsVo8+nqvXCjpZD1YbBlZzu3Y5n3nPISrCmeqaEnsYJ5YVnLpkdrQAjtbu0Vi8+l3pcMiRlb
HWCZ/KiDAC23IwbzdfyaFsvsfDgtgOZD2fnNaEepPeijFvvKsYFD8GDjskFrw7dRBkbh6jGGQGNj
bPT1FfB35Q76cpzWhS1m6JqLs7Ptdva/uW07cqj0oqIHlXPsgt+KmfPwT4BxcrMMo42N9wubNGM8
bq+VjDYPDfZ628Gimovuh95rqydjhFYMhIkU81qB0NnoacPFJLL0Ym7nM3gpbMvKbNP7e2X5I1eY
wlrcYXi6YGQVdSab43PvI8pULOVNCfsF4hMNE+D7El1Yk+zfp2pTxhryp4hijebOZiQLN5FzMlCF
w604iNhYX74S2830oN7n2aK8/nnSss10qCTyK34Nj77nLlfaKLkwX5UrdDM3oj+LbsDdv5bn/q4u
o0lecK5kZynkRqRDk/m7alg4K9GkrPC+V524CBrNL+NHUwU1P3CtQ5b6PwiVf9fkL/9GF7IK3DLK
wJF8PzGXv3kyWM75o05e4kfz698IJ+liwLCcdkCal15uT5jglL5oRD6KElHw15f8n6I5/Edll793
Xf4/VWv+f9iaCSXV5sf/b16Af+I5fPlBdfnv/Ic/f8efJIfA+gPPDmlQCgH5KfL4/IPkQFOY+wcz
CSlVcA0BSSg+Rn+iHCz3D4RpfomENiEWQGH/RnMwnT+gADo2Lh2dMHUAGuIfnaF/RnL+Vbk8LC6T
D+tvQjPBTcc2ffL38Bx5vM2LHei3jxanjab6rtPxjHFoKs1mlKoB0F4OTra7fZJrhgwpa6wevNk/
SynUi6vK/lF02MT0QZ4mSC24S73t/HmkrngS070C4XiHb1J7mzyPSgq30/sDPSUeWG/HzOQd5OLV
urdt+oGaSz274R3RBXzzJrBZmX9la2Jyz9KqrbP2oqJ24OyLQb8UbyimtyWkfwasAjHYqrR325bp
3PPETK/JV8I4I2gnlMfaOOXB4iJmmGkwJl6u23KX17YpTqOdFawASxzr+sVdQLVwUnA0GyevW80n
e2WEgqHSGR2WU5sKgz1549U5TnT96NDL18Irv6RQ2icVsn1USLv0iL6VbQpZwC1pZd9MCaU7YX+r
KzfypYe9m3dVKdhY1LZEcOsYbtAfZTS5QX6VwhFSjEce7AxFyZjC4VSuIF268tCAw3pd2mJsGBSt
8VByC0hm3XdeV94UISU0+aGQxWNWszoJwfFhK2+7Q2nOT2iN1r4c5zI0iC4fqvkXczDLn1kWzlmy
quLo+csZG9dVPk/Ts8woJZ7qy2C15FnYqgCdNXM/Rkq6cdPOr7giZcQ9gwStxYhXPS0Kgv4aGOUJ
veE9KzoawtJqetz8SYZcZJr9xLdUs2gwcTyYNJxX3s432z0GiAe1FU8sY392dTFebUCuL37fmy3v
WZNO42vXyBNNfu2hIr8de4UVLxT2hHIV7pUQRPowpN4hE3RhZVZPghVojDTQsfJUP9yCSvDG3dK7
OejcUHI8hsE0EZiz0hh7dbW3lW2Ey6ZuTZzMJAkYQzIk3cieVX7N9WA4++NsJh7OQNzZJGJainlC
3jt5xNLYfy8mU+0bxW3Dz/sFAXFdE9E72kN2uTe2ZfYjtdLu1tHGR2csFnIYa73XRVNcQvrFoa1c
Fxed7oZWt2JdaJ1pN/qOfeRcyHfDYAY7PPx25ORasFfu/KNzqoZuGy7hKWdHSFt1wW1vKd47y+4i
QP70jWWMpogRMu66S79BS1+4s2koGroCe6dB0aM78YvhtHh+a+CSdXrcthY3vBQADkbt2VlTXi3Y
HU557+CmFeDZMLAO36bNi0pjDMtqti+Qqh5/MTYwRk6WaBR6jzzxE7eU2LI37Wc3ughAiuZeB1CX
r2fxUKptveg02sGs9OlhNdTsPdZ2Je5c1vQtEzUOZ0Fp187qCpYDXurJyECk+II0Tim4bmzZvkBq
PbVTNjTRahH6iPlgVVuYzuMHsCYr0lOl7oi8GpFSfCyyQNVG6C/L+h0VUNeTzLPX0zQW7QF83DrT
XsJHC0AN2SC2uvxtyX9LUFzkJiEzZzgmdu4yTflPLhEBz9oc9FtIXlDMN5R3ylfJqKZMGq7ybQeC
VoekHDSEn3zqUXrN3OtIk2FfzdgIS9Y7+EffSjwZrOszLUGl4romNpRh0VsJKI56z4qwCE1/e1kg
pzx5BReTutTeeKSeTTY7IaWkXdKApRq13r5B8K3ioTbLq1Zj3UwNa0wStHhquCHQuCSc4mwOlJuH
zURRMUFx465v0q89m1yCgIEVXAu77k5GMO649KprNRXigblee6xs6b2ZjVPEWRX02DYCus6nLOcx
xh9iJmnXgvCoV5018ArlMx25jDJ23tQSzYo/p911mr7uh8tTW5Gevm82Ze3S3llYbdb53qvVXZ3T
EV+s8jDTzmsSuQF3Av3aD2nDa++xPL62U+ccAAIEH4Mp77FP5DO0bYtljj++uEzcYaHrWgJJ8GjX
iDDVZFgEwg0x/kw7G7OFNmpX6+TkO19NRtxiek5EtxThmvkZETeD88BfbwqMr7ebpqvzCrs1bNfJ
i4t2Mdkrljxanjklo21m+zxg94ELyI+CEkcRV8P9qmUDZ/B4BitNSTvAPxKWRIx0sqLHEex66LIT
CDNjfgA1b+LG6NhY2Yi2fG3BoV+WPWmy4MheL4VFt+hIKUHzseK9SXTNAj1hwCQTsurjsulIdgJ3
lF+Cogxiy6+owAVoHcuxPwZawK1IEz+X3vvK3a9LtmCedvqlWZrmoI2rtY2a2C75bpqa5aRV/XdV
bed6TCeC1Cgz28wFnAReewuvSr8medIlrb5CEixG/bhB0z9osCK5WbTU00ARhSJOtbvm8zVPVUnp
UlNx3vUugpK+srj0DJar4zeTlMMVwKaUQHlLssqa11CspXHNZ0Du6dbNo7mqfk5uHewWsX3LuLmw
mwk4y8rVSc9pZ6RmqEqOfgSbd27kc4TdaLhLKzOlcNaQNzN5XV7uwFpcPXuFaPtTBP0PeyzqHVWC
C9tf+7lBHY2aSvZPtc8ftQ32gES3jD/RzLkPQ1rnloovy5N0/GDtLu8DsxNH3Te3a5IzfBu86tvU
pHrMYYqbgl6rZ3/teGGM1mNRuGy2M8CZ5eJzrrtF/W623LMbE4gxoASyecrDBgDyaifLrbkmPz4n
pMZs6sTXd6q/sbPgaA/nS13KzFI60YPef5K6ud1VlqSBrN2wwYS5NyGIzpXgr6/Gqnzlsa/GM7wr
/0vvOfxeC2vDcIH51cscaXWQ3U8gFu8czNSvXuk+Oq6LZFNnN5f4xcGa/MyKlrwUmI1SvtF5kdtf
A6eaI9KeA1F1P7G3FG8UAAIWIpOaIeUTOqHxVBHmzTrzOyTb1olXfs6hKYzuVhnbeNC3xTt4i+N/
myupv0768oGZebzddEsrE6VydYBTbN06jasSY0Pm5WQVo8Lrv0aBqYJLIgAbtNCbh5772MPMTlNH
f1AaI4YpEEdtWf+Ug+WzppVlxs8U30jHdnNw90IYDo8M3VRkKmSw0XgGmDBeM+uRiyYSw6hf47It
XyREr3fqd071nKdbXHY55S6Z9b12JfKhW5gfRlZqTUSgPYDzXUzLUcwdak1RUXYUL866fOi1X8ei
m+Qje9T+iMDrnRXVKfugde82t71KO2/0Ykyc3XJA4S75OLvK+55mXhPlpvRug9Epnh12D2eD1ERM
LLNOnIIItyDox64Hy0DSjVb3MFj2QD8Z34qbpcKZAUm/c0JvFFMWb2y5mlgtcr1twVfvyeiRZffm
cWfgQU9w8cv9OLjavnSobMbkUhfPnGbVM6+46aWeF/2xKsf0oJdecdSdmYk37d1T3yqtBIiCyoM3
fa6fMrMo1ytCtk0YbPlwCjSTByLX5yoB5BuczH5QUY4lA7osLbSxqzISp7oc7sdtGZ91fyMeLVDl
aNUNrjr48Ld0NQxfIZUBpPVkVxKV6smcN07OwjYHlRDA0O/QFR05f8kMTli8XTaGuC0QlgvUX6wq
KUqehysyDgRFfBYAX8Enbe5LVmnFFit/4c2K+zvgQRyWMVwHd8kSu7LdGzLN+avyZldjWJke661d
jZilpXau26V4TRun3Q2pj2mj2Zb6iP6jx6VfZkgSdqX5oWzm5lmnCvte8Y8elobjdWiCx7lhNpY0
ab63TQvOLvfKnTtu2RUiiMswr3oaAhvVfDHymW4I3TP3s99U1+xJ+t3ajGxcs55CGG2rZegMwtnN
RjvfU9WNSu5sKR5SRZuiKo3pumm3KbTR3A4Ti/Y7U7C4evC9cuhuMaQvThywkO3dKsIwbzIsNCIP
VukjZpmmkN8ZNwt/Yufo9bP92I2ZiyORAa/zPeSHMsibIISIqpD/MahErsSJV8OOG2JL5pyjsP3h
nrKHP4y56zybftFM8UZpk3cAwSeMdxD3aaxrZZpdF4qYTMhHeCgT08/mGPOnAu6veTOnD97NazVq
4jDJwHjAVMVdwOi1PY03iDzjqp1YsosjGYgynkaruBbAXPEyT97PZujsj1/S0ECdbLlfGvFFVoTc
X8EmTFFjB/N55HkMfVptHfijvv+j80V2cKeGEdygmzTqAYI9beWsJ4XL6ZyQvax20pTbm85gfTUj
Poc19+POE/q+4489fUpOQhTiJV/s5mEmcXnaBJg/s7FF7OSGhd4DAyshUQII+6JA6RBL9jRdGtFA
G+SNjfMnhpJif5VMkcm4LEG00RCeZLzrGM77NVnMYUym2jtqolUxhkv1MGZFsBuwBL859mIfmgqX
TlpxMtUdnAePHtJ9kVl4DzrHv7aKxr2slPOZ7LSm9rVp4zXKA6S04VbxNwk/NS5hmuuhN+qeUQpT
Hog4fwmNwJ4TPjcogcHiJP1acb/hQ0ncsizoBkI0SoKa1zhZ0uqbZKanudlrDhrF2OTqeJO0s9v6
mGVHGWm6tmJHtawdvI4GwJan3X5qZ8idBwoL6vNSTW0Ekh3M7qeSVlOL8wOhwT6nKUQAIrUY0DqN
Z1dy8E+ijCBEU80y1FikqlHx0pnX+3zUgxu1ZBVm58I9wBB2ErPGL6HLrjsVunHn+8RopZQLwDeR
vUmP6lQ80Gjpwuj9m0rrSTs3epUYdWpjQwis1wynb2jNZNGipsibVzSI1x6PWkirwN52SKyFnVDf
yQPLg1/o2xHfds33b5rglzuoHEub1dFaWWwf6AOI6XB7Q87JL5Q7LC/t8iJ8LhGZH69b/70t65dP
RbA2J71LJsj/XbhYVoLXyCReGaSnspDOG0IBfWCZTl0asXI90tqlrJMBS/WU2Ut/3blly6dFentD
rzzMVHZxXaOS37F/wGiJoEfMVwld3ciRebvUFXbGy/pn8aU4Bn1fJ9ustkOGaefH3HJFK8dSHRp7
JEyp9eZ9OXpsBMTwMebLePKagvyLD+aTKEKMViyOvnCxWZladTK9Rt1/apdZ0b9zX2MUW1uEGnsr
m2M7CfgwmZLrM/3feK7VfLYQqZ8Ypb4UGkwEbxi9q9y15oiqeAbHLj+m89bLEEl/wCMwfQuM/jwb
qxXmpflEHhUbg7LtnXBxo85sdZ9hhDehdQkGoyqryJxS5wuBMid0tspE0chh+ravqGnysMr8cXCN
n+yCmf9wuYVtJlpygOarlRtwtlRrf5fkhGM9G6xYaM3TAsPppxAo+buMuBbAYDEzfKObskB3mwd/
HdF2uqw08KP46TcF1A8zgVIDC4p1fsDGv9H26qcpayfQHzss4GvB8N8Y3HEWZ19NVvDQcmCNobCc
zuXLSz0M9gOwB56EJnH1ajghhoczC/uFq04a86MS3rkqHXGrXJvB2qi0LjSpOjWQDra6TRR5W5lM
ek6JMEyFI/+FX6pa/ydgigfqkTg8/CI/BUKvTqvDyxWP0EdaianfVwgyyeJOJI7RYzEbLCfysLj7
dONp4JUU1caIt8O87AJFm0VrMBGngbd1eSaY8grD2ZsOk/AvoRnfo5oRRaaDp/pvmb+dFj7wUU3g
AWeddkaMY9apnR54lXcShhp3f+nRyO1L2Ae6jFpG/YjJlLIpu78eMnWPufM7KiWfeISnJFja+94W
JE2b1cN8SXzgL7Xa2xrtdjbt58Kw5dVIV0E8Dy5B7tpq9zmlnEnRNcZhKbmcDc4kj+2Y6Wwu8F/p
lfP9L0W7TGcKgLv1W5WhwptwTsCNDEVYjtZ76ijjcfadKnaXdR6iT6HbkZ565OwzQ9d1UDH1fjoN
PcsoEvCRkdLQjJipsWch4p4MOgHywG3P9ljLKMU7gaIPlGVKvMy4mE91ep163o9GsHW7qljFmzSw
hzmAHpu40rbtozKpZ46MtdLeOrcZbj16Nw8lL7yBYkZvOfgkLa+9iiuSF/hlHi9Fdho0O0vwRa7v
zFk8Wplo3orS8G8/xfZtzKcPrXB//hLcg1yTp5419P1G43zkFASuo79EdxPdebsZFr8Tv4vuwWiJ
eNsCd/dLeXcr/ADCLNohKqhN3BUC7rutp9oNRAlH/dLgi1R9WTPn618yfNav44HnYE0+tfg58J9m
3+WEz1vzMcN6H+E7vPUNmb41ywVt2aQ+NtmLOF9zSdeuZpOh5vpToe9HhfvWDsZl9ynTD2XhTie7
5fzBfaWLcv9Pin0FzCtsudww3s2dIDvndsPTIOz+CqOmr8K88wLCtATG96soU6zwpfHqdguJorlw
dPBZBJKxwk/b81SNsPP/XY3f49PTR7qYxz3p7+J6E/SCxbywAOsMU8bEtM40YphjQ4nneJmEOGVe
fxP/q6kcD4KIRPi7AyCjLzcC37Y8OpMYWT7plXBDrmHQFE0teKpNmX2nua3M4jZLs4Val3V9WFHC
YXzxoP1pB/DkpdfE5BX9v3kCkAhIZDLWbxCLTwI0Fn7Dad5nRdrfY+w0n0twCEvs2BzY2+AYdxLu
DiGBv1wDnGXdXY1f5vmXc4Do5QTbI/DPw6qNz5XQ9BsdeP/eJBkWcHmV1j2OPu/h3/UUjCRuH6nw
YBm6mBNPaddyrIaN47cmM2Oex/9sLbCGICtv2PDjF/sna8EgGly045CV8VLJuy2TNsUy+JETizXU
F33zslNpc1S2db7+/LQdoK0yqG0uyMpP70EeYGFCHy3QPF2HwgyNt25GvoKXPX1qXHaI4pAFwLM2
+zrok+ZqSBfvqGZ9TIR0q2tB1EUy2Rv6dbd181f4O+MSugsJvVyb7Yjg/qffS7sXVS9uqMP1D01u
oPuqTexnqduRRfFzhgV8Hs+fRga2txgxwTp80Znvroeun3cTuboD60yPLY2WP6x5icP0YmlY0DKi
TMjmjOXnQ1OGkXA4pQc3d6AHXfwNgeLRsEozT4reOkLg9O/axV1ovHbUydU8QBpuWsf2yK1jYmKM
2DcPJ5kH0/nT9gCy8r31FyNR6arTe7e+AXjOI9MGvZH6JWtFI23YlQ3rk1ZYRPwGnFWftggNq8s+
h30Y/eaN6Kp2JdFDD19O9DG+yLMkNTpmWX0bXovaXiOuCtthHRaXll1DTne+17EHpsiljn+zTKw5
L5uSECudfJhNrzWvj2cH+eYv74RRUdcWdNuNU238/3p6L61lvZ2BxoSmqp4Cab5YGYc15N2ksK0t
ZlPyFrSDG2KEwIY051n8abFoPa3bmUZlH2asEXZWPmw0SsU4FkhTTvoWZtl2a+HxC+uyfxaSwnY3
m4hywG7q+3GvNlt9+zc3hqUbOg0BTMh/t2Q0Qdnfz1N/D6q5JiXY+bzajctFMK+1W9/CfoOHkjrd
VjevAXF9tzVvOmNYw/PP+Y/f8WLZgNL9Ms7OBKZouVZCLMeh7p8/tdj/lGxNwTf/+W9/E5c/JdOP
ToCCzfLxf5yLj6GT3c/xX/5T/5H+/bc/GfX1z7/dRSr+2/9I2rEY1/vpx7A+/JCU3vxDuL38k/+3
v/hffjUG/CohePveFG1cSJrSPsbfRWhuY/9Stf6fIHC7ltD5rz/t0lvw67f8KVsbevCHbpMvx3KA
Ag4J4i/Z2rD/oD/K/cUsCHQXQfkfsrX3h375XT7sgIsyfaG2Mt6P+X//rxblBORzMTBSvAsb0//P
qNbmpyj9m2iNacPh73URzXVuxP9ETWh6nEpL5c4AxAQZXDoCZ4roudM76MxXXL98iLxMhuM27dGX
ITo8kyTFcVK1opFfuJSP20CizYLEVlOEIeYy8hR8X/+RJS4nJjt3rozGFImZ9dXOhirdYGcNVqTX
eaajmSfcbNQRf2sjFS44nGejOLf1WrboiAW9cIEv2muHePmJVhulH5kU1vNqp+mX0uoF0Vn3RZOd
2s+d8nB5L0GM00Vclw2GmqZcJoNNV2V+yd1ia6Min2buBs2M7ckfVJCAvernuB62DJGndpeHDXvy
my5MFnSUsKkzpHJs22Z+qUgaEGM4YSyGnX27qHq/qKH2YyfoiqPbZL13E9BDXkZy1aFlahqWNFes
I4vCCnlKu7Ct88auDiId5l25DR4nntbyB2N4ZHBsVIqC6qRcmObVeJgpD1B76tMAAkpJmw5iKHEH
ma0bwk0zcBr26gWO0/qUbh0970PW8/QvHYAV7LTO/2LvTJbrNrKt/SoV/xwOJJoEMPgnwOl5eEge
UqSoCYISJfR9m3j6+0GWqyT7huvWvMIRjrAl8jQAMnPvvda3+KBIoQfjI7D4BhShyPedIVvMOdm4
lVHdCL8T7XmCp7haa3FKI2ygSZhkdCtl2DnPXqrmM9M9r2NaaDX9Lu5arM4jtzrTQkaWD3TBtkav
lcXe7POQ4CF7xrFFDQvNJ021wB4xWPqw7Ntqow9McPCLFAewNhx+o3Fwd8Y0TdupZzQEJWCMdsro
db7oqGYXW1Ofvzlhor8tAEt2mc3TuMvCpN3C6FFvBVEdxg7snr0fqrl+FGUb33DwyT9WWOf9UB8Z
btRa1EMnjSN9Y7TOHWCpdjNwTF/1BND0EEcJbhoxi5GJb06rkMHDNnZa7262G8yLYUvlj8YLAQQn
AZ9RcPYI8xQzqB0P+bueatWRYYBx7Aucs9J2wk88Dfgy4Sd6n8Ni5Iylun7M9lHfGE9hngzHqS2c
HYYMNBxeGXaPaDi/6JOtbUbFPgmnnmYwT0BypC9mMp1FpeUFkXTFuZDkEmax7b66SGL2YxfL0LcJ
9BEbezQivzMKzdx0YfOEW7m9NMRKfs77ItxAjVPPTCSLQ7hAGwg0TWc4RzfUpFmhdXeqmstLYwNc
9HuayOt+mVBf4NbZiDisPsiI/uqkeeURO1300jertRYdaH7NLKYH3YLREx3Jvq/AKbROaA2+bWX6
gx03Q6DAJ3i7qrQImXLtUIQoDlDBD3Zf37VF6MEg0vOvpcjUsfGIDJhX6Mc4K88vw/5LqifWBsDd
FNh4oA4r0xGTjPFGY+qFboFNcRqR9+aNhtNmG+SUXEdA1U1cD/J+6jDH8bJAxQbV/q4m+++u+G92
RR5vNp6/EXM9rpvVPzZvWdX/sjf++ME/NF2os9DhkWLxrwye39N50HRZv0FcgOlD0BYKjBXW/2Nz
tOzfPNRXqEWJhiNz6l97o2X8ht6buZ5EJiZBKfxHki7DXGEzv2yO/ApDZ2OUDEF0+zvg5ydFF30P
UgswEKHcF+MDchIy5q0Wu1RO9LVTo8vHUmRczVyOe7eysFOMyjsiPIwZ9FfTEwSI4sbkkQyAfruH
jNBT0kFTejhlRf/BkWW8zfoIjYt5sOi1+ohWmYBa5fM0ZPc0THoflZEbaLQVfCFTHBCd5bF5Mfil
MUzni4G18diXaNTr2lgn5lFxQUTRPZUmE7/O6a0NxEtWKVzvyjU/4GL5ZtY9VoJweFCe6q9pJe19
M9kW3sx0KK4gyoYTLe/mRjkxxom5KbL9aC40zagez2qSzrHANb9N8eKeLEILd303mLibqkVuIr7O
C0MxA1cDkAvGZ1jgfWduVgaFXqrDorf6Vq9Xj7bd2Ge9dQ+krF5rfW0F9564LTJ00CF+03T2ONG6
vbElTlv5VPjEwKH4Cbhhqq1bihb3I3FdydRABMT/ycUqbpbeynaOrTmnIk1lQHBe4Q+WQ0a1Ec1M
k0pTQKLrGFZleAgau6SGUPGzR/LdB1L35JHAvfG1FEAI4q7xNroy0ZvXSL31bV7FCR5NGE1Cvxnh
wi2PZWtm2bBNiCzXviARJmfVr3JigHcDU53WJx++WwLdrjCvaVa/jqjIUbgCbHcvXgQgaju5jTn7
6EqaaV/QJzqgiJ33TlFCVKBd5tzNRdlfNSasTNkSUv3IZV46E6dPlNi0klodJREG4y0CP6LHcN8A
C00HK7toOM1qbYORc46WfVW3S9veEpMJKRZFQOUi8ka/NSLyD7DDlUt5csKyl+1rZYT2tV1qYItY
NKtESzMaHVWbTg9hnxX7EvCkQxKos4zjtAMsoQ/L3lrqtr96nTIU7Ux96PRHDbqqC9/XS3NYgkZU
DLOxWw+9c8Ib4KSgz7fYdVTd7JouLAcESrp4YYQ0P4DfXwqfI2CzJgoLDgeZRkuE3qa3Ql66Do2h
GrXnOLOTbGMsuKX8XhYQdARqT+Ygzbu9RKu1GcHilX6AVgesJE2N5ApHaAgNtbgQOQK1uqiVfreM
kxx3OUOzkM0+Rmck+rI8oauID1WZa1tACWYUTO6AGiCEE+ibWju/ZAxoIWw00vzUxJaxyaMiulvR
D3cSTOa2pxgLJAS4ac8b0G+Z2tpbTomwTst8ORDxiV4LPuezNwOJ8J2G0CjfQh21TjlEezTSNDzG
0CJo+TvaxD7fMx2JegaQQhP9AhSAxnQ/LhnDS9vslU88o7EFIdNfh9Ep7xvGcXunsfxYjPYd7smI
80c93+BoRu7doPp+/W+Z+L3Y/DcbImm0Uvzdhnj5Ov3jFUTCz4Xijx/6sRmSOufacBUc1xK4O3n6
/lkpOt5vjtQNODGOXOGJEmnxvzZDNinX1nXpCBO6H0Xkj0rR0tE+s7GSn4B+FRuT/Z+Uirz6z3sh
+yqaZodk55XR5so/g9nEKJtR16PqiA+ZRlBWRvad2U71Zcknd/PTV3P/+w77c+rbCgv7ad/9/lqA
877LsgHw/9kWMHY6zk1XlEfHnMRlGZW4pMxpnhXfwLlpkJ39/eutNoM/vd4qDkdADt7pr/lVrUZE
H6NCXq/A+wwAlPwupEeLuPSzZTKNCKW5xWwnniYkLE9//+K/OhLQnwOG1IGzUYMTtfSXgItG05mZ
sggcl7bv36mwkQrkuMzOSizzdQ4X7zk09H/3kf+Xr9jm24JLSbAd8PBVzP7T0abv+rSdXKc4kiQ9
32cktb9DZ1tr26Sd7yMdEffff8y/vKAU3KS8HHevju5+/fOfXjBdCVhsb94h1khtJ56dqWzce7ia
TO0TrG35+0qERSL6Wv0v99D3w9kvF9WxdVO6GPhACnqGi1/g5xdUnSCSM1x5VNWMAH2gnjXulqXR
R3ocZN0EmCIFTrLSQk+aiWuD6Pe5rGtnCmKZLeUKrHGuvTKMtey3UafXddydxezNH5Xh/pu7wHb+
ch84NhYCnn2Lq8nD/qf3WxYkJ6VFPxxo2ETWk1bQB7jpolwHD1419K8bZI8nWD0qp8wj9veJZ1Bd
NSxuB8B2Up6SjhydAknFWwT6CXGbzLmXSO8ifgfg0gW4WBGfRt1grFm2o7gUBtwD+Av2IiiJuwiX
QJvA/VLG4u5qBvAXGsJaux0cvbqpoYJcRS/n+5BZOQLHdqzsz+5o1moj6UaOW3iniGdb057vJauE
3IC4zLx1Aq69pDnl87VZvcjHNkzXgGCnQ+65zk1jIb5ylzIL80WSpPNtb3mj9TCXajqXepyDJbEp
S0fPspj0rwsB9THP6Tx287029STNZw3z6Dls6tchNerXpdXNI2GuJBIzC65f3cIc7/WuIyQNzTHL
14zNe5uK1n6DezNfqzYXhk/3pWYS3c9XrdHEEwoDd5MsiY2owDaoe5U3M03qjSGQloBh1oX2fB0s
AsY3dWYhLcmRjgZA8sJnA7M/bQZ3st/yge/RXUa+t9YST4PHRVvcxnuemsV+kxodpyTiPANMyDZ3
qkp6BLGzRhumg7t+/f1ejdPIHILYTKbhNsnm7j1PKy3xLZsPayg67vtuGnMm4xC/GCvTMimOcJ8b
RlSSSuq74jZ+icfJe6aNjSCrJ+Jh3hbK4j4ZS2m9VZ1bv8YRZuGoKbyzp1rvuc7BJvhWmXBnzEx/
Agvs0E2Lg5A0AUYuiNRVPW1GCVQYj3yHs2JmtI6KMVvgf5Nhh4AexQ6IgDRhIFmvn3XClOm7UdUe
vn//1twzrRhcC3WrgyfY1eIuaEiKu3z/O9RfZVAoPWXdWOKDxmd9iJ1+3EyR5+3AlnADx+vjIQlp
qA/gw8LwRnRkUQZjN4FSbGbXu6IGEy1SZhozeGNzlIqXvpEd4iMUYsb8WMtSZ44fVnPIKTBFbxty
vjPpwSQCP4/onXGmu66V8akDcqTtlT6k06aJNBVecT7aObNHm5ZQGRO4dDagQb/CU5/eR/hEWFHS
bknuJ6UZ00vH1x/vu5LGXmcQROUvOjoUzR3hnuiwmUnGsfmeuyc0ZzFMfMVIn24pEUZ5QCgXYxyz
YUjspubFBqeINH86hJ6ab/qIGZgkyyCIa8R56NLUxYKIFWASER9Rvjabmjgbv1ezuNNk3F+nuOki
vw9H+xNVk2dxf3UTCbFeMt+MACYPlltFlE8ILeG4MFVxGX++Y1MUF4km+kQIu7zUeumFoCYsdeac
W3DBZ5qx/gJkaV/WS//uJRg8GaoMhJNzc3snK0TNvQHnAW9TOE74bJYd4z6hWR/IjdQC0u/eSgE/
Ks112zo0SHBXZ5DJTYeum1tKZXb3Hgv+A8nDMF/Z5riXjbCMk4PUQnbppU329NzqV1v03nOhYgxQ
TuQWqFLGkQ7vHIfPM/yOS22J+lV1q+uRdKk3OqfRc0rr+6aojOwphVfxkraETQWessko0+koJ45p
ch73ED95XgjWYnKrJ4l/eUnoWHd8jGgnzMK1TzZ0U+9l6WrxqWg1bTkuuAvdo4mvGMWNqLt5ZwIk
yE7SMM3PSzTacgvH4/QvxlbbpfGRoIUnJ45RWv/nnC3ifZxHQyIfAgQ0HW1z0MaNOTUi+Bm4VRrl
3QxIZ9gtlvH8Z/KWpYwGHhBCyR/kLWZj1mfwZPz9mh2r/UAMjBF+9twpoSaHb13tFreixjOibLAw
4GfauaDtyVdXhDUdfjv6qBy3OiRW6d45sclYj6dq74i6zQKFuf21ml3OInW/au2mRAsyMXJZSZFp
t0ne4UWAbxW1l9bt1FGZqXsBcMq2gKoVWy5i43c9Tz1mBjbLWyYXbppm4E7pIqbt4MbXW2mISto0
cSUu9JpYSxuJgNtPPX7PCAprjwnHO3cTlybISUPD0z+kvCfHJWkjqS3+R5yV3IKzGXlnmdcMgCMj
Y71vx/ag4pF1cLSjrtujM3fPkNrQQ4AopThnMymoRt35Hnczz5I9NfneUezjVcsLm+FivS0qZcH/
vgQ68cD8AVr9eutPeh7fr/J0nNr1ZJ3xmenYP+xlpETXuvcS9S0jRLNl5zeWxn77nrDe4XKdNhhQ
0FaRtpPHmxzOIycGRV2z//1tCaJrsczEKSeJUNPYvhzAljdN3raHUQ3zfT9y9i1w7aAvz0t1MiZD
MgofVGHNt0SGGCgxW696nYymjplijLzrpKj5rMjdeMmyTZRzteBVdOwWkgAOPHhx1OBPYNY+EnAT
zZY8DRkovgCwkHoMtcp+pX5mYVWtlp6nusVt8r+z1qzFdDvWRUc85phlTijEtG9923gQ7iYP2SVP
sdgkmuM9GzPqI/STq6av8XrxBGOA7Slq5zLbtcDEFt5Jsn6j+N0hd9qKbX2oXdw2RctS9RiuVzRN
QUEuQ8Edl3dcRk3gBvJ7Y+1wbeyuXmlN9Lr1Z6EpC2shW6UzPWLe1obHUc65rIOEcXPsXvOMlB+2
qhraGgrtqFHJTmWJFgnYYpyWo/0M64HROMeNXCd5LYFxmAVhXiSIRHCxTBLSGewcziCOEeunDAjF
BRbLGNDrIYiYhsRmptF6ytOlvuXyN9cK9dExQ1b/cda85KSBFAOLGbP1EFN4iAyUNmp2tF0+TDaf
A/14qYMM0R0PvFIXBjCkH3D9JDB0omEn9EiANEBY0s5zc6wI3aFNkYtrCX4WGQyLBOpqJCAi40RC
oyb7RriNjY+oCg+IqbDx9c0IPAy/WMCq8K1sm29aru682ZqO3NccDIZGR9hf61gc1Ij6v0A3rYrD
PCBd42wcPqKZU7uUTXSTNjHEJij7lt5bt4hPygeuNvtyOecndj4G+qiRmLzhCHILuY28/HbApEVT
J1Z3uqqjD7Umh9e2MsxLNRa0n5j4cYCcm33u5SScjPdmIa6c/GBxgJf4ZsvQPpkgUpIE9oeXAuAq
QWaE7kFLl680iLggFm5HIpptKJvA53VE/pwIkGpr7MCdr4ZxXUFinRWC/YrVkJHYzdAY2hGAX1Pf
dhmaPb+IWW0S2XJHLmPItQ/nPO7uVTalSYAN4t+V4mvV8UsVtbYBHdOmsUBH3fhz2U97O/XY8epD
TeeNQ/8IgsFv14Pv35eHf6l+XOyLNCqETdlvUbj9Wq3RROyHtOrrQ15KFuPBccRT07UapAJ42Te4
OCldvi+Hf/+6fyn9eV18LLh0qEyxiv+p6qIkz82U2SHiw1y+9VrRHopuzmf8SevUtypKdZUyZi1u
xvWU+/evvlrC//TtEo9AVcwDzpv4MzVd4V3KJ6B4B2LiKEBAQxpP7rrqpk7Hat9j3lr9jC1lyXry
NiyXxf37W/jvCOvfdOzWrthPF2tVjvzQcFzeiq/////9IQb5R/XtH/i3huJz8ssk6/ef/6N3J3/z
wN4zjlqnrlAIfurdOb8JgYjD0VfivyAQ45+9O9P9zfNo0TH9osdlOZI/+kPl4f6GxIODB602G4Ek
f/SHxuVH7+Nv4QRrN+fn+8zj5tItRhsGAhRpfh90/dR8IVk7E7Ga9QNWecbs3/JIu5tVeExdEvOm
8oCM99Tp4dYLh4+ImUEmd5ufvrwfb+nnlt73vI8/vwVTShyjfGZj1a380o6peAJr1410zjgK4B7y
EAHsbBm62jcafdpw1uZZz6FZ1lG6d8AwbifjFfxZsHB0YIh/qwNuSyp319Nyrx1xadbR93ooFXW6
0caI3an+Ys24WFH/D2UM8uAT0ls0bsyeLMsHYPShIyOPIHq/07bKhkVe9SveKZNn2kKlohYj/pgm
SGeaGz1jbm2Wz8pl+sHdcEA37Rcm9bBh3kTDhMAhXR6sng/g5q4PgPjWtlOXKZbZbbvsbGnDQx6X
A71+oMGa1z9I71WY2raLnLel4x0UKTwrSYCexJXTgPuP4+1Q5QzNiqAdsivn1KcU9e0264g86utP
A2vJHvbkPe4DmEslNcMQ9GkWNBjJ9tgfXH/q0bWaINAKGEV7wKCKudv0pYRtH8mhO5fdhOOG6riW
CNSrZQeb+y5a6Yj/XVb+L4MA+rf6307Gj3kOgyr5hXTy44d+LCauQ9/egYazyrvWSQC/78dU3BNA
UDhcmi6LhmHTLv7nYsLs29ZprTI9kMBtdIsd9o/FhNUJZgr9ZVAo3+Vk/8liApboT6sJ65tjenRz
mczbJklFvz7KiUysFH9DfJob4SS0dfBMMtUEI9E4GieZGXHQirp7RAHboLKGCx8CG+H8vInwxDSH
FsFqGLhVLk/L4ljhNh+rBd2Jrs8PA0Qpay9SR2kPGZGYLw1pXDboZRNKLI0nCUPD6MZzPhUu5ixi
Dgx/KPQFgAlUXcIMJcaIDrQVEBSGwahwKm+7EOfSbkeC0eIAnW9IFyesR99C+v8ZiZPzxYVVt+kR
2G7hL9GbhPmLu0ohNmDUFk2WcfYMHISdV8jbidgneoXDtcsNbed0gjVB5aMO31WK5LFOU/Uwx3p/
IcizuBapNpdbh9SpmPpvhZWXto7ZUab1Nbfrcb/CC6moKnWIJonds26TGxG7+zkxMLHEVVLt7NKW
pGbGVEr9ZGRiM9ths7N6x3hh/mj4CRGmj8KY5daLrU/RqOo7u1IEBC+meT8YaXscKwWQXBj3sYQ7
ZpeSSEiVSH+G03hvOhoRdeV0tfUJoHWe47KqZyf+IjEG7y2nMhH0lNmNKAoou3JurmNrOnztcRLd
dkNnXaa4JHahH5bhrE/bxqjIRanb4ls6Sm83ZpbadXbiBlHrdFdDel/sMKw2Ah1QILWY3JKOf8X2
8uJZGtY5ht9BnduncaJf60COe0xZka8mnfcbkyLqPulgZNUZARKGGb/h2pk2SzTf0C5SG3uArSCN
0PJbWWsPYzUXj3mboTnM8u5iUB4HPd9IEHrZA9EbgKRxyAUJT+yHbF7YUDpjviiS6Db1bBtbYfNO
tXmK8KmH0dPiOhpVq9tQOqZl5fFr0xQ1Wl2LGzNu9BONwfecv38XkYz8gBKSwlfNoXd1KMEfXAMd
AImBaejX0bJcrLUCAbOv7TNcbvtFG8qrDqnad+TQn43Msm4UbJ0anzJEDKO7rWZzeR1bqIxbre/j
k5XGYlNbWd74a/WxabJs2g/4QndaA0iErMsTo4Hbcexo4eDVhBhN5Re4KeQQsyRnze+4BzezjuBs
CAkxl0v/rJH0EXfL1U3Qf4dg2Ufq564pP6ppSO9js73T+vxZ0CHeYFS8ikbPt6Vbf+lqB21IWj0r
wHfYOrtPBTE/GGUMyClFQhwDMetBuV4p9Q72HGPjamVaBv3FGjyAf8oLDziZtdvJ9bxtiI9wk+rW
K4thd2fUxbzTOoCOeRbZRwVW9NmSGr56zsqbImx1wjWw+aQaMoYYmU1i4EIOG4YXRbvPncY4pt1p
6ZMzvg3IGEzPccpdUN/RRpcem75VbAra19tpqpMd9dQMhjDtrm5o5g8U/9FxJC/PV0tmHhk5zQ/F
nC/7ss+MTY1BZL9ks7y12vFEouB0BHYbZptJdNPDZPXPg1AawnBlA1cQcckDRv7ypD+WqbYiJxqB
s+ueUBizQI1pX4rW/Vw1VPpSLh4qVyw6lgEnInaT8F6ZbnJHhN8bsdPWEVphA0tOvMka/5dP7Fr/
qWv5yHoR1xsCVoybKC+LnW7Y3NI6hsmxsPItNtD8XrHs+vHMepdXLdF0Tqk+LQPHsjFkfR4H7sFE
zeoT7WVmMxwSm8emhb2jywZlTlncVUWMHmn08qG+jyhhjia+025fGyhu6JuMut8taXUE+EsXICGd
bVMRJHPtU+dbXelTEBmz2E2xmyMWdIl89jWcGihEy4IsHwvXM1EF1WCvdJBEajCmIcO4GG92ik44
j3hZT/k8PMc50z7roMbyO645pnFWac2XTEsBPcRWOiC4iOlW3WUtLXOfeg8x1oCV4Twz/3iY2bAf
zTbkEckmbr1j24/2xw4r1CleCtX5/WLan3vufqxf6CjjQGihY9F2qZ1rk2vkrYRCb0+VobunRoGQ
7b20xFbb9Ec0ONEdya/5o6ulkEZxWjv7OAu5cb1lil9r1+q2o2EVB4HA/o1qVSeFym3Bn0aqtwjc
btGPOlbtSJAicCjGmoPmZEJY8s15wWXC0v4NgC9AdJhkOLLHjnbAzJl640g1t/4iSlIrUntAZmTN
y4C33mzemlZPXtmTo9KfiuG2M5fijkGA902fyZDGfhCaVw0n84uGTupS6M7RETL/WhSmBFDh2Ymf
xDCAkXDCQoo8KznaQBALVtug4/ygNrQzXYgGId+in6ax+zyMyj7Tms3fwa6n4anAK9+hjk5QFTWW
fGYfAScDz3s3KGUwDXGcOgwEhUt0bJN5/pIliWexGEXhs5eV4/3sNCjgaO5r90nKMMc36Ky/pirM
LmZeR6BBw97CoOsVy5HuUfaO/iq71lP5mCMrNnC+leExoyO1IQiahxXieXO3NGYTBt0EyMY3uiQs
tsrw9NsaMPsrITLTV6Jvmk+uZY3QGYlT8kOviDxUcljpW5GO9yX5OZj9aF18sXSFrrbFzUVjye1g
Cai6PSDkqT/BDyjJgVrC4ViL3qT8SdIG2I1TpC8NIlfoSJWJOM9aybrabDYX2df5kWcuSfeDodfQ
nzAj00+Lva3ptPorWLbQ2pYJIZMb/EQoonMruQKD1vfQex0iU4YSgLlrpXuWZ+oUG3N8YGaGg6av
b04i7nFQ15a+USPCRsg10l8jIoKZ3Ptto0OzkUREbG2gTJYvuvpBDF2/6WzbO+faOKDyC6t+Mztp
fewcC1sKNoL2NWvTVQoeDZ0IhrmrPmbKqEsAQJ4i3SZtlq+SA9RtqE/1xjTkZ9AV3gcnLos3MgWq
nRmvcFaWeGR8aswqLZi8jBXRnpV+TNBz3HqL5XwaaV0f6rhWETIzm9m9MpX52ZmQg/fkPzyTWQDS
lykwnhlwGrDUKoPcWJcJMl6igVSU1IwhPGQh0zrMdeINfLABItgmxoF51YPt9dCg09kAvbJwgNxG
+jRwL+kdXuHSEe9eYzSY08ACaCc4c+HHxOvLD2rpZbczy3i+GbpB7UccrvFmafHSFo6ZHVNs4/oy
JB+b0rlEtDWruBgDZudblGZYI4hBo8JkFjo4awFHTHuC16A27mTO2dAlw3PfYMVHit6O1mfPWQzw
HVUdPaOOJy2DnAALEINmCjxWXaLvPYzq2NKNhdp6CdGX5eN+sTCOLbWZ7wZdH85Ci7dyaIuvGL5B
YRJW7nyVaYJxb+wYmKCubz9EiNw/S6sKd2Olm4gOLQ/2HryV4TY25uzIKACOchjapFgk2PUsSmwr
fa91byyppflXjQaRpcWcbquwiV9yuphPODTjvZ7YGvVBOJzbmvwYbnDp3mTwP4JI54xYTBGZXIXW
7egQD1ABPOr3kjnTx47Of+vHIbw5oDs2gGIUsXLbhMtyk2miPk0M7c98wpwcvyT5Ei5JT55Z3x+K
uoHS75nlsckjc2Nky0ut5gk5oiFapBSNc49FRPsqiKg//rdK/r9VyYjVfmog/aX7dnx/i6uftXIo
Xdef+FEiCyFwVZn8IyxTl1y5f5bIQji/MZMTsDh/iOj+UMphxKJk1Wlif9fQrWX1H0o5QSOO5FHd
QJjk2bTq/pMCmc7drwWyvv4GBHn0A1e9OwThXwvkTIQNaTWhvNixpRF2Xs7NDbRxZWw1Vygb9egM
3cssTzNNxfxxSWiuf6bo/hpXi/2Ig9XE+lKZT7TT0Jg6WnJDGQ5lJzdAQPt1Kdeddek8KhNzQcOt
5UbEwxFNU/NBL5sQ/uGY5GZxk3lJtx/HPE0vDIY8QOxN7u4SaDzHIlRm4KQDK5ESWI6L3NogxSOz
LhEg6VJveGAgtc5t9Ck852Zdn7vB6PdKjs2JjW96J8Tjk1X07rsFz/s1nypnr8Nt+dQWmR5YgKgY
XHRvJuB9Pq8bK0bwBgvyouL5oBNatuNCaRdOwOG8cUALx7or2jBoPSMaserXgyhGeA2ELfi48NM7
LY6NlxE/kjXgZhfJjN2cuMSr6mB+90ODXazXX3I78T7M7A93czmbHEW9l3kmxWfU8VKaY/FgpRr8
1KE1Lm1RtMcBKHVAflgCexEcPVyc5Jaowzevb3BU1iUgr1pmN6jgvT2DxfFzlznhURFmsstKwYko
x420pC4SJsSdcMcpUQ6ekXyFBdRuvSmZP9rCJekgShgZN7ULEKvI3U/IyrKt7eBlx6z/UiTFC7ry
5BbnHLLeeBpfQxjuWxPUJ2iWxAnsmrLYx+3PlpUXI4FqZuIVjw420NXpFMNW44780Iyd3LkiTJCN
DDkps8bQJGDOnJ53T9JdqY0jGWujKdUGwx/OM5mJ6GpxDrpXqlvuwinWg3gB8hCbBt2cRJ9tXsWs
tp7jWHs6P8RZ4jFKHifOcmcb+fQZWYl5a3gGQCYW4Hvs8+2u7DpyXFwLL6HQV/JeBk3PQ5+DqJ8a
aF846XRulzA5zHbZnXvoUuBY5BS9EwimBXld24cYETa9laF2bkTt4adPeke/TKXSfdkCeCT/AgUb
3c/Rox7phmfMvsNE+Cdg/4zce4XOix3TiOKReCXDRkReAN+qmNDdMJ+fUwgAFngcsL3tzpvmM4Hj
09lpZH0iW6D7QL8CfNyI++JbNSyYDtzcOzgJ7eLW1t7lQiqzSSwMsrkwgjzaaiCXOMByrKrNeuek
qD+SUYH3a52bOiyTe/LU4l0e2frnUYp8VbbLLyQrLadlLsY4kGMs91Or2QDZ++kjuX/mvZaFzkZ3
MD8Ap/ci2hiTuqkmzASB64bVCf4CRydik+KtGozl3rFxRyxrdoWUyGwwXhnHzshaJsdkZ7j5NDzb
sV09JElJ5mMarnNQL0putNpUvo0IscBnzkeSmOJ1QoO8jqPKRInZjoo21QgHqg8Vjgd3+TDODTRA
1CS72EZYAQOLSwLj9zYmPe1eyoYej9s+JZkmr0RdHtrSXO6mgcKvmsk7G3isIQEZ85Fz9nRwJ1nd
wyUkzJK6GXNZ7apHIpHqW4yhxpPBAesTpCEwpcQB+MPUTkdCu+LwWGKWfZzTxgi8ihA2GHe3haNh
Eaymh8hq2rNKwRqxeOqXjlNwUNklZ6siwfmmY/GIzAkgYyPexWSjZ7Ka8mjQbDmSnSOxYHRFMJe1
Aa0ujPatgW8xTOonzanh6CvD7B8XL1ZfC1pAwaI56qDSwnpwVMNMG2M8ahvToGBM7GzvDHO9SUIW
ct1Y+hucqPOHMtetHQzIKJDuKG91sBl+VbEQeRGhd2Hmua8A7+MDOrs80Obc27YW2C4EM7Z8ZRNc
DgyYOJukjebPU2wGSlrDtxTlBOKvpLp2jRRBDRqKvqv+Fi0FwHqBr96oRjxLY6e1AWmI8auxRP25
LfIrPKcBqyMARrNt6xsjj/r7pVxRCbO73Osi8e5glGUN3b5w2VqwO/aFVSWEDszuBrfguBmAqH+N
VDluJ2eGJBuPQcaaCasym+KglbZ2jjWrge1kTy8c8pIAEdZylShLNkD55OtAUMXOMCXIEhKLjgLB
4y3COsCdeTT5k51Yn7KcQ6TrNMlFhGVJJkol3hCfWZu5Xz6ExCQFBirWgz1K7Ee6FtowJQXIE31x
j2QqXhddHJFF6z7xFYLQDV1xgUu0xICRx4eJseuLNts4nweGRQqf1n2ad6r0tSaanvVINiePc+Ep
Yh77PZ3CO7BuakEHB7FDVnD9H/bOZLluJNuyv1JW40Kao3VgUJPbgfey70RJEzeqIfrG0QNfXwuK
qDSKUogv3/gNIk0RSRGdw+F+zt5rL0t/g+CN4IBc5Oc9NwzTUd8/pLNVnBTRnLwS6OMCs7zwlig+
Inu8y2bKiUhTKnpItoq2Thn5ZwmqhgMuqHzfkhW7Fb66wMGShcT09OjR2MeViwBcUBeUgrC1Hvqi
IkaAZvrGmvIVOqWKi8htmL5HNT6DUKhDYxDe+YLx56sp8/xLg1blym2b29YuXFDTziMBSO0VpDc8
w6MtKYcQI+gT6bbXrhwe2yLuT65XPJMK2h1j0FsHnSVVOPRzdtZTaqesTJDNiTgdci2SyEF2VVY3
iJFIPOPLNVAPuDWj2vpkjOV4EfBVBuhiquEJ9a9xli+De1HUSXoiXedQ2YiBhCWuM8/5MBmjsxF+
ke+T0lYo+ob8AdV0Hfadr69rvzO3U1vbB6HVdz+LmAKjOA79NkB7Grf5WVvly0XsOON57WbRxyGg
9idbdCdQIfWONsPy4ur8IcZ8tbWyVN5jNSbWxMy6Lec3U1y0Lwdm1X0dm5+x4hmbonLi67SuaEcY
8+XkYZBTpvOY66w8aQRCe8dohpDdU3BIpkx9bkiYCJ0paT5PRumBVO6DPayL4UhyW3+gOvIZ2BZY
WlGYh2gcNpkTFfu8j5+Nntp2MxNVIKlbnYJg3sgsykl+OZeVhy4aNRWxpHkVbWNfoAEVMn9M0afc
s6jKzkvt86l3TcVefMz89LqqOjMMZFRf5ZFzKDy7Dv1JNFSWHBhOk2uEpJdRNYyt6EKmJdOOlfZn
kUoTlxk/9W60i9McFZ55IFsEVVlKzPjojJ9burHUbhoX2Al5Ldc10YfbzG3MUwWr4uD64/Tc+8rH
wahBiZB15rlIuiKScrxZOzu3WqavJSK2z948bAXL3GcKLGrHibwUfaEPKemg1ZbM4+Y4t8InAjIz
zqKFBI+t1FnBltHJysuaCGuqG463H4dCx/B6o2+gY6ydUy40OQoUNBs3QPqdZek1695tl4j8QI1w
OQhV8wUlufO0MA/gNGa1GVOXO0MTLF7w77ibjn7Ppu8gxlQeuYlmQsmHpUezB29460pKxJuWmKZz
pWCs6tJKj4JH/bky2+jMmpTaS9hsZBKhPD01dFC2EVinnR6JFdxoWN0fdYyU7mD2WPSSRdzKmg8S
ciHYOObYmV8nQtivYfczIQxWvgVobR1UiSrPvIfMSf1/pwb4Q1+TvoBQtsEvGhQPcoKDS2whJmri
SJFFVw/jDFBfVt23yTCoPpWslDdp45n4SPGgkItZjqlLxYFwHNwaUblDq5R2QOzn6Xvt1fG3MeAM
WSO4H/k71WcjGhUG/qE+qllRezQBhe5E6yenfvD1pa75abiWJCry5tnZ3Bw4onGZBYHe9REitkS6
NaTxeiq/NUqYl1Uy+UfPMgnFHNnMXcnee1hiRDC6cb1vkEpbtVnkUp8rNxj3Lpjju6bQ9iYFvnUy
irq4FSOgIQ8qPISdeOzPnJwKM7PBvGPVZwF0YQljjW0B0CXJzsh1JTYtd61zUbbOqREIBalL2Hsa
hKCTvLkg28fgeMCbqscpGZynllw92iM46yU0BYOIBEEWK5mB6d1o+y5Zkd38CX3PNcA/bqvIg+l+
GoNoNyCRVluaZuISxRnQ5K4lEoj0Rk1Txvf6jYpq/9rnK7x64XVP/2KF2bUoKk8T7taHCATkp46l
J3umdriayyW6L9ylRVbHzYYjmYbIDth9uVYRXxlqIIcI0jjohx7425y2+l6pQnQ7BBNUFQEiE2fU
rHBD6pqRNvWHJm7Mj2bt649lFX1QhRQXjoUvdLOUggaSVdeQKwKqPP0gzmVQ1PdDPLXlThFZLy/7
KXZuy1g/S2iSaDYW2KkbIxbL1h8Fn/1kiVAsipxspyyf86cU6tcjoViKhIgAKMPcm1bIVqh7zJoe
Lb1BIjKthei8LaIauGRUHlJMqaTHN6QSNV7nzkg2G9Y6OtHU5GN3/LKw6mPFb7jtpqmm+UZLP0NP
EuTJXRMFrMT0AuNzSHuLCCLD3FtyCY5jRj07Xpb0wo0JdSjsQF7lLjsHOYFN9YTxJfer5TGmNAiR
nLp4tqFFU+2Fm81PGVMF8CKIUdsllcu1MVfLjgaJCrs1/alc10n2wrhqFvzdNM+ik/rhn2Dlu6XE
XZ2VqTLxU5uYY7iNLGRNt7lwbRbXSUn6EDNYtKd8ikKNYZcW+mPVQbq9NulW2TR2ULpdajrIYjNU
LWGffey1dAewFS7fDDKqxhszMFKAUehvE2jE81NXTvX0sIxGyvfV6Njwdje9aOnx7vteWvRyAruZ
xnNuSeP7Bzi6sbe1Yd/12eb/FAj5Y4d4vit6sKGCyvSQw4b48Kr88xv90A990Cv9kPBRMOENRvNA
ccX8xT9W62lMc9scryKjdXdGsDriiUmWU3E0UDGp6LNV2BRYrZOduQfDaQ6wYuGsIijql31bdXsu
NQyWFEtIEv755N54I/86N88SJkodD+TIGxFhYQ4AmpQ1XtEHvJI1a0V1lgxX//lBIPQ4BDw4gZBv
DXRu2k1seofxKrHEZv3Ho01byurw4zD/owd8Rw9I4Q915j/HE22f8+SFGNWfVYB//a1/VyWdf1Ht
c9DhWJbLWOUX/n+cheX8C54TJRhHIMOhKvhauAPcwAe66ay4GvNVXdJG02PzC3nkf5GgzP+kLmly
jNcqQEGFk5I1eWDSFvQCV7DVa0ckXUwy47FBXJWjHeyHkaQ+cDYpwLxMjsOtZ7jzKZ2GEli+yPiy
VM7wiCp6/R4F5d9Asf+yP3M9G4dAJ7KcHOH4CMp/PhsH338WxP1wZenSvIpwXLKpZy0L3XCg0sEq
0+k/Sdg07KMLH72zTlc/mVroLlGikOW3oOvYFwRxDKYzz83HxaW8SoHSVd9pt5vTX2/GP57xj9f4
9RS0njEvOMqrtUbsW2/Kuk4i8eLDzLiyJxAzO29a8scBX6996OSMBorapJnuEklG70LvFexPJuyw
gIWHOH5glcW3kTZYYtQuIRNJBcOhiAVzWMNuZB+tOU9ZH5yKNojbHaLl4AO6mPMsHzEeJK3hXbKP
GIp35q5fatVEoWF/40GwjEK8+mbuQmYVjQaWjCtczsGHKqJ5u4HeytCoS0wf49Sg41Jm/vHVy/Ob
+fztlClxdpk+MjKoK+v/rKf1SpHqiilyavaFV6WPzZo2Zn9VtrSbyCV958tBWf+nUb8eCT8t1m6C
8IIfkrnXR6pphS0a1tOVXwvnWZM2kIeq82ESQoLYC93j7rLF7Ffb1HbH4r1B80Ysh7GQgWIhvMX4
jPp1Vey9PryUdsLCuUiu2Jy4z0XaQ5hGbZGH7lK0cFQhhM2CRx+OuaZ8qLNKfu9YUR/HYHYuJs9u
BJK1tAK8TDHy0W5qy2Y7Ms/fa8wDO5zyBcVhSoXNGdLfpf9LHv6Pg9789UH5ROZZJuJlVBvSWSXs
rx6U8HrUZ64yiFJQcGmbrsWla2Rd6bDmmcvoNMZJ9gWPWn0xLTo+UDcky5sCmnzp5LKwU4sjSURk
OnxPUI19G9w6lqc/DybH/eUh0wtiEPHxZW7l7aRV9PosoVEnAmSzfQmkrFaBv+uCeKFSOYGd6hCy
bJtJi9uhmKnpE4cut41Z4r9s6jB3oFehnyrukJyBtJL5GD2NpMOwu+yAQru6fvRWCpbSJWyQH2gs
0pzxI6u0La/GlZ2lV4pWRJICleAfcC1riIszFxDZnZVGN9TC0F7kvdRXHWCu7geiy1tpXWYyW8wN
Tr9Q9B/99CJfyV4g25xT7EH7YkUF+GsUMSmbzFQJS50VDTaulDCqlcaKr/wKfLK774XBcpCMBHlQ
LXsFR1nWg47NMQuVNJCQLIhOvgT2CiZLCJP73K+0srpuiTCtyvpo6iD/lgxs6uBgQzjD4j3JzbBy
z5qVgDZzH0KTntu1Hotp71DjP5jmCk3LXclafYBTpLfDylUrWhvrcx1cx8oAumaaVXfGp8YCXL9S
2fxO5h8hwcfnVhPU92BL0CoEqWEdWq9Ynn2YvvtWTOmCcJBYIYPQz2dr5cC1ET2B7WKteLgyWlFx
00qNs0f4cXM0gJJrVqpc3tnFGT5+F231Cp0DNzfAbv4Bo5MK2basVkQdjGe1tX+A6xoQdpGzwuxG
+nkYA1bEXfoDd2f/QN9NdN8uYAIsubrtR90ViBGSfC6bb7GKLWv51I7GtIYbBw1TefXVmou0s6H/
dD07rStisYpsOgWJXsIh6Dt1LJoEL09K0Me9oFx4TGcbh0nPM6CmrAVyO6LbV22+UnwPuzxDIkqd
PxLbJu9MdY3SEJnrWTZLvEQzVeHuwms7mxE1ku+Dh6rnW3hAW5mq64FXx6PpRDmdAUdjvjhga26C
FfxLJPR+GhJva6jADMgrVXD1tlWrMC/Cg2UzP+YSWkCrWBUgQ40K9m4LvtZtiTgR8nG8OnSGloy/
mxY4EbEqUeK/EOUnYbWKin5h4vi9f+VSPFen0ia4xU235UTtZz5roQ02oGOjmDwWBR9Xw/JrS8xv
uVfMZ6Jti3rrWjMAAJJv5jxsEo0XlMdqPRl1gZ0PywXyHf4RxjW2bdpVYP3LJzzoQXG0m4CyaYau
5W7pOyISIPVZJtF8MeEEGxlDdAxVM0Cg52Nsn0hetbJDX3MGhMPk0bL3zWkhMDWl9n5Z+DND2+BV
aRB7mVDEaSXnu0jZUb+TtFtROvzw7JRLai/fCcENIE1zAkRRQM/VR9QDzlkEyB0lb5Zpm013onZL
r0DlExBcBzfAzVNna9ODWghKThfjHC8Yus9aRZj/4kDWe3OOl+pIh5a4QQzb5HetPwcsCJEswwet
AgXkhFD6bkqMzw15wjOeCd4j68pcSlgGG39Ac/owo3/qr7w6mCv2wrq7dHs0iWHUyoy/EBQ2d4sW
oll+osmL6V3PBZaodnQXtMld1D04qQUWYVI4Hulo89N9OUl733oLhkkC1FdTpE0sBzt9tU9Q9tEf
HllZpFE63NO6GL/UTWyfDXKMFNwIlx1zidDSPrh5lU6IO6BTLFNtO7c/SBdmZ/ATRMq0FOrMGbf3
YBVpctZMljUeSxmB9vhh7SyFXgdnmuoWV2yLM26aHYAKQq+8z3gsObEKRpV5zhcs+EDrntFdMEs2
O4jWEyTHNlDWTdr0WXZn+UidAIKlQBe6qVsXn5hoblxq99O+GgsOXVULPlG6+d0SkgaxXvx66iPz
E+dF8DVdmJKr6LXLrYphF2MlzwZeHXoZWXJbNpJXvulZFfwFTQArXsbX2nTQjcFYiAWPe2ym/rKA
CLF2Y3s9HehqUpICGYYKmX9HTcQVMYFMgbmuk7uyABljByd/SBKCQmI3Y1zMkfc8lsQ/bKYGBJnd
TaI9xw8NsgNRZpbe+3wtABMInDVBpD85CCkQFThxYp2wxQf9uYpJmt7NjdRQC+S8Nte5rVsh9Qz7
LHNvpr4ldl4LlFpPIzjU9oy+ZPEyL8E6hyQk1e3YB/j2PrHmGLOuVwRPhlDFoRhrBAzSYZqbmzG+
S6quPQ8KIhZ2rtVYEdOeS5wqPVxM3ilen31ulbwmi6Hs4OhA09M04mdMyb7JkNqP64y9T10wQodp
WIY9H5lRn5tNb8GEC/IO/0BsI0+VDU1FdtXBgzGzTD8tKB7Mb11L4PumQGoyHJPR4ldNhRkvhFlG
XnSktxsTBUag9GGhi9ZdTrPM71Mk1nSk2jOnIHT5bBnJ4dlmwmyXsCZmsLosvcm5MDqx5sbpshjO
o3ms4y3Bh0X8wEoEzzroENwNMmkp/MdoEDfBSCWPr8Cs76mQm8lHs1psQPfEyWbzI3lfRsAvazEq
xpLYiJOh6vELpFNj2OYSWvkxCYR5O4HAXMKm1y0BgajNFsoHXWrfEA+zoDX2auLqdE1T6BJtsjPh
ekrHdj/igUAM7UP/oFRFDAnM9jbfm5M9NbuBbiqSZ18z+jNnIqR1BhZOaELdevppdGfzIY0he/I6
JCtHJCramzIA8HnorTpID34ReyNxM5+imVY6su3czO/wxUOKGN2ocy4dlfvDnVYtjv85YkQThmXz
NNk4oABJ7C6rLmRTx/aNNYncO6qpCriuic7TZUZwH273FnQ27Iyi7y7zXK3tWPJQD1TEKACSzkUF
VDu899TLMLE4QN0u/6eS8l8Sd6HnwID4z6WUA/ub5NvzT/Kuv/7O34UUX/yLX4EfllqJ87fN6e9C
CuYoNqkexRr2JDgkJfuVvwVekLGFAL6NmxL5FRYltrJ/C7yovrgWOxhKr2zgcZj8Ryi0N5sNXMK2
u0rPsGrzR2GubstXW6KIwQMMnkQVy+qjDj9CwHLJQV+1KpOCdiPdprzIPGI7d0H8riP7zYaMTyHV
Et/k/uDMptC0nt2ro2sdLcFA8ls49tawlzP+dTOx8t0sk+Ls1WN5f5P+16EghAs2z6g9vDeHauyU
eAGicULHBKiSW8RnEVBW79nl6nf8ob+7Km5lYHtsmD1WpD9f1WLCF8KkiUppmpIQl4vegUPLtt0k
+79El/+4pV13rK/KOD+uCoqdwGXOoAA3+fOhqC71GTmWXRgkijLTbPEV7r2XaQBfWiqwrJVtEKAL
YYGCQbX98y1dyym/HhyS3jqKWVK/uc4O8owCwNoRbo9uazWk7UsTsdWfj/Lr3XSpRltY/hzYMWzg
f77ENvLtdtCqD5vA8RrGJoSdjTtpOezTuoDI8efDvakhcUfdtW6JfBKJGyXONzUkIOT4sMyuD6PZ
w4KSNd+lbb3g1i82Zl6ceyr927X+j8/w19sIFR5FGfg8aqniLZZAxVk6+nbVhymqpm3JJ52HFVT7
P1/Xept+flgchT1tQM8hwDm93uZXr5rTK4zTOutDGxkXGn7jgubD9Yw+EmFZ4b5TavndXXx9tDcP
jWpppCM375HljCZuRiKTB2gZNXoPEuDoVTVZ9uXPF2i9KQn/eHJ0rD0XdGTAgHwzlc0x8uoRg1Jo
xh64jMohj1KsaafV4gPOi7Jdr+/kMPtbTdL6N6/D4VK79hmh0avgIxj2MF0JMx9l/XWabOM4exiC
LNXp+wWdYC7J/zQzvbwzMZm/ef42FlexsqOl9cuI89sIWk/HawQQjQRth9wUuZkmd9gbBhqJpDUh
u/vVuLO5eyTVTc5nsUiAZaZfXxFmAOWqjoJr1qJ/G5//cWS6vz015uf1DYeZ+bagmgY5lQI376g+
xUCpYndH2XbNw/a6faujlq6xnW4FXk/cUKRjnqaSTCi23EOG/wwI9AA8hLI7Zg2adQhjarr5Jd08
ZO4zxnOruUKlYByXjM6nHrpuN9I0Z9UPsK1n8/ehG3y1DdhHbhviQg7ozzB02Y2P3Xs6dVnTgnHP
8Y3TMt9MuXseO9ljP/oofhxy3mZ7AYJj92iKjO6a5MHlTCdQjWcntzcTxJELEc/iyWj0EKZlZmyV
O79ks33X+WT9oSjJzjoQK9f85vLw59H66wuCcJuFAW8932D5llk5tZHbuxjcQwTMV0aGQSLxBfKw
6aFfVE2rsjD/41eSI7KzgNC5UhiCN69H0EyDHyxZFzZKHc3W2ZMV8DUonYvGpk7CDuDjn6/w13mb
BiezDXTflVr5tsPQErFe8my6MJ1z/EwD8JuIFLC9bzXz7s+H+nWY+i5dF0tQM13RFOv//2puizBu
pSNNiTDwB/ccu5x5rEaS5P4bRwFvwjKFmgH38OejFESKFd3IDTQ8tBRoWwLjjDqFf/Pnw7xtbTGP
cTU+Oh1Wi6bkc/TzcYAlLSblDGJAocXsKIEhRZ4KejRow1nbt5IlBQNfgNY8Nf4TW8qwQlb93rS0
lpl//mCsoF1Ip3j314TRNx0irYHAJ4NskXjlcg+vLD9Q1OkOzthhf7adxTma5YSYSlTf82qUdyRh
k9DliuGyWBb7RPFQvfME7N+eU+DTPOcxmPLtg/ZnRhFl7zZMjRi3bQ+U6gsf1BvptPg+A/Gtyofp
CfxP/JUGTNcP0TatLJw+q4l3iNqDJdpq13jsv0cKT/i8rL5eRWYinIiLIH00Mr/PpWnyksh7XE17
V6SUXY3gCUphc2YOrrgwyB45W6rqWQ7i3ps5UOT8yIRBOvTOYuTXj7bvsQ8AyU9ogGCd/PNQcC1f
ZiplKOg0fypVKLHt7owFXB/mCvudFYL127tLEwcPMpkDv8gSIscwDBXbbVhGfXkUDUmIAgn6Unb6
SrU1zE7Z159yakbbXBvzdU9e9tZLhLULfFKMZZl/z81puMoQSi3L+LmnEE5qblffzyUxp3WXuGcu
UuBTOedXhujeW7r9/gIC0Es2GyZm1zf9KWU2QTH7I0MWAxyC9/rQj070GPON2MJzSHeqJQS1kF7H
eqApTlQgn/1EPgCYDY6oWtQWg+AAc7wKbqtFVg++s3xfiLA52T6qRwo7827MUoMvcZcfqODW7zxv
802H7ce7z3bw31fw5oGPXc4JV3MbzkaKlmYJylPnIn2HKLPrkoZPaO+hdE/FERXYsG1XNfSfp5/f
TNt4h1x2no5keK0AkNdzKaI/r2yYdMI6Kl+IfsbvaQ7pBrftexTl9Te9mWA40tqBdmhFi7cLe60i
zBDK5Vqb6CGDPAFYd0FaDcjV27hzRiVHeIZ/Up4Zv3ORv/n6esKxEA+gHQC8+eYiiRsApZ+KNuzl
jDnFv8F/eweI7iWX3Re2vN47H6gfa89frtWFTmtabLi9t3N6MBjtlCRMXGzDy7veZt0zE4E8lwjK
7WH5TuHwAcokUJG5ZnHj+ADQ2qjBLLG8c+m/nVJcXGZQWVArvP0sJ303IARjhIH67HZi9WI7dH42
RoLc1o3Tlz8Pp998mj1aHzxm/Fa/Kn28IM0irO885LmZwqgGk7GgiX9nj/jb+2tSyWAkcXsd/80K
ADVhROJ23YbskZutP0wkgpdpsPWUbxxHmnhEB5OAaswkFo8KVwvVgJx2kXG+LMAL/3zNv27K6c6z
K2RTjtzFfTtrj3PvLnFLjreNiWtPy5hKXbNczgOW3qgwjW3dFmTFys7aVBl+/j8f/W2Xe51D+Dp6
3GzW7Sh43swhXTRQMIcBHM6mE3+p5erBGZuouwZ269Jw9SrP28KXgfxizCstdPB07u5EWoNfIUQt
zrYIwMfLIbZxe1td15uEboOp/fN5/maioWDroGeQ1MY45Z8nGlJh21pTfw878upfHHzdt0sZIz42
PPHfOhbDQ3hrneuXqQbn20KksqND10qa28A1vUM1S3WeNmvkz7+rfzd/vdL/iwzlmwrEQ/t///dv
rgr+nbf6LRCFwBH4+apiA9AISBodepNqDr1Dvd5pdbBfwUHvPOjfTGKsdimLsEREzPC2UoHpOSIK
mYtKbBHtVFfW90WkrT1rHDrwUwElDMD6O9PHb64PLpNHqcX0TAcV0c/XF0WiRI7g6pAuzbAt3AmA
LD6nXSMAIPz5VgZrnuDbLwTfQhEEcJl8mxnr54P5mVP10WJyM50GdLw3zx2ymtgZlx0tqDLfek1r
7TzW5PCk7WE0Duwc+2m/0L8rbsEW83LBrEAFq9o5/2DVA10bqMR+j/0m9wB1Yhd6rhAfXGbIm9tD
FOfgwdvSxHJYckm4Sj3CZYjjckfgHsh/5nPXiIMwoXO07BGqxCl+8Nh88PCrmSQDw9k5pGYBvsgO
6tj6GIwI6jGdUyyJNjU7mPh8ihtb7Zoka+LHNq/M+YjWPXBDWqGFszdEbZ4K9PBG2JL/3V65Rdn7
l07Xz+oWvkBeHvh3Y6TP1MB63vQOAIldSR8uuvQlxIZd79pVeuhxf9wPRuCpU1Ma1RnOCURpc9RY
DRzz5APRDLZD1wI1y1FGY1Rv/b6qshXWOkd7nJBlc5EObCch1gcYtsK2BVewox80T7tqoLt+jnVd
CeoORQ02pgCmsCHi0LeeJU0cLB2gsbc4cKrmvnZpaIb0wdL5ZlSSFOvEabo9PPFA3omqIFinJ6qu
P7LMmg7ax0d1wDGEfsNZ0UJbnJZBWDZ8ova5Wst/wrAA5+nW9R/TWOfbKS8AO7VOPJibFLnEWeH3
t9R5Dz0SnSdVW/lH0Cbirivp1ChyFIGvp/ne1sF1n8+HUreHKZblnZIUUZ2YhjQd5pCU2HGXBVlx
iPrhZA/zuLXq9jnFvrPBn0QOXTrZBxrM3xzbGPdA91rOoZGh145iD0fEC4EJENk+EoWD7wSxt1NP
X2RHZwiJRgpWdXhetOeeDeBP0MVjWkzyDwgv96D09Y0bFM3eFHgtgQss214k5jmGofgSmUgesp5N
0EwD/4boErqGiQ0SpRtdXXVUgZMBE8p6FhWt3OZ8JXZtK5dbYp2OukOrTVT2asfIrjOqS9PoNKds
mqwdAHd8Vh1MnzRWeN1kVpyPNunGPNkb5Tt3tG6nvTli/UQ/vWyJUu53ysLtsLCBuVNRXn8u/VZc
lLEkFAMwPTymrnnxDF0Ch0Xk5VOwDmVVuQS70uWS5GMdbZFg7ASjvadIcbJQO8KBMIlInD8WNIk/
kkJwhhf0PunnjzTqoSmKgEJdrz4WnhGh788K/zj0sjwMhkaI4BoPmA0hoyk72XlR5e9FisEpHzVa
mTQACcPu8S5pjOFGR41/1/aQFkcb5+6MqSif0BbMRvm91VD4fbtLzkBoocMp/OHFabFwz8lIaO8u
G5JumdFRaeBkbM0t0aAAqKBlPBBJFS8bi8HzVFjCxhSu2U3yMWWSSAEufqq591d6ZJQBecH+l5lH
gWsEVUZXHTCt+Of8ocLyxu1WruXO7QWw7mhsP80x5DHYTWDBxmy3IPz6hJngIFIQxhuDLnYdSsOq
vk5Yd+ozO8utfgeERw6buUK7e2HAJUo3mfQbfDHz4Bqrh0+AuKg0IoSGO7XpsjLfLfjbHmKq+jdW
npL1WJRZcsQt1ezx0Gi8OxbqeUDsy2bSFOPipBVfPKFYT1LfrfdywSxY8z3/SnZ25KHlj1AlYni0
L6ap9e6dIVMvAcX9fsv3ko5mrQaxW2Z/eqTPVLw0dePBPila8zNyjGbHRp3Up9KqP6EPgcGP6yXs
WLE8+LOTfhpwFDIYc7QMnaVPS8WOL5mIQ0HL2D5RhaMNkrYQlxDQMRJiO9AfY1ReXzXAsUM2Gfqj
1FZyljaqy482AokDwLD2ya2Qi6CyGscdVOSi2/VLy8sBLA8DtnAyQJQA/VIWXEdkEdkOWyxghLgL
GkzbJuGgRY0+ctMl0fBBq3EV4riJ6ZPQPKqEkARHB9uC1uCxLuN8HYPGeIqCNL6HeAVXS9LkP7Tc
TuMD8g0uUa464/PIWjhVLxs+DIDux8tIqeg68UmOqES9XFad7184MWk/tPeT0BGJdz90lkuc2yz1
Ca8TPr+xrT9TurPwlFXuddTwqu7LqlgOSz9lh7GanCJE7xxd53k9yG2N0fqal0jzUvF0KcLrU1YE
Dsj7uP7SDFFz6yyN+dAm3O8kzeZwQcIQ+jE3FRzZfG4wNG9rt6m/kONQNtvSW4C1ZTqFTs/a6Myd
Cn6tgUzXbBx9qk2Y98vQ1l86QEMfseJY+0VK/bUyI0wuCzZUGv1loU4R+2VEd137LRhb99pZNOli
A/by6ylx0SAg3ijmbyiZHH/iC4wpEKjoiAXyghRCq96N8PC3RuxrOGBlTOyB3/eqhS0nzIcawsV1
4lbqsfbiCLp9X332Ii/bdX2M4c9CIWluBp/1Kkgqax9h3QSZJtQuQjZ23hRcPHjM6RFeFvNiBCDA
BsCAddeIrvtAkxEe+y4r8BIU5rVj6/zYZKsOqQsoM+yIrlWnuOj4ATUEPq6uMe926VLD/Vp4zym0
lO3TPFO09uXQfpOR426VmrEZ41xnlPekhtJzsXAMF/HwAUJsL7djxUnmrsju/K6pn+009u6NYAFu
WZdjfD17RUmUrlM2H3O9TDc+5twPop6yu2R93Faj/As3Ncm/cQYOlBnEeUi5ap6MKr52Wu4aOPb5
RpAn8iIWDLzGhG4IooCv7hA6OUctYpzC9shvrJbsjt3B9BgIOjLLiKDrRN5FG+8JB5xfZE0haqt6
Mls3VN3aZgNQe8QKa1So3pwUeA4KdE/dOTFbrk3dt3o+FsPggc3pGUmLoRumXs9hpDFnxdd5llak
5GE9uzHslCLuMOc8a9H68XDEWOeX26DtXghAZM8Elj2FbzFCb69S84MTrfEwY2t+97BYEVZiTZoM
wXx5qay0braeVc7ZtgFO9t3y0SzyzCRjv665LR5f8jYUYwbWB0eF+bDAhbgLOsFsJr3h+1T7+rZT
ADp6bdVXHdTLT1Oq9K3Z+dG1IoAv7II1wWdNRWIeW4Uk/prmRR7wkwZ/IG4bqFzM8VVWuMcKrdwL
K2p5yZ5YHWoyF5jESGSjstfZPQ1h2/+8tH53pQpC9YY8Jx/Fw3Wt+Wxe2I2T4a+VUXLjOW19QHXe
Pjb1gLZriV+IZuE/tWAC8WXW9hc3iNyDU6NUqx0UeFjny60LkiPEFY0hjo7ELiOpvN4gZZ3vzIJE
LhYh42YNif6AI9/Z5kZ13wXOJYTDNcwIBzjm1mY3IqS90tR/RB8Pp7SoGw6beddiRImGypJ5gyTP
cBKJgVnZqK/L2VX3YD6rYzAlPcTxpFg2ZkmzUZuuOLpJdxrmGeon7+aliMbmooxkeYpiYMks9VkC
BrT/KPI9By4ix0yWOGqrwf42EFOsoTUwpeHJWOxW70vPrLdT55wTEuQ8sd4WKN+n6kswrn2mimxp
ap9HrSpJtyxmQTqA73vyYW/eiTIeDxJKu1dh1A5GA01SoiuQEcszVeDiU1bIZVX2cpMsrL5M9Oxw
tnKeHairWdYeM0PYAOEMDCOFUx/w4rvnheqnHQGqxS1/kBTllfHQawOSB/bMu77lIL2rJFa4oNxQ
OgWlTK7xM2JL7wNy2/wsSeSHKRVFSNEcrJdgKQclca42FckOlwkYlm1lWkeCQs0vgP3HA2QvgQ3Q
XHZ+0ts7rMkwA+qYYOWMUmE0w9BlceE8pY4blu5UHXid/h97Z9LcNpKu6/9y93AkxgQizl1cguAk
UhI12LI2CA0W5nnGr78P6HK37Tqnq2t3Fh1Ri7ItiiSGxJfvyAJc0B+0InTAIcDLcT76pNO+jFTX
XDuZs5SuZsZDGY4xBViOsTFZu/hqDQmdppTnqecsmTRlVRvJXLiq2xqvyTiW32aoJjLOgja6rmIu
gyhPA/qHCLtgWSvpHTKyuHHHkrBUIG4Ch1rN7aTFQG8E8QvF4MkhIDu8Tao0XpmGciymeDzPQvvS
IgXecCsSkTfHS5c8BhZfdteZYfqPiOEYM8jPS1gCaaC22+jOFvW8TjLdvmqmiNVLhF5o4qpM9Nq8
yUqTbMpwcFRg9XTeT1PRn0iR4LGT0UXIDWflhzIYYyTAOiEx6GcXTSW5e/EqVZbiKTi0/uT4bfyU
UbK4NVUgYqA16l6quQQ96SKFDjFfr44TlAa7OtlHNMbVcXIgwEfcmRIrcCzHnd+3pLM1ySnlLF81
OWryxigobIDgWeVD0x7BfckJaOKdSq/GkwNnyj7npS5oN81IuHWr0uoXJ0dor5AOqk/IU+t9oclX
dba++XVRPTOxps9pgwEhJiT8ETOystH7LvBa2WXnyWJiSadahfR22qWoBGk949C4QxHbU+ShF4Ox
7qVo5E4mKpJb4pOLG2UIkK/mkyxuQIoKgl3sGHtpl6YsQoVqxs9ZFudnrbKzsxWBI6+iiQU0Dof2
PW008ZrTRPRe+WIuXU3hF1aoAA5mHRf3k6HZw1PNxMN5i9jkIO1LeUoolr5PS0puZmcsv/K0BDub
qVnroH74p4KA1gfmY3amCSmih2BpNcvok37HDw+I0Exd9pHQPYbJdW79Z9HE6mty0RQWBirchgDQ
Z3Jt2IQbfqTQYTv7zbtiluTzanPvSG9OTKIeq5GFoQnHodjIoO2LjeEMIBp4k7k8Qq1jwKHgtbgP
rQ4lthMU/rOpmrzGKUfacmTsJIvlVnAZ5frUJuu+4VOiLUUutc5RaUk2MSNvGkdG3lxFs9mybxR5
r4bugFU62DC88ptnxUZebAzAj2tCUydlq0zLCNDCkGJ8GzPnGIeC8AWrzhhaMUVzlpSZR51LxKn/
3Nd9SFR9F2EOQBCefWhdx7t2lY67bDB05/n7wTR7JehWOvRk5M6NQJkm1XksqJWxii2p3oGrV/hZ
XLAgDj1+h/zeRD+Wb9MoBu5BWUAmRp6Mya5UQYFutMoko7U1Z/Nqqtvi3hxQVHAK4Vvdwa/4fok0
wUPqUiQxzmwyQ7fZhPDj5PRt/9FbYKOrTsP1c7IUNXxIpl7b5h0q/Qy31jmRDnmbJe2bDwhOm4mU
fQODg9HxpXdaL/iMTOV86ij3OXkkmuYKDFVhEiQsIu5dsP+QAkLd4Cj2SsvPz7nWvEfsXqIVH9Y5
Tk3ffIswgKRbp6sRhnfOkqJJ2Zo2uimtNsy7nM55l4P/HQacdoJ65JaJjvi2kugGqwZEqeFWYhaX
yCQ5giJ7ldcqPL/crBM+2TF2h6xKm/EE3oS9TurDMkKmMteIbUMb+KjGQvOqtBAHOOl6N2Sdfs4C
ezyiZYo+z3M4PA6kQ3+H1f+Wm3f7rVgqLZr/Wl71VpRTTZJse6mT+OefTtFbXTTFR/svf+qhgFLJ
fv+RX34vvRR/fLol1O+XP3gX9ei5+1ZPd9+aLv3+GajzXH7y3/3HP0o6/sLNqwoy/P4JQv8pX/D/
pS+vL9mvEtTLS34oUI1PMLqkC1poClSkV2C2PxSo9ieyCCGCEBtAWVz8uj8UqCYKVLkoOGAxLAsE
9h8KVF18QkpG94UJ0M2s4PwtK+9vDBEONzoAlk/BjAUU8ruEMVZLzWh0Q9k5imLEoMnTvOsco3n4
6Zj8NTB/eRuJxpYgRR0jwO9S05ndw4R6Xtk1s6GCz2TTWu+EfZOR0f1XHOoCgv/E9i3vdeFwDYwJ
7C4uuPZPehTORdw4ve7vJrVwbrjnlme8qh+MWdCTBtjxV3wmoQF/ekv8p4g1YFQWvZb4jfoek8as
VFnj1Z9qH3NHVbTHou54LhZKVpiYjAfnM8C+Tmt5F/Tk+7METFurGFguK5PuDdoESbDoRiCpkozU
nVOMrDqTU/PAJOTnWDmNs4W0dbYDW7RtRk8XYsVxmT7U7JwmKZmCSt0+qi0jjNPX5UZBqH7tT8xk
DFlmvtbZX2+xhGV7SkInr2qb7MyEO39zKKOj/tyoP7PjO4luirxBpriAylTsZgJYT7SlWrYb0iN3
1hoeprM+Fzc0D8aPmogAUnEXbcwqzAknI3S2K/JhJwrS7qu50tAgioIwjWnw1HAky5tSkyuptsV1
Xdo0NeBvehFpQFqTNVTrmeS7XcWiTznK6PiWay9gWmNnGelW2Xh2ijnsiNoYQNtq29iIBYAjFY4d
+xpkf4Hm5HegjqLVBbYL8zLeyFziahp8rnNXhKA0K6Fn+WuHRuFr3AX2Fx7N2p0TCIcnrWic99hu
iEpRHVL7Vpk2FUS2xdG4qQEbyF2x9ZD5AfULjxIjvRFpb1POjnLgKLuhu5q6fPhsT3PqEvoEdKal
XHvxHDT0xsQAGrp6F46RcP0R80xYOZaHLqL+msmi3xTgtYSuYKBfjYWVvRMsGW7DPHyb6rgkX842
rwJKWOnlm80QJwwHJ8z99FSl2fwFY6ty1jFnHcXs21TTjGqyt/JeKOskin2GgEK5N0j53fsY6Xf9
kDeePkXJEfSyew8aq31N1AWZnwMC/qkFiJwDh6BZh771VsHyDOpQX5Mzh09Jpu8AqwOZj8aVr7Tj
KkmCR6dRIi7SMt0qPEsZVLLRbUYggwK21nV8aiJk2V7FQFIoANsA/Yqw4xfTFmTvKJLyZrYyYWFN
3iit6s4fUu1o4byC5xrUFfVbBpc2dw80T38ikolwUZXtOxF9G7NW2lOi5fNrOxaTy5k1X4FNkhvw
Sm2dzG17V5mt4uatfVdVTuQBWTwpXa1f0xoMazfNzbWCy9gbHGu4z3OH4VJ1+g2VhGfKSL9QGlpo
uyixQUlo0+rD6S23IihbH08wGqUuofZrNdmlFq/mJgZbC7KE1H2NKDN3SgGbjvaQTuMenVQw4YkM
KiFWtCMG8+ekGcgix/vVNUPAgSiIMJr6Jn4w6tim/G4Rd6PkfZATOlBHbWSwNsGhEzZTSURhChbO
ldPapNdRj2jJp5F9q72hiloz9xmCHLGOGDDsTRPjnCJBOWutTZAMc3DXJyY/CUzZA69VdYeyKavz
4TYA2Lf1VWlVTXjl+EqPhLjxB/OrVoZLK4bIl5RI3GSO9jnuBsXcVCNe6neCoThRYRu2yiEhiqir
7xPGw6zaqk6TfGWmTu6dHvCghldZ3kyyNxdUQEh/Ij/Q1zWy0YbOYkMwEgi9AugfAEMWzs/Ed3kY
NJLkVNS5O5zPzMtjMkXTOpsd9UHDUgZ5WC1/TWCufz8R4PkGLESGQk5w/cZIdPYKKdXVsHb5tE6I
Nd+XzNeHiBAlr826mX7gRa1Ph+5AXaUBdezKXqob1UK3ltZR7pkE2bo5YWEj7H2YcQZ853ms+b8K
A/A9Y7LPDjZXunLd90N2HnWj/GYgmaAx0F8mXM2g/5p4vnndWUEaevU0FHu8g84NcbPWS5pVfD49
7VXM1zI7L2pkQjXsjM+mkHAfcjBaJna7Tj/roh1vwdQsMIA5K+6DLGRrQTV1p7J44Brhvk3Xl+f4
35oC//vR7ZeJ8N+bAf+ncfJ/4xSIKuGniefPU2CdvOTNS/OLE+nymh9joPOJUQQxDp1lFnqcn8ZA
x/hkqRQqWaQiXLJemNF+jIHWpYpJIyyB+cy4eJQ4f234f/+Prn8STJTm0vnGmIiR5+8kuiDY/XWE
gejnPx1xsor2kE+6DIo/TU1LzhX5BR3Zj6lN0pOp9Nd13hLq7ofjAcsgRkSA2MmFjJnezaKRRzMx
qgDTrjrckfQpVh3pjy+YvMUpQeB2TQoLudNxDPZl0cNBYZMhrwnhb+6muI8essZMtwlVlfsssNTn
ovRtL41lfGBW9tqpqV5ZAePdSE4BDREx6SGrpivnN1EigIyIKtN4gCbafd1EYCt5ml/5Uk+3nU73
5tjmpwKxiYsLnhbfmMJHtW+w0UYZu9gMPGGtKYE8ZBUzzspPx5uitFPclfayxwsQ3Elr1M6j0jnX
hPSKkzpFRKvplGzCbejVRpNqulULLXhSwfCu8VDeqqPVnXwNcFkAxKqWT7RAZTgKw0qpfxBwsWQq
TAw0ap9rLrUq7a2DRIi1HbczesqRWLGl2dikUu19GHgTvYazrCLc1HlXJI+VEeOiHVNqFyiwiXdA
5Qj2jSFDpjapmJm17ktBq8sN7MhwbumbfXOmYXrCkqSfg8SedvoU19eWDrSGGyxyhaZFm4raqysx
WtUrWMGIbCuQG4Qa/VaqCV8DeG9FCGK66/NLpIjRvSuOThS/OblILK60PCAgQhm9LkrZ64qC3mrT
P2VJuYRpKfuU5WsdVAXDSV9X26rqzQ8YNrLn4ja6ai1j2FrCoT8gC7Nblfw9bUOiWHIIaYZVPDC/
7gpgO/4cTJHzVVZW5sURmcp+yUO6JC/4wfGN6DSjQj7xnBuJUqz16AttHc0xphj1Hh9Kuc2wwTkE
lhcCniuV0K+prp9nbG6nAPhhM0nCS1eMLPIO26zar5DcLmi/3h8tQLtbp+ZaKYLW8t14NtK3Dszz
2resdDeNnX619Glss9KKiJuVFDAQ6XmdB6WJBCaddyOSgGtstPqVNpjFrsYKc0NhcfMQz7rjjlmT
7jOF7o7cH0jrzE2bFKNS+0qgq3WqAgPjrZqWuzhO0ZpmZBhvBgMuMC2HKy0kY60vqnqHmtfrwqB9
CTtbgC2PCfFzpS9fKn34ZlYEmyFspHJ7WtiJyjc2kggHbH659lk3krdp0EtIuMDQvko7fwB0nz83
TQmJKKA2itCCCsZtphxMpVm6yvG6X6P1MFWUalb1gt4kvsWtAYdl0Nn4FlFsss17XhTMUfpIngr9
1bpCt1WPniEOOImDrkd7q0sJNjDSDKl3074ijO5ryG/1oS1yih8G61AM1TbPbctlqiGyPErj5IxY
Hn+vn+4sykYOlj/neyPJijUKadAhFkvSppxoL5EobajMqdayYTolOD++42FvfJvhy4nzjEPaIAnU
jslvfZJCGR8l1ZDnUssKlxNKnm8d0sdUwTTcKjUlrqlVXVH4QeWV42zMNs62PjqTk207iEHSMz1H
/ZPiY6RJLF09xyLQd7kKN+mmg+ivqfeu3/R24pPQizKIEUGOOhA+kKqdguVat59akp6JTBFzShEe
KVBePk/BzdwUCRxeu4giJpO0mX60SJJQBrItCc/u8rlpVnPRQU85Tv8YzPDxK3ykJfNKULHMNbSn
00k6Y8wYq9OU+8JTVeUpBvBcOE3iZqLUYZKyKib0OgcjVCKSBwmyTkUjvELE1UqLk+I1tcL5yi9C
52xmtrVvGjjj1Rwo7TlqFbh3CfOUI9CxgLcXM519Kxora90y08V1bxfCJUCYpHWaBywv0wvns8NT
43o2wvALW7nomM39M9SAteMhirYlJoiyCQyyjUmJPTYxOdLEVTvHrDPq2xZO4BSLofqs+FF63STQ
18img43qFMF6JnTKM5tK/5KQrbCzcGl5MKfFBmpD+zbLoDsNplO+wPkuD5duNp5C0vcf4VP6dMVY
72z02AkIsgwTj7xPPPqqH96qizBtwN6HmaEa70XHoc+B4tco40qvGTX7ygadiNdjCuuoE0vPhaZS
z6QYJhU1opu3U6B32zwa233izOVj2vnbiJhbL5n8+TYhYMUr+5796dSKOXY7hWwkMxg3VlX012of
aAfSLJPnodJoBGNPvkJHK04Rt/hVQ8PeDowJgDapaudrYlnROssH8ZT6ABOsTOHeb7X1hCX6dsYc
8FbiijuUra1sskA2NyqszR7yxd+wlW3O6TTYj8FAWrwqKnFPeqXg7aSvuNOkWNTpyPq6nirg/Hl6
E3PH8t/V7UylwGhQMw7HvyZgQF9pjXJl5kLrwTopX6pWHYq/jKSRHEUVK1okzkBGNc/+OA4e0M3R
3RV3VTq5ue605yqo0l0RckvTMCiThM1VTQUCyWjVh1OXyR5RITFj46AcI42KJXqNbnsiZnat2X01
axMcoWhodrHZmb8mrfXVjMIX4XcfMp2/2sV4l6szY/w8lLxfle1r2jW8uooetCooDwRMyYcenctn
XKL5GxjQ+KX2eWEPFc6lHiGJTGCM+BbdoawaTHTb1Bqr2ToxaqGhW5EEI6hZx2JoeFYRhccR39G6
G8bOvq3aarKeGsv/6KJJt3dpP3Di2FdooDegZa5fiG1HacG8zcKyOEVlpRRfSxZQZi+nX6ujnxCY
PQXZAfaqXjdDrK0Z8uhXJCjq0NWR/GoSt/QsJGLVW38M0ysZmmr9sOgn/G06E9uQE3Q9zBBYQWvG
7wieYIrMyh9N4JoebVShREmxr2Sk0/ggJnzABUIvq/nCNhQV2BikazFxJtvA+DIq2rCzolK6U9Z2
1/zkuHFSyTiZhoeoNo7UzgLcCIWIuyTgKaNIIEFmkcd8DlMvhCM/8ARR7kNo2SMYg+oGuTpd9+yW
r2vOJq17QEZhNLwYiTMdasdSoM2UbosXalrl3TJu6bPWrVC71ldRtE98SAUKKmiHb3d2qmO1oxRr
S1K0oALUOGdIxSl5V4L9bATtvqOt7rAIRw6tCI4UK6RkkqjlEQCkXU+BrJ473UpdmwyhbVT10Yak
Xccjm8r36igtELcjMSQdOOFBRoCFa3Kad50oIWcgh7em8MUHXmDG6DIpozFaLb0v75ZND8uXRnS5
bN46Y4l3e6TIjInDJekkytLv0t7/bOL+AsrHRwtW/A89+Z82cQSfFfXL+y9tQd9f88cmThXaUhZE
ZaSJNW+p5/4Hlo9O+hO+OJLdgYBxk0sE9T/qgkiTAOVHrY2iyyDRE/T4xybOoi5IxZhisfODBxDO
39nEXUyBPyHfxDiAgRFcJ23eznB+N9YsPY0oD4h7spFWx6R+40efuqe6dxAUHZAXSBZXRCY2Ic2M
RSCBR51AncELEBeZEmM/5a5lcCDMy070U65oVCZN5PgSBIPx3gYCgfNK4nb0t4mNvis6msHQs7zS
fBb7HT2F8KXGozAZzecAjhHzSQiTnZnTnKwGWyKLYnZxlZ5rPjtgkYGgRF4LCb7kJPTiq5ajAXTJ
Qq/L6Z5SN8xanm0EgzyzNHWhcxNFrTcgWFmsSramZC6BU0vtZFfPBI8TQknaQoBw0P5Pvf2/R4CR
ecm1/K/umjz/9tZGb137M/rx/WV/3DhS/URxPR57SXbKct+APvxBgkn9Ey5bMkh1CTMDQYSf58eN
w92GOwxDDcjHd4jjx41jiE8AH1j2yUaDvMLf9LdunItb46c7x7DxojlwYNA3kkCP331ZRMMB0KCn
3RV5oK61MOJpNOeOa7bt02Qlr7YAFCiLmeznbnRcQLeGkIApISUKDlu09oPd28lBSdvkNHbpsbcN
0lsUi81crdOSrjCyxAQwTp1BHQ1T+8bQM7FmxtC5IypnU2IFch2rc1wCVs8XNa4IefzGhp14aiXH
VQAKueJRg+gDONMVTGXrOGme+tRhbIoglMtCcy0zfkWOJdZpxo8nKlMEZU31vuzrJ5WOEXdGHraK
EWl7mS8/K4O4i3X1tUfez2vLp7QguxiZGgiiJCzP0s5qCJWgoUIDxhlbT9TVk4U8dNUu5Mig8PVy
QtPYyeZiTSXpvq7tfZC3LTl8HJqeXMCgzfTVHCcfWqKMKwsB36qw62YtKn5piowNiCF45CtwGASt
KhHp9cTpkVVP55LblwY7JB+DSxdStRgbcFtFythhUVjo9olxHuyu9ZZXUnJpryKHxhLqC9l+ThyC
MtWpmmzV+RwU6ZleIXImG96SWD7zyjQqPv6AeLSr+EAXeaiYg8ekWbQRctlUFfnHlCMQq/Rac01/
YvCmeDJYUYD45qeUTJOW8OAIduC0INMjJjAyhxmZkwY64FVBqwKqRKd58G0/gcUDQ6Aoe96UMzKB
webo6aRrEVUl97aqPFwukqia2J0bVbMuJapsUvHOWY8nsRbOwwB+ROzf4v4R5rmP+FBBnBh79tes
9zF9m0WQjQfptJrXl7xatPwstUbXJFkk66poNE/2YYw3zyIbkkQypDuEI2amec31/DE6NE7A39ro
9aNXmGPO/cyfYp9qgl5V8vXQ2g2weMFrMo4SLR32WpMIn0XVOG7d1E+X840iAUcKm0m3Hfi+Qcgl
Ix24g6LiedFZdnoQavDBTc5VzdOAcDmuTltyqRTLvRBU7fSYhvzRsuNX7Emc/xEZLtN4dN1xuKQh
HybiGL2h4j6RErXuAE5+wklSuo5sniTVH64lOcN2x8VkczdeDgZ2tB7kgh8tk+w1g4P1fJLnDtRM
mx5dyyU5TI1/mIBg7rIGERc9BTEePhy/eluWmzmj1a5OCrHOajTolej5DEHYXNmNgsmScOQjza8R
jMCseYnkpgRgOdI7lzOhFlxlMAGYPvLkZGvcqLpgIbB75l8m+RSvRPIBoxid+5CK5+X20uN53gmV
XoHRSO11VyxCow4MTWScbiN0UM+FIkeLiWO+V5fbMCGD+HJulaXCQvFR/Pb+soRwCeQlqncdiYx7
ucpnmcyboqydLZvtxCOe0dlYlKUS2sHlfLkAliucW/wcGXO+1SeWMQQ5rWfMzry7nOa2G3TuAy4j
ENnW6xEov5RL/aYZ8lVnhffKO1XZ+Y7O6mVGr2x3OAVq8gFqpAMocfcIaozcTG8dV8tV/yDqLj8S
/TlemyNlY0P8qgQMCYoc8iMdJYnHtiIinJTyCLI8kN7PpnqcyLbcSIuLLM/0/Kg0VEPMGGJYezPg
exYHsiuJdjO2TpgiPEahePTVoXeRQNBe0gp9Xdf0O1RaU+8Hq7GXPE57PUaZgNDG8q+ga3RloLK4
DZw6RVLl53faGUeDvZ1VJPcl2aleafS9CyFeuijHI3foVO4iWRYYo1jBMomW77I2aQ66+stNS3Jq
DwKnPPC7w1uz5pKoTeOsTYtKwFfo2AXV4rFD2fBUjahO2WW5SZGKNQGuOeHOxkiza/LBGMehmbgD
Lsea+DKMMrSUE1fDeTVy8mmNsW3WCsZZ1ETAEjJV/Ft0pISfFlW6tf3qo5L8ddbFHjc9kseI9cRQ
0mij1vWbLegSzBVyeotKfqa0qPASJbxVBhpVCpwtOsz8YYpGuDiFcmQVZnQSnkbCDLEzowIpNafz
c2JSPLiymAgsD9d2o6zwM8WvGn3aa+AQB2ZdaA9mkKTrxh7K+EQsbHeIBsEp1BHH+gjXVKPzYlEh
vSui9jZECojygi0bAHbdjH3sTgn+3xEJReMBMpWqa1WVcij97kXB3POORuTNiARq/kAfkw+70pWZ
TGFlpoCW5X/YtTjxN0RHjk65qpWKxpC45p6PjV5ZBzyK1iRZ+SdnKGZlk+poNq8JO7flHq9Ik+3a
aW6VpylAiBUi+UhRZzk6yUt1itytmqiOuDZ7S5u8AGZQucNVCOotrYefRrH/Rnez2Hh/m2sMC5gF
CREqQud3M3TqKNqMB7DbyWhi746CPEp4uOi5/dDVhc5lxV1nIGxf/+v3/V2DwzwFqwm+CQglpC5+
iy8hcFybMM50O3Vx2oxkAlEymbzng5KA4yQf//rdfpffXN6NbHEYNNURaKZ+5a7mIVAMOri7XTpx
gSyTgEMvukfElvj+vf6zdf6LrbOuk0rx00n509754Ru7gKb59u3nPcAfr/pBgaqfLHTi7I+/E5l/
bAAc8QlBlc4oyeytM+2zqf4n/Uk2ORcu5j0DgnLJuPuxczbYAJDDiDmZvB6WV+NvbQAuse6/3Chk
s7E/N4h5gXBis/HrJSSnWlfCwcz3VNUz0mxBOgkY9nxlgPdqMwplV8vuZji22jS5GVaXNc2S+lYG
vtxVmYFJyPSbzGOro143lWE9jIlIPPJZYD4Di2yaodY9qM7xKRvHqlpPCGtfHOCtPUNA6naOOeBV
COiM8uV7l5ftHrl9sDWjnOwhm9hd1U/gLOa220490hHUdkaxQhGNJj+sMjfNbbTW8VQ8GWVlv+R1
k+27MaCELLI2XSOp/mx74fbwsTeU49q7nOBxVBN6TwRBY7TBipjB4ilUu2qr9cp8aNhYhOtAs6xX
35Yl7bJZmVbEsAbBqagnqpTi1j6Sri7uuqHW1nkqz32nOicRw7rYWRA8p2Gz0EVJv5tlhyQmqli4
Mf5sa+nnuyECjav16VyUBduGXMs3FmG0YAm9eoNi6xDkCSVuY3Kr2D7donQbrVRQaS+lz33VJZV5
XwsdO2qFuEjMhnF04rHZd83MpKHM6sFIQuWQNvh6Eq2a3VCJ53UTi+JUWaEMvQqfEXPd0D2oUWl4
GiaHY+Bn5tYo1WyjVVQni7mZz2WvNScZKf4Kt8QDYVDj25R0qLYGKnd9mTTnmZggovStdGORjLZW
ynG6Q+slXzt/pPp9ehbsabZqqcc7/B3aVtcc/zMTfbGJY996tyMrmU7dpMUn5NjJKrXLke6Ssc08
DMf9OqIzbtdYdb2pwErXE2gTRkZTo6kWcVA91c6rjWrnIxgmZwNnN5Kxh2HU474xzsY0UK5Lb+lj
2KnxI/zA9KJYoMTUPZripBRJf4WXhDAMikdDdk9QJ2XAem1pPvryOSECRlj5DX7K4pQO6mM4KmW7
UnSj2uFZT85jwVPVzvX+Rstq58qoIjYWJTQ1YQGqksldpwBv80xOSPh1yNhLyCAZh4MVzZs41yjc
ncda3yCQtil7qCj2qgot200dVFtOk1iw0oyObl6ctCSgowjSAGyJCW7UDE5Am7Nb7GI7x6ySVdjl
1am2tBe8PdI/VjSghVelmn6xolreIcSkVIpd1r6JOloNtkgRY8L+emfInbfZwKbgwanNN3M/NrdU
VNsZCW26Px+NHDLfbrtHsxz129rG/th5UNsP5IHFnlN3qhekuXOguFqjTxvHDJXIoVXelcj5YYEi
7PU76JakftSwoyf0v4kkb2kPI3tfHnKc9I2yzvDbCGgjUlPWWV/OG9+Kcwy/ReCLr3NYDa0rSiW4
riaZyS8QbGALXkNA8pkgsM5/hxIDcY5mZ8UKtwpVQzE80RX3XLlmsrKdjDQppzZUvOl9ilJItE78
KhWUVzsbkWCxNwu6J9madx3ehO5SkTOGnXEagAc/Z1NJ3wgqZq4UQc/3Xg1bhIDkLI+3eSuN98kg
Snmr+WMPDzVVkhJtJSInoFXRSHm5mfCWcxrU1iobsSkSDFFkbEGWyAcxYJRl7cNY0iY+yJ7mEGW9
zii6xmqFgq+4kdSsFBb4SRXq7aXJRqyLoldWgRxl4GFqtG7G3ho3JtHanmAHFa9qk2PsWphNH9LB
1q5qOJsaQX4N1TlnzrCNSY89Ma5hN4uIgCA+wl+bSUohstbpctupGkS27O1tgdruNtdSajQcVa5q
1SyOY2iGV35Zyk0xtEbINM2YstSll8j32O6s2tjSDrasSQfIyamw25j1K7Airw7Ihd2AbYh7mUL+
WVozq2zJTGVlKXl+LcOuuLN7aV23VtV/NTE4TyvEzleQREztVa2uk4Vkay98GwWxcG/ZQsNV8HE8
oxaRh2FthoWsIzoA3k5bKDyyPHwC32P70VwIPmOh+sRC+jEyNzfYlhlj8SEcevS8bwAo5i0NpOtG
ElTO0unvMAWJp0Sq0bqh3Plrr1Zwje1CO8YLAYltbj6RhwOrXI24bIcpfg41XT2YC3lpwGKikCPz
4sJstqS8UluxEJ448OdbkopiL2Q31aR5+Uj4V0v+Zw+vQx/f1gQ/hhRUhwEfCoHkw0KvIpmCaa0X
0jXSWeIdIPF1SZrialjI2XGhabWFsA1IzrwtFxK3X+hcEgiCLXHx9uJnhO1V0VOwNEIB6xc2uF+I
4d7W2pMqZ/Vb32kFdD8EcqL66s5aSOXF2OZpC9FcLpQzvrDSQyuVXicLIU1nZnWCCq1vTexhR1uq
OVKDPD4mqH63lR7210mBf8vUUmupqH2uFvIbe2H4xV8Icd9Xid+MG4tJYOHLu4U6LxYSvRmxI7Mz
Mu1bcyHZiWGtX0gdcasFQiLEoj3XF1beWAj6DMX4OVlIe3Wh74cmgIOmLQWYoRD7UARf/IXuV/NM
MDxI4oiUacnTX3QBAoXAuEgFhrCoTmPuTFf6RUnA079ajwo9pkvAe7wa1fZR0boWWKIJGhTOJNw7
izihuegUKkKp3BkSApN1oLX4eW3ao1YisdQAXQJFNXDE3NR1366xcZkv2oh5fjRCEvmx9LES1DWZ
2NxV1hTKe/0PPWyQ4Ut5aKypjM6XofU/8/1fzPc2POO/Gu/X39KX4aX+Zbr//pofCD+GFRgnzB2Y
SfCrLDD+D4TfBPwn+NRe2urEhf76Md87n5jhGYmZVaEA9IUW+DHf440xkCIKPC4kfmqYcC4+Izw+
f2x7sQf9j1G6pH//thF2IOeQSzLf48ZBffnbFjGJwTzV2al2E1fSUxuT17S2Sh118Yh21iXjIms3
ZTXdpoU2D+5SNY5Bx8FjIcoNekVWcFwP6pNPES7pRDnlKzQiDN/G1lIW9C5G3YJcb+k4z5kriUdJ
n2lsZqvdReUmDxwy2AiKImLFgVHjIEY7Rk3zPm4BtBj15us0NiG37Q5cWFLEYLh+TPMskxrJyQXg
nSLTEO6b+AVkCPXVWAFzWZmOcA2n6Xbgw2nY/K1yL+fI3xeYQe4IvcFu2kTP/5+9M9luG9m27b+8
PnIgAnXjdQjWkkiJqt3BsC0bdV3j6+8MZvocp9+5+U72s+PMMWxKJAhE7Nh7rbkSp9be4iynv1QT
Fm3WU4F3TYZUerTCK9wOZADTBMin9mFwww9LS/mQ5L6uRCQfOMunW88j7GC+kjzo7u/0MP3Oahtj
Mvc6ol90RiMWWBXq5q7aEoXaXaJBPtjGBEPZ6e4IjTcw79FEFO4Tmvk7EWCFjqbikUmhuJ1o8iBb
KgbkQYRVU3rhAc5vTbd6C3LcwovoJhTl4Sca6AelhlkpCV86p59qi50eos3jlGjLe5rR/qwMgnpT
t+q3PQEiJKGiTHK8p8kI8A4n9ioNbPUW6pVt8aO9Wh3jFofSK9W0bTekSKlbL3spGda8iMmg56k6
+zUJPbBhaL4y3CDORM+/t0t1r9vmsg8gJ3QUkJ9LE3VF5cFejmKwJL5RQbyjzXtP9N4+cBcyVKyu
Ps9D1LyZqftkt8SdlxOOHkH00a0dpLhNHU/swVPA48nc52yptBph3fhMRiyj2RzpLS1IZd7xgv6r
ptdNQVy1bjx0GE1OOaAFXJwymhg+RPWyyaLi0SDCcGM0RUNqSmlc2qzztq0b4AkyIlJMeHLwnA7x
OsrYXYd8wh7e1AbimrASggYgPvQEUu2qw5lSnjAs9jchwq9+Ozaa9UzYSnxj5rb+CR/xsG6xHPnY
IjmpWFzLcitccr8Q5c76zThjwjjg18e1QAzp/F0rrEXbuWTXBd9nzxnvMtkY7NkFregMzQnBz1mI
hCwRj/8s9P9VpIYkruCvVnpE+U3452hSzIHqNT/aOPpvahn1UIfJay+HVskfK71r/cbRgmaNo2QT
iM34qx9LPd2jH0s7DR987vSeIa5z28i/s7K7SCT+3OKkA8Rs1mOnEPjQoHv+uXPjyZK8p9LN9oYb
vo8UWauuxVZNQ/St0OzHBoVRAa7gzc3F2zwCkuudeUuD+Ngp5BWQEnkwUGYfWgXEKsRoHTwFyWpm
vVo7CpzVDV7zfQ4IdSgjsFqlAmxpIagtthz9ol3xWwrEZWRgwio3jreBVqCIDp0LG4d7Py4xq1GX
3xRjPPLTekXAqetNq0nkeKPZHHXAevWQn+dWWquqAxCWQAprFDLMagNrXTqj49P66J8kJyqfzPSA
6C7cxibcsVEByNoufLVNDsRSwckchSnrFLAsUegyXUHMmB7DjlJgM8gkGzPOXnokU71Cn801ELQc
GhrOEYauoPwIEgSVFitoWqrwaYYCqdH9gXiA6HXTmGDWRgVcG02gTyzFH10CjM1UWLZYAdqYnX6W
A8g2qGPHREHcWJjGdaLAbktXkDoN621kVHfJob91UOCARp0DZT7rtXraVwaIsckpxcVT+LhuACTH
Qr/l1PbAXpBfUiDet3HmNv0qAdOcwqnJ7prKCMeNxHHo10WdvvUAcB6gTzMebbXON4wCx1oVDs0j
zf7gkW6ydWOmMxZ9LbeaPQrvmjZ9FZ8aTsJvgYf7W5lNX6bcSFHClT0cqhKIVzR4eO/I9j6Q+ek+
OOOIbTszOL5mksSmznCrd4f+jw2fYcheirRg1JxhYtJlRo5XcQUYiAzeX6hXza1TS3dNKJHg4nmS
k2PUg0NqZVWweQe0lpYSlxLRkGxZtVswnYnJ8UNCWeLw1Jll3MyUd1s5Osknh94d1LcgpP0jwdMl
KhnQNYJ8M+Vx+YioX5wMeypvTGVoR96ffKqqAKsp51r8SXG6iG2eIOhnGDbdz9bAsLVLw2LVh+ZE
8lbL9zfmzd7oRqpzizSLdcMB5jMbUPaCGUv/0vSOcdBIIUz8sO24qk3Jv4mG6Z4LqPlw9oiNYmAu
nkBfkVnQ8SMBgc/9Wi/C+V5yMHixegbte6sd+PD1HM4XXCW8x7zUgcLQY7tpS8tOfQMj1QbnBj+Q
+iCqN1eP1jzgLqZ5Vr1HPH+72AZJiliDIWEwxS0WxAjDWSWK+DQjQPggS3HYid6ovlkTeJygL6vz
9Z0lhI24W1qa/PhMSuchXCIO1MgQiSwPIvfBVIcVU/mxMsWdKKyif2oTc0S+RBSUH6sPfuXugKTt
nskX5x9mQSIP1sAisiZ1ZN7oXkv6wWgmn653GjUgv40uw9CvxCytm6s3DVVxeR4r8olXsCYwC8OL
ejG9Ub6OhcIydrnpPKB1NQ9lGkwXAaKCQSa1jQx7x9xXA19qj+ntyNBbdVcYXm6zMe8+OieK0aaX
9hnr+nxTB0JeAjoEl7HW8k3EHYng1rOCT56k7kS3G3GQU65jbXD5jc5MlmMWRtpjudRYhWwgHgh2
vV1JhbG5flv5iDMtDufW9ds0KDpfECrhlwlXbnZM61bUrRkw4qfghhXIj+9HOL1ONnHXL/wRu+67
C8HMl3UZ+22ynNoiOg0U6r3WPg01FuvBKj8VpNOFmKJ9z72TXQ+mKLyPBp2CvIv2edJ8t0bvxjNK
YHAAPgrpXKbW2BpDtOvs5SVsWpuW3OTe2vAKYeFZm5SZpKzm0ndlUV469rGeFgwxMSIW9gWYw3Mr
EnGyB9bwVLj06J3K8IVDmEOcz6d48tbjlKzboDwahRPci06bzmKSBJaVIfDJ0bUj/N8pugRvMDck
WMOIqvByDAO1ZkfDP1prBMgV4eSTzvetLgYsiRj8bpKlbzeFzMXBkNbXRnT7wrUeAJ3hNx56A8xG
GLxroXxrNffr3JOcsxQkdWZD1uEAKcg1yY15DQcIKg6JeINf2Xb52Bum6XOMWT7ywYI+AU5UYZS3
VTc9FklfHT0n3QFej3zLWviCY1tsp7oPVsk4p0RUiWd7pokMg+OQTnN+AAJg7EcW4bWOXXkzFWnA
SQGRdLggbi7L91rvaQYVpX5LtrVzbLjxgTHaOkVj8K6LvPbRLqx6MX835upSxa7zLZacmsyx1j85
toY5KU2fOvIZPiNINzY864QaGjUJjX0BTxFun9IxmvVqWBbWA2PI9iGeG1gcrm76C+NbL3is8/Yj
mrtgoxfufMJBPpJJFUKWxCgssdIUC51eWs7FbSnsU8aa/8BthZXFDsS9gdliM8q+KEF3aMk+LVL6
InSoEMXI6ltrIVNALHKYcwzkRlV97jlcrmu39daJGN70AB2KXrLbe7K2yLXov5I09U6Dc6fPdfA8
ioqoIKYnKwtcm1+agHIbE2nwXOi+zWNI0V6Eb6SKtlhSjXUH6PkWLVS4oUhwPzAbDhcHZMxzStVN
DcEp3G9Nez6OHVbe1UB/fwLMnTwnDtYZszUhf3A++gb+K8P3nTtK2BWsabJCWMKptU1bXhvm5EUu
nX5ygqR8wLMINT2qqawMPOtj1binaqjGT4U+Z59GsiRPNm4n36LCWjW0/NcZTxEreRf3jh8VVu0H
4ENpWU9JeDtM2H+OrQzEtIraBfWcV/dbN6xpUYFie+nsSTvbonHRjMJ/40ukNRY0obYZ0qS/BR1v
cscU6ADK2kJ0bS4j2+DUl6eS2ePRxBO0CWpLRcTWwYtHOMIFXFacbJa2LopV5xXaqQtd60ClkO6E
XtabeCLcl8NbaW6iZvpeoP05izzsnscmHvf4A+pXu+6gzLIWrqHcABBwRvQVZoXBzlkOaU4VBhRP
O+olC1glZL0vwe77VdMloCvnYFtyJOZtZVCdzeyL02buqm2C8Zzamn7XBEWDuqBsdrWkJ9GPacAU
oLmbgAyTGLELZYhlx13ek6Ypq3VSDPB4x7rhxJyKVRxhGMtNHUVtk5q7pVzu8D8jBIDQuZI9B1or
a4f7JaXGS4eyZeca3PM81tljnbTj3uVI/I4m54TisP02Kvlwbc/d1qvscNtnQcUcCA9oQwjxGgEu
jzgZQSsoCRd20JIh3gQB0evnVauP1otRTbtpnMJ1ayyPs204pymW9MldN9kR+7HDbIddSjDxGMrw
Wz3NO6NjyxvqMtsMcdJvJn2ajvEgWp/+aHBA+HUbh/XFDCxrjSMkOcyLPd0ECXERkBq1CBsclLqL
l7K6ihunR2KkYsuijAFvmo9J+GDYSc1puVfGez6wsuEDQgnZEq7+/PR3s75zde5P1L/LrXV19CdX
d/+sjP7T1fNv/Q4AYN+GBpBfyQAYSaEERHipQAbYV34Au+EraKAHTQctkF8hA2Y/PgYKPCAUggBS
B0PBwTLv4CS91YsRb5bKvsReqeE97GiqKJxBRuv7XCvEQatgB4nCHohWdHejQiHEMBGacIYtqjAJ
7gAwgf6cecQkMyoSUXsPt0rejgqxECrYglTYhRn+Asl9wapG+fN5VHCG+MppIDn6mGugG8JE17FP
tIU/DPFEQCeIh0rBHiDxxTvdRQapQBDYgm8Wg0IbxMkH04iBdlPOSIK5U1aaXyNkdiAGQUvMV8pE
ciVOEN7ZfdFhn304qZXcjgpNId3W3BsKV4GA8lEfek9H4zos0CyGLj0sV8bFwtzu1gQm/EDG6PKa
Ebh910b5Vw6gIRnSEofvauyQeuJ8K9cxJI1aITU6rc4/nEFxNsag6wgdjodtozAclC/2RkpjunQB
NjRqoIuhsB2o8CB4CAXzoBGKrVABPiaF+rCxFt1g8i1ulysJpJ677JwWtUPEuEKFFHULNSRQABGy
X9kKdKAaV1p3SR2Qee6HeyWPDKElLqAT3VektdX7ohAly5VWMlzJJfaVYtLrY/FUKDqxpTjFgSIW
tyyMZEwvh1jRjCvFNcb+m57iENaxUNRj+wpAtooIFWmS0J+XbsktFFKUJFdYcqG4ybRhFUOZXt0V
qUz13EFYnn7nLePR7OG4tMP3SPGYHUVmbhSjeQLWnCpqc6v4zagWbtOmzzlnwXa2c324hyFVXTDU
AeZTDOglgY5qhXChG0WIThQrmjf2zMEvWDteVG5xbLuH7AqX/qfr8191fQzYlX/V9dnT3Y/jn7U7
6GDUS/5o+ggLjJVOi95BlgK1zv63gF/YAKmU2Au51+9d/H81faT8jQGfI2nOkJCgsAf/agIJ9zeU
WpRaWEj+voDf+rPOzUQK5GJ44W0BjHFN0/2lCaQTgbckVigf8S0r6u6StzNyZZpT/pIBxKtMEMmo
+puvmAjlUxSl2oXiYt4VpjYj+I2B+WTthGgcltG4RiDhd56GiZRp9nur6/wcbkdk3wqFcp80aNgw
jFsARSJ4zb2JIvjKTJYajCnW6HF9pTCXdM4vwI+XvceMlZm81n8rFm1pSMMezbPGZnyeioxRWNR2
I3Kgav7sGNEcU1Nx2fwoZIZOWmOzbDkB10dr1qovvYySzx1ij3vUMpgVKADf52ZpfA8josOheOm+
DU0oOL9AOAmJ93wII/uBE0gcr0oYjM+q65P+fxR/VynhvxVU169ABW/wrepI8GCd/bkPlyPASbSg
tYlrJEnbMnprU8mJcb9CWVH/MhhwVng0vfvSqeQtPAE+WmW74LFALHB6jJJ54zgWAFkUQHdLYEUn
eBTlh4Dv9FrUVnuJZhoTVpwkdxyoiSVy1UmeI7W7CyNcAX1rlGfXbZ67zCDrqhpvsShKNE5yhzD4
I6mhHPz0kPwHeaXCsP2kr+RDm0rdqDqdtEhNzCp//tAVwSqoM6oC0EAevAv17YdlKd6ENKd7zdGb
Q58YzQERCHrpiOpxlWvdsm3ZTfCJTPqXKhWq+WKN01k1vZGQGNZjMPN/NfGF32RVipsQW+U56m10
5Yy27y03eKEZI0mdpVWSFuiX7RRUV1yM5NpojbbDSGyv55KQh0XPuacNlBo3+mJ8FHZ/OzZS7Ls+
sPYzJgygiCQhxUj/N5OFEl6nywBn8j0jW/tomuX4NY7QiSKVGb9WrNcHZ86afdNBSQgiCtJq6Ldd
PE4XHsr0hJ2Th6klDi81PhA9JQCXg8Zu1ymOkxt8XDnoDnfq13EMqasEibnTFywMMqY74xQgf6eC
b2nVFXFyl0cKo+pm8nVmWvfNzSgjMGtwVmd4wCQPHKfYFlHb7sGCxjdZ1+l3AbSFe7cQw51FpdJx
ZMfdsKmjJdnPpIV4PjZPedHibjq3neCCStX0Wly8GJZ6NrV0wWsxtq9mBIHEA3V6a5qN5+t0yk5/
fe/8smbhMoI6oYRWhjAQ5srryPIn4ookKSgIB0e7IKRZHiBMFztNtHTRkMuuGwcrEDFh3DtNuXwF
908QRweUwSeDL/pIqnI6VUi0jnWn169ObWL4jzJ9h+/tDe0DtoTezp8BnKAaHxoLZeDAICvju78t
Axi8egcNv8VbjuK/lJdJ53yAe46POvfafGcq4T7L1bwdkHSoBbVMOaNXndhYnSY3+J3BPSTTMJ1w
QiwP19u2SnAWxLE93zU1anxRMdQpM1d/c7W8ffWIHHottKXGiRIzu8yJJ4iYQBXxl0JPd3XZYObD
4gGEyuh7wjuwDDqb1I3cs6vXtMr++vLLX8LeuPzMmwkKcgHvqEmEerR/uvxjjew8XBqw6E3FDLdD
2rSam1p7TBaPTyAQY6EYb7WnZI4HuEtT5VV3U1NE087VY7YXg2eQplBWB0c3HarP6WATvOJREjGx
QmL5TtuKD6N6voc67rXt3/8AIA55WzbTcTx0auT90wcolrRtBPlWl8xm+DolYjrVVRgiEgyg5rYF
60yg1FmWtFliABVoG3w2Fe533boRI7Zznj3sJfDtPhuTI4CdAGKOJMDybZ25wVPm1KBQoyLkRPrX
7/26H/97s1D3Ps4RlAKCvqknzV/fOx3kuFnM0bqUvQWefmzb4Dt3M7LUhoSHF7HEyx1izumcOUOx
66AzM9ooCvvgwio7klmDq4Ke5CGzRqDHTLefOjQ9O280GT42dV+cF7eNbzl+TPdj7mVoeNux/c7Y
lZ6KF5tfoJn1B31ZXGJWFGi/J86jIOHRaZD5Q7OfVMOzI4vgVZLCsYdl4x6hp2EVQuqwzVoj3FZZ
NL0Tk7HsmnEIqL2jZrMUTuH6nZTTN8GMtlnJ3GSm2lZSbBajgitRpl8E/fM2Mgom+WlVHTKTjlfh
8KhTE0z310cv8LTwowGyNmwg7PH26J8d0UnKC8cnWuV5goGGtlH0oVctOkq8gu/cecM3cCpqBVGX
JnGCI8nxiLJ0heI1c1a+KibFcJZ5+qRXEoeuiYfuzcmTr0YJJhrx5XRIR9n6jWoMaibHRHjH7dqi
IXtCP8Fe8tc3AkXin3ZQ7gS0H9QMkKysazn4S9nAWo2LKR3qC6fyDnAAgHZMZWptzsaJlggZUb4D
fCZewSwIt5Ri1WebJBfGQKxJOJdb1Gm1w+w6yeDE06IjtkSPU38A2ZhDOCm2XU3nasWTpH+ZRz17
ZvnvvkgO+9/62DG1NT7THD1p5BKXUFCO3Q1FZ21yR5+5D8wCiUVmZCAuMwGQAXp53u9dTk7reamc
A0kdz/TbBWFVETFXvibjHcN7QIw8WCSl9Hr/QTYJS2RaEH9VYiWcxEJIJk/t3sliVXKq7xXAc/fa
AktGe8FQZZLxsvGM+VVUFXP6EuEf7yfKASfxQKDr4GZNZGv6Npbwrxip83UzDOmxhA68X7xsRkto
LPUOAmdU3skpMOFa92n0wj4Qv7RaAvFoqUYDlUCcJ68tIwamHGlth/uIugUYscFqAO66ij40zxEX
bRhVgQPr/Aj9jq2qze11QxAPwvEIFx7zF0xLhGax5GXwgfVVOyqgYND1iq0cEZjmu3ZrmusMo9RT
GHbtISDDxVwtIjG+REZAnCke1yq90bpOlT/e/ABRvtTAUdb6lzwrWVc7FGRrNe3Sfa1ANxJaY3qc
uRFo/48MwjRzjug2CsN4E+VCUu4MdeWB9CdwXMJJpktDbblHiOiFkPKW5bu0U/dAYIS2AZKT4v+h
sQuholnGDSYuSDs4rdCQNpxsETtwF8Y1VeZqIh2yw1zFQbYK4CsaS/YdC+KFo3MWY0k3Sd8F3Ydq
eUzzk+Pk0b3MndFnM6CL0Xrz8nB9kP4Rrj3N1bf/+38+f+RxAXKra+Kv3Z+OqdTg7Nz/uz2drOnP
/+EFf5xrMZ8g63euOgaHQ+MPT4oNrU8qQxEB2g5SV07CnBUVd880FJJP0DCDAwG4UVnJ/xA2YEpH
9aBWMR46E8Wb/XeUDabxi7KBlRGKA/o4tUBKDOq/bPAwVLqhcGIyOOp8utGSlrgcrI+XybDSj7wY
lgO9KxM1UGaF4QqEUHoyjLx5T3CnV4zgW+1ehA69p6iah3vk2cFLuhBcdVPH0/Q16uIkBAeGV9UP
it7QfAD3dHURZm0CMGkvM3q0h56ZOmQ6bKGE4SRu9jEMs3U71L37EtGDbpB0N25OD1fIeV2UU+5z
UjhExK8dBmvINglFfL+yC8+iBMkNzA7Czr4VunMICQw4Jd40EPJQmxcMWz1QzKEKvnfGkp9DbbhL
s5451Mxh4H0hU+EzAqjhdWIc4Mu5jb4zZK7o14YW0/JmcmA7M5dfT7PR3tMLmO4WpxFXyTtxLLmm
PZQFOeUrZ8jD06BJdGRmhRg1bF0Bcas0zFsO1mni68kiyLMf++jzQgwvYOKg3TCVit5xYjOOM9zc
3bUOlqaVl9vZ4yxIdOqtHv08cLd9PGbhjkmAe7SkOez0cqqM9ZLn9mMeAUTbEbOZOcC8IomNF2gf
KURpIcJ1YZbexyz0qfI5mDm6Dyuxv7G9BjV6kNbHPkhxZLaC2CJZIoUnj8C7UQvwymJuxi7iVe7J
nCElbcm+6S+Dk9f7kOVwT2JJ+yXSArfzPWgypW8udvVYZ/DThONq0HknLo6XMSDUqiI7CyxI+soN
l+RMMV9CwrWc4S1DTLeye2ztN3QxHUbRyzzhkg9x6oAJCTrSQ8YEc33RnAsosURzYGRfGTZ6eHOc
iNOgau6OkNMQeNnRFN67XfWdVLC53+vdUseYUo3yO/ESmYlAZsnItjSX7mvRGDaGnsDNXghXSbBF
FfWGEj0hYKuwh8+V8Nx7e2yGdVkVFvhAo3FWWJCMLfhvI1xNsRjPS9eGyUutMx4fHghQiBkpiIWN
ZueIIb6MOIfvcwmQMfvg26U2wMPfxFxb9v9IawEqN3OJ2AIOXXAKiRRd56KUK2F2w/tojdSls5DP
ocvvYLa0Jkr50WyncDMWeN98qpmh2AeFUKPPADkzTyhkBGhHc0cAGjEQOY83Mbmc2YlRSceVU5BV
hN623LR6peCySPeTCHOU5mDsZ7pMKzY08nWWihvZeeKu1PElTKV5oTm9Bzln3S6VGbD9NXhg9WLe
Q6Xiuit0YU7I4hysC7fhDjSLWj9pcF/sddv2CBabwNvGjBqOuHnyDTx452BM3njbE/ezHuuck5rV
9x12oaW+sdu6P8qkzy+zKEys1aVt7XCtdBfNwxYV8WCmZfKdNvgzra+VnbnpB2I/c53YpESVRCk8
ab3MTpR6jt8WgAHiyRKP2OpZtdy8yFZea3or3U6YN+CuZdocuv4gmZkOfXpvmMWLZzaZHxJeBd3a
2CddeAFXGCE+EIkfMNXzk1gfoGkzVts3i51jUbfV1S7HJ47m0VofZu/glOayQY8/7FyZyItdYaxn
ecIObzYWLEEzJ3PNg4AQmm1/Z3mpvqmnZLoFqLi8GplpUkPjRoD7lGFvjaKj03fOE80s8JWjnU0s
Ui1rilOydqxiK9Agpk0lcZFpuJxRw3PlyJi5XwbWxjSs3H1JNw3jlMcoRGjetAlb/BOBXHq/K8Ap
ErVGmHGc1qe8R+KCeNm9SRv5mT4omq6QWcaEd2BFl6Tb5K3SQRhclAfiStJNsCBn9YEPc7WlkfCg
upoHtZHgUa45dkDkRRPhodTcxW3MuOic4MH+GHTOj4DVYJExGd/oLmVpYjo9xi43f6vJab2POvqX
4CiK7i1xra20eu1kpVNxFkOPbS0L9Sfpyex7O5vduyNC89FBiPwADyLczKLWt1ll9nfD0kHy0M0W
8UaqpRsEhBmLbhT3j7FplEc3ao3PRsstjWFjhKdWF3euqFrmEJY4gyXE39QxNm7zcX4MRQ4lL9dE
fELG193CGh1uWysL9npkJbgh23Rdkve9DTJskR5pOzFHDRqrveMyEXUdxHZGuEb4IEF9d9Fy1LOK
YJo0yU+xzILnqFjGiF6G1X6aY0nWz6IN8a3ERLpnjl3DZhTTl7zrMb0Z1fJkDAZBSUHiNIzHYkyX
SL2fa7qUtwDZxttlLJlAZraOKQh+wMWye/FIo0gij4P/zmC2g5kOBvy1qqsWAYJNt7ktlfFdrfbs
6NPnCBDnE5o3Bcyw0f3Ckk2pO80FMVrfkbTTPXQ9k0tSBw0B3kavbej3q9mGx6C/zSgbi32JHj5+
pfOjFDtdaffsRCmo9vNSouomvqbPN72wlYt1mJBg6dPy4XaDvQnSueDwGLMER4ZJk7BpwJqG0dzv
Rj1/GrG+7gjWI3E2RKTOV5nhlSqyB6Oau7VVOMc+1Kp1TU6K/099/N9MfjB6yb+c/DxDhf25Pv7j
BT/mPlesGTMValphUYlS7f5RIwth/oaPguGOYE9BM0MZ/qNGBtwkaEy5qqT+ofp1SDTRdbCHwrEc
ykHr7xTH10j5nxtInEdxlxv4SQyTNqoCu/3c/OIYTV96duc7T81TUh9KxDxvc5ucjTwnm4883XTx
hzCsbloLlZ+YZ9LqsKbezzWhOQwuyxua69M9YYJI1WIxMV2Yrfu8Ei3e2BJOPAw06hC9H6Cc5LYZ
jBfNITSoxqs9uFDOomDy8mrf5xIjxu8YND0LtLOXm0N+LJukgYcjhSjd70blzHG/H8EOTsMhdNAU
EhPsTFqCrsqth8dq4CI/agUGUughkTQ3YTI2WLfYe4yzS9mCrMmjDRlWwP7DXGLmAl08d5cmN2mb
QlAjTZDBdu3IxfDHwg6emDZET0vHrsiHgl+/9NqXMcpjEiLNpkZUHyWYd61TNzX1YbFohEclcAxP
QHPEPY70kpBsqFD4uX2PzOnM8T167rI4JiikSChcLekIwGQc9aG+kc5CdKWfFO50isJ00A50RUYw
+6kWzo/aLGC1rHGNJOEWSKJFGqKMcZfuhkAvu3ov9DAQzMFyWkHpdLEzPW7uqqlF3J2uckvKfDj8
syL8NysCyfGSJtv/fmK++X9J9r+/5MeZ2fzNckkVtXRmrqYnBefWH2uCAiRaplTIBhc5vurr/lgT
6L//WAoU9RBighr+wndgdPx3lgJhqmf957XAY36iE6gpyL2FDv+rt6sOOjdLwsm+yWXlCl/iTECo
LUa2S79vcavXK56KAPszwYBlcCqLmaK8sXSYWeulY596zMpa1/Jj29pGM200Oq0mzNyAPc7vjQEk
kFNjxDmlkckIdJs3Q26Op47gL5qVs3Q4L6D7s7tw27WA124H4F1f03B8QBnjBL6QmuObke1sM9Pz
cB/UWEflwmPhLjSxFoim+Is80E2wlj2ZLDspGhXjPYmMfONWb8Af4ONq91nt9vU9c9b0sakD773N
FiPyG8pwwbY7JNUN6b4RMdiz96YZtlnyK2Z72Uy0wEkWIieRaeBc5BtEeO45xQz2XjsOA2+vHD/F
g0kNanU4mvuZqWwTEVCWDHKi2jciIERdqSGcWvLskEB0/QTVon6TrSFLpOix97X03K/ZNJ/IYCQc
Hdj3fOCP4G7obYMc31jfg/MQmy5R4HOwV/wbkqAf+oRMTl+fZ33djawsK47leD45TFMkmQF2uVFY
w57RUQ7GqG9f6DRCjCc5Y7cszvzgtXI+UirXtBljjrKrgBJuTz84/uB+sB6SFAnUZiildo7ywt1N
lk3/vZzELe2T4ilaHA7loAzuKbodf5hCOoim20nMzIN81ZiYI9+qpXEuzbBfexUH6NxxnMMQi4Wp
ozVDaOiBEQlZ9Bs69nI1asG0NbDk7cEgTCWk2Xr5pM15tXVJYtmBOF4OLPKEGeTSOUTwRh5JDQhO
KGDK25LUvXxnQrM8T/1iDwKh7WB2NCpXP/7bpXQWojvNkogdMARfuZ718Dvls2rDsTgS24lNeu38
DgKVjXZxNQHVezWMtMgXDPOB0L/+s6L+dysqwri/XFG/FV3/NZ1/rrNY9tSL/lhTXfEbjheKIhLL
ULH8uxPper9BjFHLLBlwrlLe/GtFNbzfBLWPUFUVM0wFj/1phaUkY120GLjYV3DOL27Zv3TPUuT9
vMCC4ATdKckaAZLJVnAdpf40aTTgwTXugvtwEJyBfCbazsNIpiP3OFbQuKYDNOhfEm2cDlVtmuMK
TZmHBHTo9o2TDzujFvVO72L0gz9dxv+gv7Akn/GXt8YlYScCNCVBBP0aLDfBv7BSid3dwSJUnj2O
5md3QZK3YpEEeyEUAOOKwogbkr1Dw6PHNbR+fkVmkJkkHlo8apA0qitWA7dleJqvsA0kAOI9j6IO
BgeUSrLZ0QsSmXrFdBBfopgdpt1p7h5R7rI2f0d6iN8BH+WV9hEp8AfyFwUB8aysvrhXNghnMyNf
aSnIEAxMApninGwmKHus7hGCc290jXtiMftnrySgZGxqaGms4BkxwmNCVAcTLlSvBB/TymmqxKcW
pjnnpipgcwhklB07vA7pFnsOc54Ecf8DKkTkd+G4BbD7gj9I2zXx0hzrMBG7vjfar7EeNdSu1rS2
kxaCeHmsSrt9cqDV3wsPMa7T9t0N2oHhOGkg0GJnYcXNvMQ+1aYxE+ccbTVUT3Q1elFeNNN7140E
uGPcluUa1Hj0xoC3clZ6b413WlhqD1CDvYm52dxuxniYbkNnedT7MDs3cw/bZfEKAldHWAFbN9XM
LxSlycqrItCrRNgs7MywjS66m1YXDNoGQaRufm8Ni4MuxSDX9o5GR2s8J2EDvAiZzXlZ6g2tL7mt
vWx8mnUdLy9z2MNkV9Yuy/JiWzldlPqisXu/pamp5rlij3G42jgLcHFj0WvaaRXxq0s3+tBq7Aeu
en3j2mmzTdBoHUPUHlD6bfcYCXLt1kGhZ2/oJtqn0qEV9j/sndly3Ei2Zb8IZZiHVwRiZnAmJfEF
RmrAPDkmd3x9LzCzbkvMKmVnP98XmaWlFAgAHoCfc/Zeu5vZ0m+KUaMB22fLtVWb8sqadO9b4qXu
zo6Hbotqgx04xPxNqSaxNbNmcFHbTPaO3HkI+rDD09eCZc/sXsjNAFcmXHjq3+veNF8zbp/OztxD
qLGzYG93kCUHDe6hOWcWJzRYCE4qgTd6gSAkgAsRFVF58W6maaE2S2e7nx0+ZKPJknepH4xbJ5iN
VzMhM6PKlfq+OkwuHZanyJdSHGxwh/ga6Wl+4U2MDi32UqhWk5uLqJktBbVq8EAj8gamUvKcvgdI
0lUeONWAGFM044GKALomS+iS+vJIFA6GLYiDA1HiwjgHpDY7OEj08jh5i+jDyijTq4Su2Zm4Ma4e
RPVlY09rd3xKdyW2KQCQfmx/rYjHcTHLzeIRwH99tWZec/mWrrhgP44ZxgfxxvSz9dcFhZdoNPYb
054unFVGtFXnO49oWGfvFY17JEf9KUjn5c2bFkKo594+BhieQlrkTB1aQ2uueRLOXxB9+yJEGaag
siRLDawlA2Kx4a08q7DphfdSx14wRk4nMDg1UAuma6tq7SNzYZS5oEk8sgenIa2uVEO7NwzUNB2b
xG2IA+YhUmEb8MsboqxdwpGzxLzpS3u+cwXCeLw+6cSWtO7LGwRZ7R7hUIrKGEW9RqfOaCcYKRgr
XB4H5yoNyBoZ47J6ZiPUoT22hmYrcWhcEI50VxrGhj7yrE6/yfy8eQRlqpWRMWZ2pBPNcuWyRoOt
MFR6mhZHXHCdp7eZORdPbcWIF6c7/H7Cl6OqnenjtQ0PX6cviq95wgSW7n5Wo6KEWXDbZ6rUPuPe
BL0guy64N+FIZltPrxJuSitcsbP1KvguFqs7qcqYvyR+Wm4mZUz3GMrQguF9WDRXEzDHm/Sgm/mk
h0OX2uc0wDbqzXg+HatZ8jA23PSOVof5qSGI7p6KvjIOveiTW9u22zacSGYuNybD/JcGMUIV2ngf
HOzAWFNjdyxe0y7okNEbcroMfjWRw4JnOA1h88BfK+jNIetcA1GcqedwACGmHzzfg/sAvtyu89z+
xdUCDpEEOmQpns27XFmkHhem3Haz0215Nshj7hXxZxKQDf5g0fGc50dOgl1B0j0p0yHRJNomYP9I
g9vpvCsjcRhpe8pM0Zf3RncK5EyPYaITeh6QQL3fNmQs6bmimmAQYHGSk+Ft+9T9mlv6HM2+DVIU
GMJzZgztMadYuA3A9HDU6qsJ25eF6BTWDfivKxA3PHKc8ipRfvyVKv0YeEi+XUfDUWRUEDF0EDlt
a+fXymm8vU3hwD9YpHmDmoh7Omf+fO2MSKxMczSjKlUm8SH8kQEYfcnnorsTaPDPttPZJfKZtP5i
OwA7J6vszwX28khUjdyv+5K3Uiuar6xSx9rYZDrx6MB1629VGqdXfTPRNOF1Ks6W38keK1Xq4dPr
F8/ejkpTdoQWKbB2SmCkjOQy6s9uPgz1tnO74s0eyDXaKihga+sfkhC+OQ1VyFAOFRzv1JuppUl5
2gMlnrTNiDXsS9anxTNFMbcrfSVTd7rRkDncK919KGTs7PO8wplgYaFesG2l1qXPZneALmiYN3FR
26S0pM2LIrBiN5DLHTWDzv3ClQmFQbPy+sVyuorPzKZvplEXqxXNXl+iorr4XW9c9TzO+BX1ikh3
nGtTyL7LJHeVTAAWiGcWr4y8v/SageVRGSRiYARuTzmIPY92l68xfMNfnpLZEeOeIoyyup9Tfbhu
8lzd2a6RPchygpTr9gbTNVGapGj3/X0SzLysHd+5pE6TRjSWTJNIFrqKEYzCfrWKw2kKncrG/L26
PUnB8L7Oueze/ABbRwi/Pzh5dj+vG0zHFNsqbwLmAstgh4Je2NHPoaWhJh7dK4CMix22WTmaodQW
HNFenk9XHamo2D14juQbQVo9mu4gF5/MnFiAO1hTlb0feemj8GwWwCWsgXgbNKV7mnLBm8CGFNId
CgKyZCTnOI15tdrsv5rS8h+kNOyo6TwNyBHz1rMvCh60MF3bvd+4ZX4RqSokvBivul6bYM8Cffm9
Yc3eS4c1ad+4CdV0gZb5q22QpeWjWiP7txeMzLWkoueYGguvjA761z6jY3eLNDWtTgjeghtsvO2P
oNbtjJjxRD+2fl7qm3rln/XWiGlS/sFFc/+gpP1vWff/VNYRRkP/6r83yq6aEanqa/2rvuSPf/Xv
us7/Fw0u2KKoRd4VIf/XN0HsIz1zn8RF333PEuF//dkrW7MdTYou0rJRoATmT+nfJh8YUDmiSjER
2v/D9G/rQ2VnGPzA6eqjgaFS9BAk/NpGJ656HvEfiqPDwvWjPNeMex1sDLYxsEVNl/uEgpCG9tZr
XvyIil7gZq3jkyay+NTz/kd8gnK0gRC5x0QImp5Eqir02a8/+m3F7iFtnYwUMbjeRppjgSYb9Xu+
ypBlmpTPNq6AbbvKOVnrMVNsO5UR9uwJqgDzcCPRxYz8U1sOPIfcB7h6fyfD/tA85AqszhSk+yZp
4TDiPgwScjZrFKrIMNlqylukHsGePQuN+2FYz4vv/dMS+U8l668F6/vxaFcySaFJSuLLB8eAqaHw
SIqiPb6z3YlPeluH16ss/s+R13+FXv3qTXDWI3mWiYJjTQklgObDmS1M/xbe7iUqIWo/k8c3O0kH
2g5Su4fJLO29SvP4/h+fHuQ9EtDBdrFMdToZP89lct3s54rd53F0eR6G2poW3KNucqJROsij//nR
HDocJIeACif95tejJYE/Z3WVl0cDf2lxqUW17KSL6udmJBXj98cyPgjG1+sZrKMrH8dHgN3pw8Fk
QV5vVejZsUtliVIipZaPuo7sQV8YqHhUKm9GyvmrGT3rYSk9QuHgTfT/+JwRzSJXx3lCE56Hyq/n
XJL/rKqRHWM3FgjoedH3kBPi+DFwW1SXvz/pv64hh0ker2ogy0jdPnZ+BIWyNQg3P7bGsty9p3YM
Gr/gNm2L9Kj6DNWDV2M3/5vjrsvkp5Y+1xrLGMA2CmWXltiKH/p5GRVMv7LEbfNjPXcTm3Lu5myN
8xzWGekevz/HD8dabWMMMNc+GreXMduHY9mZNhtTSmZkRj0fYTv2irDVhTonmNqffn+s9bN+Oq/3
YznYDnDDeLrtGB9uXk70NgYd1tCiFhLyGnYLpzKzJiP6/XE+tsXWcyKjCoUiDxmWq/nr9Rvdshdu
IzMktmBz2M1QT4S2qte8cst5SLOsGkIpSIkNFxpI8A+qJL38/jt8WDvruSK94kG3grEZFK+/p5+6
hhRnAJ/BOhzjqV9RmWAsSATVkktsKeaj+Oyj3rXU39hq3i/hh0u85iW7roUp0IRH+OGwicvuLvay
YwqR75PI3erEDFldt4wZ9sJqgUMMWiMxHSiZeBt8AGoi7KGW31AmdhgEERGeQJXEh2QdCcVZzB9L
rv0h2P2vT+f/9D0dbsxKMA8QeH6cWhWOFc+Lp2kHzB3uG2nltthMXUmZFZfu7DLvoAQLVa55Hrvw
ubjok6lAR+HHPo5FY5+DIYiPMvOt60Bze2/nTmmTw6gKvGn/+zv511Xr61xNRnYOO5K/DNj0AL9x
Tx4MTFGdOPsi8WVB7dIP298f56+/RGQE3DKqEJ8/P74bMw2TSwxnFE0vnqIgW20LNbDUMyMY5+H3
x/r4OGd5+rpHUtq78wAo5Iflqfze6W2Z8ziHjRAlfjxFaHvGDb6JAqnVauKRszobo/S+aFVNpmXj
DH9zYQ3dWX+Jvy5X32J6iReWTQFf58NbpRStZvLLiA/eOAt19EqTh+kQSKs9JiQ/3jHF09/ec1Qy
0JOMuNo0T3BZrZhW3NXOGcxAfArGUd2icMKQ1Hd5C06sHMaMoCBSbqCwo93Fu3K/lFb8YyKf6tlX
5XJBuotNP+iEuwqxChR/vnOehM4DF/GUeQ/TwH1w01Y/DNg9r9IaP1Okt5n2SAzLcqcAIo5hScPp
phL68FrG0J8WjW0cM1eK5ACC7A+cO057qqsOOVqNuPew9Ibd0ypN8QZYnlj3CE1hEw5C/vhrGsTG
13qsrKcZbS9p1/FUaZse98KPchrsOaoGaaXb3s/TS2Lxy7YdHi2GmLK3MeXh3fQJ+dKN5pubumLb
uOI7/WQzZ0Ey7vTUtfezTUxRVHuy/+Z7ROrUeed98bsZrzqKQdYbv/6k2BVNwOHbFq6Ab/Y8O/V+
9L4skCYiWQTJxVv/bU+he0lgYtrbLpsxnnhM9x6DxlIX3jPlc9ep+eb98sYu/k+zTvW71upSXBoL
MM8jTgPXOpnE9l2KBDz3tsMDS6f5/WkF+eYM35knlG9I7aVuClYk/CucD2VpLAewolw75fgwM4Su
p4+2zOxPI/wDDeyTXt9ahQmDO7f5nBlY3IVUY8gbBHm+CR3ieRgLoZJ9gFdkCRnkgyJNLOsJErgw
Q83k2laYI99KtCY7A8nmK20moCH8aDCXxVkFmm6m0bUZCqBZ+tTJm0wxlIw828heSnfg0bQYOLmU
bpdba12H1dzglBuRcG5U6g9ZtEiDDYxRNcsObAlryauG5ZLMqiQmgNJLYdqa8GM6GoOjpWKfM6ar
AzLnBOgC5zOWkp4FttWxqbymc6Iza/FZvSAo5K0guL45jCkVg+s02qOLfJb7mNjqkmhlfir8chss
NOqY9RMAr5Xdbsjp9iekoW4BsDobpTUCC0qaQTMS9ZnhyQp3KrMIYDeZ8Fa9nMZOdw+W58SPyeBt
G5v+YOeS7KQ42iaOHe+mWrx9kS3M9yH27HWI5l98n59da1dowxWS6wL6hq7JhaajaW4MBvi7QMJG
t0VdFrDjbfM5yKabLKnVKTeCXZqibUad3pyY1zFt0UBcQDMJIHdwWmXhi01akJyjJoAN5orXGhz7
i2DmdAGcfCPkQIrWBLdnUr5Nh8SEAtNlTwSCkZ/bt+a5dIg9HQtn0w71vIe/DPZjwW6dkrPO/BtW
DCkB932q3oDzvbaj1m9zoFKRcpEAm/Scjpruf+5o5kO5sNpyo6TPW21szZfKsk+LRZjGZGbXqZvN
UWG7j9MUn5vaSz4PqCK2qa3kKS0rHsD2ukeqTHXtZpZ1IV24u0Mk1J+0iVyjZXGvCo+sNDiIVe71
ARC+zkz678i824MymhxqfzzFXUjqcn4yyCoywlhLvKvRKflCTQnOmH6vuTw5i23t5FzG43aYzOCM
YLu7YaNkp9GMBzQqPGxjWAeTJ1qW84NqHPYPTd8SZguQRF0KD0B4XCHwsIvB/5ZXmThKgoCPNIsr
Dsou+iIS/d535vnem5Ui2n4ct+v7B2ly007pJmu76rYfaAp6/NLKI/R+tgJm0cQbodiLFD7DqqJ2
ewRZXsajqJ5pSca8Ebwk8A5tTumDCqGIKrZ5u2DR6XUBnmk3ojWrm14fnkk87iKDQdu13S2EKyRl
4+fRgL8w3zHTRBQNEX1X54Vzq4/EirjemHwa8mQ+W6OMhiyeT/k86piq/Tl4sbBnxqFTm/0a0Se0
Yx2I9IQiNyOwYfb7wzJVLMycvQMlQqkRKC28baXE57pBHKxXKOdB0vk/Bluia3drw3w0K8f7JGdy
xfa6k5E0Pc4YDJqR/Vgtu0O7LMG11Dr3TpRMqqyGDDpt6LwDFXSACdwwh7A1RvG9NX1/S2ibwh1t
XTwASJcgFnO5sQPjij5yzRamhu/vlcFdGXfYoWMrtij+89SmTSGMRw32Dai6MjhxU4MH6eBN4SWM
Q6LWJvurXPT+zhs0ugZdDcmv6czId1kCaN8J744TZz97GnEgiGLh/2Y2DK6+ucXzZoVVbOTHOO/M
1eCaRVY1bbopNvaT47Cwg/ri0j7YxFVg3pJ9Dceg86yrIAE+I9oFNoDTGVHlz82+1EGplUvvv46Q
qzY8aLrN1DPk2/hDQ655ETv+Pp2ILcA1z2gImFfyXOvSuh51v7nRl5htP0w8N2zxA9ZbVWiNHWb5
VO4hMXtfHABUj5xackZZ7TdRHNvlkQR29X2gHL/C5zOib9IADWNsZaTOPJt3OlhCsXYmnWsq9hWz
hFImnozmVBoKl+A0tJc5r8rbFvjyjd9LebC6PsU3HviHSi7krvm1FiI08M9NJ+NLPiLZsZOpeluR
Ou62aIPuk43nZ+e6ROUFTpURqUi42lEba3pJeSmevb59qfhogrwbxgeBs5gMEcCtveqMJGYeAr0G
23hkL+sbwLE6QGSRDVjvTFYE3K6GabwzZtuiMr/OWtCi72khIaKPgLyXJOrC+K55A+w/4cnNmXYE
vAPhti175eCsYPA23Br61L/louCZ/UeGcxyQqDFsJvs933mAUkfaMy403w51u5bpj1RT3WbIejDf
iT3UlEmD9qNz0/oinda8zmZnfNKSeHqzReZ/ScZAEChYB4zkpL74NL4dXFoehIW6qg+aa6sT89Yg
2VbuBEEBBbxeVB0mm6kE99ytk8u5IHbCxQ6lTOVFQ0nGGZiOeA0CkRbfapAHu871C4DnEqvJzDuD
UZYibAiDvsvuskmxVebwWo14NRORADhGg202PM7Ukjz4Vm7CDwIgcHQCyWvEoDvEuqQrDxt00R4z
3JC7oGi4b7wU9pbeDqd2ycavLbXROh0pCR2vuArCz15ic13KdJT0SwpBhMxHpt8HV7fiZ4V0+VUz
Ww0/5zhfxb5KHp16yTeIb429tGXwBO8TrvjoiJe4tTO2k3qwYQL/xMYY4lHs6pgxunvXgvzFrFwt
PF7jMmZRVc8kueuh7mv33oQlNvdqkLqev0Oi5YbkPoBkKPQqlGxOIs8DWGbUAicFNTZCedh3gcze
itJM641GnUyKKbx0hc8WqZq5G935O+kSwZ5a3t50DA124CS9TVG5J7OvnI0B7wwB7IrBC5INZggN
1BnLWc+lcVZOtR8XA58aH5w2o783FTk4VaXKPU54+dC5ZroxRz+5QIb7obWMGTp0uqE7TeaJoHZ9
29PNIptdlYdApz1gygnPVivGfQuW4q0YsK1Q4/PWYSN0ssfG3pKq2O2qecAVNUhiLQy5L0B3hjBR
5Yai2kXGJ29mZElQbqR7cAQWbr2awNp1UCpGsGEmW8FbafTMaMscVdzQQx3Umm2rNcvecAmzrbrg
RSit2gnVuuehpXewMPjI5/4Oq+Jr5tq7BtjHqoq+rqseQln3Za6WmxGfPIaFJ1glFx65NIywWZxd
sfwgNOiZQOx7BMz7lt30ps7L10DPUBEWNCm9IXijKdVvFrGq/DTDeWrKDNJjY77JwGBjBf8n8lMT
MJUYIsKEd/nYokDwZhw37tdqIibQrOhqhw7hSNtkHsdPRAZ8lVN2dPMR0Qlu73mjApV80hHpLXgj
/OKEfmfCDajwTmXW3li2U5d9liQQHcYhvXK6J92fRoRBXbBN++zBs5L04M1QoEU3jZ81U/hbOSO0
mqhhrsZRaAdUBevPnCQXx8q8z3iuawZK8OSxuENLyDqX9uicr+UEtC25b7AYbZFbv1uxIdwBW9bE
Lq3kPeSI4BueN6WdtLakoUN4eO/r5IOZs3Vm+t338HkRHNyCbV8/z+wKcJw0nTHhEwI6HBPMQkRy
zgXjX7qadj6Eel4aO3JTMAQW7IcAiY0e2EUMUwTLaE3ehVpA09TtZ0rOgvhMAVX6i58U8Y+ezFpW
d4/GNnTQQAi2IhRSIJAayqKEZT9GEHChPSTrTEM1Y/wFnppGjFtHjdHA082zBUwG77hnv4vVRbMd
quTM07YDFGz9OtdAGm+H1Z9djR6PpblH/V4ba3ViZHL6ni+weHJXGVe6QXCqkQiQGQXW+KTSaHIn
MC/ujd4Ztq4jqESYwOpvTYPw/zKk01rykpagNqnT9p9AurJ1KDVX37cG9Af29ny05tbEHTcU6Ixn
kdh5hkd9xYT4xS0rM8oE27+QOEtCQpcNOcD1sW4Zd6LzF0ezwHGQ9VZ8slKHpgDq4Is/evQI1knN
+/GmljRlhXLkGLsAYagTsKhCD/j8/lcCvzLvdZey/53N48F6PZhAKl77aqAGg1NAl8C35psZpmyk
UWwy61lq94G8RXVBMOyEejp0u/dGcVuSlG3KhmyYQuCnq7KWLIgMDLYW8BWrFOs+5JJ671ZO/4kQ
T04gy/lEniMLqrwRdElWGp+rUeeu1wUwpXiW4iicWt4Wkv0uybLADooRlhLuj2Ejdc7LruiFtw5l
XzelLTAAlXd7tmrU9uNYeoJ03Bhed7bQFaF5ycNgJDkj1tGCN/bkwK+N9api/UPNuCLkp32l+Qff
sMjpKPrLORCix/lZBpBGeHcMKZjUpdkNxTzbVyU4nmsHQci5yRcmZItD8ypeitP7utOgceymnDtg
LSu5SpTLXTr02P8mubIFxhT3s8bweIWL2ctdOa7XpByZshn8J/dKXjcelAeXJuXGNghdNmuj3jdr
K64nVfziKcChWGfB1EMA3Lk2K2CwV3Y2lGE+sMzdh8QMtG2QEmyLlLmPBo8AZ1l7+mewGcsOBYI4
vsfets3A1TKAhauNYXnqMvFBsF9F4ETdrOlkBTp2HhUDsU1Zz7pPNbbXUBbgXLw3ngxM1j8Ww6ap
lEN6shYOmUuteaWVWFsRr/PpaTDRYQekhJ6mNG5e4xSClkLrBlk05SdsWyOzSYC1pxgPy2vh9YjC
OqlZoeqnUkc1UMbGPcUBZ1gjER3xIycFO2C0C/ugzswr6hbxCZYbf6HSy+I0NlymqYd5NBfk1b7/
YM2+SL9VS9W+dn7GoeXYT6dyUPFxoOVahaOv9a8LXOpEpyM3dPy7QGTFmYfv2+j0JLwaGaXH0H6t
wWBisoZI1k+CFOOBuzMMMT92yS8wHlVAx6IO9oMgNHqFb14sWuCXtgIBI2a0rJvFXYxzmZhEIFpu
fHJKi28+UPk4Ub0GZOmWQ/ODsagfOesqmLE8XDmtQ0sBtwY0G5IGRDgHI6vEW/S3RM9B/ri+1qAR
aYO91whSzhqqUxSAPB8DmyuVuEQPA9SMf3gAPYmwG9Y1KNb0FA/AxQmRGSQgH7TcQfNWVJfvUfaB
sJ6++y518oYCQ37um0y+yMlf2R9syAWt1DbZpmwreDMCh7oy+qm+TudhfMyIfvrWTnb8I2sk6mEn
LRUED95MdjZ3O+V4Cmc/JujjFHTxl9xdKUG9wJ0ceQ0N7qhss38jof6XofF3DI0VY/dT9/wv4a6X
16z+/ot4/Y9/8afIwcXPAy3Sdi2T+QDrj/nBn4Ygz/gX2mzGMYyj//QD/tsP5P3Ldnwa/RADeWWA
sPof9TqIDVQR+IsYIwcMBJA//AP1+sehAtMECmY+h1kU6nX3wzxIwR+yBrUqCGKUXFtHXfCx/nQ1
/n6mzywPkYfj+Gwf+cooKX4dOTFCWjeHpKEDag2LxQ81RZ69yyX9H3HJ/8dR1hP9aZ6GMV9KJ+Uo
Xv3Say+N/D44/0yc8JcT+TCe9LLGpnTnEONy5+l3cCi75e33Z7F+xM/zDh/qne6RmmH7QJ/Mj+Nr
F3lpPWm+OMy2D5tdo6jJ2uauqrq9k9IT/f3R/nLz348WGMyu8FW4H2e7nnTkgABRHFSTsDdhPBBm
FRl1ZdKW0T8/FCqLNY8Ynhx1+6+3R+/dVvIy48RSP3mUuY1DM5+Mi06i1N9MrD9OVtdraNANZnsS
BBzxw20yCge6usWhalGPV0U5FAdC79UmlosMu0RWe2zk6p+uDQ4Kr92wUDLhw/h4UCcjHEJr8KCp
gqto0oIJXUHzgkhV+2/O7+P0ej0/02RyvaocXNv9cCkLS2uXttXEoVJwoUJMtRDYOvjehYlkvyxF
d9sqGPFFuaSXsZTyb46//l4/rlHTApqFAGt9NH34PavEblO9SPqDXwEcdWtO0O3mp9+vl/UkPh7E
gn7rr3IOJpHmr+tFGs2ghsAUB9LEjL03p3NGmKkVX5cmEXCLAs4B8lpuG4FY//eH/k/rx4JqhMKM
ZxahfL8eOnBsaSSmJQ4IbRWtFwcQQa4pSEKaTsQzJaYDsYtUhN8fFrblX3/9yNltTtbkpQD978OV
7UutxTzcCShntfjaoPyYYUnCHaWkXQ5OXJT3GAPZOJUju/NeH3fkdHALaHbslZzmfdYK8Wymi2Vs
2METADp4d6ZTTU5EGTpfBWQM0BgQemQNctoZIDYfkL9SeHlgzR/V2kX3ci8/9+7EZK2hT+hDzff9
fls2xnQYSS3GlZDqFKEIZAvNSy9l26qw6MYmJEa4oZcwUgnopXfWMRoxGobVEqaOSi96p7ls3UpM
FDozkVRzpvOQVCMLVQ5lhNtlvBqDanmCP1dGkNVMkAzdVxcyGDIDchV8rSM/DSP13jb7K7swhydZ
K/tuxoi612hXbxsiMKlw1mCT0bB3fcEz1JOtcfFp7m1zy5aQC+V0b3kDH8Je8MpbwOo2i0+E7KR6
4xLH2BIb+oKbpBnTuzif5q/BUKm7abFG2jyxZBlMmIK0bPm++sg/py0irgiI4vKELsGxoplcVCGk
Vm6YoA8/tM5e46rzcngOzMxPUWAN9t2Ep2XjrRcYAdeloUNH/MhQteArHBdHQDxcAVayBmwAyKFj
2A9wj3og8YEzeIiPc+06T+zvQ48geVbD+C1f5JO9mN8DWFJfpAkAxR617PNQwATSFTOfUKT8kOrZ
/r4WwyQgAxs/5B1PjJy5PmD6eBmeR53PqyTfI5decaoCp3/O1qVfys47V/6Yshmf463lCHxRiJGB
ppj5MamtKQpEK3YYKvQ9TpaFfjBpMZuACIetT7gdNXjpJyCabfOAd4sDmIu76bp82M+VXxCSm08P
sFLHhwEACG2moGdh+JlzVyZIu0EHFCcULTbOl2bcTohGbvyAyxl2azBUxRgnMtk2XQ8zWbnHnAkt
BEqspKHsMiPejIJCCCdMwlw+0x/ymkCCEKigcwN/NCddOdH3hi3itxhyFXgrU4uvzTlgvFSkTLNX
mwNRWvT4b+BYkkuWKHcDD8w+qVZ0V5229jWqZTq6ZD/cxpql7VHlW7ceYRhXs+08x1VHaYRtAu25
M+kMXuk9HjtBQvk4SggueKXjtwHxARauuRlCSxu1fcMk+IedF/4POtvDptf6+Sxgsr2lgU6o9tjZ
RhgAp9hq/RAwCgrW6xFDzImMRX4rGdPmm36S5TZNkCkYvaEOpImYV2WS2I+0DZZtrHwwJISTGHvf
qwljxhP02TfjCReOk97pVacfJlAubmSPkoreyyZmNAw4vhoFuCrSEKpreNmEo4KqvdRjEtzg07Ee
qf8ZJ+Nl0rayI0dsNgmvsiZ6QvhV/Ns8E/WrSp35TiiQxDJPh2vZd+6VIamkAUg554LIgL3ROUCU
1eA+tDhIogFd2IHiGiypowMPDzsIYQAVzZhsX2LD6nDRyYgMa9d1IqQ/DXa/Wf9hZ+5QhSm5yA8d
LvBvzuL2B2PiIVSA3t2zNNAtkKG3a1Xb74eGFJeob7M+YkOJD0K3u3M5u9hV0qaDGUGxl4QJgUFr
my11QfRjYkdNsJz4tsmjCVrxpEiVOTM2VJvSibNuk7u1niPvz4OjT7Gwwy7gIgZIQIH3Ae0R2ghw
YlbbYVrA5axdizXBgIAOV6APW10JcfyjoZR2vtqhvtcIQB5j/G96GWwmOJK4+Bo2OCYNktuaTcDb
3A0Dj7GpuCNZgllXrqvNwFPgJcuChRQRzzsMOIG+43onmBTB2fm9XTI3BMeFPvqqV5ICjTfcaWgN
Ssr2H32AOEb1Et2GodPrWrsrZu06sNtoiyAYg+C9ON7aAEPM3PuMtCa/oBJlDS9cXYKQbSNZh7Lr
IRn701SlAUtwiyLTPLTKtadeDP0nTw59RNnLX7WFpW3fscnvnTyzh9PKQIiq106b5ymrqv07HJpm
XLzNFkPnXb0yoDomGLpc6/xmfMUMPBxB0/oFDqjcify40NfXe8HDU0zXAfMmGlUpDCdhBNnFLbAv
GdqQBCGDcnloGOuZoU8f8ojvBgYRXefqBG2ONoDXuKQbMh5bDnC4+cK6BF0akPP3YGDV+/wu0sjs
tSn7ruR2Wh846bxCh5d25LAAf+KTBMgbGoJe1juut81c1Jya5Nb7FgyEZuXfjqWVfntvBhVro6oS
rnOOobjRn+hRMHcEqvDr1/w9hag4Wq1WPM8BHscaaPjDCl3dOius2x9oKibvreP1ZdcHDD81ArNv
Z5dGr2XQNWkCJrEp7eRbSyj7lbipclu3LHDMNMVpYUVv0G8Cz7L1+jthL+MRyUf/2Bfu8sxCSm7d
VEtuhnwMSMdiguva6MYz0dZkmVru54FadAjHzIyh2JJq90fTx4w1eQvbFHatpk/fpzrWniqvjWne
DrkR+Zr7530qBkkcqs6XlbY173S7Na5phZLeC1/pFhMYQ8XSBDbgyOxLPfb+HXwWudNw1n6yRmV/
moRmf8qdVl3zpnJ3aZdqkcoyLaKtyPggjpvLkmjivgGIsDUFPAitsOT1+1UfSHlDSOX7N2ah7/S6
bnjx9fnZEcgnugY4Qj1i02tYiDvpNPrZY3y6rYN8OFZqsLZtVxl0inWbH7EXqNNIC+0m9o3kiNqH
iev7Wl58A4GfZhM5TKvhvPiZvPb6Ot4ywUw2Bli9LqTlU9zoXV4dXYZKn4MYa+YQo6oN/YyXIQ4g
bv+CV6HoyTUycKjhsQysCpQE7TxnMdaOJGqnQgEpTzt1NNu4vvHEskRZ44wJLcRWPevI+hxyvkAX
LmCx6LcXwVUJXjAcCy8nEzjF32TR97bHivHB/H8oO7PdyJFsy/7KRb/zgqRxBLpffHbJNU8hvRAK
hYKz0TgPX9+LqqruCJdDuvlQBWRmhChOxmPn7L02rGjD7RkpVGq4Kt2aT7cb4YJ3y4KuJGHSbrqC
3hHEC8+I/DXfpm7vVygUFoFVM/tuMig5UKKL+xYR6qZlwaEGYhZ8jtm/IZIFE0XVOh2GCHq3Y2+o
sxL52AalvzYuylRq9//Ko8B7SMVsQefMOgYA+gduurHJUZ4+ZNleVzLsUzM+25DZo86UZZ0rmtLC
j42fHzooi/DNldX3cJF9j97pEIP616xZLohgZB0jDGfAjdSvSl33zOmtce01YwXs0KRLKsYOjVzu
O/igmg4R30IS7HSjO0xCcapltI0D/uHe0sqQjDOauoe20aDy8UevE4F3bUFsYLAjSM/axrqY9pjQ
nG1fxtv5jK7caCD42ScGAhw4TOo2zu/MISUeykOtMKlI27K3b4gWtkfzZZSjl/BtKO9grKGTTWPt
nGH5dYuvf1Hggsbnpr17hFBsDEv+IBfAWGTJGBw4jXSV6QUrpx3W1cbzqn5d0IHdBgEjY0ldco7u
r0IZWurumgoxYkZtAzqNSKukDblMayd/c6X2Rrv/agCIsjGHPp/rtnKPR5BUvCm+74toWlaeFu5Y
rbZciG6JFp3MMCQ8jMC9H5rE8AIbpWAwTzzZyutnqKtg1qh7DfIaW1lEIivOFz+qRVVlkrMKhY/Z
R3ChZBQC+if104kzRN2F6FroKEn0ErYkkqaAZMh5bYduPXhTcaewxIB7DvUSHZ0ZnUeJo64JNVc/
tJCkU77qOQ5BxRy+cxGHGijkVplHIHTbjdOZSb4c/Oqo3RGxZaMJCEvr2vKq6ToJnepOASZcI/5x
Gf0PVb5yJsdZD24FZraKoi0xu8kGyBPdOD2Lz+APjMzWGtIWqik/N+B3MtLJbL9a9UUoSKr02iFN
z2v5k/LeeCajxbsw/LbRl5VpFzddmUDHMYu2vw6msdg3IwMmsr9IlfVQQ5l5riOPw3w7x5RxF8lG
tX9akVX2yw726JVlNMmNtElRanFDPTsV9dViIPb8cvT8hkDxyD1LcSo/BaM7p2NByn3U5y+kY+SK
aZcX7QYp2/Mo9qyLKK+bJxz29g4EYX+W2WF33mtj+tZYCSqjyODmFm0TXHeuyn/lNZTXjljjV+ao
BfZa6AhnBmyXAyRiuitYhZhzdNJir1sDmBm1xnoQ0s3XSHsMRlh4Wy8LbXxPO9f7YRauRM8zecsw
zKYNOk3y5YhCBZYQTUxRSVtoF602gEYaK1ayJEt2ieqyhSIqmdvL1/ZsZFeBglxMIHe8VViraYWd
9F7LGEnLhoYWq/yCnq23kj4j69RQT5VIxCp1GOkgGHFLbO1UxtvCd/L7Is2LQzNl5r6qEG9Qz+dI
o3DppsprtZ2oey3fsV1ytHcisxCL9cA2jdbxHonnIhxeoWdgF9MvTC0OHhiENAc+itk1pWLyOhii
eEjKtPyhWjW4W6XhZl3EQRmnkAbswF6kKSUN8azyxhJGL5cf44m0crDEtlWfnHVm+x72HuN7OruH
wffkuaCyfZMg1kD2uNhqtPRyKjoYBbXQsm2D2nDJQLg4EPcA9RHbanNJIzC8TCiGFomVJfXa8+wS
rZ+DNLUCJcr7/wtkJ4Zrvmn+osV/i1Cimc78om6vU3xUKwtf0eNQ1YIPF3gkQ+bBTa1E8ZM22ItF
Kt0Lgsi7qUXKuXEZuaw0pi3bpJxY2ZUmCGxvszuAXX2zRBpa3dp6VufLwEHBF7X6ZurIkkXJaOH+
LqxtBIbqYKYO8xViuqAP5T5708QMfzJ9qpFL6MXCFhrIjXBw79nq8D1BnPwS5K6+UqH/ZA1Wf64r
w9zyU4izHMrmzoqtXy5hzFcdTS0MbUG36VJ0b1y3Mbnw/anfdpXLFQMTugU5MlT0V7goInCf3C6y
7uOugJ/RxrywlY9hW1JTjZHjb2zN3jYiMq/ZgzyyIKdXg5qcsxJ16aLpG2etMhm8Fj6wv4yZGG1C
kVw6Q4CGx9bYxZgV1S2UmJKky17eSjgZVLga/ea82TfemN8EseZcu6VOhGvimJdG1InfRgg4tkgI
A63aODwL4BlfSXuIDpmd2nekv/oSEfMEsvo5kUAyorTe5iy3604JQATNoN8EQesA4sVQUDRpsR1x
rt81rLiLdsAa7/udvq2y9j5sSU0cXN05E2Exbpu+eiE+yt0lYcQXi0LwjIVU2+XC7w6Ucu5ZT47D
ZR2WKfVvIX+3DSltq6xRPwW6/+faa1oEQCEi85+FniT6uaHa4Nzrg2RFt6TnYavN+9bUhnGp+abt
X8ZZFZrLQpblsBBESNqbUtJGXnpRhbJmrDI4gr5EgTT62yiejTy0sO5RQL8PA/piHUIVUhRBiPnU
vxE5mjOyNPMlRRWbpBIxEUGUyT6PfWOGV+/IPEd6DZYLYq7zmCOmW1oB1GyqwmxFu+OtJgtoVegj
MZcJ31cS23ft4Ly6bEGGhPjFSr+hhpqTtWkTaa1nvFl+1p9bhS3WTgmaHwxPdQVMcNf5WvA7coR9
DenNvKkH/3c5WNpjyKv3QC5JFa3suigZjVdDsKo9AMqatIut7g8t0JVSrgC6dQsPP8I3HqXPXVDS
fiydDzQtbizwjL7+nOSI2idGPKb/6paEVhh59wC3d9qFDrtb36WR/3Xf9dQQBKMw3hpw9R5e478P
F1albqAH4nB1Y9+XZrllBwBsAsr3N+OWT6aauXMPdcq0KMOZuOjHneVp+ndT25na/q3+aNKPQfsL
oPCw0OrMwC+B3sXxJv01CuYdZU8/7uvTPdW9F77nuI4l8KB+mh64opnwAlTo8kPrxoYHcqFC+qRf
H+XUReUWzj1sncHnsbvWwpPSWjkzmI9xSJcE9CP9cQAJnqhv7t+pE7IQDniWoDWHSfHv+5eSMgnH
qWeyRDDrCu3cC6lpL1+fznfHOBopxTaAOd7WaoeI+mJyqq3l5d853uabfzzx4PkDgMSjaLufHg4/
8frKbKqd4gN2Eba6eWbCYlxOXR//iDRGLUiU9JlLDKVGoPbDwPfdaOfzqycwJdNH5f3z2b8cDSAs
WyEfLHzI+Aas7gay0hLucXnItATlj/Ll6p9eV47ner7PYooX+/jdK6mtvBHTzy6XA6uUM94AR3K/
WU8+P4uCGTpwOPo7JkLZoxfcD8n4rNKs3EGUBlylCBrGU3BwExqaX5/OiSNxEp7tAvrA1+QePSZ+
HcfTOHrFjqUN1ZJWn4vRvVdV8vj1cU7cJsO1TB3D3DwmntnCf66QjspT4VdusZtifV1lr5qXLZNU
zoKrs6+P9Jkg54Gr++NQR8NGNqrO7NzAKtT5dO+kFS7y3m2wxxLmuy47OT2MAOC3oPuCalVatPh0
2JvPcJdRDU5ms04YAW3Nmr10Xgm6YLmF4Mv2EgWFbUBo3kfTRZBRDFqlFIhFaRlTXDXrzGyS5szt
yFbqi5Y21ohvd8leG2ATUdnfnChU1ePXj1EmzX2dF8DAu3K0NsOz14QvW65pHTVPfi71S6PzbkfH
iV/zqYW9nREJj6DqucLrvnHTkY3T4OwdfEHgftXSKFWKmPghD6iOGidC5p/fqt4jq5HdJSHn5bpG
JL4oY6IxgioR6DD7Ao1WR9KBlmjtcrAKa8eAq181DR49jpOs2Me7h9RCy5CkQFhI645WftgvJzcc
VhYLjM/VMkHg+FOt/3RnYdfXT8CJZ83Ez4+Cg28W3/2jZy3Iu5Ix7Mh1SUh66Axf7LnrA2nxFSL5
IRD97usDfp78CoFF2bJx8EDwOJ784knoul7lxc73GqhfcUFCIXCYgyNUsw28sDlE9F/uobeF518f
+cTry1hbn2mRaFY+iS9Ihe60qHUk7sFx/NE5vfFCYKBxj1E9ef/6UCdOkikvqxEbHv53PENnOELR
ObZyl3cVrVEMHaSjzbkKWE2qvUNGpLesmbJBdzXp3H198BPnSV1FdA4wYi7ysfXcTUPYCIWUuzog
06skMTmcvd4kpVb/uAyw5kWK7DBULb59jA9hI1iHGEezHZajp3Ek+NUk35K3SIh//JhSbiCYQhiF
DOOTX1xBUWzDrs0YLrb9anLovojkqu9tZ8Pu89c/vYCWLjgx07AgMNjHn60wzpS0spLTsnOxw84r
CwYJNHbrTKTfES0+v4AcjNKG0sBmqnX8+SoZEEdOm3NmmnUfCe0Je9qvZBD3CAK/qUHmd/nvEoRD
oc9xODXW/A839h8aKqJn4lFqTGOxJa4FDRO/IBvTzTpiqWc3T2Z+V42ePiL8H2Rs80t3/HmxlOth
SE53pdGdpb56LUbjXlRpidrXIfe3NQ///NZReM9EbKAWjHz+/nTa0FZw37rpTmvbszHrdpaVkuOj
f3OYzwWjpds41gEbAZgwj5VVnacPccyP3hGlNBvCAZepgS/i1yfzeRXhKIZOsQHKwflk0schMxCW
Y6S7SrCtZbuHprT97UrnJikbpmqkooqx+GaVnHHon56SeeFA325DZjhGMxCdggMgQlXl2/jY+8xn
Ly5ViszcZ1Q3SSZZ9TiHSmKYS4knnLB+SKCV22Yow33GMGlDotD9NNrlLUJc6AJKURzMZUE5mxDQ
xjgPvgnkAUeg/c1vf/LGzNFkTATwDB3fGOaSUUZ7M9vRopLrZCTHVxtodnx9Yz6vsNwYdJWub4Am
/lRy5lbJZyQssp1sXAhpRbfTU+Pec5vvqpZTt4IARlSVgCfYwx49zW4mpColC9GgBNPsINoPjj5s
vj6bUyuQQwkAfoFNOdfu76NMYIuGsNVSFAQ4WjqXzxQGQDT1dfYTvf4/r6LZMyIT5ZMxM5KOd6h4
3x2ojryiYxr8mq9dFTs3eRU8fX1Wp16eGYxMZjtCNhAsf5/VUJMrNhW8PFlse9cpEQwLI7B/0XEt
NlVoe299BmEHFUv9zafq1Jr3wfVHQXdi00P/RI+E1aW7EDhpIzUcFMSlJo8qme54Eb852qkHnm0P
6fIWO8tPakFgCOjIsC7vVKjSbe7Y7k1v4sr8+mJ+4rXAP9K5iATtWoZA5ny0rvqtObQ2fbed1/b6
YxzpxYbAMkQpiegyGvRu/5AYXrFsi6a7KkeZXtqZK7aRh7BrwsTGdIkIH6PEY44/g6Fs2ybf7W6N
k1feZYfNmwnL7LjwqYJat/s852szWPQKm/LVaHwA9MKr97HrPRGgppYuCVWHTJIDmvYdKZx+8RIx
1p2c2X3Z59aeLpK/cMiaB4vLeXx9IU+8awy2KEFdV8AWOP4gZi6/A3njxa6X0y81Gc1GVyiqgowh
9vj69bFOXA7jQ2hoz4pVqu6/3wAT+oQOyp/SPjB+6TQcVrmtv9YjEUeuL+eQJaf5psI48dIZBm17
Khq+WJ9K7K7KxqEiA37XJ/aPKA6hcTC6p5lZTQuBO/OhrPpyxUi22/3zc4Wb5c8dKQrE45XSIgEh
rry62LFXu8TjR/R6ld0gSyb/MQ0fR88Ov6l9T91JSjbaAKbB7vcYiMa7ggnUItBW08NyCYuX0aQU
zU0P9GBHYs53xzvxzeEEqaEEHzaKxaM3MA8qK4oLLu3QkVueWVW/Ihi8XAlkcd+c2slDEUssPIeC
EVzX3w+Ocq24ySVbNMMv5DXQZdyabuOcx61hfLN8nXpGBS/U7EOYJc9Hz2iHLkZOdAZ2dd7eQ/V4
t+3ynoyGahGH5Y2Hqf0fb45YwDBdmIDI0JEfv4DGQMPdrCe5m+YEaN3tb6u2Win6AN8c6MTCjLYY
Dpmg84yNY77IfxTbasKtpwdsAbPQfgoHctOn8v7rh/4jKPyooP/rGEfPhK+R2GlZHANVr7GA4KrO
QNTYt2brAJHJ+pqrqGON6isFbSwJH4q+gnNrM7BpQbjS/GuRRMmYcY9FkpkmDANgA27oWDTVGSl8
0Y3pE/opRxxagdLlNq9RaLC7HZdo4YJ9ZHuotfUBs6Ix04yg2hq3k08Kty4NeBpFXldbvSOshQ3U
EF4BbqU6LGZzOFzwq2hwoy1hLyNR5ui0OhHlF51WdTsv9e/jIq2XXOF0k9MrqhYRaqEdCiXCUfpJ
rYM2slEMpv2hsASB6HHSbr6+vKeeTctwXYPnRMyU0r/vIOiTshkdnk20gq/l0Lx6kbqyhLYReYGp
Flr518c79dpRc1Ps0b5HGX90PDsaZSnCUe5Ad889p8veTPd9I78pXj/7C2biKQp/epm06fyjwwAc
iUQ1+ERy6umNUnGFcMh7K9MHJlEXTKWXrW2+hJX8Zst0HOhrUUJwXLq0XFE218cFma/AYKnepidS
jNOPiFzOhVdZ2g1qdz1bMzhnj1PaOTyCtCtXGeEUTLgkC3lpdnsbqa+d9Npe6K22MRpLLgPUYTxw
aovxgzGWn/y0DYDk/YAeCCRNuPIbw6H34k6r0AjuzBQfvzfZ5QLno5XiKsSel/D7gH5Q7wi/jWsS
foFZD1jwcHTx7/PJXkZ1k6xd2AWPpbC/uxWn7rgDgBbKLW0GMWdJ/blGxHpt5zIlHRWA2Mh0aUFC
+zY1mu6bJ+vUWvTHcY4Lo051BN+Cvdp59kxOpt+wJNpj/fXje+qD6EDrY67AvA0q6d8no5ckypVg
m3YMnYgeny2LOpz5FAJ/VI/fmM5OHox+JXsW0rQ+lb1OxWIkM94VLXIIEwGcAO1ngwwMQWUTf3P5
Ti0EDm1/vhZY9j4Vv9k4CidBSrEj1e4GIJqzhJTyVGTVOwntN3nkfHMljVPPhcsuiQ0sXir3eE4z
1Srj+lKnJUMGTWQyjTNvqvq9SS9+VQgt2lmqxPGtfHEb60G0G0OUzWEREwYaeunGL6zxwcUXgEY7
ICnvm+tx8tdjQaSNRP/WP14Y+yGotTSizOlL9S788DEyu7tMMEz++ok6eRyXsEMqSmf2zfz9RNWd
NkYKUc6Onaiim9O8ylHrV0VbffMhPVW2zmhbWizz/7lH76HofWTcCLB2DcLxqEbn1subqrABwxtX
pKPd55n/TaPi1AP8xyGPC9ZksjKEOnq+IzdoS2zDu29lKFyds6rovtlziFPP7wziphcNbpte0t/X
sZnDDabBzVlmzPGlidRvmIBkMGeGt6R9Gy5nPgChQLpcx+UsONaMWZ5VofwBbfREilf0FJRQrVoT
2TLWFswGUVPdkfMN/ldmGeEztbcZ3N579GxWTYBWNaoJrR6Ivplbm4X5W+9NNO3wEAalvyRFe4kn
Ua2h/b/HXtcv8lHE6zYfzTuF8pKPvWl/8zSdugr+7NSlxcFzezyAzTJVk86tqPzUtJ+ayVg0uvWE
efycnikx7GP/zQFP3eLZnoFj0KXZenzZVWKEY0kxtItLmAOdaiu1+aATiBC4zqKehalfvzAnTpHv
+uw2hsNO5T4/53/UnL4zeiBHRLaD0mito2p0LmREhTYmRf2UwGkmkSr6+fUxP/QaR0Uo2htiSE1e
Uba2R09XqJGN6XhZvnPyyV9GfevcWZHRLaUY7fOoyLJHGGywDywkWx86ZS8C/5C3E0AstERbrQfn
982lN040MVEl0PWZV2330943HOxJBR1vdD0F6NlEaG1QpYlNHVT1FuayWPCkIJ+ywSCSkLQcmckg
v7a+QxGLE2vY7AtHjgEzm0Gb+fct0ZFGOHkT5/iWEzAqH+LmWIC+QGAp7XNul7tvEiSJ+CyglGU0
kQ0tZ44KT6S77olg3YxjAG7igy/fTPoPymK5jXoeKWwT5KcPvr1Fl/s+oshkye7WlpNEawSD1qrS
ZLOLnNJdEzbqrrzw3CxScZcKOVzx2uJEGXkRniKv9c8y3X3WgYJ9szE/df5MwPCgu/OE/rhxRLst
yepGcP5ZOtyBKUWQ5gzxU2xo0ebrJ/HUoVBfojXAjc5n46gAYegEj3z+LAEhjVaq9GZLz6DSMz/K
wqevj/Vx346f+rn7K9i98hk83v5LzcnaPo/ZHHTAeBbEUI04PibL2Aaq6GCsZsa5UejBdTOY/aVp
auGN2WhwS0SmtkqCc/n4hf4RvuEifquKuvjd/O/5r70VaqxIyWg+8AH//5/uC8Sn+Zd/ZPteXL7m
7/XxH/rrxxKi9+/fbkYm/PUP64+EiZv2vRpv32s0/P8hGMx/8n/6H//r/X+SU2HSwmIZ/H8ogRP4
BvBdr/LXnwSHf/+lfxMcXHvOopgHwzrbSZoDLOT/ITj4/031ge6I0dzc5+eR+09Khf/fTHh5sn1r
Lt3/JDgI97+pJdhe0Wy1XL6G4p8QHI6/IuRcOLTJCb3QkdF8MvFLHVduHqWAD0LDniCYW/LAPHd8
yAlhQu1sf4dBmF+TP59sDujCYuaLxW/+uaMM9jEiMc0Zd8NAuatrHQYfp4+3f9yE63/9vP9CHHhN
0dnU/+d/He9COQqq3NnEb7M0fvo4NkzqutKOht3YYHnozaG8SYuKKAjXUmtd67OFUdPisspEu617
d3j4+vBkQHw6TdqUJlYkAh65x8fbYJDR0G5Gt9kRgZMN8E+jaZO5EX5IhBKHwYyqswGpbr1FDA3F
VAHJnCGUMZVSzZT1Do6nES4KaHtsmomwJQkLX4I39elmNFP+LBaQPF+KTJu6xaBwCGInrGHcoLsd
f9NZSG9F4gFyxZOwiyyMkIHrlBA37fIHlsJxO9Of44UKjZGOR8natqDhOu30cjDu0eSpywqC4T1+
Z2xVAsN479Tq1cvzWEfs3Y2/o5oz6mTWPWYtAXR1MshDYOBbxp5DUHBfmPIQkT/9wlRYPRM2wl/s
h9g/1OB61lTkwa3fASVedbXSiz2XSubkW+n83YDFV2xN2NvAeNwaAzselfuRSPKVOxTRlY08m7aM
j8gMKwkiezeuboqsIzKpm5XaSePCw3NQBk1iiGlE5P2KXI7qLG3N8gbcVnCGJGfYOqWR7UtkRmtD
NN1jAkfvsUwm5467Y65RxICwNuH1ts5Qvo0FSSKhS+UR93J8wMFfPBPzx50pWW93zuyxd3u4RKKR
/sEhEnFXltH4u8ck86BX/JVRr+onB5X2IRhCa49xx7hvYYw+JU0vD0NR+Ic8p8JaEbdrJQsrR8K/
cIj2hsWQqXWtgozw8c5cQ0RNb5UTIXmHco0XuqjerIB/DFMEgssQc3S4gx2K4txqSyLEeJ09rRm3
Ttxm+8Lj5o6u6gk2SgC81QLSBUlX5IoonGl0LuD/urBHt5oRpLchEj5Yq1F5SWjGHPoUdu+pTpiS
xG1H70zXWTSM4iUeyu6Rccd04ZcdP0pE41aRGrkwBs7Y7zV1GaTzy66V9pUW6h2STs7FsRJ/0fhR
vuzwFOSLLpLdO+EG45a8YesqtLgTAeKxhSXVuMqh/+XwiVquawo9zM18e0mcVAJrd4AAhr8iCG4d
PSjfGD5PF7KPxgeTD+kWMC5OpKpMN6BUm1964hj3hOT1K5JyQM1pXNs65D4Svsylnh/RTIKkG4m6
3EyYHULYjtwJy0FIbhk8/0RUqecsdIOzrE6fe61u4cBX+VXo/YabCD0r1nInYoOcm6QQ2y84jss5
pLN9DE2eTXwXabw1sUatLCt7sQK3A/3qKqIUbB7KmWg1RNwoXJXNJigtdaXgO1/5TW9ftWNg3Mu4
Vs+t7RQvOFd4Wl08spUZFC8COfl5gin7bvBmfrOWgM3yZF+8hpClkPmJUUOW7aerj5PzIl6Cuqi1
22FUslkNcTJd0KWtnxTb8NuxaAyQ1mwpQPYaWE2zJF86vR7vmsJ0MSMGQ7zFKkm2Q+bo3KY8bd2Z
QV7+MGLcftiGXcTjpigvGwd3p/lE89VIneeukH3zFlet9Rxjy0jDXScmaSGznDS5RmjXtxdj2Qf2
WR+K1rrFmIlFzxrGBwNn8LJw2kguDHtANlhOzobn0IZ4SVMeePTQsDS18rItwDxjD/LPLC29bvRa
uyn07Faz20srV/kGA4l9M8G8W9gu6N7KDkEAB5fwLqGG0+PbheYU7XMzfagZXK5JbWvXrTX+jD2A
8lbX/kojM99rMnwjYSLaRxPzIGm06lAQE7fO7G6AjBs2vwxMZ+swrs9xLgUb1MYGlt3UXxljBRzB
tUNEDGF8aU3w00HiduOywkvoJN6ZlqpyFWelnBbKD8o9uhtUytoAzlQHEpPHKT3JPMt+h2oCPU4P
EfRybY1L8qpvR+nGazPX/PMEC/8FLfoe2wovLL5P4zwe0am3vheSl8KNNI1O3+sQmHe5i7tQNcJb
F71mLqHH8lrKmXOgI1Q0tVw/7+3Y37WhcSfywN/QXKkPhvRFtja59m+16ntnabMtRblIrGrAxqPp
dvj5CNIwenj7ATjNGtCqNPUWDadv0CX1CeG2A6dcjUH9Joq+3YZ2yDePD7i3wU7WLSLS0teJdMpb
xrMGvra03qDaioiKSzWwcd7w4pHIsuhFOpzLYfYXZGn6jFWhcJfO4IxbWO9gQploeysiLFCXdJYA
8CWYBRkm1NnWFu6ePqOpr0YWERzRqTLrheK9urCyWp2Dxcf8burmHs1EvRJRxFtVr+HilQtJw2UB
DNg+U041PEy9IClvNjAzhNr12Up0WgHH15leVabbdNvy6V4lqsCTW/u7YbL9fd4G43WcimnVBW15
lubKWjpmhuXDSbtF1hOYWFvCunFrWsxFMKsOwgo7pK68Tal1zFjmxIHeFuPK8kXyw3VCvLL62BN+
O2LN8jttQ2ZtgVA2v8kMjW85hJh9HAuYxCgnV6EW+o+gNoxtFvPEO6KI9l43EOXXB9ZFQecP9nWv
3ZIV4V0a5TSezRlfGSEHPrCD0qnydyssL7EfuAd/QPe+tPoeYm+GbgyRTpReqHoy9oppS0myslOd
Z1MgntvEHa2Fa/fIc01C1M+jESj7MjES/V1hJ8pWFrqkYaUnerefytJfqlyrtq2R2c991sbkHaRx
crCasH7LReKQIFBbHRM4QxLe+YwhSAcdldb46AqJCkUbZLpxI7v7WSRGsWyyfq4LVHmD7yZbIdaX
xRqTfnxOTi+6XeyJicvjl0d79PPVwS/rwkJhS+OQ+Fc7xqVI+PQywfp8NZpBvJsiqX6aCrQhiPgx
ne8N3L65REoSwXdoDplI7FoefJMsBE+q5pcHA14xK2ELvdHTmg8O6t/xN/toWJKjFtwqpg68A6Rn
HNxAV8EqtGdaYBTnMLaVfTXhQb/VCqU43VhEm5Y8RHyGTIKWOUVeRJ72oH4OqmW6FSG2wPnL1xlZ
NKmvH8VXGZvGPY7R+peC4uOtTDvi/Ix87iYN42iuKUOdu4EMxxr/bVnibu+sdJVEZrancS8PGfbv
naXXRIkUPYtxlYTJIldQr1eRXfNx9/NCu5Wh3z7GpgivwpxKQ9qOugynj9/CL38IgmbjRVCW86JM
LsXvBoAQmQgu5YlflsY1y6D8JZTDLlgjjoivNhEtTshCtMgrfp3ZeL6NDK19jGKYlAuj1DwJIrka
t2HujOd6RwxI1Hb9KpxNYQXF1jM603xZj3P5i3vo2W2GDCYBp0BjB+FVPoy/MRrE22EKClJNYh9e
bQ/WYrQDnawDJTLoWX75jdqBxtqnTQSmBm/WG4KYmId2f3d37FZDSjliThlw3i3JX1XJusz9cVOQ
+rBSMYpYPxLub8KLuh3EknCjGeYr4vgnwAiCIR+fKc3uw1WLIvqiq0zruVO4muNJpOe6nosXE43d
gIVHye4cA7EHudZIV2RhAtiA+7rNuYW70Id0oxsRjr0hp07Icv/Ahxvq7yDGc3QDPYmC6GaL+c6a
kINuu7By7jRAk2TUhDpEM2lZJHzXPNsgyag3+oIUu5YHBzAptRKbFOrBMOUPTUQpykUFDASD4Vwj
DXIqbyR6We4lHseVBRzlB1nqZIUSUX5ngdBdm0OgLlOkDYekhUbckVqDJzHqHkMysVC322b2Ugki
d86abHIJMw36kIsUk6egDXUzrO0wjfRlq0SQYZ4VSYtfHKqSVlsrTkiaj0UALacuBT5t15mycE8o
bbwKpvlfBBRSwUrH5eYsgxihXYceyTPPmSzVWDfFoFgFqaUqPUokqP+IMw6lTxw0Dz8AmoESyh1g
j2gjxRXbGB03GQVg7Vn1k47ve4nB117WNpkpy9yHTDvgOMZFaKmfY9Kmmypu4m3b8VXT037awWKi
kIuk0z42cfbiVtTt5MGoZ6/PRLyqxjmmYr52/uwjPZsmLj4vu3aLqVbsDV7Ym1R08TZARyeXRE1n
+4aQgteB0JZXazT4JpuZaS7kwP0UjVddswPwDmOp45zv2Ww5mayfJKEyTyS7ir0+NMVLM9fUMvKz
ZUQ8Rb+0pmwAzp317caYwnwPBoNqUbpiwTfLvclF1T7qBklAoGyLV7uuwARbVLbKYNeyquTEm9cU
Rv1kJmzkyzJTl1Cu8cEG1lC8NoH0VsJrqEgDy8LNWNgT70hNMoCBA53/2OhT+VbIgauST2TvUJUv
7Niadswvy7NSlXRDTAYZi8Gfl64oh6Zjjy4b79wsfyBB9Q5Gz/YWUpN/CA1VncWjKw9OyIVj1jNu
pW7ay8KT3SMjKLZV/RhvvXnnzYRIXeYp+3I3ZnvCMGj67fGWTuvYm9Rz6uTX3eCqn2C72ebodkiw
pwVLoI+YDFr8UKnNBcv8Ww/WHIHiIdyplgXzlsMoegIb51d1YCfLhyTtV0D/1YtdDvDeqjzBS82s
ZN12MTvSedMQDzobp2iwyhtdVtyZIuET8LEGKhlKEIGhOZILDZF2LjbYTwv8wTS0OLvMHc+nENLu
0NHV+HgMwTSygIcS9NPQauOFFbLTFPVY3nzstKXg8cEDlC0dEB7E6rD7gNoR7zKLD1nGfOnQBoQL
f2zLtFDjMiCHdZc0erj0cwNlikEYpYqNeB9FvyuPiJiJ100uhzHkI9DP7DQvpGugqyG9LRXSE5je
qT+zrmwUhLBqyha8B2ARbnHY6xlpSpwR81KTzfPEK8gwm9ZHQDwXW2qdrJ4Wfj5px2wjaZj0awms
awkKEv5XCr+ID41e0XBgmEWvnU4M9JTyxyQsGhR205dvsCpJtNKb8UHCHVgEZpXttXlTi5OIZY2d
FEDxeYc8k+UXXg1LaymnmJ+Um2yyy4klThgc/mPf7IILuhhSemayiCzygLR3XZ/mMsXVuH1Zzkeq
rBG2/OvRJIlioyy25LIwglvdyORBFWa6whrgHbymLn8U/5e982iu22i39X85c7iQw+Dcwc6BOYni
BEUFIocGGkADv/482LbvpUgVaX+zW3XKVbZUMoXU4e31rmCAXeAaD5YBbbI8G6DyX/Y2FS6mzJLF
XTPbH2iFqicVNf6q0UVwNniss9UQ8wpjh2Q/HRM3NNVZZ6BTKjhCu5RFEmvqs3k8i2ZehhGMtMTN
5SBBQeJRa2QNPx5IMR4TaAx38Yw2DiKddwEK4yfDZ0jYU9f+6AT+1bERRpceuW0bo5nHD84RWEGA
/+QujxPOqMOprPADkCmsNrKbYug5vZPms3Kh4dyd9gZDAr11fhRfeiz5nPcBr3rNsS+9SHPYKobA
PxMBb1iMmXk3NNg0BwUmUy4pfXubY8gydlPjrnYxh0k6PmQAMLcfc708w+SvPHNMiodi/gYx9dLX
FrJZvWmmiqJoMFjNiFt5GAfKkzoDF9Gr3LwjAY/FlnXsEWug+ivSBdzNaewsT1BMLwGLfPx1DlEZ
D5h8A2S0rCb1kvIy28x5gRtRKXxlJUVmwcRG1G+BPlU5k2LU++qJHHGAwQGszkpCSjRJwWLhurky
AfXWbPYMntMyqzzeBid24tEqO/rCaWokcscs5jqOpLiDaix11XBYvq89qiVtGjgq9m3Py9RZ3uKe
eZSR5PJFd/ua2tpirGl6eKMGcAozV0WyL21HHIY6B7yZl0qEMua6yazsEhtFnBfdxAFtwFzNEgH7
Q8xRlTnZgApChp/DYQwUHsLrfnpz5Jfk1gmmypi4SUDxh+l6/a0tGkoO0U75Pi2ZZEmdxJc4rD31
vcNbIxfS2pt+zFTpM96BzHWq0H4Qj1Qlqb3oFB7pC6waAuqWzkkusGNnkR3IYnioqtBaBmM/rvqO
Dz766BYyEyjz9NvTxByLlC1GIyrpuzOwp9ZsKvtykuoKW8BxU8RpQipExYRObHGIPIdFhh5PdImY
hdb25CTTee1OVMKDN+LQmb109lS5BFRwcDgBdB4JPDYWgzfDXAWMSlAKk+3VbTnA8cQDOYcpwn7f
/krcRoxjAgi45CC77hxcyhcZUSYHGcrP+GXGW5rDzKNAQoUIDgkkxtBzq+FVe7irrKrAiVzu7ARw
eIlK3bn0XGmuI4lH2WiztMUBxbeMdHXlRSjz0tbBkIbiIApLzi6lJQ6t1Y/HcqjFY9fZ9iXugeqe
JWH6pJn3rq083+ws14cWCoH/neMuDb7M6zWr3WnJHFTWkrMw1pzFdCONL7WOgwloBYWo0XMowlSO
0gooY87Kqp7TGmj19LE/7hqcWva/9kYsqHM2FCDoQERnv6n3I+wlzCCJ2l1RWOQFQWudvRM6cTYN
Wr9tmi5ecXqf1iO9SAqdDpAtrfm6Xjyf5BAF3KQDgwrVLatB6FQ/6iT3rn03whRDYtgZak0lFkI6
nxL4359UDOy/56/vQSF+J1lpTIKGokiTu0gzxSGEbTIj91SPIhUNDoJzJ8IS/qpnTXxqR3aRcig5
F3bS+av38lcz8K/eD93B1z3IN7/9P/+gCfnPupn/X7UqMSR7NeB+06ps2+fvcUfej2x/7VeefvJv
x/ngD+gd5EOj0LLgUr52nLf+cDBkgPDv01YjuJJh8LflvHnqSmJBgLc8ZMzZorvFbin+7/+yjT9M
a+bRMTJcdkMaoH83bH/5mtHP6q/fv+7svW/Dz3pQBBgG9Ql394bxEFgjzkG1Vu/8JH+JOXJusd4J
F4kPE/nV2/mHVzLRMCD3oOH1jqCbl+jV52PTzjdxmMPq6qkuK7UYwrj7hMz9u2fiGghLoPtjJDL/
+auVM5JaODU1wYpyyDqSLPTLti9SqKnTw79+JGYnrhozV0LnWr9eqIc2EFTNRIIj+0qWZy+hlryk
/Pc/uYwDIxcO8PvmJ/J1ZPCOqllwhmAd+DQXyS3Kl5lK/oNXx1iFIIFAmBb6W91CVOuFjftbTTxA
0ZwpojVxsjU5i5TpJw/l8m5eL86+D3Ga/gH0U4ukg7cEVK8nDVUGQ72LByJu3G68GSP1gHHgQ90T
vvLxG3y7l54uZqHKQ0nO7vRW+kxCVsXcrOodUCMgHyXNLiVUaVFpybPug1YlOJsujBFf348v/Juh
iCxj9kI5sa3eTi+3qUBlQC937CvVbYf70MIJ8ALFwsP6ZH69ZQKcnpH9jlUBuhyz+tfBOHVpN6LP
rxHTYlpOoOW4Tk09vP0PHujVVead69XcmhkWvUZTb6cFCo/aRj30xVAeyuY/e3WvrvRmZRqyIq5o
iDNA8m5cuSp9nki+Xf6D6aW//0qI8XyfkeEFNrYK81h99VBVWDh+UdUF9CCzWtV6rxFXXFNjTnYx
rgPa7isjaIwNVsjOTm9UtUpzK6CmtssDvAjUKAPnYKy1sTRpaMR9P8HIXhpa+zmFY9N52cuIZc4+
moz+vPZIIyUgs3UXZkABUdX8L2McFmvgJpP2OJ58nhLF9dgE5pfMM6u9E6bhU19QKA+Fcnahh6V3
NRLOM6SM58xTuHu3Y0eDm4qKskBwxpESTW2X5eUa1lp5i52lfcBzb/guQlZ5Q7rcO8aA12NqV0dS
UPt0GXt+XK1HO9e/pZiJohTkfjT4VM9FyENnJGJuqiCqL2nkVSuJSQW8VCsM04XR5YECxpakA2I3
uhE63bBUgKhrpIYvC52nmwoWLtJv5RJ83IRAweISRwk+kJi/4TOqjA1s14rcSRQeB7vgOIMSrToa
OimEfkFh5gfkZHs5RPUo7p2jioz0KfKr/MEdQDZFa9VfhVuYX0KevV54AxhdXdjdxD31IQJ2rw7k
0rJG5rpybXAVDUzhoR1wW+bwV1yTvCSfQl4NLpOivnS79EU3+KYdbmtfCj95Ue0Q3kp3qvbDvDTG
bVsdx3zuMTQce4jTC4I8xlDbVTcY2th7VnS5hBqSbPsotxaUAcnskN2VxBTh+7OwO/qUkVUH5LRF
5YuLk/8FYcC8xC5H62BqA2j9adjnLf7mGGr7Z0QRl+ss4SUgqsGc3SZasBB1dOdPmA+Sy5BkTwFW
qOQSDiShOnFKix/T0wkf3MbNtwldwvrcAN8MVm4c9o9xWGvBmoZl62OTQgD0wgW5OiNAY/riYzN2
R3eneDE9Upx5xhHGGCsnhCGxs8mBe6hwDbuzyGJJlziekVHXQI/JkGPGPUaVCnC7QQ+N5MPkE8hQ
ZcQIm3VULfDv1BAbusFDKxqmnU2K2bK32eImPF45ddezGyC+dPEDwtyo33Z+mT4HMJM3Qck8wggH
Tk8S9DkJVqHi/Bb0j1MzZVuckyTKJa0xk01aW860niDviEXTRkO3IJjP+IYOvv1hTswtW6Pxt8oH
p73vPVl/jVJSwLwxZw0FkHUggWrWATJaQhNwIOnXyPgSThxlTyIyy4MKcTKld2UuiWZ84SAcwNsh
K50bITsQG8mVNraci2PoCxc4PdMkjvLZ9pMv1FlsfZg8AeL61PAk5oS3ad/gBRrXKv5Z1oGzKzMX
XNeNSTu0je6xbsd+i6QJb+ugYyBMg19itJcQOIjoRmh4jbZGvsXG96fsGm8Vt+qWqGnoBf23Lh6T
Q1G6wJUhSZVshd513DEpaTarNVBWf97LJlhHGfMcLWq4MGsv++IT3nbEaW5DbG8OeqBquSyGrM0w
rk2ThSVzBjWrorqKc0glZZcGlxZFJW06Zn3W5Rzv+zqkX0G8w9SwupHI2W+Ned+tbZ7bLNLnpNX8
Sx8h6nOuMIm2emnAOR9AtezQOqiOEYXZUPjUBVAn9HysVj1KuLXTTkyjgshJxNsdNm5aQ9QibqDa
MiZT4tpwG0FjI392HBbKpmH9wA7bu54S3MLNphlXoUfaOTaSnX+N228DCk2SCUkxDENiawXRxUW3
SseURczsqpU7cOkGgHiXYGBIm98YvsdIjeoyL/EcbXFJxRtl3ST5pVXj1BoPls9HKOrLVsx1dWVW
x9yoGUwgIB1Bb4aN/om3k4QBmJYL4HdadSGpfZWZb/zUB1arfh4jjj4ZF1kok4vUUdGmH9HqYO88
p1Bq0iGCwtm0YJlL/CnNpWNNrIiyUst+cqt76ETB5eSF5UrpXrO0CS/AkUKycud60+Dt4JZ3fR2F
BKWV5SGcuuK67Vh7tIjVYwiY9Flf8M6DqttYKbKsqOyTCys09W+B0ckjkB/1aNVd+lmb71pX77dp
jDihCCLtXDbJpZVY/aOWpu3lqGJ5HqbTF3yUB+gr0ND8EesbezKc3RQkE20NUVySqRNe5dlXT+DL
SwP2pYpm3zqZ3DOfH5peJ5UWtxLSFAqiiHULsd8IB4JtMdqyuH/TnIpIeY9Nb6bX77Ukzh9wxC0P
TcmKoxc+hCXdIHRx4pPWfy6yWKND+ucbbDh7kf7rEjDCvl0u8bRT3Q6Vg91sabosTFoCw0K2QUr+
bp6zmKUc8gRDJA2KJey8bF8OQiePFjId6klycci4F1OzyGsrKWiECqlDzxjEbERv3reFWRwGYRWH
ypN6TZ8DuoKVt92qM1BZ5MCxCueA4ziYhEmy+eQN61/hDeGNoKuCuDhL8Zi2k76ID0MaWPhck4zQ
+wdoNVW5CN3O8qwltTiU9sWEXdlLO6YxyQJ9VvysHYg2RhJ5e0UvBbLhGDQzYujoAN+KdX30Z8I0
eQVSXpWuhz1xauMGTkctSpEFxI0NHNEZPV1fo33yMz2DUaTy2yG1FHxCwwXwpLiG7FB7Y38o8zRb
kbD5zfY70uBTCASjRVfBgWRuuswvFo7+2nFS7dywSg0ymldgyWib45Z5alqLKqVb3OW+3JkC6wsl
wucsdjKSecyMDAa6mhj3k8YpTXXRsUfTo4rI2Slts9OWBNxPF0zX6HuUezA+MqPVaIWogNJS0/aJ
cnR/40UF65vtsnzbEdUJpyV7WAz4dzqrmgfeZXTm6BmOTv8J1fa9BgEsDbkznJuZ5fzuCFZjskVM
VZft4qKwD13fFi+VhRHtYpBDS3hzZFNa5cRjwpdPDXnRu1QWRobatTYoqyDNPbNxlQffBCAaTc4Z
bVJDBs3HzjnaGGKflU3a0EdoAzLOBV0KCbi1i2b7KYuAlmpte0V4iymh/Wy5CBkWAf/a+prhXcOU
Y7kNR4VkOEnSp9MaWJZkNy2HKTM/FYbMNf4vh8SZeOxznAkcsEUMnn4tzNuJVJeu1fMdaDFrrzn0
59gGkirrN9RMRLgkFyMCO+h/EzVWFpB5xOLnHKVVwNQxgs8OrXDV398PaAkufHhAvXMS8iKSU/De
yHdNYTx0Orh+xv4yeMlzmXc34ciW//Fx690pmcGANQNXMjiboJd48wLs3iki4H0ykylIS0JG2Kwp
Tcoyro6ajYn4x9d7L2acL+g5sxIKE4p31gxlQ7FnuxkmNj7ZLgtWzGqVtGVP8hQDS+JHuc5axprr
+MPVaQseiFdwt7E5GBu4j9qSYCznGbf8fqsIJ/nkkGvMp9g3IwLJKp5YCAAcSGVvXkjUwU5l98p2
EoU8vslttSDZO1oOlv0oCEfGaayGqAaLZuOQ/rrErO7f2vzgGossD8Irk5RP8+YOEJkPLqq3ZBdw
3t46WlQda3v4bBl4h1hwFYAKnOEwfESD/eZI2iVdH7pllexcm+LZxfEHWydXLgXQMIbuGekHY8rh
gU5s//jxGDDfv2NKFKBzf3boeO+cORqZ3Tf5gG61HaKQVjIcKS0Mg6eiozQmqdwZLwPNCR5Ke3zI
glG8aLUzrOXYk3QlqzJO5vW2kQtBgrpFv6KmnLSzZkf9DSkBytgPEc6R21qI5cefiMv/4tUQJ3/+
9389/0CmxIyjZvouf0GdDWNuEX0grUm+4+HyXP7mh/6Cqn3zD8QdrDNIZ1DV4cnzf6U1gf6HjVYg
wAfSQaZnuyhE/oaq/T/wOEGc4UKq0gGSuYv/B1WT1ITz2gxdMmmwA/4XUPVbxyCQLRIdbbhviLhs
vE7ezAmhNAi/eWscSxrwUiz7qEjUrnEACiABlUjLq3jExz/NDG2g5MXnDdJVXEMmCGrnmbis0jRg
ouKCRMRa6k5YLGIdaKfHyBQaYV9hydwSZYuO5NWbvvpzfXqNss939mrVMtkTwKFnHSsLh8Oy8esy
7rfdkCNZbo6QkdSNEZfa0qFMOxt7T6chOnIy/viCbEbvLonb47xPgeu7fM032LSW5IQOdVV0dN3g
jHhs0kzynmpjiwdJJBBBCE3sjEaH34gJjlDLzu49exe4LDwbJyL/YR966GcWU49H5YJ0PXAUUxJD
5JcJHPSqJPQc6yzjLjcNOW3tsKyOaTt7Z4LpUDUYWdi4C9GIYlo6+ELTWx9K3rXm9uomnyhOTGNy
nmVZV+0iFT6XCoAjonXjhfOhwyHEc0E0E6iEyxehuJZt121Qs4/no4uCpUFmIlj42W4ai+1/xFcI
405JAlHjg2MsvSgZozWkoyFaA+qoKz22cwjucWTeGdBqpkXitTwb6QfiqxaTfRa5A7ehzMRXxOqZ
9VezH7DrdytTxJcqLrijYHSsPRt9rO4bJFGYWQiNnqaZxkaLYJOOxAU2J562cb3RrR9NSAzxQTYt
4y8i5B44Def5m6kpISpYuam+1L6htCfLlLy5pMXOFtJzpap9UyMPWvaYJU8kJMBE5OzQ86d1RzLk
mqwwajo1CchvGu758UwaA1GsSEiCmwpnO5ldiJ3nlCX8oRs58/Rdw4/DxeFAJXBxw1iCv1pvBS8p
GW2+gmvT6nqMUcXUO3siWn7Ne7S6pZPMyd6JloNjKIfW5+04VXzWfjaSPiIsz+PDNH8Sb345AbkW
fD9iIY6B0MBWklxq3pJwh+E8jojo0XwdkjkAmdrNjFAfulli4GDXjEzCHDkDBwwMm7xV1Zv5Gi1H
tModYcxcZjXe0QKXF+w+nM2KlKAievwdYoxUOufjGLkPWu8ZF0Nf51ekT0XPJuDIDuDY9peJWXrP
ZZT1X2pLTxVEOYZsPNA+74de+ss4nWv6gnTD8WAq14HHWHnBg4a3jLw2k0lzV07vMWz6xuP1Dknh
Npe6VA5KZSfSSpT1nbAM0mtsP54sUANbM7+D2PLtEosi4WVMx67+yi+L9AXrEnWTFDoQh4u6d1lF
jJEW3ki35ORs3KFL4/PkmSbchRYOfFvIiDkwKkmVX3kzTC7y65mUWV0N4abVtbp9bENH3fgs8c1a
mzxecGLiybDN4F8cHdQX9SJULef9PgWzTENTXdG8ELuOeBl1ZhHEGJGh1nEVQLJ0woOvBRpEWsh7
IboaPlhHttaRdHezucumSdMeyPqcxJk0G625GhW89k1OST7cTwXHyPvE1ovsJuxTSLdQzAVgqGXt
p34+VkxjwbvkTMm7VPrAQSQIIl4EPahmF+Y+Oj+bVYUII4E0cXkayJnS+HBEwDGP3X6eFLKBcLNQ
A1RTFvPKvEs6DdUW3afYfVS535mXaUi7HhKbkVXfPWswLmLXp3j084JralmUKnLGoiZ9aowGIuuC
wC35wwp9mX1pWCEMEkPDyWkuq6IsXZ/aRguDtZeTSrY2MxwZFjCO00MrPL65zBvjIpWTpb74XSiy
n45XmiYY1CgiIsP03jQvC/afScCGgYu6D0vTJ6mvqlxd38emBUaAhS/4voYbFDKwCV5UEvkXJaLt
R6fvwjnO7NbDVmxYGkXV3SPk09ZQKmLi5ut2aXVRvLfyIESjRwbJokjwazAsYyR21iucHciPO7sw
pUJLgNE5Xm1sAIAypQ8xhiWLTLWva19/aJ3aXFqF/qQB9SxkCakpG0sCwOJB+Tuyf6JveRt6P1VE
7nFpNOUlWRdn3dCIcZ3ljbomOCJ6cqy+XBdsUivKPuuGplv5ZNhxsTFLHbiJAFmyrqXXXAURgWte
nXFeJbA0P0/qKL8309ZbBHorN5MmgQB6hb0VCWVkNg31ZZ9PxZkDwrHuYEBes6zXT2nQxbe9nV8N
nq7SbSNIohEjgSE6dee2T6rkNmrd/B7vwDbaNLJENMAGtsozMR1yLcg2aFCTRY8R80yQBL0hZLO6
Y9OpH0unqONVOrXlxk/06kvsuvOrJTCEBHWnK5eu16mL2lXWIgKJIS/La1+SxmtWOeSbnTlbSxLR
al4Q3uXZq1h3SiKPRsqBVduYPYBsUW39XIxzl8uq9nOq2CZyjOs0rOqtjivAigCU+hGiH+gTmjZ3
X3Ii79dj4XUXQtrhbVDH7lZrp2zjaJiG4GQ++VgSuO6FFktxZMEed3jxjPtBMwJ8NbJhPbYNYV7Q
speiG1N4nK171yf99EPX8/QY+MF0bMom+CyD/M0Bh5LIh4ePgwuqYhwx35ZEYxHZMmikfYDhyR5G
nDNbDMOWda5UYFeAL/zUUit6fq2DHKrdxyXSm7M8N4CrI/+cDtYWB95fazJRFZZP2i4sPFmD55Qz
rjxY7IK2BiaNMqY6hiwzn1z1TZf2dNXZ8QBtOLHoeI7+elU7nGIvHpzgIODWfUUyycpUS5Mi5+On
e9PSPF0HAhEOsZSbM+3i1+v0ceV2bRCFBxugnkVdb9g0Znq2o0JWrH9/sbnnzOs0oKa8tVcwWES0
iCr04OfA5tVMoz0RFLSkC9YfX+p9JQ0wAcObw4COV8jbTr6IAq8mipMMInc0LsqZnulgCAQUKatj
OzvW/OvrGRyEDIaJ7qIlf9NVN/yKdSMvnMOk4vDhzz2wJHE9WTrl3NZpE0JVPnmd78cIjUCHx9Tn
9HFHf3PNqrSFrnLUFV2XzEkqECyVMXxmHf3bq2DzEeBV7OAe8Gb856E5lGHSuocICu9uTCDNev6n
tjq/uwoHSh+7eeCMd3iNKy1TOBrPcmJeuAkdJIjQ/8FXcrDUxQGB085sh/DraM8E3WHiDZ2DGULr
xoyFb9KPGBGsoXQYF7JW/fTJke798sGazhLCY2GGyWV/vWSZ9OE45K590KrQfTSgQNOe7SlFOszb
1iXMc3PhthOL18cD8v3ExjMFygy++njSvhuQWHEn+lSTdpl1TK6wYpmSLoSZKYXr//GlfvOIDA6o
TdTgeAW9Xas8lLVcqjDhKc/M2MKojlNLhzS3ZwB8PsGpedR8fNHfPR92aT7ENgeIz3qzQPaoJ6w4
cI1D7kJjKQtYE7nux1sOOp9OtBOK9uu5PACdwGTK9gLPfz/T5rarznSmW9tCbU6NwsGA09Pzm7qf
mosKQT/Nk5EyWQ3UdfT+xvaiFyg4N4CQNoeLioYlWpcfGJFZVJ1TSf/fz9z6M+fo9+se8ibLm/lS
MJiMt1SzMnGGBNkiI7wAtl0mIWT4VGlsV5h+M9TSgLL+4y9hvJ+7s+s3dSVQJDy3t7SYKAcvCdli
DpqvUesq3+L8QDoW6srGYMeK63Ae72liXIguF18hhE/GykoCdSNaU+TE53WT2FAlwZhG5xSvPr7B
372TmTkJT83i251wzFe0HV3gmdH7zPpi8im6dSd9MiKa9QQ/lAkMc/0zGOfd2IRUOM8GoByGKOLw
X+e8SNq56CdWtLdDkjDRkqWLUZQMUzV3WD5+ut9dDNyI+AzCBN7nk8HmCPAqJpVY4Ud7lZao/9HE
ccpx9JpT0scXe/epeTJ/9vzUccdhOXsz64pMM+o21EdCpR0OllEiGVlMRE6JH1/IfENthgrLcjnv
3fAZ2VHfFibEZifKrb2BDbyJ2yudM1y31PxWYmmKM2R7rNMeJMSOkNPEQ0zjL689qwFLnrfBSqib
OMnACbSBwxL9RiRek0cLW9dcoCxQL2ujE/zB8VxkHI5PWfeyRGpd/NuF+GSLT6eOfQ3y59tKJCHE
t/aKtj2YEy3sgUbJEU1Zso308V8XPVyKMWDTCgDSe9eUgeFvyl4htGmgEyNeSXl+3KSDNZkT1XEO
YP8MP5x3r1cLo822BlVy9gHzDQjIb79SORUkAjeOfXCFsn/ikN4fGjsMHk6AiOuRlrcSU+7cV0qZ
n2wA5tshYs8kTciaFlee26AnI+VX89rO4ThAtUkPBp4XxYRM3XcxQR6RQFjmEkNL/xuy2sxe9RX9
5osggo1BInGU7Ew5QuYgt3G80bsCFHHKZrxGEM9FXd81/PqkV2kKt03RuxvJlSdHreRvGhJnF0BJ
olOd+VZ17aQtNIN5eOUam8F2lA351n0z1u0CnY+6cgYFNNaG9I+PGcARFA7RR7NvG13oc3Ics2al
G1lxPYA2XDSu1LbKTtwrQlW0aUsCLv3lXuJEoXsYJBAXm+oEv3pOFyxiu6nPZGbjI+HleFOvKqwJ
OUBPyQGFqbFEfuZ0iEONWODP0Qki8cC+9R5TEmtKZ1Z1Ts7PhADXyI0fQ+NngOIaatRloOoZDMUO
IL7qR8WvPU1AZ3MJp8ZqryH6ekfgA4eSUkz86SS8v4rPPgtBXoJ8rmtEzVyLy9zBGqlssYDIjGim
to6NCrJ95GvqpiZePL6CqJQTQRuJXl638H+KFYwiZndlFHV2U00wWlZNJw2xoQuqbjJShc4i162y
G3gI7Q9F63cC4U2d6afllp193ghjhqIGklQXCC35QR7deXZQP5DXALGZ9qSZ2mf9bG0AooEDBZFD
MlMbt0YNvAIHAbmSUwwQ7heja63hL/I3djDhIIUNVrkXKu20W1UlXFpkE7tWoMMcEIs4t1rzshx6
R94YCbHNq4zhEl9xXEQvaowehgMwCO193zct0eoIyLTlVJcINl2TJdyZIkZQWfYccU1vSLwzuw+N
YR8jsQzZVw0YNVWTg2n5dddOW5VzhFzQsAdlpOmtmjujdJoc1avDAMMqkghYLWnYG051AJg9ow/5
KFBD7NKFO6AwQVBOdKYiUpLAafUSyCm8QhwOs/UEwTl5x81YsTLu7NR0npMwjsN127Xwsv+cVu7M
2tNnjdfg4YD1XJIQQNy1QzKQoYyYLii7oliaEm7FsnEdRpHwZy1cnDu8V7OdMXMrbbtvkJOHfqPg
Rl792ZohS+85dKy5kIhsaju/8iCaGumMxDbA84ualIAdQm4Q+NP257kdIGMMduWdOR79iEWmJyrd
IIfR2yNUI6ZpUWt0GvLR5sXa2K9ZmzQwo+S6LQU3YuhgJ5s6N1vidQ2hnjrlWRpWIJ6TZTd+RRzI
uaNy485N09JedphvjT99jU7GGr64aV+PRg0KHI/UxsTjGYNXsB/TBoirRQxawFix6ebADLWl5X2h
MM8kXepGYmqwyJO+xlclDOEqLFnCnfSQNy1o/ZgDSqLCLCcfRADC26HQdQXUBkIufQCyqevT4X/7
pP/MghAWCdXNR33SsvzZVvL510bp6af+bpRiNOjPwjzaobN44ZUHYeCd1Dm66596oace6t+N0uAP
HProq9tAMhzdPDbdvxulFs6FAdk3nOoQ0PE3/6tGKUSEX/dv8kI5BBN2xIFhNn4+0ShebaEWtIAC
23X9WOpaFYsOpburrVDqhzhCGapeZ7aFZHG0+rrZKKIEMJWqpUVQco4mv5iSkj7T2J4j3rSDCmI3
fD015bb9YARUV6uhNb5FvhndFwo1eRK5zpceY4BzbJTk1YTdabhJqpQYjwq25Xk08IfL3lVBvdXS
mIgsmZZHL0VlC539Om+k9U0b8NQ50o1SuF65pjzrU0yX7q0s7LyzdhITfhK5O3TwxAqr+5Gemrdm
q+iNVfoCIeRmGrFKmbJ2XFmNbkFmt7qvEEoHek0d7nznmZWgj4ZO6NWbjG97iwtX4S4tE9Lzus7D
5N6IR5iN9L+mZZOkwKu4SaLdR+V369qduW89GW9Nlf7IqcvXiZfM7oIiIYYJWH+bmsndiPT2yk3p
YO74X6xznG7CAjM1BMSSvJFmATnaWktDe1aZrRa+nhYDXg0eGwWGT2vSHQMYm6hpV+CEwllPHDNv
DD13zvuAfpQhO8/Yd0EgOPVPQfgwFb53W3tOeNfI0fT3yDAsbZW2tZMjDbdZmb0mTB97tK1rjaTH
ZQbrjHdQ9wtBuvfBDar8KGuPRnhXDMlc2YT0hsdxOMpORv5Si+p47SXudCPKyE70bRjRnckM3KVk
A1pkygHD4mEqV4BHfUxCtkg3/hiGO7sqzMd6snB7mFptugtyL7cXMhq8ZGdrup8/JA2RIfcRQSOe
vu7YY5W2JjA7aNstvZFRb/dx5JSElKa5kxjPUYsAly+XGwvHIWqzaO2liSHBxQSRcq30ECUBxPA9
2PWNH4fuGg8lSKlZNaTLxME1ya5Egdw8kHC6kaAu5pRRct8dE3MxcuBxIPIJR9O8u0zhruSY+6hr
zp3RJ1Z+mBZeUl3YYhIkLmRbXBDCg5eVm5LK9F7T4msFaWzRcJlNNCm5QKvx1dCHaUMLIdyE/XgL
mt7uBa4wa9x50jNRaPq+duxsI0NhHgLMfxcZ5ey61eD1FrZKDjZQ0mbwK3yT8nHa64Kpabq5eR+M
5lMpfVzLjMhbpLHUIMam/aYqPSkPGKCme6qybw3VxKFJ7Ogo6EyspqkgoBYXGtpny9auu4091bwf
DUu0QiuXkdACDbZmGi+jOP7pTOIRTQZGYHQfEM/peAvYDTZS6BUxyunG6IyceXIDMKTcIim+lYnW
LowqMRa0GcKl3aTGFXefHlNn1Boaj7LeQ/DofqJWH1d+bPFymGw7UfdIWNggy2jC4FMIuLPOrbDy
m8xPziYjpC7tdHwZp7vEldtKb4ODFw03bYD8fSrMFY5c6whHqSYi6NXv7ftWiK0/qvMUazfcajq1
aepcrvuQZloU2g8u5OjFUBbtyijyn7mN3YRZDi6qnri7TTR8+YVhLAOJ/B51L4tg4p/bNZT7tCAb
XCcGeEHWgX2tY5q3LlRT0hztB8ZWjU0438PdUve0Sy0Oup3f5N8nD7thivzg4LJcHrqGjhlhrelF
HMgUaTkGyMwK4zqKxXWftmvN56GmqrxQvp0+5/NqlnWhV8Nra7VjXZv2TWIK91DVMl7ywShpSBeA
Kh0/6lpLOWOql1gWxi7yWo4oicgX2OiQAkPj8gBrzVq3LOvX0hpw5JjcYJ+l3k3oNte0wfUNy4R/
rFJt8JZt5sovrCvdyuy9sF/UlkwvUrPrl0JmcqvzoTZ6JTo6Wk58YykVnDdKh92gyZWdFl+xgTGX
tOQgfRebEgPPBaFeHvmV7U3rlqwuUDfRZ6YbbLwsbq+yn2M7wXooZncQJOxmBoGsqbzLkUFszGL6
H/bObMdx5dzST8QNBue4FTUrpZzHGyIzq4pDcAzOfPrzabfttsuNfWDg3HSjARvwhndVpiQq4h/W
+lb0OKrxXBuNDifRZc/IWp5dgEqr3Bg+20W+eTEsOTiOPMd9DU8zh2ZnjVuwEYfKy3bSyiLexca5
WCJudmOgv0t3djeuXtq92VlPNXGUPMCKRUKR5MPJbUbzkgj7oZf1Td4mL56yINngGjcrZ15x0m5w
7Xw4cmT16rihup6ltRHcBa29a9Nsepj46FB5D+ROcYwGHyqKxVtOJP1a2z5fNcOhY/WHM8rozdCo
I91xt3WHxjppkIWrZqhT1uaySkI158EOIfpySKpu39XZcUgjtYO4kIaxNGpWlcaWyywPl0iikUWu
TFvo9M63Y/B5AUYxgsu8mM59UlyhIL5uztDejHAeh2oDKTP5qifPCUerv5nShjthzJ+FM+xLeH1y
WLhYM4lTSHePA3NQ5JbF9zCVZAPPb5mv8s3A60E4UKkQyH56GmbwRyhltw6GeiuMXXe5TCBa4DlF
Tb3u6cJOburG29mw51Xbx/Z7VPX1A9MjVa4MlrP1JlCcTENhl3exMSDJrjTYno57rYYbu58rN1sL
Iept2df9jQVfB5WHRfPSm2DPbOM5Mcbr9Qy0q/Lkygjcy4iR9wWxRnlrxvUwrZ05dxALz0vWP5SZ
ERxkq5bjNNjPzmTWXwQcGfE+KtBGbF1/tNuVnQsSrxyngoDEPWtthk5+F8ZwJxIfkbwzdg+tW96N
pWHQQBr3xZz0t3h1X1tt620/edURxOZr0JIhMaXqaBmIXxhcDmsLLtcHx6uzH5HLf2aL0Bt0UPpA
Nre1yaoh2XkgPVZBQLp1oRxebDu8y5ggldIMjHOMWukFj9u4Igki+OURArjuWeOv3MTOP6vAnx/9
0UBI0gfvtnLrED6u/wJ6JF0bkWeGeLyyJyBFJnoKhqfSh2xv2zj/Juf6JeIDy1agDQGksP/me82v
F9PBbIrsR63V12wa/oOU5fBqt8PGZBN/wRXn4nzgyvazWiCYTwlGoynWzqo2dX5C4V0BjekdaoQy
Pgsr33cqUiGwMwAbvaweEEc0oMuCpL+HIxrsF99rXo1F7qtunp4GbHFbIVOZhhJm4Q0U3R+NCr45
nXPsmp5c08P1z2kmTl5py10tsfy4iLw2OKC4IGiu150FaydxLcYvRpVZKC1IqCL7tLnJRLus8q6d
bwpsafuxEhOEwOY7j4kX7qc8hZ9XD+KRA7JFMNbbebDyujHJd04Zo6soHMXl1Rrle8Pm8BR7s7vN
qQVfrqaeGZdHHlx9DbP9WCS2+GKg4n05aQknc+li4hoTrD2MzTfMvdTWwlGH1glTDtbIo98vBsAc
TA22dRvRqNh8b0sNWRom2Lqg8sBTlg5xEhaRYC550mgktqoY4kdpUIiKM4VWWIDT0nI5oKz/wRrL
27Wi+WKIgk+TnRk2sfgqUKms1TK5csVFueOTO7qZ061gf9brvKoyqFn9x9A5mKGWul+VsLfXbo7X
SUcNd6Cq4GWXYG+iuluhdcv3NmKDVaIzjCDmuIm0fcmSzEYq5OldXnvBKU0KpIQdOyflS6RmyTYf
Gv1AxIKzM8VXnycUTWgiSLOPnpk8Fau8sdaR4dgYGmvC01yNsSWLkBbM5cZviDQpefYKXHorlmsi
rIyyxvI9rNEYNRwpqbtCRDkApEM6vqjkY5REnFPkb82AtxlG3DOOimoDSQF1UFqcRg8DVyYChHQT
5SH6NggdsV9zL+bVoaqcB4nAZAdH8Tsv+2eUNUCaveW+K+hVrM6FRIMWEphlt66dOVnZtavPhp4G
0EaG9cLirV11eVE8T13LEAWWETguw2FBpeH+VehDEpaqKyurmK4VyzP+T1RRaLXCtIrSH0qLtZj8
BZsbT/qUe6vZJInNm4Lo2Rf5Dc4z56IdzLB9U/6iAAYzlLQbkS1VmBjK4iMdkDu2CQkoffGsnSxd
53hVtxie5cYhNorCO3BXs5HlZ8DR1ygsVWxh8zcXL4i+zFYT6KUmbAGjmu6bGTmkbD0RzrlP5SPw
bph1dimnub9YZhUWVTOGS6uvcxNzvmCiOhrk62LNquzQHwbkIdIfb9j8/qjoOSCtvlvB8hnX3s4X
bX9DqzvzZijUNcshCtSwQZm2y5NfRtAQJOu15o1os3rfKH3XpDYw24QjMmmCEP2Aua1rWlwEdfYO
bvnOqlzBxCo7wbvhEs1MXK/BM6wfUkjS5XPy+++oj7+qSvH8VPZ93539KnquhqUDdlTGH4YBbLCH
YgVOaQlj279ZZPAW1PgGpax2igtyBboZgDeQqpVRmuLGcer7bKRCM9rMDLt+Aa2qQD1i96tGSjTj
Dq7oEKxUMS1cC1nEy+U2aBDG1Ml2DohM1TzBH7NOftoK34YdjfMqsa1Wr0YH9y9UseI9rzKy8NJU
FOS9WgRNTZWdU+RV+ERhtJf3I9LK/WBMzdWWq3ZZasQ6rC1Ai2GFJ/QdjwdSPQagNDp18zz2Qc6w
MxkOVNYKq3tS7hxZOtt6XuITDmlvq8v+adYLqupK3sqgz+7K1BC/3LTtT0uSekdwyHpv5bM69gB4
t+7o6CenxAMWaOuTPj47q9KhyY/NW8xAA3SsKr6xmdqFPSr2M2NjOLkLgY12hfE9G+iYBmjr247N
xprADYqAEt1XaTvrGO0gpmh2dsjr4zXzDYMVlwkUnaxur87sjZXk0a2HVJj8k/kLKrVcFZaPcDfn
HaOwPZc9MV86mw8EICJdHIcLEjxKizZBjKrkB3amdN0EPtrPIkGYW7slpZBe1qPir28lpku+O7E3
UfLR+W/JWyG5brJwyzHHTKBpH6gdD35RotbOi2F7zU/ZcKLPfPRuucmxuWe4b2iogoc+M5wd7TBT
F3vK3gclJdW0Y6oz1zU30UjHcJlbeSLeKVjVhE+urch3V70qQoOx96oSVoPTuTXxl+TpvlWOCLWu
MzL3WvPUqaY7tpX9q1lAh6OEWl37C2tJL4LTfTNBmbzLNB9jpYAgSgX2P8/H0EBZtvKqtFsrNN2n
0cnuUguBo6qKc+z5L1Ug2x01dkMgGo9/O03bUpi7eGTmkXcu/QzRilfaLn8V4k3Ej93PpapRE3bn
mRn+Ss8RU24bXXBDr2XZZVhAfFuNXcLLgykHSS5EX8yp7JrRPiH4bQPwz6VwmY8j39SwvxJ4zb7j
jHSFhhU+fA1+9gWf6hA4zd2E+vqQtrO1po08cUS/kE1Ubp1+2tBu8SQz6Q+7ocUOKFLzsoje2gXT
yChl4eJl7otyWzxgGD4EWb9ZBk+FgHZLSbOzlK+NYzA6Gccx2FrMmTk7H6w5nnlFQ7dR3kj3FYy4
lmgJO8MkowaIIFOBtYjS8ZhAilq5TvlVdpW8z2KDDzJwd83YJGtUh8szqoo7It7BztfCAhNpbruW
wFlH64xcpQpQlQdjkngMP3sqouRnIJpLu1gnFXiftrCYjH92otj1XfBLD3NNq5ti/RVLFraFXDdZ
GYqsztaYu37VHZGkuaE+ksZINs11/H91XSurqhisBMxLlkzG67JkHpCIhdIF93ZWZXc64YAO2157
E1Jfx7+FsWcdDer6GmktSfXjQGM+NLPmX+ImR/QO6tism03ZTqVeJ53Pbt871UDX4Q2EXjaxv5lU
3m+Z5KDCyXt3pRbhN9zQc9MDMlj0zsEbLFfYJPQhzRuWIJxq3Yr9oXYLyuMGL+xEVd49GZg+220R
oPjcakONOrRZs1Unjz5h5viwepgCjhQNwFbeIzeqmTtA5jRvemwwX62afNWBAJAtU4v/tXL+n/Y2
/d9E2brueP96Gt+2Kf8h2vRf5/F//rm/z+OxIJnIMpiDu1eS1T8bl8QfLLxAa1noK/42iLf5n38b
vNvmHziTEPdJC02h57vBfzJ4/31rLt3rvB2vEzFmKFt/j0DszS5IuiGJ2SGWy9m8QrLt7OoocXLJ
xtyME/0NyqD5rgXJJv/0tvyfLEbBb3IYlJ6uxLAXIK+wJeop3td/ptgwjm5cRbj8ociIDfFjYLSQ
RvleLgWCO7dLzH3XuCAz8OtwCQqInM5quAbLVPSyzwuIfIrh+MpK50gHtirFzGJTRcifmCKSYjIb
iC1qpRcL+nraL6co9eee72VtbWxMQGfpA1vmt+SAnROyay9/5o9AP2dT3qRQsHViS9w+SEQesIb4
AP3BTgbjyELyCs/9M+bER11zrNyJ980r4afya0IOjMay/rRluWwRiEKYhMpxmBEsc9kkDvX8Pp/r
uNePAniBcQyo8AT1KZ/SjyG2Y287Sp/K2hyiON0UfTxprrnEcN8TU0IfuIJKu+RUdTbL/9VIPT3e
NZZP1J0fB2N8WaSRBNtKzSJ+GGPTQ2OiisYhsbnALW61zM3WRmLa7kE4138zhsbrv01a1eWO0SmK
GtjbJC3OCadmJFosLWIMFjsAJ+KJOAXi60Wmj1+qjL+KZY5vB3+uNhUgWibU/tzUK+ZVwdvST53B
iTxOG1behFN4y7rjn67bfwiZWTNcfErWNlRmbO9zNBb0ADCNxgjQiya3PpD5rtCFCdE/YJUst7Ue
gox0SY+7joqkcZr6rsHfwQNT+1Dn+7QKjVlG94M3T89cpOrNTAiP9vMyCW2sN2GXKvenUU7ZAyoe
IEByatalNOQ2AUR86GCxv2cuoxv4wniJfV0eUll2RyfCZCxE/pCAA7gfJqT4qMBjP4ScQFbO6FF8
lIdJzk/we8lrN6Rsv9wrdLcApL2e6NIPKvagJo1dcUKzx+gcY02IJSunGof22xgi2cVTJb89AiVy
GlKd3Q3YeT7jgaufAmQ2L3IOuJy6TBhHUNX8qdkszXvdMicfiUJ5sa38KTNq692D+xiHEN6/U/zJ
L17Al8rBdrylnHAOMa01Q/IJ8rY9/oyiNvhcmF5uZF2ZMzE8cffJiHGTLay0RTI6K1WPp8FJ3Nsc
YsbWHhYICB4m/L1mGX7AAOSdydkQ75PVBxfhl8R+WGN3kJkCPezMkg6jap9aHH639uhWe2UX9ol8
numCc4a9Wly75EUn4gLoJ3tryiR75xPNd9PU26e+WvJ9X5b1RRFt+l3D/4jCSMf+MdX2cte43UBT
hcATh4wYVlEd+FQ0Hctuw2Bsb5ADdQ5mbd/LxfQgE/CV2OeTjlgfBGl6LGl8b3uGIjeDttNXZByw
Z+15NM+1GtJzl6jmqYeg8EgmYn3EpVVuDLKs3pmoZi968LpT51ZEJjIsz47m4i/WVhRJcYdmOjoQ
jjruusWM0QXJYKubwf3lDpBaEDXNr1MGvJhh6KFUdQFnPTpjfYIS3yfmavxzhVbGB0vWp9k1Z8aq
NoWx0//oyxGZgirzvYnablW6dGtCtFBC09LfWolJNurkNV8wTfuT2YzpNncgYnilM95nFW1vQsr6
vtK9fY8seH7rgSd942Ac7nlDotsJJcorWwABHWYs1nxPunVVTBk5Jk62q53MY+LSV+qZgO8cbZDg
22Jck619Vf8gw6HbLUHB9GKKTHszeZMD6Vt3d8RnQXwY0LGwHRkSUNeu9WuxEtY4Jn5NHmUaKQYe
T6C7hzOEsbuaWeXFqqz4jbS8fLe4stlOJBgNK4DD5tlLlXmWnZIXg+3d/TwNPRdFO+Mgra5UoXy6
zZu+JsaCLyry9BjwB0PmIozGjqIZGdCxrmhpMAPAgert8tw3jIp8m6OGiSveT0QPVuOIR29mwRaa
oBrDtvHmb7x3E72qEeiUgjfL9i3UpC+2lSz2MnXkLkHs3FTWR0bLfshbF3Wpk6ZPQmftQ+x3/gXt
F8M08goQRs2qeW7LXjJu9pfzQGH6WVc9a2Ihxoc8rZgo8u3xb8pxnH+A4c/mEJESsKXSHY9GXAy7
qBXDZei0fbRy6+r3aZqXEYjQ3eTSf8ykoezsdEruudnqd0/21VfQlf6vGbERy5auxWgp4x9MP7Ir
EJpZHkilEazLaZ5adw0ntGPYyO8ZSqOlUxAqG1dmmw+fNWSaHGclvlaYvwYakcRpXqK+7DaVjzcr
cIs0Cl0vU79KB/0Tob/NaxCXnrdxqrj4suM42JXNFJ17EQWnISihm0yLPiQyYCyuQOTMFvcb07wu
v3SOKW+zoGjPSszdpg9ahtOVAaCnQ+eSOYp5ee7TyQ5l/0p0Lsqlmtky60MC0VatPfb3ddwGN4sh
55+m3ef9FUvFdQ3YLj7lY2c8JYnrvYMV4ehRLHiouY2MgLSxqyHRLBEJ8mZQQQ8v7Qvp2CXHEpg7
FeSzWGWRG+z8jgEdz8SYArCRBj5gkVQhOJzgUyFP35qp/YkBpTobcek+BgzDkflM9s3YSYdjcLbu
EM+ZIUzk8/UDxHhji93S9UB9yvQaDmedISFlh9iCqaCTEqpqbNnPftANm8k3GCM3lbszvIwhJurg
DVpEC7tY2q6Nyq6xApvtvU+00neX6LwjRqle1v04yEfhIkoom9bamuiZnmD4JQ69au3cqaiBiW0N
k7zPYyKmkI1W4WjaN0GkRz72wjFRUjCidbzpKDsr2KA3a37Ci7I6WDmMoqOu8fcsv+qwzds5LKO5
vauXvL5Tc93soV9Y+4n0qhD+tRGO4yKXXSS0/0otYD1Ntszg57hEnQSF0b8XpCNuI1W/uU3ub4xM
3tsW+RG8PrOj7oANCGdnZJaSdRl4oVobB6+0WgzWjGwjLu1m+U5rXYAlJXXnaPXT2q243mZGWDya
Du1Upty7iNp0K1Iu6x7YfMZmW/vZ2m4W6g/UEP3FjvuGplu/ELha3OLJdeowYl21474rtwNMHCYE
tGVGKvy9BY/91hf+xK3gp+8UaB7T5oyBejNH+77OIrbYisAyX2ihDm4ei5AnG2NgVaNT0M6Uudii
KsrXocWxSKv34GmdrMbFHg+eOeNnhGfO9wShMg+H9BmrLgnTT2XtFHFmZ8Q3FNMTlWpJgoc5Pg5m
Hj+bqsqfHYsa0EGw4ISsuprbWnXytCiPaiV2owPBX+hYYkAEaC0qbjDG1dEB5AeTIuyU2THrkHiw
zhNpT4kpqz19Z9z+tKEnthIfJmp6pAoQoG+iAbY2KjF9dHO2x9jl7TMD2vkiG4bAUqUQOeJmOibl
uGxiCv+3hQl75nhPsQc3qrfSC94Cwat0joXyxQeRnhYzFmLCmwg5xcovcLcsg3WYDb9cDWNir5se
oHxtL586IbzNN+6DmmGiBFe/zjHGM0ZnO1R15bgzyTUOFWiwiRbhlOai2ORZ/MzHYm+J9HRCuuR+
becUN0aeEpKQ2ufWdd5Fy1J0GjryuJTK10oFzCGLnDemGNlDFIwm0GfVKxSD5ZGtuc3+L9gmcTkf
WXrcJrNjvdgay2oYTFURml6ptwKvVbgYE2561dvrpZrp/50C0xOUmiXN7PfZsCaGnogiCviDMnL9
28lLVFh7JXpLHr9Pg7R5/PvREywCb19DDjwyPDfPSZGn6yEenXAJNNdcm6SHtPaxXrbdEqKsd8PZ
6cdVXXXxpcRHv5Uqm29dkxeXBfkmXbqCPqHWHYNIVB5/3Rr+e1vqWYg+2BvCziDd+do4/pMYLIkY
XaR9kB6yoqWtMyZSFvUScEq7ZPg8OmZJR0otVXJlA+//6x/+m42BrtSzPNOyrt4sG7Twbz8cJRlb
mKVOD2IiV3PJNBkGaZ4AipPq4a9/1G8mhuuPIpOI/16733/3BqYosTwgDfyo2iJOi+/IjCd8jquf
f/1z/i1O+vqDEONLBg5AUbzfwfKqmmeUMH586Gtm1piInIPX/5lxmXZ3jVZYNQaZsJWfneKzvlKj
OFWIyDCi5Npcs9crN3/+Sv/Tk6H/9yjt9Gn/7fyoQtj/2/Do+of+PjySf4AXk4A5rsQbHt+/pUlL
9w9SF8Da8CT9Y3TkmH946Al4oCEA8kxf/56/j5K8P7DZWjTpglhd7DTOfzJKAif2u4ST+dHVBMdG
F18t0Ll//dZq4cHPbWLIGq7JlhLKoDd0KwdoAwNczxnezbjwAWG41UNaz+XlqrpcNQFAibCUfbYR
fmo+Zp1a5o22JnWbUOQA2jZw+ktf7yaZ2keYmQKpWlo3azfA38WzKR2WCABMIBK7yWnIx+rGjJGb
riorv4F8p+78yg52hSmTXeRH/s5RVJJhXBiEK3Cc7JY00Qfkpd65b6+jetjlRmj3+CcIKiLGC16u
95r2VtWHPrzEkNMoDu2khxhpXNdPxFk+VI0Dbi81xunQm19KLdUn+pLgvCg7okibgo57GHvCiKZ0
q6LJux2jKcDY4MncDK8haIcrb3CvtGV8j9ywv/w6lbd2VgYHaM/6ZzxZURMmRS3u0qTugc3a+sFp
nfGYKd/EycDxTBx0Zv3MzAqpgwsMA9mazUIexsglNsv41NaL8U2rC+gKjiRa/KUpD3PavA1MQIiO
uHI3kmB4Tuque5SyIziJeGn9dQWavDFaVvTwLotLBgtZjyZK4qULStyOeFZWlplSsrtS+ax/hf5s
MGv0TB/GV45bVhN9mX/ladft5ZJ2W0Er9L2YfX6TmvrWWGL3qHRXH3W0LCeCjoewdP126xNibK01
y2uArXNvaT7UWL0hn0CZxbvU87cVRss8y85Ps/AjaNaFxwudJJsaEfU3InWNfeaayQ7oYv6EVTl5
VV3KJcl4zmYPTO7ypqDLEyhKMKohvrIVBAseQLSPTn/uHbm0xEaZNohtAWooWa6+/xi1Zzi2ZUIF
YVNVgXcZf6Uozbj3p6ubr8xxRNRZUt6lgFlWDjvlm1hXy5ogMjifOijONYjrG8uwBc1cMSJwYpzA
soNSNH6BmG15tCax89VMo1MzfnFZHues08FvF/ulXjBPsDlkmReU4gKWQt7H0ZyEY2BsyNdEITIP
a0+7lzSXwzfBaupganRIY4b6cz20/YzoI5lOy4JsENNBVz7LKoveiC2OjSMSzybbyNIXPxCUtf0q
Mcf+YSDwJ9oMsxLvHTNTNoNl09+Lvmw+ND6bUNaj+FSohth7zt380IK5CPZE9I2EmweUhak1t8RA
2gwEoo6ApFUfCfvFHszk1AA7+mJrbBK6gichDn3NzKeOy+Aj803/rNxpNhmvKfm0IHdDBIZq+Rrt
lQ/5mp6uIs63LD5xlchnpr9fhjnWa6/WNuhob/7p1hqtdCtEVW6iICrfspg9VZhr0sL5sEr93vno
BFYIoOtDEFUdYdMDRW/HEPvmmjy7ZoF0zxBSMstI+T6zymkAjWpnE2B5gqTKMHQZ+hbtUZ2uHaSU
m2XsiIyphH90zRagkJ1kAe8DE5Sq7znW0NT4IYG/5m4g/uzBGgx3V6WmmtaG7CIHrqU23y2VAJh2
OFEHy6xJ9i2LNKPJrPNDPBOrjKoKa5Ws7O5BB6nDG+sX2Suk44a8ZIFkkhMt6g9RTEgpkVFj/cGk
FoCEg4dxD/I1BiZszu2t02rju3J9VKOtyAaa0JnHIJboejLbkuCbHWfYGiSBfwCgHX82eTK+z04p
zjZdVLHpxjaYV7Y76yiUkd1Q1MpIrUmuKlC5jBGsGAM6uzDrx1i19Zp6akQxqFMARqpZe6V/dOqZ
PPiyZOxL9Cj1aRodMsWxWQmn2U1m8UTH3O9aTfmdstZAAKPBlYDEmUvUr4O3gUOw/FjA1RSbQZAl
XNk989YqGYBRmUF2O5lAo/uTkzde2aH4Hev0dTFiluQzlbky34JZ0S6j9mE90JFBNLfZbTQxJ7Rk
5t2KDFzQInL94JF8/uAJP77jWJyoydVyoJ5+YdlZPjRYVx960UbWykyz6GUEGUKyKerxVclg9HhN
t30J4FpzSI18rQJ4p3cm6PE7gGxMSOKCuK5UOTgFUeUi1EBLh1CbY5srL5yKOb30luxRtfkNDWlb
FJdMmvy6njK2os3Z5LeYAPmqs0VaCd16N9CovFt03tbZdcsIKcDSRY9OoL1DlqrxiYVggGFsYMVq
L8Z8C768L3ad0VT4/OboIsmVfUS67B9iXvg3Ck+gvrN2dwDuyBWMmuWDDnkCTtwYyz4W+czOcUaX
gwFg03TkZitERMO6T8VysrrFPyQpQ5FizO6avIcg1Fj2bVThAOCQVURbLdFV/mqd9VTFFWF4zhVs
3Fd3MZCo3fX9fNLVJG4IamM87Rj+LiNj7lapYUAVYY14NOSS/Ig6WFrpxIp/pZsJrp5rdkQWM9i8
t5Qed3KW8jCIvn3RUUXsonCHPd8nb8ZdUGlUTj6C1HYkqAw72myucYEkSCJs2dyPtlmw6chswtXZ
1xGpm5Im1+TOLXKF6Lz4cjq0XIy4wqzxQg7Zt1ml8lu0tlWt3NZt3lJ0YR/mGCni1416h3nZIKxs
4Kjh8Uu4pJ3cdkOS0P1tOmTqDknt+FH7/rhWnfDerSoNbq255JuXXA9NoCJWulvGEXq81pZVPZaz
fAMhBsZpSIKkBtfT9CI0y8BKmMGO8j01IvWIk7dt7jzNVnNv+wDQVovnKUKDM9GYN5aHKAgVoijN
Bs5bkhKgBnxd3FTWMj/qJl5P0iaQ0U48f1tLzw8TmFNRmMXj/SIsxPSdztuCcDojeXNr200/LY+v
eAgtzHQ3esQigb7Tu+6yz0JM9NC7KiYtoD/yyFoaefFQMiT4bKLlndp3ekX/X35nw2S9SMwlT6KJ
6yM8tqem9OcNuVnFwW/aOvR76M5+NT14+fLOAfiLVLLPrPPe/X7sv8DmUEE4JL6vWrd/96WR7T0/
yO8akW9GpzBu+HDwNZLKw2C+a37ZizswNakbxaQbWSeYpT4Fq0tTfm+7o5pDNKFJs6o16tanwOv1
plis5T5hkgWMCgRpYaz+fwtVdmk3/7fgUD+A5vkXhriq7D7L3+xwf/6Zv3VQ7N7/wKntIUa6UoCw
w/+jiaJV+sN0kD2BBhXAJCz6pf9thzNNk/8LlgL6VAYT/2ilHOcPyNIwSGmxAMeASvpPWinnmqP1
z252E2SpJxg+2DbgpYA5yL+2UjUSJSuimLv1kfpRpBgFSjD4AW7oNp6a9z6UwxLNUUya4JXUd44t
QMZ5Gic/2ggjBkvgwiIg0kya6ZAsDXIjtgfe96ItbEhlGjhocuv5pkJgmL+mi9PcVO1i/sjseCLc
uldTvzKhus3XImiwd6nhVc9YdXzr0DZyGI5ogvV41gyaNglmZcomJHHYsDwC3pl2hKKPuhWirxuz
n+t0BRqSlPusXKw1MpmPgUqeUzpB/DRMbLXmjNwAiBLoYGYAi1sZMHfYsEBHXeV4SXrOsbsfmNX7
e0P3+jBURYaKJS2n+6ExdlbWW+vKkq8jgdS7xMg7tLNxdf2tEMm/Ti7HAVpnBPwwAxMp2GhelepC
oHKD6rvuqzxjVwW0weWKLZl4MKvVLbO3CFnOik+ed9lcelovK3WPRBa0d209Zt5pFL77zTtCPi5o
/Ug/LV69HCD8tYZz8nU8qU2mxQqSItnrOx3USb6xJms8EzSZp05+le3RnJdbfBbFAMjeSZLO3mcs
agBH4Gaph94/sUOHZ7aEgurVYo+eqD7jipexBql2EAWek4HVhSTGBQsuLWXwp6fd9+t1bTGcHGxL
PLQtuFAUwsb0g6q+zn5JxOK/ZgLMR/tila1biEcw6mLLgX+FD2B799/qERAcqzs53IwMNo8ergXe
KK2iBGlsnx1S5JP2RufqnsJab8yU6jFK1Hjbzrgmrsh1Hkv0o+u5VjEoUSGOQaaqTRyby5bEerVT
VXIr0np66LzeIVHbyK11KllrhHnTxccgoCwPHZt3O7SyINqz7EZ4ltuzeygmU285X9vPyqrzb6tr
hM2csvWQezbXHXkQBaicyeTFqtVKcWxtnAaOHeeMZVHY752y/0gyZ+jCpXLcO4N30KUJq+OPWDvm
iWCVYovf09gNtoNfkB93RqFQ78Qipvuy6sRVLkxV6YjIR2kVjMD5LVOdrlYd1HaoLKhyvfIwjCZt
GOEVFERd7tzAV1iOVGHI5TKT3VHPzaRtbIgm3pM+jy9ewmRi3TveDcQtAKeTij6oCeQWiOlAV2k7
G9Wo8tgLv36G+3BxS9+9vz7Zt2g1zDUTAbyFjTgvGQ0ll3YXBnbtshVEHMs7UJu/KjGbt5Wr4re4
TiHmNQ6QxQGOepuja5tT77/YO5PlyI2sS79KWe8hg8MxtllvgJgZnIOTNjAqmYl5csx4+v7AlKql
lFr6a18LpWkKMgLhcFy/95zvRPs0HbI9xK3Qx/1C+AwRKvvaVt5jZGpIQ0D8nknRfF4M/baUKc5N
PBnnbBksGqYNp+60HV+shpBgP82mEYeONN4Ka2Zc3YNjpcWY6/LBNsx+K0AtftMIcyqCjquxy5a0
OxKJ8wWqjYe1FXXCRuvnxvOzwTYfazlOMeaPofpiunN0Qd8f6WiAlPULgnVykXFk8jNq7Yi0ACYk
YGG/6ckHHnW8LBlRVYFLisMWzOe0k2XkHibLJjq6LpEs9yR37TorEiz0vkuuhBf3F0ZliAe5Ppd2
au5Z1vg8jPnskfAaWFnoHTSiVUmnkI1zcpUGYJEITPdjssv4zsvdhHi6qvygweVtcp3Sx69xzNvb
uTJ1ht7iGNrpQ1co94jBedpkrO5HoRHwxTBrNpiCyjAYO+SSOn2KebIwUTpOQ64KxCOfObH8ucoj
ApTiHs/0KMx0A3HOegN5720kaTgPFd2zgOPk+IJunja6TKtrI6/pdAzO9EWbSqxchuy+RWixmX80
y7bK4xb+hyFfDTyLt4ugHTVM7nI3l1a1Ezm2aQPt7RXBM/ojI6slC5iEZc2uqtpo21aN/g4VQm3M
qa8eIOATkzUzi4FZ22u+yVznG4Jc/VAOpfMmORFom4WltV3YcoIYMrvtk9E8bsqKnd8daXs47mBf
G80SBdyRkmGVMJ7ADdVX7mjFp8pTNcUbmtwO8BZX1ovnr8msukcLI1saNEYYb1p9zjnlCCwK4QSl
VpDuelzUPPcBvIyvRYHRkK6/xynWqK5x/qWBJht1Brs73ueOtmX+7V03g2ElPg7JOCRFWcuuY100
G0G/5Oe8HYiZbvP62qldHLSjaBnx27H3YHoTrUIX0UE1hQlD5dAkf5jk8Fs11NlLwfj5JXJLdYdi
O3yuszC56icooDGiqyehzHkb61W6n1FwbsO5a9BLlBBUTT4ts2Wmed2xzJcBe6TTP5mmjoYnMdty
ozHbDmzLJBJcj/W7BiGX3Dr0N07lqNEGLbJxvrLoHWYEcRDF7Fam5Dp246s5Ib22BryheCEZQGJv
XE4iEfYXg5+vBVVYJneg+EYErbr3Mi8WhkRz4UHvljT2/DZqkx36DPvsIJa8hM6gIl8D1pRhaaVR
sXHH6dw3ldqhgoJF+t/i+H9UHEt9VYv+/4vjm6/D+8cfa+PvL/mtNhbUxtI0JdkdcNt+j4pgePT/
imGD4QEwUof92YLxJKjIf5srWPwny3Z13aV8dle+/n8C0f8TGoIuyvprEKoCM2NY+cNALu7MaShV
La+dsHWe59G02CWFxmF+yfXNHJPSh3y8OjHLa4RfiQYr34LDEIxRvu+Ntjlbod4br7DPs5uKFiq9
RtySePHrBt98z81FB9IcXruM1KMumom0r0HoBd7gDuDLuxR5uh2X5LmNs3joZVu9lUM43C7QhyZa
auX63F+UA6sBOcQuwUV3cBTB5fDLSYRz6GrtbY+36NdxOmVBFEGE2RAhNN2Z8+zYu3hCsnlgerf0
GzDWhBn2iCR8TCbZR4Na4TaJrKFAtVZMt2HI/urDZuazF3WBsBEueeYcq1mZlFSip9DEC8B/lS1O
yhOcxxl9pNXMR4jfuE+LYp7Qm/IGIXGFCxGMUAYKeW9g+Ln3zDR6WNJsuG1ypr8pZo0NTDNu6rCt
GHiMyjkUXl42QWpWS0RvhdBJ+loZO42pMMxfy8x4Ij+jc5YaEadedc0hFFbS74vQwFq0Z4qbRTtH
AYXUN3C6VakHWelONxK0cikCtn7taLaiIq6wjhrMs6ltumWZbRM31/Lppa1zEzDzkMGjUpyhmKxb
SThMN1kzmB7I6jxRHoNrbHa7Gs1j5PeS4U4UkNaUhtRHs7bjaSwIFLNaaJ9czH5wunOra0O8idC+
OtVBb0cRkhaKv2bTmO2wLhwC7xc0GKgJp5QYvKywx3w4dV3f1/qNIPe9k+Ay2nYYF2ItR2NsxWvE
QcZY3qYkn0v10Y1NV6DeB0Seh/f/3fD+RxsegL6/7QbcfP1FvbfZH7e87y/6dctjcEpUE6L7dSCv
c7Ln5/06U/3sFFg0CWwX2M2Kufl3N0Cyy4EedG2GrqA4f58iov8nGx7ghR9O/8jSOFyzA1Om82g2
fzj957LX6LnGw1kWizfEDBFp5/HYlGaTzuUZor85oxUF6BojsVobt9naw7XWbm679nXzwqXFW/L2
r9Xa9zXWDvD02Qzu1r6w8dkiNqTCfb8k/au5dpCVuzaTh7Wv7HVucmOsvebss+0MTs7Y1hBDA9AD
8qZb+9NQupqdPrgFDXC9vOvWPrb32dImwyJ7BrUynlYwde9Pa/dbb0ZSHfRYA8bmVt5DHrvFgzI6
ZMl0zlsiJXBG0k23G2t5oEmvHlZM+w7hF23rsJu22ii7U1ZzDJ7IighIgp22ZmyiPUmQSl96yAXv
jlM0xBxWIWrJBWxXw7HlDl5s/NIUWT8HVFD1RkaDsfNih+Ou1cQP1mSn20E32ek1vZzOKho51jTt
E/sIKCxO3PARTI7QgS7r5VJ2fRboYvolmyY8r3LIqHq0ITk3Scm0uqyt9mfSRDjzNHyHT3mWFjfu
OMQ7rYuXkypQaPgxTY5NPrjOSgnDHp2Swn1neG160PLoFuddugM1lEHUsfAxwfM96GPF+Sku+3Op
CTKURGG7fkdgwSOlYL/LmIoFHXOLWxfL8GFGTHLtNPp4pgKcDwhC5DsOhuqEAb57JCoqn6j7tGxb
GjWUBRXD4Smowa4hjOm7RjjaBrh4eU82p3zsZrN7gw6Vf5sRDl2MoU82Nh2f26K1tBuZOADfGT1w
rZhNYSPxqDHd4lWqZNgJty43JcUp2v8MtKVuaUB91MRIsW1vER5C+eMBEnhySBo/ZeGgQkU2/wUg
DIPURgmatNoiCaqY8FBvTY5T92U76MgCvKaDlVwsfqFX2A4hq2KVNt8HY3CvPinbgK3qG1OJKOhL
Hd+ZsZBT0UbTbhJEQW8HTvvneoE9l0e1e+DMkH9Nyyi902tEZEkWLbcZesiaoMRQ+4Jv1i38MGqF
5zejDaQDEUZ/VSa2Qzczjk8JjTSfvIl0s4LSXrGs6i9qSqez7WX6Njbb/jpxagbBVd0M90qLlrcm
pzuDjKyermoriS4e4tVbF48GfaJoPwwOo2OSBBgL0gzLLNkhgRwWvGVClA5T4gaeXEyYx8ZuOydj
TFFqSBBcm1NJmoZHA9rB0Zo5jfjQYdC7ceShrYcAsnhmG6k5yCG7L3ngbZlzWttEq/VrJxao4FDg
00BnyrlFMNfcFlER3arYNDZ2Y8ufcwbKoCBxf7+0YUy44uT28yMzAxkFxBRqZNeK+MCBujj1C61+
v9DIfQwGrbGGXYmFgXwLCa5GoxIobjQ0l8+OKBH4OnYV1oHZNCE7SYIqdSmqj1xQZ3IoL6ZruTgF
x5rMSjKiSgbtORpaMgFTYXkhPdJoAuUrUmZQKQGyu4mRAhgTt57uqYbEi2rDsg8iGiB1s8vtCpHK
tUDLwrOZeMsCOdSOo1hUeEE0zjbajEknye8xpJia7afIKeruoVtlHxB/oHeXp6U2wEQFnQtkp96Y
g5GNjyqdIveLGdEgKwF65fpoPRWw8Bpn69Y44Hda33fpx0xfV2S4WYRSPLio5v8rrOI++ts4MUo9
8bcHn0p18b+Cd1XlyQ/Dge8v/bUacKyfTAtnHfZz3HGrxurf1YBLm99Y8Xk69LlVncgE4DeLnv0T
a0WgGXR5rPIyXvXbeUj+xP9K5BgQPev7tOE/OA85fwp/51BmcBTiIGS44I+dFaX3O3Wks/avmKml
B1S08K2Ft7qLlpaW48YYFFtbN9R6BarNiYFhYNY1j6XBABJ1PiqcwBgxoO7kMhXZtrKqqOGpUwkA
MTUBTbqvx7L9KBLLPVOCmEcEoOKmsnLi2U0M7PT5iZ4CeiGPQyIgbY5kkOZ+liNJpVhxzyRicTpq
XYLM9QUKJXQoMmvGUrhnERvmO84ocVMQi14GVRnZtt9XHDz2Ru7Eattm2vqST8BpxuPgzmg677ln
s8BkW695G13rTg8RbI/nIhHTg8JOfQyzlWUr68kBO2qUWYUXT1Xuyfac9qN1dQGMqQDXSWwJYdjl
Z2KPSTOciFxcftka0OzXnqmwChgRXGYhxQXzJvlXKwS1qrT+IIdYPi2jO92VEnZvK3U65NhuxU1k
rEFsSCbD5++pSIwi1xa5lwKFo1ppP1KVcAW+J/3QGXqTIQ0qf5KK/82cBBDmyrLe54jX+X3EG7DE
yLsdQa3c6TKinxTGSIJ7afOI4xjJpzZXnrSbSVC/qc5nJ+SVeKJ+1OWNbUL7KInsuJEZ6iJk2sJX
YwI5JkyGo6w85plgkFYR/Ho9MfYTrlFMBeYJ1jX/5vsXmusRNGD0F96z0a/f8DCTnsZX2ravBN4y
RxlRkgpOq2ABNvhAsuReKww+QoWRnJn3EPOn2+YwaWG2gv9GdsR7/I6OHcmZsmgXk3e250TE0L3O
ipgHpt3CP82LRQNvMS7f4nDNd9KH0nue8/GhW1prN2N6MwPgh7AEjTa9x3yJIgcsihbUojAupckC
XM2UrNqChZ5Bewl3WC35SUto8KcTU2/xTlhEFDhkwn1mqDndwGqgUuab9WRHYNxncBoE8t68Jldn
jT2JWhafZkBNDQeDWw+AbveB7BaFCsYDYpow4I0bJv98wVUN75KSJGoZb6c1Qu8S5kASZB6chO3A
EqX/yG15rpiamwewi/KopTRhaZNK3ney9MCfC7SC4KXARMG2KlgxoejBDE+rlrDEbENqxLpOZroL
b/36FbkSP39h4fFxRcsPoz+Y7D2LsR/6FiLnhsHb1qao38AmhM+fSzjRyAybs5Yo2vVmX9uXb6FN
5t3I0KwPRiJk7z6R7gy0aRnEFK27NccFp6HHhVxRsTKoc5cF0+NPuMqZ17MC1luiz+tkj3qPiwdT
ii9bZ+MgirR5g+WlDo1VQ5O1e1tcTIRlz1qqDzjyWpK4/bQhbT0nWg93UgWgfDHcBEKKNQ4+OWZ8
HB1w8ff4ubXS5n7QdRaYRv4yczP4WYB6THEZjI5PDbbZ8JHCSiKKyAYdq9w7Lw3sHb/7jEOpYNIB
TsLMBWHFaWN5hzEVfZ2mmJptOwLjNjpU9wO4YH0HF9E7W82kbSTtf4WhIuPzyomTw25p5z7eAm3j
DjMUwxp/kexYhcEU5GFuJya1KSkYydwke8kk5CFbs77dMiO1rCCMFuc1ZpojOhbYIB3WF10PxaWz
6p4rCGPxoWahI7bEkPiW6WFz8EQb7ZHSGRcHJu8NQbgolNw4VctjCwfePEw9W6Rc+MBTlrGiNA/l
yyaH4XUJdWgNp6hyAHXKsiATj/oVXodOEntvGlCMh5FvKU/W7ICEpJKtIFpCBqFrssChm/O1qpY0
Qx3tCZyVUohL08/iAj9xZKyloKCt5TnrRbQdOTtrnM+IG8vGPNyIm2RNjSsKwftJC7Lct4O3rhyA
P9XMlFXx440obD+ijJlOElusbvxwF+ax3jMIJJFemUwYDgzBOIp+rnnToCEe6B2fGeDPuv571M83
fTJAgmeezefU121vGEXTMTu24GzrScv+ptrO3eSxXNejN4N4rhvXe8Y7yhf5fUtLW5EUm9oZWUpW
6Kr+mLotahm6TqPidKyJO9Pm7srzzEuDfuTyShLhPu+4YnDN57EEmR1MjaXi3efOSu6QsPFSuc2z
SKC+PI8RmWIvFufbJMjNdZcSA1EUZtxZ796aVJT2TXEv4t4gHK78QL3pHVVdrw+DRl8fznjF8Xzh
abkZF4uNjOKZO9it3JpE8Rh7c4xiKJ4PbD+yGDciApwR+xGoKEFm5OJdFWXbYfRywolIwzbx8vsl
5VykJ7njBniZomcepcDrO6vgKyp17pqsn9hruSchXbDFVAQdGJxbmZvYH1VZPFeRUCcapb0++jM9
f+oQqS6GibDZWx9EcBXzC0e/Gvxe795xttFD7t1B4pSFdtoI0d1YOtmMLZNRULNR/JQ4jYUrsAx/
bjpjqxlVQ/eO7GTVOYHuYDge/b4QhTYeum4+tnFfQ2f0VBGugZpVgLT5Bd3qrq7bZqfZjndXm4Of
Fs5DSLNbf5ntvNbWXEEs7kfm2gW7KgoAadr2ZpG0kje1jqgRWfMCSLNlVoiR2kwDNNXFQSBIipm9
1MAizUzustIY4HiAEtB7oCsWNGFocc44DyA8a8gxsw1k6uCxLFUQARCZuPyxRyK4udy6U+ec2tTj
MZdMtDYmrYbUOoontI/4B5kB3SZL5p4cI2T1CrIl7dhluu6mNYLpeiJmJXP6KzhdHO2IciVaXbOm
dwKS06fZKZ4Akzf5OW9a877JQINqXTu6gUlje+cOcvjWzsr7JXZxiLYjzrSFRbZtICVuXDUrKIgp
rYmhGRhJdkD1OGqh1zBpg9AjT69dFafzNdfL/gCRXu4WorB5jic6eavjk7cSkDPc9XsnHH8eaKRb
Ser8gvVrfoitudwIGGk7mTmkaHaWum+BUVD+lPbWmorpS9obFw0BMAPStr12k3i5h0JgBZXTFzsC
Bs196A3OufYScxs17aXxeiQ0yqYy2rZFU10DlmeLgkVGsG1cbyPqhlNfKHEy0MEeLK9qj5nXm+dK
4sXkopXbIWusR2CIFeCVxt1q8Pv8lB0LhGyR3dGbI8/QPWlLJm55CCAhNKHwkC1gH3OEvvcRaDBZ
yvJgaK3ac2ikZp0hyU4R0FU4GNjQCMx5azmmb1JkZMzurfs+ARcLaEB/yFTqnqs5754QkGjnuagZ
ZWquw+tGatdfuiH3qEvoNp+6qWywhXXVa7r6tzBq45hgfRvZxVChe3BGqd3oKK1JERAO1lVz1zsg
3ojYLBiRO867lhWvk9Zk+KZBKgaDUu1Og4YMgNsZmVgvXb/XwywOLDdrAjb/aLNgWIS1HHfHobQ+
agj5WwPQQyBqPV93K3Gc0Ti8hwowzoYZxvRK9iXRa5qiEkz0cjNnerbtGox+YcOOws6vim1SicTX
EsOhI4+2B8LpvGmNGTLsCNTyTPfTQV4je5CtbCR0v5pNZ+kPYCVzgXMxV8jNHXBb6UMSCrofIi1W
1c3SDtEHm3+0i1Oj2SyuqFGeDED2ojgk0LKi97jv7FhjY1KJfXDx/j9rWWu4PPZIGEL8J+KNoiOg
0rjZOraqrpOW+yJBYfIMEjA/LqAzfOCN2Q6B/bLFzs8/pg4jUboRT2M0uSxx4iZM7YRFgcKPjZRg
xi9Q16Nz1BQ38dC1LyuR9wpdwLWdlfBaqQYei97QX72xtZUPbzKkKdo0M6xOu+71Y5FBiz5pjVgM
SL4y9eigyr4ZaZJoVE4A6CQjkI4E5aAeKo4hVlK5b2GTs6mHaTrWM9v3DLWATE+1yL2TgmaxAiMH
gO1HLZr6CCyq3ss3tBo8dVfstQ0k05XMdMbQKpDxK/59BggEfoxVkI0wIDpTW6unBkXDQgFeji2F
iD2YPJuSps7nky6W6WGG1nahFiWVthkpyyGY1N8lk1+m/x19xeacY40r/wX4+65Kyq79P/9L/oCZ
B3PEeR6hHhY4PFGfTfs/nJ0HHduvauJDbaMf4MlHKYgDfGSuNbFJy7Z8RKPlmse54im6mdCJZqfB
NIaH3hwAwcTD6D0zXKd4B6XBY1p0VNWfsYGRuVBNJBEdqTzEt0sbj6Nn6enET2iwq3hSOmqCTEaf
4uN7jZwUJOr2y3ooKWckUHGYwLkZ0mW6Wx8r78maoVQurYvoFL4oBdnvGiB/cTlW89fvdYZcDgv0
j+XQv2WaK37k/wxelGhSc3OAuQPKLW+e+hbgeFbz9Lc8/A1lXSAkmtrmnaHm/NB0HLo/46iTalIP
BXPAf3hHf/UFMX4GCWQ6UvA8+WNzQ7PQj/c8AIHWEU2C+4uUlY7eynNLrwIaJoE3nI0NAsygGslj
PVAolxim8r3AAwzevq3XwwQV+t+/sR/MbVwpCMDEaNF6MRwaMD+Y2/o4zFFRJekhrCDLbYqqktPL
Yi59+2rOC6FhZuFRx1alRQ6iD/P5n2Lm/uK7Ml3GVLyR1cknjR+mQmNsi2oxuuhgTR5DzbBso2TT
eyI0bgT+3YhjSljvE5nEEYD8cCm3NWz8m6jsxMXVe3FjVmiz/uGG+ovLgrwbsx8HPuKeflxApezD
CgVddCg1Dg1AHCb6pgm8dmp58kk7BJPFpi8WymptiOq3v/9SfozDWy8Gv95e/+Lwhljhj6ulnJ0M
+gJzaGvOOUSjWJ9hfbSYClO+kHi2ELPL0ZWXzAm1o1gPbqUJwQSQTVMbt6Y9Dxl5RmSexIdu7b3U
TVSm3z5DqcdyjY/++zds/JBQyBu2HVJUbaJiaCH+KXg0FlqTzIOj7WVssQca1ULsjduvR51yYrtg
4/fO8MsH7bE0FponUxGzD8ywqx4nz2Z7iiQepMBatDVz1+Rv2Z34c0JJGhEnwJFSGmgt/RHqI/qa
sSdlqsLgUgTMHwirjyDTHr4nWZPKQ/MGPfHAjcWB4OPzw/63E/2PnWhSyH63Ljbv3fu/vke93LwX
9LBvvo7/OrzTrYkT9fUPPl/5+crfGtGf1l2eU6ZuGwyefx1JO8ZP1tqYBtiGz9Yl5fXfTWiTQbZu
M+5AiM5A21p15b82oU3jJxvaG+wqyYbvcrf8JzPqda/5fdoaqDh+EOLLVeTjMhz/430HEnIC7oUg
Ilsl2nJBPGnY0fPvLspfPJ34iH/+JR53t2XxOf+U5tlVg1aT87gcYMA0/uS0C4HggxPAP+q2f/+r
GPD/6VfR0WVmZ+o03H/M8KwKiu40ksthGhICw/MEDa8BcFSsEsyccMFDIRRxaItl+sDjq3/49X+6
nGAwCWTFJiQEX9qPCifg/K412gYclHK8GIXz4gJr+ftPyKL44ydcf4WF34H8UCa89g87pVLa3NNK
atbu8mWy5DN66CroDXzS+tJ8/ftfRtTmn38d7TTCbXkoINHVWYi/r7NkRB0/ocI9UCU1J1hjog4A
ZBWnzGIsmBN5YYZjg3szajodOSqgX7/BsoXlmraR2jDDpxFkRIxb8UxmR1jgHueQavDAsOIsr3wm
f2npG42oV92r5yvkDUf6bvIXIx33TAY7cEMuJYTqdON5bj2yzmavLzbYh+RN3PQoY+NMbnp9np5n
tPtnJM9j5PP4V+gqG6+42BxpXpLZqXCsKjhZUWXdWl2ZPdgU7P5gwvHuI/gY/VAKn8FhiBW3b/CY
Wc1u6JflyGjzGujtsJNF8c108ocqMb8g9b/vsCkj9neLU61PP0d0kPgVqb1FHkl6DNlFm6xemj0H
TqhUpdhYbTp+Rf/dHJ00vq1nopESD729aRT9Fm2AfTNBuQfNZIcnVFbPjibCUxonXYDgc41ZGL6i
VPUuE+F3m1mkKXzAJrp0NnkzvYugwRsiTq9YQacxHA4A6cJtSn77Nb6AgNrH10OSlq+sSLezLWLc
bl6HpJEHLC8lrCSpHO/SOJRisQumjk4tJ289TUlzqgWWgnJSyn4yS0d7ibNB3dJu4ue4RDFeKpHh
XVBJf0DXiJZDKZIBDQLKrsKiUddVjknMKJtsh1+NJVI0GAarag5SRkoYkXtjNyS5/kxt44Ltbyag
tYnRv/WJTtRMoM/irC1OdEliJM00p4Qf0l/dxI298v2SNVJeU+E5DGN1Xy/IbwvVnkOCkN6axe0u
Jhz7A7hYcS0maR+KkrWAUS3Z9V057ctCvsWIzjG+JLDGU0dOB5Om2b2OQX6vyVpdL5FW3fUcWg38
1teg/WqOy3Wu79TIHK2yLRQPIOUYTnES2yvP7K8gEmU+qev2XYIDPgwlQaBhxzHXExEwsSzGGGm9
TEN0MotwVT6O9/WcPeHmQMEypNreBJJ/Be4l85OYJ/vQY8XTwlHsDYlFEf9tfpgBkB8t2l9Xc6XT
O9cjq7otZp4brGjsT74Gv/qeSdX83gJVCnJumvMQpdpVF9nGXk60GuycAT6NW7q74KGcTaM3/LYo
kzRIPKh7QWWQOhzS4jpNmhu+uVlX0jqOvH0UhuPVhAAff16PfJiD3h5RR8i9j0nOMHXkO2GPRsXK
kGLb+XhajFicV6PhLkxt77mC4o+CJSk3thO/Q1h48QTUiKjr9IcEl/jBGOTP5EidOdpEj5xFMcE6
XGlw6KfOhOMwhJnyF5PQl3Acsk3jipjpaHqttQ1cc0ABG+IZP5LIJXSJ7PTZd8NoOIaYYrdC0+/B
wO86jKmHVAM3V+F63y8ZPzYK7eZJCc3BNNqO2qZuVLUDHCHf2yEnCiSu7W077Zo6khfLqr2gpPdd
HktnaO96rZZYI3X3yKlQEhsQI3pZlR9xDP/Zt8x6uQnzrIP6F9bzUyXc/MyGtBzF5KHUNKw3VeGy
NzxX80f03UFeh2AX9PiMrHwf8wCAm4F1xo8iytq8EOVNW7jHfDCe1tmbb4QCOz9YJlO5aPHxPm3C
THOvozD7GoJTwNnbbp2eEW6vmzUKVTnc1gjHPJ8TD+6MbrZvkxnBC1HY+dEuDHXAJZltqnEZXys0
W9hQ6MD6OiivOchtbiBQ8tPqQ9LyFzE2OhLxxbwnD9QGsITrTeRF2vrMnmlD5HG3teFecZ/Y0wcS
Vry+TUmp35ZBBpXr2YotPNwe1DZkQ/kaHzeZaFTZPXK3QQa8OOY5l8nYMCheBsRLrnaAiWsHTeN8
cYTEXL2eWDZNaKVwsF3nkreT2JMeWWyVYc5Q/WfiWjMTarjtxQcoo8zLpt46WBACbu1EZIdYi6Kf
XWtbRMm8z+eYyz/E05Ng59pA83XRgM35RbqAvdAJcFDRusx4NBt7axPH+tLBjf15Guz4xlb28tKW
clNBFadzVyt104u6Iw4jZeWBKDgAMVE+8XLahofnt5LWFCYdle0gcrZHno/jcUgle0YDd86+gpGN
JHhj5G3/va74b5H/j0U+ovffVUV/WeSfvqr26/zHCv/zZb9V+PInj5OzAzkBp+d3eelvVb5Flc+G
5sDn4WS71v+/2VAFXlMk8a6xlnMOUv1/F/nS/cnjx6G+p59j0j35j5T3nAx+qOI8HRSd5QpwBRxa
uR3+WMUZjeIR11vq4A0aMMNSSTR3UaWyqxiM2xV+uGZ4jKwW+rGexD2SkLK7j2ttKPZZKmBFKjWQ
yAPVDvRe2Euis6AYG/VEE5FYs+SeWaAOW7+UfuRh0llw6t9EmQDZBg0nvExGab1y27/nIFIiftRl
4P587LJquW+VdwGUQuxAyYHAr+w8bGlaogfFSbdc99gESsIwXPHQ2nASu7qja5qhhoUImxgPZTlm
p1ZhJawKFy5qzQtHG4sPbaDpppgqCPaaEA/hYmgE92net9ZQZKHU9H1GfyjgU0YD6nUkHBmY54FE
pGVsvWAx2xTOOhcqW8DRKif+he8/CTSt5dWjGNDkgeVz99TrXhWkRX9cCDoIHAlE1G+tEd4NcyFi
A2xUMt4LzcAmCsrc1V+dAmC1XQ9eYBkewFxQFwegG9hhtZ7fLqBS++RBzbs26bxgTGBfoA/0FFkx
SYLlbGw54DBFoAY26kh763tpPcJYQpFuo7E5K7f19P1oiRw1APM++Bu9eFXFWkRnE4NEnhrxdOvW
ufZtiUcvmGQTnrJ4ij80NsubGoHU/vP9teu7YmUr8sb482iQk1D6JePwwLEBYOx01Zf7vp8HIoXq
hfqRiww9pEPTMKwIa/pGPLbgtsR+32XZeCbVN44PYS6y5YDcUcldbDlkS8hlLTdSbAzkIFbZaTGr
46BMnpLEC7JVJpHxWms4XXainl3SgDKT82RXsBaIpDqlfdtu+O2EMbWtlQBcIWUTj2X+rDSZP8a1
ml+bOm7PLllMl3QZYPZJQ9kbClF5gkUSXYUNRKF0ronLRTByxZE1CVxgp6g+Oqr3gdCtIF0QvlrI
Vco9RGBQylaDEZVOvb3Gy4EnKMd575qtt89zQ34bbXLuoBsXReULhFq4EgwoHTsv1bv4JssrfpaH
tGJnV7YBUsXEvQJnYlCVk9IFzNqHsPDm62QZs0DyCNksnR5eF3aRENUZje5edJ7YKabdzznV/75w
yWOGwUBsB2TGpHD3mdDbx64yX60uJ62GmSgOjTkNqLBXN2e/aAvjsPy6iMKlC1qIc7vEXYhQdHCd
g+SDcYhIgCyM3lXEoOTVXWsvxX2rSbjm8wwYOTHFqY9KzOakZW0Lcg7WoKxua3jmcgIgy+gpM0YZ
jLklnyZ6+T4TZ1iZIRohfwQt5ZstjmKEbQmLCojGruyGaWtUHcFGepiSJT622r6pZXsNrwPyiyuz
KxSy1h3zWgMixsBUU3daHWRjkYcprWWPEoF06H4zTrrzOixach0KEX2ZVZrS36mODD2ZANcrzZ08
+JF0I5qf/pxKuwx0XvO+NB43vZYqQuaiqmgeG4/cIKhfImYCNDDO1rJyeQLJq6OSbeKbgUPCadHr
6hnS8Lw3GkeHTA/gl8jPCMXbtpwXHC5D3pGFEpftVvYl8MuRjUL4fT7qm8G256sxxLsTT0v74vH5
JUHSjLyOdVE57cZeInXqYbly/rXXCOqRStwv1lxsX296aPuxw/jfKWsVqNyILzZMfBqPOY5XJCz0
SsGwzUxxEkbKqUGam7TrNlDeMO1jlEnBOBfvJKM3W5XMBrSyxrmp5l67AMJk8++NeNl545QSjFTm
HfgQd1FYhnCTO9htqQ/ZzEGCsCu1dh++fe4sTdaF3zwUiqe84g41MFzDNFvvIgZYDGFB8DyrsXA3
tgbtDDAS2UI4MnnCqMou91PE9owU2fi/7J3HktxItm2/CGVQDjG5gwggVEZqReYEliST0Mqh/evv
QharmmR3qfcmd9BtZdZWxkqGyAjg+D57r23zdZjMO7AuPBAZ3jmo8IxZ2wLZ93LSJ/KSyaT51RUW
w+WKPqd6Cepa9SFGSXUpPUNcvM8A/x2X/mJcWjcErHL+OJb49CZLsB3fz0rffua3Wcn4hY0QCUDK
FE00wVXb/G1WooyadZHORYILAfIZj/TbsEQW0RCIpevSBhfuGuD5lyJK+QWzjQ2x0CD24/5/KKIm
IiWdHIxj7K5c8q8MZd8LXp6B4MMqVRyotuLblVDPksWt9Rf7g5/XLR5IEF4jZwXimbwTP+muEVUc
poVMcxiyCs1p1H0y53NUU647zjelw0asUDA9Aj7Df7VsWX9fP0qIPDj5KE/3edtIZP70EhOHblLa
JvxDTMN2ToSP9upxNnhcoed3GbCf19gvG3/TVakVdGpJ32YN70LIccYKCmmozTLgL+tHr8AepLWn
YYU/dF6GZS8rQM72i2zCLo4Z3zqX2gSO/sF3H6qbf18A/8cXAdWFxSfDLR+kn95BXdqNxRzlHzAF
mOFMiHFHGxNOQhw5j62lj5Rd5Jg/tZL7tqG/G9YGykjqGHNJn/rzDSRpXMEduR19ZOdFh5XajR4l
B7M/5thmWGKX6dBjVFU9bWnQVvZ//hr4yP7b78FzyeZ6nkdFwBrK/f6j1rE2H7Bh+AfAL1MgadyA
PExzi1tnX//8kf5NNOY3jrxvoU0LT3AK+PGRxEhSvuH4ehjxDh1wcfLLc7z2RP15e6sLDJp//njr
J+iHtQKP5+sIxmwT+ZD9LMObRldVpVbweHEqb7midBs1xH+1yv0P75+NgZ9eew9EhWX/9P75kstF
Abj/IE22tPQ9f20sPz3knffw5y/nfSn80+sRJvkUhlquC/92UciwGPhQNb2DyQ3rqNwONQcc1H5Z
+MUtpUVkyEiYZ/Dd5nfLiOe+KZycImI6QxLuQBelEO2tRO5lEz4ijzYUeI2bkaHwEKPvnOqiWvYp
n81H3KrVwiZGByMZZxNCuh3zIHOzChaeSVma6XTPk6PSw5+/SOv9FPjDq2QJZHBpYLHJloYl04+f
kogSsyFRcj5Mq+IAeGc64v3tjnQe5zTQoEw4SBTME2gVq2rBhzc7oO0Mu/Fd01jVjeZd6OiRPADz
6c+GmadXwl/sF3dVRoAehdKYzHvDL9daFLw/W+mA8wS2QmsLyOaAFqP5EZ62GVSr+kLEGIZh/MLl
LD84q0ITD6Y4jKtqw90lOZSoYyE1O+lBq3yaTVedh3yCse+s2nuQqwqUaWxHKyJo/Rq3/pxw49mW
DJ1HpDi0L/xHIBlXXalcFaYxckTYjKa9dXClbjE1I0X1RkzRiazzpx6hqlgVq2rVroTfUOOwYE7y
VmUrzntrLyIbuStzEqDfeeME2qqG0YOrPzRDVz7TPJ5/JYNZz5tc95HQVkYOzJIaU1+NE/SDi4s4
cFfdbe0zOmarFsc86lw7qz5HopNh2yrT6Rrtuv1UUVH/qiPpaau2lyDyaavaR82wFtAuHIeaK09l
yWBbOEYb5qZ/nEetuiKhxa5vriaExFVThLG+Z8Q9r+9nAEcJ0tKqQHarFmmgjwvc9ZyRE30tnCnP
9qpdau8yJgk5dWUMGuLmsuqcOvcXzsNon2bte8dB2darjJzuBr2wq469Pvjb1u3Y5du7alVS0RZw
GraW9VqvOmuemDiym5mcHhVR8rFauoEWSLpXMBeuvX3otRPCbZJYt2bE3oRr23js8RpTu0SUZs1B
frEkv3PpGM3tIovLNGK7iW8q5yhcDMGwqsZJSROD1PVTY+K+12OAm5k/x/dVFl/SPvuSrPpzsirR
0apJZ9J5Xvr81SyrKphkB1FkVbDpefF2lpTG2Z2HiZMkSjecRzRvIh+bIcNX3K+KOGC6hEsUKrmx
VizaWT1faKuGnlMtt11WXZ1CzYUng9aeIE9u2WlxIsaDhVjKzcgNuA3l2JI8B7F+SrGMrAq+7Ohl
F4o21n7V9yUnktds6nQMh53r4UZaVwG6mTXX6n1BAHqKXcFi2MekmouDsW4S3Jqvi6OxQcjRGU2V
DyGn0WSDxbLdqD6hDV3Pqs9ytOMPGbmFL47bLR+sUU6n0vPGYz76iK5xY58lraAEQXJqQiJ9PA4G
3y9tycnDFMsSWxw73M4gt+K7CtBKSylBCUt6M2tqfrRH8FmWbiZHnWLX0C5qdN9lIBRjETiAAVqd
U9Qc0tAlRLKaf81oxm6CFOTgyW/AxzvUmlCX4XWbttNzNgzj8pUilam+0pe4CKKGoUCNi87Zgqqe
xuTYkcbcOQwVeRtTH5pQHycz5BXLE0dYkwXZknNa05cLDt7ds/In+9rki3pFY007BHmEsxB3bj2+
GZmcAr/Q1WHJMvk5cXEkUkXpPrG6q84gkDHE6cwXRd0kwC0nppORkQ8mzlqB6Wc8O5Iv7WYwODbO
LOfuithuP2S00wd0jUxBqjEXaqJBj84N6zhxsN41GE6f6r4rjm0qui9Ko2etyPAOZzB8NywnUJko
zDwpjuKHZbGaKytR0cmFtbonm+JiFbfocMhq2s59OfLK8zS59nUM5WKwMAj3pMUJ28fXym0Q5ZBc
+BnTL7pnAl/sE6XFMyF3BfZ27HlJGoVimx7+A9UPeSZCy0/EtcGFAdRkl+6b3lQH+l2Lre9SF82s
IrZN5Pgb5kh5GsE2opIky1dm4PEpxW0YWrXZnrIFMDAkH9vcG3rZ7qNKE8Aoa+1u4QHwIxXceVXk
ktgRSyJecC8CqImcpL/TXTZyUR4Pd1LHHoqIZ3xg2X3RoR/u3bGt911mqmnDvGhdiFnf9y0XBUMO
Fgf6ljrZBOxemZsONWVZsqutKCH8MDwYkWbCcepTEBCTCLG93sio8keK3WKam5pxSfa8/W7+Wdpe
m5wlTmXUowUsHZ7eYSHyLfVAokBFZz8qRcOVdWHtB9HTTq7myZxLdXy/vf/3wPoXB9bV6Mdg+McH
1msqbr4/rX77gW+nVU//ReBN03UTAX0FTP7rtEqI1IOXg+uSYgsMbN/7d4xfiHUyf1gGc/16yP39
tIq0v/Ig8I1ZJuo/s/8/Oa0aP8/ALsWLLBC4gFgIzZyMf5rZJi2m6VCII/zFJgrMTOXU2jFRgqMY
t+DHUJKQ0XeNJLhAXV908tBuPvqdPj+Kyms+2k7WPetWxXd65trz3Tv5H05p67ni+4mSZ2fqvHye
oGk5zs8mUB/VMOLYYR+z0a5fRWKDctCT9YI4Mwm3wFT2XLnpZG1qpP8/f2yslD89urdSN3HncdZl
oLXfew6+y9dCbCHfOqQtyOzoQ9lGhIimIfUvcx9xKXAa4Z6xvlQOb5PjXsy2nz5yHU9fZlWpL+5A
J3vQqMU6xQUQotwZin1fyCEPZVs7t27iwUmgJ04co6nsz0ZjNTtbb+yNkty0srlk82mPXXmdmItO
Ct8YQfZ6LTBvYJNuMAyKDLw3JBqbzN6ZcQs75kdWvKyXyc1tVOfVF25nwwDG2XyHZFgRh7ArknG9
5eW7uOXACp87IaGT2vqzxhAXQvF7GKjcKoh+tHgHXaepqFvHy6klq21c1tZ4WDAxb3NoDJsM+/+y
Ue40tqC8HBqQE6oVS3NePlRUc8E0wFx0FlMWwZ9f+mePYmesHTpy5Ya99ky1nvAw1Vv5spuSwqHa
AQVes01mRqxw7d2a1bjVuzQ1AkQUnR5w3cFa6+oy8Mg8hdMAXmI3WjPA8ZSv0t2MrwBtuG2dgrV+
0j8YQ52EVe9Ow3FtkKTW16z6uxk9Otka1gTSMHUMfUf2jHt4FfVkaTfCIcQV2rFa+9YlaaU4Ts2J
azPZAvJ0Nr9WCqwPYjRNGsps/PeTEB/cbPGAPzvVTV7JGXZ3C2FxgDUFXRhcNKVJs7HDCyN3skd8
pkxC25NljL+0iTnucj2FtjKOAd9U/wj9qrxT5jKyr6qH7KQyLws80buvids3B8XEHPpF0x+WlCaB
XY8bmNrizMSCTwpt7rdjW3V7VjoGWD6PJi7PiJ7ohCAKMCVrM5Qrkjd70sdro8Zwskkrt3xj87f2
uyvEKuxGFdXF0CtTZnIlrI3jSicL+O7dJ7GWWVfUXA/cdrII+NG9IdkoNJvWrWru4rhF4m02R+hS
HliRL1WGnR1Kicz2pl5PX8g0lkhWOdUEyaapGiJJkFNl+oqBp2gOfoWR9brr6JlVg0LH0q1s/ODM
tEmdF3B8r0qzuMlG/jBLvhWt1n+uooEJSPp9i3uDbUUa9rSVa2GNWelyXAwOxJ3u9kY4jLiT7xeL
GpwDKwwaZrWowotQV7KMAzkkcfNCipfjOD6XtQtuERVhrCnXD2zfEm4FTGMymdIGl4tVv3Y1Qtvq
N+ejPuv1kfBsfgcKdr0YErIDBpZW15ka6Pgb6taHPeLzaHJ9bUvCApOWC2MKWxana6LA7p771Mng
fqQjz36O8VW2Ncu9tJ4a8kCi/jiB5SGWLEbyQsnEFzlkbzFrm0Gfh086peb6ZZZKQTloNBGqaMym
fiWZ6YuAcCDy+3op93nlxLMIToV99r7T0/rxak5N9VR0lkahWz5ZCsTnvJ7o6amwbWN5FcNAYufk
janO/+Wx79NFAbQ2tjG+GGoaP1TxXKQdW1VRvVKaUvLRkaq7qKVyrtrO4Blj26u13QRMM9uADWHU
B0FzTZB7nNfidVQeCgdmjh4xluy65ouVAm69lqIA1AkkoBaBR4zyiJWBxR4elqQ8lxquDy6JauKz
C7zmSPjUG6/sFugKnm8RDUHVSfeFUM/EFjKVub8tYoWXrvYcxlwCWh6HudadPtaQNq8SZ8GlweKu
3kSeTj0qKaswn7r6U2f0j+x8neNIZE2su7PpdnAKqwg0UPHj3iO/ib/IS+lT5eTKEkxk0c5gC3aZ
WGNESEsD2pQUk3wwyUo6GzcZxGdo4vSQjlR17+oJSrBZgxIpDDGf7QIwG/SnhH5uJbtN35Immlvw
ITjmpHFhwTc++uS8YMB0EWsW7jOKl+wvge23BSvDtnRNmI8d5iXoCpQMLD3i0L6aLOpBjNHJJCZI
hm0RCxt2Pxf8rrS65/8Ojn+LR2Y5azTjjwfHq3cOSfCa1/3rDwPkrz/4bYD04YmsEwgRJZQ121z5
it/WHe9MMht4uW7iWP7RAE41FKwyX7cpfFrNG0xWv607xC+MleBC+LFfm6D+yQBpuz9aplezMosO
BzesiW/aNn7WallRNJ0zu+ZZsVqJ1T7t4qXHAWvqm3LpLrXeBjRQuhRMjh41zxsGW/URdoLDUTA1
Dt3YaGeYgkO4tFq5i5e2xg2ouss6rg60bwwnr0W8oIfcuaiHSrvnzoaFuIqxIKbeitQunfuRxOlj
5lFdwwcd56PRtPWm7EARO+CuCfAqY2cC5OCKPkYWFRF8O3neUFVFfODQeulYpTyxcmYN2Ea3k2qv
564OMNfrG/joxqHtGmvjgSjbuoVzMmw8cUPuB0ncfhkwUgdDxia0HGW2lVa1XFJITMUTzdrkbT8n
GqvStui0kGCdsYNBoPboD5zWYnO/3maeuSJnYYf0GajCDqkjvpb5YodEnOheNntIGG5JEF1Q1mKV
Do9fwiTmnbJJhLKGQd9K75AF66A0DAVCw8T1US8rx7gZD2Cvr+Xi6ziAcxUCLGJfTH/ChlnTgiUr
LOgeUJwnwEd0qhfdiSzuZWKQ/COVeLee5sOesiy/HA6NvTpSaZXdLJiOtwC09cCMdGJvGU62ZHkS
/ciCGLJ1CFK4D3pwxUGxDPFWCs3BgDd8Kjvs1vOM35mK7QtOFWjVoMxr5e60FCeDoIoqoIxL26Qk
1hhEnIMf+acecWnr5SYWZhVpT4tFvJxAsYAvDG3ZGuZ5Z9oU1OA4Wo4my/gH2nvAyXErCCjKoEpl
NgTtUBqp0Vm3afmmEFZ48X4eHLjmlmOHvpG9NMjkF60GfbmKyi3VhG0wUDKzsYi0JtbgIm8RWi1A
W+VZ+1B3zpM3q3NmTu4mhke90ypCzYaukr3blK9KZC9Z29v7rI4k3JOJ8lhMjqfW9N9smB1o1dyY
+UysFsONM/GR8GR8S/kSZtGYVTvR14J6X8Y5z1Bbuyv0jdGLY2tmxstiKwPHY3cxa/kntdhzOHOi
CLM0Ww6iYiOjVIV9t+CzAJCuDVz0tUOiYGzbVG1vYVe0QW7ID1rXY4V3Z0Z0gGrbrl7aPZZSO6wt
3945OJt2kZU9SmIdl5WelDvL+xRz/DsxnrRb0TjaQ2EbtNPg0bEDt0jTu3LMvW3VYdXI8mTZ018m
HyDqeYHh+vmdYu0TdJ26xL1T7IDATyGeHmeHbFgGgmN0WM2rDGRqOo1ZUsFwzcuQrFNC6RgFtklv
MXG4mXM0kD+2CJrjAV4PjdmjeUEwdQg0kCyPA3bI3eBFFo7LzN0ikiHvTDS96qImHSgy/ZGeNWri
NQM1f2yZopPG3foDoH8Y1tV9rlkLza+DfjL6bhIboqQJ9BotT0Kn8dio9KWzHQp4pNZCPSxPdTi7
RAr4D7VzVae0YefOlWbnn1KsnBD+uHuPLZS0gVBX4CrezwaOzcFNiozqBv3rHCUe0O5anFbMIguA
/l6n+pJcm3PyFM1qthR3TpS14cTsyQJpRl2dCiewmfixyvufAaXfpQCN0FhviqHq0UtTY7+k2ltp
q2VXSPDuvXtOJ/77Dr1+cpY1nV5VOzfW5BbLexMsEXpx4lpoaXb62tbQxGMPhggm7oM7MiIUubsa
i4eerai3hCauqUBS27zVY0deLqa7G0rz1W85SHl0k1Iw04n7yEziben64bDQ8M1XDaJ4+zZ2ABpc
Ra2QkBlW54JWAAa+fJcV5hhSCNwxsSDR4pv1DixAruvCfHGc7pwxdR47MT95U+cS13X6bbFYDpV7
afXg++NzAX83aBr3jcIp8NoRAYgpZk1kDBeu3bNm8sxTWpOxEHVdQPVxkIXlTZFEFK5bibflBPlV
Mk2TrqDPVaih3ts2wMMIjl7YTn1xhkMk9/YsPUIrYN8LTnidlbz4i+c/LDaN6kVlXChnXW6ZS7vr
vYKEv8cjVko9cEhLbzqI2JnBTWjWInY5E+d9asiLnRyE2OiluF9ZSIHDsvViabtjLCHj0cHBWq8f
aLFKuL2APHY+Fvn8YYqG4eAu7pd6MIErxUWC3byf9nM1azugQUTry9G/7ovxRo9dmJS2vT7x6bJp
u2jbC9xaJeWFmarDiVTD3KZ4GwmFHI1Eex78Jtu09EVYaYPrvBiGozcqybUmlaAXI+fA9Tc9cYAh
b6NxlZs8qE4DzXZstUxKQxjDdzGwgR2CCrVVdmPsYzd7nsZUELvwHpa+Q1JtIY9p8VdLa9xTURXR
Chrg8Nw4xk7ULk3SdqmfvAaYEie8isaEOtpJAvfB5C2gIT8h41b9o029ApGO2NNavzrMk5bSxTwz
O9fTU0+42V0B5k6XFYj8Bc6ha9RenyOxy9Jk/ZIRQBKddWhpVUJwcRsMh4/WQAaUGMWyyA4eoOhq
rt45AZBmSkF9mpG4s2ysa/JjPc6Vqk7SGjvX32a1R9IML2aRagkbv0YqKS//+Xi9f6vXQGH3Dgf8
XDegCOArvLPl/vVvf69B9aEu+efnv2hViX//m7rfIYSr1/mHf0FJSfvldniTy90bGJZfnwOR/PW/
/Lt/+C0i+Ve6rPU+av7JeE248vJtTj//qM7++mPfhmvGYOZkFD7gB7qz5iu/G64ZoYXlYJ/GX+2+
0/9+Q/y5/BAmad8jFfeT8RpPNp4SIMEGIq2J1eifDNfiJx+E7jPAM1ULnEmECYT9k0OhpRxGTQSR
z9Ic0uXVppyEBZbt9naog0VYF7kTAaIFB0jdldqx5s4n5JbVfHWAxKOzleuWL5J6crineiO2M7hM
dTFXjvtGOsJl+cWnVrVwfGKHvhT4fSDZ7kmRK28AKTaYJn0fhVuhiLAD48OMm1lliX+tp1rv3o71
gAcBL14vm+XeqmREDfQ09ih11lSkaIO2hsgik1qvylPqadN29rh9mGMpFqgpsYK9kZydEeqnd5+Y
rqqnbKt7rPFCo7R73AuU15fdQ4eEboReZluF/py2bq+GPcqRZ5YoO2WlX8ASY+2I+ZBxu5M7t22W
G2EWFWWLy5Txo86iqZem0t30/+EL+J+/Nd9/af7n7339/uib/H/wC0iw2PjTxch9PfwBZ/Pbj/5m
6PN+EfxVruP86tljRfHtgOtZv2A0ExjcsDfh5uNPfvsKil841vLVMEkf2yYrlN/PtxaFBMSRhUv/
Fo6/NRbxDyibBCZ+2gKwiOEAbcN84HkYkFX48++2AAOO+UpmaU0k2EWs89mrT9uKHfQ+4VO7wwVm
D4hTmXdLLzFcBTOt0qvJmetghG2N898aAKFFqfXsdMlyg1O7uh87J3oB8w9JESxBA4hHiQMNpYiD
RGjFBdtaTp95Vc/bac6dMuhBzTOWcU2yztDvMX8btZYjPgsLtm5btGHrp6g/VJhMjBHM4nOgxqz6
2pUDJDAXB80u1zr7OkFgu8kpVt9qNT6OUG81i7Jd2gMR+0VFG4GVsEIf545ho16cS5NYZLPtTaiE
Q2lZp0l51tGfAfWEc9GOH/WSJ4UNPurfeBSDHYFdMclEA00+6L8tZmHXKZZfIYqIwo7c5mi0UPyx
YB9SHX0hxK1Ufk35hR9EBNzNqQTUPkOl0RflCLbaOWynZzqL2R7D9++ebeDaz9WE2RCmMuPuzNp5
GqLqoWHpcd2T5lguYBzHIrBh5NAKnbgs9YuyMCKQ3S1GYZU03u2c87xap+GNxGhFhaxupUxidja7
typVzYsRe95NVOBM3rAU0Y0gQgyp2NNP9c71SmImyj3OTdlc50br3why/sk5Ay5/6Hj/diOS77lw
0navkmRlFPnAiJOxhMAgqvoeQJh3q0FKu+KYVG6ZHAXpck5uZSRh8rHROsKBsk5aAeCQRVF9nROz
0e6VXS6h42bGye4YbkH2DHaQskPrDpQ49Lxm2q9oHm4/0T/QfpRIf8+NvtjW1lecp1e1r/tiaCVQ
5z4heeBNi387N1C1KIf3702Gi9vZUix9/FlqhEzIUJrR3K0eJU1AoWIV9OpBG9vmneGfm8Zy492w
6ORQ56xKD2zSe3XEmmhiSYsG7WxCVJq2EzuN0NLBHQG4wojfHxORC04XUzPcsfQQ+TkhT3rTeJph
bQzpOI+VsdiXCWc6YEPWO3mItqYVQ+S8M4liHDbIFNo3XNE7u2h55xi1K9JIe6cbYRCCdJS/U49g
iAwgkNDSvF2MDZV9SFRLrT/178ykguVa+swdD3KS4H+S8k8QS7R8a/cLlp2tmUeXblmOF+mKZEpg
M0UrpKl45zVlv8KbzF9RTnGpuzSFrYgnYbHbSdXaXL0CoKIVBaWvUKje0rFeqHh6SnszDTQ/qS9Z
3bVIQf1dtoKlUERMdOLMNDzWT8n05DhYiw58vbWHakVT1ZKRki2TVTbcNoFX0TxNhe4KtNJ6s4Nt
VfEcDouewrzidj4ESz+vziE9O9aDLoLFr+5q5Z37rKNiF58nulg9n6Y0G0IXInZo0868YQuxpyVI
+4I8E7YcrrZ0AO1nj3PckprGZqHm4wpC5j1kVvLj8bTunsSTIdfgzzDQEb4M9fXk6XeGZZkEVBS/
to7sMCaVlVwacVYExLSDZbPtMlFd6FXTvWWLe6UrM/qIf3BilG+L+8oZvetsrLstGUkOB/Qs3VAx
aO3aFbQ0pcgNtqOu0tbD6GLr/TahP3hHkyzYQ42fMnLCaGTL6wbamfpYR66gv869Vo287Cd8R42Z
jFucU3LfRpXcZeQKLqWMpmunKyhlZQ2AtN7uq9TwwjRaoh0ib7blgEU9LwmWA04qkI3jqK3NcgaV
8eD9Bjd+WbcbQWygIOQuTDvKFepN0dfymfj3dNDLuH+EdN/zwZi0fSznr4N0iv0COC/EgQS+1DCj
FysXtLSgE9hH1kQlpmL4HkcMhlOOMGiLiwp28M736R2jMgVWZjPk9smjSm87a5p7OzSJz2mMW1NW
4qfphV3yqXCUe7V0LXx2whBpFnpt2t/5XRs9+a3gKyvKCJltSEAFePgF67zON4qqmQ8NSDj2GyNN
f6np7cqu9/c11VMfG/penn0Za2E/Apqup0pdYU2pOcdO8lBapXdr8QeX6MYatu/4yY3bUt9S2zPs
4o51kSSEPG+Guc+Nk5iz+Oznpedv4kq0wCfTwd3m2N9RVZ1UBfbEIlwQ596OpmFdWWT4N3CGZrnR
GjzXLltA5Dg3P2kSF5ds4oHD7KA99Y3ePfOJq9ogHabmQrfkKq/UtzNurSsro8rGIx3P3p6PgU1W
bTa77WwkNnKTjDZjZ2tHGbnZm9XZ5dtQyrXemqYOBNAIvUgCFTpVLndsjDstcH6RGo91Mox3iZ/T
CMeAHTakhM5tZL5o/vA1Tav4A24Q4tALXTidLR4rW2gACjsCOFa++n3BsqmljR5jae9nK3uJnOGz
Z7ZiT29hj4mJYJ2VLh+WcfEDHI0m4qd8benV3oyWfiSih/vAMJu3mBYuaMRaHbAjyA6jOVT11kRG
DEG4GDcFULkw76b8tjKcqypm60nQcQjL3qRPzKQGGT0lkRMmfaNUV6vgj8bffaGO8mGpA0Yp5guO
/QSUrBHMHlDdAEcf9BZ/vbgSe1uHmdbb9jaLrZm7XIiHlUbgPH/QTKcGqNvqL5wHQBalnvsmDXnH
SeMrKAgk0hR0guZ+rICaBq0A6zvnunvyl0gBmxjsjWtBVIhVQyXkcKJwIuLa2TQhhwxayOORWs15
KY/W2NCKgJqQOcZjOi35ueAzv6HJwdgZkgiemfU4GvRsj7+0OdX9fG+rpNsZKqk2xbjiMDL1BTqn
ve2tob6PvHncpp3ivY5Ka0H3pktPOAS4lqord7TflRupeZ8jkoigQaOPeiusa7w+YO48cdsaPZ8r
8bk0S+MI87kLG+oaL2girC+G1nxzy4kkoPEFBlybBHQYNiDMu+ngNUTWOruxw7QlgzZ6TrJnYnHv
DG2JA7aN2U5nerw2KzfCZFafJL90Wk3h6OpXydLZW4ByfEQNLw6WZEbLMzLjymqyR/Kszl00J8Me
mUNQX2VW9d2QDIRVO1r46NYTTlyzR5i9s9Z2DrEt9dST61iHzdaortnSxlt78i/YQn+l2AJRpSw2
iaZfR1N3rYp0FbEIkCHhZU35Igv6NlQ3P0zdcNMY/XWvVZdMa6i1joIU0IMGpaEvZwZkowCpJUHB
p+Kc4HsqAJa4tjhjO/HOTtnSucD22FxYxZO0K9WNKav8vxGut7+12CQ1g1Xqj5WX67x4hUT/41Lz
1x/6balpE9QiAM/xzIAfJXyEj9+Xmqsk4zguMYJ3AYU/+u3Qt+ou350Fvy00LesXDnpkt9i3Enpf
z4L/5MAncOR9bzozdPL3hE5IBrHStFaD3Q8HPsn2oprxup9svjeBZRdsBsYedE/vYcOvkvoofBrU
Nj0qCXqIdAbtETBzhk7imBiMZ5wN8IDL0k+jPTcaIMc0lhYXuLXT7KZ3KnqPZep+FMqpTgmK70U/
ZWbga8S1gLSn5QkPNwCH3KfDkjPcOWtajS6FpKkxswyN2pcLAurEtT5WidnsynGS/scxXSzvQNMz
yMa+XZwP4zSDUV44PEP0WQ8mayY2tBBbqq0fNx6Gm7WLfXivZa/JJsS7hrZZ5ww4NekZIIuSyzj2
hTSZYQ2D9pyuioR9tLsj56CaKxKZvNxkxl5BpHPJ7OjQdw61PmFJ6yeMpwphi+Ld1ox8U9BuC+X5
yjPpYJ/YIvJ+tpt0KQcQpBEhLZaoIyfsrZFEhv55mopuUmGepAKzGMxTwZxbIfnm23KQSluIqsPQ
XR2vWom+i0zPpcVTrQ0kKWtsxSlzjOG4kp41E1px4BPVKvsC7HfpBCVJJTku3PyAmLiw2WO8N/M5
kldk67WjPgEA0ikZ3ihfszYThKdN1iXVMdG0cR/Tpsd2CGfgxup0xV25mm6NYhI7hzTHK5XKoJGo
OmBEXRjhKZjf0Y6Vn5nKrH3NrHAk5jPs82psCZRUtcPdpFgl9Zmu+gTAUVlxA3SS+Jp4f7Udk2IO
HJpkArvHiJVxzT10yo9uZTmVzC9a32zyiOFUaWNzXWTOY16X8a0Vt93NlIzuLavY8WNCtjuIgUSe
ZJPMt3weaojkdYrlZ45uCrNeKIRtVlfyMODhgiMdTEbqXvl+Hj0lzWwd5sTRrjXAjuyOOBbuRlda
54jwzV7LuNez3GNp/QQtXWxg9TuPrWNU95wJGL2BnsZgnbPWmrdpCWF1W4PKPFYsFZ2N33dlOLCt
Ok4csvdTkcdPVlNbF76iSndjNGJ6AKfIGt9rJLVKAwVLX43JxuGHUxxKNijYilxKTaoQKfcGo6p7
lJN4yGARddlgWxvbmt2zQfVDjAFIFRXh8WG8pmPDvDDmuT7YNs6+PmMMIWjQyVusiNWTJFhBYsRt
PpFleDZaOW77wvNO/KbLkJi/vV26xrtUtIfckk5JThXboIeYSNaHAVp8uWadzc9ZLfULTVV4lNrW
ck9TMfs7O2veAJhFB0OQlmYoI4zNIHnPXDh80J2seF6YxJ+tqU/Xoncvf27Reikp5xvmaL3c6y78
bd+d+l3aUD5e04kNvKLYZ/Clryu/Eqdp7qABVQuNE9B1fO3aABywUQLxFn+jnt5UUTbDY2ow0dWw
mvgUQ5xNhDcXm7TXusDW2iWsp6HZThFRf96XnqrhItnGmo4VoZtAffhVgEPYfLJdzeJuLR9TJe+z
RnO/zILiehZ9a0OXICoAObhRLOVlZl+UtDSc9R6vBdbhKHDT+OjbnXvJEbvlqzF096rwikBIvf7s
DHQ+NZOqb1iyqU/tVMt2Y9D++L/sndly20i2tV/lvAAqkEBiuiXBQaREi7Sskn2DkKUS5nlK4OnP
B7rq75LLbf99fbo7ol3tkIokCGTu3Hutb4FJo2QPGQR+CiNJR6DG5I2IoZ5AFnnhHUKa/nNnEWBG
IPKaZBgdMxXqCISJmODjKnxmWhf/kY20p9uhvjX6YKSeGZUfDb35ZCBZ3JuaA+dZjeN0a6jK9WVq
I0ztmEzzxEnKJ0H2w7ZBNgbRWXfLc5q0LTzlTkD+7UFXD22MM4uIErx6UT4mam+Q03UpRwmoMw1H
8yNHBfdrOuJ1XPVxT0wBhkRvwwlmukgtgPMNQ/u5J8Xm6NkQDxiHLlk7/ZJWEoqCYzM6VlhPowTr
vkQiTBBgTw6+jmkV9iZgfxP0NTxxWGE50r1VNZG/o+HQPbUxQ2tvtMp1p6uXmj3vIpgHkw0atGv+
pZBZErx78Mg9XA1S3dJPgI7hVqRalY31VmryNa5q41YArSLSueYQlnkMR+H18pCThkw0t3vnmSl9
Hb1E45bML9FyBKh1tGlSqU+l3nwkmwthh2giztB0P2NaG9sYzfxOj2ePorgpN5ptEBdNr6vdh3Q+
s3QIt8xiA6bOjWAYYCGwCC19y/P+kiB6uNQGkZ4RCriH0IGZIKKmOowJIgIO8lZ2Z5UA4ay2GO7K
Qg/32qgmXJW53e0kjP8zdy5uP90b7+OpbF5rRf8JVI3IKHuk+xjagTzwDiG5EROOXxBZDjNxK7/P
A83aZsZU3gii7tY6Enl/avX4lnOns7KLotx1verpz6nus9EAF8zckkO3k37pWvE1qasUJoIx3w5j
zhnVbsfoHvcHE+O2TH34r8Z6MlX7Jsga3PRi6j8mZHtvmLo2mzJE0i3Jd/DNRgs+MrpsT6jau93o
oWGZ2rj5ALXNFJtk5ly+AhdIKkETaTcjoQCxhN9ejF8bXWZfapAa2xA0xGvuOmIzzRz4WPa+RG72
R5PG7Y2J4JJwhRRamsU/BZbjrSZ68XsOhfqNDovWJxHK2JK3Im7nSktevMTFMp1FGh2HgszvNsjO
SZeZEPaTeFt1SX3TU5BsesCPe1OW7dZRVF4aUohdSj/mGOdlxnOk0N50QtN8He78mhjdYWM6bfHS
WWO85r0/AN8T636K7P2I/YYu690s6a4XMk+xWdF9LYX1UuvVue9dSgd0MchgZ5pouraaTO1JkKe5
iiIG4HE6U2Fkur1J9fLkVM3Z0dsdTZHdjFCK6Xw6LmLoiwu560BLMtwSTOyuoHxgco0LMmaIAuQs
SEtLZndmrml0VHAgZnbv7eWUgMk38zMMkHtmudEWDk28mkuysGiVA0PqhU+SZ7ZrSUb0u5nwRBmW
DOyjHhLZYM4swo75QeuUsWJtdx46ibF3ToC9eZb4ow5sKDMTJM0Y4j8DicpiI0sj9gOzP49IDF/i
fIJWr3H7la22t8lVPtsamfdeN0erweqxGnhVf6PyxoNFGqI5iGf3kDP7zWLriwycT//5FPv/4hDN
kAypfnqWav6gfnknD/32K39NsIX9G/xoOAyG55jIMDmt/HWSMiTSUXz7zI89Oi5Lmu2fJylp/2bY
iPwAVfw/qtifpymJ9QjtNmNtLC8AqnXvPzlN4Ul6f5pC88kIj4Me3A/MHIhR35+m0raf07H34vsk
RX3urZFUoltqwtT+4AWVlGdp1027g+9JuzUI4HSgRRxie50GQzmqE9o81nAnrQm27GL80RdWoiX+
2XIHLdXXNpjYFYl16R5Rtz7ed1mtv+Z6BdRlxeIQu+tGRC4reC9KRhwlMg932JWeBDYU1ckhTwrx
ZoYc6+hN1e5XDcf5WhH7eHBSWeOwDEHgdCBbLdwru3AuZ9/EqIkJM8bsgCyE7jZOD1aYOatAbM2m
1D45uvbVJSrczxdALMgo52RHQ0xfZ06IX5LxjcND9mVcNPjoMFFjNoUdXRrHTSOQt2q6hyISeHhM
x7zZmBWfGKvP3CH3JyzU9/QoOtacEWnEYZUMR/trzNT9U4vQLDlZhtJ8wvacDzErOlk7saLtnNkL
t8KJ6OYHHoSKVasTefXRsbqOiVZQTU/BxHKgUbP1q0kF4Ud0vwEMD4Sk6Xri7d/EdhAd51GR2IEj
x9rZUuHmLsxh4yEegHxEqIbYOphacQ7BpPh9aqguw7BOqCicIT9obUEeoWa5+OLzYHY/uOno9CiK
JLdEMsco1B0VgXdO0Kw3gEWd6TMOoxoCKv5LnfnLkCvGbww3Y7038T5QEuVaEr05DYrFKIzTfRvL
fjuGpu1bC8EJ+49zrmcsTKuCyAnfmDrqNBu171Si7MIPKs6a5Y2bYsjtQyAd9GlNY9mvY+UR+8BD
c6JLMKMLnso8QrEw4aXZ1oVW3cpQJ9ZGL3rdqQ44rke3Yvkl8hCpEukiKKpw1lX3kn5deTMzMZDL
gHEKC86pqAVJJmrlLcAqhLArzCKuS865kKb0c3RI5rlvQ76rWQzOx5w+NnFyOPSrx6wZHNDCZbsk
3lMUrhp9SQVEU7sgnoywJd0Xual3azPRe81rZ6pgqjipwy4+5drtQCOuBb+qKAE1N74dii462kEx
4kyPbArbdkSKXUEnuFEhdlgUoZjoEZLaeoQ5mZMiEUUyE6tOUIyuR8C23V5vcmcLbyG+h7pKkR3V
A73IkoRZnuzAJZ3HrKa484max8FeBdUw3M4ETte+oTGXLCO+Tb8a8sXiVmjNvEo4s4QMgsnkWjds
Ys6dmnPaD62l7xqSjFBemyE5zkJq+GIdivNMc+KThppvINQ9yDjlCN0mnyFzxyeDuc2uQy/JiFJv
L7PqkvmMt+xFm72CZ0qzGbQjTp+sU1eaLVLQGnf/Nuyn8gmoDtRYlyCfh5nqDB1gUDXFjr/E9Y8E
p+v2rETTR0DRqrwxLPR6a3xMhr3L9MiAgLHk+Zll1bwxQPtk9bZ7S7uynT8OqTFU+zGNBDyxYFK+
W2mYOtpWv5uDxDhL0iw4qUovyTdJyGpm9XqxSqc62c3KdA+J5uIud0dNqVslRsx+hJbMPq9Enqwb
tJtMhAGlON9VuQ05ffkGJIWzRu4uHOo+ynzbS4wjmCxvY7oJSQ1avKTwyUiJB/KQY5/YMmZ7XSrD
5GtTO8kz2DntE7CS4TO17dDgLJSSZ02qAdTZbG5ywen0Bu07uYxE8bQbm3NEc+QHJIk72pJPhum1
mojJcpnQML9mnpyvJ2h7FWLhKcNahyA7WhuIh0POqQ2e/wKv0x6ECJLXgKRr+KyllfeS4r3qgR4R
UP0gYAM8khP5O1EPNtj2VqFT9Qrd2Nvu6JyXyYsfdsQ8dUYEOdvDQAhgEIM+8+wgXJeK9JUiaOUp
y41+WNGhyMXd2JTlHQNbO9m5dWk+1Z16CpUiw6tj6iR8EdN0WQ+D3rWrfkhUf5dXuTjNk2gveVIm
nKvZv8KzUEPQMGWQ2TRPDL+cziEVjdNdGBzqllXjJN1UbP9bT/1/9aZRCf20N33/R1G0GP6fi/h9
f/rbL/4lSZKEJBi4s2lmLsxTlxrtL03SYujmKO1RQC3G7MWT/FdVZVBVeTYUnL/a2v8SJXm/OYiR
bPzakI3sxWf9H/SojSul/+/GaNdZSLGO0A2Jg5z8hfdVVYZNa84RdexR+qWTT23DLW5lo3lCqVF6
Gw+LgEkLGtLyduzs2lsZbdPccELE7DrXaAbXUaYj7qjbLrP8CDsErBZAB7goXyq6Eh/GBSdIo1n3
ZUwvg4kqRHc227YlQmqS/mxnuDE0s8Uqi4SbODp6JnSlyMGad0uHgQbaxC67wA0xs+ucNub5U2Bo
sA8lIb+b5kpEZO+qPxIxCydRr5mG+kIt+MQrSRGN07KL2AthkSIp9bGoBH4fFfvYmeM/oLKGL+MC
Z1T8zpM1lUlPFx14Y3TlOApnYToSeUTweb+gHssF+khkTnYcFhBkXEbd3bDAIcWCiQx0jmqrsgMe
SaWHBt0Jk4E+AXBJxZl4pS3AyYyuPr2nKoA1uAAp3YbLDOcbSiV8Q/1Q2JDBCweIpbHgLA2PKy8X
xOU4e/l9t2AvuwWACaurvE8WKGZ05WPSJysOzCPYqxd8ZjpGztbAG9+tUVHfFY4I9c3k2DTiGgIB
EBxY+u9oU7vbvpRPrRV2HwUEbHeHXx52p0EebLXKF6RnAYviUWWpsQXU7e5I10xgf85BcAcpnwgA
U6ehXsI4tKyhvRC87iYbRCbWwdRG/Y2dsdjIXFyc4T73ssJvAYfsKHzuZQ/4eqkNzCV0qP+8dFc/
NbmpPgwIONZeToZB63ZrK0+ZFUZdvjPhxRyITIJYUSXF2aIDeAdF+/eYVq4Pmj31oVJO24LR6Mep
t+qNrVn5ftTztV6Kbp2mSXIJ+lr/0Gut4wck397gCIUvjAk2lwihol4v/WAuMZ56QxnsEy+wtuTF
p2/Eer2IwNO27FdBCQs3ExducuyOStU37SxyinfPhI9ljX5K4pJvF9a55G5bY1k5Ar6JVrCdQDFF
7dNMJjb6B0cDs2OLlTW5vMuWQinsiU0QvYiJtYi0J45Y4U2VRfXFyqrqbiKM7IAMjUw/LZo2DdsC
0Z4N8cxDzX3DbTuulD0Zuwpn8KovothPdEnpDYIAwyeG0Ms0dhacnFiWIbV3PoXikwv2Jd7ish8X
37qYpd37yRiFkXtBgpjZFWggz+0/GgZSq48W26olVxYRj+JRSO6FjW4l8dFudOdMAGgQ/a7kDB6n
F0lmbguvREiCgG3i9Yf4ROCJAQ2iQj+XJYJ+eINXguwJpIjWE1D+IrkZFwXyKmPSwqchP1YWO0Ar
zfBxiGM5Amy+usbDq4U8NfUh+ZymXTMXiBXTwplpQLd0uSrbm/2hhSPgc5uF4edcxCFMqEhQBqda
mXN7YnDTN2qaBYc6EavFbTJOTuhjxKAAr3OzS0NIda783JdAql6c1BOp/Zlr5LHFZ31XHjBzm8wP
ioBTJX/YQXqT6KXFaI96tAseCnSU1Jg1h9610aFJ4cES6hvi4r9clV/p99H7smv9+ynyJSpf//if
mzZ7Ll7f9T++/eJfO7X4TSxzYjYBzza+eWD/3Kkd8ZsLUB03kcOmvAA//7VP8xto85fsvz8zlf7V
/SDfTafJcEWt/wd79Ddh8Ls9ms6LqUtscphkdfP7SLS6Cfsm97xyr9GHoLqNSgY8dEVJZfUItDSs
pzEfhrtMqyD799VTFlrL6BFWQNlnrMpzBGSKcSH9wLzAz6U/IqEJ6eFndcJKNrr+zHD5piGZcy0n
zdmS8zUSte6cKrC2sNnEfaLG5tkz8zt7pAupjQREA3npGstb9yN8jmyghGYY/dbrfXzCnwU/wqkw
0RZlvdI1d14pC/JFrM/H0tPvbYGm12vG56ViBl2E+0dOKePm+K3NEvZnzmQbsk9PjolekJgxktKL
Ny8t7kYxICWxIjbDfkui9F0/zfcymY64kZjRJhqpxPEzVQTalHp+seiqZoN4IbLgqZ7aLe3fjHNg
ZP4OZXsfNy7Jejr5imUbzPC+3ZPozKd0yJ4d0ia3ejhe9Ca9W65Axy7I4CZ7S6olDxwz7NbMkCiZ
OVbWfrFCDePwEJrjZRn6r11sjjcIUV6oALzdovUiifmY9gYn+IxUQW1suTC6vpZWfDCW/GWVqgeb
cc1YyafITA9AEJ6bOgGEbJ2cyKRBYcsWFWV6GGX8VnbTveSoup3Mblt7FVAAucDKIb4oaAZ4iZjC
GSUXyojQmOFN6laUAdEmTr1u3SMLP3YV63GoLdcyyp+ZA1AcLV6KjhVxvbxWJfkBrZ7vx1a/74xx
B5TxiLwHC8igHyun1NbAN95M/BkbS8R3aaqOVI0Qa0saUUnMJyzl9DgHHT33zs7wwJman7a80BDD
IYnAgd02VnJgiPvYSDRTkaUecsSkaiqQxkcNaSpl/FwMjLIyQ7245XwcjDBmAW/iU1o7T7HSv7q1
+cEjeQfDCKZoo9vPFhnetRoeUCnvY0IWuVHNfYhji64UpNi0I7QE7M3RLqdoM458nxjdzYPncCeg
2WOYbuTmqmr1xyIULx7j01WuGoQaYXZgSvVQN/2DVNlbTt9mraPMIpBQPZiBiMjt6SpmN1TOs63B
RhAxs67luovCZgYun+DFJVsCRYHbS4d+Pb/H50T8gHVwNO2n2Gkm+ujcjmwRp4oR4ZckoL4mpmny
GckMZ9PmtstUGDArY2A5QXvZ050ZDnVpDTdtbrsLWJE4k2jKNljL8g80maatHmXDgU4l6mMtM186
0X6Zhsa+FS7hnNw1ZYwNvGF2n/gwMU1cA/P4HDjImgl5NWDqJLIuHtMieMwVmgV/lq0Xr3JmeSoK
TrJIvzAzRvKqMgzEbHezGfsV/N0NM79I+MiwGd3FqgkPbgnG1nbqE/6D+6KUWAU1+VhqTNNaLIub
obeeVTE1L0Vh9DyVSbTJbPR6DhkG1ezZ25xxBA24MrgXHSQz1BkYWBPjpRRlRVZjTpNtoKGrDLE1
HXofvAsqoZnbsEYS4ivwVR+k7vQ7ZXDTTanz5Gj2qTfq8SYYmjdtbI7STg9/23R+gKD6rn8tXdcz
OANyZLtqi67Jk3+zf8RIP/tkTBEJ0G7GaV53S/PsFFs1bRph/wI6xab0d+3R9dU8NjRodDi/3Ou5
72+vRhHYF/aEeytcHCCkAh2MzCTumpHfL15pUTG9350W4RUjPIPjKmOA7/ryo+OgH4UWvzeAUkKL
SfE9TMdEjBjy4bAwxBwn/VtX4t+m7r5HRQAPXlIHIXAzlAC3zZ+8p799utAsvMhtA/J5OivCRjk8
lIoHWzPlftSsbElBOmQZJuWW1e3nX6P5D5jX8toeZiKHg7jAzfP+tUnCHGcITcW+JcINZmGONApk
1bJcHOnWpHvdUy9jq0AxjcNwSIaW59bDzt1E00tEnzUEw9uH8ONxs+49LwdV3Tcbwx2PI7h64BAc
3hBooJVP7nC5bHNruKg8fNStCGGwkqeeLv5alaW3s6yy+hwyM11Ll+Xh55/0B7cQaHCQIMIWOsTz
775YI4u9vDQk8Ayj3cpSv9e9+R71bv2LK7ow6P5xB8H7WEormB1kery/ot4oGHG4y73qZfKGo9T9
xAB1o9OcoJj2Eh+p6l0XivycDdO90+n5GWNyDFosfKsH1uWlVCFRICX6QR1DDRaXN/YPmmefzGbY
RS7LvVXFOROEyCZS1qD/ZuEpyUOjIlt2io+93rSXIlWPqmHb741YHmCC5FiYu/KIseYtiME8FGnG
t6jccqe05C0o50c37Ldzx0lDVeaecNh9FBXxOsxxJcCNPWJwz9ZGP987U22uAOyILSjbL40FksER
1Fg//8J+sMLgb1tCH3VSfpiRvb+OM2PYWmrkwc+juJYTipUNjRkBNaO5//lrLX2h7596/HTI7pbk
TmsB1Pz9CWyMKSa9fSrImR8uRNQdcrJSfvESP1hZHBuWIJ49sNbG970pEvbSLtN1HKjeUJFBowgm
CeaXZaVHEj7tOuhXqSH3nmacxsCLNsRBHBCW/d4myVcXeSIcJzwFbpaY+yFhE488Vqdqyu9o+LzN
9mhunIBJT2baDAowsaOHmdvbLLY3cGA+uTRYEE+44Jkn6CKZRd0CtZoERA+7ntEApjWh1O56Rc9K
N+I3C5UULMH0blAp0nTGCtCfKFAFR1iLuMqCs/iaNu+lLIxoA73mm474366K8gdPLN8FGcCEvupS
Wsb7L6UwKjLkprzYi4yDwhDl8Trueip4lMt3AswXaYhWgqDcPeUWR/qgbXCwifwDY4xHlwESEpmC
oVcwj/SmRUmLTH8ak8r0XZ0zdTrYp6B3gFUE1imiM4i0ipWowtbmA6171I3xZW71VezEH8k5p6qq
+cCNpnZppD9OFGKrKoiqnZmN0BbHS2jZCweP+1NWLHytPRBaqcnEz4MM1bw1P3pVM3xz2f7bi/SD
h4Q9Y/nPQoY3vidBjmENQWgciv3oFj4lDiHtI29H0uELqvAX3whpq/98TrDOmCxrQhjuP57JWpoT
baC+AA3fFhthAwNyg+QQsFN5gu8HnzID34kD0mCwTCUJFWCY3dkpBWBfBjZEOXJGIYHVzEZnhBiL
fK6Y3K+QY28RWnzIPJApkUe1r4rS9M2qfcmT+aIymq7Oshlzm4Vm+hyMS5VKtk8y63d1D7pZlcaa
cnVDGou77fhKr8dLJpwmJkB+0GvSA2MYfqMah20V9N0qA0l8o1x1fz0EBQUGoJHsrEPRjw9xx0HS
pfO7nmuOetY8PjRdqK+wAkJOHkCViftaiw+mSbUmmLyRRT8h9gSzkvM3wbDckFU/bAVWjs3yGLXK
OpXO+GAzclllVqrxPFUa0HOqJQJ57hRiMx9JTbtp6BvVicUj1gX1rWepl6br/BE7HSPL+C42ObNg
NWXLyORTEg2X0ZTQNkv47djJybg8YHBcxAQ8wF2XHTgU7zBPFqs4HLgxeTrssbsDpvYlasfikAoL
Sd7gm0Yz4WiFjjE38W6EGX4kG+REtM4T5sdf7cf2Dx5vah0LCTNqDGl+n9UBmCSp0YHk+9aZXmDs
XGARnqgvuHgWj/VSf12P2uUSxtSRHYFijWe+iIiOGFvgwgm/RkPLJzcz2Xhgp9yhMR0/68J6TYRB
gU+zn/aZwJUxxCkWmRACIoj58KUmQ+GuajDazSH7IuIecs/ZL9azw6RAY41JuulxMCm39Mas1ghD
+7UKO5zFLpV1yMGQ/TDCarWGv7kMM/uHbmAFhUp1aeBtwcvJ7oa+v0gLyHaZ2WoDYQ94/0hmQTTi
ewaSnQttZmI9vdgtppwGc6PD6QDuln0a2EQ4ZPYPpq3ul2q+c/7aX//bYftFh42STP5UW/T7M4Zk
zFvv9UV//trf9EUsuRY8bgpoawnH+WsSxhb/m3OVHL1LJVzIc2z+dLwsm81sAR7/1VyzMPpbrN/0
1phfCd7df9Bge/9YAfemqccgjv4dg/wraeNdKYMQp2YS0NvnnDzAeV3gcD1jZVii1Ma6/fLzouZ9
TXN9MXae5ZjkSaqa77fo0FLLzKqT50ibqs+FLA2gNYP3yEK8dHgMnXped+SzNyTNL0q2H7403UXd
dYFxcFHfVwexlgrVlUKeZ0/x0pg7PfKOR0dtnN4WD6arhIGYp0E8TDeMhv3PP/n7jXf55NgfDEpT
8Lh8cd+/PFHBhLMxDThnaHpJtNMGBA56188VAKXl5RQM/9ufv6bxfvv980W5VSSAa1s43zMFiwqi
a4hg82wZhfFQmCAHjNye6y0qOO+x6ghIkTGoUgYVPeKxqOu7V7vC0pohFjbXNTDRXcX8Tu1bxLfB
Zp5n+Wy7BurswBp0cRyqYBJ+jOSS6NhKIHtQWWGa659/jiXw5F/V9rePYSNuX9AVoGa+x7e4owuZ
DrDQmXQL7pWeY5LK+lRt3RaNBf238qhSzPg/f9X3p+w/X5V60nYgVsCu+e6GsTXdSZTViHMiBvFQ
QLzdQeaN3vRE1WfUOepiQWA6oduFTTxFrNs/f/1/PpgOrimTZCJa79DwvytnB88rUOspgaLUVpd4
eWDIW0ewPtTi9POX+q5Ou35WHGQ8Wa7OC/7jDBpMTlfoei/OkkSmCwkYhFCjPkYjH5hm+4rUTj4P
ur08nXqerytn5GHREodSKI20X3zdP/rgNPxZLXG2mf+4aw2plV6tB/q5JwagXktsMOWt0eX6AGA5
/VV60Y8ekiXLjOeS/6Kw/O4sJ6oECI85GOem7Vy/mKIMRiDJ4sfe0ctjjtUCj2tbHuFecpd72SxO
MMCIXJ0SaAgrPLnlUbMHdQlrC9hDCi70tksHbyM6NuMoGghEwNXFU2bRGx8PHlOxbPuLL/AHyws+
P2fJYQLCxB37fnVLsjDo3ckT5yBI9Ho7O02DxYX7RnV59blpaLOg4GLdm7iAuUtHGSUyTYR28uo9
Z0KEPjE6zQxd9pw1vgj09tVtdHX5+fv80dvEyYtOgQYjA6Lv3qam0AUh/BdniB9ckOtlFlVTfRZ6
IB5qMs1+cWcb399MTGK5q9lz4b1Abvj+FfMuNBICx9vzWJnl0epy6xnd5vI/JsKzqwOkMW2QTUEc
BM2GUSq2ZKwq3scYNne1AkPavZrwyO4Zw8Y7XeMhiE3JwrncE9dLhNSMzUvEFIXt4ODOJyPgllBc
eWM4fKCF2fCLg9W3Ntvfl0Q2a53vGemKRLryD+HK7KaeUyOCPKPUI7qomubGTxwt+VAzlun2xRCB
CkmcIel8w0J0uI4H3GNbD21nsqKrYOrrSRGYbiQQAklycbbDVYEY2S2i9UKEk0lmvRXMqNfwAa30
aNQ+VRp8BV93yhJU+1XUKD0nan00pTwZyaJ4ZAtYxI/JYk1xq+KMHy06um2e3GKVKE9DAtXEd3EK
9Cu66lgFJicFnj5lL3raCj+jDmBmg6uNiTtp7a8T9a4NtjQq/Lhj/z7onkVfrDaT6p4IAxSb6qre
xO2gw3wHHY0RxNGqx77IktE3A8f56HEQJ4clQStNwT3UKNOsEHGkZ3tTs7Y7w/1Kgd/A2gS9kO5n
ZiDGqu57SdAuJBPtJiDd4NYIe0by1RAc4AV7gEwG0a8dHI/Nmf4SotTE6goLIZCRwu6HgF7dOwSh
NmvlySjw3WT0HkPYNY9Vyj1CtiaPHBMYjxl7BKaH0sDbOKKDfJSXlvXcepIyoXBZbSgBWYiHiqe5
jSd+bXLaLAKwyOSGNnAmVwqdgXNL6kDaszOLSCChnb8JamHLoq4lMKy+RfeK5jb8JsCtYuXeEEwV
nQZGYi9ukdrlKkR7g2MInjXDzhB8hISyz5ijrGm0jro+P8EPZWA3YIJkKmx8RQVcrq24bndYgYOt
MZvll9xrrafShIULEyh65UZRf4TkpcJVIE/M13u+HgKyOiQNYWVxqnGGNTfWNaiJM7VyiY/Cl8qY
5FXWBMorlLbVA2rnOD0OhduC4igKzv0PzoCmlNTkiEGk4+ewfZksdKggXRiDyEQCgz8FEUqcjNGK
a8ynAAFNYKAQCnrVkxYNtsnbTZOi8ad6ygmUJyRhl+GGvJRpypUulkmhHoLPYrXX5HONDhK9dDYC
kCCrN/uktJZvbAo6NgWiffr14HiLoLVkrYgn7kpEyoLNVBYETa4ZsZP50bR8szZpR1gEE/pEut64
/uiN3F5F2PLVpwNLdizDc++4OHTmyZbPgUUadRjr1KvYJ1mN8pExUTB7j6NhtK/tvMBMFlWsJlmH
HJl7m7xh3EWaQIRLLs9N/vXwM5aMLdMqmV+GwWMPBsZPp7w8pkVqPNT02PmhMvNuu25gfWY5C+g9
SA+qvxAdfxNCPWk5HlP4MBDhL2YHjsnWtbg4jcFOvcKQxE80kUhOPWAvDy037wowiXfrOaW6/Cnt
veYoLWskNZx7GxCddXSSugEk5LavtbdcSq+R4qFt+wXAv7zbvO/p85gM1O5Lyk4DNVo83dfXWiTN
bNl8KPK0YdI8iBPjLnyDkspwMq7Yl9nbQG6fLn3MccPMEoMzNbmT+AiX6MClepwMrr0gTQ4eCs9v
Au1iaF/jkpuBnkn7OjQLSDXEmEUy1mA9Xy2GDEva1ypjt629sP6MO47qV8XtdLkWCnNaF9NBJZn9
bCjq+6TN+Gpr3owy3OQVDJ+DzJmww5uy1vQTVihtbZeBTnRulpa33EZ8d8byblESsPG0ZbMnwEBd
9ESnCC8hYzF7TqvPQb+M1acUzNgmAMD9TI8AH+BQMi29qduGdz7wO8MSdTWp21prinx9LXD6pVRJ
56R7/Xb4MZfSZ0qQS/v0fCWaCC2tMRSgn5J3IzItZIGWJEADAfOObYc3SFhaMpP3XIwJ+BIRfGWy
yYsX10dIEP2ntoNqljKInQf1+nh25QgP0Wv5jirsmUbH//VCwQYMqoW1rVyOKtC84p2YsGOyDJg3
Nt/0CRqac8PHKY/moNmXeOpB7wIF5d0Ofdzsx5Edt1tuTwuuyUkPE3amFF0AmNWBclW6ZJndVSMO
yH0eMVmmKYn0ecVs3zU3KFF4MwREYE+VKdesE673qIbYeUhSzPqbDrDADnIl90gWEfiHG5VrCrqM
z39dBJiRIDCLcS+sszTGPTBZ5k3NJOlY2cvL52PnroFvUY51ovpM4DWW1JBvlXK/3pONw7caGy06
fDZyrsNICeoVcfCI2E3dqym0nxuXqUzKeCgHGjxrth9aPPFN0/JOrnci+DDRHseYJcAS1OgbQQw1
zs+wDtt7jzSK8cYtly8oqZlbbw0Spvd5IzzwWbNCls1xtGV+D4NgZbgL9s4Yw/zjpCfWs7lQtg3N
5QzgJRxDJOyqhxGvJCZyY6HWsc575A/GXvXZDiuq91qM6v76CdmJqJFbmxWoKWkYXg+886hVn2fw
EQ9QBoyHmKVbX40caR/6mr8sGSmbm27x6c6oSbNvFeN128RRyR1VZUh3TDfis89WRVfOICwROxCh
g33PSWa5ak01KA85nyCEo1neTmTzKdI4kM9V3/G8FhGZKFla8FjNE6h1x5zNbd9m0MKsNmQ5wkMY
rxmbszpGbQM9IOKWZzafBuoSxYFtkkju1KTIWFm+sejlWRfVAD9YF6NMZxyiuvVMshh3DT/tPRZK
59ia9fImhbdVbjzPHbNDPtj8NtGfRv2RueTILYLfGgD5srnAEVvWPmVA5S9DwSJPKRIuR3LZcV7B
ZlEerxfg21q0HNyHxGBdWBZWfLPsONd7NwgXTb/qQOArJ56+Qm8Lztf7U2Ld3kFL63cAfmR65/Qu
t4irIyaRTLkOUTgBaf52Q0BMcN8qMNbDOm+GZq8lmB+yqbKeQ9KnEIdwV9gq5aFIIVCdbGaIO1EX
4sSYiYuQtks6Ck5egTjBIqJ2jfBGWzu1QROCEU0847jkA2ljzt3H0AbREu7cdjdRCDUAFQxxQnbZ
7LnlxAOJmCUO7SzkyXKCmh3GgXa5LStumj4pWe3NWHxAFIxXJZq5qXVk1f26G1m0ryugTDusyjDM
uNhdgOYX+2bCVTKdkcdm2YAA9YfmhONm6FgUyrAZgm2tuR7LVb+826Sn37ox64nXDatJXfJJNvaq
4qj26KmJws8K+dz9NOCgGw2AKH4iG9TgDbUQFhbCTtS+64ci+iBatJM3wFrFqdEXTrjldrxCGJfc
7boI5uahs3qKkFBLvUd9rGIArmr5vA5Wa9kbzsfeVfkHXIQgXANtnXpJuyf5RV85DSv7mP4ve2fS
HLexZtG/0tF7ODAPi97URBaLpDhL5AYhixJmIJGZGH99nyzZ0Zbstvv1+m1e2H6iioVCJTLvd++5
Wfkt81S3iYz7wyNlW23HzuMLDNT2oSTv1m+XYlq3GskzYYeyhC9VuXCdC8EH2gXTOoNjKb2D3dIi
s8l60Ew0zzTHQojyxvOV42x5ajZHTvbzZesIaoNw7rY3aUdtbTLX7BdClzE3GEHuMKlc8njzrLR9
haGnzq/KlBHylkpB9lSDj70I/mx9tDoXFQaVbQDVmE7WY1a6fDyyEfxvnzhcJC9Y5zsUQNx7HoA0
ukdZl/qRPU5jtnR9Hs8P1ACww5t7awvCkO+MOShXNavs5CV8VZO8BzVgS369dI0Qm9yO/YGfTvym
8/lhkuas2yt4xOprxx6Tp0sikn1pnuGOVaYvKQMuU0BgFjsbbw5OjJL2Q6lZ0zoKPlJoC7MEV98l
10WS+UeTkLvN5iB5cSyt3qGHxbvQg1rJGYzPtQ1dnp+QU7lbm4zVag0L92nklbfndTMpKxbHhAcm
zR8t34na7DdFmsTXjaREh75N5KsJWvhrVTMU6DTrnuz5Cumam6dILYhuHdCVzKzM6wpnZcvZLr90
A8AO/hja6hSIgW+ctkhlBxUwTuv7DqNHI7F4MjdVG/vHKFrt6MiBbdZmRDOQtBzkRafVcKh91405
q2gqcqvVeYpjB8kuSFiV0Hm4JBG5KbSm1OUk0YQ8WMJxCZ9yFOvd2tMNJYKZ78OameXgvGUOIJ2G
dAptUMka+0AXLmTzcNHugVfOn3I5zM/4sNbrnOn1s6AGgjxohF+UYli9Hngg0kIRhY2NTdoX1p08
Z9fYTpNj86QHYQIX6ZdBeMF7SZfB15pd5beunhXb7anOSFMsQE8wvVw7JhRXm3gcbhKScsM5Ndfj
cwPx2NGJGnhzcYuJM95lZVh8bITOHkP2+PN2aOoFQyBZPJilyy2W8PQ5JwTxpYM7JHfBObZXnCN8
6znOV2PJBKaubVluZDKGr2d15t8Tnn+c8AA//oOQZSjrv9HTDQ/+v/7zpZBZ8VPSyQNqzg/97p8G
pOzDP0coRm0i6IRa+3vSCa5WFJEBh4BsWt9N/+FvDmov+QUkOfcFgkvI8IWQ+O9DHo++IoZCOAvQ
n10Xgs+/MuSJnD+5jHh5jzT6WUdnCPKTyhmPYdd1RB0u43hpqYsYOxLdiCnoBEtPlYW3n9v0bWnj
gM1wnOXP9PBCnaMh41Tk2XDrdbTvJHL0DkGUOuleoiLf5UsmTjJs66eupeqFqov42Kf6KaUhOt4u
Q//Z9kQli53kAj+DO2pfXCOKisbs5UYOK+9B2nanzmzA/AVZrrVBYm1ncxTzBFCkjWm2f9FhZ32t
5mh+rryumb8mFF5G5VVB7O8276K9xAQQZ3N5sstKxBfhCMOYGTcu5U1mDVjGND52GoQ768nyA4wY
sAfHvYhZ8CKgqBvVGPcn24b51pEzcMsqj9/qqo5pQtFjzGWh9usSy1IGRAzZB7pXz6gXduY+jSeI
VU5PuJW+hF/9Zm1PlBmTIolXH4eIX32SJd6HwEn9nQUbml2dN72cz6IIPQ72GmqHLjrRiDvQPHZE
XRxHeXKh1qtWNfXSOMKec1vloCw4e9KWMPbRC0OaUW8jwJ9YbSUYZmIiKcJvmhhrGE3n2v3Qw9Hu
D1bAjkz2sf95ED6TihDx4tXPUDApU3We5skzV5ki3mzDI8l5SqqAZf58as4KzUmoFkYV0BDjgVJ3
7EUV7FmkL63YC3miZdMaByPH8ThnLWaz2/P8mVpEz+/njvM/1ihUZMNEyLYI+4XZ8uUNPxN4+E+v
RctIzk1WNmAotOlL6cc8Gs4hXz3658NWRlT0/JCMuwpBAKcDz8vBInwkY0MpPosFrmP0jWYYsSNE
3QBaVyccD6DKfRZQttWFr8FebuSsVk5VRkJYGp5Ebubw6C/9lTd0xv+4vfTLk65WdiPEg/kFJhhF
2Z5RGFe3GVPxCr2KLUGWjmwdg0V69ErOWMJ2cQSZ/DYd6yk9KE3Q4KjFaDZwHSfs88EPJgr//ttx
gKb1+qIuS05KYEtwVWyYO/F6fmz6FOfQvHk0IDZeq1txBeVkGlvPz0Q/bJiD0QTP0QfACeetweKw
LngTKbzlu5i+nOvzK4aRGZZxXqYmuna4N/vR0BnKCVFlkhX7Zs8PMsrBJndcL6R0/M82eLf4+xgk
tNHn2S+gczHgQF8pysC/z8oB2cAzmfzCKzChgFBlc9K7OM43mVcbccBMNHMYZh99DRTs5fxbxvU6
ZJf1QvUIDIuAX5buI+4yiyzobSLpAYICpNhxKwxqw7YylUKPIIXZNHa1+Ui/y04c4211q+nPguiE
EL/Ijn9PloJTUpxwytxYRoKruvN2nraui2iqWaHOGpPf2M5yKHpRf1vXgDuyDC1zTzkusjXP/bi5
6IaR3WHkNPOwzUU1b+eo0tNOJ1RnQ9YlGDEhwo0lQzk81oNHuG7guFjnLZ2ciZ+Iax0P204ENKoG
rtXDiXCx1w8NuOntInFsghVKT2XC4YANDogLE1NFaFr0uqkpEHrV/qDSA8zqGbpVQtnaFDcHULAQ
kcYsoNxRqy+lhXEfjwl7xzqp58c4tJpt5EpubFcSvN5kXIDr0PYt3l1TdR5wHMgK5uxTe7sgadnr
ccnG9XKm6+JyYnL/pRfsZfHrd2wo2feyg3aRXI9ZZuZgrbm+C473FxlFrCBDD7wjcpvpw+QE/h41
3KXjVuMl5HDhJETAfXFk/+PhaYnznAYLRhbmSPBQI00ZUjLljFBJcvcZrYvuskkuX/2o8a5S0jCX
5Rg773UQna2mc3SAoVhe9zIsvnrwlZ5wyy9H0bRw5Mo63XaF9cyWX77krq92UGp1B0orLjg2Qg+B
5lFfO3M78d/m9mDH0N/bzF6/MkWBwU7PhjqRW4xgv5bR4m9wsXqvcN/USVO3CyrXjZzjsJKHaaC0
7JBjTbv5rAm1FRwVroOsv5WhbL7iYMrh/8bgbkHy9sCL9Rzf1pP14DQWHW021g7g/fGoHEQHVvN7
eAJUBdgAwsZwPqyjN+5UX4kbTOwdDapDeteOktVkiYAtWWJ4cNr2k8dWEGhJotbsAunLuxYVSf3n
lDHXCyXA8rGe/Ls8GPuHxeUYOWXKeUhhiT62kc4J7s06/tAzDyYEXIu9neF1zNxpPvlp/LRmbvhx
UKQoOwh08iKY2i7h+yHolR0lhcF0N1wyPkJCFO6dUuBrw0bkwR5Wg309dSvQxrTX9r3Kuw6pE05A
XUoHK5knKQukcFTsKS9uaV5K8+ktFXNTbx1/CIDsovI2l3A+a0plHb/eQ6DqtvFs6ye3reLXwk1s
xaOQFquhBIfQ2JY4ouNzV0+AnGce7yeokcOtdu23Scb9jVDrojfoPiIEr5nqazC45W70E/dxwW95
WpDL7isn1N+o/JVvC2JV/3nWdj3egxdJsxPByuqYoQ9tRS8/MZxK7zmbprsKmyKCiDNfj5r4ck0+
eoxCsHjKsz5IqcO9cklyMa5pvmK6RHU1WPA0WNz7stDjK/SSdJcxMLvjBBl8mIcJvlnVUka1Yagp
biMrrW7stHfbHZlc655a4WAX+cO053JFm9EP5yuhmvatGDT44U48p4Owrypbvmgeifu85D5FTnh1
qHUrp1JdW0vgf5qmzKOlomL25aTK2acWFByV+dkHL+6GmyGSl/GAca6KXA72Nlh4ih/FDGMl1z7v
MKZwMke53mXCHTQPPwuBh1vFho3aTDFJiNr5mJY+XX51CKvZ7Xx0MF3tCNLWO4fTKGshnOV8DkGR
ewkzxszv8ZeH6P2HBOffvHFd4d3HmR/eIbLox0761OhIGM68n5wQ8zrTaqUhz8kq2HC6ew7t3jm1
oEFB9c1im7VLcEh00zxyXMQJXbL9OLgQYki/1CXZLtuU/eow6DeLyvM78k3egSDt8mRLOZ4W5Zkm
b35wBBN6wwo0XhYzqL+dbpJ7T9vjhWgHJp/a9cUJVnn/kAdNPW5BVE97grK0deRT51wN1APfF0Vo
72QaHoH5gyKssuXZVjXmVvgbL/mQf8Ldl26DwAGUms1j9jzCM99EatY8cZV3FYpmvpztDBoauY8D
Ux4+B2qgJ6A9DakEoEADQYmlyqmfDxtN1nkO+gMRQZ6ONeZYZkBNDX0a7J5IeOMjtMpHCO3RQc19
Wu55HALALlWxgxwH4pWZjz1L5yFP6TLcQCIAU7BkVBD7CxRQO1+G0yz97sDkaaYygPX0JmqgFG4j
1pv3sh/CbwClJ8J2YbBe5omuv4gIfTSRSbqvzdYKyLkkNbkQXKL0sNvWTRnSZNJTvNiOuKOGeLiZ
hOPu0qUGisjMlm7FyD1VZTPeMhMR3jPPN2IRLbEeRMhkbu5KXaDWVUH3QBwtCx/qxILwFliJ3ODx
ZVuAGPtrRY4nOyRoj3yBbPaCVehUHxASHrOxnq/bCi4Do9lkBs4dp/eKbcANbWuClXfxsk+0vwGV
XT1KZCDKvGYAIx7WFI8408D80FfDch2oILjt25watqTvLchJwXDldbU+zU6/XMQY7O6cQKunfGqu
+qk/iXidd33i9h8aOMBf6Cy3LzCHyStnDFJmpPELG7XpEEFyGiPp35fjUgOAGZmuHKi3J5QHQJns
X5GswPYmX4pyS2teV5JOC9eHwbPFr3PVIFqw5NXMCNoGsa9Fn2k9UO/VIK3my0IfzJ2VLOsHK8fN
u88EqPJfYy2exLC0UI9kMfipewG4wmMgPhMkoUXnoXPqj8Kr5/zU1n2UXnut/VlPibiZAzZypBz7
4VhNBaXNhIaqfVyVefSQuDhDPhYN/0QnqCRTd9cJ6L5BUUN2rynDnD4yzuy2vifjLLrLXNHf8fQ7
6oYn6PQPvkBz8P0fJ0WAwTIyBksmO2TFOKcb3+AfwlQVmyWws3Z3GSzm6BQUJdvEwUFqOf5BMrj7
/lf+Rzs0d13RavVf//mjAfG3F4JZwhPBjz03/OmFYslmvkdpvDxPjjinMsDRbc9ejY/B/6wKM17I
upn96MqC+13b+V+N/39+dWPtSjB7+oC5mbn++DaFtTiRvQDplaVwn8IJt3qBgYStRC0vO1jb2C91
xH7wu+j+92/d+dGIaN474DwX86OLCxHky0/vfaLUJYWmBXHZEZwPxiljmAiMjrlmqThB+U7Imz/P
a3VGxgwFth04A7RZVF/CPXKe/v4X+tGHZH4f7LkehlyC647v//z7UGI6LG5mZFgpUWA95IegyN2n
FWvFeyKdf/Ty/WhDMi8IqB0PHx3PNsmUn8184PUXMnWqu2xBQV7TF0QRPU/jz5WlMU2SVP8CR8b3
bwnGDd5RSsp2li1MmLy5KYOy5nHHar4P+5YpNyMXlHErxDoqgVC+jLnGylrRm7Lx1zZlr96E6t3O
bC9BxaH97dENLQag/cx0vBgGzhaCWR5x2Uk/KjL8ihSXQzfUtg1x3r9RNgdClXQmp/QsZX5ZeJkZ
5fCYeGoiDydIvah31on2W7yO7aMHdNTUqiv+/NnCazdgaa8zDsSWeWDanKodK71nrDioQ4KSrS5i
M/Nc+IPyg98JJ7zAMIDpXTlx93oWQM4q8PlD/7e8+U/yJhedL9z/joj4+FXp//hLjfP7T/6ucUa/
ROiQIfZlGEyeb4TM3zVO95cwcJMYU/fZSu5y//9OibB/CTHf2VEM9sDDe40y+puR3Yt+Ib8a2mic
fD8MR/Nf0TjD+OcvGeWFgKF8Cq0dh+HRzxnjbPE545dZTgo8Gk5d3DKpJRWmTt7S+LvaN2pWNXjO
A18slJ+MMsZiLna12f5UubTYnBPwOkidyEesUhbBnZqpeKzrC1oiGQied1QcifoDPBz2WbPZcuEW
j+RhKIfU7DZ8dmUJImqw8asg3I0JcLnAbOB6eMdtXA2IaEsmN1kTZ880j1C8NQb0Lydh+Qm+zotz
3hn6qVqeVz3iROXLdihGy95ps5fMzK6SJAIbzNnsNZlXsu1crRQ8ztIX1/wI7VVwaNihdtZ9kYpS
7fK5nC4l56ibdVrazWx2t6vZ55Zmxwuz0jsgSeR3bqIImiereecIMWqPWbzYFWbvDJqU3XA+Lc1j
lgdUgJtddqn4vyOz82b89kyhUUBfLLvy2F8O8cjGzepBCWWcRUAEFb5+rNAW7tLO8e7T8za/O2/5
u2UgA1fH1rpLBlCZMC79vWvOCSHnwB2/c7XzFEccv0vA8FpRxLnb+zhUlbjEdYnZidOHM+QfKFge
mRYucBV30Qjn2Q8mf0OAZ/WvwaqbLFMbaiLGq6ZbRl8mkym6VQubQ1Gszt4aXdrYy4XjkVRtwOcR
DNfACi81hygawYLdYM5VVapf0naxr5JJPlNO4NM5Z7dvpkD0ysnZKjZLnO9Iue4zAvqQdLLsQfm0
LLB/oyU5Lhuy/+djXlI3ebQRTRd+yAYV3lWelQJHisbXVKbu/UIGeh9k4Xy9rOKrPh8m22UN92lf
ZHcrJ7qrmbGZLENvS1R8piSPE2ntcKwcWhZcx9OfAFm2iKpRdczPh9npfLCdz4dcCIPqzZ56OpPK
EZ95I4IT+STvsQqJIVpBO7CbVX241WPDJZtEI29QFt8YJg63FnCGvTvZX/22eSNESCtYE7T9cTSn
8tqczykEc9SukUv8ykBheFot03kzpjXPsZTj/Xo+6tvnY38adm29rdtpesuBw9o7uNwFtUgU4tDp
bLSDlU95H0Qa5AvhL5vOVFSGyugNomf0sZ2dJb0fkSOmwHldVfJqywGoJ65KGdmNuEzCAjOaH7Ex
vyCUznnViBwBakeWiq827gc61owUIo0oEtA9Fn/Ia+j6LRISyI3QJaDN2sHfwNTAU/mtolE6DpPp
ODs4RxkJgnzcDpma3Bt1lmXiFN7DdpDitTnLNtIoONJWh9JoOqNRd6TReZaz4mO0nwERiDNWfqzO
wpC7ulCxhtRpEs5ES3niiEorRqFQ3TczjKUbRWv2PvK6/Iihx9n3Qk+bMILt7Ygw/ujLZgk2ej3R
12pdZjStXFQxB4E0dK1DkDK9T+xlOrR+ibMPutmnGT1+11CldoqLCNOihgmM1Y6zgvKrTSXL4B7P
bUVTLTVaYNSabTxWPk3QTX9VVh7YTLYXFyOJ6O3oNNnNNFJBuR3Kla7u2g6OAfr7DVqO9TJRqjTU
RM+ByTa1EnghQXPvZ8trDqU4hcv8CZhKuOvwBxxnGrn2AX/qVAd2d+PUXo+b3rfoJuu73sX5S3Vf
dKSqhONxJPt7L5HeE3nUfBtSMr/LA6KA20Wsy0XKRpR6+rqqXlcmu+jw0XRiREcJnByZ+cS0N4wD
TS3kOuQBsyKNd+t4W6/Z8g2TGAUE+IsPeZABuYsKAUQjVV/8NKQtMKKQbJOHrbPrXHs4ps1S49BL
5XVRD28mOQxCsB4v27Wf+JamHWk+LaaJzomm0F/clqfNPvIjde03Kb0gmfOY4fymPqGhl9c2fJ82
Li/qiO46zmiXSmAmcXjAAsoDWePgVb2knsk+2ktEwWdS5cdw8mcqLmP7FGrqX3hixwclbPd6oCiS
+uKoQJyrH1LTCxWpLLrAi6Biaj0gGWGt65CuYpRQwdo7OWO9Szy3x81GV9kGN3W/s2fvTjqd6UB1
l23AV/QmFxnTbrqstlVNWhVjT7IL3MK5WnSfHqahP81N0+/tdVbvSIszuAAx4X6uUcw9DwPC4OdH
uSa/kopsjllAc0ACC3Copl+bxh/2NoZAak543FB2cIylyi6HCTG7SePb0UkftGq9W69xwSIMY3AP
LKg5SMocsqV8GGxl3U95eTdzXa9A9bh8G+vbLGrWwxxW1GbNBQ0Im3BU4SFYOXD7VQJnOBgHAIJM
bJ79CrvhNHBdH/qhyMIrfJPLcLMoO+v2DLAcCSbeQNSwrC0Q1XxgQvY+xMZt7/M0wevTFHZifZqU
gbIVaOgraWMIClh9DLeNlpcaAnPEdny57J3ssaq6qITqtrKVURQn4NZmqkZdArq/WzLd2dgOmvPS
OTNl98Paf3A718p3opTrR08M88ems+erSJfOaehbddEv1qS3YxNBaXIWfF12WE0s/XXLNeAkcbk0
9oqNnxUzrqzw81KCKmI/V14hUA8ew4yoeYjXAeSB3SimFsEeQsJ0WNw4e+/dwQK2Dx5SLXF/mOIe
BA3Fju2maVleKyx9EvQuw6jczrIXf0kF0XlAeVLgCaOLhFx4IVfwtTYUo83ETGXa8HQjkN/5wjtJ
MTT5XrtSOLR1LENClWQ52oeAnj28aksel1sVUSi0VkzuFuW0FATEahyOZ9GqzivraPU9lTfYTkjt
kjVLPjiBFeptp9e+OFQBhtouTkhT5N4ATzHr7VcVQMzbgeEr7+Nc9g94YydFemAp6KpMggtF2+1B
EiK7XJ18RrOr5tEGJiUjDj5y0R9r4vi7VCXOdVPGBhfGh/8JQJB/CFVw4WlwjJtihdBtNCrCDVgT
QUJ6I6M2a6KAtVDZ3put5tZfjEeHHVBP2R0YtyNMTPsjNSflNhPQFWEnehRYiMVvGThV2qajU+tP
LN7r3uMiQR9zfvXpnOCLjYNmwyeKNFNXCAMMUCtoUHool40cAner4T+IrR/mAJR6hegbVvmwBzhz
Q5MQ7ZhTo6+nIQqOYR6LBYJ7HNyrWg7VXmG9vfCRc/cJH9pVPCjku7r1l/c5jfO3hD33s7uE0Sn1
85bpyTJG18pma7ZLMydLbkBgeVt3iT5p8KwfwaYTlMgC/1Bba7Z158A+SkR4ScNpGb56wifpgiLI
0ZYsGc8SN7mpy2X56oIGxvRYOJ9ZT4urYrKo4ej98NM4AuHawruP0oNFsXK80/bqbjLdIKK22ntA
1fP2QTjR6kA8ZU92ILlAYRz2wTyOWMbGiaJP4Ggqqkyx+oRYGFDT01Ui/0w1JxB2t+v8g1N0pGiF
Izh6QzeADzpTdZXqfm+FeXhwRzt6J5c5XzPMX29jWFWPYiISt2U9L0GcOeoJ+HL9KXPsOkNnLxNQ
YdCOGdjYV7ZIiXFyv57sPgvvvVVTDWwL0Nn4YvfWGlhQBnyxX4CesvengSMIUiaSDH8qluamPUwh
fRZlbbXH2UZyF0k9PXXMBQ+WLfda9JBdM8I4pZFcSyO+skiMQBTQ37todHeKErUbD3fHNjfCbWUk
3OWs5lZG2O2MxFudxd6CPQolaD0bKKTg/KwKU4GEQGyk4lF303t41o+FkZLHs6o8GYH53+f//wvM
GWuRsfv8zfm/UF+6lhKlP/Ihf/up387+cfjLOQXLwR/Y1Q98yMT9Bb8eNRiMZmKyaEZa/P3sH/1i
I3X6wJpj38V9xK/xe4jd/YUjeoTDCEUUYZDf8F8Isf+o5xHeZDwdeDbyGn+bgVj+qG7irMqrASPw
dy+9bJz5LnAwQ67LgrNDS+xEf7hAfyHm/tULIoYQYzexwtAxqvIfVWPetXBFE5y8wAW2PE7FxWrC
uWEdc5vz5PmHHOOP0sb3Nxj5IdeL9DgGs5+Ck0kZcqSBBnCKujz8XJrkxNmLrwK8Ln//1n5Uis8v
xUeNkS2gwMyAdH58azKHeztUjn+qGiJGRUQSP9Arqi2tCJhGqQV7iaoSO6bJofz9S//Fu+ROgpAQ
x7BDyaz/+NJTz8phW9I/KRe3QRszAaLmosW/Szqg+YeY8U+i9PmNcgdCIGcTT1rNfEf++BnOXY1O
NBc+xW+wCki4YLjeTKXNFGDUEQ/alpRhftXgTcbMJskAYfHsSGXMdUFqiw37P+T1//z20cLiMCSn
iuuPQcGPv1BJZeNAkNc/xROHauDP2FZsaAEX/8/XMs2hxL59g5H46YaixMquc4rqaUqYiEv5lnrn
bD0/DCY18PefqrmO/zNhMdc5JJaMLhdENgign7VvkJDGXTv4pzHNv323wbjkkf/+Rf7q2rEIwTbi
xVilfvowye36kXZr/7RW2IHKeGSecOblOEQL/gnm4Jir8/Nb8jB8uOjhXMKfmW1x6jnjajneqXQh
xezO+XAntbAdnb07cV8R+AgXvqQmT7/k2juC0vH+YaL0F3cw3h2WPdt8VY2H+scbJoXvlKZh5Z/m
WLtXHhUo1qY3zm9hKe5Qch3NvqpcZjvLCoiLCiy+vHiuigtWkH8CbPzVJwBNH3OT+aSjn5PWVZ2E
c1MJvry4Px+wvE6bs/XPB5yz/9c/bEYRkPJxG3h/mqZQIkiCKOq9UxFweZOz55EuI5b62JjB/v7F
flzqWb4N+9iOwA8zvPrz7Sty3dV9L6yrlAgUXFJqaV9bjxzferaAtcYo9/ev6Py4BJuXjGKejTyC
uZuBZ/20Dopq9V14HsmVzVH8Ai8gLiwl1fwQUlPyUKiUz/UcduDAQ2gqw1nWEI4+RVZLWgFfSX+5
mizAeQX5nmRbVsJimzS38FEWJnX2978y3uQfvhIBD34q2A2jg9kaNuifkZttPJf+zAHuStV2c7DX
fD10RWgdMkdVw6azmwVkAlkI2eHUKsUS7h3+snvJxPfs32KEhA2CtTcFw/++Umv7PrsVt+730I5L
RDvf2RIYxyZwSLFsOCoQyDWZDvCo8tIu+TFpgoIRhieJUcTF7uiW/as2oXzMJN6VLLmAEE/L5S4r
aqKSIVm+F3BOFj0OSdo7lw6ltojVUS6nXZPkYbWtZZF6tEAWHlU0bc9rmPxdqPLlru/psNj4ow/J
CbUSZ2zecYcIn4QIkWRNgQOJgvDqjB5QOmuIGUunza84nep3QvL9ayQYUFzBZWcSi4J7Z7naws/J
CLR4c5aEjyxavZAD20T87YUuRu49XYWfq8LlbvfRpD8vTkL+9zxXDUdyqQ0p0C9iTd1LjML9gwwp
DcDX1m9pCPVH3HzJSDUYDUsNAgAOYIvBwInIFkiDlBSWN/tcUWgILwtteBdn/seZjHEO4GhsqOSj
cMQ9YPtaX9yR5KxITNqpCUm4O7NU7xVoSfr7PMaSq0qxRsWLTF4GsfCnrHTxjkna8rc0JlW0aq6b
jzIDDcc8UVue1AehQliTS5PL0kx/NYnCKDI5nDykWbBBA4+ucrMxOSNIztliG6PkQwUsYMaEZpGK
POc/+6LnrkE1DT5HYcXVROsXyB8dJnhYhGkUXp2TMhbxPXWh/BEChov7vN96QWSaLqlwfQ+7nO9f
Z2cLXWdr7NzmFrn+3RLQZL0lr0wwC8Og8UhXZD82TutxL48kWl4U7i1mnRp2NsImvncn5lmkUePn
w1LzXN6ADCC+JLxsvVkjRMatU0CoGLs++BwCC4BI1EqaKILFkY+Zt7qX64pLbOdmof/WjmP7FK/F
clP3iHMo5Z2zKS1iixw9bXlV1N2Ib83YnFU9z9upXbthZ6s0JHy4FvCuQ2L/G2p0ltuYAf6p8XMI
wk2VJHQ+KiR1xllYmtblqQLKhq8pFwJ7GTWf9LVVlGpxaL8nEUcJZJkODXkoqb/F/todUYmGWyiy
QwvGoaRwfqhYmbarCa1ySsV3o+HZfArrSqqDCpbwy7xGzk7ptr2G5CCzg+HUwEMcBI6usqNBuBu6
24QxBWTsVeVvmQEMRJ1GPecwfUHMOj3RpBX1F7Gawld4p2DfWrG+hYzMrjyfnmqAVv76hlGl4izs
rozXRz7GGJIRrRhT+1YyndI70Bn4C20ZXZjNKArODNJhZwgq+5494GYkXHpoYrxxLEyEnGm1eBhQ
r47QesSxlLk6LMGwfE2zbtrnVmHdY1JuPhXVSJsT8gL+mwJeXK8KPHjyc6Qp7orJ8e5SisO2wyid
Q8MxvpSxRbwWHgNmkrTDByo9VKgwIl6PAc6MPIKNRNvNOvPJi+manW58iYuaPu62gCXpp9A9masl
6Q73HFopJhtSxwQJ1m5hdNN0w7MgyCC2Y6sOg6Gytrn9pY5U9ympC3dTJM58UFbq7Yaa3yOhNuqe
pxKM9JXl/Tr0+2kjMptPNAKyck28qr2DaCXuasWsamuF7Mg+n1PRllvylVAmub7vhHbLE4hvo2R5
M8Z3Vlv9nkmbBalbSSAswOcpPdYE9WU0YLuPB0SfvelPJy9KJTqIDEgD6xaySfeaOvAAzoG+aMHK
ohm9EDUbgpSItuuTLZG1+ducWaiL75gxHLJszETHajtzjlKK1P4uZHD6NAqfr/6QB/2lP/tgr87Z
eiG4bY3mYcbHRBFf3a7P2M/lA/Qfr3M7vvO5Es0bOmEsvi1i9A05QSN6EJLYt6U/fW3iqactt7KC
j5TNJUeZJ+qyRs7JN+2cFUzMnDL/VY36c0lqdB/41HVsU0y06lPN3Mx6LFa6vC9jN0fmJgy4Deui
2ufT1F+WOEEOEJnF85pAed8kkT89M1NuHkhgf3Pr9dPs+s6HSrvk8ugChMmbyGHvY919z3Seva9F
MT1mQ8Qnxzee6mFip9TtZNEEljMvqmXT1yq6ov4LfOc81aLZKgwlSGgDKtglhXD2ye+75YYSJO8h
XOeC7r+mGpjf8inQ0YWe8EK4YW73s6PrmxnPzQcyEPWHHs/vQ1PE/Zb2Z8Yoo1XvEWK9XyHojycd
CmS5IHWLcKNir9gyo89R39cJY3lfs1zQTLMrm9i/gsbyayqs6XHSWQUmbLBvJFL+WzWF9A5JTJA8
K01BIBHd7DYhE3gjmXVdWckEqz8fM/XZLSYBM5R5YYv17eSEtpVufErV5YXDkoc1vR2oVXNcl3pl
mlvRsEGdPYWVwBPdeuujKHL6uJdhvdcUNdOdk02vQ617ZhZK+cXVXMxzsI07EEJYLGkGvg1n8rsX
ST6oS0651nUZrd2zXUg32VoVUQGj9NoVsc94up14wn9zxl7dDEKMFyRDlhPeqabeiSRPmT46HC9y
FrcL4NlOsRXsLKxtNkbjfeaOqMptmdKwrFjyXqtZQ3Je6uB6LlyWUVwAICh72j+nndvIIWUQ27k3
OlrWYAMgyon3cR35LIjO9LVzwXQfEooRiDoTX/X93t17dUguYoiKB9U4/fPgLOolJuSxH+eVNuYS
4bOKQn/j07hpBmplBKp1igocyGv+Dn+I55C24een1ljUVGWRvx1XziltjbkCb3NafAB/NT/bcrJu
gkIzKSq83jvElifxZoo2+G/2zm25TSQIw6/iyr1VHIW42FSt5fgY29nESXZzo8ISEUgIJAZ08NPv
N0jYGmTLTqA2W1vLnQ3qGZqZ7unT3ycz4diLbmKErjjNWbvf6V64/DrtmFl/YfecwaJNw7kTbdrO
RZfaforKR0nkpEe9DmXJNKibUaYWANZ05mTT73awHH4QI1BTju5DkV2YdOFOAM+IZ2RThLPVkUXm
WJdunenNYQTshaG1e9mxO+TMPrxfLZdkySY0XLBJv+rQ94Lmz4eWM/+TzgAJpVPD+9EN5R+OBuhu
HN3EbhQBVEqFAriIJl+N/CrdOiMwFi3zL8tgtuxZR8V5/f9cqBdzofCSbZk2O6WeX4E/AsxT9YQW
v9l4QnXNahGAMIDlIzsKF8pjpaeu69ySkBQm/kyMoUdHqN0iBcog/cnCi0cCJhZf6QjVZKNghxpQ
utyQJUXl6A84QlVfC65IzcbXQn6nbliAh5rSSN/yS/byhR7avdniOp8MhiI6DqK7LW484fiEWVue
j90BKqZpujSjyXTJAJ0RgrMzOcpdL5xfhy4YFIP9QxWOoUcvC2PhWMG7AlqD5YJ4WvUorHShRzbH
ZFIgI2xvjqZUiWntFQlWxnhmfxOj5bDTD+iMmgFbNTXE4T2ZzzbwKxcAnM2GkwHAVR1nSHKNFWiu
c9pLh7LWOs79kANvOHmfp/TOtC41NM15JNxRL73tjLTVJam6Se92NctOcPDYF4Lw6YcR2TghBkRv
Fmdd4jYU+Zsp/TeMeZt2NjRbNl2qIaLJLBh/Ip17OAdbjDicw/ks6RDjDNsrQxzFuXGRYqx9XgFh
eRn1ZrnTvSeje3EyQfKZk0snA8zYXraJCOk0G/t2mGhtioCGEwoBiXzSMp5W0TfWoTO9vxxlbnD4
aUHBoBW/M+dDerNNu9l4lC17pw6Gq1i7hv8zUmPzInJTvysiI3/kfrr66Av0rCh3lbxb5GjfJj/3
0H5Cm8LxF+QQXle2phKSKeZUTHgficjLwiwfUJRuWi2DhAuZTo4AkTLkzUGU0B14fftQSqN2G5wz
IjJ42zSNpGwG3OLRc1zY/4Jrdu5/RnmDfgLKn/wMgJQoISZE1Ot4UKGwxQO3ZZPK7ci06uKi7H2b
By4oymCotqVXsrjWA/7zPPAGaJVjTgpp2M+2lQvVgO7rmFAhscUEpwXqAL5CEFyLiw+9zQRygFrY
ZbirrTX0/3rAfxETiA7sZCj/6HawNDrYkcxv2zJGxoWK3eZCx20xTJu8fzheXL9oO1S+o18IqvPB
b2+wzdvrPbqu6ngQVD8gFCyjRXUHcVCTOmh5VTaEY7c4tYCgXwoN9PcvEQrPcsEEK7O2aNRbFuEB
4s4SWoOrsiMQC0Dn0K5J4lzLi7XyWi68Yts8qJpuEEaDQsmEvnhKFz33QCldd+9vJGuxXhCfyoNS
56zHXi8q+fdbhdGF9N+6WWqDYpzNzzcvuDu0Mlb5VuU/z0I/9dI+LVeL9byZ5ho+5ffIu/Mm3rbY
47uwMh9n8tsbZZ5bEvEFwmJcoSsjmbXppkCWxyrhQmHXJzz2YuGJcoryM5IixvKsS7nrRbQ9TCsg
NWvtUps2yAqpN0jKWcpZA6GP6KhPOY79fhb2c0UpkjHIjqxL/NiPvIWX+iUlOW1aiTbA7FKRHyTf
D7Ao8smd2gWdwrIGVuEJXA8H6irUNQniX5czp34CoJFKGa3A4agu5TM4HoYlnWJ5m0VGUF3C5wMv
UBagTsf2BkTIObiocRKqO3J9HKk95XhAd06VyxIcquTOkybCg0mwT+6dJ4sKWZDr65O93JVNJL7o
DRCGlXl/vCopFeuiDZfLf/w8K94neSh22OwanQbWxpUXxor0IILShHq58nCuVtsxa1YTn/DKE8Lr
4zH2s0xZ0+SIWE2wJOwH4dBTzTgMjAZ0wVWILhBJpqxsA5ulgQ1zFQrQGQQIlIpsAg9Ka4h6kqdV
0o1MPImzigyRWShu/Y1z7d+lQImr3DaoV2qC9NxT9RZuOemKrCtRr/3FwZk3mYogVNU69KX7own6
F34q/FVJS0oq7DK9IeJX/jLsK2oM4k1odMmZv0A7qcxb2pO1mZKkWXDQ9dIETakuF7OtNzbAsTeu
7n3SiBo4ktwEocpxi9VSny0344gTiWrV0OHJbUDI3qT+sOopw2KvP+cPfhyLVTT3KmYCGbBGA/P+
GCQD/+Bc7Og2Bz9k/dl/SvJnFiIuA5miWXelrwfYXYiSfAP2yC3c94XwlSOFSfpmA5Lx1l+qVuXG
jVKXJZ8zLygZK2UhjSGNBnT9Fz+doNkUyqjiBnTxkzAGZCs2sP729/l7vhLjVUf6FzEY6tLfV+NR
l/bzMdO9lJ/yND0EKHb9T2Xg4amfqc41+UQ/8r307d8AAAD//w==</cx:binary>
              </cx:geoCache>
            </cx:geography>
          </cx:layoutPr>
        </cx:series>
        <cx:series layoutId="regionMap" hidden="1" uniqueId="{B7B7E192-4D24-46BB-B6C1-8F945966812F}" formatIdx="4">
          <cx:tx>
            <cx:txData>
              <cx:f>_xlchart.v5.67</cx:f>
              <cx:v/>
            </cx:txData>
          </cx:tx>
          <cx:dataId val="4"/>
          <cx:layoutPr>
            <cx:geography cultureLanguage="en-US" cultureRegion="EG" attribution="Powered by Bing">
              <cx:geoCache provider="{E9337A44-BEBE-4D9F-B70C-5C5E7DAFC167}">
                <cx:binary>1HtZc9w4su5fcfj50k3swMT0RAyrSrtkWV6m7ReGWpYJkiBIAiAJ8NffpOXutuQ+6pm45+GOwyFF
FRckcv3yS+jvd/Fvd+b+1r2InbH+b3fx55c6hOFvP/3k7/R9d+tfdfWd633/Jby667uf+i9f6rv7
nz6726W21U84R/SnO33rwn18+Y+/w9uq+/6iv7sNdW/fTPcu3dz7yQT/zLU/vfTi9nNX233tg6vv
Avr55T9dvfb29uWLexvqkN6l4f7nl49uevnip6ev+mHZFwYkC9NneJbQV1gRjCWi6us/8fKF6W31
7XKGEHrFOWWKM55v/9Bva1/ddvD8vyHQV3FuP392997Dhr7+/u7BR9LD959evrjrJxs2pVWgv59f
vrd1uP/84m24Dff+5Yva97uHG3b9toX3b7/u+afHav/H3598AVp48s13lnmqsr+69Bcifm+dR5v5
T62jXrGcMEGJ+Kr8nDy2jlKvciQJJ+qb9ehj6zzR3P8s1p/b6Mnjj3by/6dZHjkTxMvu1tRfemfr
/82QEa8wo5wrpB6MAiHxOGTUK44EFoiih5h6bJR/T6Y/t8j3zz7aK2z1n/8VgfNIarDQ1f3y4mPv
2t909P+e0ih+pYjClBD8p0Ej2CsOVxj/LeXx39Z+SGn/jkR/bp0/nny0S9jkx/9K25waU9u+hpz7
feZ4tLf/MKHR/BXCFFHG8ofQkI9jR6pXiEpOmGQP19Vvaz/Y5t+R6M9t88eTj+T/+eXpxX+lbd7d
x9v/RcMQ9IpyIqlE6E+TGlQaAgGlhMC/G+7BKR4M85fi/LlVvj32xCTvfvmvNMlNv7y4uP313vyl
XZ4DIv/ztd9x3P423B6+AsDvcMrzV7+qH1Dpk0efC+wH855+/vklhKTE30X69pJvT34LS/u5vv0D
ln73zP2tDz+/zCR9JRSTRNAcE0Az7OWL5f7hinyVS3ApToiQKucYLtneBf3zS4peCaYA+QjBEOVU
Arrx/bRdIuKVgAvbY0oqzIT8HXdf9yZVvf1dHd8+v7BTd93XNnh4MQWUOzzct8nKwO0JAim4YgRz
CXAYrt/d3gC4h9vR/5mw1/WqY3ZakjXuyWjMLWvKsiqmOsdDodcZz0Xyad35KZuXXVthdMG16y5X
XtK4Q8i2hzKv589iQt3rtYz2k8qb1BeVaqu6gKe6fezLcNTZ1X7qWElOc47wa1cvPBTN7Mjlioxc
d23TVd3BK8OPay7fCteaGxen+XU+33a9c4X2uv0Q5tx97Nt6znbrbOx63OYD5AsTuljUPktrkZEK
l/uoLIkFCaJqDwMf21911pKqIK6rmiJhVx56nOrTNo7RF6VR02WVYkmOprxc6Z45LOnB9FKQnSOq
QUUjG3I8Kr3qIupSX5BGzPJAkqhFkVnDya7N2v5u8MPwsQ/5ejX5lO8mYvx5pfxyJ7vZfqShZmY3
yyqd10s7vklDU91ijXFRN7gvunE6mqdu2PEJ57tYy+VqZbG/ZiT1qlhkHF2RukUcm1i3V5J08Q01
ZD0aUtgn358KsUxVMbbTbraTKzhNxwuuxTUavcJFQ7q76A0qSOzkNWdoOC1DE96StHhoxLw/0CWR
k3IdkCls1tozFiqxb9I6ncu41OXp6tF4Nq9Gt0VeMVUVNRvFhcw7bHcuS+YD6Ybp7URbVzQTWtZi
amf0Sy3a8peQDfF0WNh4sFZlF8uKmyLYmhf9muhuieV6sVZo+pdp0zDumOrcxVK68VxLOX9RTq1N
UaWQtXtvqH49U2sOw6hss7eLGm2BkJgvTRYdKhSf2tsxNeZQ+Tiy46ru+q7AzeI/NY0xZreU4zgU
7UiqayuVRScQLvWNHlryL1x19Ru1MliN5MK9RQNujqZR03OEmzkv9NTrk4yEyhepH/Y4zOPJktB8
U+nO7HjXxI+ZrdwZyTt1v7hFuCOedxUtEFlkfVjGUd2ohq/Lzoeqz35pKsKvNa1tW8yyzGyh/Nre
0aEnqpg0bg9VvnZ7xQLajR2y78CO7fsFeX0tYuMvPUr6TDg8qwPql/FCl5buM56qbg/u2r+TZMxf
Vy70fp+NcB31Fb0cZzr1B913w1VjBWCgYukgyn+JFjW0KUylFAX1RCzz4UzNdQ6/eouqEIqo5tTw
G9+rmJsLm+fRhgL7LKwn3TItRTmveXmTlpmkM810czIu/BrJpt0PVKw7QuqqSNSpt9FA9Bx8nMzH
slSpQKaczV5MVPldO+B+ZzvP3k4Tm4Yi1SjsAk3jTts6v6JDFy8C4/qYjg0rfO/Nrm1TdVDl3B4k
mcAVIV5uSh9zUdTzbN7HciHdBZ9C3lyL2q9G7emwTvlbuvqlc6YQ3LIrjMbsZJncB2r08iZrpWr3
0ZHllLj5bK4sv+yHwR13ocV7E816PExdejP2Ep9OjRmLXrLqVCZv3iyOuBuzNHFH26Y+KokyBzGA
IQlXRVf6ukCjvuoaiI8u6CIP9cXcnA1LDW8i2Xg8iXI8qBp/5KVmBWuys6bBxTT2eYEk8vCabNnF
0dMPmhJ6WnrX7xCo5Ugo6V/XOf2opqHaLytRh36Zs8tmReVJtWXrNOX/sigMRVmVYOT02fn5PKyg
wzLk502NQ9oh1eZHudfvI9G2ME3/QYokTjs53DGw2CHW+CZPTu3LYD5UxL3mS9Nch9H+QksWC5zO
RZ3yoy7v38416YouirBb8tQV+dLOe2zN3BZTHOSJ0KjdJW5NMc1+FMWq+eVYI3/miD8PTVkdJSXn
Y0xmukc+tWNBscj3QrX6zFWC1rC9Yf2oo/eXKi70iC+owOBG5xysfZFXDhd5NtmbPI79ccZsdkzT
Ct6U+vUqubIpwX/QXMiaDW/GlNQNWV2r98ARmTdtFpfXXLnPotf5WVtX6Hzt1HjI/CK73cAi2tLs
mHWFBPd7J3JX7Rli/X6MDB/W2nf7ilfpysS1LNKM3Pu1raZdxqi/wqp+w1w2Qki0eufm2V91ru12
rjPd29mU5RuGS1rQyTUF6/O0J2AmVebLvsVE35pY3mqfj2/wIJZrHFU8r50nN7xW9u209N0uEH7m
RWd3cQLXabL8X8zrsWAZ/NBNLHfAevV73Iq7Jc7+RmZK7NYppiOSVnU0LcJ84b60V+ty8NM6XSyB
ElO4ydMryDHZRRNqgYtRd+MNM9rsR2HbcyJ6smMlHo5V9PqOGgOxpXrvd6KdbsAJzZXqc3PdsJIV
3HJxqPnq94DLrwX1dB9w4067lZBrI4naZ1MaXrMFfWKz44cRZe3bTrW4YEHgf4Wejkd+wS0Cz9Ct
KQAX8B2iwh6lGrusYIQfo8HV59nM1RnzSzqxso6nPECJjO3KTzODONp/BX/fkOkjgHXXD8nVlf7G
bf7+8R/v+g7+f6Xc/vhyo0b/+HT5G6f67F3H9/0GMv3TmzZpfn/XH+Tehk1/Z/qeoN0HFvZ/gMLP
Xvw3cXJO8+dg8j/NrW9/Z6K+ouSvT3wDyQirV0pgyRUAqpxyCSj0ASUDm/SK0hzlAHWxwoBTfwfJ
Ar0iVMLtgkpGILSAzfgGkhlcgj4brgK2/gq8/xOQTIDW+g4jb+IgjBgFd5AgNbCOjzGyFHPquimn
9zpfh+aL6daS5PtlwdkY9iE0OH1oDCSNI5+I6XbeJ8buYmkGCyWX9SM+GjLalYA5ZNa3hYVILnUh
Tavje5d3WZN2jg585UVdxgqQ7Uzmkc47Yqa0kn3dTB6/RkIMwhVVPmTLex2m0h1MM1VB7mmCYjEW
UNGYPCa+qkdWxLphyu3MEjNZHtm58UO9Sx4QQrb7zpDfPP77FgKBoR9pR+VAoyPoHRBnlOCn2uk9
R33wK7sf/DIrU3SV0KYtHNBU7aUCnAhLRlTb7svIXZ3e0a3RdjusJwf7sWip4vvnRcI/iCSEQkAe
A5kCrb1CTwwmGhy73rvqMzI5ay8HWlft2Uqn0dfHOuOAvYtO1Bo1RasHORVtE4dWFE0+9O1tH30a
x0JMLGvOTD77XB/Wslqn/WoimOIQwqrXD9rxMosHvrYjv1rXFsFtnaKejQCO/SRU8fymoOX7Xs0i
ByUzILtlzpDiEAuPnbDUbayz1tj7fMkSf8tsnfU3nSn79fr5hSCinixECKMUKgAQ7BLWe7xQMt2o
Vh7Lz9DOYkQOgylbmhc4hwiPRDT09eJ7RnSRODNZ2A2oEvNNWzPbfHleEmiAn0rCJCY52vpnrvim
ku96U0SqlKvY8M+zl45fsSE1gEJdlxFBzirPV8b/UyVDWZCQSohAuQAtPNl7hqpM9EaQOzONrk/7
MQ0ZoJVZrmVa/mKtzQn/6LwpGBQSFxDlBBwe6pl4YlBcW9MONcOfI6p8Te9xMkLr03KYwO+qftxU
bBKfJnV4Xq0/eBIDH+LbfywZJN0nLT9xxjvVtP4u5mqSa9EII+ebEmc1aPf5pdCPJlQI2GjJGQaP
grHBYxM2fY/aZcbdZ+jbWCdOalXa9wYHyFE76M3Langd1Vrm3UVfO8vzA5t1u35ovBgGUnQGEmJZ
5E3ZqTdNwwWhOz1bbC7auXIynUwLpZ07eV7oHwzDJGKKCgnWyRF/mtAA/0occW7vbAoOpHCZapsv
M0oZ+6XvO96TfdnNfSj/Slk/GkaBVYCGyYEqxuhp2iozlMfBsezXlWUIrzslWD0BepKDdvkOEYO9
OYEwacVt0qaKgDWdc2rYdVnE87u6WxdnCy3jGn6toJ1TR8RywOOsS9TL/V9oST61LQgo2NcwURLG
qE9ty6plcN3k+l+1rDGEYiNTWK89jw6cak15leZj5QfPrzJS1hBN3lIKxcDylCBZqpZW6Q4csGsA
bG5jCyh/tF2XYka0b748JGBaDpBdoPGo+C8eetMy7OZOtOCpM4ydwTrWBQ5l2BI0g0V0V24pOvNa
w4I4RSPflHoI8eOaNghRjADHQRe4aQgk+Xyt+dgcYToyiO9RL3W8Hjhtunu+TKgGriSUfr2G8Ffs
Fwt9+vrBrX0DMqKhUXYqkJ3QL63vh8YeJg5t4Yc1EDG/m93I5xvfwDdLoW0DGaTQmvdgM6wjEAFF
R3Tdpl1DhgwCvZTwDlL0edNoaHu0hZa08EuD4U6O6hJuqbnwHT9mc9ThTVhEB8UsjbGBFOwdbap0
aCoFS2f1ouD2lSzbalmVBn5FVFuPH0dodOaTks5jfWmolUAPIR/tuR6zNJ1NcYrgS1GWW+ar5xql
czl7DcUyL8NWM0dZYoi2QY7B411P7dC2J982wJqgYatW5Io3+zwvM1Aoyy24n4/VlsRMJ/KsO4y+
5PCrFkPqmp0f2sb99o5xGDN3IHXJar0Dl+sXYPD0ykAHE6kTLB0HDckxkR72VD1olbbtAppjEvpx
d7IsQbdn1rgpMzuk1bYiyQSgtjSUHNQyJDHC9iDRb+7SqwBVi7S9BadpSt50NzawXoijhpDNXQbW
YIip2SoFXlNhBwTVjsQcXkikQKU4ClVoJTnLaKzT3djFGXTYx7mB9RkkRlS+lSbnoJNVTNIspyW3
c1vvqtVu2K1BkcC1xAEtwiYaNfB4OZJyttWhz9xmd4FnyAIHt5IZNtPjcvNfR0YKnyqgeMh8pvxM
4S19gq4o7KeGSPiUVUFA7XK4DyBSgt3Dl8vUbLJQpQnlOy4EhGCSYwueQlY4DnEyc0lAvKar5Ybb
yjlv6ytPJfh/PVH4sFNAeoJYDVWbjse5Aw1OcZlAnasUm88ZgID0pAmRgn6qnG8uukHr+d0gLfwc
kTQQwKIJkBsAOq6AMuhSQ5wnl9YteegWgFgzEreFNFXbS11OEVgC+tgJfoUBkfmdqFsMWtC9GHw6
mWPum+5yNhTBC0fnHci3AhbbvJrUtQv7oVUrYidRGhbdvsnfKc1qNe+RhM4RMpM2ulmBs8uOWKuq
gRwF6O1pvgffNsALzPmwXrOUIri/9BJzelDdYpIFoLD0/IozNgP5qfNgxnzHy4bUr3uk69IDjzJt
Frb1nHJ0hCGW5+y09rmpUxHdCBzdLhrvs+W8Lb0AGcvMg21GKuue3VqPLGzGlg1MAN6qbiypvYJT
OyrKHc9rupgDJGJIN4dAqga4smqYegUkIuD2OBcl5kGflKSZWFUBXwFplt+tC8uo3pJtgj2rBpri
WhdOR62ri7bXExJXISq/OU/dbClFhCWNw1Gbys0v8yl68KGS1GNbnfdrv8K1Ec+TQ0BbE0iVfrSg
pX3Xgj1sEfMMTeOVXziGlNvYcQIrWUQx1IIeaG14lxrzLQtOoHzw3LweyjAf5WFY4E5oYUa4Fly5
5aU2n4H9VqHZEKGmUwXpaaARmLHzoDPIDjNoEWIB4eDBoebRAYd+CtYfEzuXqQJPlwbI1uocZh8T
LE2RiSA/pEsoR3MagMvYdyUbIPIkNVuRDWEawR0jZ3WfQVF2CfJDkjqjryPwYQPQ4alj9GQYg4Ut
yd71rlg7vEGsPFvadNfJEbqRb30IZP1NOUs/kl4dtw6yqjpUullIBoTiurqhkJJU+7FcbHmg+VSO
b8sxwubrHop/OsxpESCxaJYMtNR3WkBgN9MKcPpE1tOmwW9u3dXLdi3RnoDjrnXcgDPvsy3d+0xC
0UIZeCU5EOGUW4DCM1UO8ZlVNUQulSUTqFg0EsMVriHt7oGGdiErxIoS/5TZxbi3eRfNO4WxasCH
3FiPZ9wOc3vE+3ka7oYOasy5q7qMXpYgKdn1dqjHTzXk3PWoFbY3n2ljVnfT9byDw2dAFi2vV5WZ
vFgyE/rzgbBlsIVsrGLDbgTi009Hy8LkfOVGXca+4F3eoQtioKweShlm4MzBRg6SfJQjMPrazg4o
0Cq28wbpV7ckU1CRDFbFAOOL8FFhNNG33IREq10z0jZmhTI4lX0xKNg/zIxSWYXToKGSmZ1YzbKu
e1WbNXdHJV6X/jxCcEwFD+3lAifKhqNZiYrsGQC09V3VYN1D4eNBnPmUJlkQGjDaJTiu0aeCV8ED
69Vj0exgMIjdrmKmOhGYhD1wv8t6Xirg3I/RgjQ+KoeIgH0Pwqz1TpeEZddD23f0/eRH1/TH+SBg
knIAwi3GdzFEEi4zH2x2QzPq1w/BglcXzHEOvKQAersvTODCDccysmqNRT6Lge9VXE17XNahiUdr
T2XXF6rtCdY74VY/yl9R10j7WeOhn+O+5SGN96phZJp2kxh6UWDiWciPQ2lHJvdTmzMY75Vd1vIr
hUTWtsczHwDW6nstLQkK7XrZTrjfIxbSyg+cBJJVVw7DZprrb+g7T6bk6Gapur6H8UVfbwV16GD6
xN4viQ0D3Q/l4soZ8FReAUZJs2CAxoBAhYBxMW1Y02auAQTlSJy3sqIgkUBwj3KDjw4KOISDpnzL
cB3LN4RZZ6lE5VGTzFKZbWPDIs/XscoAkjI9zlB6mO4aqDLBsgqvx0kIeOfRxPoN/XHfbp2DaNAK
0iY6d0YdT2NX81+Y9RZEQUMmWnVcwTxl2g/TyCBNMu8B2cs2Ay0dU8wABS85YLdsp9IyQC5rJEw9
l/MyW8oFajjMTfLDjCxfyYmi2AAksjgnkFO6qctho4BLJPBNjHVuS4idwVCjF0koQJMlqQAKGqzY
KqcclwiSukoLWHsSq+jXtzNlI1zrSxXhZXnTw9Sl8Kx3IL9XzZYnWyoM3IIbpEAiWw4euVsY4W14
FYY0kG1wmBz/dVlG2x9x3Ah7UfUwXkNHYRg2LGUHsUEWrcKmo9BbHtCXKYMJgNovBs2TKaAeAm9Q
iKGMoFuVOwbqhxyeNoj0le7hvtuq1LcKRlEPemyBfoaMxtWySY8IjNyy3VDRRvXHCeaEwO1NGSgW
0kyzSTD5TIP7/KaJdYQQKqaBrIBIhdXwxr4LvKP7FtkkYYyRwWyj3tU54IAb1sWS/WIcAu7pwYxQ
MBH6AO3fFN7JsYywY9JYBDaa/CyQu7JVOy/6el2avFQf51awpj3RA6+65ZQCHJ3frQJvKBatw0Y+
OTfNtT4dcruBijw0NUDwBebaUBQlH8FZOuDrUNzVS+5E2NMWA0qB8fiG5ud+cI6d5EPlZ3m9Bo37
+oKXIgd50kq3OCDE5bDVGYal8zvj6RYiYzduhJdtRrihnOkG1JCB1rge0eZgpJzqER+PWBjA2dVD
ddXzDPPO3QTjKAgoQgZAgZy4DW8GvvljaZoGkHUOGmi+lCuME9IOvt/uBlTi1uvFSAHlEmmQC++0
Fhs0bPlUbWCeDJu0D+HRBgZ2MTAGAaM6D4mvuyCRzNWnWS5V7U4YEq2AqB7BF8yuToAJmiPqYC45
7IzFyl52C6rmsK+Ml2g6gxd0BEDt0iewLRyC6GAtuzrYQj7M9UZWoA1aq7mHlq8Sqna3s5u20Zdv
pyFAckkLJRd0QaG1Rckw+FmX460JbAYGHVuO4mYQTxXAS2g8wc4hsTWdkwVD/8SFSnE+jpiM7e2s
UQSlwOR+Qz6+ymfAGr6XDnZbRzhykQ7fOmK5WgXAIFZVDt2XrUYCnyroWdwhZVkW78g8jet1ns15
viN60NCOzNpVPjuRfCDTO74aMmW7bEGg/0yrrekWXG4ozEW0NflCuQ3IVzCwnt+VvqzAaqEDQrff
R5mtale7mVnAKIr16wfQ+pZxVzRCz3s6isEufusfwJ04g+WB2ivXLVUOkJP5ySBYDPpgRQTXP4HJ
p4ZWpYVh291D6NnZbNDKZJ2yXZHG3vhxH2CWtjmGXTb+KCtJ2lxS5HKxr3Maox1BIevWcTOVBVDk
gsQW4tAtV8Ml5y0F8JqWpjoutY3TGx7F6k/lFJE5kR5DTwGFLaOAD0gMM6RObtoeXqNocJCrmtFu
SBRbDFl8tzx0jbGtWojSsZkRJCkA/BOHwzQLZOeDquatC3xoLAwcvQCh+zUuqdpBlKV6KIJcoeOl
M8zz0x6apBy8f9HWgklrNG2iTzZCJTxEPZUhHLJoaXspBiBH4MY1gUcl3G4JK4AZM72Lra9rW/AM
JuEwGdDEtrekj1uHnh4yB0zvNqDboXbzyudZoz/hjGROlCIw0NnONj3hA2Xs5VIqs/way7D1mbPO
jGb7DOb7RsFhIQf7/Ysln7JqQFNJaE/hJBdFWAJwekxBpsFamQcefmV82aY3D65hZLYxu8/v7sel
BIIzVIpsAyMYTT1hVrGuhnUGduLXmpZbfuo5JTOAQkjWkLueX+srG/g9f4yAOhaIMAyH5PmPUymf
I28W05JfI+kmaGQm3WHwRBaohjCEE1oIauHKe0gak6XMA4kym1Ga3RAw9N3AQmyTDQUt75Z7HjLz
t9mHddXWIljBPNQEwccFPj0v/g+q2g4pA7BFOYF2HOfb9e+4/ejKLlSLYPD3GiiCHFCgtrYQiiu0
UM8v9YPPESCGFYyCYBKE4YztE6sAjKqxBQB1qzScD0knZZLN8gGtYgsRXlbLX7rc0xEKAsMIjjGD
NRn+4VCdGz2RFfD3twPVW44KEYLteqohs99UWG01q1SA9wFMJPh8b+BYg3sN2a5jp8/v/amaYWrK
2DbLgDEpQ+ipRy42xHlRFfkEnAS0jklrYKmkFVs7//xKT7WMGclht3AuClYDcuzJzK0FYCgJatCn
yfaivQyD2QpU3UCndjJrvKHG5xd8fHIRhibwpznbX+9IwmDCB/TRYw8KjVwhmST3yVmYE+mDI+WW
5iApJrArHB4zERW6rpJWcACBaaiMzwtAf1AuHN3EavszFSEFbP1pZqGVNmgQ9tOo81TZA8yy1vYA
rIdWzfEDbJmd3qAxp3TL399I8YyFjfLqOJyA06fLg3K6Bs6nAF/FsgRR3FNFoFtYjbRQEny79NLv
JQmZXIoatQGytVjYViznNPVzv9dlDoFfwB88bfxrEBOQR2hxcG4P4BtQdAcJYB6H0xpGy3Ld9222
YSs/+w12ZQ4L6GJ8PW7lnA81YBvhyVbi4czTAGKJB4LeA7SHrNm2eANNjQxfER9GG1gum66BTJL7
agH9y6pxwEziOc4byWJboGWfV/8PDicopjmHE7AKkx9de4LOQmf5mj72eiSAWashbC2QWsOGAL5R
1s8vuWWK71PulmrV1xmNhLMAYjtx8H3SgkFZCqOXy0dV8Y1jnGrF20smBW6zq9znIEFB4SwpNFER
lRsozEy3SfO8GE93TginOWRO+EMc+CG/jr+/y52WjxYOiwX9se2B/jyrOxe697hdsLvAPlw9v9hT
JycAzgQBpohvh+Qpe+LkHOVVrQfvP83j0KwfWCM2t2gaOB1j/2Jf+ElIw9ulgNPOORcweSMkf4IO
qgXOFRo74/fWh1zuS6AvQ3VUAY0KnW7dLFAdChh4d/BLAGEDfhkZUR8ACjMniwFoXaBgoOXZ5vfD
QgzgULTSDajXFXQoWkASuNN9ozdaK2YbDSAD7yEIZ8k3mrjtYDrybs4Qgc1l/5e9M9uOFNma9BOx
FuDgwC1EhGZlKjVUpW5YORXz5Mw8fX+uUP2nFHla6vqv+yZjpSbAh+172zYzCpezKEkM3SmypkrH
awoCKMMXhkEcLQ91Y8Ko/FfjzRgElHAm+9TxIASejoHrJkNQyXF5HKtcn8xxQ6uiCI25oXJ+/1Li
ZD3rOSV4SQgXkmNRnK7nuWnBVC0nfvCd5uVaowt0WkydTvVHQj0h6Nh7LyHpMAr1UmuU9PV/aho1
QmDMJoPrOp7GM6kFWyKdXfUxiIJR5KOxXfdsVUkHq62K+WwVIwXTvqhjyuNsI6hNh9fGH90i3UQy
ytxm72y+ufG9qan0hG8QId0/jZfuuHeEJiYLBHTYGW6qZzK3yFrm0JsI/M0OXakGll9baOxI1m5O
z4NzL45BOUS4WtUMBPL+kPpvt4vneQ6dfNOGsORyFrqn09fxBJNvtvGPchLen7mqXftg0x49l4Xf
OmD86XBInCW4Wv2sjCHGxvV5ZRfl05Rk5hTW/ljTNE1EGBir34cyHbrHmPq1/1wu/ZRGqT/Z51mQ
31W02n5MrdO3oVRGukb0cuSnyY2bq9TM+htOpHSjWk+nYmf0ufhjo488XcZqhjbbloHp7EANiydj
MwaKg3JJYSUH6rPDqVQcnNIQN96qpt3Qrt2ennj5lNLDvyxLmy5B3g7AeU0x08IbrPIZ1oR7tS6J
kYXj1pnWTrTKe7A5n7+1aWO5YaxkCoSR9P2Zndf1w+yJ8SkTIoUHZRpOvTPA7b4WY9D/LI1W3Uun
70mL4vE8h8J4oE2wthESB7lEyxxkRjg61XRZ1s1+mIMJwCbN8z9GX0pQ83gsdsOsmoctH4HEHMtI
QfsMJzKleecMq/ndXof+2fI25zGFYxyli6yuCq/P9k62Zlfvr4i3wZoFQVuZYOaSKsBO9U7pNA3w
j9e5Sf2T+Vo+B3aMXkKWzZAzbaZ8fP9ibzf08WIeRDl9zJPDnWYkSBdI7VRQ/5SmV8ERWswHqwZf
DauquJkcMVL/JU11R4vQKz7Ix35b+S+PCVeHlg1B/JQ2Mbp90BSOqn52dU3hKsq2WA6VsCC+vf+Q
L3/pP8fwy1M6tg0/JwgsDuTTInKxq8Ke4Mr8tOaGPSNsjouwoeDJdktael9qu4q/ZH1stKFZukG7
E1OblWdT5srdUg7QviDryU9KquCyNjrvkfMWVja44vBUVSQv9lBXbWgPlnNnTnn9VzUK/7oGnr2b
7NX+I8ipU0Orscw2Sorkk6gC1rHhVRL0pqAXZ80BwJoK1p95kwy0EkZ1sBLX/GYug4g25u+DXOiE
hMeQ6DSANIhxEZzRpymBZXj94vjr9tMZ9eCnmUjPRJOX58u2fKutoPwqjGDZjXZC06NThjx36tWt
d+/PjKsP6Dcz42mypgMfxII4Jr2TBMkq4or2Qer9TEYaB8BpqggX3/WCXU+XZNhNTrWce9WwjGFm
tBXdnqY6b8CtbqZWTkNYeonxabMS51xsK8CZioPnKgNPj1Rh3GRr7V2vYj2rRSUewEDLT43BpIWS
xtgabcNC2yVv+jjy2sD7Qto4NYfZyf5aZZ7dCq/NUAsBeWZJ036q3KEcdk3cj9/XMh0fTdcu7oza
54CQizUfhD3MI3qhLHmYyyDNo7QzeYB0sYJwGhJaAF7e5TRCOBPvHdfwr7N0df6wQLXjkKYDVPj3
B1eP3enYOqALHocUPFlb779/ZH0Ik2ivmV78s8sc99boRP7UZmJdd0VXm7fWTC3xwRWtt8RXVpVH
mQXrFj6SgILnnFTOlmmXquLo/JW3uXMJbAbbPR5X4wqgMj/QiBiI9G6ifrbCLJ+yZBmusyww74wp
EIcPnv73pUWqSfi0ffTl0jolA6q5cns/qetfyUKDgbq9iZ8btaXTrqtWN+xMG33AWDUxXHAXrHCX
p9I9T6HDohmagyCi4VmlO9VI70/4/ZOGfoHQa6NPbwqZ9eedEMutHNPkInE9NDuNF9hz2K+WnYJw
mtUYKstvIr/a3PbMYFgOeTEYN4G0Jn5g9oxr2afr5xUhQr3L3aw9JDOnd9RYWXFd0eYloxTVlIRl
V9ZQSuacHi5Nzyd3ojQlF+nvB3upL5ASCRUqD7oMK5F2USRB/T6LIKtpucKoW+ho0lcaZFkmUQ/3
4WZug74Pm6yV8Gp9u7EuIKfM6syUif3HoJrsz7Geh7+czM6AeqY8/gj4+j3+sFICSHNQ16TW/59k
7sKmE1osc/HLl+ADYTAH+XdYHitdQ6aMmsr7ufVjfCFr4/s65XMNe3Rqq//FgvU1BZmjzw9QW58s
WJhSfdVvXvkrruQ67l4mRG5jWl5npRwO5jYFD52qx8Mq03jfBvHyNfXV1LJONuvh/RV7AtC97B4f
xacJ29KGa3nK2N2qcZ6apch/JZ4p7ztp9V/s0jB2HsDuFefieDuW3XDZOnV1US7Cuhlqj4PMK4fl
c+alPoTkep6uM2MUf8Gc79zQ77Li/oO7/C1l8CR8V5ctDmeaovJkyKYqXpG1OOMvUO8ueSSzcPsI
JHENx96cbm05FfSU+k36O1+5zV/pZnpFuCHzmM9QfPRPblAm16Y3F4+2ckY6JJwCB5WrkuFOci9y
Otq9x4n+/zqLhxdfmzd+I3/7AGjVhK0xqP+xuflNjXxiW/IfHfPL772KLaREawGEAHDCRmGrctD8
R2zhosVAliwobV9kGK+KZC22oILDcAXITSuVX5UWlo/lhA0jHWjVsyh9vH+ltBBvzrij0gKCIJRh
+N4Cit/bM660KJisuXB/wZvTGJfdOhp9OvbZXOSAxTfHUG5/qDs0yVoytLjpEhlNbMJ4Vbov3thL
4V3C62L/F4FRo9AMqrK/Kd2qNdawKRa3/e4WMBogR0pZ5iJKOAetX97SrOOXMl288pvvu5RwZBn0
phKZ6XKR7LLnVpzWVdWn1DKHuaZD6KqiDZvZrapry1s7bjmpKoBWuxLQ4ox+avidf0zp5+OJ/0/B
xQlIAiSAxUfgSvjUTN9vyLlnVdlINe3/Au2iC3s+VE7pnJfO1CvvfOsTqJr0TFvsYUozzuz4g4PY
sk/mCCcE+PW4jEBa50j+Lazlwu+lKbOfuVXoFs7QUPykYRAgh8lhV8woTncqHRLgSMMxtrb+TPtT
Y7KWs8lZXA4yrfsibDgSoYohnu/43vtj9DZX0tx6IUD6A5rbtBh+49YvaWbYqRLGT2moybR3yeYl
XncofWcQ5gtlWD4XLhjhB+X/ydzo6zrgNsRI4j0Zkx67f+Ro7bg2XmMI/yc0srKXIYTBsv8zdWK7
TsI5z8bsUx3T6YSzlja2/VFT5bTv8CIp4NQDO0I4wR56e/nEnTLDXFLx0/BKr0OMN4OffmMjGcNF
s2VeeZsZlC03oujW8Z7+j4mcHQOAkkF5fwLeVr1MAEcesiwX4r/ug5wWogMpS74C8fyIg6121VnT
tRw0eyOu+mA9W321MCvvX/L3hweEl45E3QAm/1tVCLgHiWA11U9Hzuzyw2rJzSoOrprH3tlnfuzI
ZzUy6l3YQ3yVzwgrJxXsp6wx2/mDhWCdRDIGAASFXcJGJRURp2V/gmKdynMwvqcZqZxxTnNHb4hq
aVJcvsY5dzYnyqp+xWRhoVLhrtzMTMf7qpXwIWoDsitEz7RSkEvh19hfqimr++/vj9nbw9/xAKlN
KjYHzgMxnDL37YIZ59iH4bEt3xc1KBaBCUOLwTKXGUIZvFQxGfctibXeNMPc6I+sTcZ/O1i0aHVV
A6BNwuQQ2t7eht8BW6+9bL7XpaspOTnRCygPqiw8iCsBDbP41iejKr69dklUWylNczRyjY2iQxUv
kf8FPayzrZyunKVoEcK+P1zW6RrTPVfgUulRhIApnrYSFzHXbVBv4nsPpZb2Kgzmthw/d9uQtXU0
d6tucwEEvDC1164CCfWLbTXuoSPEF8BrZZ5E1baZ6xWMyJrOQI0zCK2X0YVR+EVWQbJVkS1owYNC
IAy06ktzCzRRpchizRj54IHeVnhEKvoY6HIk7E5XuizWtyPPyqy7qZ7aZ89t3NyNWpOGZgdEOmqN
Hj3SF3HCeoye5ejwPZgChJPWinWpvMxIjTsUw3DiP9rQzmkUBwcnGaG7p8tPAsnJsiigKlRx2rTP
rWIXdXvRF75zY1upgBrTjxrlPxLKqnRZVw/LBDV3aUTAn+WXpNti41xVDsCvMkY63n4mdYKwHKl3
xejq6Wl6oZmyR4Zgq3Joy1spC93IKkt9aGWMPhPU1IFGyOGTwPjxq4UKLBRuvvLRb6YmcbRuL/qD
9GB52VGxJBkJRvdy+cBPtBrCbxbdIGtIHrjzzKh1bjC0boWurpc1BWUwKWu6d0SzDddKFbEKSxh8
dhUZCcDKObjxnHyt/Tp2niZz0v19j5IYvjJMOlKU99fGaQhn9CnVIDQgUJPubw1dEa91YgVt+bxZ
FVrKcAF8aDXdMm/KCzF2M4Hi/SueRiOgDcS6Fuc2pjfBb1fsFa4DcyXmr2Ib9WKcAXkJf3YPYas7
yKlz5TOc+o1FONvj0Cc3IAXgnR/scp3O/gNpIcv1JEUsBxcCDQgDp0gmQouxMwJZPVWUZgOc8wYt
6K+mSzV5PC362tqrGOuMz/RGdMuhTd0mQYsx2FMTwkCZyykc7KS7KmNf3i8I7vwVMY9F93/wDTOL
OndbaFQtEB8QnToxiJ0Do1VvdloZ05dmSskuLmINMLDzIV2KT9AMkMyEolCwo87eH/jTuIZOGmDF
1k/N04IinpTvBU4T9dz13uM01pot5ioYt1f2tOl165BkOeepNS8s26UIdDssGV4yW1gVekmLMZ/t
+D5ewFhgfnbZRj82a23won3ebVBVDl05tZr85a4Fuy6ewU9EaK2gKU/KszTf6P1Hsk8im+4l0m9H
dwbz57+0h4FbKpRatf3oD6lgbw1tom9gMIRWqhz3MWZ5mjgZowFgixMrdUhRbcdBY6QWaby1uPpL
cGgQv5ZBjqwlmxEKdOFR8PFKyE+FfkR8V2R/KAxPiUMLqiD6aOW84HE/eLSTLFO3CC2BQJCtYiJL
P0U5gDktrxyb9VEkFOcFmggtNttggjc/BtMvbNCVoem2Jw/eC8GtMhpNMqXLoXUDWyUtuqqBMMb5
kSxVE5VmLxesPjHB6/wLZXHAEkNUovvZ/UjYPM8o9wlrtCZ1FMyG2OR/1FgWQ4HBDazSYfB0W9Ut
ES8geQtsrfo5jo8Ohdod4H8K2/9SBZ3s0ZfWpc35RccYN8rfUl3chRy5ys54QA3YEB2O6a2N+HEq
IirLNKk/Cgsnx5G+pANQYpscSyYd+JPjSJOdHdku3kM/WqyQYR0GFhRnP+Pj5K3TuPt4NqBQhbIU
Wq1WTjR7vlUEPUYJLkY5fPZk78f5IR4cJLcDG3L6orDY5ASoDDb+sNQcVK/TlnRzzVAiYdQcEHaR
no4ElI2hN3J8UmxI4HkwfTEb1O7ZmVsUnE2Q8HWd+v5owy55GxN5eH0IECQszD1/r6hIB3sjMZf1
IU1XWcbhMBYCzsdsxvmttDdHrfsuVbL1wzciELMcxUK/8Tf9R4c6MflhZqV5PsejI3f/NxGIM6GK
3XYfCz9MZQW7ulZoCPJlGD8QfiyGi93R4Y3kw1yscR7P3tF6qJSl2F4sLyqPrm9z+UbhMcvGzp5G
p0xi+o6DfaLtwKZhLt5VdSTwBFNzf1RyrADDhfH4u4SDE8Mbf7r/FG+0CK3T/u5/pdcYh3k2o6Kc
eys//xdKjcUSvnJuNtFMLOnNUn2b3kFVHJBx17XTtt7FGMQZ4GvtLkWX7HPIrgCasxsnGb5IDqZR
7pe4htd8IXMnTfwDa0UKlFwYSWn3it5HyxomhiNp86ex2vL1YoagnGZnc1Zx2kRFMDsEWPp7I+Js
Y5Ruf4EqaDbiCNOnHnxhbMm6gnBYhb/ITzDtPD6G4xeNLKM1EGJw4XC5remd7vs2doE9XeYSRZd9
bi2G4XnRmrvF6J0tdW5VyGacSZ+LpovUdrpOhMuh8m2JV2kGUe6mgZt8Qpwxt97nPDbyuTx4hTDs
9qIYtZ/RJ5kLRIdhFwQak/DU4OJrhxY+NrYrx4HFnOwN6MxWdUPU7lL3Cvm08sprK8McCfucfM79
eI+/1NwjEs0swb0TsvQtrROKKXtvJumadTtTi2v9XT3Az6j/tBO75npVXgbB45j4XRcp6mBG1vah
7MspsmSq/wj3T8oSYlamc3on7Xn6qE1RXMgDlBQ9YqIcCj6aPh2M+7rydMh36Ir5XhTMQ8MC2Gry
jbMhUBU/1x4fNR3cjeHrco2dc5b02lShTC2KzNrK9PRYECZt9w+0eHqcawdFCfyO0VBMhVEXfur8
6joKmu6gsoxMK5p9C0FvlPmpC1UdidLYjU9DXo8Z3iuZkW7NWTpujrXc+LmnbzljptvtXrKyuILg
W913pBR6gUGj0DPvrgZfK4NKD800QT2kaTKgAeEeJnQ6POPr8yglRPcdwA2sPnKXtpH3hevEgYic
OQAAClsvtRiL19UTb33An/RyQz9cjL6Jj25k1dC1Oea4gbtp2xbERQgFhZkp4/51qI3jj/89yMef
AymwIXvbbcUNoBBNp+9FJttMnWW1WHnozt4WLpLYAnbJPQV4gpGge5yoZpsGlhqV96iSC3rEK7ZM
VpFOq/wUVGPDKGHcUPIjdgvGpiJgjngKwgJmCdOdVPAQ2KNeYnbfg+MIwifSAuTXZ0rtjBotatHv
zNY5ejfN7TGPU3tcHjIuSsZHOjBjsX7waNaraJFryjpNjnSe1Ekx4YrWpjO99HEzMmccaNqnQg/v
cSFt4zpylzyk/isWVlhcB94TxoZhP6T61o8Damzzxn+aUjSOt4f+VRf5xYbH5tKeJS9NnP2caY3K
dZBjw3OPoQ3zm02e3X23ZILVYNi7ZKw8vJpIdj/1YNn6D9qT/nCmxOejrE29HWgT6mGqR5mk8+NY
JjgEHerE5+/CV7QScV70q2cNiDxe1kqW98Hgnb0OeYAxJg+zZOhoZ2RsS8PF8zaDvH82Wd0mzUcy
t9yfdmjmoZFG0C5jLu7mKabgu6FEOntRAhgA2TBN6XjhNYneziMiS75WIELI/QNyCntZL0XQw5k6
H5zGrKqoDJyyQjTco2G4oGUEESykkdnzQdLolrdVN/KvdqKUz645W0BFHVh+eTsVQwwoMKucq1tp
0kxPso4XqoAYXzFWxhwQyvPDIjqU9KGvUiQcfxsDLEYdB/0FvqhqW76atD6JN0nZNGgcXuHkfChT
BUk8hfjT/sDUAo+h8zZPGY4z8bJn8OPTjgt9PBfx9oTEtpmHx07M6SzPh+OjL0HSM0SiXbaCJyqg
q7rY+JgWUW5Qjh4+a2n1qgGv0kv8iJ/6kHAZAWvEpscIhwxOl4Ej2ko7cddlQKFGCMVBymdkd0Ud
IKTOVlndiNZS/IRcLV3DTi6SsvtXkAUleqnQB9adiu2LJO7g/oaIPzT0FlOWgxp2rlOAl8ZWQelb
VdROdTRgYkkdWhVS76cBTQggfFL4A6FSyHjlzOtXIk1+oNbTg4cUSUMFCJELsPi8hC7tXqm15Cm/
zqRnsXE5YyKosttA5BqkbEaOuxtsO4Uc7lBmVGu8X+LcWFMc9lq37HdAF3ToQ8REvnx2EmFRkv/t
O2E4G08l60ofG/i96uWmbGWx+I4jmQ8NSLTITLjIl/PmVrF3V2zjbNwrkmlQha3tAvlMvGV9GTj8
MQI5tBO9jFqI/N2B8lKjVGVGvkpmHVTN3D7LYE0767uzlLK8lbJr1/jg2E0/GH/NmYXp3Z4TTZTY
apTg30bkl5annkAk52J4MJMuT5IodleRLl9mj9ym+4n75dTZX3vMOZR5popxqoLIsLe+eELEbTvN
3/r6wbIaeDVwwYLRGlnlVR7Y0cQXDW8KvZnO1LJ7fZLjXGo+IsMDh1ArFuOXcFOWk45/Aep0Psj+
9ealoa1/on5B7+Pc1l+DiGXwE2uy6h+MBehEtady170NSIUtWzlZxBDfbsNqtfucjap3ZVDp77wu
WWTBRCKov/pbRzxch1MjidDHKuGFlq1M//OYesnchLNZg55jnggH5UIzXPilxNg0HNjTJ+LDIS0b
LrrNZH07Jv2HW3BLfecYQ/GrrxdyVcCR1rFUjPtjxVZn+eYVdLrb0bkrjgGrOAKNHZ4zrAaj7DQI
2UPXcpwdHsFdgylEJ0fjfsxcmCfhMNPFmy4zO9FpXOosXMObSn1b0Pu4IVzXOEeQ3o16k7e2bjPi
HLvoNenFm11koZv2dYWVBFaerN7jgIAD66BX+BByCO+9ZeRXqS1Kz/8A+Dop6MFyiA+sYCQNdON/
g5XTgR4CeLV9nzYN7gihl6CbvFdzQ5jtDEfvIISlWrMxZZ2+9w+qu7e1nb481h7S1ZzV/0atGZfG
mHsPqOoYGnMtagHioLtTfsAmPwHQ2U3oQ0yuBWTFv1KX9f9okM0+HngxqeTfa8TEeaSJujZ2nE9e
QM+KiCxTPakjtncsEoSZTNlrcHz/sd9CCFBzWT84PfHwtMNZ5/bbe4knAQ+UrXcfwHySz5mLkRmm
kr3vif3WkDp/NM6/XxBnO4ADhEg24GJwArYXuDhZZYVFbrfUHBRJwYl/4a3oIoE1X3b2+w94wsrR
Twh2a+LOAOnHoh11ckFsdp2kHkr55TVizCl0a23cJlbXPSxO70+HvI03dTfOYs131VjreC4UocHo
N1htH6By1tuVzh1RSiHDojWKIg+I7gRoXDHkmb1VdF/K46bC/kLv8WUsYuJ65k8ZU5A648rODASH
A6mFkeobyVvRjVs0waWMDy6KXNcMF0LLGhHqO36c/RFbt9kqqCej+djPao9h9v1hPZ1GJs4x4XbT
MeElQSgW3q4bzt1usBdjuk37Qkem7SURanu3Hu9Wwx8d3rvw/w51uTRAeA0R+q2X1xNIKU/GzFvI
RnBjHm9fj70lSbs8NDFBd5sQdVHyr6A1HL3Q0vogiwRutupvTDsxxyDRU5bfHo8lkmQ9G16BL96+
xqeXR37/ATVw9h9mI/gsBEMWqial0Lbl/28HdF63JVObW5zjwaMKN/KqyhPPEiveD7fg75di6iBP
Sl+TsRGbvL1UhYHVipVYcn5MRSYXNwvWkd1VfLz/VL+zJ2FowIizGUXqACLr22vV5pDGGEsGP8wc
mPp1W9kSVQmJo6h0OTn7U11FZuUo2ws9jPk4CnETsfpoEPXiPeazSRD84L6OFJF/DDgYJkOACBfn
B0Lbb4pI06RfhP9lf6Y2RBL93nYXzZIYTccem7/6rabRHjV9AuarHas3qlhIlclgVVdkEVCDkqgp
WkxFrm0HTMT8jFNOkjTnKzmL29zG2NNbEHJjm1bY177DMiDZq9x26m5fleNmD5HZmBg0aEYZECD6
fKsR8nNw7DMWkiJJfIrryuqWmyJJpwAqzzjJDOqtmUMhOacA8rJqVxp5yxJ5TZw8g19Lw+KY7lA5
+Bxi8iW8Hkug4mU0Z3SyHCmUrDo9mSckVMZ5Y/vUL7U9MtykfnL0bkVf6iTTOEbmlqYt82a2vrVl
YdEPlbWFNUaKdbaTrYe9E/zLIxTTcZxjj3RMsF4yOzp+M+O7db5OLrxuAvHCQqaQ9r71Gy5ZFVQ7
06VJFyVLonKpeuo8+gxlXj4K0vFA3Mp1wJj9IpemoUGKflLgv+uxPgwgj4pulxZjBRwMMuTR/Qhz
FP1NHBljk8xmFXYCVpP9OeiC1pv3SUfQ6R7cNZi25oE+iO60kZuatrzFzhU3q4esBQVPdpCjoDkc
UtVZVh5VFsnwXyslce9funKZ7WfLXdbBvwXOi9s7JO95Ye/zujdMKnSTOm6IeOkFPf59jYMCNMJ5
sTe14okEYjJFpIxoCjBEWeP5ugh6/MBC2uRzRpUf+Ip+bZaa/ZkD2Xj+jpt+saa7GFdAKLSVV1fq
zxpEyBhRZkndCnyNkR19+kRe+xXnCfKRtJT2SHb/kv8ByOv8da0HfRgel0b5kqXWXllQSuKOmeE8
P6HPqCwibNJ43IaN6jGc0U0GDxwujX/f8iaD8lBlbuKGaZLM9+6audgsZXN8hoJSnGem2C4qtUzn
ICzNF09JO1oCN731ICCbmBhN6iFmUZ87iYuRDbsv/Z6rtvwzMTMcFAILLrNfiuGMIhyoy66xrmrN
56ZgO6Jil9dyztqd56Qps2sa6pDjlbDPm2z8tOXlYO7JKYa9v5p4dxe9rH6k7XhvW057pRwjuaqm
fti7PZ5IEGSS86kZg10azP6d16YdfIM2+5n1XbwrU7ytVqeud24cdJf+ZleHNa7pTteti4tQ4a91
5PAygcPMn7zwqRO/q6UZz9BCwVZHOnRW4J+whWuQu4c0xxi+degZ8K4Bs+shRTfJ47xs/rfSwPQw
EGP1MPt2tjftwbxECJlmYWMYGGgAHx7U0Ne/+tyL7wA1M3hUgwh+WrSgqLOs1voy2Xma8UaM2thb
fTV86ScHIIRQsOvXBTOPXq1F6FazH8VeEKf+n9lkB+sFzIjxR287ubVv8Oyg/MqqdA0n4fq//MH1
qp0RG+qywsjC3TnWkN8tkyi0jU5z5faD1UWxnzbfzLxvrxfPMa96aekVGsMDpzaa5stFjcsN1Nnp
Ahcl4zIrRGrvfKIfKpYZbvi24XBBOd8aX+e2m391WHREdmZt3/o+b2yYDi20xm3rWblp2ZYhTC6F
T9A2F8slPihdEppWm92ulkcgptSLJhSQ4hLKdtleqqVTB7sd7Su35E0pINBP7rz+wFUsvkUgNYZT
Pw47IE8zC5Olmryduza48nlDfdumjvq6tgu5oknbnZdfjAXcjCLyssRtQ+jJzjc65k0o7LI+awAw
MAuuhjsMqoo7KPFDERXDkDx26dr9qZa2wjker8kotlSb4xpqlnSCfbBANt6Sbigz/RmhVJ9ieLdN
+be8anmrS2JWT7yyC2FnO1l3AWZUF62t/GhUZnzJKzScb70vl+ucPsQUtgDBXDQekCtgs78mY3It
Md/OwtIqgm/KINna4WRCHuXmfYdsRxYHAr3EySPbvPPBatLP8IfgnMyperRxKztD7Gid5e0kv6E0
f5yp3x+3rtr8s66FLJ13VfJrZUDOUsTX4570dL0fVODGOGF3dJKLZAhNfHAuZFC0Zx35sRUmXh88
BvUQfBdLKx5yFTffp23afo0s8N3kNfaNA+HhzOSk2HVLN9yT9+JtP9fTtaH64nkzm/pMlFYMYwyY
+zZdTYezbCEimXnmg1O5hTz3aBhFbV/nZ4U7qkc4Z4L7n+xLy6zFIZei/wpe2H0O6lSdW2sZ3FeV
2q6SPu/2C35AujyvstvaMYdLNTrz57qP1YPCcOOHKCaCg92t062zVmwesLZPlhjGq0V580U2L6IB
T/Lrs1j7JFG2w/wEjgkuNtwtr+M4VXeb7aePPpDO127zhwcO/AT3Q+XxXiBjgFsls0MZxO41nXdL
4C8TlDsfdZBgvav6sCVG87mgNfAZ25m2i2CsmAcFl/1rO4xOQtG/bdcqcMYrCFQFqEXVPCRiCypi
drXshVf45xa9yGhqN+eTPyWCjoEyfhqxDTfuenWdLQuitVrIwXfeCNTuXxeumLxhb/J2P9RHZdDG
17PRJp9Bf8pbvEzqp3JQ3/idBAA6s576igwmH738dglyaKFua2WXQdPaz6MRj3OEBYd5AwVpfMzs
aerOUrvE6TjAce/KiRvlHwKzqoPLKvXbHf1lB9U/ffidH2wVIoFtCKawEryuoTHgIVytSNoYa2nO
g7ruUEeWB4s348wXNVT8T2JxjDuvDjJeM7QoDOnSoFVf8iSbqj2t6DW9qrKiyXYG0lWYmnFsGWfe
1Pfbl9Wv1Zie6dTD3AXd0pRNwag1MwZXBViBwnHVI3OJ3GqMpxtQnLyPxGghoPK2Zo0w35LX0Ahj
azfjeFRcDQAEwxNmr5uP26GhEJWiEjaTGrqTNobyLl17Mev8YRNrrF9DtXQ4Vl/aBDvzwnfoVJx1
mG+qXTr17ngfGJhHwQxKygD9jBEnKNAMJ1juM7RvMrRTp7xrVsvYzmYKYG2y19nmNUqVpY5sRX/h
xisJp9iodhgkgLhd5hhVR7zxsrgcDEw/80/4i8lgEwx/bS7VDvyoKjR7rLXd6tMwOLnPm5hkLksb
4J93i+wbf+s7JBGrXe0dayzTaxzncxlWNfCzVqzx8iJRrTSkvBGvrxppV7NPaGDeFBnw7S5fsuVc
JI7l77DASD2gulxZF0WiWtqko+utoT3TlZeDPdwabrB4UZXHTh96TiGACMESn/CVUz+ngNREqHa1
/w9zZ7ZcN5Ju51dx+B4VmIcI2xHGsCdyc5Q46AZBUhJmIIEEEsPT+9tU9SmV+5y2T/jGEX3R3Sqp
RHIj8ee/1vrWvutS8tcZUI7JjBjhcq2L8AxgkSM9nbsPq2Z3HoPZ5K8FqDcEF/6BTteKpfjgEOp9
N8lFLUIn640lSKoGGEqeCHPpHOds0LcxfQUK2KSHsvftt0ypb9uWZ1+zXHzLAoC6sJrm5nHGcwKn
MSWlxMtD55Bwif363nZVr2Z9M1gFZVj5EESiF5sIPeyjghir0zwO1G3Fw+CSUPEB7YSDGpuPMUu3
Hex2FLVsSc8onz7I7EXOfbzxsrHvAplbjx7GpgG2MTsoPg98YEJ8evN3oxPVvehb6SeSGPW17Nru
ceopaUomChkusSWQtqHWLMERSlxPiU1f76o+dR7bSjeSYMw7uK2Odjarxb4yBWJql0lE9YBrUWya
qXprJ2/ab4tp1qHu8RKO9UD1MhGG293ga5yxVA5zSgPUrC8RRNUygj6oRBgQoCXVgFFzOkqYbkuy
snx/3NKh+J5CTuz3JbpfPPBQzlC3q+GGtzwv/8KtaqojmC/4K6QPvHWKHa0EbjS1In8q6bP5xkZw
2WEmCvadHjQ7T3jlnVbqQ6QaN3/R2+ZrXeJQy7i47TwzLV+72Ry70LG67tXS0+E0mVa6kO1eSj8q
WNqeUkFxWZXpbN6LRUVcwq3bkmvJSc1G8VHllvetSjOI2YY1X4MpBI0p+u5oscp+QhQwq8uZthAe
LvX+7IKZZW7lcLx8CO0Pu7pc0te2uby1F1O+d8rXiqR2CwRaltyde2ypRegiORQLFMZ661hienNp
0KTBOXJhXpXOuRbSfM/zfITTVfN3CEu4+35U8eeCJnf5TOSrcI4wGEwP8C/EwoFZq8pOjejGZ8Gt
LaekCnrFN16880BQ35/VQRsrl6x8qR1A25tfL36GnbGpiqDrqolbx1nK90n5gtcDN89dN6W4tLrU
sa6RFIcrsUI8DYeMkeZ6kZN4r0ygQZFk/alosaqXj3FceVZ4KLmnTYLt6nfAPvwiSqFKQGFbJ5bn
GVYu8K4M856jfpCdVumu8fLxyl65v4Ua48gY12mvOYnWN3iRScQ5T6Os61dPqCWqpCXjWtd6/Waa
PePxQjsJcCsxw4XuOOf1fmaoOnH6tXOy9HleMsoFjJ7DJrXuxspnA8pfenEIro3uiGQQkKxDnDJ8
iCI7b/LSrqDQKReJp6mismJIg0fHNVZF6doXJjO11abbSyuntrolykg5HbeKtOJIC9xuE9FgTFm9
7jUdkIB9605W6oeV0RfWW42dVWsjpflLme4Q8qpFP1d553ZBxG17odds2vJGTpHHC9dZY/qnnAu2
EZe5vcatWtOmAsyQstKB0MYFTNyBccAxGS7Yz4NpN0yiL16yrLI7CrZ4VJB3SAlZ7RAqOqaIGGbM
au1xyiet+Sl7uSgnAdJWNG3i9GiAj6luogntBQausY2H1dZoJSsnUfFzsDVsXFOJwxptQmG/58v/
0dDNpPN9lGW7xoHIF1Abg2Pmj7+WyJq4CCFjHVxWtqaRLuKKzsmLpQAfw0Wf4TncyGPbqb64e/ze
G89bb8igeJ3EnF/QCECUNo2bbVrOLq8IjuPxacpZKPjXIwPlcqOXgU5L35TJqa8AGxG1VagoTtmV
7xbACtXETj1Oa3tlTXx5W0i5uWnKCDOO1aSP1uiIApQrBtrCOunT1K8d/qhiZMbh7pD1OyH8kvNY
G7u4gnl7NjGZMbqLgBOTchuGKN/eF6PXrKtgO6zY8BYRVq+pnu0kaxe7oA5wxgkUsDtoO/96Y/Tz
k1SrXSCwcPoCAarf7gM78dbNsvfokc0TzS/1Vw3XDyV2HaE4+rZ4dhJcMM13va2YsnDl50OVdK4M
8lgN+GeWcDN7RNHNneDt4/4/BUWm7ljiqgP76eK601OqIE13OpfGujaJsBqAwSpAoCbJ9ljSU+Yd
6W7bvNBqxWqHSztX7X4YddyViy9IxmLtrr4LqvSAvwyX3iCX9+gUj9a2PshCmxcGBK1OmEC5Iaal
cJw9JM2xoZXCX941KjhXERrZ3BsPflVUTjwXbfsx6AjroSwVV4N2g34f6kNp5AnjxCAPU+5U6num
LZeNCxM1jY5bRRMB+TGVartmMnxMQyaVi1Gq212X2KsuDwbp41ei1DYLSy81sy5ioVg43FC9lUoz
39Wn2NSdaXzBkgGdJRwE9OcIr0kP6mQyTPxOLLduMm7eTWj3zOHnBSFwCWer8hKvcuuTlskOi/0E
AkAAexYNlhJznaBhtU6AVKaN+Z48BT8YD/5IaC1+f+hF3ZfRxMLsfcNIwWcjDe4nTe/4Ojexcw2x
3K38sGM7SP0gARMy/9AwVbE8LEV2rXEMy29cLuf83iub4TJ1WWZxYIJxTwOgteKdIxIOgUV++6Gb
rfSMfTP7ng0G33l/3hZsdCmU2moDth2KQp+/glWe7uahzvkSiNehWntNx2nqNYQoKid4MFgfenFQ
dvPRYGlRxDOenefZssk3OpW0D61dllE/D85jn2bdbjRb/cUdJI2XHv7IfKg3kgNyW0NyWeuNQUit
iM1JKsJmdYtxPyhUoI6ZS1sgFvYNm2qWUrDgz0F9sWxwG44g/67gahzAg6FuEXiETGnBCWTySdnC
jMIDbm1lsmcoaFd5tiYxXWemofxYdzJBawLGky8zhX+4oceWrxKXgvfNHnI/CxsG8Nteu0y8EtIU
DH9tXYvQrdIAm0zVF3nMC73EEca65G5r2ACEmyuEm1QK419s6U2RbIAe2FA42PywszQiVpb4Ocu8
TUwaH6N5dNZXj9NCXS1jO4i47pX/IJ1hnPjXOU7PhaBgC9SY3dmqU/PKp6rKw75ECDocjDS4guxk
AoQoqtOiCVL3jSwjvGnmG2mdqUX/AMYaFY4sh8gDLbHG07yW4P0Hf0yTKS/8mvN3sOqr0jBXh5D+
7DxpNJAsN2yuKsipdtesYS0a45W2vmwNGwwiN/CUpX4hutGzuwUmaYs+1Z0maYwy/wJKYpjpkuT9
DPXEjXNr6P3L9829na2ZNbRldumNXzfWS4/7IwsBmbxasulehrHrwpym8wcPMjcGrkzxka+H1wxm
U8ZstYB3ZfI4DxOxI8ne5VubTdpxKHmo46GovNtxGrvT6PRkUAYPjsHAdkRLdf+JjTHVt1mbue/C
3KxksXX5oIbVPFKHMppRCW73Mq3pDZaelhWPJ6V/kHRKujFgdwanpgiWPXwkVT+Q4i3igeVWPPBR
t6PecqaE8cW4atcux7M4Gy95ui4v9L8YoZCTTqTTqZLGr9Of2J312Hbs8avPuL+HZ2W8dzjjX3R+
ixNqC984oggvZIH884L5YC/UyFPnT28Yp8c7MelrCgis0w2eg+0uyLSKicawmz3vA0Bgky+tGBzc
FVs0umt7c3guWXbE/sJFpad6eaMT2OieQOnbj2Vu2U1ks9U/CtFSCBniAK0s62Od2P4PSSXYBw3v
vKCqRsVo8+nqvXCjpZD1YbBlZzu3Y5n3nPISrCmeqaEnsYJ5YVnLpkdrQAjtbu0Vi8+l3pcMiRlb
HWCZ/KiDAC23IwbzdfyaFsvsfDgtgOZD2fnNaEepPeijFvvKsYFD8GDjskFrw7dRBkbh6jGGQGNj
bPT1FfB35Q76cpzWhS1m6JqLs7Ptdva/uW07cqj0oqIHlXPsgt+KmfPwT4BxcrMMo42N9wubNGM8
bq+VjDYPDfZ628Gimovuh95rqydjhFYMhIkU81qB0NnoacPFJLL0Ym7nM3gpbMvKbNP7e2X5I1eY
wlrcYXi6YGQVdSab43PvI8pULOVNCfsF4hMNE+D7El1Yk+zfp2pTxhryp4hijebOZiQLN5FzMlCF
w604iNhYX74S2830oN7n2aK8/nnSss10qCTyK34Nj77nLlfaKLkwX5UrdDM3oj+LbsDdv5bn/q4u
o0lecK5kZynkRqRDk/m7alg4K9GkrPC+V524CBrNL+NHUwU1P3CtQ5b6PwiVf9fkL/9GF7IK3DLK
wJF8PzGXv3kyWM75o05e4kfz698IJ+liwLCcdkCal15uT5jglL5oRD6KElHw15f8n6I5/Edll793
Xf4/VWv+f9iaCSXV5sf/b16Af+I5fPlBdfnv/Ic/f8efJIfA+gPPDmlQCgH5KfL4/IPkQFOY+wcz
CSlVcA0BSSg+Rn+iHCz3D4RpfomENiEWQGH/RnMwnT+gADo2Lh2dMHUAGuIfnaF/RnL+Vbk8LC6T
D+tvQjPBTcc2ffL38Bx5vM2LHei3jxanjab6rtPxjHFoKs1mlKoB0F4OTra7fZJrhgwpa6wevNk/
SynUi6vK/lF02MT0QZ4mSC24S73t/HmkrngS070C4XiHb1J7mzyPSgq30/sDPSUeWG/HzOQd5OLV
urdt+oGaSz274R3RBXzzJrBZmX9la2Jyz9KqrbP2oqJ24OyLQb8UbyimtyWkfwasAjHYqrR325bp
3PPETK/JV8I4I2gnlMfaOOXB4iJmmGkwJl6u23KX17YpTqOdFawASxzr+sVdQLVwUnA0GyevW80n
e2WEgqHSGR2WU5sKgz1549U5TnT96NDL18Irv6RQ2icVsn1USLv0iL6VbQpZwC1pZd9MCaU7YX+r
KzfypYe9m3dVKdhY1LZEcOsYbtAfZTS5QX6VwhFSjEce7AxFyZjC4VSuIF268tCAw3pd2mJsGBSt
8VByC0hm3XdeV94UISU0+aGQxWNWszoJwfFhK2+7Q2nOT2iN1r4c5zI0iC4fqvkXczDLn1kWzlmy
quLo+csZG9dVPk/Ts8woJZ7qy2C15FnYqgCdNXM/Rkq6cdPOr7giZcQ9gwStxYhXPS0Kgv4aGOUJ
veE9KzoawtJqetz8SYZcZJr9xLdUs2gwcTyYNJxX3s432z0GiAe1FU8sY392dTFebUCuL37fmy3v
WZNO42vXyBNNfu2hIr8de4UVLxT2hHIV7pUQRPowpN4hE3RhZVZPghVojDTQsfJUP9yCSvDG3dK7
OejcUHI8hsE0EZiz0hh7dbW3lW2Ey6ZuTZzMJAkYQzIk3cieVX7N9WA4++NsJh7OQNzZJGJainlC
3jt5xNLYfy8mU+0bxW3Dz/sFAXFdE9E72kN2uTe2ZfYjtdLu1tHGR2csFnIYa73XRVNcQvrFoa1c
Fxed7oZWt2JdaJ1pN/qOfeRcyHfDYAY7PPx25ORasFfu/KNzqoZuGy7hKWdHSFt1wW1vKd47y+4i
QP70jWWMpogRMu66S79BS1+4s2koGroCe6dB0aM78YvhtHh+a+CSdXrcthY3vBQADkbt2VlTXi3Y
HU557+CmFeDZMLAO36bNi0pjDMtqti+Qqh5/MTYwRk6WaBR6jzzxE7eU2LI37Wc3ughAiuZeB1CX
r2fxUKptveg02sGs9OlhNdTsPdZ2Je5c1vQtEzUOZ0Fp187qCpYDXurJyECk+II0Tim4bmzZvkBq
PbVTNjTRahH6iPlgVVuYzuMHsCYr0lOl7oi8GpFSfCyyQNVG6C/L+h0VUNeTzLPX0zQW7QF83DrT
XsJHC0AN2SC2uvxtyX9LUFzkJiEzZzgmdu4yTflPLhEBz9oc9FtIXlDMN5R3ylfJqKZMGq7ybQeC
VoekHDSEn3zqUXrN3OtIk2FfzdgIS9Y7+EffSjwZrOszLUGl4romNpRh0VsJKI56z4qwCE1/e1kg
pzx5BReTutTeeKSeTTY7IaWkXdKApRq13r5B8K3ioTbLq1Zj3UwNa0wStHhquCHQuCSc4mwOlJuH
zURRMUFx465v0q89m1yCgIEVXAu77k5GMO649KprNRXigblee6xs6b2ZjVPEWRX02DYCus6nLOcx
xh9iJmnXgvCoV5018ArlMx25jDJ23tQSzYo/p911mr7uh8tTW5Gevm82Ze3S3llYbdb53qvVXZ3T
EV+s8jDTzmsSuQF3Av3aD2nDa++xPL62U+ccAAIEH4Mp77FP5DO0bYtljj++uEzcYaHrWgJJ8GjX
iDDVZFgEwg0x/kw7G7OFNmpX6+TkO19NRtxiek5EtxThmvkZETeD88BfbwqMr7ebpqvzCrs1bNfJ
i4t2Mdkrljxanjklo21m+zxg94ELyI+CEkcRV8P9qmUDZ/B4BitNSTvAPxKWRIx0sqLHEex66LIT
CDNjfgA1b+LG6NhY2Yi2fG3BoV+WPWmy4MheL4VFt+hIKUHzseK9SXTNAj1hwCQTsurjsulIdgJ3
lF+Cogxiy6+owAVoHcuxPwZawK1IEz+X3vvK3a9LtmCedvqlWZrmoI2rtY2a2C75bpqa5aRV/XdV
bed6TCeC1Cgz28wFnAReewuvSr8medIlrb5CEixG/bhB0z9osCK5WbTU00ARhSJOtbvm8zVPVUnp
UlNx3vUugpK+srj0DJar4zeTlMMVwKaUQHlLssqa11CspXHNZ0Du6dbNo7mqfk5uHewWsX3LuLmw
mwk4y8rVSc9pZ6RmqEqOfgSbd27kc4TdaLhLKzOlcNaQNzN5XV7uwFpcPXuFaPtTBP0PeyzqHVWC
C9tf+7lBHY2aSvZPtc8ftQ32gES3jD/RzLkPQ1rnloovy5N0/GDtLu8DsxNH3Te3a5IzfBu86tvU
pHrMYYqbgl6rZ3/teGGM1mNRuGy2M8CZ5eJzrrtF/W623LMbE4gxoASyecrDBgDyaifLrbkmPz4n
pMZs6sTXd6q/sbPgaA/nS13KzFI60YPef5K6ud1VlqSBrN2wwYS5NyGIzpXgr6/Gqnzlsa/GM7wr
/0vvOfxeC2vDcIH51cscaXWQ3U8gFu8czNSvXuk+Oq6LZFNnN5f4xcGa/MyKlrwUmI1SvtF5kdtf
A6eaI9KeA1F1P7G3FG8UAAIWIpOaIeUTOqHxVBHmzTrzOyTb1olXfs6hKYzuVhnbeNC3xTt4i+N/
myupv0768oGZebzddEsrE6VydYBTbN06jasSY0Pm5WQVo8Lrv0aBqYJLIgAbtNCbh5772MPMTlNH
f1AaI4YpEEdtWf+Ug+WzppVlxs8U30jHdnNw90IYDo8M3VRkKmSw0XgGmDBeM+uRiyYSw6hf47It
XyREr3fqd071nKdbXHY55S6Z9b12JfKhW5gfRlZqTUSgPYDzXUzLUcwdak1RUXYUL866fOi1X8ei
m+Qje9T+iMDrnRXVKfugde82t71KO2/0Ykyc3XJA4S75OLvK+55mXhPlpvRug9Epnh12D2eD1ERM
LLNOnIIItyDox64Hy0DSjVb3MFj2QD8Z34qbpcKZAUm/c0JvFFMWb2y5mlgtcr1twVfvyeiRZffm
cWfgQU9w8cv9OLjavnSobMbkUhfPnGbVM6+46aWeF/2xKsf0oJdecdSdmYk37d1T3yqtBIiCyoM3
fa6fMrMo1ytCtk0YbPlwCjSTByLX5yoB5BuczH5QUY4lA7osLbSxqzISp7oc7sdtGZ91fyMeLVDl
aNUNrjr48Ld0NQxfIZUBpPVkVxKV6smcN07OwjYHlRDA0O/QFR05f8kMTli8XTaGuC0QlgvUX6wq
KUqehysyDgRFfBYAX8Enbe5LVmnFFit/4c2K+zvgQRyWMVwHd8kSu7LdGzLN+avyZldjWJke661d
jZilpXau26V4TRun3Q2pj2mj2Zb6iP6jx6VfZkgSdqX5oWzm5lmnCvte8Y8elobjdWiCx7lhNpY0
ab63TQvOLvfKnTtu2RUiiMswr3oaAhvVfDHymW4I3TP3s99U1+xJ+t3ajGxcs55CGG2rZegMwtnN
RjvfU9WNSu5sKR5SRZuiKo3pumm3KbTR3A4Ti/Y7U7C4evC9cuhuMaQvThywkO3dKsIwbzIsNCIP
VukjZpmmkN8ZNwt/Yufo9bP92I2ZiyORAa/zPeSHMsibIISIqpD/MahErsSJV8OOG2JL5pyjsP3h
nrKHP4y56zybftFM8UZpk3cAwSeMdxD3aaxrZZpdF4qYTMhHeCgT08/mGPOnAu6veTOnD97NazVq
4jDJwHjAVMVdwOi1PY03iDzjqp1YsosjGYgynkaruBbAXPEyT97PZujsj1/S0ECdbLlfGvFFVoTc
X8EmTFFjB/N55HkMfVptHfijvv+j80V2cKeGEdygmzTqAYI9beWsJ4XL6ZyQvax20pTbm85gfTUj
Poc19+POE/q+4489fUpOQhTiJV/s5mEmcXnaBJg/s7FF7OSGhd4DAyshUQII+6JA6RBL9jRdGtFA
G+SNjfMnhpJif5VMkcm4LEG00RCeZLzrGM77NVnMYUym2jtqolUxhkv1MGZFsBuwBL859mIfmgqX
TlpxMtUdnAePHtJ9kVl4DzrHv7aKxr2slPOZ7LSm9rVp4zXKA6S04VbxNwk/NS5hmuuhN+qeUQpT
Hog4fwmNwJ4TPjcogcHiJP1acb/hQ0ncsizoBkI0SoKa1zhZ0uqbZKanudlrDhrF2OTqeJO0s9v6
mGVHGWm6tmJHtawdvI4GwJan3X5qZ8idBwoL6vNSTW0Ekh3M7qeSVlOL8wOhwT6nKUQAIrUY0DqN
Z1dy8E+ijCBEU80y1FikqlHx0pnX+3zUgxu1ZBVm58I9wBB2ErPGL6HLrjsVunHn+8RopZQLwDeR
vUmP6lQ80Gjpwuj9m0rrSTs3epUYdWpjQwis1wynb2jNZNGipsibVzSI1x6PWkirwN52SKyFnVDf
yQPLg1/o2xHfds33b5rglzuoHEub1dFaWWwf6AOI6XB7Q87JL5Q7LC/t8iJ8LhGZH69b/70t65dP
RbA2J71LJsj/XbhYVoLXyCReGaSnspDOG0IBfWCZTl0asXI90tqlrJMBS/WU2Ut/3blly6dFentD
rzzMVHZxXaOS37F/wGiJoEfMVwld3ciRebvUFXbGy/pn8aU4Bn1fJ9ustkOGaefH3HJFK8dSHRp7
JEyp9eZ9OXpsBMTwMebLePKagvyLD+aTKEKMViyOvnCxWZladTK9Rt1/apdZ0b9zX2MUW1uEGnsr
m2M7CfgwmZLrM/3feK7VfLYQqZ8Ypb4UGkwEbxi9q9y15oiqeAbHLj+m89bLEEl/wCMwfQuM/jwb
qxXmpflEHhUbg7LtnXBxo85sdZ9hhDehdQkGoyqryJxS5wuBMid0tspE0chh+ravqGnysMr8cXCN
n+yCmf9wuYVtJlpygOarlRtwtlRrf5fkhGM9G6xYaM3TAsPppxAo+buMuBbAYDEzfKObskB3mwd/
HdF2uqw08KP46TcF1A8zgVIDC4p1fsDGv9H26qcpayfQHzss4GvB8N8Y3HEWZ19NVvDQcmCNobCc
zuXLSz0M9gOwB56EJnH1ajghhoczC/uFq04a86MS3rkqHXGrXJvB2qi0LjSpOjWQDra6TRR5W5lM
ek6JMEyFI/+FX6pa/ydgigfqkTg8/CI/BUKvTqvDyxWP0EdaianfVwgyyeJOJI7RYzEbLCfysLj7
dONp4JUU1caIt8O87AJFm0VrMBGngbd1eSaY8grD2ZsOk/AvoRnfo5oRRaaDp/pvmb+dFj7wUU3g
AWeddkaMY9apnR54lXcShhp3f+nRyO1L2Ae6jFpG/YjJlLIpu78eMnWPufM7KiWfeISnJFja+94W
JE2b1cN8SXzgL7Xa2xrtdjbt58Kw5dVIV0E8Dy5B7tpq9zmlnEnRNcZhKbmcDc4kj+2Y6Wwu8F/p
lfP9L0W7TGcKgLv1W5WhwptwTsCNDEVYjtZ76ijjcfadKnaXdR6iT6HbkZ565OwzQ9d1UDH1fjoN
PcsoEvCRkdLQjJipsWch4p4MOgHywG3P9ljLKMU7gaIPlGVKvMy4mE91ep163o9GsHW7qljFmzSw
hzmAHpu40rbtozKpZ46MtdLeOrcZbj16Nw8lL7yBYkZvOfgkLa+9iiuSF/hlHi9Fdho0O0vwRa7v
zFk8Wplo3orS8G8/xfZtzKcPrXB//hLcg1yTp5419P1G43zkFASuo79EdxPdebsZFr8Tv4vuwWiJ
eNsCd/dLeXcr/ADCLNohKqhN3BUC7rutp9oNRAlH/dLgi1R9WTPn618yfNav44HnYE0+tfg58J9m
3+WEz1vzMcN6H+E7vPUNmb41ywVt2aQ+NtmLOF9zSdeuZpOh5vpToe9HhfvWDsZl9ynTD2XhTie7
5fzBfaWLcv9Pin0FzCtsudww3s2dIDvndsPTIOz+CqOmr8K88wLCtATG96soU6zwpfHqdguJorlw
dPBZBJKxwk/b81SNsPP/XY3f49PTR7qYxz3p7+J6E/SCxbywAOsMU8bEtM40YphjQ4nneJmEOGVe
fxP/q6kcD4KIRPi7AyCjLzcC37Y8OpMYWT7plXBDrmHQFE0teKpNmX2nua3M4jZLs4Val3V9WFHC
YXzxoP1pB/DkpdfE5BX9v3kCkAhIZDLWbxCLTwI0Fn7Dad5nRdrfY+w0n0twCEvs2BzY2+AYdxLu
DiGBv1wDnGXdXY1f5vmXc4Do5QTbI/DPw6qNz5XQ9BsdeP/eJBkWcHmV1j2OPu/h3/UUjCRuH6nw
YBm6mBNPaddyrIaN47cmM2Oex/9sLbCGICtv2PDjF/sna8EgGly045CV8VLJuy2TNsUy+JETizXU
F33zslNpc1S2db7+/LQdoK0yqG0uyMpP70EeYGFCHy3QPF2HwgyNt25GvoKXPX1qXHaI4pAFwLM2
+zrok+ZqSBfvqGZ9TIR0q2tB1EUy2Rv6dbd181f4O+MSugsJvVyb7Yjg/qffS7sXVS9uqMP1D01u
oPuqTexnqduRRfFzhgV8Hs+fRga2txgxwTp80Znvroeun3cTuboD60yPLY2WP6x5icP0YmlY0DKi
TMjmjOXnQ1OGkXA4pQc3d6AHXfwNgeLRsEozT4reOkLg9O/axV1ovHbUydU8QBpuWsf2yK1jYmKM
2DcPJ5kH0/nT9gCy8r31FyNR6arTe7e+AXjOI9MGvZH6JWtFI23YlQ3rk1ZYRPwGnFWftggNq8s+
h30Y/eaN6Kp2JdFDD19O9DG+yLMkNTpmWX0bXovaXiOuCtthHRaXll1DTne+17EHpsiljn+zTKw5
L5uSECudfJhNrzWvj2cH+eYv74RRUdcWdNuNU238/3p6L61lvZ2BxoSmqp4Cab5YGYc15N2ksK0t
ZlPyFrSDG2KEwIY051n8abFoPa3bmUZlH2asEXZWPmw0SsU4FkhTTvoWZtl2a+HxC+uyfxaSwnY3
m4hywG7q+3GvNlt9+zc3hqUbOg0BTMh/t2Q0Qdnfz1N/D6q5JiXY+bzajctFMK+1W9/CfoOHkjrd
VjevAXF9tzVvOmNYw/PP+Y/f8WLZgNL9Ms7OBKZouVZCLMeh7p8/tdj/lGxNwTf/+W9/E5c/JdOP
ToCCzfLxf5yLj6GT3c/xX/5T/5H+/bc/GfX1z7/dRSr+2/9I2rEY1/vpx7A+/JCU3vxDuL38k/+3
v/hffjUG/CohePveFG1cSJrSPsbfRWhuY/9Stf6fIHC7ltD5rz/t0lvw67f8KVsbevCHbpMvx3KA
Ag4J4i/Z2rD/oD/K/cUsCHQXQfkfsrX3h375XT7sgIsyfaG2Mt6P+X//rxblBORzMTBSvAsb0//P
qNbmpyj9m2iNacPh73URzXVuxP9ETWh6nEpL5c4AxAQZXDoCZ4roudM76MxXXL98iLxMhuM27dGX
ITo8kyTFcVK1opFfuJSP20CizYLEVlOEIeYy8hR8X/+RJS4nJjt3rozGFImZ9dXOhirdYGcNVqTX
eaajmSfcbNQRf2sjFS44nGejOLf1WrboiAW9cIEv2muHePmJVhulH5kU1vNqp+mX0uoF0Vn3RZOd
2s+d8nB5L0GM00Vclw2GmqZcJoNNV2V+yd1ia6Min2buBs2M7ckfVJCAvernuB62DJGndpeHDXvy
my5MFnSUsKkzpHJs22Z+qUgaEGM4YSyGnX27qHq/qKH2YyfoiqPbZL13E9BDXkZy1aFlahqWNFes
I4vCCnlKu7Ct88auDiId5l25DR4nntbyB2N4ZHBsVIqC6qRcmObVeJgpD1B76tMAAkpJmw5iKHEH
ma0bwk0zcBr26gWO0/qUbh0970PW8/QvHYAV7LTO/2LvTJbrNrKt/SoV/xwOJJoEMPgnwOl5eEge
UqSoCYISJfR9m3j6+0GWqyT7huvWvMIRjrAl8jQAMnPvvda3+KBIoQfjI7D4BhShyPedIVvMOdm4
lVHdCL8T7XmCp7haa3FKI2ygSZhkdCtl2DnPXqrmM9M9r2NaaDX9Lu5arM4jtzrTQkaWD3TBtkav
lcXe7POQ4CF7xrFFDQvNJ021wB4xWPqw7Ntqow9McPCLFAewNhx+o3Fwd8Y0TdupZzQEJWCMdsro
db7oqGYXW1Ofvzlhor8tAEt2mc3TuMvCpN3C6FFvBVEdxg7snr0fqrl+FGUb33DwyT9WWOf9UB8Z
btRa1EMnjSN9Y7TOHWCpdjNwTF/1BND0EEcJbhoxi5GJb06rkMHDNnZa7262G8yLYUvlj8YLAQQn
AZ9RcPYI8xQzqB0P+bueatWRYYBx7Aucs9J2wk88Dfgy4Sd6n8Ni5Iylun7M9lHfGE9hngzHqS2c
HYYMNBxeGXaPaDi/6JOtbUbFPgmnnmYwT0BypC9mMp1FpeUFkXTFuZDkEmax7b66SGL2YxfL0LcJ
9BEbezQivzMKzdx0YfOEW7m9NMRKfs77ItxAjVPPTCSLQ7hAGwg0TWc4RzfUpFmhdXeqmstLYwNc
9HuayOt+mVBf4NbZiDisPsiI/uqkeeURO1300jertRYdaH7NLKYH3YLREx3Jvq/AKbROaA2+bWX6
gx03Q6DAJ3i7qrQImXLtUIQoDlDBD3Zf37VF6MEg0vOvpcjUsfGIDJhX6Mc4K88vw/5LqifWBsDd
FNh4oA4r0xGTjPFGY+qFboFNcRqR9+aNhtNmG+SUXEdA1U1cD/J+6jDH8bJAxQbV/q4m+++u+G92
RR5vNp6/EXM9rpvVPzZvWdX/sjf++ME/NF2os9DhkWLxrwye39N50HRZv0FcgOlD0BYKjBXW/2Nz
tOzfPNRXqEWJhiNz6l97o2X8ht6buZ5EJiZBKfxHki7DXGEzv2yO/ApDZ2OUDEF0+zvg5ydFF30P
UgswEKHcF+MDchIy5q0Wu1RO9LVTo8vHUmRczVyOe7eysFOMyjsiPIwZ9FfTEwSI4sbkkQyAfruH
jNBT0kFTejhlRf/BkWW8zfoIjYt5sOi1+ohWmYBa5fM0ZPc0THoflZEbaLQVfCFTHBCd5bF5Mfil
MUzni4G18diXaNTr2lgn5lFxQUTRPZUmE7/O6a0NxEtWKVzvyjU/4GL5ZtY9VoJweFCe6q9pJe19
M9kW3sx0KK4gyoYTLe/mRjkxxom5KbL9aC40zagez2qSzrHANb9N8eKeLEILd303mLibqkVuIr7O
C0MxA1cDkAvGZ1jgfWduVgaFXqrDorf6Vq9Xj7bd2Ge9dQ+krF5rfW0F9564LTJ00CF+03T2ONG6
vbElTlv5VPjEwKH4Cbhhqq1bihb3I3FdydRABMT/ycUqbpbeynaOrTmnIk1lQHBe4Q+WQ0a1Ec1M
k0pTQKLrGFZleAgau6SGUPGzR/LdB1L35JHAvfG1FEAI4q7xNroy0ZvXSL31bV7FCR5NGE1Cvxnh
wi2PZWtm2bBNiCzXviARJmfVr3JigHcDU53WJx++WwLdrjCvaVa/jqjIUbgCbHcvXgQgaju5jTn7
6EqaaV/QJzqgiJ33TlFCVKBd5tzNRdlfNSasTNkSUv3IZV46E6dPlNi0klodJREG4y0CP6LHcN8A
C00HK7toOM1qbYORc46WfVW3S9veEpMJKRZFQOUi8ka/NSLyD7DDlUt5csKyl+1rZYT2tV1qYItY
NKtESzMaHVWbTg9hnxX7EvCkQxKos4zjtAMsoQ/L3lrqtr96nTIU7Ux96PRHDbqqC9/XS3NYgkZU
DLOxWw+9c8Ib4KSgz7fYdVTd7JouLAcESrp4YYQ0P4DfXwqfI2CzJgoLDgeZRkuE3qa3Ql66Do2h
GrXnOLOTbGMsuKX8XhYQdARqT+Ygzbu9RKu1GcHilX6AVgesJE2N5ApHaAgNtbgQOQK1uqiVfreM
kxx3OUOzkM0+Rmck+rI8oauID1WZa1tACWYUTO6AGiCEE+ibWju/ZAxoIWw00vzUxJaxyaMiulvR
D3cSTOa2pxgLJAS4ac8b0G+Z2tpbTomwTst8ORDxiV4LPuezNwOJ8J2G0CjfQh21TjlEezTSNDzG
0CJo+TvaxD7fMx2JegaQQhP9AhSAxnQ/LhnDS9vslU88o7EFIdNfh9Ep7xvGcXunsfxYjPYd7smI
80c93+BoRu7doPp+/W+Z+L3Y/DcbImm0Uvzdhnj5Ov3jFUTCz4Xijx/6sRmSOufacBUc1xK4O3n6
/lkpOt5vjtQNODGOXOGJEmnxvzZDNinX1nXpCBO6H0Xkj0rR0tE+s7GSn4B+FRuT/Z+Uirz6z3sh
+yqaZodk55XR5so/g9nEKJtR16PqiA+ZRlBWRvad2U71Zcknd/PTV3P/+w77c+rbCgv7ad/9/lqA
877LsgHw/9kWMHY6zk1XlEfHnMRlGZW4pMxpnhXfwLlpkJ39/eutNoM/vd4qDkdADt7pr/lVrUZE
H6NCXq/A+wwAlPwupEeLuPSzZTKNCKW5xWwnniYkLE9//+K/OhLQnwOG1IGzUYMTtfSXgItG05mZ
sggcl7bv36mwkQrkuMzOSizzdQ4X7zk09H/3kf+Xr9jm24JLSbAd8PBVzP7T0abv+rSdXKc4kiQ9
32cktb9DZ1tr26Sd7yMdEffff8y/vKAU3KS8HHevju5+/fOfXjBdCVhsb94h1khtJ56dqWzce7ia
TO0TrG35+0qERSL6Wv0v99D3w9kvF9WxdVO6GPhACnqGi1/g5xdUnSCSM1x5VNWMAH2gnjXulqXR
R3ocZN0EmCIFTrLSQk+aiWuD6Pe5rGtnCmKZLeUKrHGuvTKMtey3UafXddydxezNH5Xh/pu7wHb+
ch84NhYCnn2Lq8nD/qf3WxYkJ6VFPxxo2ETWk1bQB7jpolwHD1419K8bZI8nWD0qp8wj9veJZ1Bd
NSxuB8B2Up6SjhydAknFWwT6CXGbzLmXSO8ifgfg0gW4WBGfRt1grFm2o7gUBtwD+Av2IiiJuwiX
QJvA/VLG4u5qBvAXGsJaux0cvbqpoYJcRS/n+5BZOQLHdqzsz+5o1moj6UaOW3iniGdb057vJauE
3IC4zLx1Aq69pDnl87VZvcjHNkzXgGCnQ+65zk1jIb5ylzIL80WSpPNtb3mj9TCXajqXepyDJbEp
S0fPspj0rwsB9THP6Tx287029STNZw3z6Dls6tchNerXpdXNI2GuJBIzC65f3cIc7/WuIyQNzTHL
14zNe5uK1n6DezNfqzYXhk/3pWYS3c9XrdHEEwoDd5MsiY2owDaoe5U3M03qjSGQloBh1oX2fB0s
AsY3dWYhLcmRjgZA8sJnA7M/bQZ3st/yge/RXUa+t9YST4PHRVvcxnuemsV+kxodpyTiPANMyDZ3
qkp6BLGzRhumg7t+/f1ejdPIHILYTKbhNsnm7j1PKy3xLZsPayg67vtuGnMm4xC/GCvTMimOcJ8b
RlSSSuq74jZ+icfJe6aNjSCrJ+Jh3hbK4j4ZS2m9VZ1bv8YRZuGoKbyzp1rvuc7BJvhWmXBnzEx/
Agvs0E2Lg5A0AUYuiNRVPW1GCVQYj3yHs2JmtI6KMVvgf5Nhh4AexQ6IgDRhIFmvn3XClOm7UdUe
vn//1twzrRhcC3WrgyfY1eIuaEiKu3z/O9RfZVAoPWXdWOKDxmd9iJ1+3EyR5+3AlnADx+vjIQlp
qA/gw8LwRnRkUQZjN4FSbGbXu6IGEy1SZhozeGNzlIqXvpEd4iMUYsb8WMtSZ44fVnPIKTBFbxty
vjPpwSQCP4/onXGmu66V8akDcqTtlT6k06aJNBVecT7aObNHm5ZQGRO4dDagQb/CU5/eR/hEWFHS
bknuJ6UZ00vH1x/vu5LGXmcQROUvOjoUzR3hnuiwmUnGsfmeuyc0ZzFMfMVIn24pEUZ5QCgXYxyz
YUjspubFBqeINH86hJ6ab/qIGZgkyyCIa8R56NLUxYKIFWASER9Rvjabmjgbv1ezuNNk3F+nuOki
vw9H+xNVk2dxf3UTCbFeMt+MACYPlltFlE8ILeG4MFVxGX++Y1MUF4km+kQIu7zUeumFoCYsdeac
W3DBZ5qx/gJkaV/WS//uJRg8GaoMhJNzc3snK0TNvQHnAW9TOE74bJYd4z6hWR/IjdQC0u/eSgE/
Ks112zo0SHBXZ5DJTYeum1tKZXb3Hgv+A8nDMF/Z5riXjbCMk4PUQnbppU329NzqV1v03nOhYgxQ
TuQWqFLGkQ7vHIfPM/yOS22J+lV1q+uRdKk3OqfRc0rr+6aojOwphVfxkraETQWessko0+koJ45p
ch73ED95XgjWYnKrJ4l/eUnoWHd8jGgnzMK1TzZ0U+9l6WrxqWg1bTkuuAvdo4mvGMWNqLt5ZwIk
yE7SMM3PSzTacgvH4/QvxlbbpfGRoIUnJ45RWv/nnC3ifZxHQyIfAgQ0HW1z0MaNOTUi+Bm4VRrl
3QxIZ9gtlvH8Z/KWpYwGHhBCyR/kLWZj1mfwZPz9mh2r/UAMjBF+9twpoSaHb13tFreixjOibLAw
4GfauaDtyVdXhDUdfjv6qBy3OiRW6d45sclYj6dq74i6zQKFuf21ml3OInW/au2mRAsyMXJZSZFp
t0ne4UWAbxW1l9bt1FGZqXsBcMq2gKoVWy5i43c9Tz1mBjbLWyYXbppm4E7pIqbt4MbXW2mISto0
cSUu9JpYSxuJgNtPPX7PCAprjwnHO3cTlybISUPD0z+kvCfHJWkjqS3+R5yV3IKzGXlnmdcMgCMj
Y71vx/ag4pF1cLSjrtujM3fPkNrQQ4AopThnMymoRt35Hnczz5I9NfneUezjVcsLm+FivS0qZcH/
vgQ68cD8AVr9eutPeh7fr/J0nNr1ZJ3xmenYP+xlpETXuvcS9S0jRLNl5zeWxn77nrDe4XKdNhhQ
0FaRtpPHmxzOIycGRV2z//1tCaJrsczEKSeJUNPYvhzAljdN3raHUQ3zfT9y9i1w7aAvz0t1MiZD
MgofVGHNt0SGGCgxW696nYymjplijLzrpKj5rMjdeMmyTZRzteBVdOwWkgAOPHhx1OBPYNY+EnAT
zZY8DRkovgCwkHoMtcp+pX5mYVWtlp6nusVt8r+z1qzFdDvWRUc85phlTijEtG9923gQ7iYP2SVP
sdgkmuM9GzPqI/STq6av8XrxBGOA7Slq5zLbtcDEFt5Jsn6j+N0hd9qKbX2oXdw2RctS9RiuVzRN
QUEuQ8Edl3dcRk3gBvJ7Y+1wbeyuXmlN9Lr1Z6EpC2shW6UzPWLe1obHUc65rIOEcXPsXvOMlB+2
qhraGgrtqFHJTmWJFgnYYpyWo/0M64HROMeNXCd5LYFxmAVhXiSIRHCxTBLSGewcziCOEeunDAjF
BRbLGNDrIYiYhsRmptF6ytOlvuXyN9cK9dExQ1b/cda85KSBFAOLGbP1EFN4iAyUNmp2tF0+TDaf
A/14qYMM0R0PvFIXBjCkH3D9JDB0omEn9EiANEBY0s5zc6wI3aFNkYtrCX4WGQyLBOpqJCAi40RC
oyb7RriNjY+oCg+IqbDx9c0IPAy/WMCq8K1sm29aru682ZqO3NccDIZGR9hf61gc1Ij6v0A3rYrD
PCBd42wcPqKZU7uUTXSTNjHEJij7lt5bt4hPygeuNvtyOecndj4G+qiRmLzhCHILuY28/HbApEVT
J1Z3uqqjD7Umh9e2MsxLNRa0n5j4cYCcm33u5SScjPdmIa6c/GBxgJf4ZsvQPpkgUpIE9oeXAuAq
QWaE7kFLl680iLggFm5HIpptKJvA53VE/pwIkGpr7MCdr4ZxXUFinRWC/YrVkJHYzdAY2hGAX1Pf
dhmaPb+IWW0S2XJHLmPItQ/nPO7uVTalSYAN4t+V4mvV8UsVtbYBHdOmsUBH3fhz2U97O/XY8epD
TeeNQ/8IgsFv14Pv35eHf6l+XOyLNCqETdlvUbj9Wq3RROyHtOrrQ15KFuPBccRT07UapAJ42Te4
OCldvi+Hf/+6fyn9eV18LLh0qEyxiv+p6qIkz82U2SHiw1y+9VrRHopuzmf8SevUtypKdZUyZi1u
xvWU+/evvlrC//TtEo9AVcwDzpv4MzVd4V3KJ6B4B2LiKEBAQxpP7rrqpk7Hat9j3lr9jC1lyXry
NiyXxf37W/jvCOvfdOzWrthPF2tVjvzQcFzeiq/////9IQb5R/XtH/i3huJz8ssk6/ef/6N3J3/z
wN4zjlqnrlAIfurdOb8JgYjD0VfivyAQ45+9O9P9zfNo0TH9osdlOZI/+kPl4f6GxIODB602G4Ek
f/SHxuVH7+Nv4QRrN+fn+8zj5tItRhsGAhRpfh90/dR8IVk7E7Ga9QNWecbs3/JIu5tVeExdEvOm
8oCM99Tp4dYLh4+ImUEmd5ufvrwfb+nnlt73vI8/vwVTShyjfGZj1a380o6peAJr1410zjgK4B7y
EAHsbBm62jcafdpw1uZZz6FZ1lG6d8AwbifjFfxZsHB0YIh/qwNuSyp319Nyrx1xadbR93ooFXW6
0caI3an+Ys24WFH/D2UM8uAT0ls0bsyeLMsHYPShIyOPIHq/07bKhkVe9SveKZNn2kKlohYj/pgm
SGeaGz1jbm2Wz8pl+sHdcEA37Rcm9bBh3kTDhMAhXR6sng/g5q4PgPjWtlOXKZbZbbvsbGnDQx6X
A71+oMGa1z9I71WY2raLnLel4x0UKTwrSYCexJXTgPuP4+1Q5QzNiqAdsivn1KcU9e0264g86utP
A2vJHvbkPe4DmEslNcMQ9GkWNBjJ9tgfXH/q0bWaINAKGEV7wKCKudv0pYRtH8mhO5fdhOOG6riW
CNSrZQeb+y5a6Yj/XVb+L4MA+rf6307Gj3kOgyr5hXTy44d+LCauQ9/egYazyrvWSQC/78dU3BNA
UDhcmi6LhmHTLv7nYsLs29ZprTI9kMBtdIsd9o/FhNUJZgr9ZVAo3+Vk/8liApboT6sJ65tjenRz
mczbJklFvz7KiUysFH9DfJob4SS0dfBMMtUEI9E4GieZGXHQirp7RAHboLKGCx8CG+H8vInwxDSH
FsFqGLhVLk/L4ljhNh+rBd2Jrs8PA0Qpay9SR2kPGZGYLw1pXDboZRNKLI0nCUPD6MZzPhUu5ixi
Dgx/KPQFgAlUXcIMJcaIDrQVEBSGwahwKm+7EOfSbkeC0eIAnW9IFyesR99C+v8ZiZPzxYVVt+kR
2G7hL9GbhPmLu0ohNmDUFk2WcfYMHISdV8jbidgneoXDtcsNbed0gjVB5aMO31WK5LFOU/Uwx3p/
IcizuBapNpdbh9SpmPpvhZWXto7ZUab1Nbfrcb/CC6moKnWIJonds26TGxG7+zkxMLHEVVLt7NKW
pGbGVEr9ZGRiM9ths7N6x3hh/mj4CRGmj8KY5daLrU/RqOo7u1IEBC+meT8YaXscKwWQXBj3sYQ7
ZpeSSEiVSH+G03hvOhoRdeV0tfUJoHWe47KqZyf+IjEG7y2nMhH0lNmNKAoou3JurmNrOnztcRLd
dkNnXaa4JHahH5bhrE/bxqjIRanb4ls6Sm83ZpbadXbiBlHrdFdDel/sMKw2Ah1QILWY3JKOf8X2
8uJZGtY5ht9BnduncaJf60COe0xZka8mnfcbkyLqPulgZNUZARKGGb/h2pk2SzTf0C5SG3uArSCN
0PJbWWsPYzUXj3mboTnM8u5iUB4HPd9IEHrZA9EbgKRxyAUJT+yHbF7YUDpjviiS6Db1bBtbYfNO
tXmK8KmH0dPiOhpVq9tQOqZl5fFr0xQ1Wl2LGzNu9BONwfecv38XkYz8gBKSwlfNoXd1KMEfXAMd
AImBaejX0bJcrLUCAbOv7TNcbvtFG8qrDqnad+TQn43Msm4UbJ0anzJEDKO7rWZzeR1bqIxbre/j
k5XGYlNbWd74a/WxabJs2g/4QndaA0iErMsTo4Hbcexo4eDVhBhN5Re4KeQQsyRnze+4BzezjuBs
CAkxl0v/rJH0EXfL1U3Qf4dg2Ufq564pP6ppSO9js73T+vxZ0CHeYFS8ikbPt6Vbf+lqB21IWj0r
wHfYOrtPBTE/GGUMyClFQhwDMetBuV4p9Q72HGPjamVaBv3FGjyAf8oLDziZtdvJ9bxtiI9wk+rW
K4thd2fUxbzTOoCOeRbZRwVW9NmSGr56zsqbImx1wjWw+aQaMoYYmU1i4EIOG4YXRbvPncY4pt1p
6ZMzvg3IGEzPccpdUN/RRpcem75VbAra19tpqpMd9dQMhjDtrm5o5g8U/9FxJC/PV0tmHhk5zQ/F
nC/7ss+MTY1BZL9ks7y12vFEouB0BHYbZptJdNPDZPXPg1AawnBlA1cQcckDRv7ypD+WqbYiJxqB
s+ueUBizQI1pX4rW/Vw1VPpSLh4qVyw6lgEnInaT8F6ZbnJHhN8bsdPWEVphA0tOvMka/5dP7Fr/
qWv5yHoR1xsCVoybKC+LnW7Y3NI6hsmxsPItNtD8XrHs+vHMepdXLdF0Tqk+LQPHsjFkfR4H7sFE
zeoT7WVmMxwSm8emhb2jywZlTlncVUWMHmn08qG+jyhhjia+025fGyhu6JuMut8taXUE+EsXICGd
bVMRJHPtU+dbXelTEBmz2E2xmyMWdIl89jWcGihEy4IsHwvXM1EF1WCvdJBEajCmIcO4GG92ik44
j3hZT/k8PMc50z7roMbyO645pnFWac2XTEsBPcRWOiC4iOlW3WUtLXOfeg8x1oCV4Twz/3iY2bAf
zTbkEckmbr1j24/2xw4r1CleCtX5/WLan3vufqxf6CjjQGihY9F2qZ1rk2vkrYRCb0+VobunRoGQ
7b20xFbb9Ec0ONEdya/5o6ulkEZxWjv7OAu5cb1lil9r1+q2o2EVB4HA/o1qVSeFym3Bn0aqtwjc
btGPOlbtSJAicCjGmoPmZEJY8s15wWXC0v4NgC9AdJhkOLLHjnbAzJl640g1t/4iSlIrUntAZmTN
y4C33mzemlZPXtmTo9KfiuG2M5fijkGA902fyZDGfhCaVw0n84uGTupS6M7RETL/WhSmBFDh2Ymf
xDCAkXDCQoo8KznaQBALVtug4/ygNrQzXYgGId+in6ax+zyMyj7Tms3fwa6n4anAK9+hjk5QFTWW
fGYfAScDz3s3KGUwDXGcOgwEhUt0bJN5/pIliWexGEXhs5eV4/3sNCjgaO5r90nKMMc36Ky/pirM
LmZeR6BBw97CoOsVy5HuUfaO/iq71lP5mCMrNnC+leExoyO1IQiahxXieXO3NGYTBt0EyMY3uiQs
tsrw9NsaMPsrITLTV6Jvmk+uZY3QGYlT8kOviDxUcljpW5GO9yX5OZj9aF18sXSFrrbFzUVjye1g
Cai6PSDkqT/BDyjJgVrC4ViL3qT8SdIG2I1TpC8NIlfoSJWJOM9aybrabDYX2df5kWcuSfeDodfQ
nzAj00+Lva3ptPorWLbQ2pYJIZMb/EQoonMruQKD1vfQex0iU4YSgLlrpXuWZ+oUG3N8YGaGg6av
b04i7nFQ15a+USPCRsg10l8jIoKZ3Ptto0OzkUREbG2gTJYvuvpBDF2/6WzbO+faOKDyC6t+Mztp
fewcC1sKNoL2NWvTVQoeDZ0IhrmrPmbKqEsAQJ4i3SZtlq+SA9RtqE/1xjTkZ9AV3gcnLos3MgWq
nRmvcFaWeGR8aswqLZi8jBXRnpV+TNBz3HqL5XwaaV0f6rhWETIzm9m9MpX52ZmQg/fkPzyTWQDS
lykwnhlwGrDUKoPcWJcJMl6igVSU1IwhPGQh0zrMdeINfLABItgmxoF51YPt9dCg09kAvbJwgNxG
+jRwL+kdXuHSEe9eYzSY08ACaCc4c+HHxOvLD2rpZbczy3i+GbpB7UccrvFmafHSFo6ZHVNs4/oy
JB+b0rlEtDWruBgDZudblGZYI4hBo8JkFjo4awFHTHuC16A27mTO2dAlw3PfYMVHit6O1mfPWQzw
HVUdPaOOJy2DnAALEINmCjxWXaLvPYzq2NKNhdp6CdGX5eN+sTCOLbWZ7wZdH85Ci7dyaIuvGL5B
YRJW7nyVaYJxb+wYmKCubz9EiNw/S6sKd2Olm4gOLQ/2HryV4TY25uzIKACOchjapFgk2PUsSmwr
fa91byyppflXjQaRpcWcbquwiV9yuphPODTjvZ7YGvVBOJzbmvwYbnDp3mTwP4JI54xYTBGZXIXW
7egQD1ABPOr3kjnTx47Of+vHIbw5oDs2gGIUsXLbhMtyk2miPk0M7c98wpwcvyT5Ei5JT55Z3x+K
uoHS75nlsckjc2Nky0ut5gk5oiFapBSNc49FRPsqiKg//rdK/r9VyYjVfmog/aX7dnx/i6uftXIo
Xdef+FEiCyFwVZn8IyxTl1y5f5bIQji/MZMTsDh/iOj+UMphxKJk1Wlif9fQrWX1H0o5QSOO5FHd
QJjk2bTq/pMCmc7drwWyvv4GBHn0A1e9OwThXwvkTIQNaTWhvNixpRF2Xs7NDbRxZWw1Vygb9egM
3cssTzNNxfxxSWiuf6bo/hpXi/2Ig9XE+lKZT7TT0Jg6WnJDGQ5lJzdAQPt1Kdeddek8KhNzQcOt
5UbEwxFNU/NBL5sQ/uGY5GZxk3lJtx/HPE0vDIY8QOxN7u4SaDzHIlRm4KQDK5ESWI6L3NogxSOz
LhEg6VJveGAgtc5t9Ck852Zdn7vB6PdKjs2JjW96J8Tjk1X07rsFz/s1nypnr8Nt+dQWmR5YgKgY
XHRvJuB9Pq8bK0bwBgvyouL5oBNatuNCaRdOwOG8cUALx7or2jBoPSMaserXgyhGeA2ELfi48NM7
LY6NlxE/kjXgZhfJjN2cuMSr6mB+90ODXazXX3I78T7M7A93czmbHEW9l3kmxWfU8VKaY/FgpRr8
1KE1Lm1RtMcBKHVAflgCexEcPVyc5Jaowzevb3BU1iUgr1pmN6jgvT2DxfFzlznhURFmsstKwYko
x420pC4SJsSdcMcpUQ6ekXyFBdRuvSmZP9rCJekgShgZN7ULEKvI3U/IyrKt7eBlx6z/UiTFC7ry
5BbnHLLeeBpfQxjuWxPUJ2iWxAnsmrLYx+3PlpUXI4FqZuIVjw420NXpFMNW44780Iyd3LkiTJCN
DDkps8bQJGDOnJ53T9JdqY0jGWujKdUGwx/OM5mJ6GpxDrpXqlvuwinWg3gB8hCbBt2cRJ9tXsWs
tp7jWHs6P8RZ4jFKHifOcmcb+fQZWYl5a3gGQCYW4Hvs8+2u7DpyXFwLL6HQV/JeBk3PQ5+DqJ8a
aF846XRulzA5zHbZnXvoUuBY5BS9EwimBXld24cYETa9laF2bkTt4adPeke/TKXSfdkCeCT/AgUb
3c/Rox7phmfMvsNE+Cdg/4zce4XOix3TiOKReCXDRkReAN+qmNDdMJ+fUwgAFngcsL3tzpvmM4Hj
09lpZH0iW6D7QL8CfNyI++JbNSyYDtzcOzgJ7eLW1t7lQiqzSSwMsrkwgjzaaiCXOMByrKrNeuek
qD+SUYH3a52bOiyTe/LU4l0e2frnUYp8VbbLLyQrLadlLsY4kGMs91Or2QDZ++kjuX/mvZaFzkZ3
MD8Ap/ci2hiTuqkmzASB64bVCf4CRydik+KtGozl3rFxRyxrdoWUyGwwXhnHzshaJsdkZ7j5NDzb
sV09JElJ5mMarnNQL0putNpUvo0IscBnzkeSmOJ1QoO8jqPKRInZjoo21QgHqg8Vjgd3+TDODTRA
1CS72EZYAQOLSwLj9zYmPe1eyoYej9s+JZkmr0RdHtrSXO6mgcKvmsk7G3isIQEZ85Fz9nRwJ1nd
wyUkzJK6GXNZ7apHIpHqW4yhxpPBAesTpCEwpcQB+MPUTkdCu+LwWGKWfZzTxgi8ihA2GHe3haNh
Eaymh8hq2rNKwRqxeOqXjlNwUNklZ6siwfmmY/GIzAkgYyPexWSjZ7Ka8mjQbDmSnSOxYHRFMJe1
Aa0ujPatgW8xTOonzanh6CvD7B8XL1ZfC1pAwaI56qDSwnpwVMNMG2M8ahvToGBM7GzvDHO9SUIW
ct1Y+hucqPOHMtetHQzIKJDuKG91sBl+VbEQeRGhd2Hmua8A7+MDOrs80Obc27YW2C4EM7Z8ZRNc
DgyYOJukjebPU2wGSlrDtxTlBOKvpLp2jRRBDRqKvqv+Fi0FwHqBr96oRjxLY6e1AWmI8auxRP25
LfIrPKcBqyMARrNt6xsjj/r7pVxRCbO73Osi8e5glGUN3b5w2VqwO/aFVSWEDszuBrfguBmAqH+N
VDluJ2eGJBuPQcaaCasym+KglbZ2jjWrge1kTy8c8pIAEdZylShLNkD55OtAUMXOMCXIEhKLjgLB
4y3COsCdeTT5k51Yn7KcQ6TrNMlFhGVJJkol3hCfWZu5Xz6ExCQFBirWgz1K7Ee6FtowJQXIE31x
j2QqXhddHJFF6z7xFYLQDV1xgUu0xICRx4eJseuLNts4nweGRQqf1n2ad6r0tSaanvVINiePc+Ep
Yh77PZ3CO7BuakEHB7FDVnD9H/bOZLluJNuyv1JW40Kao3VgUJPbgfey70RJEzeqIfrG0QNfXwuK
qDSKUogv3/gNIk0RSRGdw+F+zt5rL0t/g+CN4IBc5Oc9NwzTUd8/pLNVnBTRnLwS6OMCs7zwlig+
Inu8y2bKiUhTKnpItoq2Thn5ZwmqhgMuqHzfkhW7Fb66wMGShcT09OjR2MeViwBcUBeUgrC1Hvqi
IkaAZvrGmvIVOqWKi8htmL5HNT6DUKhDYxDe+YLx56sp8/xLg1blym2b29YuXFDTziMBSO0VpDc8
w6MtKYcQI+gT6bbXrhwe2yLuT65XPJMK2h1j0FsHnSVVOPRzdtZTaqesTJDNiTgdci2SyEF2VVY3
iJFIPOPLNVAPuDWj2vpkjOV4EfBVBuhiquEJ9a9xli+De1HUSXoiXedQ2YiBhCWuM8/5MBmjsxF+
ke+T0lYo+ob8AdV0Hfadr69rvzO3U1vbB6HVdz+LmAKjOA79NkB7Grf5WVvly0XsOON57WbRxyGg
9idbdCdQIfWONsPy4ur8IcZ8tbWyVN5jNSbWxMy6Lec3U1y0Lwdm1X0dm5+x4hmbonLi67SuaEcY
8+XkYZBTpvOY66w8aQRCe8dohpDdU3BIpkx9bkiYCJ0paT5PRumBVO6DPayL4UhyW3+gOvIZ2BZY
WlGYh2gcNpkTFfu8j5+Nntp2MxNVIKlbnYJg3sgsykl+OZeVhy4aNRWxpHkVbWNfoAEVMn9M0afc
s6jKzkvt86l3TcVefMz89LqqOjMMZFRf5ZFzKDy7Dv1JNFSWHBhOk2uEpJdRNYyt6EKmJdOOlfZn
kUoTlxk/9W60i9McFZ55IFsEVVlKzPjojJ9burHUbhoX2Al5Ldc10YfbzG3MUwWr4uD64/Tc+8rH
wahBiZB15rlIuiKScrxZOzu3WqavJSK2z948bAXL3GcKLGrHibwUfaEPKemg1ZbM4+Y4t8InAjIz
zqKFBI+t1FnBltHJysuaCGuqG463H4dCx/B6o2+gY6ydUy40OQoUNBs3QPqdZek1695tl4j8QI1w
OQhV8wUlufO0MA/gNGa1GVOXO0MTLF7w77ibjn7Ppu8gxlQeuYlmQsmHpUezB29460pKxJuWmKZz
pWCs6tJKj4JH/bky2+jMmpTaS9hsZBKhPD01dFC2EVinnR6JFdxoWN0fdYyU7mD2WPSSRdzKmg8S
ciHYOObYmV8nQtivYfczIQxWvgVobR1UiSrPvIfMSf1/pwb4Q1+TvoBQtsEvGhQPcoKDS2whJmri
SJFFVw/jDFBfVt23yTCoPpWslDdp45n4SPGgkItZjqlLxYFwHNwaUblDq5R2QOzn6Xvt1fG3MeAM
WSO4H/k71WcjGhUG/qE+qllRezQBhe5E6yenfvD1pa75abiWJCry5tnZ3Bw4onGZBYHe9REitkS6
NaTxeiq/NUqYl1Uy+UfPMgnFHNnMXcnee1hiRDC6cb1vkEpbtVnkUp8rNxj3Lpjju6bQ9iYFvnUy
irq4FSOgIQ8qPISdeOzPnJwKM7PBvGPVZwF0YQljjW0B0CXJzsh1JTYtd61zUbbOqREIBalL2Hsa
hKCTvLkg28fgeMCbqscpGZynllw92iM46yU0BYOIBEEWK5mB6d1o+y5Zkd38CX3PNcA/bqvIg+l+
GoNoNyCRVluaZuISxRnQ5K4lEoj0Rk1Txvf6jYpq/9rnK7x64XVP/2KF2bUoKk8T7taHCATkp46l
J3umdriayyW6L9ylRVbHzYYjmYbIDth9uVYRXxlqIIcI0jjohx7425y2+l6pQnQ7BBNUFQEiE2fU
rHBD6pqRNvWHJm7Mj2bt649lFX1QhRQXjoUvdLOUggaSVdeQKwKqPP0gzmVQ1PdDPLXlThFZLy/7
KXZuy1g/S2iSaDYW2KkbIxbL1h8Fn/1kiVAsipxspyyf86cU6tcjoViKhIgAKMPcm1bIVqh7zJoe
Lb1BIjKthei8LaIauGRUHlJMqaTHN6QSNV7nzkg2G9Y6OtHU5GN3/LKw6mPFb7jtpqmm+UZLP0NP
EuTJXRMFrMT0AuNzSHuLCCLD3FtyCY5jRj07Xpb0wo0JdSjsQF7lLjsHOYFN9YTxJfer5TGmNAiR
nLp4tqFFU+2Fm81PGVMF8CKIUdsllcu1MVfLjgaJCrs1/alc10n2wrhqFvzdNM+ik/rhn2Dlu6XE
XZ2VqTLxU5uYY7iNLGRNt7lwbRbXSUn6EDNYtKd8ikKNYZcW+mPVQbq9NulW2TR2ULpdajrIYjNU
LWGffey1dAewFS7fDDKqxhszMFKAUehvE2jE81NXTvX0sIxGyvfV6Njwdje9aOnx7vteWvRyAruZ
xnNuSeP7Bzi6sbe1Yd/12eb/FAj5Y4d4vit6sKGCyvSQw4b48Kr88xv90A990Cv9kPBRMOENRvNA
ccX8xT9W62lMc9scryKjdXdGsDriiUmWU3E0UDGp6LNV2BRYrZOduQfDaQ6wYuGsIijql31bdXsu
NQyWFEtIEv755N54I/86N88SJkodD+TIGxFhYQ4AmpQ1XtEHvJI1a0V1lgxX//lBIPQ4BDw4gZBv
DXRu2k1seofxKrHEZv3Ho01byurw4zD/owd8Rw9I4Q915j/HE22f8+SFGNWfVYB//a1/VyWdf1Ht
c9DhWJbLWOUX/n+cheX8C54TJRhHIMOhKvhauAPcwAe66ay4GvNVXdJG02PzC3nkf5GgzP+kLmly
jNcqQEGFk5I1eWDSFvQCV7DVa0ckXUwy47FBXJWjHeyHkaQ+cDYpwLxMjsOtZ7jzKZ2GEli+yPiy
VM7wiCp6/R4F5d9Asf+yP3M9G4dAJ7KcHOH4CMp/PhsH338WxP1wZenSvIpwXLKpZy0L3XCg0sEq
0+k/Sdg07KMLH72zTlc/mVroLlGikOW3oOvYFwRxDKYzz83HxaW8SoHSVd9pt5vTX2/GP57xj9f4
9RS0njEvOMqrtUbsW2/Kuk4i8eLDzLiyJxAzO29a8scBX6996OSMBorapJnuEklG70LvFexPJuyw
gIWHOH5glcW3kTZYYtQuIRNJBcOhiAVzWMNuZB+tOU9ZH5yKNojbHaLl4AO6mPMsHzEeJK3hXbKP
GIp35q5fatVEoWF/40GwjEK8+mbuQmYVjQaWjCtczsGHKqJ5u4HeytCoS0wf49Sg41Jm/vHVy/Ob
+fztlClxdpk+MjKoK+v/rKf1SpHqiilyavaFV6WPzZo2Zn9VtrSbyCV958tBWf+nUb8eCT8t1m6C
8IIfkrnXR6pphS0a1tOVXwvnWZM2kIeq82ESQoLYC93j7rLF7Ffb1HbH4r1B80Ysh7GQgWIhvMX4
jPp1Vey9PryUdsLCuUiu2Jy4z0XaQ5hGbZGH7lK0cFQhhM2CRx+OuaZ8qLNKfu9YUR/HYHYuJs9u
BJK1tAK8TDHy0W5qy2Y7Ms/fa8wDO5zyBcVhSoXNGdLfpf9LHv6Pg9789UH5ROZZJuJlVBvSWSXs
rx6U8HrUZ64yiFJQcGmbrsWla2Rd6bDmmcvoNMZJ9gWPWn0xLTo+UDcky5sCmnzp5LKwU4sjSURk
OnxPUI19G9w6lqc/DybH/eUh0wtiEPHxZW7l7aRV9PosoVEnAmSzfQmkrFaBv+uCeKFSOYGd6hCy
bJtJi9uhmKnpE4cut41Z4r9s6jB3oFehnyrukJyBtJL5GD2NpMOwu+yAQru6fvRWCpbSJWyQH2gs
0pzxI6u0La/GlZ2lV4pWRJICleAfcC1riIszFxDZnZVGN9TC0F7kvdRXHWCu7geiy1tpXWYyW8wN
Tr9Q9B/99CJfyV4g25xT7EH7YkUF+GsUMSmbzFQJS50VDTaulDCqlcaKr/wKfLK774XBcpCMBHlQ
LXsFR1nWg47NMQuVNJCQLIhOvgT2CiZLCJP73K+0srpuiTCtyvpo6iD/lgxs6uBgQzjD4j3JzbBy
z5qVgDZzH0KTntu1Hotp71DjP5jmCk3LXclafYBTpLfDylUrWhvrcx1cx8oAumaaVXfGp8YCXL9S
2fxO5h8hwcfnVhPU92BL0CoEqWEdWq9Ynn2YvvtWTOmCcJBYIYPQz2dr5cC1ET2B7WKteLgyWlFx
00qNs0f4cXM0gJJrVqpc3tnFGT5+F231Cp0DNzfAbv4Bo5MK2basVkQdjGe1tX+A6xoQdpGzwuxG
+nkYA1bEXfoDd2f/QN9NdN8uYAIsubrtR90ViBGSfC6bb7GKLWv51I7GtIYbBw1TefXVmou0s6H/
dD07rStisYpsOgWJXsIh6Dt1LJoEL09K0Me9oFx4TGcbh0nPM6CmrAVyO6LbV22+UnwPuzxDIkqd
PxLbJu9MdY3SEJnrWTZLvEQzVeHuwms7mxE1ku+Dh6rnW3hAW5mq64FXx6PpRDmdAUdjvjhga26C
FfxLJPR+GhJva6jADMgrVXD1tlWrMC/Cg2UzP+YSWkCrWBUgQ40K9m4LvtZtiTgR8nG8OnSGloy/
mxY4EbEqUeK/EOUnYbWKin5h4vi9f+VSPFen0ia4xU235UTtZz5roQ02oGOjmDwWBR9Xw/JrS8xv
uVfMZ6Jti3rrWjMAAJJv5jxsEo0XlMdqPRl1gZ0PywXyHf4RxjW2bdpVYP3LJzzoQXG0m4CyaYau
5W7pOyISIPVZJtF8MeEEGxlDdAxVM0Cg52Nsn0hetbJDX3MGhMPk0bL3zWkhMDWl9n5Z+DND2+BV
aRB7mVDEaSXnu0jZUb+TtFtROvzw7JRLai/fCcENIE1zAkRRQM/VR9QDzlkEyB0lb5Zpm013onZL
r0DlExBcBzfAzVNna9ODWghKThfjHC8Yus9aRZj/4kDWe3OOl+pIh5a4QQzb5HetPwcsCJEswwet
AgXkhFD6bkqMzw15wjOeCd4j68pcSlgGG39Ac/owo3/qr7w6mCv2wrq7dHs0iWHUyoy/EBQ2d4sW
oll+osmL6V3PBZaodnQXtMld1D04qQUWYVI4Hulo89N9OUl733oLhkkC1FdTpE0sBzt9tU9Q9tEf
HllZpFE63NO6GL/UTWyfDXKMFNwIlx1zidDSPrh5lU6IO6BTLFNtO7c/SBdmZ/ATRMq0FOrMGbf3
YBVpctZMljUeSxmB9vhh7SyFXgdnmuoWV2yLM26aHYAKQq+8z3gsObEKRpV5zhcs+EDrntFdMEs2
O4jWEyTHNlDWTdr0WXZn+UidAIKlQBe6qVsXn5hoblxq99O+GgsOXVULPlG6+d0SkgaxXvx66iPz
E+dF8DVdmJKr6LXLrYphF2MlzwZeHXoZWXJbNpJXvulZFfwFTQArXsbX2nTQjcFYiAWPe2ym/rKA
CLF2Y3s9HehqUpICGYYKmX9HTcQVMYFMgbmuk7uyABljByd/SBKCQmI3Y1zMkfc8lsQ/bKYGBJnd
TaI9xw8NsgNRZpbe+3wtABMInDVBpD85CCkQFThxYp2wxQf9uYpJmt7NjdRQC+S8Nte5rVsh9Qz7
LHNvpr4ldl4LlFpPIzjU9oy+ZPEyL8E6hyQk1e3YB/j2PrHmGLOuVwRPhlDFoRhrBAzSYZqbmzG+
S6quPQ8KIhZ2rtVYEdOeS5wqPVxM3ilen31ulbwmi6Hs4OhA09M04mdMyb7JkNqP64y9T10wQodp
WIY9H5lRn5tNb8GEC/IO/0BsI0+VDU1FdtXBgzGzTD8tKB7Mb11L4PumQGoyHJPR4ldNhRkvhFlG
XnSktxsTBUag9GGhi9ZdTrPM71Mk1nSk2jOnIHT5bBnJ4dlmwmyXsCZmsLosvcm5MDqx5sbpshjO
o3ms4y3Bh0X8wEoEzzroENwNMmkp/MdoEDfBSCWPr8Cs76mQm8lHs1psQPfEyWbzI3lfRsAvazEq
xpLYiJOh6vELpFNj2OYSWvkxCYR5O4HAXMKm1y0BgajNFsoHXWrfEA+zoDX2auLqdE1T6BJtsjPh
ekrHdj/igUAM7UP/oFRFDAnM9jbfm5M9NbuBbiqSZ18z+jNnIqR1BhZOaELdevppdGfzIY0he/I6
JCtHJCramzIA8HnorTpID34ReyNxM5+imVY6su3czO/wxUOKGN2ocy4dlfvDnVYtjv85YkQThmXz
NNk4oABJ7C6rLmRTx/aNNYncO6qpCriuic7TZUZwH273FnQ27Iyi7y7zXK3tWPJQD1TEKACSzkUF
VDu899TLMLE4QN0u/6eS8l8Sd6HnwID4z6WUA/ub5NvzT/Kuv/7O34UUX/yLX4EfllqJ87fN6e9C
CuYoNqkexRr2JDgkJfuVvwVekLGFAL6NmxL5FRYltrJ/C7yovrgWOxhKr2zgcZj8Ryi0N5sNXMK2
u0rPsGrzR2GubstXW6KIwQMMnkQVy+qjDj9CwHLJQV+1KpOCdiPdprzIPGI7d0H8riP7zYaMTyHV
Et/k/uDMptC0nt2ro2sdLcFA8ls49tawlzP+dTOx8t0sk+Ls1WN5f5P+16EghAs2z6g9vDeHauyU
eAGicULHBKiSW8RnEVBW79nl6nf8ob+7Km5lYHtsmD1WpD9f1WLCF8KkiUppmpIQl4vegUPLtt0k
+79El/+4pV13rK/KOD+uCoqdwGXOoAA3+fOhqC71GTmWXRgkijLTbPEV7r2XaQBfWiqwrJVtEKAL
YYGCQbX98y1dyym/HhyS3jqKWVK/uc4O8owCwNoRbo9uazWk7UsTsdWfj/Lr3XSpRltY/hzYMWzg
f77ENvLtdtCqD5vA8RrGJoSdjTtpOezTuoDI8efDvakhcUfdtW6JfBKJGyXONzUkIOT4sMyuD6PZ
w4KSNd+lbb3g1i82Zl6ceyr927X+j8/w19sIFR5FGfg8aqniLZZAxVk6+nbVhymqpm3JJ52HFVT7
P1/Xept+flgchT1tQM8hwDm93uZXr5rTK4zTOutDGxkXGn7jgubD9Yw+EmFZ4b5TavndXXx9tDcP
jWpppCM375HljCZuRiKTB2gZNXoPEuDoVTVZ9uXPF2i9KQn/eHJ0rD0XdGTAgHwzlc0x8uoRg1Jo
xh64jMohj1KsaafV4gPOi7Jdr+/kMPtbTdL6N6/D4VK79hmh0avgIxj2MF0JMx9l/XWabOM4exiC
LNXp+wWdYC7J/zQzvbwzMZm/ef42FlexsqOl9cuI89sIWk/HawQQjQRth9wUuZkmd9gbBhqJpDUh
u/vVuLO5eyTVTc5nsUiAZaZfXxFmAOWqjoJr1qJ/G5//cWS6vz015uf1DYeZ+bagmgY5lQI376g+
xUCpYndH2XbNw/a6faujlq6xnW4FXk/cUKRjnqaSTCi23EOG/wwI9AA8hLI7Zg2adQhjarr5Jd08
ZO4zxnOruUKlYByXjM6nHrpuN9I0Z9UPsK1n8/ehG3y1DdhHbhviQg7ozzB02Y2P3Xs6dVnTgnHP
8Y3TMt9MuXseO9ljP/oofhxy3mZ7AYJj92iKjO6a5MHlTCdQjWcntzcTxJELEc/iyWj0EKZlZmyV
O79ks33X+WT9oSjJzjoQK9f85vLw59H66wuCcJuFAW8932D5llk5tZHbuxjcQwTMV0aGQSLxBfKw
6aFfVE2rsjD/41eSI7KzgNC5UhiCN69H0EyDHyxZFzZKHc3W2ZMV8DUonYvGpk7CDuDjn6/w13mb
BiezDXTflVr5tsPQErFe8my6MJ1z/EwD8JuIFLC9bzXz7s+H+nWY+i5dF0tQM13RFOv//2puizBu
pSNNiTDwB/ccu5x5rEaS5P4bRwFvwjKFmgH38OejFESKFd3IDTQ8tBRoWwLjjDqFf/Pnw7xtbTGP
cTU+Oh1Wi6bkc/TzcYAlLSblDGJAocXsKIEhRZ4KejRow1nbt5IlBQNfgNY8Nf4TW8qwQlb93rS0
lpl//mCsoF1Ip3j314TRNx0irYHAJ4NskXjlcg+vLD9Q1OkOzthhf7adxTma5YSYSlTf82qUdyRh
k9DliuGyWBb7RPFQvfME7N+eU+DTPOcxmPLtg/ZnRhFl7zZMjRi3bQ+U6gsf1BvptPg+A/Gtyofp
CfxP/JUGTNcP0TatLJw+q4l3iNqDJdpq13jsv0cKT/i8rL5eRWYinIiLIH00Mr/PpWnyksh7XE17
V6SUXY3gCUphc2YOrrgwyB45W6rqWQ7i3ps5UOT8yIRBOvTOYuTXj7bvsQ8AyU9ogGCd/PNQcC1f
ZiplKOg0fypVKLHt7owFXB/mCvudFYL127tLEwcPMpkDv8gSIscwDBXbbVhGfXkUDUmIAgn6Unb6
SrU1zE7Z159yakbbXBvzdU9e9tZLhLULfFKMZZl/z81puMoQSi3L+LmnEE5qblffzyUxp3WXuGcu
UuBTOedXhujeW7r9/gIC0Es2GyZm1zf9KWU2QTH7I0MWAxyC9/rQj070GPON2MJzSHeqJQS1kF7H
eqApTlQgn/1EPgCYDY6oWtQWg+AAc7wKbqtFVg++s3xfiLA52T6qRwo7827MUoMvcZcfqODW7zxv
802H7ce7z3bw31fw5oGPXc4JV3MbzkaKlmYJylPnIn2HKLPrkoZPaO+hdE/FERXYsG1XNfSfp5/f
TNt4h1x2no5keK0AkNdzKaI/r2yYdMI6Kl+IfsbvaQ7pBrftexTl9Te9mWA40tqBdmhFi7cLe60i
zBDK5Vqb6CGDPAFYd0FaDcjV27hzRiVHeIZ/Up4Zv3ORv/n6esKxEA+gHQC8+eYiiRsApZ+KNuzl
jDnFv8F/eweI7iWX3Re2vN47H6gfa89frtWFTmtabLi9t3N6MBjtlCRMXGzDy7veZt0zE4E8lwjK
7WH5TuHwAcokUJG5ZnHj+ADQ2qjBLLG8c+m/nVJcXGZQWVArvP0sJ303IARjhIH67HZi9WI7dH42
RoLc1o3Tlz8Pp998mj1aHzxm/Fa/Kn28IM0irO885LmZwqgGk7GgiX9nj/jb+2tSyWAkcXsd/80K
ADVhROJ23YbskZutP0wkgpdpsPWUbxxHmnhEB5OAaswkFo8KVwvVgJx2kXG+LMAL/3zNv27K6c6z
K2RTjtzFfTtrj3PvLnFLjreNiWtPy5hKXbNczgOW3qgwjW3dFmTFys7aVBl+/j8f/W2Xe51D+Dp6
3GzW7Sh43swhXTRQMIcBHM6mE3+p5erBGZuouwZ269Jw9SrP28KXgfxizCstdPB07u5EWoNfIUQt
zrYIwMfLIbZxe1td15uEboOp/fN5/maioWDroGeQ1MY45Z8nGlJh21pTfw878upfHHzdt0sZIz42
PPHfOhbDQ3hrneuXqQbn20KksqND10qa28A1vUM1S3WeNmvkz7+rfzd/vdL/iwzlmwrEQ/t///dv
rgr+nbf6LRCFwBH4+apiA9AISBodepNqDr1Dvd5pdbBfwUHvPOjfTGKsdimLsEREzPC2UoHpOSIK
mYtKbBHtVFfW90WkrT1rHDrwUwElDMD6O9PHb64PLpNHqcX0TAcV0c/XF0WiRI7g6pAuzbAt3AmA
LD6nXSMAIPz5VgZrnuDbLwTfQhEEcJl8mxnr54P5mVP10WJyM50GdLw3zx2ymtgZlx0tqDLfek1r
7TzW5PCk7WE0Duwc+2m/0L8rbsEW83LBrEAFq9o5/2DVA10bqMR+j/0m9wB1Yhd6rhAfXGbIm9tD
FOfgwdvSxHJYckm4Sj3CZYjjckfgHsh/5nPXiIMwoXO07BGqxCl+8Nh88PCrmSQDw9k5pGYBvsgO
6tj6GIwI6jGdUyyJNjU7mPh8ihtb7Zoka+LHNq/M+YjWPXBDWqGFszdEbZ4K9PBG2JL/3V65Rdn7
l07Xz+oWvkBeHvh3Y6TP1MB63vQOAIldSR8uuvQlxIZd79pVeuhxf9wPRuCpU1Ma1RnOCURpc9RY
DRzz5APRDLZD1wI1y1FGY1Rv/b6qshXWOkd7nJBlc5EObCch1gcYtsK2BVewox80T7tqoLt+jnVd
CeoORQ02pgCmsCHi0LeeJU0cLB2gsbc4cKrmvnZpaIb0wdL5ZlSSFOvEabo9PPFA3omqIFinJ6qu
P7LMmg7ax0d1wDGEfsNZ0UJbnJZBWDZ8ova5Wst/wrAA5+nW9R/TWOfbKS8AO7VOPJibFLnEWeH3
t9R5Dz0SnSdVW/lH0Cbirivp1ChyFIGvp/ne1sF1n8+HUreHKZblnZIUUZ2YhjQd5pCU2HGXBVlx
iPrhZA/zuLXq9jnFvrPBn0QOXTrZBxrM3xzbGPdA91rOoZGh145iD0fEC4EJENk+EoWD7wSxt1NP
X2RHZwiJRgpWdXhetOeeDeBP0MVjWkzyDwgv96D09Y0bFM3eFHgtgQss214k5jmGofgSmUgesp5N
0EwD/4boErqGiQ0SpRtdXXVUgZMBE8p6FhWt3OZ8JXZtK5dbYp2OukOrTVT2asfIrjOqS9PoNKds
mqwdAHd8Vh1MnzRWeN1kVpyPNunGPNkb5Tt3tG6nvTli/UQ/vWyJUu53ysLtsLCBuVNRXn8u/VZc
lLEkFAMwPTymrnnxDF0Ch0Xk5VOwDmVVuQS70uWS5GMdbZFg7ASjvadIcbJQO8KBMIlInD8WNIk/
kkJwhhf0PunnjzTqoSmKgEJdrz4WnhGh788K/zj0sjwMhkaI4BoPmA0hoyk72XlR5e9FisEpHzVa
mTQACcPu8S5pjOFGR41/1/aQFkcb5+6MqSif0BbMRvm91VD4fbtLzkBoocMp/OHFabFwz8lIaO8u
G5JumdFRaeBkbM0t0aAAqKBlPBBJFS8bi8HzVFjCxhSu2U3yMWWSSAEufqq591d6ZJQBecH+l5lH
gWsEVUZXHTCt+Of8ocLyxu1WruXO7QWw7mhsP80x5DHYTWDBxmy3IPz6hJngIFIQxhuDLnYdSsOq
vk5Yd+ozO8utfgeERw6buUK7e2HAJUo3mfQbfDHz4Bqrh0+AuKg0IoSGO7XpsjLfLfjbHmKq+jdW
npL1WJRZcsQt1ezx0Gi8OxbqeUDsy2bSFOPipBVfPKFYT1LfrfdywSxY8z3/SnZ25KHlj1AlYni0
L6ap9e6dIVMvAcX9fsv3ko5mrQaxW2Z/eqTPVLw0dePBPila8zNyjGbHRp3Up9KqP6EPgcGP6yXs
WLE8+LOTfhpwFDIYc7QMnaVPS8WOL5mIQ0HL2D5RhaMNkrYQlxDQMRJiO9AfY1ReXzXAsUM2Gfqj
1FZyljaqy482AokDwLD2ya2Qi6CyGscdVOSi2/VLy8sBLA8DtnAyQJQA/VIWXEdkEdkOWyxghLgL
GkzbJuGgRY0+ctMl0fBBq3EV4riJ6ZPQPKqEkARHB9uC1uCxLuN8HYPGeIqCNL6HeAVXS9LkP7Tc
TuMD8g0uUa464/PIWjhVLxs+DIDux8tIqeg68UmOqES9XFad7184MWk/tPeT0BGJdz90lkuc2yz1
Ca8TPr+xrT9TurPwlFXuddTwqu7LqlgOSz9lh7GanCJE7xxd53k9yG2N0fqal0jzUvF0KcLrU1YE
Dsj7uP7SDFFz6yyN+dAm3O8kzeZwQcIQ+jE3FRzZfG4wNG9rt6m/kONQNtvSW4C1ZTqFTs/a6Myd
Cn6tgUzXbBx9qk2Y98vQ1l86QEMfseJY+0VK/bUyI0wuCzZUGv1loU4R+2VEd137LRhb99pZNOli
A/by6ylx0SAg3ijmbyiZHH/iC4wpEKjoiAXyghRCq96N8PC3RuxrOGBlTOyB3/eqhS0nzIcawsV1
4lbqsfbiCLp9X332Ii/bdX2M4c9CIWluBp/1Kkgqax9h3QSZJtQuQjZ23hRcPHjM6RFeFvNiBCDA
BsCAddeIrvtAkxEe+y4r8BIU5rVj6/zYZKsOqQsoM+yIrlWnuOj4ATUEPq6uMe926VLD/Vp4zym0
lO3TPFO09uXQfpOR426VmrEZ41xnlPekhtJzsXAMF/HwAUJsL7djxUnmrsju/K6pn+009u6NYAFu
WZdjfD17RUmUrlM2H3O9TDc+5twPop6yu2R93Faj/As3Ncm/cQYOlBnEeUi5ap6MKr52Wu4aOPb5
RpAn8iIWDLzGhG4IooCv7hA6OUctYpzC9shvrJbsjt3B9BgIOjLLiKDrRN5FG+8JB5xfZE0haqt6
Mls3VN3aZgNQe8QKa1So3pwUeA4KdE/dOTFbrk3dt3o+FsPggc3pGUmLoRumXs9hpDFnxdd5llak
5GE9uzHslCLuMOc8a9H68XDEWOeX26DtXghAZM8Elj2FbzFCb69S84MTrfEwY2t+97BYEVZiTZoM
wXx5qay0braeVc7ZtgFO9t3y0SzyzCRjv665LR5f8jYUYwbWB0eF+bDAhbgLOsFsJr3h+1T7+rZT
ADp6bdVXHdTLT1Oq9K3Z+dG1IoAv7II1wWdNRWIeW4Uk/prmRR7wkwZ/IG4bqFzM8VVWuMcKrdwL
K2p5yZ5YHWoyF5jESGSjstfZPQ1h2/+8tH53pQpC9YY8Jx/Fw3Wt+Wxe2I2T4a+VUXLjOW19QHXe
Pjb1gLZriV+IZuE/tWAC8WXW9hc3iNyDU6NUqx0UeFjny60LkiPEFY0hjo7ELiOpvN4gZZ3vzIJE
LhYh42YNif6AI9/Z5kZ13wXOJYTDNcwIBzjm1mY3IqS90tR/RB8Pp7SoGw6beddiRImGypJ5gyTP
cBKJgVnZqK/L2VX3YD6rYzAlPcTxpFg2ZkmzUZuuOLpJdxrmGeon7+aliMbmooxkeYpiYMks9VkC
BrT/KPI9By4ix0yWOGqrwf42EFOsoTUwpeHJWOxW70vPrLdT55wTEuQ8sd4WKN+n6kswrn2mimxp
ap9HrSpJtyxmQTqA73vyYW/eiTIeDxJKu1dh1A5GA01SoiuQEcszVeDiU1bIZVX2cpMsrL5M9Oxw
tnKeHairWdYeM0PYAOEMDCOFUx/w4rvnheqnHQGqxS1/kBTllfHQawOSB/bMu77lIL2rJFa4oNxQ
OgWlTK7xM2JL7wNy2/wsSeSHKRVFSNEcrJdgKQclca42FckOlwkYlm1lWkeCQs0vgP3HA2QvgQ3Q
XHZ+0ts7rMkwA+qYYOWMUmE0w9BlceE8pY4blu5UHXid/h97Z9LcNpKu6/9y93AkxgQizl1cguAk
UhI12LI2CA0W5nnGr78P6HK37Tqnq2t3Fh1Ri7ItiiSGxJfvyAJc0B+0InTAIcDLcT76pNO+jFTX
XDuZs5SuZsZDGY4xBViOsTFZu/hqDQmdppTnqecsmTRlVRvJXLiq2xqvyTiW32aoJjLOgja6rmIu
gyhPA/qHCLtgWSvpHTKyuHHHkrBUIG4Ch1rN7aTFQG8E8QvF4MkhIDu8Tao0XpmGciymeDzPQvvS
IgXecCsSkTfHS5c8BhZfdteZYfqPiOEYM8jPS1gCaaC22+jOFvW8TjLdvmqmiNVLhF5o4qpM9Nq8
yUqTbMpwcFRg9XTeT1PRn0iR4LGT0UXIDWflhzIYYyTAOiEx6GcXTSW5e/EqVZbiKTi0/uT4bfyU
UbK4NVUgYqA16l6quQQ96SKFDjFfr44TlAa7OtlHNMbVcXIgwEfcmRIrcCzHnd+3pLM1ySnlLF81
OWryxigobIDgWeVD0x7BfckJaOKdSq/GkwNnyj7npS5oN81IuHWr0uoXJ0dor5AOqk/IU+t9oclX
dba++XVRPTOxps9pgwEhJiT8ETOystH7LvBa2WXnyWJiSadahfR22qWoBGk949C4QxHbU+ShF4Ox
7qVo5E4mKpJb4pOLG2UIkK/mkyxuQIoKgl3sGHtpl6YsQoVqxs9ZFudnrbKzsxWBI6+iiQU0Dof2
PW008ZrTRPRe+WIuXU3hF1aoAA5mHRf3k6HZw1PNxMN5i9jkIO1LeUoolr5PS0puZmcsv/K0BDub
qVnroH74p4KA1gfmY3amCSmih2BpNcvok37HDw+I0Exd9pHQPYbJdW79Z9HE6mty0RQWBirchgDQ
Z3Jt2IQbfqTQYTv7zbtiluTzanPvSG9OTKIeq5GFoQnHodjIoO2LjeEMIBp4k7k8Qq1jwKHgtbgP
rQ4lthMU/rOpmrzGKUfacmTsJIvlVnAZ5frUJuu+4VOiLUUutc5RaUk2MSNvGkdG3lxFs9mybxR5
r4bugFU62DC88ptnxUZebAzAj2tCUydlq0zLCNDCkGJ8GzPnGIeC8AWrzhhaMUVzlpSZR51LxKn/
3Nd9SFR9F2EOQBCefWhdx7t2lY67bDB05/n7wTR7JehWOvRk5M6NQJkm1XksqJWxii2p3oGrV/hZ
XLAgDj1+h/zeRD+Wb9MoBu5BWUAmRp6Mya5UQYFutMoko7U1Z/Nqqtvi3hxQVHAK4Vvdwa/4fok0
wUPqUiQxzmwyQ7fZhPDj5PRt/9FbYKOrTsP1c7IUNXxIpl7b5h0q/Qy31jmRDnmbJe2bDwhOm4mU
fQODg9HxpXdaL/iMTOV86ij3OXkkmuYKDFVhEiQsIu5dsP+QAkLd4Cj2SsvPz7nWvEfsXqIVH9Y5
Tk3ffIswgKRbp6sRhnfOkqJJ2Zo2uimtNsy7nM55l4P/HQacdoJ65JaJjvi2kugGqwZEqeFWYhaX
yCQ5giJ7ldcqPL/crBM+2TF2h6xKm/EE3oS9TurDMkKmMteIbUMb+KjGQvOqtBAHOOl6N2Sdfs4C
ezyiZYo+z3M4PA6kQ3+H1f+Wm3f7rVgqLZr/Wl71VpRTTZJse6mT+OefTtFbXTTFR/svf+qhgFLJ
fv+RX34vvRR/fLol1O+XP3gX9ei5+1ZPd9+aLv3+GajzXH7y3/3HP0o6/sLNqwoy/P4JQv8pX/D/
pS+vL9mvEtTLS34oUI1PMLqkC1poClSkV2C2PxSo9ieyCCGCEBtAWVz8uj8UqCYKVLkoOGAxLAsE
9h8KVF18QkpG94UJ0M2s4PwtK+9vDBEONzoAlk/BjAUU8ruEMVZLzWh0Q9k5imLEoMnTvOsco3n4
6Zj8NTB/eRuJxpYgRR0jwO9S05ndw4R6Xtk1s6GCz2TTWu+EfZOR0f1XHOoCgv/E9i3vdeFwDYwJ
7C4uuPZPehTORdw4ve7vJrVwbrjnlme8qh+MWdCTBtjxV3wmoQF/ekv8p4g1YFQWvZb4jfoek8as
VFnj1Z9qH3NHVbTHou54LhZKVpiYjAfnM8C+Tmt5F/Tk+7METFurGFguK5PuDdoESbDoRiCpkozU
nVOMrDqTU/PAJOTnWDmNs4W0dbYDW7RtRk8XYsVxmT7U7JwmKZmCSt0+qi0jjNPX5UZBqH7tT8xk
DFlmvtbZX2+xhGV7SkInr2qb7MyEO39zKKOj/tyoP7PjO4luirxBpriAylTsZgJYT7SlWrYb0iN3
1hoeprM+Fzc0D8aPmogAUnEXbcwqzAknI3S2K/JhJwrS7qu50tAgioIwjWnw1HAky5tSkyuptsV1
Xdo0NeBvehFpQFqTNVTrmeS7XcWiTznK6PiWay9gWmNnGelW2Xh2ijnsiNoYQNtq29iIBYAjFY4d
+xpkf4Hm5HegjqLVBbYL8zLeyFziahp8rnNXhKA0K6Fn+WuHRuFr3AX2Fx7N2p0TCIcnrWic99hu
iEpRHVL7Vpk2FUS2xdG4qQEbyF2x9ZD5AfULjxIjvRFpb1POjnLgKLuhu5q6fPhsT3PqEvoEdKal
XHvxHDT0xsQAGrp6F46RcP0R80xYOZaHLqL+msmi3xTgtYSuYKBfjYWVvRMsGW7DPHyb6rgkX842
rwJKWOnlm80QJwwHJ8z99FSl2fwFY6ty1jFnHcXs21TTjGqyt/JeKOskin2GgEK5N0j53fsY6Xf9
kDeePkXJEfSyew8aq31N1AWZnwMC/qkFiJwDh6BZh771VsHyDOpQX5Mzh09Jpu8AqwOZj8aVr7Tj
KkmCR6dRIi7SMt0qPEsZVLLRbUYggwK21nV8aiJk2V7FQFIoANsA/Yqw4xfTFmTvKJLyZrYyYWFN
3iit6s4fUu1o4byC5xrUFfVbBpc2dw80T38ikolwUZXtOxF9G7NW2lOi5fNrOxaTy5k1X4FNkhvw
Sm2dzG17V5mt4uatfVdVTuQBWTwpXa1f0xoMazfNzbWCy9gbHGu4z3OH4VJ1+g2VhGfKSL9QGlpo
uyixQUlo0+rD6S23IihbH08wGqUuofZrNdmlFq/mJgZbC7KE1H2NKDN3SgGbjvaQTuMenVQw4YkM
KiFWtCMG8+ekGcgix/vVNUPAgSiIMJr6Jn4w6tim/G4Rd6PkfZATOlBHbWSwNsGhEzZTSURhChbO
ldPapNdRj2jJp5F9q72hiloz9xmCHLGOGDDsTRPjnCJBOWutTZAMc3DXJyY/CUzZA69VdYeyKavz
4TYA2Lf1VWlVTXjl+EqPhLjxB/OrVoZLK4bIl5RI3GSO9jnuBsXcVCNe6neCoThRYRu2yiEhiqir
7xPGw6zaqk6TfGWmTu6dHvCghldZ3kyyNxdUQEh/Ij/Q1zWy0YbOYkMwEgi9AugfAEMWzs/Ed3kY
NJLkVNS5O5zPzMtjMkXTOpsd9UHDUgZ5WC1/TWCufz8R4PkGLESGQk5w/cZIdPYKKdXVsHb5tE6I
Nd+XzNeHiBAlr826mX7gRa1Ph+5AXaUBdezKXqob1UK3ltZR7pkE2bo5YWEj7H2YcQZ853ms+b8K
A/A9Y7LPDjZXunLd90N2HnWj/GYgmaAx0F8mXM2g/5p4vnndWUEaevU0FHu8g84NcbPWS5pVfD49
7VXM1zI7L2pkQjXsjM+mkHAfcjBaJna7Tj/roh1vwdQsMIA5K+6DLGRrQTV1p7J44Brhvk3Xl+f4
35oC//vR7ZeJ8N+bAf+ncfJ/4xSIKuGniefPU2CdvOTNS/OLE+nymh9joPOJUQQxDp1lFnqcn8ZA
x/hkqRQqWaQiXLJemNF+jIHWpYpJIyyB+cy4eJQ4f234f/+Prn8STJTm0vnGmIiR5+8kuiDY/XWE
gejnPx1xsor2kE+6DIo/TU1LzhX5BR3Zj6lN0pOp9Nd13hLq7ofjAcsgRkSA2MmFjJnezaKRRzMx
qgDTrjrckfQpVh3pjy+YvMUpQeB2TQoLudNxDPZl0cNBYZMhrwnhb+6muI8essZMtwlVlfsssNTn
ovRtL41lfGBW9tqpqV5ZAePdSE4BDREx6SGrpivnN1EigIyIKtN4gCbafd1EYCt5ml/5Uk+3nU73
5tjmpwKxiYsLnhbfmMJHtW+w0UYZu9gMPGGtKYE8ZBUzzspPx5uitFPclfayxwsQ3Elr1M6j0jnX
hPSKkzpFRKvplGzCbejVRpNqulULLXhSwfCu8VDeqqPVnXwNcFkAxKqWT7RAZTgKw0qpfxBwsWQq
TAw0ap9rLrUq7a2DRIi1HbczesqRWLGl2dikUu19GHgTvYazrCLc1HlXJI+VEeOiHVNqFyiwiXdA
5Qj2jSFDpjapmJm17ktBq8sN7MhwbumbfXOmYXrCkqSfg8SedvoU19eWDrSGGyxyhaZFm4raqysx
WtUrWMGIbCuQG4Qa/VaqCV8DeG9FCGK66/NLpIjRvSuOThS/OblILK60PCAgQhm9LkrZ64qC3mrT
P2VJuYRpKfuU5WsdVAXDSV9X26rqzQ8YNrLn4ja6ai1j2FrCoT8gC7Nblfw9bUOiWHIIaYZVPDC/
7gpgO/4cTJHzVVZW5sURmcp+yUO6JC/4wfGN6DSjQj7xnBuJUqz16AttHc0xphj1Hh9Kuc2wwTkE
lhcCniuV0K+prp9nbG6nAPhhM0nCS1eMLPIO26zar5DcLmi/3h8tQLtbp+ZaKYLW8t14NtK3Dszz
2resdDeNnX619Glss9KKiJuVFDAQ6XmdB6WJBCaddyOSgGtstPqVNpjFrsYKc0NhcfMQz7rjjlmT
7jOF7o7cH0jrzE2bFKNS+0qgq3WqAgPjrZqWuzhO0ZpmZBhvBgMuMC2HKy0kY60vqnqHmtfrwqB9
CTtbgC2PCfFzpS9fKn34ZlYEmyFspHJ7WtiJyjc2kggHbH659lk3krdp0EtIuMDQvko7fwB0nz83
TQmJKKA2itCCCsZtphxMpVm6yvG6X6P1MFWUalb1gt4kvsWtAYdl0Nn4FlFsss17XhTMUfpIngr9
1bpCt1WPniEOOImDrkd7q0sJNjDSDKl3074ijO5ryG/1oS1yih8G61AM1TbPbctlqiGyPErj5IxY
Hn+vn+4sykYOlj/neyPJijUKadAhFkvSppxoL5EobajMqdayYTolOD++42FvfJvhy4nzjEPaIAnU
jslvfZJCGR8l1ZDnUssKlxNKnm8d0sdUwTTcKjUlrqlVXVH4QeWV42zMNs62PjqTk207iEHSMz1H
/ZPiY6RJLF09xyLQd7kKN+mmg+ivqfeu3/R24pPQizKIEUGOOhA+kKqdguVat59akp6JTBFzShEe
KVBePk/BzdwUCRxeu4giJpO0mX60SJJQBrItCc/u8rlpVnPRQU85Tv8YzPDxK3ykJfNKULHMNbSn
00k6Y8wYq9OU+8JTVeUpBvBcOE3iZqLUYZKyKib0OgcjVCKSBwmyTkUjvELE1UqLk+I1tcL5yi9C
52xmtrVvGjjj1Rwo7TlqFbh3CfOUI9CxgLcXM519Kxora90y08V1bxfCJUCYpHWaBywv0wvns8NT
43o2wvALW7nomM39M9SAteMhirYlJoiyCQyyjUmJPTYxOdLEVTvHrDPq2xZO4BSLofqs+FF63STQ
18img43qFMF6JnTKM5tK/5KQrbCzcGl5MKfFBmpD+zbLoDsNplO+wPkuD5duNp5C0vcf4VP6dMVY
72z02AkIsgwTj7xPPPqqH96qizBtwN6HmaEa70XHoc+B4tco40qvGTX7ygadiNdjCuuoE0vPhaZS
z6QYJhU1opu3U6B32zwa233izOVj2vnbiJhbL5n8+TYhYMUr+5796dSKOXY7hWwkMxg3VlX012of
aAfSLJPnodJoBGNPvkJHK04Rt/hVQ8PeDowJgDapaudrYlnROssH8ZT6ABOsTOHeb7X1hCX6dsYc
8FbiijuUra1sskA2NyqszR7yxd+wlW3O6TTYj8FAWrwqKnFPeqXg7aSvuNOkWNTpyPq6nirg/Hl6
E3PH8t/V7UylwGhQMw7HvyZgQF9pjXJl5kLrwTopX6pWHYq/jKSRHEUVK1okzkBGNc/+OA4e0M3R
3RV3VTq5ue605yqo0l0RckvTMCiThM1VTQUCyWjVh1OXyR5RITFj46AcI42KJXqNbnsiZnat2X01
axMcoWhodrHZmb8mrfXVjMIX4XcfMp2/2sV4l6szY/w8lLxfle1r2jW8uooetCooDwRMyYcenctn
XKL5GxjQ+KX2eWEPFc6lHiGJTGCM+BbdoawaTHTb1Bqr2ToxaqGhW5EEI6hZx2JoeFYRhccR39G6
G8bOvq3aarKeGsv/6KJJt3dpP3Di2FdooDegZa5fiG1HacG8zcKyOEVlpRRfSxZQZi+nX6ujnxCY
PQXZAfaqXjdDrK0Z8uhXJCjq0NWR/GoSt/QsJGLVW38M0ysZmmr9sOgn/G06E9uQE3Q9zBBYQWvG
7wieYIrMyh9N4JoebVShREmxr2Sk0/ggJnzABUIvq/nCNhQV2BikazFxJtvA+DIq2rCzolK6U9Z2
1/zkuHFSyTiZhoeoNo7UzgLcCIWIuyTgKaNIIEFmkcd8DlMvhCM/8ARR7kNo2SMYg+oGuTpd9+yW
r2vOJq17QEZhNLwYiTMdasdSoM2UbosXalrl3TJu6bPWrVC71ldRtE98SAUKKmiHb3d2qmO1oxRr
S1K0oALUOGdIxSl5V4L9bATtvqOt7rAIRw6tCI4UK6RkkqjlEQCkXU+BrJ473UpdmwyhbVT10Yak
Xccjm8r36igtELcjMSQdOOFBRoCFa3Kad50oIWcgh7em8MUHXmDG6DIpozFaLb0v75ZND8uXRnS5
bN46Y4l3e6TIjInDJekkytLv0t7/bOL+AsrHRwtW/A89+Z82cQSfFfXL+y9tQd9f88cmThXaUhZE
ZaSJNW+p5/4Hlo9O+hO+OJLdgYBxk0sE9T/qgkiTAOVHrY2iyyDRE/T4xybOoi5IxZhisfODBxDO
39nEXUyBPyHfxDiAgRFcJ23eznB+N9YsPY0oD4h7spFWx6R+40efuqe6dxAUHZAXSBZXRCY2Ic2M
RSCBR51AncELEBeZEmM/5a5lcCDMy070U65oVCZN5PgSBIPx3gYCgfNK4nb0t4mNvis6msHQs7zS
fBb7HT2F8KXGozAZzecAjhHzSQiTnZnTnKwGWyKLYnZxlZ5rPjtgkYGgRF4LCb7kJPTiq5ajAXTJ
Qq/L6Z5SN8xanm0EgzyzNHWhcxNFrTcgWFmsSramZC6BU0vtZFfPBI8TQknaQoBw0P5Pvf2/R4CR
ecm1/K/umjz/9tZGb137M/rx/WV/3DhS/URxPR57SXbKct+APvxBgkn9Ey5bMkh1CTMDQYSf58eN
w92GOwxDDcjHd4jjx41jiE8AH1j2yUaDvMLf9LdunItb46c7x7DxojlwYNA3kkCP331ZRMMB0KCn
3RV5oK61MOJpNOeOa7bt02Qlr7YAFCiLmeznbnRcQLeGkIApISUKDlu09oPd28lBSdvkNHbpsbcN
0lsUi81crdOSrjCyxAQwTp1BHQ1T+8bQM7FmxtC5IypnU2IFch2rc1wCVs8XNa4IefzGhp14aiXH
VQAKueJRg+gDONMVTGXrOGme+tRhbIoglMtCcy0zfkWOJdZpxo8nKlMEZU31vuzrJ5WOEXdGHraK
EWl7mS8/K4O4i3X1tUfez2vLp7QguxiZGgiiJCzP0s5qCJWgoUIDxhlbT9TVk4U8dNUu5Mig8PVy
QtPYyeZiTSXpvq7tfZC3LTl8HJqeXMCgzfTVHCcfWqKMKwsB36qw62YtKn5piowNiCF45CtwGASt
KhHp9cTpkVVP55LblwY7JB+DSxdStRgbcFtFythhUVjo9olxHuyu9ZZXUnJpryKHxhLqC9l+ThyC
MtWpmmzV+RwU6ZleIXImG96SWD7zyjQqPv6AeLSr+EAXeaiYg8ekWbQRctlUFfnHlCMQq/Rac01/
YvCmeDJYUYD45qeUTJOW8OAIduC0INMjJjAyhxmZkwY64FVBqwKqRKd58G0/gcUDQ6Aoe96UMzKB
webo6aRrEVUl97aqPFwukqia2J0bVbMuJapsUvHOWY8nsRbOwwB+ROzf4v4R5rmP+FBBnBh79tes
9zF9m0WQjQfptJrXl7xatPwstUbXJFkk66poNE/2YYw3zyIbkkQypDuEI2amec31/DE6NE7A39ro
9aNXmGPO/cyfYp9qgl5V8vXQ2g2weMFrMo4SLR32WpMIn0XVOG7d1E+X840iAUcKm0m3Hfi+Qcgl
Ix24g6LiedFZdnoQavDBTc5VzdOAcDmuTltyqRTLvRBU7fSYhvzRsuNX7Emc/xEZLtN4dN1xuKQh
HybiGL2h4j6RErXuAE5+wklSuo5sniTVH64lOcN2x8VkczdeDgZ2tB7kgh8tk+w1g4P1fJLnDtRM
mx5dyyU5TI1/mIBg7rIGERc9BTEePhy/eluWmzmj1a5OCrHOajTolej5DEHYXNmNgsmScOQjza8R
jMCseYnkpgRgOdI7lzOhFlxlMAGYPvLkZGvcqLpgIbB75l8m+RSvRPIBoxid+5CK5+X20uN53gmV
XoHRSO11VyxCow4MTWScbiN0UM+FIkeLiWO+V5fbMCGD+HJulaXCQvFR/Pb+soRwCeQlqncdiYx7
ucpnmcyboqydLZvtxCOe0dlYlKUS2sHlfLkAliucW/wcGXO+1SeWMQQ5rWfMzry7nOa2G3TuAy4j
ENnW6xEov5RL/aYZ8lVnhffKO1XZ+Y7O6mVGr2x3OAVq8gFqpAMocfcIaozcTG8dV8tV/yDqLj8S
/TlemyNlY0P8qgQMCYoc8iMdJYnHtiIinJTyCLI8kN7PpnqcyLbcSIuLLM/0/Kg0VEPMGGJYezPg
exYHsiuJdjO2TpgiPEahePTVoXeRQNBe0gp9Xdf0O1RaU+8Hq7GXPE57PUaZgNDG8q+ga3RloLK4
DZw6RVLl53faGUeDvZ1VJPcl2aleafS9CyFeuijHI3foVO4iWRYYo1jBMomW77I2aQ66+stNS3Jq
DwKnPPC7w1uz5pKoTeOsTYtKwFfo2AXV4rFD2fBUjahO2WW5SZGKNQGuOeHOxkiza/LBGMehmbgD
Lsea+DKMMrSUE1fDeTVy8mmNsW3WCsZZ1ETAEjJV/Ft0pISfFlW6tf3qo5L8ddbFHjc9kseI9cRQ
0mij1vWbLegSzBVyeotKfqa0qPASJbxVBhpVCpwtOsz8YYpGuDiFcmQVZnQSnkbCDLEzowIpNafz
c2JSPLiymAgsD9d2o6zwM8WvGn3aa+AQB2ZdaA9mkKTrxh7K+EQsbHeIBsEp1BHH+gjXVKPzYlEh
vSui9jZECojygi0bAHbdjH3sTgn+3xEJReMBMpWqa1WVcij97kXB3POORuTNiARq/kAfkw+70pWZ
TGFlpoCW5X/YtTjxN0RHjk65qpWKxpC45p6PjV5ZBzyK1iRZ+SdnKGZlk+poNq8JO7flHq9Ik+3a
aW6VpylAiBUi+UhRZzk6yUt1itytmqiOuDZ7S5u8AGZQucNVCOotrYefRrH/Rnez2Hh/m2sMC5gF
CREqQud3M3TqKNqMB7DbyWhi746CPEp4uOi5/dDVhc5lxV1nIGxf/+v3/V2DwzwFqwm+CQglpC5+
iy8hcFybMM50O3Vx2oxkAlEymbzng5KA4yQf//rdfpffXN6NbHEYNNURaKZ+5a7mIVAMOri7XTpx
gSyTgEMvukfElvj+vf6zdf6LrbOuk0rx00n509754Ru7gKb59u3nPcAfr/pBgaqfLHTi7I+/E5l/
bAAc8QlBlc4oyeytM+2zqf4n/Uk2ORcu5j0DgnLJuPuxczbYAJDDiDmZvB6WV+NvbQAuse6/3Chk
s7E/N4h5gXBis/HrJSSnWlfCwcz3VNUz0mxBOgkY9nxlgPdqMwplV8vuZji22jS5GVaXNc2S+lYG
vtxVmYFJyPSbzGOro143lWE9jIlIPPJZYD4Di2yaodY9qM7xKRvHqlpPCGtfHOCtPUNA6naOOeBV
COiM8uV7l5ftHrl9sDWjnOwhm9hd1U/gLOa220490hHUdkaxQhGNJj+sMjfNbbTW8VQ8GWVlv+R1
k+27MaCELLI2XSOp/mx74fbwsTeU49q7nOBxVBN6TwRBY7TBipjB4ilUu2qr9cp8aNhYhOtAs6xX
35Yl7bJZmVbEsAbBqagnqpTi1j6Sri7uuqHW1nkqz32nOicRw7rYWRA8p2Gz0EVJv5tlhyQmqli4
Mf5sa+nnuyECjav16VyUBduGXMs3FmG0YAm9eoNi6xDkCSVuY3Kr2D7donQbrVRQaS+lz33VJZV5
XwsdO2qFuEjMhnF04rHZd83MpKHM6sFIQuWQNvh6Eq2a3VCJ53UTi+JUWaEMvQqfEXPd0D2oUWl4
GiaHY+Bn5tYo1WyjVVQni7mZz2WvNScZKf4Kt8QDYVDj25R0qLYGKnd9mTTnmZggovStdGORjLZW
ynG6Q+slXzt/pPp9ehbsabZqqcc7/B3aVtcc/zMTfbGJY996tyMrmU7dpMUn5NjJKrXLke6Ssc08
DMf9OqIzbtdYdb2pwErXE2gTRkZTo6kWcVA91c6rjWrnIxgmZwNnN5Kxh2HU474xzsY0UK5Lb+lj
2KnxI/zA9KJYoMTUPZripBRJf4WXhDAMikdDdk9QJ2XAem1pPvryOSECRlj5DX7K4pQO6mM4KmW7
UnSj2uFZT85jwVPVzvX+Rstq58qoIjYWJTQ1YQGqksldpwBv80xOSPh1yNhLyCAZh4MVzZs41yjc
ncda3yCQtil7qCj2qgot200dVFtOk1iw0oyObl6ctCSgowjSAGyJCW7UDE5Am7Nb7GI7x6ySVdjl
1am2tBe8PdI/VjSghVelmn6xolreIcSkVIpd1r6JOloNtkgRY8L+emfInbfZwKbgwanNN3M/NrdU
VNsZCW26Px+NHDLfbrtHsxz129rG/th5UNsP5IHFnlN3qhekuXOguFqjTxvHDJXIoVXelcj5YYEi
7PU76JakftSwoyf0v4kkb2kPI3tfHnKc9I2yzvDbCGgjUlPWWV/OG9+Kcwy/ReCLr3NYDa0rSiW4
riaZyS8QbGALXkNA8pkgsM5/hxIDcY5mZ8UKtwpVQzE80RX3XLlmsrKdjDQppzZUvOl9ilJItE78
KhWUVzsbkWCxNwu6J9madx3ehO5SkTOGnXEagAc/Z1NJ3wgqZq4UQc/3Xg1bhIDkLI+3eSuN98kg
Snmr+WMPDzVVkhJtJSInoFXRSHm5mfCWcxrU1iobsSkSDFFkbEGWyAcxYJRl7cNY0iY+yJ7mEGW9
zii6xmqFgq+4kdSsFBb4SRXq7aXJRqyLoldWgRxl4GFqtG7G3ho3JtHanmAHFa9qk2PsWphNH9LB
1q5qOJsaQX4N1TlnzrCNSY89Ma5hN4uIgCA+wl+bSUohstbpctupGkS27O1tgdruNtdSajQcVa5q
1SyOY2iGV35Zyk0xtEbINM2YstSll8j32O6s2tjSDrasSQfIyamw25j1K7Airw7Ihd2AbYh7mUL+
WVozq2zJTGVlKXl+LcOuuLN7aV23VtV/NTE4TyvEzleQREztVa2uk4Vkay98GwWxcG/ZQsNV8HE8
oxaRh2FthoWsIzoA3k5bKDyyPHwC32P70VwIPmOh+sRC+jEyNzfYlhlj8SEcevS8bwAo5i0NpOtG
ElTO0unvMAWJp0Sq0bqh3Plrr1Zwje1CO8YLAYltbj6RhwOrXI24bIcpfg41XT2YC3lpwGKikCPz
4sJstqS8UluxEJ448OdbkopiL2Q31aR5+Uj4V0v+Zw+vQx/f1gQ/hhRUhwEfCoHkw0KvIpmCaa0X
0jXSWeIdIPF1SZrialjI2XGhabWFsA1IzrwtFxK3X+hcEgiCLXHx9uJnhO1V0VOwNEIB6xc2uF+I
4d7W2pMqZ/Vb32kFdD8EcqL66s5aSOXF2OZpC9FcLpQzvrDSQyuVXicLIU1nZnWCCq1vTexhR1uq
OVKDPD4mqH63lR7210mBf8vUUmupqH2uFvIbe2H4xV8Icd9Xid+MG4tJYOHLu4U6LxYSvRmxI7Mz
Mu1bcyHZiWGtX0gdcasFQiLEoj3XF1beWAj6DMX4OVlIe3Wh74cmgIOmLQWYoRD7UARf/IXuV/NM
MDxI4oiUacnTX3QBAoXAuEgFhrCoTmPuTFf6RUnA079ajwo9pkvAe7wa1fZR0boWWKIJGhTOJNw7
izihuegUKkKp3BkSApN1oLX4eW3ao1YisdQAXQJFNXDE3NR1366xcZkv2oh5fjRCEvmx9LES1DWZ
2NxV1hTKe/0PPWyQ4Ut5aKypjM6XofU/8/1fzPc2POO/Gu/X39KX4aX+Zbr//pofCD+GFRgnzB2Y
SfCrLDD+D4TfBPwn+NRe2urEhf76Md87n5jhGYmZVaEA9IUW+DHf440xkCIKPC4kfmqYcC4+Izw+
f2x7sQf9j1G6pH//thF2IOeQSzLf48ZBffnbFjGJwTzV2al2E1fSUxuT17S2Sh118Yh21iXjIms3
ZTXdpoU2D+5SNY5Bx8FjIcoNekVWcFwP6pNPES7pRDnlKzQiDN/G1lIW9C5G3YJcb+k4z5kriUdJ
n2lsZqvdReUmDxwy2AiKImLFgVHjIEY7Rk3zPm4BtBj15us0NiG37Q5cWFLEYLh+TPMskxrJyQXg
nSLTEO6b+AVkCPXVWAFzWZmOcA2n6Xbgw2nY/K1yL+fI3xeYQe4IvcFu2kTP/5+9M9luG9m27b+8
PnIgAnXjdQjWkkiJqt3BsC0bdV3j6+8MZvocp9+5+U72s+PMMWxKJAhE7Nh7rbkSp9be4iynv1QT
Fm3WU4F3TYZUerTCK9wOZADTBMin9mFwww9LS/mQ5L6uRCQfOMunW88j7GC+kjzo7u/0MP3Oahtj
Mvc6ol90RiMWWBXq5q7aEoXaXaJBPtjGBEPZ6e4IjTcw79FEFO4Tmvk7EWCFjqbikUmhuJ1o8iBb
KgbkQYRVU3rhAc5vTbd6C3LcwovoJhTl4Sca6AelhlkpCV86p59qi50eos3jlGjLe5rR/qwMgnpT
t+q3PQEiJKGiTHK8p8kI8A4n9ioNbPUW6pVt8aO9Wh3jFofSK9W0bTekSKlbL3spGda8iMmg56k6
+zUJPbBhaL4y3CDORM+/t0t1r9vmsg8gJ3QUkJ9LE3VF5cFejmKwJL5RQbyjzXtP9N4+cBcyVKyu
Ps9D1LyZqftkt8SdlxOOHkH00a0dpLhNHU/swVPA48nc52yptBph3fhMRiyj2RzpLS1IZd7xgv6r
ptdNQVy1bjx0GE1OOaAFXJwymhg+RPWyyaLi0SDCcGM0RUNqSmlc2qzztq0b4AkyIlJMeHLwnA7x
OsrYXYd8wh7e1AbimrASggYgPvQEUu2qw5lSnjAs9jchwq9+Ozaa9UzYSnxj5rb+CR/xsG6xHPnY
IjmpWFzLcitccr8Q5c76zThjwjjg18e1QAzp/F0rrEXbuWTXBd9nzxnvMtkY7NkFregMzQnBz1mI
hCwRj/8s9P9VpIYkruCvVnpE+U3452hSzIHqNT/aOPpvahn1UIfJay+HVskfK71r/cbRgmaNo2QT
iM34qx9LPd2jH0s7DR987vSeIa5z28i/s7K7SCT+3OKkA8Rs1mOnEPjQoHv+uXPjyZK8p9LN9oYb
vo8UWauuxVZNQ/St0OzHBoVRAa7gzc3F2zwCkuudeUuD+Ngp5BWQEnkwUGYfWgXEKsRoHTwFyWpm
vVo7CpzVDV7zfQ4IdSgjsFqlAmxpIagtthz9ol3xWwrEZWRgwio3jreBVqCIDp0LG4d7Py4xq1GX
3xRjPPLTekXAqetNq0nkeKPZHHXAevWQn+dWWquqAxCWQAprFDLMagNrXTqj49P66J8kJyqfzPSA
6C7cxibcsVEByNoufLVNDsRSwckchSnrFLAsUegyXUHMmB7DjlJgM8gkGzPOXnokU71Cn801ELQc
GhrOEYauoPwIEgSVFitoWqrwaYYCqdH9gXiA6HXTmGDWRgVcG02gTyzFH10CjM1UWLZYAdqYnX6W
A8g2qGPHREHcWJjGdaLAbktXkDoN621kVHfJob91UOCARp0DZT7rtXraVwaIsckpxcVT+LhuACTH
Qr/l1PbAXpBfUiDet3HmNv0qAdOcwqnJ7prKCMeNxHHo10WdvvUAcB6gTzMebbXON4wCx1oVDs0j
zf7gkW6ydWOmMxZ9LbeaPQrvmjZ9FZ8aTsJvgYf7W5lNX6bcSFHClT0cqhKIVzR4eO/I9j6Q+ek+
OOOIbTszOL5mksSmznCrd4f+jw2fYcheirRg1JxhYtJlRo5XcQUYiAzeX6hXza1TS3dNKJHg4nmS
k2PUg0NqZVWweQe0lpYSlxLRkGxZtVswnYnJ8UNCWeLw1Jll3MyUd1s5Osknh94d1LcgpP0jwdMl
KhnQNYJ8M+Vx+YioX5wMeypvTGVoR96ffKqqAKsp51r8SXG6iG2eIOhnGDbdz9bAsLVLw2LVh+ZE
8lbL9zfmzd7oRqpzizSLdcMB5jMbUPaCGUv/0vSOcdBIIUz8sO24qk3Jv4mG6Z4LqPlw9oiNYmAu
nkBfkVnQ8SMBgc/9Wi/C+V5yMHixegbte6sd+PD1HM4XXCW8x7zUgcLQY7tpS8tOfQMj1QbnBj+Q
+iCqN1eP1jzgLqZ5Vr1HPH+72AZJiliDIWEwxS0WxAjDWSWK+DQjQPggS3HYid6ovlkTeJygL6vz
9Z0lhI24W1qa/PhMSuchXCIO1MgQiSwPIvfBVIcVU/mxMsWdKKyif2oTc0S+RBSUH6sPfuXugKTt
nskX5x9mQSIP1sAisiZ1ZN7oXkv6wWgmn653GjUgv40uw9CvxCytm6s3DVVxeR4r8olXsCYwC8OL
ejG9Ub6OhcIydrnpPKB1NQ9lGkwXAaKCQSa1jQx7x9xXA19qj+ntyNBbdVcYXm6zMe8+OieK0aaX
9hnr+nxTB0JeAjoEl7HW8k3EHYng1rOCT56k7kS3G3GQU65jbXD5jc5MlmMWRtpjudRYhWwgHgh2
vV1JhbG5flv5iDMtDufW9ds0KDpfECrhlwlXbnZM61bUrRkw4qfghhXIj+9HOL1ONnHXL/wRu+67
C8HMl3UZ+22ynNoiOg0U6r3WPg01FuvBKj8VpNOFmKJ9z72TXQ+mKLyPBp2CvIv2edJ8t0bvxjNK
YHAAPgrpXKbW2BpDtOvs5SVsWpuW3OTe2vAKYeFZm5SZpKzm0ndlUV469rGeFgwxMSIW9gWYw3Mr
EnGyB9bwVLj06J3K8IVDmEOcz6d48tbjlKzboDwahRPci06bzmKSBJaVIfDJ0bUj/N8pugRvMDck
WMOIqvByDAO1ZkfDP1prBMgV4eSTzvetLgYsiRj8bpKlbzeFzMXBkNbXRnT7wrUeAJ3hNx56A8xG
GLxroXxrNffr3JOcsxQkdWZD1uEAKcg1yY15DQcIKg6JeINf2Xb52Bum6XOMWT7ywYI+AU5UYZS3
VTc9FklfHT0n3QFej3zLWviCY1tsp7oPVsk4p0RUiWd7pokMg+OQTnN+AAJg7EcW4bWOXXkzFWnA
SQGRdLggbi7L91rvaQYVpX5LtrVzbLjxgTHaOkVj8K6LvPbRLqx6MX835upSxa7zLZacmsyx1j85
toY5KU2fOvIZPiNINzY864QaGjUJjX0BTxFun9IxmvVqWBbWA2PI9iGeG1gcrm76C+NbL3is8/Yj
mrtgoxfufMJBPpJJFUKWxCgssdIUC51eWs7FbSnsU8aa/8BthZXFDsS9gdliM8q+KEF3aMk+LVL6
InSoEMXI6ltrIVNALHKYcwzkRlV97jlcrmu39daJGN70AB2KXrLbe7K2yLXov5I09U6Dc6fPdfA8
ioqoIKYnKwtcm1+agHIbE2nwXOi+zWNI0V6Eb6SKtlhSjXUH6PkWLVS4oUhwPzAbDhcHZMxzStVN
DcEp3G9Nez6OHVbe1UB/fwLMnTwnDtYZszUhf3A++gb+K8P3nTtK2BWsabJCWMKptU1bXhvm5EUu
nX5ygqR8wLMINT2qqawMPOtj1binaqjGT4U+Z59GsiRPNm4n36LCWjW0/NcZTxEreRf3jh8VVu0H
4ENpWU9JeDtM2H+OrQzEtIraBfWcV/dbN6xpUYFie+nsSTvbonHRjMJ/40ukNRY0obYZ0qS/BR1v
cscU6ADK2kJ0bS4j2+DUl6eS2ePRxBO0CWpLRcTWwYtHOMIFXFacbJa2LopV5xXaqQtd60ClkO6E
XtabeCLcl8NbaW6iZvpeoP05izzsnscmHvf4A+pXu+6gzLIWrqHcABBwRvQVZoXBzlkOaU4VBhRP
O+olC1glZL0vwe77VdMloCvnYFtyJOZtZVCdzeyL02buqm2C8Zzamn7XBEWDuqBsdrWkJ9GPacAU
oLmbgAyTGLELZYhlx13ek6Ypq3VSDPB4x7rhxJyKVRxhGMtNHUVtk5q7pVzu8D8jBIDQuZI9B1or
a4f7JaXGS4eyZeca3PM81tljnbTj3uVI/I4m54TisP02Kvlwbc/d1qvscNtnQcUcCA9oQwjxGgEu
jzgZQSsoCRd20JIh3gQB0evnVauP1otRTbtpnMJ1ayyPs204pymW9MldN9kR+7HDbIddSjDxGMrw
Wz3NO6NjyxvqMtsMcdJvJn2ajvEgWp/+aHBA+HUbh/XFDCxrjSMkOcyLPd0ECXERkBq1CBsclLqL
l7K6ihunR2KkYsuijAFvmo9J+GDYSc1puVfGez6wsuEDQgnZEq7+/PR3s75zde5P1L/LrXV19CdX
d/+sjP7T1fNv/Q4AYN+GBpBfyQAYSaEERHipQAbYV34Au+EraKAHTQctkF8hA2Y/PgYKPCAUggBS
B0PBwTLv4CS91YsRb5bKvsReqeE97GiqKJxBRuv7XCvEQatgB4nCHohWdHejQiHEMBGacIYtqjAJ
7gAwgf6cecQkMyoSUXsPt0rejgqxECrYglTYhRn+Asl9wapG+fN5VHCG+MppIDn6mGugG8JE17FP
tIU/DPFEQCeIh0rBHiDxxTvdRQapQBDYgm8Wg0IbxMkH04iBdlPOSIK5U1aaXyNkdiAGQUvMV8pE
ciVOEN7ZfdFhn304qZXcjgpNId3W3BsKV4GA8lEfek9H4zos0CyGLj0sV8bFwtzu1gQm/EDG6PKa
Ebh910b5Vw6gIRnSEofvauyQeuJ8K9cxJI1aITU6rc4/nEFxNsag6wgdjodtozAclC/2RkpjunQB
NjRqoIuhsB2o8CB4CAXzoBGKrVABPiaF+rCxFt1g8i1ulysJpJ677JwWtUPEuEKFFHULNSRQABGy
X9kKdKAaV1p3SR2Qee6HeyWPDKElLqAT3VektdX7ohAly5VWMlzJJfaVYtLrY/FUKDqxpTjFgSIW
tyyMZEwvh1jRjCvFNcb+m57iENaxUNRj+wpAtooIFWmS0J+XbsktFFKUJFdYcqG4ybRhFUOZXt0V
qUz13EFYnn7nLePR7OG4tMP3SPGYHUVmbhSjeQLWnCpqc6v4zagWbtOmzzlnwXa2c324hyFVXTDU
AeZTDOglgY5qhXChG0WIThQrmjf2zMEvWDteVG5xbLuH7AqX/qfr8191fQzYlX/V9dnT3Y/jn7U7
6GDUS/5o+ggLjJVOi95BlgK1zv63gF/YAKmU2Au51+9d/H81faT8jQGfI2nOkJCgsAf/agIJ9zeU
WpRaWEj+voDf+rPOzUQK5GJ44W0BjHFN0/2lCaQTgbckVigf8S0r6u6StzNyZZpT/pIBxKtMEMmo
+puvmAjlUxSl2oXiYt4VpjYj+I2B+WTthGgcltG4RiDhd56GiZRp9nur6/wcbkdk3wqFcp80aNgw
jFsARSJ4zb2JIvjKTJYajCnW6HF9pTCXdM4vwI+XvceMlZm81n8rFm1pSMMezbPGZnyeioxRWNR2
I3Kgav7sGNEcU1Nx2fwoZIZOWmOzbDkB10dr1qovvYySzx1ij3vUMpgVKADf52ZpfA8josOheOm+
DU0oOL9AOAmJ93wII/uBE0gcr0oYjM+q65P+fxR/VynhvxVU169ABW/wrepI8GCd/bkPlyPASbSg
tYlrJEnbMnprU8mJcb9CWVH/MhhwVng0vfvSqeQtPAE+WmW74LFALHB6jJJ54zgWAFkUQHdLYEUn
eBTlh4Dv9FrUVnuJZhoTVpwkdxyoiSVy1UmeI7W7CyNcAX1rlGfXbZ67zCDrqhpvsShKNE5yhzD4
I6mhHPz0kPwHeaXCsP2kr+RDm0rdqDqdtEhNzCp//tAVwSqoM6oC0EAevAv17YdlKd6ENKd7zdGb
Q58YzQERCHrpiOpxlWvdsm3ZTfCJTPqXKhWq+WKN01k1vZGQGNZjMPN/NfGF32RVipsQW+U56m10
5Yy27y03eKEZI0mdpVWSFuiX7RRUV1yM5NpojbbDSGyv55KQh0XPuacNlBo3+mJ8FHZ/OzZS7Ls+
sPYzJgygiCQhxUj/N5OFEl6nywBn8j0jW/tomuX4NY7QiSKVGb9WrNcHZ86afdNBSQgiCtJq6Ldd
PE4XHsr0hJ2Th6klDi81PhA9JQCXg8Zu1ymOkxt8XDnoDnfq13EMqasEibnTFywMMqY74xQgf6eC
b2nVFXFyl0cKo+pm8nVmWvfNzSgjMGtwVmd4wCQPHKfYFlHb7sGCxjdZ1+l3AbSFe7cQw51FpdJx
ZMfdsKmjJdnPpIV4PjZPedHibjq3neCCStX0Wly8GJZ6NrV0wWsxtq9mBIHEA3V6a5qN5+t0yk5/
fe/8smbhMoI6oYRWhjAQ5srryPIn4ookKSgIB0e7IKRZHiBMFztNtHTRkMuuGwcrEDFh3DtNuXwF
908QRweUwSeDL/pIqnI6VUi0jnWn169ObWL4jzJ9h+/tDe0DtoTezp8BnKAaHxoLZeDAICvju78t
Axi8egcNv8VbjuK/lJdJ53yAe46POvfafGcq4T7L1bwdkHSoBbVMOaNXndhYnSY3+J3BPSTTMJ1w
QiwP19u2SnAWxLE93zU1anxRMdQpM1d/c7W8ffWIHHottKXGiRIzu8yJJ4iYQBXxl0JPd3XZYObD
4gGEyuh7wjuwDDqb1I3cs6vXtMr++vLLX8LeuPzMmwkKcgHvqEmEerR/uvxjjew8XBqw6E3FDLdD
2rSam1p7TBaPTyAQY6EYb7WnZI4HuEtT5VV3U1NE087VY7YXg2eQplBWB0c3HarP6WATvOJREjGx
QmL5TtuKD6N6voc67rXt3/8AIA55WzbTcTx0auT90wcolrRtBPlWl8xm+DolYjrVVRgiEgyg5rYF
60yg1FmWtFliABVoG3w2Fe533boRI7Zznj3sJfDtPhuTI4CdAGKOJMDybZ25wVPm1KBQoyLkRPrX
7/26H/97s1D3Ps4RlAKCvqknzV/fOx3kuFnM0bqUvQWefmzb4Dt3M7LUhoSHF7HEyx1izumcOUOx
66AzM9ooCvvgwio7klmDq4Ke5CGzRqDHTLefOjQ9O280GT42dV+cF7eNbzl+TPdj7mVoeNux/c7Y
lZ6KF5tfoJn1B31ZXGJWFGi/J86jIOHRaZD5Q7OfVMOzI4vgVZLCsYdl4x6hp2EVQuqwzVoj3FZZ
NL0Tk7HsmnEIqL2jZrMUTuH6nZTTN8GMtlnJ3GSm2lZSbBajgitRpl8E/fM2Mgom+WlVHTKTjlfh
8KhTE0z310cv8LTwowGyNmwg7PH26J8d0UnKC8cnWuV5goGGtlH0oVctOkq8gu/cecM3cCpqBVGX
JnGCI8nxiLJ0heI1c1a+KibFcJZ5+qRXEoeuiYfuzcmTr0YJJhrx5XRIR9n6jWoMaibHRHjH7dqi
IXtCP8Fe8tc3AkXin3ZQ7gS0H9QMkKysazn4S9nAWo2LKR3qC6fyDnAAgHZMZWptzsaJlggZUb4D
fCZewSwIt5Ri1WebJBfGQKxJOJdb1Gm1w+w6yeDE06IjtkSPU38A2ZhDOCm2XU3nasWTpH+ZRz17
ZvnvvkgO+9/62DG1NT7THD1p5BKXUFCO3Q1FZ21yR5+5D8wCiUVmZCAuMwGQAXp53u9dTk7reamc
A0kdz/TbBWFVETFXvibjHcN7QIw8WCSl9Hr/QTYJS2RaEH9VYiWcxEJIJk/t3sliVXKq7xXAc/fa
AktGe8FQZZLxsvGM+VVUFXP6EuEf7yfKASfxQKDr4GZNZGv6Npbwrxip83UzDOmxhA68X7xsRkto
LPUOAmdU3skpMOFa92n0wj4Qv7RaAvFoqUYDlUCcJ68tIwamHGlth/uIugUYscFqAO66ij40zxEX
bRhVgQPr/Aj9jq2qze11QxAPwvEIFx7zF0xLhGax5GXwgfVVOyqgYND1iq0cEZjmu3ZrmusMo9RT
GHbtISDDxVwtIjG+REZAnCke1yq90bpOlT/e/ABRvtTAUdb6lzwrWVc7FGRrNe3Sfa1ANxJaY3qc
uRFo/48MwjRzjug2CsN4E+VCUu4MdeWB9CdwXMJJpktDbblHiOiFkPKW5bu0U/dAYIS2AZKT4v+h
sQuholnGDSYuSDs4rdCQNpxsETtwF8Y1VeZqIh2yw1zFQbYK4CsaS/YdC+KFo3MWY0k3Sd8F3Ydq
eUzzk+Pk0b3MndFnM6CL0Xrz8nB9kP4Rrj3N1bf/+38+f+RxAXKra+Kv3Z+OqdTg7Nz/uz2drOnP
/+EFf5xrMZ8g63euOgaHQ+MPT4oNrU8qQxEB2g5SV07CnBUVd880FJJP0DCDAwG4UVnJ/xA2YEpH
9aBWMR46E8Wb/XeUDabxi7KBlRGKA/o4tUBKDOq/bPAwVLqhcGIyOOp8utGSlrgcrI+XybDSj7wY
lgO9KxM1UGaF4QqEUHoyjLx5T3CnV4zgW+1ehA69p6iah3vk2cFLuhBcdVPH0/Q16uIkBAeGV9UP
it7QfAD3dHURZm0CMGkvM3q0h56ZOmQ6bKGE4SRu9jEMs3U71L37EtGDbpB0N25OD1fIeV2UU+5z
UjhExK8dBmvINglFfL+yC8+iBMkNzA7Czr4VunMICQw4Jd40EPJQmxcMWz1QzKEKvnfGkp9DbbhL
s5451Mxh4H0hU+EzAqjhdWIc4Mu5jb4zZK7o14YW0/JmcmA7M5dfT7PR3tMLmO4WpxFXyTtxLLmm
PZQFOeUrZ8jD06BJdGRmhRg1bF0Bcas0zFsO1mni68kiyLMf++jzQgwvYOKg3TCVit5xYjOOM9zc
3bUOlqaVl9vZ4yxIdOqtHv08cLd9PGbhjkmAe7SkOez0cqqM9ZLn9mMeAUTbEbOZOcC8IomNF2gf
KURpIcJ1YZbexyz0qfI5mDm6Dyuxv7G9BjV6kNbHPkhxZLaC2CJZIoUnj8C7UQvwymJuxi7iVe7J
nCElbcm+6S+Dk9f7kOVwT2JJ+yXSArfzPWgypW8udvVYZ/DThONq0HknLo6XMSDUqiI7CyxI+soN
l+RMMV9CwrWc4S1DTLeye2ztN3QxHUbRyzzhkg9x6oAJCTrSQ8YEc33RnAsosURzYGRfGTZ6eHOc
iNOgau6OkNMQeNnRFN67XfWdVLC53+vdUseYUo3yO/ESmYlAZsnItjSX7mvRGDaGnsDNXghXSbBF
FfWGEj0hYKuwh8+V8Nx7e2yGdVkVFvhAo3FWWJCMLfhvI1xNsRjPS9eGyUutMx4fHghQiBkpiIWN
ZueIIb6MOIfvcwmQMfvg26U2wMPfxFxb9v9IawEqN3OJ2AIOXXAKiRRd56KUK2F2w/tojdSls5DP
ocvvYLa0Jkr50WyncDMWeN98qpmh2AeFUKPPADkzTyhkBGhHc0cAGjEQOY83Mbmc2YlRSceVU5BV
hN623LR6peCySPeTCHOU5mDsZ7pMKzY08nWWihvZeeKu1PElTKV5oTm9Bzln3S6VGbD9NXhg9WLe
Q6Xiuit0YU7I4hysC7fhDjSLWj9pcF/sddv2CBabwNvGjBqOuHnyDTx452BM3njbE/ezHuuck5rV
9x12oaW+sdu6P8qkzy+zKEys1aVt7XCtdBfNwxYV8WCmZfKdNvgzra+VnbnpB2I/c53YpESVRCk8
ab3MTpR6jt8WgAHiyRKP2OpZtdy8yFZea3or3U6YN+CuZdocuv4gmZkOfXpvmMWLZzaZHxJeBd3a
2CddeAFXGCE+EIkfMNXzk1gfoGkzVts3i51jUbfV1S7HJ47m0VofZu/glOayQY8/7FyZyItdYaxn
ecIObzYWLEEzJ3PNg4AQmm1/Z3mpvqmnZLoFqLi8GplpUkPjRoD7lGFvjaKj03fOE80s8JWjnU0s
Ui1rilOydqxiK9Agpk0lcZFpuJxRw3PlyJi5XwbWxjSs3H1JNw3jlMcoRGjetAlb/BOBXHq/K8Ap
ErVGmHGc1qe8R+KCeNm9SRv5mT4omq6QWcaEd2BFl6Tb5K3SQRhclAfiStJNsCBn9YEPc7WlkfCg
upoHtZHgUa45dkDkRRPhodTcxW3MuOic4MH+GHTOj4DVYJExGd/oLmVpYjo9xi43f6vJab2POvqX
4CiK7i1xra20eu1kpVNxFkOPbS0L9Sfpyex7O5vduyNC89FBiPwADyLczKLWt1ll9nfD0kHy0M0W
8UaqpRsEhBmLbhT3j7FplEc3ao3PRsstjWFjhKdWF3euqFrmEJY4gyXE39QxNm7zcX4MRQ4lL9dE
fELG193CGh1uWysL9npkJbgh23Rdkve9DTJskR5pOzFHDRqrveMyEXUdxHZGuEb4IEF9d9Fy1LOK
YJo0yU+xzILnqFjGiF6G1X6aY0nWz6IN8a3ERLpnjl3DZhTTl7zrMb0Z1fJkDAZBSUHiNIzHYkyX
SL2fa7qUtwDZxttlLJlAZraOKQh+wMWye/FIo0gij4P/zmC2g5kOBvy1qqsWAYJNt7ktlfFdrfbs
6NPnCBDnE5o3Bcyw0f3Ckk2pO80FMVrfkbTTPXQ9k0tSBw0B3kavbej3q9mGx6C/zSgbi32JHj5+
pfOjFDtdaffsRCmo9vNSouomvqbPN72wlYt1mJBg6dPy4XaDvQnSueDwGLMER4ZJk7BpwJqG0dzv
Rj1/GrG+7gjWI3E2RKTOV5nhlSqyB6Oau7VVOMc+1Kp1TU6K/099/N9MfjB6yb+c/DxDhf25Pv7j
BT/mPlesGTMValphUYlS7f5RIwth/oaPguGOYE9BM0MZ/qNGBtwkaEy5qqT+ofp1SDTRdbCHwrEc
ykHr7xTH10j5nxtInEdxlxv4SQyTNqoCu/3c/OIYTV96duc7T81TUh9KxDxvc5ucjTwnm4883XTx
hzCsbloLlZ+YZ9LqsKbezzWhOQwuyxua69M9YYJI1WIxMV2Yrfu8Ei3e2BJOPAw06hC9H6Cc5LYZ
jBfNITSoxqs9uFDOomDy8mrf5xIjxu8YND0LtLOXm0N+LJukgYcjhSjd70blzHG/H8EOTsMhdNAU
EhPsTFqCrsqth8dq4CI/agUGUughkTQ3YTI2WLfYe4yzS9mCrMmjDRlWwP7DXGLmAl08d5cmN2mb
QlAjTZDBdu3IxfDHwg6emDZET0vHrsiHgl+/9NqXMcpjEiLNpkZUHyWYd61TNzX1YbFohEclcAxP
QHPEPY70kpBsqFD4uX2PzOnM8T167rI4JiikSChcLekIwGQc9aG+kc5CdKWfFO50isJ00A50RUYw
+6kWzo/aLGC1rHGNJOEWSKJFGqKMcZfuhkAvu3ov9DAQzMFyWkHpdLEzPW7uqqlF3J2uckvKfDj8
syL8NysCyfGSJtv/fmK++X9J9r+/5MeZ2fzNckkVtXRmrqYnBefWH2uCAiRaplTIBhc5vurr/lgT
6L//WAoU9RBighr+wndgdPx3lgJhqmf957XAY36iE6gpyL2FDv+rt6sOOjdLwsm+yWXlCl/iTECo
LUa2S79vcavXK56KAPszwYBlcCqLmaK8sXSYWeulY596zMpa1/Jj29pGM200Oq0mzNyAPc7vjQEk
kFNjxDmlkckIdJs3Q26Op47gL5qVs3Q4L6D7s7tw27WA124H4F1f03B8QBnjBL6QmuObke1sM9Pz
cB/UWEflwmPhLjSxFoim+Is80E2wlj2ZLDspGhXjPYmMfONWb8Af4ONq91nt9vU9c9b0sakD773N
FiPyG8pwwbY7JNUN6b4RMdiz96YZtlnyK2Z72Uy0wEkWIieRaeBc5BtEeO45xQz2XjsOA2+vHD/F
g0kNanU4mvuZqWwTEVCWDHKi2jciIERdqSGcWvLskEB0/QTVon6TrSFLpOix97X03K/ZNJ/IYCQc
Hdj3fOCP4G7obYMc31jfg/MQmy5R4HOwV/wbkqAf+oRMTl+fZ33djawsK47leD45TFMkmQF2uVFY
w57RUQ7GqG9f6DRCjCc5Y7cszvzgtXI+UirXtBljjrKrgBJuTz84/uB+sB6SFAnUZiildo7ywt1N
lk3/vZzELe2T4ilaHA7loAzuKbodf5hCOoim20nMzIN81ZiYI9+qpXEuzbBfexUH6NxxnMMQi4Wp
ozVDaOiBEQlZ9Bs69nI1asG0NbDk7cEgTCWk2Xr5pM15tXVJYtmBOF4OLPKEGeTSOUTwRh5JDQhO
KGDK25LUvXxnQrM8T/1iDwKh7WB2NCpXP/7bpXQWojvNkogdMARfuZ718Dvls2rDsTgS24lNeu38
DgKVjXZxNQHVezWMtMgXDPOB0L/+s6L+dysqwri/XFG/FV3/NZ1/rrNY9tSL/lhTXfEbjheKIhLL
ULH8uxPper9BjFHLLBlwrlLe/GtFNbzfBLWPUFUVM0wFj/1phaUkY120GLjYV3DOL27Zv3TPUuT9
vMCC4ATdKckaAZLJVnAdpf40aTTgwTXugvtwEJyBfCbazsNIpiP3OFbQuKYDNOhfEm2cDlVtmuMK
TZmHBHTo9o2TDzujFvVO72L0gz9dxv+gv7Akn/GXt8YlYScCNCVBBP0aLDfBv7BSid3dwSJUnj2O
5md3QZK3YpEEeyEUAOOKwogbkr1Dw6PHNbR+fkVmkJkkHlo8apA0qitWA7dleJqvsA0kAOI9j6IO
BgeUSrLZ0QsSmXrFdBBfopgdpt1p7h5R7rI2f0d6iN8BH+WV9hEp8AfyFwUB8aysvrhXNghnMyNf
aSnIEAxMApninGwmKHus7hGCc290jXtiMftnrySgZGxqaGms4BkxwmNCVAcTLlSvBB/TymmqxKcW
pjnnpipgcwhklB07vA7pFnsOc54Ecf8DKkTkd+G4BbD7gj9I2zXx0hzrMBG7vjfar7EeNdSu1rS2
kxaCeHmsSrt9cqDV3wsPMa7T9t0N2oHhOGkg0GJnYcXNvMQ+1aYxE+ccbTVUT3Q1elFeNNN7140E
uGPcluUa1Hj0xoC3clZ6b413WlhqD1CDvYm52dxuxniYbkNnedT7MDs3cw/bZfEKAldHWAFbN9XM
LxSlycqrItCrRNgs7MywjS66m1YXDNoGQaRufm8Ni4MuxSDX9o5GR2s8J2EDvAiZzXlZ6g2tL7mt
vWx8mnUdLy9z2MNkV9Yuy/JiWzldlPqisXu/pamp5rlij3G42jgLcHFj0WvaaRXxq0s3+tBq7Aeu
en3j2mmzTdBoHUPUHlD6bfcYCXLt1kGhZ2/oJtqn0qEV9j/sndly3Ei2Zb8IZZiHVwRiZnAmJfEF
RmrAPDkmd3x9LzCzbkvMKmVnP98XmaWlFAgAHoCfc/Zeu5vZ0m+KUaMB22fLtVWb8sqadO9b4qXu
zo6Hbotqgx04xPxNqSaxNbNmcFHbTPaO3HkI+rDD09eCZc/sXsjNAFcmXHjq3+veNF8zbp/OztxD
qLGzYG93kCUHDe6hOWcWJzRYCE4qgTd6gSAkgAsRFVF58W6maaE2S2e7nx0+ZKPJknepH4xbJ5iN
VzMhM6PKlfq+OkwuHZanyJdSHGxwh/ga6Wl+4U2MDi32UqhWk5uLqJktBbVq8EAj8gamUvKcvgdI
0lUeONWAGFM044GKALomS+iS+vJIFA6GLYiDA1HiwjgHpDY7OEj08jh5i+jDyijTq4Su2Zm4Ma4e
RPVlY09rd3xKdyW2KQCQfmx/rYjHcTHLzeIRwH99tWZec/mWrrhgP44ZxgfxxvSz9dcFhZdoNPYb
054unFVGtFXnO49oWGfvFY17JEf9KUjn5c2bFkKo594+BhieQlrkTB1aQ2uueRLOXxB9+yJEGaag
siRLDawlA2Kx4a08q7DphfdSx14wRk4nMDg1UAuma6tq7SNzYZS5oEk8sgenIa2uVEO7NwzUNB2b
xG2IA+YhUmEb8MsboqxdwpGzxLzpS3u+cwXCeLw+6cSWtO7LGwRZ7R7hUIrKGEW9RqfOaCcYKRgr
XB4H5yoNyBoZ47J6ZiPUoT22hmYrcWhcEI50VxrGhj7yrE6/yfy8eQRlqpWRMWZ2pBPNcuWyRoOt
MFR6mhZHXHCdp7eZORdPbcWIF6c7/H7Cl6OqnenjtQ0PX6cviq95wgSW7n5Wo6KEWXDbZ6rUPuPe
BL0guy64N+FIZltPrxJuSitcsbP1KvguFqs7qcqYvyR+Wm4mZUz3GMrQguF9WDRXEzDHm/Sgm/mk
h0OX2uc0wDbqzXg+HatZ8jA23PSOVof5qSGI7p6KvjIOveiTW9u22zacSGYuNybD/JcGMUIV2ngf
HOzAWFNjdyxe0y7okNEbcroMfjWRw4JnOA1h88BfK+jNIetcA1GcqedwACGmHzzfg/sAvtyu89z+
xdUCDpEEOmQpns27XFmkHhem3Haz0215Nshj7hXxZxKQDf5g0fGc50dOgl1B0j0p0yHRJNomYP9I
g9vpvCsjcRhpe8pM0Zf3RncK5EyPYaITeh6QQL3fNmQs6bmimmAQYHGSk+Ft+9T9mlv6HM2+DVIU
GMJzZgztMadYuA3A9HDU6qsJ25eF6BTWDfivKxA3PHKc8ipRfvyVKv0YeEi+XUfDUWRUEDF0EDlt
a+fXymm8vU3hwD9YpHmDmoh7Omf+fO2MSKxMczSjKlUm8SH8kQEYfcnnorsTaPDPttPZJfKZtP5i
OwA7J6vszwX28khUjdyv+5K3Uiuar6xSx9rYZDrx6MB1629VGqdXfTPRNOF1Ks6W38keK1Xq4dPr
F8/ejkpTdoQWKbB2SmCkjOQy6s9uPgz1tnO74s0eyDXaKihga+sfkhC+OQ1VyFAOFRzv1JuppUl5
2gMlnrTNiDXsS9anxTNFMbcrfSVTd7rRkDncK919KGTs7PO8wplgYaFesG2l1qXPZneALmiYN3FR
26S0pM2LIrBiN5DLHTWDzv3ClQmFQbPy+sVyuorPzKZvplEXqxXNXl+iorr4XW9c9TzO+BX1ikh3
nGtTyL7LJHeVTAAWiGcWr4y8v/SageVRGSRiYARuTzmIPY92l68xfMNfnpLZEeOeIoyyup9Tfbhu
8lzd2a6RPchygpTr9gbTNVGapGj3/X0SzLysHd+5pE6TRjSWTJNIFrqKEYzCfrWKw2kKncrG/L26
PUnB8L7Oueze/ABbRwi/Pzh5dj+vG0zHFNsqbwLmAstgh4Je2NHPoaWhJh7dK4CMix22WTmaodQW
HNFenk9XHamo2D14juQbQVo9mu4gF5/MnFiAO1hTlb0feemj8GwWwCWsgXgbNKV7mnLBm8CGFNId
CgKyZCTnOI15tdrsv5rS8h+kNOyo6TwNyBHz1rMvCh60MF3bvd+4ZX4RqSokvBivul6bYM8Cffm9
Yc3eS4c1ad+4CdV0gZb5q22QpeWjWiP7txeMzLWkoueYGguvjA761z6jY3eLNDWtTgjeghtsvO2P
oNbtjJjxRD+2fl7qm3rln/XWiGlS/sFFc/+gpP1vWff/VNYRRkP/6r83yq6aEanqa/2rvuSPf/Xv
us7/Fw0u2KKoRd4VIf/XN0HsIz1zn8RF333PEuF//dkrW7MdTYou0rJRoATmT+nfJh8YUDmiSjER
2v/D9G/rQ2VnGPzA6eqjgaFS9BAk/NpGJ656HvEfiqPDwvWjPNeMex1sDLYxsEVNl/uEgpCG9tZr
XvyIil7gZq3jkyay+NTz/kd8gnK0gRC5x0QImp5Eqir02a8/+m3F7iFtnYwUMbjeRppjgSYb9Xu+
ypBlmpTPNq6AbbvKOVnrMVNsO5UR9uwJqgDzcCPRxYz8U1sOPIfcB7h6fyfD/tA85AqszhSk+yZp
4TDiPgwScjZrFKrIMNlqylukHsGePQuN+2FYz4vv/dMS+U8l668F6/vxaFcySaFJSuLLB8eAqaHw
SIqiPb6z3YlPeluH16ss/s+R13+FXv3qTXDWI3mWiYJjTQklgObDmS1M/xbe7iUqIWo/k8c3O0kH
2g5Su4fJLO29SvP4/h+fHuQ9EtDBdrFMdToZP89lct3s54rd53F0eR6G2poW3KNucqJROsij//nR
HDocJIeACif95tejJYE/Z3WVl0cDf2lxqUW17KSL6udmJBXj98cyPgjG1+sZrKMrH8dHgN3pw8Fk
QV5vVejZsUtliVIipZaPuo7sQV8YqHhUKm9GyvmrGT3rYSk9QuHgTfT/+JwRzSJXx3lCE56Hyq/n
XJL/rKqRHWM3FgjoedH3kBPi+DFwW1SXvz/pv64hh0ker2ogy0jdPnZ+BIWyNQg3P7bGsty9p3YM
Gr/gNm2L9Kj6DNWDV2M3/5vjrsvkp5Y+1xrLGMA2CmWXltiKH/p5GRVMv7LEbfNjPXcTm3Lu5myN
8xzWGekevz/HD8dabWMMMNc+GreXMduHY9mZNhtTSmZkRj0fYTv2irDVhTonmNqffn+s9bN+Oq/3
YznYDnDDeLrtGB9uXk70NgYd1tCiFhLyGnYLpzKzJiP6/XE+tsXWcyKjCoUiDxmWq/nr9Rvdshdu
IzMktmBz2M1QT4S2qte8cst5SLOsGkIpSIkNFxpI8A+qJL38/jt8WDvruSK94kG3grEZFK+/p5+6
hhRnAJ/BOhzjqV9RmWAsSATVkktsKeaj+Oyj3rXU39hq3i/hh0u85iW7roUp0IRH+OGwicvuLvay
YwqR75PI3erEDFldt4wZ9sJqgUMMWiMxHSiZeBt8AGoi7KGW31AmdhgEERGeQJXEh2QdCcVZzB9L
rv0h2P2vT+f/9D0dbsxKMA8QeH6cWhWOFc+Lp2kHzB3uG2nltthMXUmZFZfu7DLvoAQLVa55Hrvw
ubjok6lAR+HHPo5FY5+DIYiPMvOt60Bze2/nTmmTw6gKvGn/+zv511Xr61xNRnYOO5K/DNj0AL9x
Tx4MTFGdOPsi8WVB7dIP298f56+/RGQE3DKqEJ8/P74bMw2TSwxnFE0vnqIgW20LNbDUMyMY5+H3
x/r4OGd5+rpHUtq78wAo5Iflqfze6W2Z8ziHjRAlfjxFaHvGDb6JAqnVauKRszobo/S+aFVNpmXj
DH9zYQ3dWX+Jvy5X32J6iReWTQFf58NbpRStZvLLiA/eOAt19EqTh+kQSKs9JiQ/3jHF09/ec1Qy
0JOMuNo0T3BZrZhW3NXOGcxAfArGUd2icMKQ1Hd5C06sHMaMoCBSbqCwo93Fu3K/lFb8YyKf6tlX
5XJBuotNP+iEuwqxChR/vnOehM4DF/GUeQ/TwH1w01Y/DNg9r9IaP1Okt5n2SAzLcqcAIo5hScPp
phL68FrG0J8WjW0cM1eK5ACC7A+cO057qqsOOVqNuPew9Ibd0ypN8QZYnlj3CE1hEw5C/vhrGsTG
13qsrKcZbS9p1/FUaZse98KPchrsOaoGaaXb3s/TS2Lxy7YdHi2GmLK3MeXh3fQJ+dKN5pubumLb
uOI7/WQzZ0Ey7vTUtfezTUxRVHuy/+Z7ROrUeed98bsZrzqKQdYbv/6k2BVNwOHbFq6Ab/Y8O/V+
9L4skCYiWQTJxVv/bU+he0lgYtrbLpsxnnhM9x6DxlIX3jPlc9ep+eb98sYu/k+zTvW71upSXBoL
MM8jTgPXOpnE9l2KBDz3tsMDS6f5/WkF+eYM35knlG9I7aVuClYk/CucD2VpLAewolw75fgwM4Su
p4+2zOxPI/wDDeyTXt9ahQmDO7f5nBlY3IVUY8gbBHm+CR3ieRgLoZJ9gFdkCRnkgyJNLOsJErgw
Q83k2laYI99KtCY7A8nmK20moCH8aDCXxVkFmm6m0bUZCqBZ+tTJm0wxlIw828heSnfg0bQYOLmU
bpdba12H1dzglBuRcG5U6g9ZtEiDDYxRNcsObAlryauG5ZLMqiQmgNJLYdqa8GM6GoOjpWKfM6ar
AzLnBOgC5zOWkp4FttWxqbymc6Iza/FZvSAo5K0guL45jCkVg+s02qOLfJb7mNjqkmhlfir8chss
NOqY9RMAr5Xdbsjp9iekoW4BsDobpTUCC0qaQTMS9ZnhyQp3KrMIYDeZ8Fa9nMZOdw+W58SPyeBt
G5v+YOeS7KQ42iaOHe+mWrx9kS3M9yH27HWI5l98n59da1dowxWS6wL6hq7JhaajaW4MBvi7QMJG
t0VdFrDjbfM5yKabLKnVKTeCXZqibUad3pyY1zFt0UBcQDMJIHdwWmXhi01akJyjJoAN5orXGhz7
i2DmdAGcfCPkQIrWBLdnUr5Nh8SEAtNlTwSCkZ/bt+a5dIg9HQtn0w71vIe/DPZjwW6dkrPO/BtW
DCkB932q3oDzvbaj1m9zoFKRcpEAm/Scjpruf+5o5kO5sNpyo6TPW21szZfKsk+LRZjGZGbXqZvN
UWG7j9MUn5vaSz4PqCK2qa3kKS0rHsD2ukeqTHXtZpZ1IV24u0Mk1J+0iVyjZXGvCo+sNDiIVe71
ARC+zkz678i824MymhxqfzzFXUjqcn4yyCoywlhLvKvRKflCTQnOmH6vuTw5i23t5FzG43aYzOCM
YLu7YaNkp9GMBzQqPGxjWAeTJ1qW84NqHPYPTd8SZguQRF0KD0B4XCHwsIvB/5ZXmThKgoCPNIsr
Dsou+iIS/d535vnem5Ui2n4ct+v7B2ly007pJmu76rYfaAp6/NLKI/R+tgJm0cQbodiLFD7DqqJ2
ewRZXsajqJ5pSca8Ebwk8A5tTumDCqGIKrZ5u2DR6XUBnmk3ojWrm14fnkk87iKDQdu13S2EKyRl
4+fRgL8w3zHTRBQNEX1X54Vzq4/EirjemHwa8mQ+W6OMhiyeT/k86piq/Tl4sbBnxqFTm/0a0Se0
Yx2I9IQiNyOwYfb7wzJVLMycvQMlQqkRKC28baXE57pBHKxXKOdB0vk/Bluia3drw3w0K8f7JGdy
xfa6k5E0Pc4YDJqR/Vgtu0O7LMG11Dr3TpRMqqyGDDpt6LwDFXSACdwwh7A1RvG9NX1/S2ibwh1t
XTwASJcgFnO5sQPjij5yzRamhu/vlcFdGXfYoWMrtij+89SmTSGMRw32Dai6MjhxU4MH6eBN4SWM
Q6LWJvurXPT+zhs0ugZdDcmv6czId1kCaN8J744TZz97GnEgiGLh/2Y2DK6+ucXzZoVVbOTHOO/M
1eCaRVY1bbopNvaT47Cwg/ri0j7YxFVg3pJ9Dceg86yrIAE+I9oFNoDTGVHlz82+1EGplUvvv46Q
qzY8aLrN1DPk2/hDQ655ETv+Pp2ILcA1z2gImFfyXOvSuh51v7nRl5htP0w8N2zxA9ZbVWiNHWb5
VO4hMXtfHABUj5xackZZ7TdRHNvlkQR29X2gHL/C5zOib9IADWNsZaTOPJt3OlhCsXYmnWsq9hWz
hFImnozmVBoKl+A0tJc5r8rbFvjyjd9LebC6PsU3HviHSi7krvm1FiI08M9NJ+NLPiLZsZOpeluR
Ou62aIPuk43nZ+e6ROUFTpURqUi42lEba3pJeSmevb59qfhogrwbxgeBs5gMEcCtveqMJGYeAr0G
23hkL+sbwLE6QGSRDVjvTFYE3K6GabwzZtuiMr/OWtCi72khIaKPgLyXJOrC+K55A+w/4cnNmXYE
vAPhti175eCsYPA23Br61L/louCZ/UeGcxyQqDFsJvs933mAUkfaMy403w51u5bpj1RT3WbIejDf
iT3UlEmD9qNz0/oinda8zmZnfNKSeHqzReZ/ScZAEChYB4zkpL74NL4dXFoehIW6qg+aa6sT89Yg
2VbuBEEBBbxeVB0mm6kE99ytk8u5IHbCxQ6lTOVFQ0nGGZiOeA0CkRbfapAHu871C4DnEqvJzDuD
UZYibAiDvsvuskmxVebwWo14NRORADhGg202PM7Ukjz4Vm7CDwIgcHQCyWvEoDvEuqQrDxt00R4z
3JC7oGi4b7wU9pbeDqd2ycavLbXROh0pCR2vuArCz15ic13KdJT0SwpBhMxHpt8HV7fiZ4V0+VUz
Ww0/5zhfxb5KHp16yTeIb429tGXwBO8TrvjoiJe4tTO2k3qwYQL/xMYY4lHs6pgxunvXgvzFrFwt
PF7jMmZRVc8kueuh7mv33oQlNvdqkLqev0Oi5YbkPoBkKPQqlGxOIs8DWGbUAicFNTZCedh3gcze
itJM641GnUyKKbx0hc8WqZq5G935O+kSwZ5a3t50DA124CS9TVG5J7OvnI0B7wwB7IrBC5INZggN
1BnLWc+lcVZOtR8XA58aH5w2o783FTk4VaXKPU54+dC5ZroxRz+5QIb7obWMGTp0uqE7TeaJoHZ9
29PNIptdlYdApz1gygnPVivGfQuW4q0YsK1Q4/PWYSN0ssfG3pKq2O2qecAVNUhiLQy5L0B3hjBR
5Yai2kXGJ29mZElQbqR7cAQWbr2awNp1UCpGsGEmW8FbafTMaMscVdzQQx3Umm2rNcvecAmzrbrg
RSit2gnVuuehpXewMPjI5/4Oq+Jr5tq7BtjHqoq+rqseQln3Za6WmxGfPIaFJ1glFx65NIywWZxd
sfwgNOiZQOx7BMz7lt30ps7L10DPUBEWNCm9IXijKdVvFrGq/DTDeWrKDNJjY77JwGBjBf8n8lMT
MJUYIsKEd/nYokDwZhw37tdqIibQrOhqhw7hSNtkHsdPRAZ8lVN2dPMR0Qlu73mjApV80hHpLXgj
/OKEfmfCDajwTmXW3li2U5d9liQQHcYhvXK6J92fRoRBXbBN++zBs5L04M1QoEU3jZ81U/hbOSO0
mqhhrsZRaAdUBevPnCQXx8q8z3iuawZK8OSxuENLyDqX9uicr+UEtC25b7AYbZFbv1uxIdwBW9bE
Lq3kPeSI4BueN6WdtLakoUN4eO/r5IOZs3Vm+t338HkRHNyCbV8/z+wKcJw0nTHhEwI6HBPMQkRy
zgXjX7qadj6Eel4aO3JTMAQW7IcAiY0e2EUMUwTLaE3ehVpA09TtZ0rOgvhMAVX6i58U8Y+ezFpW
d4/GNnTQQAi2IhRSIJAayqKEZT9GEHChPSTrTEM1Y/wFnppGjFtHjdHA082zBUwG77hnv4vVRbMd
quTM07YDFGz9OtdAGm+H1Z9djR6PpblH/V4ba3ViZHL6ni+weHJXGVe6QXCqkQiQGQXW+KTSaHIn
MC/ujd4Ztq4jqESYwOpvTYPw/zKk01rykpagNqnT9p9AurJ1KDVX37cG9Af29ny05tbEHTcU6Ixn
kdh5hkd9xYT4xS0rM8oE27+QOEtCQpcNOcD1sW4Zd6LzF0ezwHGQ9VZ8slKHpgDq4Is/evQI1knN
+/GmljRlhXLkGLsAYagTsKhCD/j8/lcCvzLvdZey/53N48F6PZhAKl77aqAGg1NAl8C35psZpmyk
UWwy61lq94G8RXVBMOyEejp0u/dGcVuSlG3KhmyYQuCnq7KWLIgMDLYW8BWrFOs+5JJ671ZO/4kQ
T04gy/lEniMLqrwRdElWGp+rUeeu1wUwpXiW4iicWt4Wkv0uybLADooRlhLuj2Ejdc7LruiFtw5l
XzelLTAAlXd7tmrU9uNYeoJ03Bhed7bQFaF5ycNgJDkj1tGCN/bkwK+N9api/UPNuCLkp32l+Qff
sMjpKPrLORCix/lZBpBGeHcMKZjUpdkNxTzbVyU4nmsHQci5yRcmZItD8ypeitP7utOgceymnDtg
LSu5SpTLXTr02P8mubIFxhT3s8bweIWL2ctdOa7XpByZshn8J/dKXjcelAeXJuXGNghdNmuj3jdr
K64nVfziKcChWGfB1EMA3Lk2K2CwV3Y2lGE+sMzdh8QMtG2QEmyLlLmPBo8AZ1l7+mewGcsOBYI4
vsfets3A1TKAhauNYXnqMvFBsF9F4ETdrOlkBTp2HhUDsU1Zz7pPNbbXUBbgXLw3ngxM1j8Ww6ap
lEN6shYOmUuteaWVWFsRr/PpaTDRYQekhJ6mNG5e4xSClkLrBlk05SdsWyOzSYC1pxgPy2vh9YjC
OqlZoeqnUkc1UMbGPcUBZ1gjER3xIycFO2C0C/ugzswr6hbxCZYbf6HSy+I0NlymqYd5NBfk1b7/
YM2+SL9VS9W+dn7GoeXYT6dyUPFxoOVahaOv9a8LXOpEpyM3dPy7QGTFmYfv2+j0JLwaGaXH0H6t
wWBisoZI1k+CFOOBuzMMMT92yS8wHlVAx6IO9oMgNHqFb14sWuCXtgIBI2a0rJvFXYxzmZhEIFpu
fHJKi28+UPk4Ub0GZOmWQ/ODsagfOesqmLE8XDmtQ0sBtwY0G5IGRDgHI6vEW/S3RM9B/ri+1qAR
aYO91whSzhqqUxSAPB8DmyuVuEQPA9SMf3gAPYmwG9Y1KNb0FA/AxQmRGSQgH7TcQfNWVJfvUfaB
sJ6++y518oYCQ37um0y+yMlf2R9syAWt1DbZpmwreDMCh7oy+qm+TudhfMyIfvrWTnb8I2sk6mEn
LRUED95MdjZ3O+V4Cmc/JujjFHTxl9xdKUG9wJ0ceQ0N7qhss38jof6XofF3DI0VY/dT9/wv4a6X
16z+/ot4/Y9/8afIwcXPAy3Sdi2T+QDrj/nBn4Ygz/gX2mzGMYyj//QD/tsP5P3Ldnwa/RADeWWA
sPof9TqIDVQR+IsYIwcMBJA//AP1+sehAtMECmY+h1kU6nX3wzxIwR+yBrUqCGKUXFtHXfCx/nQ1
/n6mzywPkYfj+Gwf+cooKX4dOTFCWjeHpKEDag2LxQ81RZ69yyX9H3HJ/8dR1hP9aZ6GMV9KJ+Uo
Xv3Say+N/D44/0yc8JcT+TCe9LLGpnTnEONy5+l3cCi75e33Z7F+xM/zDh/qne6RmmH7QJ/Mj+Nr
F3lpPWm+OMy2D5tdo6jJ2uauqrq9k9IT/f3R/nLz348WGMyu8FW4H2e7nnTkgABRHFSTsDdhPBBm
FRl1ZdKW0T8/FCqLNY8Ynhx1+6+3R+/dVvIy48RSP3mUuY1DM5+Mi06i1N9MrD9OVtdraNANZnsS
BBzxw20yCge6usWhalGPV0U5FAdC79UmlosMu0RWe2zk6p+uDQ4Kr92wUDLhw/h4UCcjHEJr8KCp
gqto0oIJXUHzgkhV+2/O7+P0ej0/02RyvaocXNv9cCkLS2uXttXEoVJwoUJMtRDYOvjehYlkvyxF
d9sqGPFFuaSXsZTyb46//l4/rlHTApqFAGt9NH34PavEblO9SPqDXwEcdWtO0O3mp9+vl/UkPh7E
gn7rr3IOJpHmr+tFGs2ghsAUB9LEjL03p3NGmKkVX5cmEXCLAs4B8lpuG4FY//eH/k/rx4JqhMKM
ZxahfL8eOnBsaSSmJQ4IbRWtFwcQQa4pSEKaTsQzJaYDsYtUhN8fFrblX3/9yNltTtbkpQD978OV
7UutxTzcCShntfjaoPyYYUnCHaWkXQ5OXJT3GAPZOJUju/NeH3fkdHALaHbslZzmfdYK8Wymi2Vs
2METADp4d6ZTTU5EGTpfBWQM0BgQemQNctoZIDYfkL9SeHlgzR/V2kX3ci8/9+7EZK2hT+hDzff9
fls2xnQYSS3GlZDqFKEIZAvNSy9l26qw6MYmJEa4oZcwUgnopXfWMRoxGobVEqaOSi96p7ls3UpM
FDozkVRzpvOQVCMLVQ5lhNtlvBqDanmCP1dGkNVMkAzdVxcyGDIDchV8rSM/DSP13jb7K7swhydZ
K/tuxoi612hXbxsiMKlw1mCT0bB3fcEz1JOtcfFp7m1zy5aQC+V0b3kDH8Je8MpbwOo2i0+E7KR6
4xLH2BIb+oKbpBnTuzif5q/BUKm7abFG2jyxZBlMmIK0bPm++sg/py0irgiI4vKELsGxoplcVCGk
Vm6YoA8/tM5e46rzcngOzMxPUWAN9t2Ep2XjrRcYAdeloUNH/MhQteArHBdHQDxcAVayBmwAyKFj
2A9wj3og8YEzeIiPc+06T+zvQ48geVbD+C1f5JO9mN8DWFJfpAkAxR617PNQwATSFTOfUKT8kOrZ
/r4WwyQgAxs/5B1PjJy5PmD6eBmeR53PqyTfI5decaoCp3/O1qVfys47V/6Yshmf463lCHxRiJGB
ppj5MamtKQpEK3YYKvQ9TpaFfjBpMZuACIetT7gdNXjpJyCabfOAd4sDmIu76bp82M+VXxCSm08P
sFLHhwEACG2moGdh+JlzVyZIu0EHFCcULTbOl2bcTohGbvyAyxl2azBUxRgnMtk2XQ8zWbnHnAkt
BEqspKHsMiPejIJCCCdMwlw+0x/ymkCCEKigcwN/NCddOdH3hi3itxhyFXgrU4uvzTlgvFSkTLNX
mwNRWvT4b+BYkkuWKHcDD8w+qVZ0V5229jWqZTq6ZD/cxpql7VHlW7ceYRhXs+08x1VHaYRtAu25
M+kMXuk9HjtBQvk4SggueKXjtwHxARauuRlCSxu1fcMk+IedF/4POtvDptf6+Sxgsr2lgU6o9tjZ
RhgAp9hq/RAwCgrW6xFDzImMRX4rGdPmm36S5TZNkCkYvaEOpImYV2WS2I+0DZZtrHwwJISTGHvf
qwljxhP02TfjCReOk97pVacfJlAubmSPkoreyyZmNAw4vhoFuCrSEKpreNmEo4KqvdRjEtzg07Ee
qf8ZJ+Nl0rayI0dsNgmvsiZ6QvhV/Ns8E/WrSp35TiiQxDJPh2vZd+6VIamkAUg554LIgL3ROUCU
1eA+tDhIogFd2IHiGiypowMPDzsIYQAVzZhsX2LD6nDRyYgMa9d1IqQ/DXa/Wf9hZ+5QhSm5yA8d
LvBvzuL2B2PiIVSA3t2zNNAtkKG3a1Xb74eGFJeob7M+YkOJD0K3u3M5u9hV0qaDGUGxl4QJgUFr
my11QfRjYkdNsJz4tsmjCVrxpEiVOTM2VJvSibNuk7u1niPvz4OjT7Gwwy7gIgZIQIH3Ae0R2ghw
YlbbYVrA5axdizXBgIAOV6APW10JcfyjoZR2vtqhvtcIQB5j/G96GWwmOJK4+Bo2OCYNktuaTcDb
3A0Dj7GpuCNZgllXrqvNwFPgJcuChRQRzzsMOIG+43onmBTB2fm9XTI3BMeFPvqqV5ICjTfcaWgN
Ssr2H32AOEb1Et2GodPrWrsrZu06sNtoiyAYg+C9ON7aAEPM3PuMtCa/oBJlDS9cXYKQbSNZh7Lr
IRn701SlAUtwiyLTPLTKtadeDP0nTw59RNnLX7WFpW3fscnvnTyzh9PKQIiq106b5ymrqv07HJpm
XLzNFkPnXb0yoDomGLpc6/xmfMUMPBxB0/oFDqjcify40NfXe8HDU0zXAfMmGlUpDCdhBNnFLbAv
GdqQBCGDcnloGOuZoU8f8ojvBgYRXefqBG2ONoDXuKQbMh5bDnC4+cK6BF0akPP3YGDV+/wu0sjs
tSn7ruR2Wh846bxCh5d25LAAf+KTBMgbGoJe1juut81c1Jya5Nb7FgyEZuXfjqWVfntvBhVro6oS
rnOOobjRn+hRMHcEqvDr1/w9hag4Wq1WPM8BHscaaPjDCl3dOius2x9oKibvreP1ZdcHDD81ArNv
Z5dGr2XQNWkCJrEp7eRbSyj7lbipclu3LHDMNMVpYUVv0G8Cz7L1+jthL+MRyUf/2Bfu8sxCSm7d
VEtuhnwMSMdiguva6MYz0dZkmVru54FadAjHzIyh2JJq90fTx4w1eQvbFHatpk/fpzrWniqvjWne
DrkR+Zr7530qBkkcqs6XlbY173S7Na5phZLeC1/pFhMYQ8XSBDbgyOxLPfb+HXwWudNw1n6yRmV/
moRmf8qdVl3zpnJ3aZdqkcoyLaKtyPggjpvLkmjivgGIsDUFPAitsOT1+1UfSHlDSOX7N2ah7/S6
bnjx9fnZEcgnugY4Qj1i02tYiDvpNPrZY3y6rYN8OFZqsLZtVxl0inWbH7EXqNNIC+0m9o3kiNqH
iev7Wl58A4GfZhM5TKvhvPiZvPb6Ot4ywUw2Bli9LqTlU9zoXV4dXYZKn4MYa+YQo6oN/YyXIQ4g
bv+CV6HoyTUycKjhsQysCpQE7TxnMdaOJGqnQgEpTzt1NNu4vvHEskRZ44wJLcRWPevI+hxyvkAX
LmCx6LcXwVUJXjAcCy8nEzjF32TR97bHivHB/H8oO7PdyJFsy/7KRb/zgqRxBLpffHbJNU8hvRAK
hYKz0TgPX9+LqqruCJdDuvlQBWRmhChOxmPn7L02rGjD7RkpVGq4Kt2aT7cb4YJ3y4KuJGHSbrqC
3hHEC8+I/DXfpm7vVygUFoFVM/tuMig5UKKL+xYR6qZlwaEGYhZ8jtm/IZIFE0XVOh2GCHq3Y2+o
sxL52AalvzYuylRq9//Ko8B7SMVsQefMOgYA+gduurHJUZ4+ZNleVzLsUzM+25DZo86UZZ0rmtLC
j42fHzooi/DNldX3cJF9j97pEIP616xZLohgZB0jDGfAjdSvSl33zOmtce01YwXs0KRLKsYOjVzu
O/igmg4R30IS7HSjO0xCcapltI0D/uHe0sqQjDOauoe20aDy8UevE4F3bUFsYLAjSM/axrqY9pjQ
nG1fxtv5jK7caCD42ScGAhw4TOo2zu/MISUeykOtMKlI27K3b4gWtkfzZZSjl/BtKO9grKGTTWPt
nGH5dYuvf1Hggsbnpr17hFBsDEv+IBfAWGTJGBw4jXSV6QUrpx3W1cbzqn5d0IHdBgEjY0ldco7u
r0IZWurumgoxYkZtAzqNSKukDblMayd/c6X2Rrv/agCIsjGHPp/rtnKPR5BUvCm+74toWlaeFu5Y
rbZciG6JFp3MMCQ8jMC9H5rE8AIbpWAwTzzZyutnqKtg1qh7DfIaW1lEIivOFz+qRVVlkrMKhY/Z
R3ChZBQC+if104kzRN2F6FroKEn0ErYkkqaAZMh5bYduPXhTcaewxIB7DvUSHZ0ZnUeJo64JNVc/
tJCkU77qOQ5BxRy+cxGHGijkVplHIHTbjdOZSb4c/Oqo3RGxZaMJCEvr2vKq6ToJnepOASZcI/5x
Gf0PVb5yJsdZD24FZraKoi0xu8kGyBPdOD2Lz+APjMzWGtIWqik/N+B3MtLJbL9a9UUoSKr02iFN
z2v5k/LeeCajxbsw/LbRl5VpFzddmUDHMYu2vw6msdg3IwMmsr9IlfVQQ5l5riOPw3w7x5RxF8lG
tX9akVX2yw726JVlNMmNtElRanFDPTsV9dViIPb8cvT8hkDxyD1LcSo/BaM7p2NByn3U5y+kY+SK
aZcX7QYp2/Mo9qyLKK+bJxz29g4EYX+W2WF33mtj+tZYCSqjyODmFm0TXHeuyn/lNZTXjljjV+ao
BfZa6AhnBmyXAyRiuitYhZhzdNJir1sDmBm1xnoQ0s3XSHsMRlh4Wy8LbXxPO9f7YRauRM8zecsw
zKYNOk3y5YhCBZYQTUxRSVtoF602gEYaK1ayJEt2ieqyhSIqmdvL1/ZsZFeBglxMIHe8VViraYWd
9F7LGEnLhoYWq/yCnq23kj4j69RQT5VIxCp1GOkgGHFLbO1UxtvCd/L7Is2LQzNl5r6qEG9Qz+dI
o3DppsprtZ2oey3fsV1ytHcisxCL9cA2jdbxHonnIhxeoWdgF9MvTC0OHhiENAc+itk1pWLyOhii
eEjKtPyhWjW4W6XhZl3EQRmnkAbswF6kKSUN8azyxhJGL5cf44m0crDEtlWfnHVm+x72HuN7OruH
wffkuaCyfZMg1kD2uNhqtPRyKjoYBbXQsm2D2nDJQLg4EPcA9RHbanNJIzC8TCiGFomVJfXa8+wS
rZ+DNLUCJcr7/wtkJ4Zrvmn+osV/i1Cimc78om6vU3xUKwtf0eNQ1YIPF3gkQ+bBTa1E8ZM22ItF
Kt0Lgsi7qUXKuXEZuaw0pi3bpJxY2ZUmCGxvszuAXX2zRBpa3dp6VufLwEHBF7X6ZurIkkXJaOH+
LqxtBIbqYKYO8xViuqAP5T5708QMfzJ9qpFL6MXCFhrIjXBw79nq8D1BnPwS5K6+UqH/ZA1Wf64r
w9zyU4izHMrmzoqtXy5hzFcdTS0MbUG36VJ0b1y3Mbnw/anfdpXLFQMTugU5MlT0V7goInCf3C6y
7uOugJ/RxrywlY9hW1JTjZHjb2zN3jYiMq/ZgzyyIKdXg5qcsxJ16aLpG2etMhm8Fj6wv4yZGG1C
kVw6Q4CGx9bYxZgV1S2UmJKky17eSjgZVLga/ea82TfemN8EseZcu6VOhGvimJdG1InfRgg4tkgI
A63aODwL4BlfSXuIDpmd2nekv/oSEfMEsvo5kUAyorTe5iy3604JQATNoN8EQesA4sVQUDRpsR1x
rt81rLiLdsAa7/udvq2y9j5sSU0cXN05E2Exbpu+eiE+yt0lYcQXi0LwjIVU2+XC7w6Ucu5ZT47D
ZR2WKfVvIX+3DSltq6xRPwW6/+faa1oEQCEi85+FniT6uaHa4Nzrg2RFt6TnYavN+9bUhnGp+abt
X8ZZFZrLQpblsBBESNqbUtJGXnpRhbJmrDI4gr5EgTT62yiejTy0sO5RQL8PA/piHUIVUhRBiPnU
vxE5mjOyNPMlRRWbpBIxEUGUyT6PfWOGV+/IPEd6DZYLYq7zmCOmW1oB1GyqwmxFu+OtJgtoVegj
MZcJ31cS23ft4Ly6bEGGhPjFSr+hhpqTtWkTaa1nvFl+1p9bhS3WTgmaHwxPdQVMcNf5WvA7coR9
DenNvKkH/3c5WNpjyKv3QC5JFa3suigZjVdDsKo9AMqatIut7g8t0JVSrgC6dQsPP8I3HqXPXVDS
fiydDzQtbizwjL7+nOSI2idGPKb/6paEVhh59wC3d9qFDrtb36WR/3Xf9dQQBKMw3hpw9R5e478P
F1albqAH4nB1Y9+XZrllBwBsAsr3N+OWT6aauXMPdcq0KMOZuOjHneVp+ndT25na/q3+aNKPQfsL
oPCw0OrMwC+B3sXxJv01CuYdZU8/7uvTPdW9F77nuI4l8KB+mh64opnwAlTo8kPrxoYHcqFC+qRf
H+XUReUWzj1sncHnsbvWwpPSWjkzmI9xSJcE9CP9cQAJnqhv7t+pE7IQDniWoDWHSfHv+5eSMgnH
qWeyRDDrCu3cC6lpL1+fznfHOBopxTaAOd7WaoeI+mJyqq3l5d853uabfzzx4PkDgMSjaLufHg4/
8frKbKqd4gN2Eba6eWbCYlxOXR//iDRGLUiU9JlLDKVGoPbDwPfdaOfzqycwJdNH5f3z2b8cDSAs
WyEfLHzI+Aas7gay0hLucXnItATlj/Ll6p9eV47ner7PYooX+/jdK6mtvBHTzy6XA6uUM94AR3K/
WU8+P4uCGTpwOPo7JkLZoxfcD8n4rNKs3EGUBlylCBrGU3BwExqaX5/OiSNxEp7tAvrA1+QePSZ+
HcfTOHrFjqUN1ZJWn4vRvVdV8vj1cU7cJsO1TB3D3DwmntnCf66QjspT4VdusZtifV1lr5qXLZNU
zoKrs6+P9Jkg54Gr++NQR8NGNqrO7NzAKtT5dO+kFS7y3m2wxxLmuy47OT2MAOC3oPuCalVatPh0
2JvPcJdRDU5ms04YAW3Nmr10Xgm6YLmF4Mv2EgWFbUBo3kfTRZBRDFqlFIhFaRlTXDXrzGyS5szt
yFbqi5Y21ohvd8leG2ATUdnfnChU1ePXj1EmzX2dF8DAu3K0NsOz14QvW65pHTVPfi71S6PzbkfH
iV/zqYW9nREJj6DqucLrvnHTkY3T4OwdfEHgftXSKFWKmPghD6iOGidC5p/fqt4jq5HdJSHn5bpG
JL4oY6IxgioR6DD7Ao1WR9KBlmjtcrAKa8eAq181DR49jpOs2Me7h9RCy5CkQFhI645WftgvJzcc
VhYLjM/VMkHg+FOt/3RnYdfXT8CJZ83Ez4+Cg28W3/2jZy3Iu5Ix7Mh1SUh66Axf7LnrA2nxFSL5
IRD97usDfp78CoFF2bJx8EDwOJ784knoul7lxc73GqhfcUFCIXCYgyNUsw28sDlE9F/uobeF518f
+cTry1hbn2mRaFY+iS9Ihe60qHUk7sFx/NE5vfFCYKBxj1E9ef/6UCdOkikvqxEbHv53PENnOELR
ObZyl3cVrVEMHaSjzbkKWE2qvUNGpLesmbJBdzXp3H198BPnSV1FdA4wYi7ysfXcTUPYCIWUuzog
06skMTmcvd4kpVb/uAyw5kWK7DBULb59jA9hI1iHGEezHZajp3Ek+NUk35K3SIh//JhSbiCYQhiF
DOOTX1xBUWzDrs0YLrb9anLovojkqu9tZ8Pu89c/vYCWLjgx07AgMNjHn60wzpS0spLTsnOxw84r
CwYJNHbrTKTfES0+v4AcjNKG0sBmqnX8+SoZEEdOm3NmmnUfCe0Je9qvZBD3CAK/qUHmd/nvEoRD
oc9xODXW/A839h8aKqJn4lFqTGOxJa4FDRO/IBvTzTpiqWc3T2Z+V42ePiL8H2Rs80t3/HmxlOth
SE53pdGdpb56LUbjXlRpidrXIfe3NQ///NZReM9EbKAWjHz+/nTa0FZw37rpTmvbszHrdpaVkuOj
f3OYzwWjpds41gEbAZgwj5VVnacPccyP3hGlNBvCAZepgS/i1yfzeRXhKIZOsQHKwflk0schMxCW
Y6S7SrCtZbuHprT97UrnJikbpmqkooqx+GaVnHHon56SeeFA325DZjhGMxCdggMgQlXl2/jY+8xn
Ly5ViszcZ1Q3SSZZ9TiHSmKYS4knnLB+SKCV22Yow33GMGlDotD9NNrlLUJc6AJKURzMZUE5mxDQ
xjgPvgnkAUeg/c1vf/LGzNFkTATwDB3fGOaSUUZ7M9vRopLrZCTHVxtodnx9Yz6vsNwYdJWub4Am
/lRy5lbJZyQssp1sXAhpRbfTU+Pec5vvqpZTt4IARlSVgCfYwx49zW4mpColC9GgBNPsINoPjj5s
vj6bUyuQQwkAfoFNOdfu76NMYIuGsNVSFAQ4WjqXzxQGQDT1dfYTvf4/r6LZMyIT5ZMxM5KOd6h4
3x2ojryiYxr8mq9dFTs3eRU8fX1Wp16eGYxMZjtCNhAsf5/VUJMrNhW8PFlse9cpEQwLI7B/0XEt
NlVoe299BmEHFUv9zafq1Jr3wfVHQXdi00P/RI+E1aW7EDhpIzUcFMSlJo8qme54Eb852qkHnm0P
6fIWO8tPakFgCOjIsC7vVKjSbe7Y7k1v4sr8+mJ+4rXAP9K5iATtWoZA5ny0rvqtObQ2fbed1/b6
YxzpxYbAMkQpiegyGvRu/5AYXrFsi6a7KkeZXtqZK7aRh7BrwsTGdIkIH6PEY44/g6Fs2ybf7W6N
k1feZYfNmwnL7LjwqYJat/s852szWPQKm/LVaHwA9MKr97HrPRGgppYuCVWHTJIDmvYdKZx+8RIx
1p2c2X3Z59aeLpK/cMiaB4vLeXx9IU+8awy2KEFdV8AWOP4gZi6/A3njxa6X0y81Gc1GVyiqgowh
9vj69bFOXA7jQ2hoz4pVqu6/3wAT+oQOyp/SPjB+6TQcVrmtv9YjEUeuL+eQJaf5psI48dIZBm17
Khq+WJ9K7K7KxqEiA37XJ/aPKA6hcTC6p5lZTQuBO/OhrPpyxUi22/3zc4Wb5c8dKQrE45XSIgEh
rry62LFXu8TjR/R6ld0gSyb/MQ0fR88Ov6l9T91JSjbaAKbB7vcYiMa7ggnUItBW08NyCYuX0aQU
zU0P9GBHYs53xzvxzeEEqaEEHzaKxaM3MA8qK4oLLu3QkVueWVW/Ihi8XAlkcd+c2slDEUssPIeC
EVzX3w+Ocq24ySVbNMMv5DXQZdyabuOcx61hfLN8nXpGBS/U7EOYJc9Hz2iHLkZOdAZ2dd7eQ/V4
t+3ynoyGahGH5Y2Hqf0fb45YwDBdmIDI0JEfv4DGQMPdrCe5m+YEaN3tb6u2Win6AN8c6MTCjLYY
Dpmg84yNY77IfxTbasKtpwdsAbPQfgoHctOn8v7rh/4jKPyooP/rGEfPhK+R2GlZHANVr7GA4KrO
QNTYt2brAJHJ+pqrqGON6isFbSwJH4q+gnNrM7BpQbjS/GuRRMmYcY9FkpkmDANgA27oWDTVGSl8
0Y3pE/opRxxagdLlNq9RaLC7HZdo4YJ9ZHuotfUBs6Ix04yg2hq3k08Kty4NeBpFXldbvSOshQ3U
EF4BbqU6LGZzOFzwq2hwoy1hLyNR5ui0OhHlF51WdTsv9e/jIq2XXOF0k9MrqhYRaqEdCiXCUfpJ
rYM2slEMpv2hsASB6HHSbr6+vKeeTctwXYPnRMyU0r/vIOiTshkdnk20gq/l0Lx6kbqyhLYReYGp
Flr518c79dpRc1Ps0b5HGX90PDsaZSnCUe5Ad889p8veTPd9I78pXj/7C2biKQp/epm06fyjwwAc
iUQ1+ERy6umNUnGFcMh7K9MHJlEXTKWXrW2+hJX8Zst0HOhrUUJwXLq0XFE218cFma/AYKnepidS
jNOPiFzOhVdZ2g1qdz1bMzhnj1PaOTyCtCtXGeEUTLgkC3lpdnsbqa+d9Npe6K22MRpLLgPUYTxw
aovxgzGWn/y0DYDk/YAeCCRNuPIbw6H34k6r0AjuzBQfvzfZ5QLno5XiKsSel/D7gH5Q7wi/jWsS
foFZD1jwcHTx7/PJXkZ1k6xd2AWPpbC/uxWn7rgDgBbKLW0GMWdJ/blGxHpt5zIlHRWA2Mh0aUFC
+zY1mu6bJ+vUWvTHcY4Lo051BN+Cvdp59kxOpt+wJNpj/fXje+qD6EDrY67AvA0q6d8no5ckypVg
m3YMnYgeny2LOpz5FAJ/VI/fmM5OHox+JXsW0rQ+lb1OxWIkM94VLXIIEwGcAO1ngwwMQWUTf3P5
Ti0EDm1/vhZY9j4Vv9k4CidBSrEj1e4GIJqzhJTyVGTVOwntN3nkfHMljVPPhcsuiQ0sXir3eE4z
1Srj+lKnJUMGTWQyjTNvqvq9SS9+VQgt2lmqxPGtfHEb60G0G0OUzWEREwYaeunGL6zxwcUXgEY7
ICnvm+tx8tdjQaSNRP/WP14Y+yGotTSizOlL9S788DEyu7tMMEz++ok6eRyXsEMqSmf2zfz9RNWd
NkYKUc6Onaiim9O8ylHrV0VbffMhPVW2zmhbWizz/7lH76HofWTcCLB2DcLxqEbn1subqrABwxtX
pKPd55n/TaPi1AP8xyGPC9ZksjKEOnq+IzdoS2zDu29lKFyds6rovtlziFPP7wziphcNbpte0t/X
sZnDDabBzVlmzPGlidRvmIBkMGeGt6R9Gy5nPgChQLpcx+UsONaMWZ5VofwBbfREilf0FJRQrVoT
2TLWFswGUVPdkfMN/ldmGeEztbcZ3N579GxWTYBWNaoJrR6Ivplbm4X5W+9NNO3wEAalvyRFe4kn
Ua2h/b/HXtcv8lHE6zYfzTuF8pKPvWl/8zSdugr+7NSlxcFzezyAzTJVk86tqPzUtJ+ayVg0uvWE
efycnikx7GP/zQFP3eLZnoFj0KXZenzZVWKEY0kxtItLmAOdaiu1+aATiBC4zqKehalfvzAnTpHv
+uw2hsNO5T4/53/UnL4zeiBHRLaD0mito2p0LmREhTYmRf2UwGkmkSr6+fUxP/QaR0Uo2htiSE1e
Uba2R09XqJGN6XhZvnPyyV9GfevcWZHRLaUY7fOoyLJHGGywDywkWx86ZS8C/5C3E0AstERbrQfn
982lN040MVEl0PWZV2330943HOxJBR1vdD0F6NlEaG1QpYlNHVT1FuayWPCkIJ+ywSCSkLQcmckg
v7a+QxGLE2vY7AtHjgEzm0Gb+fct0ZFGOHkT5/iWEzAqH+LmWIC+QGAp7XNul7tvEiSJ+CyglGU0
kQ0tZ44KT6S77olg3YxjAG7igy/fTPoPymK5jXoeKWwT5KcPvr1Fl/s+oshkye7WlpNEawSD1qrS
ZLOLnNJdEzbqrrzw3CxScZcKOVzx2uJEGXkRniKv9c8y3X3WgYJ9szE/df5MwPCgu/OE/rhxRLst
yepGcP5ZOtyBKUWQ5gzxU2xo0ebrJ/HUoVBfojXAjc5n46gAYegEj3z+LAEhjVaq9GZLz6DSMz/K
wqevj/Vx346f+rn7K9i98hk83v5LzcnaPo/ZHHTAeBbEUI04PibL2Aaq6GCsZsa5UejBdTOY/aVp
auGN2WhwS0SmtkqCc/n4hf4RvuEifquKuvjd/O/5r70VaqxIyWg+8AH//5/uC8Sn+Zd/ZPteXL7m
7/XxH/rrxxKi9+/fbkYm/PUP64+EiZv2vRpv32s0/P8hGMx/8n/6H//r/X+SU2HSwmIZ/H8ogRP4
BvBdr/LXnwSHf/+lfxMcXHvOopgHwzrbSZoDLOT/ITj4/031ge6I0dzc5+eR+09Khf/fTHh5sn1r
Lt3/JDgI97+pJdhe0Wy1XL6G4p8QHI6/IuRcOLTJCb3QkdF8MvFLHVduHqWAD0LDniCYW/LAPHd8
yAlhQu1sf4dBmF+TP59sDujCYuaLxW/+uaMM9jEiMc0Zd8NAuatrHQYfp4+3f9yE63/9vP9CHHhN
0dnU/+d/He9COQqq3NnEb7M0fvo4NkzqutKOht3YYHnozaG8SYuKKAjXUmtd67OFUdPisspEu617
d3j4+vBkQHw6TdqUJlYkAh65x8fbYJDR0G5Gt9kRgZMN8E+jaZO5EX5IhBKHwYyqswGpbr1FDA3F
VAHJnCGUMZVSzZT1Do6nES4KaHtsmomwJQkLX4I39elmNFP+LBaQPF+KTJu6xaBwCGInrGHcoLsd
f9NZSG9F4gFyxZOwiyyMkIHrlBA37fIHlsJxO9Of44UKjZGOR8natqDhOu30cjDu0eSpywqC4T1+
Z2xVAsN479Tq1cvzWEfs3Y2/o5oz6mTWPWYtAXR1MshDYOBbxp5DUHBfmPIQkT/9wlRYPRM2wl/s
h9g/1OB61lTkwa3fASVedbXSiz2XSubkW+n83YDFV2xN2NvAeNwaAzselfuRSPKVOxTRlY08m7aM
j8gMKwkiezeuboqsIzKpm5XaSePCw3NQBk1iiGlE5P2KXI7qLG3N8gbcVnCGJGfYOqWR7UtkRmtD
NN1jAkfvsUwm5467Y65RxICwNuH1ts5Qvo0FSSKhS+UR93J8wMFfPBPzx50pWW93zuyxd3u4RKKR
/sEhEnFXltH4u8ck86BX/JVRr+onB5X2IRhCa49xx7hvYYw+JU0vD0NR+Ic8p8JaEbdrJQsrR8K/
cIj2hsWQqXWtgozw8c5cQ0RNb5UTIXmHco0XuqjerIB/DFMEgssQc3S4gx2K4txqSyLEeJ09rRm3
Ttxm+8Lj5o6u6gk2SgC81QLSBUlX5IoonGl0LuD/urBHt5oRpLchEj5Yq1F5SWjGHPoUdu+pTpiS
xG1H70zXWTSM4iUeyu6Rccd04ZcdP0pE41aRGrkwBs7Y7zV1GaTzy66V9pUW6h2STs7FsRJ/0fhR
vuzwFOSLLpLdO+EG45a8YesqtLgTAeKxhSXVuMqh/+XwiVquawo9zM18e0mcVAJrd4AAhr8iCG4d
PSjfGD5PF7KPxgeTD+kWMC5OpKpMN6BUm1964hj3hOT1K5JyQM1pXNs65D4Svsylnh/RTIKkG4m6
3EyYHULYjtwJy0FIbhk8/0RUqecsdIOzrE6fe61u4cBX+VXo/YabCD0r1nInYoOcm6QQ2y84jss5
pLN9DE2eTXwXabw1sUatLCt7sQK3A/3qKqIUbB7KmWg1RNwoXJXNJigtdaXgO1/5TW9ftWNg3Mu4
Vs+t7RQvOFd4Wl08spUZFC8COfl5gin7bvBmfrOWgM3yZF+8hpClkPmJUUOW7aerj5PzIl6Cuqi1
22FUslkNcTJd0KWtnxTb8NuxaAyQ1mwpQPYaWE2zJF86vR7vmsJ0MSMGQ7zFKkm2Q+bo3KY8bd2Z
QV7+MGLcftiGXcTjpigvGwd3p/lE89VIneeukH3zFlet9Rxjy0jDXScmaSGznDS5RmjXtxdj2Qf2
WR+K1rrFmIlFzxrGBwNn8LJw2kguDHtANlhOzobn0IZ4SVMeePTQsDS18rItwDxjD/LPLC29bvRa
uyn07Faz20srV/kGA4l9M8G8W9gu6N7KDkEAB5fwLqGG0+PbheYU7XMzfagZXK5JbWvXrTX+jD2A
8lbX/kojM99rMnwjYSLaRxPzIGm06lAQE7fO7G6AjBs2vwxMZ+swrs9xLgUb1MYGlt3UXxljBRzB
tUNEDGF8aU3w00HiduOywkvoJN6ZlqpyFWelnBbKD8o9uhtUytoAzlQHEpPHKT3JPMt+h2oCPU4P
EfRybY1L8qpvR+nGazPX/PMEC/8FLfoe2wovLL5P4zwe0am3vheSl8KNNI1O3+sQmHe5i7tQNcJb
F71mLqHH8lrKmXOgI1Q0tVw/7+3Y37WhcSfywN/QXKkPhvRFtja59m+16ntnabMtRblIrGrAxqPp
dvj5CNIwenj7ATjNGtCqNPUWDadv0CX1CeG2A6dcjUH9Joq+3YZ2yDePD7i3wU7WLSLS0teJdMpb
xrMGvra03qDaioiKSzWwcd7w4pHIsuhFOpzLYfYXZGn6jFWhcJfO4IxbWO9gQploeysiLFCXdJYA
8CWYBRkm1NnWFu6ePqOpr0YWERzRqTLrheK9urCyWp2Dxcf8burmHs1EvRJRxFtVr+HilQtJw2UB
DNg+U041PEy9IClvNjAzhNr12Up0WgHH15leVabbdNvy6V4lqsCTW/u7YbL9fd4G43WcimnVBW15
lubKWjpmhuXDSbtF1hOYWFvCunFrWsxFMKsOwgo7pK68Tal1zFjmxIHeFuPK8kXyw3VCvLL62BN+
O2LN8jttQ2ZtgVA2v8kMjW85hJh9HAuYxCgnV6EW+o+gNoxtFvPEO6KI9l43EOXXB9ZFQecP9nWv
3ZIV4V0a5TSezRlfGSEHPrCD0qnydyssL7EfuAd/QPe+tPoeYm+GbgyRTpReqHoy9oppS0myslOd
Z1MgntvEHa2Fa/fIc01C1M+jESj7MjES/V1hJ8pWFrqkYaUnerefytJfqlyrtq2R2c991sbkHaRx
crCasH7LReKQIFBbHRM4QxLe+YwhSAcdldb46AqJCkUbZLpxI7v7WSRGsWyyfq4LVHmD7yZbIdaX
xRqTfnxOTi+6XeyJicvjl0d79PPVwS/rwkJhS+OQ+Fc7xqVI+PQywfp8NZpBvJsiqX6aCrQhiPgx
ne8N3L65REoSwXdoDplI7FoefJMsBE+q5pcHA14xK2ELvdHTmg8O6t/xN/toWJKjFtwqpg68A6Rn
HNxAV8EqtGdaYBTnMLaVfTXhQb/VCqU43VhEm5Y8RHyGTIKWOUVeRJ72oH4OqmW6FSG2wPnL1xlZ
NKmvH8VXGZvGPY7R+peC4uOtTDvi/Ix87iYN42iuKUOdu4EMxxr/bVnibu+sdJVEZrancS8PGfbv
naXXRIkUPYtxlYTJIldQr1eRXfNx9/NCu5Wh3z7GpgivwpxKQ9qOugynj9/CL38IgmbjRVCW86JM
LsXvBoAQmQgu5YlflsY1y6D8JZTDLlgjjoivNhEtTshCtMgrfp3ZeL6NDK19jGKYlAuj1DwJIrka
t2HujOd6RwxI1Hb9KpxNYQXF1jM603xZj3P5i3vo2W2GDCYBp0BjB+FVPoy/MRrE22EKClJNYh9e
bQ/WYrQDnawDJTLoWX75jdqBxtqnTQSmBm/WG4KYmId2f3d37FZDSjliThlw3i3JX1XJusz9cVOQ
+rBSMYpYPxLub8KLuh3EknCjGeYr4vgnwAiCIR+fKc3uw1WLIvqiq0zruVO4muNJpOe6nosXE43d
gIVHye4cA7EHudZIV2RhAtiA+7rNuYW70Id0oxsRjr0hp07Icv/Ahxvq7yDGc3QDPYmC6GaL+c6a
kINuu7By7jRAk2TUhDpEM2lZJHzXPNsgyag3+oIUu5YHBzAptRKbFOrBMOUPTUQpykUFDASD4Vwj
DXIqbyR6We4lHseVBRzlB1nqZIUSUX5ngdBdm0OgLlOkDYekhUbckVqDJzHqHkMysVC322b2Ugki
d86abHIJMw36kIsUk6egDXUzrO0wjfRlq0SQYZ4VSYtfHKqSVlsrTkiaj0UALacuBT5t15mycE8o
bbwKpvlfBBRSwUrH5eYsgxihXYceyTPPmSzVWDfFoFgFqaUqPUokqP+IMw6lTxw0Dz8AmoESyh1g
j2gjxRXbGB03GQVg7Vn1k47ve4nB117WNpkpy9yHTDvgOMZFaKmfY9Kmmypu4m3b8VXT037awWKi
kIuk0z42cfbiVtTt5MGoZ6/PRLyqxjmmYr52/uwjPZsmLj4vu3aLqVbsDV7Ym1R08TZARyeXRE1n
+4aQgteB0JZXazT4JpuZaS7kwP0UjVddswPwDmOp45zv2Ww5mayfJKEyTyS7ir0+NMVLM9fUMvKz
ZUQ8Rb+0pmwAzp317caYwnwPBoNqUbpiwTfLvclF1T7qBklAoGyLV7uuwARbVLbKYNeyquTEm9cU
Rv1kJmzkyzJTl1Cu8cEG1lC8NoH0VsJrqEgDy8LNWNgT70hNMoCBA53/2OhT+VbIgauST2TvUJUv
7Niadswvy7NSlXRDTAYZi8Gfl64oh6Zjjy4b79wsfyBB9Q5Gz/YWUpN/CA1VncWjKw9OyIVj1jNu
pW7ay8KT3SMjKLZV/RhvvXnnzYRIXeYp+3I3ZnvCMGj67fGWTuvYm9Rz6uTX3eCqn2C72ebodkiw
pwVLoI+YDFr8UKnNBcv8Ww/WHIHiIdyplgXzlsMoegIb51d1YCfLhyTtV0D/1YtdDvDeqjzBS82s
ZN12MTvSedMQDzobp2iwyhtdVtyZIuET8LEGKhlKEIGhOZILDZF2LjbYTwv8wTS0OLvMHc+nENLu
0NHV+HgMwTSygIcS9NPQauOFFbLTFPVY3nzstKXg8cEDlC0dEB7E6rD7gNoR7zKLD1nGfOnQBoQL
f2zLtFDjMiCHdZc0erj0cwNlikEYpYqNeB9FvyuPiJiJ100uhzHkI9DP7DQvpGugqyG9LRXSE5je
qT+zrmwUhLBqyha8B2ARbnHY6xlpSpwR81KTzfPEK8gwm9ZHQDwXW2qdrJ4Wfj5px2wjaZj0awms
awkKEv5XCr+ID41e0XBgmEWvnU4M9JTyxyQsGhR205dvsCpJtNKb8UHCHVgEZpXttXlTi5OIZY2d
FEDxeYc8k+UXXg1LaymnmJ+Um2yyy4klThgc/mPf7IILuhhSemayiCzygLR3XZ/mMsXVuH1Zzkeq
rBG2/OvRJIlioyy25LIwglvdyORBFWa6whrgHbymLn8U/5e982iu22i39X85c7iQw+Dcwc6BOYni
BEUFIocGGkADv/482LbvpUgVaX+zW3XKVbZUMoXU4e31rmCAXeAaD5YBbbI8G6DyX/Y2FS6mzJLF
XTPbH2iFqicVNf6q0UVwNniss9UQ8wpjh2Q/HRM3NNVZZ6BTKjhCu5RFEmvqs3k8i2ZehhGMtMTN
5SBBQeJRa2QNPx5IMR4TaAx38Yw2DiKddwEK4yfDZ0jYU9f+6AT+1bERRpceuW0bo5nHD84RWEGA
/+QujxPOqMOprPADkCmsNrKbYug5vZPms3Kh4dyd9gZDAr11fhRfeiz5nPcBr3rNsS+9SHPYKobA
PxMBb1iMmXk3NNg0BwUmUy4pfXubY8gydlPjrnYxh0k6PmQAMLcfc708w+SvPHNMiodi/gYx9dLX
FrJZvWmmiqJoMFjNiFt5GAfKkzoDF9Gr3LwjAY/FlnXsEWug+ivSBdzNaewsT1BMLwGLfPx1DlEZ
D5h8A2S0rCb1kvIy28x5gRtRKXxlJUVmwcRG1G+BPlU5k2LU++qJHHGAwQGszkpCSjRJwWLhurky
AfXWbPYMntMyqzzeBid24tEqO/rCaWokcscs5jqOpLiDaix11XBYvq89qiVtGjgq9m3Py9RZ3uKe
eZSR5PJFd/ua2tpirGl6eKMGcAozV0WyL21HHIY6B7yZl0qEMua6yazsEhtFnBfdxAFtwFzNEgH7
Q8xRlTnZgApChp/DYQwUHsLrfnpz5Jfk1gmmypi4SUDxh+l6/a0tGkoO0U75Pi2ZZEmdxJc4rD31
vcNbIxfS2pt+zFTpM96BzHWq0H4Qj1Qlqb3oFB7pC6waAuqWzkkusGNnkR3IYnioqtBaBmM/rvqO
Dz766BYyEyjz9NvTxByLlC1GIyrpuzOwp9ZsKvtykuoKW8BxU8RpQipExYRObHGIPIdFhh5PdImY
hdb25CTTee1OVMKDN+LQmb109lS5BFRwcDgBdB4JPDYWgzfDXAWMSlAKk+3VbTnA8cQDOYcpwn7f
/krcRoxjAgi45CC77hxcyhcZUSYHGcrP+GXGW5rDzKNAQoUIDgkkxtBzq+FVe7irrKrAiVzu7ARw
eIlK3bn0XGmuI4lH2WiztMUBxbeMdHXlRSjz0tbBkIbiIApLzi6lJQ6t1Y/HcqjFY9fZ9iXugeqe
JWH6pJn3rq083+ws14cWCoH/neMuDb7M6zWr3WnJHFTWkrMw1pzFdCONL7WOgwloBYWo0XMowlSO
0gooY87Kqp7TGmj19LE/7hqcWva/9kYsqHM2FCDoQERnv6n3I+wlzCCJ2l1RWOQFQWudvRM6cTYN
Wr9tmi5ecXqf1iO9SAqdDpAtrfm6Xjyf5BAF3KQDgwrVLatB6FQ/6iT3rn03whRDYtgZak0lFkI6
nxL4359UDOy/56/vQSF+J1lpTIKGokiTu0gzxSGEbTIj91SPIhUNDoJzJ8IS/qpnTXxqR3aRcig5
F3bS+av38lcz8K/eD93B1z3IN7/9P/+gCfnPupn/X7UqMSR7NeB+06ps2+fvcUfej2x/7VeefvJv
x/ngD+gd5EOj0LLgUr52nLf+cDBkgPDv01YjuJJh8LflvHnqSmJBgLc8ZMzZorvFbin+7/+yjT9M
a+bRMTJcdkMaoH83bH/5mtHP6q/fv+7svW/Dz3pQBBgG9Ql394bxEFgjzkG1Vu/8JH+JOXJusd4J
F4kPE/nV2/mHVzLRMCD3oOH1jqCbl+jV52PTzjdxmMPq6qkuK7UYwrj7hMz9u2fiGghLoPtjJDL/
+auVM5JaODU1wYpyyDqSLPTLti9SqKnTw79+JGYnrhozV0LnWr9eqIc2EFTNRIIj+0qWZy+hlryk
/Pc/uYwDIxcO8PvmJ/J1ZPCOqllwhmAd+DQXyS3Kl5lK/oNXx1iFIIFAmBb6W91CVOuFjftbTTxA
0ZwpojVxsjU5i5TpJw/l8m5eL86+D3Ga/gH0U4ukg7cEVK8nDVUGQ72LByJu3G68GSP1gHHgQ90T
vvLxG3y7l54uZqHKQ0nO7vRW+kxCVsXcrOodUCMgHyXNLiVUaVFpybPug1YlOJsujBFf348v/Juh
iCxj9kI5sa3eTi+3qUBlQC937CvVbYf70MIJ8ALFwsP6ZH69ZQKcnpH9jlUBuhyz+tfBOHVpN6LP
rxHTYlpOoOW4Tk09vP0PHujVVead69XcmhkWvUZTb6cFCo/aRj30xVAeyuY/e3WvrvRmZRqyIq5o
iDNA8m5cuSp9nki+Xf6D6aW//0qI8XyfkeEFNrYK81h99VBVWDh+UdUF9CCzWtV6rxFXXFNjTnYx
rgPa7isjaIwNVsjOTm9UtUpzK6CmtssDvAjUKAPnYKy1sTRpaMR9P8HIXhpa+zmFY9N52cuIZc4+
moz+vPZIIyUgs3UXZkABUdX8L2McFmvgJpP2OJ58nhLF9dgE5pfMM6u9E6bhU19QKA+Fcnahh6V3
NRLOM6SM58xTuHu3Y0eDm4qKskBwxpESTW2X5eUa1lp5i52lfcBzb/guQlZ5Q7rcO8aA12NqV0dS
UPt0GXt+XK1HO9e/pZiJohTkfjT4VM9FyENnJGJuqiCqL2nkVSuJSQW8VCsM04XR5YECxpakA2I3
uhE63bBUgKhrpIYvC52nmwoWLtJv5RJ83IRAweISRwk+kJi/4TOqjA1s14rcSRQeB7vgOIMSrToa
OimEfkFh5gfkZHs5RPUo7p2jioz0KfKr/MEdQDZFa9VfhVuYX0KevV54AxhdXdjdxD31IQJ2rw7k
0rJG5rpybXAVDUzhoR1wW+bwV1yTvCSfQl4NLpOivnS79EU3+KYdbmtfCj95Ue0Q3kp3qvbDvDTG
bVsdx3zuMTQce4jTC4I8xlDbVTcY2th7VnS5hBqSbPsotxaUAcnskN2VxBTh+7OwO/qUkVUH5LRF
5YuLk/8FYcC8xC5H62BqA2j9adjnLf7mGGr7Z0QRl+ss4SUgqsGc3SZasBB1dOdPmA+Sy5BkTwFW
qOQSDiShOnFKix/T0wkf3MbNtwldwvrcAN8MVm4c9o9xWGvBmoZl62OTQgD0wgW5OiNAY/riYzN2
R3eneDE9Upx5xhHGGCsnhCGxs8mBe6hwDbuzyGJJlziekVHXQI/JkGPGPUaVCnC7QQ+N5MPkE8hQ
ZcQIm3VULfDv1BAbusFDKxqmnU2K2bK32eImPF45ddezGyC+dPEDwtyo33Z+mT4HMJM3Qck8wggH
Tk8S9DkJVqHi/Bb0j1MzZVuckyTKJa0xk01aW860niDviEXTRkO3IJjP+IYOvv1hTswtW6Pxt8oH
p73vPVl/jVJSwLwxZw0FkHUggWrWATJaQhNwIOnXyPgSThxlTyIyy4MKcTKld2UuiWZ84SAcwNsh
K50bITsQG8mVNraci2PoCxc4PdMkjvLZ9pMv1FlsfZg8AeL61PAk5oS3ad/gBRrXKv5Z1oGzKzMX
XNeNSTu0je6xbsd+i6QJb+ugYyBMg19itJcQOIjoRmh4jbZGvsXG96fsGm8Vt+qWqGnoBf23Lh6T
Q1G6wJUhSZVshd513DEpaTarNVBWf97LJlhHGfMcLWq4MGsv++IT3nbEaW5DbG8OeqBquSyGrM0w
rk2ThSVzBjWrorqKc0glZZcGlxZFJW06Zn3W5Rzv+zqkX0G8w9SwupHI2W+Ned+tbZ7bLNLnpNX8
Sx8h6nOuMIm2emnAOR9AtezQOqiOEYXZUPjUBVAn9HysVj1KuLXTTkyjgshJxNsdNm5aQ9QibqDa
MiZT4tpwG0FjI392HBbKpmH9wA7bu54S3MLNphlXoUfaOTaSnX+N228DCk2SCUkxDENiawXRxUW3
SseURczsqpU7cOkGgHiXYGBIm98YvsdIjeoyL/EcbXFJxRtl3ST5pVXj1BoPls9HKOrLVsx1dWVW
x9yoGUwgIB1Bb4aN/om3k4QBmJYL4HdadSGpfZWZb/zUB1arfh4jjj4ZF1kok4vUUdGmH9HqYO88
p1Bq0iGCwtm0YJlL/CnNpWNNrIiyUst+cqt76ETB5eSF5UrpXrO0CS/AkUKycud60+Dt4JZ3fR2F
BKWV5SGcuuK67Vh7tIjVYwiY9Flf8M6DqttYKbKsqOyTCys09W+B0ckjkB/1aNVd+lmb71pX77dp
jDihCCLtXDbJpZVY/aOWpu3lqGJ5HqbTF3yUB+gr0ND8EesbezKc3RQkE20NUVySqRNe5dlXT+DL
SwP2pYpm3zqZ3DOfH5peJ5UWtxLSFAqiiHULsd8IB4JtMdqyuH/TnIpIeY9Nb6bX77Ukzh9wxC0P
TcmKoxc+hCXdIHRx4pPWfy6yWKND+ucbbDh7kf7rEjDCvl0u8bRT3Q6Vg91sabosTFoCw0K2QUr+
bp6zmKUc8gRDJA2KJey8bF8OQiePFjId6klycci4F1OzyGsrKWiECqlDzxjEbERv3reFWRwGYRWH
ypN6TZ8DuoKVt92qM1BZ5MCxCueA4ziYhEmy+eQN61/hDeGNoKuCuDhL8Zi2k76ID0MaWPhck4zQ
+wdoNVW5CN3O8qwltTiU9sWEXdlLO6YxyQJ9VvysHYg2RhJ5e0UvBbLhGDQzYujoAN+KdX30Z8I0
eQVSXpWuhz1xauMGTkctSpEFxI0NHNEZPV1fo33yMz2DUaTy2yG1FHxCwwXwpLiG7FB7Y38o8zRb
kbD5zfY70uBTCASjRVfBgWRuuswvFo7+2nFS7dywSg0ymldgyWib45Z5alqLKqVb3OW+3JkC6wsl
wucsdjKSecyMDAa6mhj3k8YpTXXRsUfTo4rI2Slts9OWBNxPF0zX6HuUezA+MqPVaIWogNJS0/aJ
cnR/40UF65vtsnzbEdUJpyV7WAz4dzqrmgfeZXTm6BmOTv8J1fa9BgEsDbkznJuZ5fzuCFZjskVM
VZft4qKwD13fFi+VhRHtYpBDS3hzZFNa5cRjwpdPDXnRu1QWRobatTYoqyDNPbNxlQffBCAaTc4Z
bVJDBs3HzjnaGGKflU3a0EdoAzLOBV0KCbi1i2b7KYuAlmpte0V4iymh/Wy5CBkWAf/a+prhXcOU
Y7kNR4VkOEnSp9MaWJZkNy2HKTM/FYbMNf4vh8SZeOxznAkcsEUMnn4tzNuJVJeu1fMdaDFrrzn0
59gGkirrN9RMRLgkFyMCO+h/EzVWFpB5xOLnHKVVwNQxgs8OrXDV398PaAkufHhAvXMS8iKSU/De
yHdNYTx0Orh+xv4yeMlzmXc34ciW//Fx690pmcGANQNXMjiboJd48wLs3iki4H0ykylIS0JG2Kwp
Tcoyro6ajYn4x9d7L2acL+g5sxIKE4p31gxlQ7FnuxkmNj7ZLgtWzGqVtGVP8hQDS+JHuc5axprr
+MPVaQseiFdwt7E5GBu4j9qSYCznGbf8fqsIJ/nkkGvMp9g3IwLJKp5YCAAcSGVvXkjUwU5l98p2
EoU8vslttSDZO1oOlv0oCEfGaayGqAaLZuOQ/rrErO7f2vzgGossD8Irk5RP8+YOEJkPLqq3ZBdw
3t46WlQda3v4bBl4h1hwFYAKnOEwfESD/eZI2iVdH7pllexcm+LZxfEHWydXLgXQMIbuGekHY8rh
gU5s//jxGDDfv2NKFKBzf3boeO+cORqZ3Tf5gG61HaKQVjIcKS0Mg6eiozQmqdwZLwPNCR5Ke3zI
glG8aLUzrOXYk3QlqzJO5vW2kQtBgrpFv6KmnLSzZkf9DSkBytgPEc6R21qI5cefiMv/4tUQJ3/+
9389/0CmxIyjZvouf0GdDWNuEX0grUm+4+HyXP7mh/6Cqn3zD8QdrDNIZ1DV4cnzf6U1gf6HjVYg
wAfSQaZnuyhE/oaq/T/wOEGc4UKq0gGSuYv/B1WT1ITz2gxdMmmwA/4XUPVbxyCQLRIdbbhviLhs
vE7ezAmhNAi/eWscSxrwUiz7qEjUrnEACiABlUjLq3jExz/NDG2g5MXnDdJVXEMmCGrnmbis0jRg
ouKCRMRa6k5YLGIdaKfHyBQaYV9hydwSZYuO5NWbvvpzfXqNss939mrVMtkTwKFnHSsLh8Oy8esy
7rfdkCNZbo6QkdSNEZfa0qFMOxt7T6chOnIy/viCbEbvLonb47xPgeu7fM032LSW5IQOdVV0dN3g
jHhs0kzynmpjiwdJJBBBCE3sjEaH34gJjlDLzu49exe4LDwbJyL/YR966GcWU49H5YJ0PXAUUxJD
5JcJHPSqJPQc6yzjLjcNOW3tsKyOaTt7Z4LpUDUYWdi4C9GIYlo6+ELTWx9K3rXm9uomnyhOTGNy
nmVZV+0iFT6XCoAjonXjhfOhwyHEc0E0E6iEyxehuJZt121Qs4/no4uCpUFmIlj42W4ai+1/xFcI
405JAlHjg2MsvSgZozWkoyFaA+qoKz22cwjucWTeGdBqpkXitTwb6QfiqxaTfRa5A7ehzMRXxOqZ
9VezH7DrdytTxJcqLrijYHSsPRt9rO4bJFGYWQiNnqaZxkaLYJOOxAU2J562cb3RrR9NSAzxQTYt
4y8i5B44Def5m6kpISpYuam+1L6htCfLlLy5pMXOFtJzpap9UyMPWvaYJU8kJMBE5OzQ86d1RzLk
mqwwajo1CchvGu758UwaA1GsSEiCmwpnO5ldiJ3nlCX8oRs58/Rdw4/DxeFAJXBxw1iCv1pvBS8p
GW2+gmvT6nqMUcXUO3siWn7Ne7S6pZPMyd6JloNjKIfW5+04VXzWfjaSPiIsz+PDNH8Sb345AbkW
fD9iIY6B0MBWklxq3pJwh+E8jojo0XwdkjkAmdrNjFAfulli4GDXjEzCHDkDBwwMm7xV1Zv5Gi1H
tModYcxcZjXe0QKXF+w+nM2KlKAievwdYoxUOufjGLkPWu8ZF0Nf51ekT0XPJuDIDuDY9peJWXrP
ZZT1X2pLTxVEOYZsPNA+74de+ss4nWv6gnTD8WAq14HHWHnBg4a3jLw2k0lzV07vMWz6xuP1Dknh
Npe6VA5KZSfSSpT1nbAM0mtsP54sUANbM7+D2PLtEosi4WVMx67+yi+L9AXrEnWTFDoQh4u6d1lF
jJEW3ki35ORs3KFL4/PkmSbchRYOfFvIiDkwKkmVX3kzTC7y65mUWV0N4abVtbp9bENH3fgs8c1a
mzxecGLiybDN4F8cHdQX9SJULef9PgWzTENTXdG8ELuOeBl1ZhHEGJGh1nEVQLJ0woOvBRpEWsh7
IboaPlhHttaRdHezucumSdMeyPqcxJk0G625GhW89k1OST7cTwXHyPvE1ovsJuxTSLdQzAVgqGXt
p34+VkxjwbvkTMm7VPrAQSQIIl4EPahmF+Y+Oj+bVYUII4E0cXkayJnS+HBEwDGP3X6eFLKBcLNQ
A1RTFvPKvEs6DdUW3afYfVS535mXaUi7HhKbkVXfPWswLmLXp3j084JralmUKnLGoiZ9aowGIuuC
wC35wwp9mX1pWCEMEkPDyWkuq6IsXZ/aRguDtZeTSrY2MxwZFjCO00MrPL65zBvjIpWTpb74XSiy
n45XmiYY1CgiIsP03jQvC/afScCGgYu6D0vTJ6mvqlxd38emBUaAhS/4voYbFDKwCV5UEvkXJaLt
R6fvwjnO7NbDVmxYGkXV3SPk09ZQKmLi5ut2aXVRvLfyIESjRwbJokjwazAsYyR21iucHciPO7sw
pUJLgNE5Xm1sAIAypQ8xhiWLTLWva19/aJ3aXFqF/qQB9SxkCakpG0sCwOJB+Tuyf6JveRt6P1VE
7nFpNOUlWRdn3dCIcZ3ljbomOCJ6cqy+XBdsUivKPuuGplv5ZNhxsTFLHbiJAFmyrqXXXAURgWte
nXFeJbA0P0/qKL8309ZbBHorN5MmgQB6hb0VCWVkNg31ZZ9PxZkDwrHuYEBes6zXT2nQxbe9nV8N
nq7SbSNIohEjgSE6dee2T6rkNmrd/B7vwDbaNLJENMAGtsozMR1yLcg2aFCTRY8R80yQBL0hZLO6
Y9OpH0unqONVOrXlxk/06kvsuvOrJTCEBHWnK5eu16mL2lXWIgKJIS/La1+SxmtWOeSbnTlbSxLR
al4Q3uXZq1h3SiKPRsqBVduYPYBsUW39XIxzl8uq9nOq2CZyjOs0rOqtjivAigCU+hGiH+gTmjZ3
X3Ii79dj4XUXQtrhbVDH7lZrp2zjaJiG4GQ++VgSuO6FFktxZMEed3jxjPtBMwJ8NbJhPbYNYV7Q
speiG1N4nK171yf99EPX8/QY+MF0bMom+CyD/M0Bh5LIh4ePgwuqYhwx35ZEYxHZMmikfYDhyR5G
nDNbDMOWda5UYFeAL/zUUit6fq2DHKrdxyXSm7M8N4CrI/+cDtYWB95fazJRFZZP2i4sPFmD55Qz
rjxY7IK2BiaNMqY6hiwzn1z1TZf2dNXZ8QBtOLHoeI7+elU7nGIvHpzgIODWfUUyycpUS5Mi5+On
e9PSPF0HAhEOsZSbM+3i1+v0ceV2bRCFBxugnkVdb9g0Znq2o0JWrH9/sbnnzOs0oKa8tVcwWES0
iCr04OfA5tVMoz0RFLSkC9YfX+p9JQ0wAcObw4COV8jbTr6IAq8mipMMInc0LsqZnulgCAQUKatj
OzvW/OvrGRyEDIaJ7qIlf9NVN/yKdSMvnMOk4vDhzz2wJHE9WTrl3NZpE0JVPnmd78cIjUCHx9Tn
9HFHf3PNqrSFrnLUFV2XzEkqECyVMXxmHf3bq2DzEeBV7OAe8Gb856E5lGHSuocICu9uTCDNev6n
tjq/uwoHSh+7eeCMd3iNKy1TOBrPcmJeuAkdJIjQ/8FXcrDUxQGB085sh/DraM8E3WHiDZ2DGULr
xoyFb9KPGBGsoXQYF7JW/fTJke798sGazhLCY2GGyWV/vWSZ9OE45K590KrQfTSgQNOe7SlFOszb
1iXMc3PhthOL18cD8v3ExjMFygy++njSvhuQWHEn+lSTdpl1TK6wYpmSLoSZKYXr//GlfvOIDA6o
TdTgeAW9Xas8lLVcqjDhKc/M2MKojlNLhzS3ZwB8PsGpedR8fNHfPR92aT7ENgeIz3qzQPaoJ6w4
cI1D7kJjKQtYE7nux1sOOp9OtBOK9uu5PACdwGTK9gLPfz/T5rarznSmW9tCbU6NwsGA09Pzm7qf
mosKQT/Nk5EyWQ3UdfT+xvaiFyg4N4CQNoeLioYlWpcfGJFZVJ1TSf/fz9z6M+fo9+se8ibLm/lS
MJiMt1SzMnGGBNkiI7wAtl0mIWT4VGlsV5h+M9TSgLL+4y9hvJ+7s+s3dSVQJDy3t7SYKAcvCdli
DpqvUesq3+L8QDoW6srGYMeK63Ae72liXIguF18hhE/GykoCdSNaU+TE53WT2FAlwZhG5xSvPr7B
372TmTkJT83i251wzFe0HV3gmdH7zPpi8im6dSd9MiKa9QQ/lAkMc/0zGOfd2IRUOM8GoByGKOLw
X+e8SNq56CdWtLdDkjDRkqWLUZQMUzV3WD5+ut9dDNyI+AzCBN7nk8HmCPAqJpVY4Ud7lZao/9HE
ccpx9JpT0scXe/epeTJ/9vzUccdhOXsz64pMM+o21EdCpR0OllEiGVlMRE6JH1/IfENthgrLcjnv
3fAZ2VHfFibEZifKrb2BDbyJ2yudM1y31PxWYmmKM2R7rNMeJMSOkNPEQ0zjL689qwFLnrfBSqib
OMnACbSBwxL9RiRek0cLW9dcoCxQL2ujE/zB8VxkHI5PWfeyRGpd/NuF+GSLT6eOfQ3y59tKJCHE
t/aKtj2YEy3sgUbJEU1Zso308V8XPVyKMWDTCgDSe9eUgeFvyl4htGmgEyNeSXl+3KSDNZkT1XEO
YP8MP5x3r1cLo822BlVy9gHzDQjIb79SORUkAjeOfXCFsn/ikN4fGjsMHk6AiOuRlrcSU+7cV0qZ
n2wA5tshYs8kTciaFlee26AnI+VX89rO4ThAtUkPBp4XxYRM3XcxQR6RQFjmEkNL/xuy2sxe9RX9
5osggo1BInGU7Ew5QuYgt3G80bsCFHHKZrxGEM9FXd81/PqkV2kKt03RuxvJlSdHreRvGhJnF0BJ
olOd+VZ17aQtNIN5eOUam8F2lA351n0z1u0CnY+6cgYFNNaG9I+PGcARFA7RR7NvG13oc3Ics2al
G1lxPYA2XDSu1LbKTtwrQlW0aUsCLv3lXuJEoXsYJBAXm+oEv3pOFyxiu6nPZGbjI+HleFOvKqwJ
OUBPyQGFqbFEfuZ0iEONWODP0Qki8cC+9R5TEmtKZ1Z1Ts7PhADXyI0fQ+NngOIaatRloOoZDMUO
IL7qR8WvPU1AZ3MJp8ZqryH6ekfgA4eSUkz86SS8v4rPPgtBXoJ8rmtEzVyLy9zBGqlssYDIjGim
to6NCrJ95GvqpiZePL6CqJQTQRuJXl638H+KFYwiZndlFHV2U00wWlZNJw2xoQuqbjJShc4i162y
G3gI7Q9F63cC4U2d6afllp193ghjhqIGklQXCC35QR7deXZQP5DXALGZ9qSZ2mf9bG0AooEDBZFD
MlMbt0YNvAIHAbmSUwwQ7heja63hL/I3djDhIIUNVrkXKu20W1UlXFpkE7tWoMMcEIs4t1rzshx6
R94YCbHNq4zhEl9xXEQvaowehgMwCO193zct0eoIyLTlVJcINl2TJdyZIkZQWfYccU1vSLwzuw+N
YR8jsQzZVw0YNVWTg2n5dddOW5VzhFzQsAdlpOmtmjujdJoc1avDAMMqkghYLWnYG051AJg9ow/5
KFBD7NKFO6AwQVBOdKYiUpLAafUSyCm8QhwOs/UEwTl5x81YsTLu7NR0npMwjsN127Xwsv+cVu7M
2tNnjdfg4YD1XJIQQNy1QzKQoYyYLii7oliaEm7FsnEdRpHwZy1cnDu8V7OdMXMrbbtvkJOHfqPg
Rl792ZohS+85dKy5kIhsaju/8iCaGumMxDbA84ualIAdQm4Q+NP257kdIGMMduWdOR79iEWmJyrd
IIfR2yNUI6ZpUWt0GvLR5sXa2K9ZmzQwo+S6LQU3YuhgJ5s6N1vidQ2hnjrlWRpWIJ6TZTd+RRzI
uaNy485N09JedphvjT99jU7GGr64aV+PRg0KHI/UxsTjGYNXsB/TBoirRQxawFix6ebADLWl5X2h
MM8kXepGYmqwyJO+xlclDOEqLFnCnfSQNy1o/ZgDSqLCLCcfRADC26HQdQXUBkIufQCyqevT4X/7
pP/MghAWCdXNR33SsvzZVvL510bp6af+bpRiNOjPwjzaobN44ZUHYeCd1Dm66596oace6t+N0uAP
HProq9tAMhzdPDbdvxulFs6FAdk3nOoQ0PE3/6tGKUSEX/dv8kI5BBN2xIFhNn4+0ShebaEWtIAC
23X9WOpaFYsOpburrVDqhzhCGapeZ7aFZHG0+rrZKKIEMJWqpUVQco4mv5iSkj7T2J4j3rSDCmI3
fD015bb9YARUV6uhNb5FvhndFwo1eRK5zpceY4BzbJTk1YTdabhJqpQYjwq25Xk08IfL3lVBvdXS
mIgsmZZHL0VlC539Om+k9U0b8NQ50o1SuF65pjzrU0yX7q0s7LyzdhITfhK5O3TwxAqr+5Gemrdm
q+iNVfoCIeRmGrFKmbJ2XFmNbkFmt7qvEEoHek0d7nznmZWgj4ZO6NWbjG97iwtX4S4tE9Lzus7D
5N6IR5iN9L+mZZOkwKu4SaLdR+V369qduW89GW9Nlf7IqcvXiZfM7oIiIYYJWH+bmsndiPT2yk3p
YO74X6xznG7CAjM1BMSSvJFmATnaWktDe1aZrRa+nhYDXg0eGwWGT2vSHQMYm6hpV+CEwllPHDNv
DD13zvuAfpQhO8/Yd0EgOPVPQfgwFb53W3tOeNfI0fT3yDAsbZW2tZMjDbdZmb0mTB97tK1rjaTH
ZQbrjHdQ9wtBuvfBDar8KGuPRnhXDMlc2YT0hsdxOMpORv5Si+p47SXudCPKyE70bRjRnckM3KVk
A1pkygHD4mEqV4BHfUxCtkg3/hiGO7sqzMd6snB7mFptugtyL7cXMhq8ZGdrup8/JA2RIfcRQSOe
vu7YY5W2JjA7aNstvZFRb/dx5JSElKa5kxjPUYsAly+XGwvHIWqzaO2liSHBxQSRcq30ECUBxPA9
2PWNH4fuGg8lSKlZNaTLxME1ya5Egdw8kHC6kaAu5pRRct8dE3MxcuBxIPIJR9O8u0zhruSY+6hr
zp3RJ1Z+mBZeUl3YYhIkLmRbXBDCg5eVm5LK9F7T4msFaWzRcJlNNCm5QKvx1dCHaUMLIdyE/XgL
mt7uBa4wa9x50jNRaPq+duxsI0NhHgLMfxcZ5ey61eD1FrZKDjZQ0mbwK3yT8nHa64Kpabq5eR+M
5lMpfVzLjMhbpLHUIMam/aYqPSkPGKCme6qybw3VxKFJ7Ogo6EyspqkgoBYXGtpny9auu4091bwf
DUu0QiuXkdACDbZmGi+jOP7pTOIRTQZGYHQfEM/peAvYDTZS6BUxyunG6IyceXIDMKTcIim+lYnW
LowqMRa0GcKl3aTGFXefHlNn1Boaj7LeQ/DofqJWH1d+bPFymGw7UfdIWNggy2jC4FMIuLPOrbDy
m8xPziYjpC7tdHwZp7vEldtKb4ODFw03bYD8fSrMFY5c6whHqSYi6NXv7ftWiK0/qvMUazfcajq1
aepcrvuQZloU2g8u5OjFUBbtyijyn7mN3YRZDi6qnri7TTR8+YVhLAOJ/B51L4tg4p/bNZT7tCAb
XCcGeEHWgX2tY5q3LlRT0hztB8ZWjU0438PdUve0Sy0Oup3f5N8nD7thivzg4LJcHrqGjhlhrelF
HMgUaTkGyMwK4zqKxXWftmvN56GmqrxQvp0+5/NqlnWhV8Nra7VjXZv2TWIK91DVMl7ywShpSBeA
Kh0/6lpLOWOql1gWxi7yWo4oicgX2OiQAkPj8gBrzVq3LOvX0hpw5JjcYJ+l3k3oNte0wfUNy4R/
rFJt8JZt5sovrCvdyuy9sF/UlkwvUrPrl0JmcqvzoTZ6JTo6Wk58YykVnDdKh92gyZWdFl+xgTGX
tOQgfRebEgPPBaFeHvmV7U3rlqwuUDfRZ6YbbLwsbq+yn2M7wXooZncQJOxmBoGsqbzLkUFszGL6
H/bObMdx5dzST8QNBue4FTUrpZzHGyIzq4pDcAzOfPrzabfttsuNfWDg3HSjARvwhndVpiQq4h/W
+lb0OKrxXBuNDifRZc/IWp5dgEqr3Bg+20W+eTEsOTiOPMd9DU8zh2ZnjVuwEYfKy3bSyiLexca5
WCJudmOgv0t3djeuXtq92VlPNXGUPMCKRUKR5MPJbUbzkgj7oZf1Td4mL56yINngGjcrZ15x0m5w
7Xw4cmT16rihup6ltRHcBa29a9Nsepj46FB5D+ROcYwGHyqKxVtOJP1a2z5fNcOhY/WHM8rozdCo
I91xt3WHxjppkIWrZqhT1uaySkI158EOIfpySKpu39XZcUgjtYO4kIaxNGpWlcaWyywPl0iikUWu
TFvo9M63Y/B5AUYxgsu8mM59UlyhIL5uztDejHAeh2oDKTP5qifPCUerv5nShjthzJ+FM+xLeH1y
WLhYM4lTSHePA3NQ5JbF9zCVZAPPb5mv8s3A60E4UKkQyH56GmbwRyhltw6GeiuMXXe5TCBa4DlF
Tb3u6cJOburG29mw51Xbx/Z7VPX1A9MjVa4MlrP1JlCcTENhl3exMSDJrjTYno57rYYbu58rN1sL
Iept2df9jQVfB5WHRfPSm2DPbOM5Mcbr9Qy0q/Lkygjcy4iR9wWxRnlrxvUwrZ05dxALz0vWP5SZ
ERxkq5bjNNjPzmTWXwQcGfE+KtBGbF1/tNuVnQsSrxyngoDEPWtthk5+F8ZwJxIfkbwzdg+tW96N
pWHQQBr3xZz0t3h1X1tt620/edURxOZr0JIhMaXqaBmIXxhcDmsLLtcHx6uzH5HLf2aL0Bt0UPpA
Nre1yaoh2XkgPVZBQLp1oRxebDu8y5ggldIMjHOMWukFj9u4Igki+OURArjuWeOv3MTOP6vAnx/9
0UBI0gfvtnLrED6u/wJ6JF0bkWeGeLyyJyBFJnoKhqfSh2xv2zj/Juf6JeIDy1agDQGksP/me82v
F9PBbIrsR63V12wa/oOU5fBqt8PGZBN/wRXn4nzgyvazWiCYTwlGoynWzqo2dX5C4V0BjekdaoQy
Pgsr33cqUiGwMwAbvaweEEc0oMuCpL+HIxrsF99rXo1F7qtunp4GbHFbIVOZhhJm4Q0U3R+NCr45
nXPsmp5c08P1z2kmTl5py10tsfy4iLw2OKC4IGiu150FaydxLcYvRpVZKC1IqCL7tLnJRLus8q6d
bwpsafuxEhOEwOY7j4kX7qc8hZ9XD+KRA7JFMNbbebDyujHJd04Zo6soHMXl1Rrle8Pm8BR7s7vN
qQVfrqaeGZdHHlx9DbP9WCS2+GKg4n05aQknc+li4hoTrD2MzTfMvdTWwlGH1glTDtbIo98vBsAc
TA22dRvRqNh8b0sNWRom2Lqg8sBTlg5xEhaRYC550mgktqoY4kdpUIiKM4VWWIDT0nI5oKz/wRrL
27Wi+WKIgk+TnRk2sfgqUKms1TK5csVFueOTO7qZ061gf9brvKoyqFn9x9A5mKGWul+VsLfXbo7X
SUcNd6Cq4GWXYG+iuluhdcv3NmKDVaIzjCDmuIm0fcmSzEYq5OldXnvBKU0KpIQdOyflS6RmyTYf
Gv1AxIKzM8VXnycUTWgiSLOPnpk8Fau8sdaR4dgYGmvC01yNsSWLkBbM5cZviDQpefYKXHorlmsi
rIyyxvI9rNEYNRwpqbtCRDkApEM6vqjkY5REnFPkb82AtxlG3DOOimoDSQF1UFqcRg8DVyYChHQT
5SH6NggdsV9zL+bVoaqcB4nAZAdH8Tsv+2eUNUCaveW+K+hVrM6FRIMWEphlt66dOVnZtavPhp4G
0EaG9cLirV11eVE8T13LEAWWETguw2FBpeH+VehDEpaqKyurmK4VyzP+T1RRaLXCtIrSH0qLtZj8
BZsbT/qUe6vZJInNm4Lo2Rf5Dc4z56IdzLB9U/6iAAYzlLQbkS1VmBjK4iMdkDu2CQkoffGsnSxd
53hVtxie5cYhNorCO3BXs5HlZ8DR1ygsVWxh8zcXL4i+zFYT6KUmbAGjmu6bGTmkbD0RzrlP5SPw
bph1dimnub9YZhUWVTOGS6uvcxNzvmCiOhrk62LNquzQHwbkIdIfb9j8/qjoOSCtvlvB8hnX3s4X
bX9DqzvzZijUNcshCtSwQZm2y5NfRtAQJOu15o1os3rfKH3XpDYw24QjMmmCEP2Aua1rWlwEdfYO
bvnOqlzBxCo7wbvhEs1MXK/BM6wfUkjS5XPy+++oj7+qSvH8VPZ93539KnquhqUDdlTGH4YBbLCH
YgVOaQlj279ZZPAW1PgGpax2igtyBboZgDeQqpVRmuLGcer7bKRCM9rMDLt+Aa2qQD1i96tGSjTj
Dq7oEKxUMS1cC1nEy+U2aBDG1Ml2DohM1TzBH7NOftoK34YdjfMqsa1Wr0YH9y9UseI9rzKy8NJU
FOS9WgRNTZWdU+RV+ERhtJf3I9LK/WBMzdWWq3ZZasQ6rC1Ai2GFJ/QdjwdSPQagNDp18zz2Qc6w
MxkOVNYKq3tS7hxZOtt6XuITDmlvq8v+adYLqupK3sqgz+7K1BC/3LTtT0uSekdwyHpv5bM69gB4
t+7o6CenxAMWaOuTPj47q9KhyY/NW8xAA3SsKr6xmdqFPSr2M2NjOLkLgY12hfE9G+iYBmjr247N
xprADYqAEt1XaTvrGO0gpmh2dsjr4zXzDYMVlwkUnaxur87sjZXk0a2HVJj8k/kLKrVcFZaPcDfn
HaOwPZc9MV86mw8EICJdHIcLEjxKizZBjKrkB3amdN0EPtrPIkGYW7slpZBe1qPir28lpku+O7E3
UfLR+W/JWyG5brJwyzHHTKBpH6gdD35RotbOi2F7zU/ZcKLPfPRuucmxuWe4b2iogoc+M5wd7TBT
F3vK3gclJdW0Y6oz1zU30UjHcJlbeSLeKVjVhE+urch3V70qQoOx96oSVoPTuTXxl+TpvlWOCLWu
MzL3WvPUqaY7tpX9q1lAh6OEWl37C2tJL4LTfTNBmbzLNB9jpYAgSgX2P8/H0EBZtvKqtFsrNN2n
0cnuUguBo6qKc+z5L1Ug2x01dkMgGo9/O03bUpi7eGTmkXcu/QzRilfaLn8V4k3Ej93PpapRE3bn
mRn+Ss8RU24bXXBDr2XZZVhAfFuNXcLLgykHSS5EX8yp7JrRPiH4bQPwz6VwmY8j39SwvxJ4zb7j
jHSFhhU+fA1+9gWf6hA4zd2E+vqQtrO1po08cUS/kE1Ubp1+2tBu8SQz6Q+7ocUOKFLzsoje2gXT
yChl4eJl7otyWzxgGD4EWb9ZBk+FgHZLSbOzlK+NYzA6Gccx2FrMmTk7H6w5nnlFQ7dR3kj3FYy4
lmgJO8MkowaIIFOBtYjS8ZhAilq5TvlVdpW8z2KDDzJwd83YJGtUh8szqoo7It7BztfCAhNpbruW
wFlH64xcpQpQlQdjkngMP3sqouRnIJpLu1gnFXiftrCYjH92otj1XfBLD3NNq5ti/RVLFraFXDdZ
GYqsztaYu37VHZGkuaE+ksZINs11/H91XSurqhisBMxLlkzG67JkHpCIhdIF93ZWZXc64YAO2157
E1Jfx7+FsWcdDer6GmktSfXjQGM+NLPmX+ImR/QO6tism03ZTqVeJ53Pbt871UDX4Q2EXjaxv5lU
3m+Z5KDCyXt3pRbhN9zQc9MDMlj0zsEbLFfYJPQhzRuWIJxq3Yr9oXYLyuMGL+xEVd49GZg+220R
oPjcakONOrRZs1Unjz5h5viwepgCjhQNwFbeIzeqmTtA5jRvemwwX62afNWBAJAtU4v/tXL+n/Y2
/d9E2brueP96Gt+2Kf8h2vRf5/F//rm/z+OxIJnIMpiDu1eS1T8bl8QfLLxAa1noK/42iLf5n38b
vNvmHziTEPdJC02h57vBfzJ4/31rLt3rvB2vEzFmKFt/j0DszS5IuiGJ2SGWy9m8QrLt7OoocXLJ
xtyME/0NyqD5rgXJJv/0tvyfLEbBb3IYlJ6uxLAXIK+wJeop3td/ptgwjm5cRbj8ociIDfFjYLSQ
RvleLgWCO7dLzH3XuCAz8OtwCQqInM5quAbLVPSyzwuIfIrh+MpK50gHtirFzGJTRcifmCKSYjIb
iC1qpRcL+nraL6co9eee72VtbWxMQGfpA1vmt+SAnROyay9/5o9AP2dT3qRQsHViS9w+SEQesIb4
AP3BTgbjyELyCs/9M+bER11zrNyJ980r4afya0IOjMay/rRluWwRiEKYhMpxmBEsc9kkDvX8Pp/r
uNePAniBcQyo8AT1KZ/SjyG2Y287Sp/K2hyiON0UfTxprrnEcN8TU0IfuIJKu+RUdTbL/9VIPT3e
NZZP1J0fB2N8WaSRBNtKzSJ+GGPTQ2OiisYhsbnALW61zM3WRmLa7kE4138zhsbrv01a1eWO0SmK
GtjbJC3OCadmJFosLWIMFjsAJ+KJOAXi60Wmj1+qjL+KZY5vB3+uNhUgWibU/tzUK+ZVwdvST53B
iTxOG1behFN4y7rjn67bfwiZWTNcfErWNlRmbO9zNBb0ADCNxgjQiya3PpD5rtCFCdE/YJUst7Ue
gox0SY+7joqkcZr6rsHfwQNT+1Dn+7QKjVlG94M3T89cpOrNTAiP9vMyCW2sN2GXKvenUU7ZAyoe
IEByatalNOQ2AUR86GCxv2cuoxv4wniJfV0eUll2RyfCZCxE/pCAA7gfJqT4qMBjP4ScQFbO6FF8
lIdJzk/we8lrN6Rsv9wrdLcApL2e6NIPKvagJo1dcUKzx+gcY02IJSunGof22xgi2cVTJb89AiVy
GlKd3Q3YeT7jgaufAmQ2L3IOuJy6TBhHUNX8qdkszXvdMicfiUJ5sa38KTNq692D+xiHEN6/U/zJ
L17Al8rBdrylnHAOMa01Q/IJ8rY9/oyiNvhcmF5uZF2ZMzE8cffJiHGTLay0RTI6K1WPp8FJ3Nsc
YsbWHhYICB4m/L1mGX7AAOSdydkQ75PVBxfhl8R+WGN3kJkCPezMkg6jap9aHH639uhWe2UX9ol8
numCc4a9Wly75EUn4gLoJ3tryiR75xPNd9PU26e+WvJ9X5b1RRFt+l3D/4jCSMf+MdX2cte43UBT
hcATh4wYVlEd+FQ0Hctuw2Bsb5ADdQ5mbd/LxfQgE/CV2OeTjlgfBGl6LGl8b3uGIjeDttNXZByw
Z+15NM+1GtJzl6jmqYeg8EgmYn3EpVVuDLKs3pmoZi968LpT51ZEJjIsz47m4i/WVhRJcYdmOjoQ
jjruusWM0QXJYKubwf3lDpBaEDXNr1MGvJhh6KFUdQFnPTpjfYIS3yfmavxzhVbGB0vWp9k1Z8aq
NoWx0//oyxGZgirzvYnablW6dGtCtFBC09LfWolJNurkNV8wTfuT2YzpNncgYnilM95nFW1vQsr6
vtK9fY8seH7rgSd942Ac7nlDotsJJcorWwABHWYs1nxPunVVTBk5Jk62q53MY+LSV+qZgO8cbZDg
22Jck619Vf8gw6HbLUHB9GKKTHszeZMD6Vt3d8RnQXwY0LGwHRkSUNeu9WuxEtY4Jn5NHmUaKQYe
T6C7hzOEsbuaWeXFqqz4jbS8fLe4stlOJBgNK4DD5tlLlXmWnZIXg+3d/TwNPRdFO+Mgra5UoXy6
zZu+JsaCLyry9BjwB0PmIozGjqIZGdCxrmhpMAPAgert8tw3jIp8m6OGiSveT0QPVuOIR29mwRaa
oBrDtvHmb7x3E72qEeiUgjfL9i3UpC+2lSz2MnXkLkHs3FTWR0bLfshbF3Wpk6ZPQmftQ+x3/gXt
F8M08goQRs2qeW7LXjJu9pfzQGH6WVc9a2Ihxoc8rZgo8u3xb8pxnH+A4c/mEJESsKXSHY9GXAy7
qBXDZei0fbRy6+r3aZqXEYjQ3eTSf8ykoezsdEruudnqd0/21VfQlf6vGbERy5auxWgp4x9MP7Ir
EJpZHkilEazLaZ5adw0ntGPYyO8ZSqOlUxAqG1dmmw+fNWSaHGclvlaYvwYakcRpXqK+7DaVjzcr
cIs0Cl0vU79KB/0Tob/NaxCXnrdxqrj4suM42JXNFJ17EQWnISihm0yLPiQyYCyuQOTMFvcb07wu
v3SOKW+zoGjPSszdpg9ahtOVAaCnQ+eSOYp5ee7TyQ5l/0p0Lsqlmtky60MC0VatPfb3ddwGN4sh
55+m3ef9FUvFdQ3YLj7lY2c8JYnrvYMV4ehRLHiouY2MgLSxqyHRLBEJ8mZQQQ8v7Qvp2CXHEpg7
FeSzWGWRG+z8jgEdz8SYArCRBj5gkVQhOJzgUyFP35qp/YkBpTobcek+BgzDkflM9s3YSYdjcLbu
EM+ZIUzk8/UDxHhji93S9UB9yvQaDmedISFlh9iCqaCTEqpqbNnPftANm8k3GCM3lbszvIwhJurg
DVpEC7tY2q6Nyq6xApvtvU+00neX6LwjRqle1v04yEfhIkoom9bamuiZnmD4JQ69au3cqaiBiW0N
k7zPYyKmkI1W4WjaN0GkRz72wjFRUjCidbzpKDsr2KA3a37Ci7I6WDmMoqOu8fcsv+qwzds5LKO5
vauXvL5Tc93soV9Y+4n0qhD+tRGO4yKXXSS0/0otYD1Ntszg57hEnQSF0b8XpCNuI1W/uU3ub4xM
3tsW+RG8PrOj7oANCGdnZJaSdRl4oVobB6+0WgzWjGwjLu1m+U5rXYAlJXXnaPXT2q243mZGWDya
Du1Upty7iNp0K1Iu6x7YfMZmW/vZ2m4W6g/UEP3FjvuGplu/ELha3OLJdeowYl21474rtwNMHCYE
tGVGKvy9BY/91hf+xK3gp+8UaB7T5oyBejNH+77OIrbYisAyX2ihDm4ei5AnG2NgVaNT0M6Uudii
KsrXocWxSKv34GmdrMbFHg+eOeNnhGfO9wShMg+H9BmrLgnTT2XtFHFmZ8Q3FNMTlWpJgoc5Pg5m
Hj+bqsqfHYsa0EGw4ISsuprbWnXytCiPaiV2owPBX+hYYkAEaC0qbjDG1dEB5AeTIuyU2THrkHiw
zhNpT4kpqz19Z9z+tKEnthIfJmp6pAoQoG+iAbY2KjF9dHO2x9jl7TMD2vkiG4bAUqUQOeJmOibl
uGxiCv+3hQl75nhPsQc3qrfSC94Cwat0joXyxQeRnhYzFmLCmwg5xcovcLcsg3WYDb9cDWNir5se
oHxtL586IbzNN+6DmmGiBFe/zjHGM0ZnO1R15bgzyTUOFWiwiRbhlOai2ORZ/MzHYm+J9HRCuuR+
becUN0aeEpKQ2ufWdd5Fy1J0GjryuJTK10oFzCGLnDemGNlDFIwm0GfVKxSD5ZGtuc3+L9gmcTkf
WXrcJrNjvdgay2oYTFURml6ptwKvVbgYE2561dvrpZrp/50C0xOUmiXN7PfZsCaGnogiCviDMnL9
28lLVFh7JXpLHr9Pg7R5/PvREywCb19DDjwyPDfPSZGn6yEenXAJNNdcm6SHtPaxXrbdEqKsd8PZ
6cdVXXXxpcRHv5Uqm29dkxeXBfkmXbqCPqHWHYNIVB5/3Rr+e1vqWYg+2BvCziDd+do4/pMYLIkY
XaR9kB6yoqWtMyZSFvUScEq7ZPg8OmZJR0otVXJlA+//6x/+m42BrtSzPNOyrt4sG7Twbz8cJRlb
mKVOD2IiV3PJNBkGaZ4AipPq4a9/1G8mhuuPIpOI/16733/3BqYosTwgDfyo2iJOi+/IjCd8jquf
f/1z/i1O+vqDEONLBg5AUbzfwfKqmmeUMH586Gtm1piInIPX/5lxmXZ3jVZYNQaZsJWfneKzvlKj
OFWIyDCi5Npcs9crN3/+Sv/Tk6H/9yjt9Gn/7fyoQtj/2/Do+of+PjySf4AXk4A5rsQbHt+/pUlL
9w9SF8Da8CT9Y3TkmH946Al4oCEA8kxf/56/j5K8P7DZWjTpglhd7DTOfzJKAif2u4ST+dHVBMdG
F18t0Ll//dZq4cHPbWLIGq7JlhLKoDd0KwdoAwNczxnezbjwAWG41UNaz+XlqrpcNQFAibCUfbYR
fmo+Zp1a5o22JnWbUOQA2jZw+ktf7yaZ2keYmQKpWlo3azfA38WzKR2WCABMIBK7yWnIx+rGjJGb
riorv4F8p+78yg52hSmTXeRH/s5RVJJhXBiEK3Cc7JY00Qfkpd65b6+jetjlRmj3+CcIKiLGC16u
95r2VtWHPrzEkNMoDu2khxhpXNdPxFk+VI0Dbi81xunQm19KLdUn+pLgvCg7okibgo57GHvCiKZ0
q6LJux2jKcDY4MncDK8haIcrb3CvtGV8j9ywv/w6lbd2VgYHaM/6ZzxZURMmRS3u0qTugc3a+sFp
nfGYKd/EycDxTBx0Zv3MzAqpgwsMA9mazUIexsglNsv41NaL8U2rC+gKjiRa/KUpD3PavA1MQIiO
uHI3kmB4Tuque5SyIziJeGn9dQWavDFaVvTwLotLBgtZjyZK4qULStyOeFZWlplSsrtS+ax/hf5s
MGv0TB/GV45bVhN9mX/ladft5ZJ2W0Er9L2YfX6TmvrWWGL3qHRXH3W0LCeCjoewdP126xNibK01
y2uArXNvaT7UWL0hn0CZxbvU87cVRss8y85Ps/AjaNaFxwudJJsaEfU3InWNfeaayQ7oYv6EVTl5
VV3KJcl4zmYPTO7ypqDLEyhKMKohvrIVBAseQLSPTn/uHbm0xEaZNohtAWooWa6+/xi1Zzi2ZUIF
YVNVgXcZf6Uozbj3p6ubr8xxRNRZUt6lgFlWDjvlm1hXy5ogMjifOijONYjrG8uwBc1cMSJwYpzA
soNSNH6BmG15tCax89VMo1MzfnFZHues08FvF/ulXjBPsDlkmReU4gKWQt7H0ZyEY2BsyNdEITIP
a0+7lzSXwzfBaupganRIY4b6cz20/YzoI5lOy4JsENNBVz7LKoveiC2OjSMSzybbyNIXPxCUtf0q
Mcf+YSDwJ9oMsxLvHTNTNoNl09+Lvmw+ND6bUNaj+FSohth7zt380IK5CPZE9I2EmweUhak1t8RA
2gwEoo6ApFUfCfvFHszk1AA7+mJrbBK6gichDn3NzKeOy+Aj803/rNxpNhmvKfm0IHdDBIZq+Rrt
lQ/5mp6uIs63LD5xlchnpr9fhjnWa6/WNuhob/7p1hqtdCtEVW6iICrfspg9VZhr0sL5sEr93vno
BFYIoOtDEFUdYdMDRW/HEPvmmjy7ZoF0zxBSMstI+T6zymkAjWpnE2B5gqTKMHQZ+hbtUZ2uHaSU
m2XsiIyphH90zRagkJ1kAe8DE5Sq7znW0NT4IYG/5m4g/uzBGgx3V6WmmtaG7CIHrqU23y2VAJh2
OFEHy6xJ9i2LNKPJrPNDPBOrjKoKa5Ws7O5BB6nDG+sX2Suk44a8ZIFkkhMt6g9RTEgpkVFj/cGk
FoCEg4dxD/I1BiZszu2t02rju3J9VKOtyAaa0JnHIJboejLbkuCbHWfYGiSBfwCgHX82eTK+z04p
zjZdVLHpxjaYV7Y76yiUkd1Q1MpIrUmuKlC5jBGsGAM6uzDrx1i19Zp6akQxqFMARqpZe6V/dOqZ
PPiyZOxL9Cj1aRodMsWxWQmn2U1m8UTH3O9aTfmdstZAAKPBlYDEmUvUr4O3gUOw/FjA1RSbQZAl
XNk989YqGYBRmUF2O5lAo/uTkzde2aH4Hev0dTFiluQzlbky34JZ0S6j9mE90JFBNLfZbTQxJ7Rk
5t2KDFzQInL94JF8/uAJP77jWJyoydVyoJ5+YdlZPjRYVx960UbWykyz6GUEGUKyKerxVclg9HhN
t30J4FpzSI18rQJ4p3cm6PE7gGxMSOKCuK5UOTgFUeUi1EBLh1CbY5srL5yKOb30luxRtfkNDWlb
FJdMmvy6njK2os3Z5LeYAPmqs0VaCd16N9CovFt03tbZdcsIKcDSRY9OoL1DlqrxiYVggGFsYMVq
L8Z8C768L3ad0VT4/OboIsmVfUS67B9iXvg3Ck+gvrN2dwDuyBWMmuWDDnkCTtwYyz4W+czOcUaX
gwFg03TkZitERMO6T8VysrrFPyQpQ5FizO6avIcg1Fj2bVThAOCQVURbLdFV/mqd9VTFFWF4zhVs
3Fd3MZCo3fX9fNLVJG4IamM87Rj+LiNj7lapYUAVYY14NOSS/Ig6WFrpxIp/pZsJrp5rdkQWM9i8
t5Qed3KW8jCIvn3RUUXsonCHPd8nb8ZdUGlUTj6C1HYkqAw72myucYEkSCJs2dyPtlmw6chswtXZ
1xGpm5Im1+TOLXKF6Lz4cjq0XIy4wqzxQg7Zt1ml8lu0tlWt3NZt3lJ0YR/mGCni1416h3nZIKxs
4Kjh8Uu4pJ3cdkOS0P1tOmTqDknt+FH7/rhWnfDerSoNbq255JuXXA9NoCJWulvGEXq81pZVPZaz
fAMhBsZpSIKkBtfT9CI0y8BKmMGO8j01IvWIk7dt7jzNVnNv+wDQVovnKUKDM9GYN5aHKAgVoijN
Bs5bkhKgBnxd3FTWMj/qJl5P0iaQ0U48f1tLzw8TmFNRmMXj/SIsxPSdztuCcDojeXNr200/LY+v
eAgtzHQ3esQigb7Tu+6yz0JM9NC7KiYtoD/yyFoaefFQMiT4bKLlndp3ekX/X35nw2S9SMwlT6KJ
6yM8tqem9OcNuVnFwW/aOvR76M5+NT14+fLOAfiLVLLPrPPe/X7sv8DmUEE4JL6vWrd/96WR7T0/
yO8akW9GpzBu+HDwNZLKw2C+a37ZizswNakbxaQbWSeYpT4Fq0tTfm+7o5pDNKFJs6o16tanwOv1
plis5T5hkgWMCgRpYaz+fwtVdmk3/7fgUD+A5vkXhriq7D7L3+xwf/6Zv3VQ7N7/wKntIUa6UoCw
w/+jiaJV+sN0kD2BBhXAJCz6pf9thzNNk/8LlgL6VAYT/2ilHOcPyNIwSGmxAMeASvpPWinnmqP1
z252E2SpJxg+2DbgpYA5yL+2UjUSJSuimLv1kfpRpBgFSjD4AW7oNp6a9z6UwxLNUUya4JXUd44t
QMZ5Gic/2ggjBkvgwiIg0kya6ZAsDXIjtgfe96ItbEhlGjhocuv5pkJgmL+mi9PcVO1i/sjseCLc
uldTvzKhus3XImiwd6nhVc9YdXzr0DZyGI5ogvV41gyaNglmZcomJHHYsDwC3pl2hKKPuhWirxuz
n+t0BRqSlPusXKw1MpmPgUqeUzpB/DRMbLXmjNwAiBLoYGYAi1sZMHfYsEBHXeV4SXrOsbsfmNX7
e0P3+jBURYaKJS2n+6ExdlbWW+vKkq8jgdS7xMg7tLNxdf2tEMm/Ti7HAVpnBPwwAxMp2GhelepC
oHKD6rvuqzxjVwW0weWKLZl4MKvVLbO3CFnOik+ed9lcelovK3WPRBa0d209Zt5pFL77zTtCPi5o
/Ug/LV69HCD8tYZz8nU8qU2mxQqSItnrOx3USb6xJms8EzSZp05+le3RnJdbfBbFAMjeSZLO3mcs
agBH4Gaph94/sUOHZ7aEgurVYo+eqD7jipexBql2EAWek4HVhSTGBQsuLWXwp6fd9+t1bTGcHGxL
PLQtuFAUwsb0g6q+zn5JxOK/ZgLMR/tila1biEcw6mLLgX+FD2B799/qERAcqzs53IwMNo8ergXe
KK2iBGlsnx1S5JP2RufqnsJab8yU6jFK1Hjbzrgmrsh1Hkv0o+u5VjEoUSGOQaaqTRyby5bEerVT
VXIr0np66LzeIVHbyK11KllrhHnTxccgoCwPHZt3O7SyINqz7EZ4ltuzeygmU285X9vPyqrzb6tr
hM2csvWQezbXHXkQBaicyeTFqtVKcWxtnAaOHeeMZVHY752y/0gyZ+jCpXLcO4N30KUJq+OPWDvm
iWCVYovf09gNtoNfkB93RqFQ78Qipvuy6sRVLkxV6YjIR2kVjMD5LVOdrlYd1HaoLKhyvfIwjCZt
GOEVFERd7tzAV1iOVGHI5TKT3VHPzaRtbIgm3pM+jy9ewmRi3TveDcQtAKeTij6oCeQWiOlAV2k7
G9Wo8tgLv36G+3BxS9+9vz7Zt2g1zDUTAbyFjTgvGQ0ll3YXBnbtshVEHMs7UJu/KjGbt5Wr4re4
TiHmNQ6QxQGOepuja5tT77/YO5PlyI2sS79KWe8hg8MxtllvgJgZnIOTNjAqmYl5csx4+v7AlKql
lFr6a18LpWkKMgLhcFy/95zvRPs0HbI9xK3Qx/1C+AwRKvvaVt5jZGpIQ0D8nknRfF4M/baUKc5N
PBnnbBksGqYNp+60HV+shpBgP82mEYeONN4Ka2Zc3YNjpcWY6/LBNsx+K0AtftMIcyqCjquxy5a0
OxKJ8wWqjYe1FXXCRuvnxvOzwTYfazlOMeaPofpiunN0Qd8f6WiAlPULgnVykXFk8jNq7Yi0ACYk
YGG/6ckHHnW8LBlRVYFLisMWzOe0k2XkHibLJjq6LpEs9yR37TorEiz0vkuuhBf3F0ZliAe5Ppd2
au5Z1vg8jPnskfAaWFnoHTSiVUmnkI1zcpUGYJEITPdjssv4zsvdhHi6qvygweVtcp3Sx69xzNvb
uTJ1ht7iGNrpQ1co94jBedpkrO5HoRHwxTBrNpiCyjAYO+SSOn2KebIwUTpOQ64KxCOfObH8ucoj
ApTiHs/0KMx0A3HOegN5720kaTgPFd2zgOPk+IJunja6TKtrI6/pdAzO9EWbSqxchuy+RWixmX80
y7bK4xb+hyFfDTyLt4ugHTVM7nI3l1a1Ezm2aQPt7RXBM/ojI6slC5iEZc2uqtpo21aN/g4VQm3M
qa8eIOATkzUzi4FZ22u+yVznG4Jc/VAOpfMmORFom4WltV3YcoIYMrvtk9E8bsqKnd8daXs47mBf
G80SBdyRkmGVMJ7ADdVX7mjFp8pTNcUbmtwO8BZX1ovnr8msukcLI1saNEYYb1p9zjnlCCwK4QSl
VpDuelzUPPcBvIyvRYHRkK6/xynWqK5x/qWBJht1Brs73ueOtmX+7V03g2ElPg7JOCRFWcuuY100
G0G/5Oe8HYiZbvP62qldHLSjaBnx27H3YHoTrUIX0UE1hQlD5dAkf5jk8Fs11NlLwfj5JXJLdYdi
O3yuszC56icooDGiqyehzHkb61W6n1FwbsO5a9BLlBBUTT4ts2Wmed2xzJcBe6TTP5mmjoYnMdty
ozHbDmzLJBJcj/W7BiGX3Dr0N07lqNEGLbJxvrLoHWYEcRDF7Fam5Dp246s5Ib22BryheCEZQGJv
XE4iEfYXg5+vBVVYJneg+EYErbr3Mi8WhkRz4UHvljT2/DZqkx36DPvsIJa8hM6gIl8D1pRhaaVR
sXHH6dw3ldqhgoJF+t/i+H9UHEt9VYv+/4vjm6/D+8cfa+PvL/mtNhbUxtI0JdkdcNt+j4pgePT/
imGD4QEwUof92YLxJKjIf5srWPwny3Z13aV8dle+/n8C0f8TGoIuyvprEKoCM2NY+cNALu7MaShV
La+dsHWe59G02CWFxmF+yfXNHJPSh3y8OjHLa4RfiQYr34LDEIxRvu+Ntjlbod4br7DPs5uKFiq9
RtySePHrBt98z81FB9IcXruM1KMumom0r0HoBd7gDuDLuxR5uh2X5LmNs3joZVu9lUM43C7QhyZa
auX63F+UA6sBOcQuwUV3cBTB5fDLSYRz6GrtbY+36NdxOmVBFEGE2RAhNN2Z8+zYu3hCsnlgerf0
GzDWhBn2iCR8TCbZR4Na4TaJrKFAtVZMt2HI/urDZuazF3WBsBEueeYcq1mZlFSip9DEC8B/lS1O
yhOcxxl9pNXMR4jfuE+LYp7Qm/IGIXGFCxGMUAYKeW9g+Ln3zDR6WNJsuG1ypr8pZo0NTDNu6rCt
GHiMyjkUXl42QWpWS0RvhdBJ+loZO42pMMxfy8x4Ij+jc5YaEadedc0hFFbS74vQwFq0Z4qbRTtH
AYXUN3C6VakHWelONxK0cikCtn7taLaiIq6wjhrMs6ltumWZbRM31/Lppa1zEzDzkMGjUpyhmKxb
SThMN1kzmB7I6jxRHoNrbHa7Gs1j5PeS4U4UkNaUhtRHs7bjaSwIFLNaaJ9czH5wunOra0O8idC+
OtVBb0cRkhaKv2bTmO2wLhwC7xc0GKgJp5QYvKywx3w4dV3f1/qNIPe9k+Ay2nYYF2ItR2NsxWvE
QcZY3qYkn0v10Y1NV6DeB0Seh/f/3fD+RxsegL6/7QbcfP1FvbfZH7e87y/6dctjcEpUE6L7dSCv
c7Ln5/06U/3sFFg0CWwX2M2Kufl3N0Cyy4EedG2GrqA4f58iov8nGx7ghR9O/8jSOFyzA1Om82g2
fzj957LX6LnGw1kWizfEDBFp5/HYlGaTzuUZor85oxUF6BojsVobt9naw7XWbm679nXzwqXFW/L2
r9Xa9zXWDvD02Qzu1r6w8dkiNqTCfb8k/au5dpCVuzaTh7Wv7HVucmOsvebss+0MTs7Y1hBDA9AD
8qZb+9NQupqdPrgFDXC9vOvWPrb32dImwyJ7BrUynlYwde9Pa/dbb0ZSHfRYA8bmVt5DHrvFgzI6
ZMl0zlsiJXBG0k23G2t5oEmvHlZM+w7hF23rsJu22ii7U1ZzDJ7IighIgp22ZmyiPUmQSl96yAXv
jlM0xBxWIWrJBWxXw7HlDl5s/NIUWT8HVFD1RkaDsfNih+Ou1cQP1mSn20E32ek1vZzOKho51jTt
E/sIKCxO3PARTI7QgS7r5VJ2fRboYvolmyY8r3LIqHq0ITk3Scm0uqyt9mfSRDjzNHyHT3mWFjfu
OMQ7rYuXkypQaPgxTY5NPrjOSgnDHp2Swn1neG160PLoFuddugM1lEHUsfAxwfM96GPF+Sku+3Op
CTKURGG7fkdgwSOlYL/LmIoFHXOLWxfL8GFGTHLtNPp4pgKcDwhC5DsOhuqEAb57JCoqn6j7tGxb
GjWUBRXD4Smowa4hjOm7RjjaBrh4eU82p3zsZrN7gw6Vf5sRDl2MoU82Nh2f26K1tBuZOADfGT1w
rZhNYSPxqDHd4lWqZNgJty43JcUp2v8MtKVuaUB91MRIsW1vER5C+eMBEnhySBo/ZeGgQkU2/wUg
DIPURgmatNoiCaqY8FBvTY5T92U76MgCvKaDlVwsfqFX2A4hq2KVNt8HY3CvPinbgK3qG1OJKOhL
Hd+ZsZBT0UbTbhJEQW8HTvvneoE9l0e1e+DMkH9Nyyi902tEZEkWLbcZesiaoMRQ+4Jv1i38MGqF
5zejDaQDEUZ/VSa2Qzczjk8JjTSfvIl0s4LSXrGs6i9qSqez7WX6Njbb/jpxagbBVd0M90qLlrcm
pzuDjKyermoriS4e4tVbF48GfaJoPwwOo2OSBBgL0gzLLNkhgRwWvGVClA5T4gaeXEyYx8ZuOydj
TFFqSBBcm1NJmoZHA9rB0Zo5jfjQYdC7ceShrYcAsnhmG6k5yCG7L3ngbZlzWttEq/VrJxao4FDg
00BnyrlFMNfcFlER3arYNDZ2Y8ufcwbKoCBxf7+0YUy44uT28yMzAxkFxBRqZNeK+MCBujj1C61+
v9DIfQwGrbGGXYmFgXwLCa5GoxIobjQ0l8+OKBH4OnYV1oHZNCE7SYIqdSmqj1xQZ3IoL6ZruTgF
x5rMSjKiSgbtORpaMgFTYXkhPdJoAuUrUmZQKQGyu4mRAhgTt57uqYbEi2rDsg8iGiB1s8vtCpHK
tUDLwrOZeMsCOdSOo1hUeEE0zjbajEknye8xpJia7afIKeruoVtlHxB/oHeXp6U2wEQFnQtkp96Y
g5GNjyqdIveLGdEgKwF65fpoPRWw8Bpn69Y44Hda33fpx0xfV2S4WYRSPLio5v8rrOI++ts4MUo9
8bcHn0p18b+Cd1XlyQ/Dge8v/bUacKyfTAtnHfZz3HGrxurf1YBLm99Y8Xk69LlVncgE4DeLnv0T
a0WgGXR5rPIyXvXbeUj+xP9K5BgQPev7tOE/OA85fwp/51BmcBTiIGS44I+dFaX3O3Wks/avmKml
B1S08K2Ft7qLlpaW48YYFFtbN9R6BarNiYFhYNY1j6XBABJ1PiqcwBgxoO7kMhXZtrKqqOGpUwkA
MTUBTbqvx7L9KBLLPVOCmEcEoOKmsnLi2U0M7PT5iZ4CeiGPQyIgbY5kkOZ+liNJpVhxzyRicTpq
XYLM9QUKJXQoMmvGUrhnERvmO84ocVMQi14GVRnZtt9XHDz2Ru7Eattm2vqST8BpxuPgzmg677ln
s8BkW695G13rTg8RbI/nIhHTg8JOfQyzlWUr68kBO2qUWYUXT1Xuyfac9qN1dQGMqQDXSWwJYdjl
Z2KPSTOciFxcftka0OzXnqmwChgRXGYhxQXzJvlXKwS1qrT+IIdYPi2jO92VEnZvK3U65NhuxU1k
rEFsSCbD5++pSIwi1xa5lwKFo1ppP1KVcAW+J/3QGXqTIQ0qf5KK/82cBBDmyrLe54jX+X3EG7DE
yLsdQa3c6TKinxTGSIJ7afOI4xjJpzZXnrSbSVC/qc5nJ+SVeKJ+1OWNbUL7KInsuJEZ6iJk2sJX
YwI5JkyGo6w85plgkFYR/Ho9MfYTrlFMBeYJ1jX/5vsXmusRNGD0F96z0a/f8DCTnsZX2ravBN4y
RxlRkgpOq2ABNvhAsuReKww+QoWRnJn3EPOn2+YwaWG2gv9GdsR7/I6OHcmZsmgXk3e250TE0L3O
ipgHpt3CP82LRQNvMS7f4nDNd9KH0nue8/GhW1prN2N6MwPgh7AEjTa9x3yJIgcsihbUojAupckC
XM2UrNqChZ5Bewl3WC35SUto8KcTU2/xTlhEFDhkwn1mqDndwGqgUuab9WRHYNxncBoE8t68Jldn
jT2JWhafZkBNDQeDWw+AbveB7BaFCsYDYpow4I0bJv98wVUN75KSJGoZb6c1Qu8S5kASZB6chO3A
EqX/yG15rpiamwewi/KopTRhaZNK3ney9MCfC7SC4KXARMG2KlgxoejBDE+rlrDEbENqxLpOZroL
b/36FbkSP39h4fFxRcsPoz+Y7D2LsR/6FiLnhsHb1qao38AmhM+fSzjRyAybs5Yo2vVmX9uXb6FN
5t3I0KwPRiJk7z6R7gy0aRnEFK27NccFp6HHhVxRsTKoc5cF0+NPuMqZ17MC1luiz+tkj3qPiwdT
ii9bZ+MgirR5g+WlDo1VQ5O1e1tcTIRlz1qqDzjyWpK4/bQhbT0nWg93UgWgfDHcBEKKNQ4+OWZ8
HB1w8ff4ubXS5n7QdRaYRv4yczP4WYB6THEZjI5PDbbZ8JHCSiKKyAYdq9w7Lw3sHb/7jEOpYNIB
TsLMBWHFaWN5hzEVfZ2mmJptOwLjNjpU9wO4YH0HF9E7W82kbSTtf4WhIuPzyomTw25p5z7eAm3j
DjMUwxp/kexYhcEU5GFuJya1KSkYydwke8kk5CFbs77dMiO1rCCMFuc1ZpojOhbYIB3WF10PxaWz
6p4rCGPxoWahI7bEkPiW6WFz8EQb7ZHSGRcHJu8NQbgolNw4VctjCwfePEw9W6Rc+MBTlrGiNA/l
yyaH4XUJdWgNp6hyAHXKsiATj/oVXodOEntvGlCMh5FvKU/W7ICEpJKtIFpCBqFrssChm/O1qpY0
Qx3tCZyVUohL08/iAj9xZKyloKCt5TnrRbQdOTtrnM+IG8vGPNyIm2RNjSsKwftJC7Lct4O3rhyA
P9XMlFXx440obD+ijJlOElusbvxwF+ax3jMIJJFemUwYDgzBOIp+rnnToCEe6B2fGeDPuv571M83
fTJAgmeezefU121vGEXTMTu24GzrScv+ptrO3eSxXNejN4N4rhvXe8Y7yhf5fUtLW5EUm9oZWUpW
6Kr+mLotahm6TqPidKyJO9Pm7srzzEuDfuTyShLhPu+4YnDN57EEmR1MjaXi3efOSu6QsPFSuc2z
SKC+PI8RmWIvFufbJMjNdZcSA1EUZtxZ796aVJT2TXEv4t4gHK78QL3pHVVdrw+DRl8fznjF8Xzh
abkZF4uNjOKZO9it3JpE8Rh7c4xiKJ4PbD+yGDciApwR+xGoKEFm5OJdFWXbYfRywolIwzbx8vsl
5VykJ7njBniZomcepcDrO6vgKyp17pqsn9hruSchXbDFVAQdGJxbmZvYH1VZPFeRUCcapb0++jM9
f+oQqS6GibDZWx9EcBXzC0e/Gvxe795xttFD7t1B4pSFdtoI0d1YOtmMLZNRULNR/JQ4jYUrsAx/
bjpjqxlVQ/eO7GTVOYHuYDge/b4QhTYeum4+tnFfQ2f0VBGugZpVgLT5Bd3qrq7bZqfZjndXm4Of
Fs5DSLNbf5ntvNbWXEEs7kfm2gW7KgoAadr2ZpG0kje1jqgRWfMCSLNlVoiR2kwDNNXFQSBIipm9
1MAizUzustIY4HiAEtB7oCsWNGFocc44DyA8a8gxsw1k6uCxLFUQARCZuPyxRyK4udy6U+ec2tTj
MZdMtDYmrYbUOoontI/4B5kB3SZL5p4cI2T1CrIl7dhluu6mNYLpeiJmJXP6KzhdHO2IciVaXbOm
dwKS06fZKZ4Akzf5OW9a877JQINqXTu6gUlje+cOcvjWzsr7JXZxiLYjzrSFRbZtICVuXDUrKIgp
rYmhGRhJdkD1OGqh1zBpg9AjT69dFafzNdfL/gCRXu4WorB5jic6eavjk7cSkDPc9XsnHH8eaKRb
Ser8gvVrfoitudwIGGk7mTmkaHaWum+BUVD+lPbWmorpS9obFw0BMAPStr12k3i5h0JgBZXTFzsC
Bs196A3OufYScxs17aXxeiQ0yqYy2rZFU10DlmeLgkVGsG1cbyPqhlNfKHEy0MEeLK9qj5nXm+dK
4sXkopXbIWusR2CIFeCVxt1q8Pv8lB0LhGyR3dGbI8/QPWlLJm55CCAhNKHwkC1gH3OEvvcRaDBZ
yvJgaK3ac2ikZp0hyU4R0FU4GNjQCMx5azmmb1JkZMzurfs+ARcLaEB/yFTqnqs5754QkGjnuagZ
ZWquw+tGatdfuiH3qEvoNp+6qWywhXXVa7r6tzBq45hgfRvZxVChe3BGqd3oKK1JERAO1lVz1zsg
3ojYLBiRO867lhWvk9Zk+KZBKgaDUu1Og4YMgNsZmVgvXb/XwywOLDdrAjb/aLNgWIS1HHfHobQ+
agj5WwPQQyBqPV93K3Gc0Ti8hwowzoYZxvRK9iXRa5qiEkz0cjNnerbtGox+YcOOws6vim1SicTX
EsOhI4+2B8LpvGmNGTLsCNTyTPfTQV4je5CtbCR0v5pNZ+kPYCVzgXMxV8jNHXBb6UMSCrofIi1W
1c3SDtEHm3+0i1Oj2SyuqFGeDED2ojgk0LKi97jv7FhjY1KJfXDx/j9rWWu4PPZIGEL8J+KNoiOg
0rjZOraqrpOW+yJBYfIMEjA/LqAzfOCN2Q6B/bLFzs8/pg4jUboRT2M0uSxx4iZM7YRFgcKPjZRg
xi9Q16Nz1BQ38dC1LyuR9wpdwLWdlfBaqQYei97QX72xtZUPbzKkKdo0M6xOu+71Y5FBiz5pjVgM
SL4y9eigyr4ZaZJoVE4A6CQjkI4E5aAeKo4hVlK5b2GTs6mHaTrWM9v3DLWATE+1yL2TgmaxAiMH
gO1HLZr6CCyq3ss3tBo8dVfstQ0k05XMdMbQKpDxK/59BggEfoxVkI0wIDpTW6unBkXDQgFeji2F
iD2YPJuSps7nky6W6WGG1nahFiWVthkpyyGY1N8lk1+m/x19xeacY40r/wX4+65Kyq79P/9L/oCZ
B3PEeR6hHhY4PFGfTfs/nJ0HHduvauJDbaMf4MlHKYgDfGSuNbFJy7Z8RKPlmse54im6mdCJZqfB
NIaH3hwAwcTD6D0zXKd4B6XBY1p0VNWfsYGRuVBNJBEdqTzEt0sbj6Nn6enET2iwq3hSOmqCTEaf
4uN7jZwUJOr2y3ooKWckUHGYwLkZ0mW6Wx8r78maoVQurYvoFL4oBdnvGiB/cTlW89fvdYZcDgv0
j+XQv2WaK37k/wxelGhSc3OAuQPKLW+e+hbgeFbz9Lc8/A1lXSAkmtrmnaHm/NB0HLo/46iTalIP
BXPAf3hHf/UFMX4GCWQ6UvA8+WNzQ7PQj/c8AIHWEU2C+4uUlY7eynNLrwIaJoE3nI0NAsygGslj
PVAolxim8r3AAwzevq3XwwQV+t+/sR/MbVwpCMDEaNF6MRwaMD+Y2/o4zFFRJekhrCDLbYqqktPL
Yi59+2rOC6FhZuFRx1alRQ6iD/P5n2Lm/uK7Ml3GVLyR1cknjR+mQmNsi2oxuuhgTR5DzbBso2TT
eyI0bgT+3YhjSljvE5nEEYD8cCm3NWz8m6jsxMXVe3FjVmiz/uGG+ovLgrwbsx8HPuKeflxApezD
CgVddCg1Dg1AHCb6pgm8dmp58kk7BJPFpi8WymptiOq3v/9SfozDWy8Gv95e/+Lwhljhj6ulnJ0M
+gJzaGvOOUSjWJ9hfbSYClO+kHi2ELPL0ZWXzAm1o1gPbqUJwQSQTVMbt6Y9Dxl5RmSexIdu7b3U
TVSm3z5DqcdyjY/++zds/JBQyBu2HVJUbaJiaCH+KXg0FlqTzIOj7WVssQca1ULsjduvR51yYrtg
4/fO8MsH7bE0FponUxGzD8ywqx4nz2Z7iiQepMBatDVz1+Rv2Z34c0JJGhEnwJFSGmgt/RHqI/qa
sSdlqsLgUgTMHwirjyDTHr4nWZPKQ/MGPfHAjcWB4OPzw/63E/2PnWhSyH63Ljbv3fu/vke93LwX
9LBvvo7/OrzTrYkT9fUPPl/5+crfGtGf1l2eU6ZuGwyefx1JO8ZP1tqYBtiGz9Yl5fXfTWiTQbZu
M+5AiM5A21p15b82oU3jJxvaG+wqyYbvcrf8JzPqda/5fdoaqDh+EOLLVeTjMhz/430HEnIC7oUg
Ilsl2nJBPGnY0fPvLspfPJ34iH/+JR53t2XxOf+U5tlVg1aT87gcYMA0/uS0C4HggxPAP+q2f/+r
GPD/6VfR0WVmZ+o03H/M8KwKiu40ksthGhICw/MEDa8BcFSsEsyccMFDIRRxaItl+sDjq3/49X+6
nGAwCWTFJiQEX9qPCifg/K412gYclHK8GIXz4gJr+ftPyKL44ydcf4WF34H8UCa89g87pVLa3NNK
atbu8mWy5DN66CroDXzS+tJ8/ftfRtTmn38d7TTCbXkoINHVWYi/r7NkRB0/ocI9UCU1J1hjog4A
ZBWnzGIsmBN5YYZjg3szajodOSqgX7/BsoXlmraR2jDDpxFkRIxb8UxmR1jgHueQavDAsOIsr3wm
f2npG42oV92r5yvkDUf6bvIXIx33TAY7cEMuJYTqdON5bj2yzmavLzbYh+RN3PQoY+NMbnp9np5n
tPtnJM9j5PP4V+gqG6+42BxpXpLZqXCsKjhZUWXdWl2ZPdgU7P5gwvHuI/gY/VAKn8FhiBW3b/CY
Wc1u6JflyGjzGujtsJNF8c108ocqMb8g9b/vsCkj9neLU61PP0d0kPgVqb1FHkl6DNlFm6xemj0H
TqhUpdhYbTp+Rf/dHJ00vq1nopESD729aRT9Fm2AfTNBuQfNZIcnVFbPjibCUxonXYDgc41ZGL6i
VPUuE+F3m1mkKXzAJrp0NnkzvYugwRsiTq9YQacxHA4A6cJtSn77Nb6AgNrH10OSlq+sSLezLWLc
bl6HpJEHLC8lrCSpHO/SOJRisQumjk4tJ289TUlzqgWWgnJSyn4yS0d7ibNB3dJu4ue4RDFeKpHh
XVBJf0DXiJZDKZIBDQLKrsKiUddVjknMKJtsh1+NJVI0GAarag5SRkoYkXtjNyS5/kxt44Ltbyag
tYnRv/WJTtRMoM/irC1OdEliJM00p4Qf0l/dxI298v2SNVJeU+E5DGN1Xy/IbwvVnkOCkN6axe0u
Jhz7A7hYcS0maR+KkrWAUS3Z9V057ctCvsWIzjG+JLDGU0dOB5Om2b2OQX6vyVpdL5FW3fUcWg38
1teg/WqOy3Wu79TIHK2yLRQPIOUYTnES2yvP7K8gEmU+qev2XYIDPgwlQaBhxzHXExEwsSzGGGm9
TEN0MotwVT6O9/WcPeHmQMEypNreBJJ/Be4l85OYJ/vQY8XTwlHsDYlFEf9tfpgBkB8t2l9Xc6XT
O9cjq7otZp4brGjsT74Gv/qeSdX83gJVCnJumvMQpdpVF9nGXk60GuycAT6NW7q74KGcTaM3/LYo
kzRIPKh7QWWQOhzS4jpNmhu+uVlX0jqOvH0UhuPVhAAff16PfJiD3h5RR8i9j0nOMHXkO2GPRsXK
kGLb+XhajFicV6PhLkxt77mC4o+CJSk3thO/Q1h48QTUiKjr9IcEl/jBGOTP5EidOdpEj5xFMcE6
XGlw6KfOhOMwhJnyF5PQl3Acsk3jipjpaHqttQ1cc0ABG+IZP5LIJXSJ7PTZd8NoOIaYYrdC0+/B
wO86jKmHVAM3V+F63y8ZPzYK7eZJCc3BNNqO2qZuVLUDHCHf2yEnCiSu7W077Zo6khfLqr2gpPdd
HktnaO96rZZYI3X3yKlQEhsQI3pZlR9xDP/Zt8x6uQnzrIP6F9bzUyXc/MyGtBzF5KHUNKw3VeGy
NzxX80f03UFeh2AX9PiMrHwf8wCAm4F1xo8iytq8EOVNW7jHfDCe1tmbb4QCOz9YJlO5aPHxPm3C
THOvozD7GoJTwNnbbp2eEW6vmzUKVTnc1gjHPJ8TD+6MbrZvkxnBC1HY+dEuDHXAJZltqnEZXys0
W9hQ6MD6OiivOchtbiBQ8tPqQ9LyFzE2OhLxxbwnD9QGsITrTeRF2vrMnmlD5HG3teFecZ/Y0wcS
Vry+TUmp35ZBBpXr2YotPNwe1DZkQ/kaHzeZaFTZPXK3QQa8OOY5l8nYMCheBsRLrnaAiWsHTeN8
cYTEXL2eWDZNaKVwsF3nkreT2JMeWWyVYc5Q/WfiWjMTarjtxQcoo8zLpt46WBACbu1EZIdYi6Kf
XWtbRMm8z+eYyz/E05Ng59pA83XRgM35RbqAvdAJcFDRusx4NBt7axPH+tLBjf15Guz4xlb28tKW
clNBFadzVyt104u6Iw4jZeWBKDgAMVE+8XLahofnt5LWFCYdle0gcrZHno/jcUgle0YDd86+gpGN
JHhj5G3/va74b5H/j0U+ovffVUV/WeSfvqr26/zHCv/zZb9V+PInj5OzAzkBp+d3eelvVb5Flc+G
5sDn4WS71v+/2VAFXlMk8a6xlnMOUv1/F/nS/cnjx6G+p59j0j35j5T3nAx+qOI8HRSd5QpwBRxa
uR3+WMUZjeIR11vq4A0aMMNSSTR3UaWyqxiM2xV+uGZ4jKwW+rGexD2SkLK7j2ttKPZZKmBFKjWQ
yAPVDvRe2Euis6AYG/VEE5FYs+SeWaAOW7+UfuRh0llw6t9EmQDZBg0nvExGab1y27/nIFIiftRl
4P587LJquW+VdwGUQuxAyYHAr+w8bGlaogfFSbdc99gESsIwXPHQ2nASu7qja5qhhoUImxgPZTlm
p1ZhJawKFy5qzQtHG4sPbaDpppgqCPaaEA/hYmgE92net9ZQZKHU9H1GfyjgU0YD6nUkHBmY54FE
pGVsvWAx2xTOOhcqW8DRKif+he8/CTSt5dWjGNDkgeVz99TrXhWkRX9cCDoIHAlE1G+tEd4NcyFi
A2xUMt4LzcAmCsrc1V+dAmC1XQ9eYBkewFxQFwegG9hhtZ7fLqBS++RBzbs26bxgTGBfoA/0FFkx
SYLlbGw54DBFoAY26kh763tpPcJYQpFuo7E5K7f19P1oiRw1APM++Bu9eFXFWkRnE4NEnhrxdOvW
ufZtiUcvmGQTnrJ4ij80NsubGoHU/vP9teu7YmUr8sb482iQk1D6JePwwLEBYOx01Zf7vp8HIoXq
hfqRiww9pEPTMKwIa/pGPLbgtsR+32XZeCbVN44PYS6y5YDcUcldbDlkS8hlLTdSbAzkIFbZaTGr
46BMnpLEC7JVJpHxWms4XXainl3SgDKT82RXsBaIpDqlfdtu+O2EMbWtlQBcIWUTj2X+rDSZP8a1
ml+bOm7PLllMl3QZYPZJQ9kbClF5gkUSXYUNRKF0ronLRTByxZE1CVxgp6g+Oqr3gdCtIF0QvlrI
Vco9RGBQylaDEZVOvb3Gy4EnKMd575qtt89zQ34bbXLuoBsXReULhFq4EgwoHTsv1bv4JssrfpaH
tGJnV7YBUsXEvQJnYlCVk9IFzNqHsPDm62QZs0DyCNksnR5eF3aRENUZje5edJ7YKabdzznV/75w
yWOGwUBsB2TGpHD3mdDbx64yX60uJ62GmSgOjTkNqLBXN2e/aAvjsPy6iMKlC1qIc7vEXYhQdHCd
g+SDcYhIgCyM3lXEoOTVXWsvxX2rSbjm8wwYOTHFqY9KzOakZW0Lcg7WoKxua3jmcgIgy+gpM0YZ
jLklnyZ6+T4TZ1iZIRohfwQt5ZstjmKEbQmLCojGruyGaWtUHcFGepiSJT622r6pZXsNrwPyiyuz
KxSy1h3zWgMixsBUU3daHWRjkYcprWWPEoF06H4zTrrzOixach0KEX2ZVZrS36mODD2ZANcrzZ08
+JF0I5qf/pxKuwx0XvO+NB43vZYqQuaiqmgeG4/cIKhfImYCNDDO1rJyeQLJq6OSbeKbgUPCadHr
6hnS8Lw3GkeHTA/gl8jPCMXbtpwXHC5D3pGFEpftVvYl8MuRjUL4fT7qm8G256sxxLsTT0v74vH5
JUHSjLyOdVE57cZeInXqYbly/rXXCOqRStwv1lxsX296aPuxw/jfKWsVqNyILzZMfBqPOY5XJCz0
SsGwzUxxEkbKqUGam7TrNlDeMO1jlEnBOBfvJKM3W5XMBrSyxrmp5l67AMJk8++NeNl545QSjFTm
HfgQd1FYhnCTO9htqQ/ZzEGCsCu1dh++fe4sTdaF3zwUiqe84g41MFzDNFvvIgZYDGFB8DyrsXA3
tgbtDDAS2UI4MnnCqMou91PE9owU2fi/7J3HktxItm2/CGVQDjG5gwggVEZqReYEliST0Mqh/evv
QharmmR3qfcmd9BtZdZWxkqGyAjg+D57r23zdZjMO7AuPBAZ3jmo8IxZ2wLZ93LSJ/KSyaT51RUW
w+WKPqd6Cepa9SFGSXUpPUNcvM8A/x2X/mJcWjcErHL+OJb49CZLsB3fz0rffua3Wcn4hY0QCUDK
FE00wVXb/G1WooyadZHORYILAfIZj/TbsEQW0RCIpevSBhfuGuD5lyJK+QWzjQ2x0CD24/5/KKIm
IiWdHIxj7K5c8q8MZd8LXp6B4MMqVRyotuLblVDPksWt9Rf7g5/XLR5IEF4jZwXimbwTP+muEVUc
poVMcxiyCs1p1H0y53NUU647zjelw0asUDA9Aj7Df7VsWX9fP0qIPDj5KE/3edtIZP70EhOHblLa
JvxDTMN2ToSP9upxNnhcoed3GbCf19gvG3/TVakVdGpJ32YN70LIccYKCmmozTLgL+tHr8AepLWn
YYU/dF6GZS8rQM72i2zCLo4Z3zqX2gSO/sF3H6qbf18A/8cXAdWFxSfDLR+kn95BXdqNxRzlHzAF
mOFMiHFHGxNOQhw5j62lj5Rd5Jg/tZL7tqG/G9YGykjqGHNJn/rzDSRpXMEduR19ZOdFh5XajR4l
B7M/5thmWGKX6dBjVFU9bWnQVvZ//hr4yP7b78FzyeZ6nkdFwBrK/f6j1rE2H7Bh+AfAL1MgadyA
PExzi1tnX//8kf5NNOY3jrxvoU0LT3AK+PGRxEhSvuH4ehjxDh1wcfLLc7z2RP15e6sLDJp//njr
J+iHtQKP5+sIxmwT+ZD9LMObRldVpVbweHEqb7midBs1xH+1yv0P75+NgZ9eew9EhWX/9P75kstF
Abj/IE22tPQ9f20sPz3knffw5y/nfSn80+sRJvkUhlquC/92UciwGPhQNb2DyQ3rqNwONQcc1H5Z
+MUtpUVkyEiYZ/Dd5nfLiOe+KZycImI6QxLuQBelEO2tRO5lEz4ijzYUeI2bkaHwEKPvnOqiWvYp
n81H3KrVwiZGByMZZxNCuh3zIHOzChaeSVma6XTPk6PSw5+/SOv9FPjDq2QJZHBpYLHJloYl04+f
kogSsyFRcj5Mq+IAeGc64v3tjnQe5zTQoEw4SBTME2gVq2rBhzc7oO0Mu/Fd01jVjeZd6OiRPADz
6c+GmadXwl/sF3dVRoAehdKYzHvDL9daFLw/W+mA8wS2QmsLyOaAFqP5EZ62GVSr+kLEGIZh/MLl
LD84q0ITD6Y4jKtqw90lOZSoYyE1O+lBq3yaTVedh3yCse+s2nuQqwqUaWxHKyJo/Rq3/pxw49mW
DJ1HpDi0L/xHIBlXXalcFaYxckTYjKa9dXClbjE1I0X1RkzRiazzpx6hqlgVq2rVroTfUOOwYE7y
VmUrzntrLyIbuStzEqDfeeME2qqG0YOrPzRDVz7TPJ5/JYNZz5tc95HQVkYOzJIaU1+NE/SDi4s4
cFfdbe0zOmarFsc86lw7qz5HopNh2yrT6Rrtuv1UUVH/qiPpaau2lyDyaavaR82wFtAuHIeaK09l
yWBbOEYb5qZ/nEetuiKhxa5vriaExFVThLG+Z8Q9r+9nAEcJ0tKqQHarFmmgjwvc9ZyRE30tnCnP
9qpdau8yJgk5dWUMGuLmsuqcOvcXzsNon2bte8dB2darjJzuBr2wq469Pvjb1u3Y5du7alVS0RZw
GraW9VqvOmuemDiym5mcHhVR8rFauoEWSLpXMBeuvX3otRPCbZJYt2bE3oRr23js8RpTu0SUZs1B
frEkv3PpGM3tIovLNGK7iW8q5yhcDMGwqsZJSROD1PVTY+K+12OAm5k/x/dVFl/SPvuSrPpzsirR
0apJZ9J5Xvr81SyrKphkB1FkVbDpefF2lpTG2Z2HiZMkSjecRzRvIh+bIcNX3K+KOGC6hEsUKrmx
VizaWT1faKuGnlMtt11WXZ1CzYUng9aeIE9u2WlxIsaDhVjKzcgNuA3l2JI8B7F+SrGMrAq+7Ohl
F4o21n7V9yUnktds6nQMh53r4UZaVwG6mTXX6n1BAHqKXcFi2MekmouDsW4S3Jqvi6OxQcjRGU2V
DyGn0WSDxbLdqD6hDV3Pqs9ytOMPGbmFL47bLR+sUU6n0vPGYz76iK5xY58lraAEQXJqQiJ9PA4G
3y9tycnDFMsSWxw73M4gt+K7CtBKSylBCUt6M2tqfrRH8FmWbiZHnWLX0C5qdN9lIBRjETiAAVqd
U9Qc0tAlRLKaf81oxm6CFOTgyW/AxzvUmlCX4XWbttNzNgzj8pUilam+0pe4CKKGoUCNi87Zgqqe
xuTYkcbcOQwVeRtTH5pQHycz5BXLE0dYkwXZknNa05cLDt7ds/In+9rki3pFY007BHmEsxB3bj2+
GZmcAr/Q1WHJMvk5cXEkUkXpPrG6q84gkDHE6cwXRd0kwC0nppORkQ8mzlqB6Wc8O5Iv7WYwODbO
LOfuithuP2S00wd0jUxBqjEXaqJBj84N6zhxsN41GE6f6r4rjm0qui9Ko2etyPAOZzB8NywnUJko
zDwpjuKHZbGaKytR0cmFtbonm+JiFbfocMhq2s59OfLK8zS59nUM5WKwMAj3pMUJ28fXym0Q5ZBc
+BnTL7pnAl/sE6XFMyF3BfZ27HlJGoVimx7+A9UPeSZCy0/EtcGFAdRkl+6b3lQH+l2Lre9SF82s
IrZN5Pgb5kh5GsE2opIky1dm4PEpxW0YWrXZnrIFMDAkH9vcG3rZ7qNKE8Aoa+1u4QHwIxXceVXk
ktgRSyJecC8CqImcpL/TXTZyUR4Pd1LHHoqIZ3xg2X3RoR/u3bGt911mqmnDvGhdiFnf9y0XBUMO
Fgf6ljrZBOxemZsONWVZsqutKCH8MDwYkWbCcepTEBCTCLG93sio8keK3WKam5pxSfa8/W7+Wdpe
m5wlTmXUowUsHZ7eYSHyLfVAokBFZz8qRcOVdWHtB9HTTq7myZxLdXy/vf/3wPoXB9bV6Mdg+McH
1msqbr4/rX77gW+nVU//ReBN03UTAX0FTP7rtEqI1IOXg+uSYgsMbN/7d4xfiHUyf1gGc/16yP39
tIq0v/Ig8I1ZJuo/s/8/Oa0aP8/ALsWLLBC4gFgIzZyMf5rZJi2m6VCII/zFJgrMTOXU2jFRgqMY
t+DHUJKQ0XeNJLhAXV908tBuPvqdPj+Kyms+2k7WPetWxXd65trz3Tv5H05p67ni+4mSZ2fqvHye
oGk5zs8mUB/VMOLYYR+z0a5fRWKDctCT9YI4Mwm3wFT2XLnpZG1qpP8/f2yslD89urdSN3HncdZl
oLXfew6+y9dCbCHfOqQtyOzoQ9lGhIimIfUvcx9xKXAa4Z6xvlQOb5PjXsy2nz5yHU9fZlWpL+5A
J3vQqMU6xQUQotwZin1fyCEPZVs7t27iwUmgJ04co6nsz0ZjNTtbb+yNkty0srlk82mPXXmdmItO
Ct8YQfZ6LTBvYJNuMAyKDLw3JBqbzN6ZcQs75kdWvKyXyc1tVOfVF25nwwDG2XyHZFgRh7ArknG9
5eW7uOXACp87IaGT2vqzxhAXQvF7GKjcKoh+tHgHXaepqFvHy6klq21c1tZ4WDAxb3NoDJsM+/+y
Ue40tqC8HBqQE6oVS3NePlRUc8E0wFx0FlMWwZ9f+mePYmesHTpy5Ya99ky1nvAw1Vv5spuSwqHa
AQVes01mRqxw7d2a1bjVuzQ1AkQUnR5w3cFa6+oy8Mg8hdMAXmI3WjPA8ZSv0t2MrwBtuG2dgrV+
0j8YQ52EVe9Ow3FtkKTW16z6uxk9Otka1gTSMHUMfUf2jHt4FfVkaTfCIcQV2rFa+9YlaaU4Ts2J
azPZAvJ0Nr9WCqwPYjRNGsps/PeTEB/cbPGAPzvVTV7JGXZ3C2FxgDUFXRhcNKVJs7HDCyN3skd8
pkxC25NljL+0iTnucj2FtjKOAd9U/wj9qrxT5jKyr6qH7KQyLws80buvids3B8XEHPpF0x+WlCaB
XY8bmNrizMSCTwpt7rdjW3V7VjoGWD6PJi7PiJ7ohCAKMCVrM5Qrkjd70sdro8Zwskkrt3xj87f2
uyvEKuxGFdXF0CtTZnIlrI3jSicL+O7dJ7GWWVfUXA/cdrII+NG9IdkoNJvWrWru4rhF4m02R+hS
HliRL1WGnR1Kicz2pl5PX8g0lkhWOdUEyaapGiJJkFNl+oqBp2gOfoWR9brr6JlVg0LH0q1s/ODM
tEmdF3B8r0qzuMlG/jBLvhWt1n+uooEJSPp9i3uDbUUa9rSVa2GNWelyXAwOxJ3u9kY4jLiT7xeL
GpwDKwwaZrWowotQV7KMAzkkcfNCipfjOD6XtQtuERVhrCnXD2zfEm4FTGMymdIGl4tVv3Y1Qtvq
N+ejPuv1kfBsfgcKdr0YErIDBpZW15ka6Pgb6taHPeLzaHJ9bUvCApOWC2MKWxana6LA7p771Mng
fqQjz36O8VW2Ncu9tJ4a8kCi/jiB5SGWLEbyQsnEFzlkbzFrm0Gfh086peb6ZZZKQTloNBGqaMym
fiWZ6YuAcCDy+3op93nlxLMIToV99r7T0/rxak5N9VR0lkahWz5ZCsTnvJ7o6amwbWN5FcNAYufk
janO/+Wx79NFAbQ2tjG+GGoaP1TxXKQdW1VRvVKaUvLRkaq7qKVyrtrO4Blj26u13QRMM9uADWHU
B0FzTZB7nNfidVQeCgdmjh4xluy65ouVAm69lqIA1AkkoBaBR4zyiJWBxR4elqQ8lxquDy6JauKz
C7zmSPjUG6/sFugKnm8RDUHVSfeFUM/EFjKVub8tYoWXrvYcxlwCWh6HudadPtaQNq8SZ8GlweKu
3kSeTj0qKaswn7r6U2f0j+x8neNIZE2su7PpdnAKqwg0UPHj3iO/ib/IS+lT5eTKEkxk0c5gC3aZ
WGNESEsD2pQUk3wwyUo6GzcZxGdo4vSQjlR17+oJSrBZgxIpDDGf7QIwG/SnhH5uJbtN35Immlvw
ITjmpHFhwTc++uS8YMB0EWsW7jOKl+wvge23BSvDtnRNmI8d5iXoCpQMLD3i0L6aLOpBjNHJJCZI
hm0RCxt2Pxf8rrS65/8Ojn+LR2Y5azTjjwfHq3cOSfCa1/3rDwPkrz/4bYD04YmsEwgRJZQ121z5
it/WHe9MMht4uW7iWP7RAE41FKwyX7cpfFrNG0xWv607xC+MleBC+LFfm6D+yQBpuz9aplezMosO
BzesiW/aNn7WallRNJ0zu+ZZsVqJ1T7t4qXHAWvqm3LpLrXeBjRQuhRMjh41zxsGW/URdoLDUTA1
Dt3YaGeYgkO4tFq5i5e2xg2ouss6rg60bwwnr0W8oIfcuaiHSrvnzoaFuIqxIKbeitQunfuRxOlj
5lFdwwcd56PRtPWm7EARO+CuCfAqY2cC5OCKPkYWFRF8O3neUFVFfODQeulYpTyxcmYN2Ea3k2qv
564OMNfrG/joxqHtGmvjgSjbuoVzMmw8cUPuB0ncfhkwUgdDxia0HGW2lVa1XFJITMUTzdrkbT8n
GqvStui0kGCdsYNBoPboD5zWYnO/3maeuSJnYYf0GajCDqkjvpb5YodEnOheNntIGG5JEF1Q1mKV
Do9fwiTmnbJJhLKGQd9K75AF66A0DAVCw8T1US8rx7gZD2Cvr+Xi6ziAcxUCLGJfTH/ChlnTgiUr
LOgeUJwnwEd0qhfdiSzuZWKQ/COVeLee5sOesiy/HA6NvTpSaZXdLJiOtwC09cCMdGJvGU62ZHkS
/ciCGLJ1CFK4D3pwxUGxDPFWCs3BgDd8Kjvs1vOM35mK7QtOFWjVoMxr5e60FCeDoIoqoIxL26Qk
1hhEnIMf+acecWnr5SYWZhVpT4tFvJxAsYAvDG3ZGuZ5Z9oU1OA4Wo4my/gH2nvAyXErCCjKoEpl
NgTtUBqp0Vm3afmmEFZ48X4eHLjmlmOHvpG9NMjkF60GfbmKyi3VhG0wUDKzsYi0JtbgIm8RWi1A
W+VZ+1B3zpM3q3NmTu4mhke90ypCzYaukr3blK9KZC9Z29v7rI4k3JOJ8lhMjqfW9N9smB1o1dyY
+UysFsONM/GR8GR8S/kSZtGYVTvR14J6X8Y5z1Bbuyv0jdGLY2tmxstiKwPHY3cxa/kntdhzOHOi
CLM0Ww6iYiOjVIV9t+CzAJCuDVz0tUOiYGzbVG1vYVe0QW7ID1rXY4V3Z0Z0gGrbrl7aPZZSO6wt
3945OJt2kZU9SmIdl5WelDvL+xRz/DsxnrRb0TjaQ2EbtNPg0bEDt0jTu3LMvW3VYdXI8mTZ018m
HyDqeYHh+vmdYu0TdJ26xL1T7IDATyGeHmeHbFgGgmN0WM2rDGRqOo1ZUsFwzcuQrFNC6RgFtklv
MXG4mXM0kD+2CJrjAV4PjdmjeUEwdQg0kCyPA3bI3eBFFo7LzN0ikiHvTDS96qImHSgy/ZGeNWri
NQM1f2yZopPG3foDoH8Y1tV9rlkLza+DfjL6bhIboqQJ9BotT0Kn8dio9KWzHQp4pNZCPSxPdTi7
RAr4D7VzVae0YefOlWbnn1KsnBD+uHuPLZS0gVBX4CrezwaOzcFNiozqBv3rHCUe0O5anFbMIguA
/l6n+pJcm3PyFM1qthR3TpS14cTsyQJpRl2dCiewmfixyvufAaXfpQCN0FhviqHq0UtTY7+k2ltp
q2VXSPDuvXtOJ/77Dr1+cpY1nV5VOzfW5BbLexMsEXpx4lpoaXb62tbQxGMPhggm7oM7MiIUubsa
i4eerai3hCauqUBS27zVY0deLqa7G0rz1W85SHl0k1Iw04n7yEziben64bDQ8M1XDaJ4+zZ2ABpc
Ra2QkBlW54JWAAa+fJcV5hhSCNwxsSDR4pv1DixAruvCfHGc7pwxdR47MT95U+cS13X6bbFYDpV7
afXg++NzAX83aBr3jcIp8NoRAYgpZk1kDBeu3bNm8sxTWpOxEHVdQPVxkIXlTZFEFK5bibflBPlV
Mk2TrqDPVaih3ts2wMMIjl7YTn1xhkMk9/YsPUIrYN8LTnidlbz4i+c/LDaN6kVlXChnXW6ZS7vr
vYKEv8cjVko9cEhLbzqI2JnBTWjWInY5E+d9asiLnRyE2OiluF9ZSIHDsvViabtjLCHj0cHBWq8f
aLFKuL2APHY+Fvn8YYqG4eAu7pd6MIErxUWC3byf9nM1azugQUTry9G/7ovxRo9dmJS2vT7x6bJp
u2jbC9xaJeWFmarDiVTD3KZ4GwmFHI1Eex78Jtu09EVYaYPrvBiGozcqybUmlaAXI+fA9Tc9cYAh
b6NxlZs8qE4DzXZstUxKQxjDdzGwgR2CCrVVdmPsYzd7nsZUELvwHpa+Q1JtIY9p8VdLa9xTURXR
Chrg8Nw4xk7ULk3SdqmfvAaYEie8isaEOtpJAvfB5C2gIT8h41b9o029ApGO2NNavzrMk5bSxTwz
O9fTU0+42V0B5k6XFYj8Bc6ha9RenyOxy9Jk/ZIRQBKddWhpVUJwcRsMh4/WQAaUGMWyyA4eoOhq
rt45AZBmSkF9mpG4s2ysa/JjPc6Vqk7SGjvX32a1R9IML2aRagkbv0YqKS//+Xi9f6vXQGH3Dgf8
XDegCOArvLPl/vVvf69B9aEu+efnv2hViX//m7rfIYSr1/mHf0FJSfvldniTy90bGJZfnwOR/PW/
/Lt/+C0i+Ve6rPU+av7JeE248vJtTj//qM7++mPfhmvGYOZkFD7gB7qz5iu/G64ZoYXlYJ/GX+2+
0/9+Q/y5/BAmad8jFfeT8RpPNp4SIMEGIq2J1eifDNfiJx+E7jPAM1ULnEmECYT9k0OhpRxGTQSR
z9Ic0uXVppyEBZbt9naog0VYF7kTAaIFB0jdldqx5s4n5JbVfHWAxKOzleuWL5J6crineiO2M7hM
dTFXjvtGOsJl+cWnVrVwfGKHvhT4fSDZ7kmRK28AKTaYJn0fhVuhiLAD48OMm1lliX+tp1rv3o71
gAcBL14vm+XeqmREDfQ09ih11lSkaIO2hsgik1qvylPqadN29rh9mGMpFqgpsYK9kZydEeqnd5+Y
rqqnbKt7rPFCo7R73AuU15fdQ4eEboReZluF/py2bq+GPcqRZ5YoO2WlX8ASY+2I+ZBxu5M7t22W
G2EWFWWLy5Txo86iqZem0t30/+EL+J+/Nd9/af7n7339/uib/H/wC0iw2PjTxch9PfwBZ/Pbj/5m
6PN+EfxVruP86tljRfHtgOtZv2A0ExjcsDfh5uNPfvsKil841vLVMEkf2yYrlN/PtxaFBMSRhUv/
Fo6/NRbxDyibBCZ+2gKwiOEAbcN84HkYkFX48++2AAOO+UpmaU0k2EWs89mrT9uKHfQ+4VO7wwVm
D4hTmXdLLzFcBTOt0qvJmetghG2N898aAKFFqfXsdMlyg1O7uh87J3oB8w9JESxBA4hHiQMNpYiD
RGjFBdtaTp95Vc/bac6dMuhBzTOWcU2yztDvMX8btZYjPgsLtm5btGHrp6g/VJhMjBHM4nOgxqz6
2pUDJDAXB80u1zr7OkFgu8kpVt9qNT6OUG81i7Jd2gMR+0VFG4GVsEIf545ho16cS5NYZLPtTaiE
Q2lZp0l51tGfAfWEc9GOH/WSJ4UNPurfeBSDHYFdMclEA00+6L8tZmHXKZZfIYqIwo7c5mi0UPyx
YB9SHX0hxK1Ufk35hR9EBNzNqQTUPkOl0RflCLbaOWynZzqL2R7D9++ebeDaz9WE2RCmMuPuzNp5
GqLqoWHpcd2T5lguYBzHIrBh5NAKnbgs9YuyMCKQ3S1GYZU03u2c87xap+GNxGhFhaxupUxidja7
typVzYsRe95NVOBM3rAU0Y0gQgyp2NNP9c71SmImyj3OTdlc50br3why/sk5Ay5/6Hj/diOS77lw
0navkmRlFPnAiJOxhMAgqvoeQJh3q0FKu+KYVG6ZHAXpck5uZSRh8rHROsKBsk5aAeCQRVF9nROz
0e6VXS6h42bGye4YbkH2DHaQskPrDpQ49Lxm2q9oHm4/0T/QfpRIf8+NvtjW1lecp1e1r/tiaCVQ
5z4heeBNi387N1C1KIf3702Gi9vZUix9/FlqhEzIUJrR3K0eJU1AoWIV9OpBG9vmneGfm8Zy492w
6ORQ56xKD2zSe3XEmmhiSYsG7WxCVJq2EzuN0NLBHQG4wojfHxORC04XUzPcsfQQ+TkhT3rTeJph
bQzpOI+VsdiXCWc6YEPWO3mItqYVQ+S8M4liHDbIFNo3XNE7u2h55xi1K9JIe6cbYRCCdJS/U49g
iAwgkNDSvF2MDZV9SFRLrT/178ykguVa+swdD3KS4H+S8k8QS7R8a/cLlp2tmUeXblmOF+mKZEpg
M0UrpKl45zVlv8KbzF9RTnGpuzSFrYgnYbHbSdXaXL0CoKIVBaWvUKje0rFeqHh6SnszDTQ/qS9Z
3bVIQf1dtoKlUERMdOLMNDzWT8n05DhYiw58vbWHakVT1ZKRki2TVTbcNoFX0TxNhe4KtNJ6s4Nt
VfEcDouewrzidj4ESz+vziE9O9aDLoLFr+5q5Z37rKNiF58nulg9n6Y0G0IXInZo0868YQuxpyVI
+4I8E7YcrrZ0AO1nj3PckprGZqHm4wpC5j1kVvLj8bTunsSTIdfgzzDQEb4M9fXk6XeGZZkEVBS/
to7sMCaVlVwacVYExLSDZbPtMlFd6FXTvWWLe6UrM/qIf3BilG+L+8oZvetsrLstGUkOB/Qs3VAx
aO3aFbQ0pcgNtqOu0tbD6GLr/TahP3hHkyzYQ42fMnLCaGTL6wbamfpYR66gv869Vo287Cd8R42Z
jFucU3LfRpXcZeQKLqWMpmunKyhlZQ2AtN7uq9TwwjRaoh0ib7blgEU9LwmWA04qkI3jqK3NcgaV
8eD9Bjd+WbcbQWygIOQuTDvKFepN0dfymfj3dNDLuH+EdN/zwZi0fSznr4N0iv0COC/EgQS+1DCj
FysXtLSgE9hH1kQlpmL4HkcMhlOOMGiLiwp28M736R2jMgVWZjPk9smjSm87a5p7OzSJz2mMW1NW
4qfphV3yqXCUe7V0LXx2whBpFnpt2t/5XRs9+a3gKyvKCJltSEAFePgF67zON4qqmQ8NSDj2GyNN
f6np7cqu9/c11VMfG/penn0Za2E/Apqup0pdYU2pOcdO8lBapXdr8QeX6MYatu/4yY3bUt9S2zPs
4o51kSSEPG+Guc+Nk5iz+Oznpedv4kq0wCfTwd3m2N9RVZ1UBfbEIlwQ596OpmFdWWT4N3CGZrnR
GjzXLltA5Dg3P2kSF5ds4oHD7KA99Y3ePfOJq9ogHabmQrfkKq/UtzNurSsro8rGIx3P3p6PgU1W
bTa77WwkNnKTjDZjZ2tHGbnZm9XZ5dtQyrXemqYOBNAIvUgCFTpVLndsjDstcH6RGo91Mox3iZ/T
CMeAHTakhM5tZL5o/vA1Tav4A24Q4tALXTidLR4rW2gACjsCOFa++n3BsqmljR5jae9nK3uJnOGz
Z7ZiT29hj4mJYJ2VLh+WcfEDHI0m4qd8benV3oyWfiSih/vAMJu3mBYuaMRaHbAjyA6jOVT11kRG
DEG4GDcFULkw76b8tjKcqypm60nQcQjL3qRPzKQGGT0lkRMmfaNUV6vgj8bffaGO8mGpA0Yp5guO
/QSUrBHMHlDdAEcf9BZ/vbgSe1uHmdbb9jaLrZm7XIiHlUbgPH/QTKcGqNvqL5wHQBalnvsmDXnH
SeMrKAgk0hR0guZ+rICaBq0A6zvnunvyl0gBmxjsjWtBVIhVQyXkcKJwIuLa2TQhhwxayOORWs15
KY/W2NCKgJqQOcZjOi35ueAzv6HJwdgZkgiemfU4GvRsj7+0OdX9fG+rpNsZKqk2xbjiMDL1BTqn
ve2tob6PvHncpp3ivY5Ka0H3pktPOAS4lqord7TflRupeZ8jkoigQaOPeiusa7w+YO48cdsaPZ8r
8bk0S+MI87kLG+oaL2girC+G1nxzy4kkoPEFBlybBHQYNiDMu+ngNUTWOruxw7QlgzZ6TrJnYnHv
DG2JA7aN2U5nerw2KzfCZFafJL90Wk3h6OpXydLZW4ByfEQNLw6WZEbLMzLjymqyR/Kszl00J8Me
mUNQX2VW9d2QDIRVO1r46NYTTlyzR5i9s9Z2DrEt9dST61iHzdaortnSxlt78i/YQn+l2AJRpSw2
iaZfR1N3rYp0FbEIkCHhZU35Igv6NlQ3P0zdcNMY/XWvVZdMa6i1joIU0IMGpaEvZwZkowCpJUHB
p+Kc4HsqAJa4tjhjO/HOTtnSucD22FxYxZO0K9WNKav8vxGut7+12CQ1g1Xqj5WX67x4hUT/41Lz
1x/6balpE9QiAM/xzIAfJXyEj9+Xmqsk4zguMYJ3AYU/+u3Qt+ou350Fvy00LesXDnpkt9i3Enpf
z4L/5MAncOR9bzozdPL3hE5IBrHStFaD3Q8HPsn2oprxup9svjeBZRdsBsYedE/vYcOvkvoofBrU
Nj0qCXqIdAbtETBzhk7imBiMZ5wN8IDL0k+jPTcaIMc0lhYXuLXT7KZ3KnqPZep+FMqpTgmK70U/
ZWbga8S1gLSn5QkPNwCH3KfDkjPcOWtajS6FpKkxswyN2pcLAurEtT5WidnsynGS/scxXSzvQNMz
yMa+XZwP4zSDUV44PEP0WQ8mayY2tBBbqq0fNx6Gm7WLfXivZa/JJsS7hrZZ5ww4NekZIIuSyzj2
hTSZYQ2D9pyuioR9tLsj56CaKxKZvNxkxl5BpHPJ7OjQdw61PmFJ6yeMpwphi+Ld1ox8U9BuC+X5
yjPpYJ/YIvJ+tpt0KQcQpBEhLZaoIyfsrZFEhv55mopuUmGepAKzGMxTwZxbIfnm23KQSluIqsPQ
XR2vWom+i0zPpcVTrQ0kKWtsxSlzjOG4kp41E1px4BPVKvsC7HfpBCVJJTku3PyAmLiw2WO8N/M5
kldk67WjPgEA0ikZ3ihfszYThKdN1iXVMdG0cR/Tpsd2CGfgxup0xV25mm6NYhI7hzTHK5XKoJGo
OmBEXRjhKZjf0Y6Vn5nKrH3NrHAk5jPs82psCZRUtcPdpFgl9Zmu+gTAUVlxA3SS+Jp4f7Udk2IO
HJpkArvHiJVxzT10yo9uZTmVzC9a32zyiOFUaWNzXWTOY16X8a0Vt93NlIzuLavY8WNCtjuIgUSe
ZJPMt3weaojkdYrlZ45uCrNeKIRtVlfyMODhgiMdTEbqXvl+Hj0lzWwd5sTRrjXAjuyOOBbuRlda
54jwzV7LuNez3GNp/QQtXWxg9TuPrWNU95wJGL2BnsZgnbPWmrdpCWF1W4PKPFYsFZ2N33dlOLCt
Ok4csvdTkcdPVlNbF76iSndjNGJ6AKfIGt9rJLVKAwVLX43JxuGHUxxKNijYilxKTaoQKfcGo6p7
lJN4yGARddlgWxvbmt2zQfVDjAFIFRXh8WG8pmPDvDDmuT7YNs6+PmMMIWjQyVusiNWTJFhBYsRt
PpFleDZaOW77wvNO/KbLkJi/vV26xrtUtIfckk5JThXboIeYSNaHAVp8uWadzc9ZLfULTVV4lNrW
ck9TMfs7O2veAJhFB0OQlmYoI4zNIHnPXDh80J2seF6YxJ+tqU/Xoncvf27Reikp5xvmaL3c6y78
bd+d+l3aUD5e04kNvKLYZ/Clryu/Eqdp7qABVQuNE9B1fO3aABywUQLxFn+jnt5UUTbDY2ow0dWw
mvgUQ5xNhDcXm7TXusDW2iWsp6HZThFRf96XnqrhItnGmo4VoZtAffhVgEPYfLJdzeJuLR9TJe+z
RnO/zILiehZ9a0OXICoAObhRLOVlZl+UtDSc9R6vBdbhKHDT+OjbnXvJEbvlqzF096rwikBIvf7s
DHQ+NZOqb1iyqU/tVMt2Y9D++L/sndly20i2tV/lvAAqkEBiuiXBQaREi7Sskn2DkKUS5nlK4OnP
B7rq75LLbf99fbo7ol3tkIokCGTu3Hutb4FJo2QPGQR+CiNJR6DG5I2IoZ5AFnnhHUKa/nNnEWBG
IPKaZBgdMxXqCISJmODjKnxmWhf/kY20p9uhvjX6YKSeGZUfDb35ZCBZ3JuaA+dZjeN0a6jK9WVq
I0ztmEzzxEnKJ0H2w7ZBNgbRWXfLc5q0LTzlTkD+7UFXD22MM4uIErx6UT4mam+Q03UpRwmoMw1H
8yNHBfdrOuJ1XPVxT0wBhkRvwwlmukgtgPMNQ/u5J8Xm6NkQDxiHLlk7/ZJWEoqCYzM6VlhPowTr
vkQiTBBgTw6+jmkV9iZgfxP0NTxxWGE50r1VNZG/o+HQPbUxQ2tvtMp1p6uXmj3vIpgHkw0atGv+
pZBZErx78Mg9XA1S3dJPgI7hVqRalY31VmryNa5q41YArSLSueYQlnkMR+H18pCThkw0t3vnmSl9
Hb1E45bML9FyBKh1tGlSqU+l3nwkmwthh2giztB0P2NaG9sYzfxOj2ePorgpN5ptEBdNr6vdh3Q+
s3QIt8xiA6bOjWAYYCGwCC19y/P+kiB6uNQGkZ4RCriH0IGZIKKmOowJIgIO8lZ2Z5UA4ay2GO7K
Qg/32qgmXJW53e0kjP8zdy5uP90b7+OpbF5rRf8JVI3IKHuk+xjagTzwDiG5EROOXxBZDjNxK7/P
A83aZsZU3gii7tY6Enl/avX4lnOns7KLotx1verpz6nus9EAF8zckkO3k37pWvE1qasUJoIx3w5j
zhnVbsfoHvcHE+O2TH34r8Z6MlX7Jsga3PRi6j8mZHtvmLo2mzJE0i3Jd/DNRgs+MrpsT6jau93o
oWGZ2rj5ALXNFJtk5ly+AhdIKkETaTcjoQCxhN9ejF8bXWZfapAa2xA0xGvuOmIzzRz4WPa+RG72
R5PG7Y2J4JJwhRRamsU/BZbjrSZ68XsOhfqNDovWJxHK2JK3Im7nSktevMTFMp1FGh2HgszvNsjO
SZeZEPaTeFt1SX3TU5BsesCPe1OW7dZRVF4aUohdSj/mGOdlxnOk0N50QtN8He78mhjdYWM6bfHS
WWO85r0/AN8T636K7P2I/YYu690s6a4XMk+xWdF9LYX1UuvVue9dSgd0MchgZ5pouraaTO1JkKe5
iiIG4HE6U2Fkur1J9fLkVM3Z0dsdTZHdjFCK6Xw6LmLoiwu560BLMtwSTOyuoHxgco0LMmaIAuQs
SEtLZndmrml0VHAgZnbv7eWUgMk38zMMkHtmudEWDk28mkuysGiVA0PqhU+SZ7ZrSUb0u5nwRBmW
DOyjHhLZYM4swo75QeuUsWJtdx46ibF3ToC9eZb4ow5sKDMTJM0Y4j8DicpiI0sj9gOzP49IDF/i
fIJWr3H7la22t8lVPtsamfdeN0erweqxGnhVf6PyxoNFGqI5iGf3kDP7zWLriwycT//5FPv/4hDN
kAypfnqWav6gfnknD/32K39NsIX9G/xoOAyG55jIMDmt/HWSMiTSUXz7zI89Oi5Lmu2fJylp/2bY
iPwAVfw/qtifpymJ9QjtNmNtLC8AqnXvPzlN4Ul6f5pC88kIj4Me3A/MHIhR35+m0raf07H34vsk
RX3urZFUoltqwtT+4AWVlGdp1027g+9JuzUI4HSgRRxie50GQzmqE9o81nAnrQm27GL80RdWoiX+
2XIHLdXXNpjYFYl16R5Rtz7ed1mtv+Z6BdRlxeIQu+tGRC4reC9KRhwlMg932JWeBDYU1ckhTwrx
ZoYc6+hN1e5XDcf5WhH7eHBSWeOwDEHgdCBbLdwru3AuZ9/EqIkJM8bsgCyE7jZOD1aYOatAbM2m
1D45uvbVJSrczxdALMgo52RHQ0xfZ06IX5LxjcND9mVcNPjoMFFjNoUdXRrHTSOQt2q6hyISeHhM
x7zZmBWfGKvP3CH3JyzU9/QoOtacEWnEYZUMR/trzNT9U4vQLDlZhtJ8wvacDzErOlk7saLtnNkL
t8KJ6OYHHoSKVasTefXRsbqOiVZQTU/BxHKgUbP1q0kF4Ud0vwEMD4Sk6Xri7d/EdhAd51GR2IEj
x9rZUuHmLsxh4yEegHxEqIbYOphacQ7BpPh9aqguw7BOqCicIT9obUEeoWa5+OLzYHY/uOno9CiK
JLdEMsco1B0VgXdO0Kw3gEWd6TMOoxoCKv5LnfnLkCvGbww3Y7038T5QEuVaEr05DYrFKIzTfRvL
fjuGpu1bC8EJ+49zrmcsTKuCyAnfmDrqNBu171Si7MIPKs6a5Y2bYsjtQyAd9GlNY9mvY+UR+8BD
c6JLMKMLnso8QrEw4aXZ1oVW3cpQJ9ZGL3rdqQ44rke3Yvkl8hCpEukiKKpw1lX3kn5deTMzMZDL
gHEKC86pqAVJJmrlLcAqhLArzCKuS865kKb0c3RI5rlvQ76rWQzOx5w+NnFyOPSrx6wZHNDCZbsk
3lMUrhp9SQVEU7sgnoywJd0Xual3azPRe81rZ6pgqjipwy4+5drtQCOuBb+qKAE1N74dii462kEx
4kyPbArbdkSKXUEnuFEhdlgUoZjoEZLaeoQ5mZMiEUUyE6tOUIyuR8C23V5vcmcLbyG+h7pKkR3V
A73IkoRZnuzAJZ3HrKa484max8FeBdUw3M4ETte+oTGXLCO+Tb8a8sXiVmjNvEo4s4QMgsnkWjds
Ys6dmnPaD62l7xqSjFBemyE5zkJq+GIdivNMc+KThppvINQ9yDjlCN0mnyFzxyeDuc2uQy/JiFJv
L7PqkvmMt+xFm72CZ0qzGbQjTp+sU1eaLVLQGnf/Nuyn8gmoDtRYlyCfh5nqDB1gUDXFjr/E9Y8E
p+v2rETTR0DRqrwxLPR6a3xMhr3L9MiAgLHk+Zll1bwxQPtk9bZ7S7uynT8OqTFU+zGNBDyxYFK+
W2mYOtpWv5uDxDhL0iw4qUovyTdJyGpm9XqxSqc62c3KdA+J5uIud0dNqVslRsx+hJbMPq9Enqwb
tJtMhAGlON9VuQ05ffkGJIWzRu4uHOo+ynzbS4wjmCxvY7oJSQ1avKTwyUiJB/KQY5/YMmZ7XSrD
5GtTO8kz2DntE7CS4TO17dDgLJSSZ02qAdTZbG5ywen0Bu07uYxE8bQbm3NEc+QHJIk72pJPhum1
mojJcpnQML9mnpyvJ2h7FWLhKcNahyA7WhuIh0POqQ2e/wKv0x6ECJLXgKRr+KyllfeS4r3qgR4R
UP0gYAM8khP5O1EPNtj2VqFT9Qrd2Nvu6JyXyYsfdsQ8dUYEOdvDQAhgEIM+8+wgXJeK9JUiaOUp
y41+WNGhyMXd2JTlHQNbO9m5dWk+1Z16CpUiw6tj6iR8EdN0WQ+D3rWrfkhUf5dXuTjNk2gveVIm
nKvZv8KzUEPQMGWQ2TRPDL+cziEVjdNdGBzqllXjJN1UbP9bT/1/9aZRCf20N33/R1G0GP6fi/h9
f/rbL/4lSZKEJBi4s2lmLsxTlxrtL03SYujmKO1RQC3G7MWT/FdVZVBVeTYUnL/a2v8SJXm/OYiR
bPzakI3sxWf9H/SojSul/+/GaNdZSLGO0A2Jg5z8hfdVVYZNa84RdexR+qWTT23DLW5lo3lCqVF6
Gw+LgEkLGtLyduzs2lsZbdPccELE7DrXaAbXUaYj7qjbLrP8CDsErBZAB7goXyq6Eh/GBSdIo1n3
ZUwvg4kqRHc227YlQmqS/mxnuDE0s8Uqi4SbODp6JnSlyMGad0uHgQbaxC67wA0xs+ucNub5U2Bo
sA8lIb+b5kpEZO+qPxIxCydRr5mG+kIt+MQrSRGN07KL2AthkSIp9bGoBH4fFfvYmeM/oLKGL+MC
Z1T8zpM1lUlPFx14Y3TlOApnYToSeUTweb+gHssF+khkTnYcFhBkXEbd3bDAIcWCiQx0jmqrsgMe
SaWHBt0Jk4E+AXBJxZl4pS3AyYyuPr2nKoA1uAAp3YbLDOcbSiV8Q/1Q2JDBCweIpbHgLA2PKy8X
xOU4e/l9t2AvuwWACaurvE8WKGZ05WPSJysOzCPYqxd8ZjpGztbAG9+tUVHfFY4I9c3k2DTiGgIB
EBxY+u9oU7vbvpRPrRV2HwUEbHeHXx52p0EebLXKF6RnAYviUWWpsQXU7e5I10xgf85BcAcpnwgA
U6ehXsI4tKyhvRC87iYbRCbWwdRG/Y2dsdjIXFyc4T73ssJvAYfsKHzuZQ/4eqkNzCV0qP+8dFc/
NbmpPgwIONZeToZB63ZrK0+ZFUZdvjPhxRyITIJYUSXF2aIDeAdF+/eYVq4Pmj31oVJO24LR6Mep
t+qNrVn5ftTztV6Kbp2mSXIJ+lr/0Gut4wck397gCIUvjAk2lwihol4v/WAuMZ56QxnsEy+wtuTF
p2/Eer2IwNO27FdBCQs3ExducuyOStU37SxyinfPhI9ljX5K4pJvF9a55G5bY1k5Ar6JVrCdQDFF
7dNMJjb6B0cDs2OLlTW5vMuWQinsiU0QvYiJtYi0J45Y4U2VRfXFyqrqbiKM7IAMjUw/LZo2DdsC
0Z4N8cxDzX3DbTuulD0Zuwpn8KovothPdEnpDYIAwyeG0Ms0dhacnFiWIbV3PoXikwv2Jd7ish8X
37qYpd37yRiFkXtBgpjZFWggz+0/GgZSq48W26olVxYRj+JRSO6FjW4l8dFudOdMAGgQ/a7kDB6n
F0lmbguvREiCgG3i9Yf4ROCJAQ2iQj+XJYJ+eINXguwJpIjWE1D+IrkZFwXyKmPSwqchP1YWO0Ar
zfBxiGM5Amy+usbDq4U8NfUh+ZymXTMXiBXTwplpQLd0uSrbm/2hhSPgc5uF4edcxCFMqEhQBqda
mXN7YnDTN2qaBYc6EavFbTJOTuhjxKAAr3OzS0NIda783JdAql6c1BOp/Zlr5LHFZ31XHjBzm8wP
ioBTJX/YQXqT6KXFaI96tAseCnSU1Jg1h9610aFJ4cES6hvi4r9clV/p99H7smv9+ynyJSpf//if
mzZ7Ll7f9T++/eJfO7X4TSxzYjYBzza+eWD/3Kkd8ZsLUB03kcOmvAA//7VP8xto85fsvz8zlf7V
/SDfTafJcEWt/wd79Ddh8Ls9ms6LqUtscphkdfP7SLS6Cfsm97xyr9GHoLqNSgY8dEVJZfUItDSs
pzEfhrtMqyD799VTFlrL6BFWQNlnrMpzBGSKcSH9wLzAz6U/IqEJ6eFndcJKNrr+zHD5piGZcy0n
zdmS8zUSte6cKrC2sNnEfaLG5tkz8zt7pAupjQREA3npGstb9yN8jmyghGYY/dbrfXzCnwU/wqkw
0RZlvdI1d14pC/JFrM/H0tPvbYGm12vG56ViBl2E+0dOKePm+K3NEvZnzmQbsk9PjolekJgxktKL
Ny8t7kYxICWxIjbDfkui9F0/zfcymY64kZjRJhqpxPEzVQTalHp+seiqZoN4IbLgqZ7aLe3fjHNg
ZP4OZXsfNy7Jejr5imUbzPC+3ZPozKd0yJ4d0ia3ejhe9Ca9W65Axy7I4CZ7S6olDxwz7NbMkCiZ
OVbWfrFCDePwEJrjZRn6r11sjjcIUV6oALzdovUiifmY9gYn+IxUQW1suTC6vpZWfDCW/GWVqgeb
cc1YyafITA9AEJ6bOgGEbJ2cyKRBYcsWFWV6GGX8VnbTveSoup3Mblt7FVAAucDKIb4oaAZ4iZjC
GSUXyojQmOFN6laUAdEmTr1u3SMLP3YV63GoLdcyyp+ZA1AcLV6KjhVxvbxWJfkBrZ7vx1a/74xx
B5TxiLwHC8igHyun1NbAN95M/BkbS8R3aaqOVI0Qa0saUUnMJyzl9DgHHT33zs7wwJman7a80BDD
IYnAgd02VnJgiPvYSDRTkaUecsSkaiqQxkcNaSpl/FwMjLIyQ7245XwcjDBmAW/iU1o7T7HSv7q1
+cEjeQfDCKZoo9vPFhnetRoeUCnvY0IWuVHNfYhji64UpNi0I7QE7M3RLqdoM458nxjdzYPncCeg
2WOYbuTmqmr1xyIULx7j01WuGoQaYXZgSvVQN/2DVNlbTt9mraPMIpBQPZiBiMjt6SpmN1TOs63B
RhAxs67luovCZgYun+DFJVsCRYHbS4d+Pb/H50T8gHVwNO2n2Gkm+ujcjmwRp4oR4ZckoL4mpmny
GckMZ9PmtstUGDArY2A5QXvZ050ZDnVpDTdtbrsLWJE4k2jKNljL8g80maatHmXDgU4l6mMtM186
0X6Zhsa+FS7hnNw1ZYwNvGF2n/gwMU1cA/P4HDjImgl5NWDqJLIuHtMieMwVmgV/lq0Xr3JmeSoK
TrJIvzAzRvKqMgzEbHezGfsV/N0NM79I+MiwGd3FqgkPbgnG1nbqE/6D+6KUWAU1+VhqTNNaLIub
obeeVTE1L0Vh9DyVSbTJbPR6DhkG1ezZ25xxBA24MrgXHSQz1BkYWBPjpRRlRVZjTpNtoKGrDLE1
HXofvAsqoZnbsEYS4ivwVR+k7vQ7ZXDTTanz5Gj2qTfq8SYYmjdtbI7STg9/23R+gKD6rn8tXdcz
OANyZLtqi67Jk3+zf8RIP/tkTBEJ0G7GaV53S/PsFFs1bRph/wI6xab0d+3R9dU8NjRodDi/3Ou5
72+vRhHYF/aEeytcHCCkAh2MzCTumpHfL15pUTG9350W4RUjPIPjKmOA7/ryo+OgH4UWvzeAUkKL
SfE9TMdEjBjy4bAwxBwn/VtX4t+m7r5HRQAPXlIHIXAzlAC3zZ+8p799utAsvMhtA/J5OivCRjk8
lIoHWzPlftSsbElBOmQZJuWW1e3nX6P5D5jX8toeZiKHg7jAzfP+tUnCHGcITcW+JcINZmGONApk
1bJcHOnWpHvdUy9jq0AxjcNwSIaW59bDzt1E00tEnzUEw9uH8ONxs+49LwdV3Tcbwx2PI7h64BAc
3hBooJVP7nC5bHNruKg8fNStCGGwkqeeLv5alaW3s6yy+hwyM11Ll+Xh55/0B7cQaHCQIMIWOsTz
775YI4u9vDQk8Ayj3cpSv9e9+R71bv2LK7ow6P5xB8H7WEormB1kery/ot4oGHG4y73qZfKGo9T9
xAB1o9OcoJj2Eh+p6l0XivycDdO90+n5GWNyDFosfKsH1uWlVCFRICX6QR1DDRaXN/YPmmefzGbY
RS7LvVXFOROEyCZS1qD/ZuEpyUOjIlt2io+93rSXIlWPqmHb741YHmCC5FiYu/KIseYtiME8FGnG
t6jccqe05C0o50c37Ldzx0lDVeaecNh9FBXxOsxxJcCNPWJwz9ZGP987U22uAOyILSjbL40FksER
1Fg//8J+sMLgb1tCH3VSfpiRvb+OM2PYWmrkwc+juJYTipUNjRkBNaO5//lrLX2h7596/HTI7pbk
TmsB1Pz9CWyMKSa9fSrImR8uRNQdcrJSfvESP1hZHBuWIJ49sNbG970pEvbSLtN1HKjeUJFBowgm
CeaXZaVHEj7tOuhXqSH3nmacxsCLNsRBHBCW/d4myVcXeSIcJzwFbpaY+yFhE488Vqdqyu9o+LzN
9mhunIBJT2baDAowsaOHmdvbLLY3cGA+uTRYEE+44Jkn6CKZRd0CtZoERA+7ntEApjWh1O56Rc9K
N+I3C5UULMH0blAp0nTGCtCfKFAFR1iLuMqCs/iaNu+lLIxoA73mm474366K8gdPLN8FGcCEvupS
Wsb7L6UwKjLkprzYi4yDwhDl8Trueip4lMt3AswXaYhWgqDcPeUWR/qgbXCwifwDY4xHlwESEpmC
oVcwj/SmRUmLTH8ak8r0XZ0zdTrYp6B3gFUE1imiM4i0ipWowtbmA6171I3xZW71VezEH8k5p6qq
+cCNpnZppD9OFGKrKoiqnZmN0BbHS2jZCweP+1NWLHytPRBaqcnEz4MM1bw1P3pVM3xz2f7bi/SD
h4Q9Y/nPQoY3vidBjmENQWgciv3oFj4lDiHtI29H0uELqvAX3whpq/98TrDOmCxrQhjuP57JWpoT
baC+AA3fFhthAwNyg+QQsFN5gu8HnzID34kD0mCwTCUJFWCY3dkpBWBfBjZEOXJGIYHVzEZnhBiL
fK6Y3K+QY28RWnzIPJApkUe1r4rS9M2qfcmT+aIymq7Oshlzm4Vm+hyMS5VKtk8y63d1D7pZlcaa
cnVDGou77fhKr8dLJpwmJkB+0GvSA2MYfqMah20V9N0qA0l8o1x1fz0EBQUGoJHsrEPRjw9xx0HS
pfO7nmuOetY8PjRdqK+wAkJOHkCViftaiw+mSbUmmLyRRT8h9gSzkvM3wbDckFU/bAVWjs3yGLXK
OpXO+GAzclllVqrxPFUa0HOqJQJ57hRiMx9JTbtp6BvVicUj1gX1rWepl6br/BE7HSPL+C42ObNg
NWXLyORTEg2X0ZTQNkv47djJybg8YHBcxAQ8wF2XHTgU7zBPFqs4HLgxeTrssbsDpvYlasfikAoL
Sd7gm0Yz4WiFjjE38W6EGX4kG+REtM4T5sdf7cf2Dx5vah0LCTNqDGl+n9UBmCSp0YHk+9aZXmDs
XGARnqgvuHgWj/VSf12P2uUSxtSRHYFijWe+iIiOGFvgwgm/RkPLJzcz2Xhgp9yhMR0/68J6TYRB
gU+zn/aZwJUxxCkWmRACIoj58KUmQ+GuajDazSH7IuIecs/ZL9azw6RAY41JuulxMCm39Mas1ghD
+7UKO5zFLpV1yMGQ/TDCarWGv7kMM/uHbmAFhUp1aeBtwcvJ7oa+v0gLyHaZ2WoDYQ94/0hmQTTi
ewaSnQttZmI9vdgtppwGc6PD6QDuln0a2EQ4ZPYPpq3ul2q+c/7aX//bYftFh42STP5UW/T7M4Zk
zFvv9UV//trf9EUsuRY8bgpoawnH+WsSxhb/m3OVHL1LJVzIc2z+dLwsm81sAR7/1VyzMPpbrN/0
1phfCd7df9Bge/9YAfemqccgjv4dg/wraeNdKYMQp2YS0NvnnDzAeV3gcD1jZVii1Ma6/fLzouZ9
TXN9MXae5ZjkSaqa77fo0FLLzKqT50ibqs+FLA2gNYP3yEK8dHgMnXped+SzNyTNL0q2H7403UXd
dYFxcFHfVwexlgrVlUKeZ0/x0pg7PfKOR0dtnN4WD6arhIGYp0E8TDeMhv3PP/n7jXf55NgfDEpT
8Lh8cd+/PFHBhLMxDThnaHpJtNMGBA56188VAKXl5RQM/9ufv6bxfvv980W5VSSAa1s43zMFiwqi
a4hg82wZhfFQmCAHjNye6y0qOO+x6ghIkTGoUgYVPeKxqOu7V7vC0pohFjbXNTDRXcX8Tu1bxLfB
Zp5n+Wy7BurswBp0cRyqYBJ+jOSS6NhKIHtQWWGa659/jiXw5F/V9rePYSNuX9AVoGa+x7e4owuZ
DrDQmXQL7pWeY5LK+lRt3RaNBf238qhSzPg/f9X3p+w/X5V60nYgVsCu+e6GsTXdSZTViHMiBvFQ
QLzdQeaN3vRE1WfUOepiQWA6oduFTTxFrNs/f/1/PpgOrimTZCJa79DwvytnB88rUOspgaLUVpd4
eWDIW0ewPtTi9POX+q5Ou35WHGQ8Wa7OC/7jDBpMTlfoei/OkkSmCwkYhFCjPkYjH5hm+4rUTj4P
ur08nXqerytn5GHREodSKI20X3zdP/rgNPxZLXG2mf+4aw2plV6tB/q5JwagXktsMOWt0eX6AGA5
/VV60Y8ekiXLjOeS/6Kw/O4sJ6oECI85GOem7Vy/mKIMRiDJ4sfe0ctjjtUCj2tbHuFecpd72SxO
MMCIXJ0SaAgrPLnlUbMHdQlrC9hDCi70tksHbyM6NuMoGghEwNXFU2bRGx8PHlOxbPuLL/AHyws+
P2fJYQLCxB37fnVLsjDo3ckT5yBI9Ho7O02DxYX7RnV59blpaLOg4GLdm7iAuUtHGSUyTYR28uo9
Z0KEPjE6zQxd9pw1vgj09tVtdHX5+fv80dvEyYtOgQYjA6Lv3qam0AUh/BdniB9ckOtlFlVTfRZ6
IB5qMs1+cWcb399MTGK5q9lz4b1Abvj+FfMuNBICx9vzWJnl0epy6xnd5vI/JsKzqwOkMW2QTUEc
BM2GUSq2ZKwq3scYNne1AkPavZrwyO4Zw8Y7XeMhiE3JwrncE9dLhNSMzUvEFIXt4ODOJyPgllBc
eWM4fKCF2fCLg9W3Ntvfl0Q2a53vGemKRLryD+HK7KaeUyOCPKPUI7qomubGTxwt+VAzlun2xRCB
CkmcIel8w0J0uI4H3GNbD21nsqKrYOrrSRGYbiQQAklycbbDVYEY2S2i9UKEk0lmvRXMqNfwAa30
aNQ+VRp8BV93yhJU+1XUKD0nan00pTwZyaJ4ZAtYxI/JYk1xq+KMHy06um2e3GKVKE9DAtXEd3EK
9Cu66lgFJicFnj5lL3raCj+jDmBmg6uNiTtp7a8T9a4NtjQq/Lhj/z7onkVfrDaT6p4IAxSb6qre
xO2gw3wHHY0RxNGqx77IktE3A8f56HEQJ4clQStNwT3UKNOsEHGkZ3tTs7Y7w/1Kgd/A2gS9kO5n
ZiDGqu57SdAuJBPtJiDd4NYIe0by1RAc4AV7gEwG0a8dHI/Nmf4SotTE6goLIZCRwu6HgF7dOwSh
NmvlySjw3WT0HkPYNY9Vyj1CtiaPHBMYjxl7BKaH0sDbOKKDfJSXlvXcepIyoXBZbSgBWYiHiqe5
jSd+bXLaLAKwyOSGNnAmVwqdgXNL6kDaszOLSCChnb8JamHLoq4lMKy+RfeK5jb8JsCtYuXeEEwV
nQZGYi9ukdrlKkR7g2MInjXDzhB8hISyz5ijrGm0jro+P8EPZWA3YIJkKmx8RQVcrq24bndYgYOt
MZvll9xrrafShIULEyh65UZRf4TkpcJVIE/M13u+HgKyOiQNYWVxqnGGNTfWNaiJM7VyiY/Cl8qY
5FXWBMorlLbVA2rnOD0OhduC4igKzv0PzoCmlNTkiEGk4+ewfZksdKggXRiDyEQCgz8FEUqcjNGK
a8ynAAFNYKAQCnrVkxYNtsnbTZOi8ad6ygmUJyRhl+GGvJRpypUulkmhHoLPYrXX5HONDhK9dDYC
kCCrN/uktJZvbAo6NgWiffr14HiLoLVkrYgn7kpEyoLNVBYETa4ZsZP50bR8szZpR1gEE/pEut64
/uiN3F5F2PLVpwNLdizDc++4OHTmyZbPgUUadRjr1KvYJ1mN8pExUTB7j6NhtK/tvMBMFlWsJlmH
HJl7m7xh3EWaQIRLLs9N/vXwM5aMLdMqmV+GwWMPBsZPp7w8pkVqPNT02PmhMvNuu25gfWY5C+g9
SA+qvxAdfxNCPWk5HlP4MBDhL2YHjsnWtbg4jcFOvcKQxE80kUhOPWAvDy037wowiXfrOaW6/Cnt
veYoLWskNZx7GxCddXSSugEk5LavtbdcSq+R4qFt+wXAv7zbvO/p85gM1O5Lyk4DNVo83dfXWiTN
bNl8KPK0YdI8iBPjLnyDkspwMq7Yl9nbQG6fLn3MccPMEoMzNbmT+AiX6MClepwMrr0gTQ4eCs9v
Au1iaF/jkpuBnkn7OjQLSDXEmEUy1mA9Xy2GDEva1ypjt629sP6MO47qV8XtdLkWCnNaF9NBJZn9
bCjq+6TN+Gpr3owy3OQVDJ+DzJmww5uy1vQTVihtbZeBTnRulpa33EZ8d8byblESsPG0ZbMnwEBd
9ESnCC8hYzF7TqvPQb+M1acUzNgmAMD9TI8AH+BQMi29qduGdz7wO8MSdTWp21prinx9LXD6pVRJ
56R7/Xb4MZfSZ0qQS/v0fCWaCC2tMRSgn5J3IzItZIGWJEADAfOObYc3SFhaMpP3XIwJ+BIRfGWy
yYsX10dIEP2ntoNqljKInQf1+nh25QgP0Wv5jirsmUbH//VCwQYMqoW1rVyOKtC84p2YsGOyDJg3
Nt/0CRqac8PHKY/moNmXeOpB7wIF5d0Ofdzsx5Edt1tuTwuuyUkPE3amFF0AmNWBclW6ZJndVSMO
yH0eMVmmKYn0ecVs3zU3KFF4MwREYE+VKdesE673qIbYeUhSzPqbDrDADnIl90gWEfiHG5VrCrqM
z39dBJiRIDCLcS+sszTGPTBZ5k3NJOlY2cvL52PnroFvUY51ovpM4DWW1JBvlXK/3pONw7caGy06
fDZyrsNICeoVcfCI2E3dqym0nxuXqUzKeCgHGjxrth9aPPFN0/JOrnci+DDRHseYJcAS1OgbQQw1
zs+wDtt7jzSK8cYtly8oqZlbbw0Spvd5IzzwWbNCls1xtGV+D4NgZbgL9s4Yw/zjpCfWs7lQtg3N
5QzgJRxDJOyqhxGvJCZyY6HWsc575A/GXvXZDiuq91qM6v76CdmJqJFbmxWoKWkYXg+886hVn2fw
EQ9QBoyHmKVbX40caR/6mr8sGSmbm27x6c6oSbNvFeN128RRyR1VZUh3TDfis89WRVfOICwROxCh
g33PSWa5ak01KA85nyCEo1neTmTzKdI4kM9V3/G8FhGZKFla8FjNE6h1x5zNbd9m0MKsNmQ5wkMY
rxmbszpGbQM9IOKWZzafBuoSxYFtkkju1KTIWFm+sejlWRfVAD9YF6NMZxyiuvVMshh3DT/tPRZK
59ia9fImhbdVbjzPHbNDPtj8NtGfRv2RueTILYLfGgD5srnAEVvWPmVA5S9DwSJPKRIuR3LZcV7B
ZlEerxfg21q0HNyHxGBdWBZWfLPsONd7NwgXTb/qQOArJ56+Qm8Lztf7U2Ld3kFL63cAfmR65/Qu
t4irIyaRTLkOUTgBaf52Q0BMcN8qMNbDOm+GZq8lmB+yqbKeQ9KnEIdwV9gq5aFIIVCdbGaIO1EX
4sSYiYuQtks6Ck5egTjBIqJ2jfBGWzu1QROCEU0847jkA2ljzt3H0AbREu7cdjdRCDUAFQxxQnbZ
7LnlxAOJmCUO7SzkyXKCmh3GgXa5LStumj4pWe3NWHxAFIxXJZq5qXVk1f26G1m0ryugTDusyjDM
uNhdgOYX+2bCVTKdkcdm2YAA9YfmhONm6FgUyrAZgm2tuR7LVb+826Sn37ox64nXDatJXfJJNvaq
4qj26KmJws8K+dz9NOCgGw2AKH4iG9TgDbUQFhbCTtS+64ci+iBatJM3wFrFqdEXTrjldrxCGJfc
7boI5uahs3qKkFBLvUd9rGIArmr5vA5Wa9kbzsfeVfkHXIQgXANtnXpJuyf5RV85DSv7mP4ve2fS
HLexZtG/0tF7ODAPi97URBaLpDhL5AYhixJmIJGZGH99nyzZ0Zbstvv1+m1e2H6iioVCJTLvd++5
Wfkt81S3iYz7wyNlW23HzuMLDNT2oSTv1m+XYlq3GskzYYeyhC9VuXCdC8EH2gXTOoNjKb2D3dIi
s8l60Ew0zzTHQojyxvOV42x5ajZHTvbzZesIaoNw7rY3aUdtbTLX7BdClzE3GEHuMKlc8njzrLR9
haGnzq/KlBHylkpB9lSDj70I/mx9tDoXFQaVbQDVmE7WY1a6fDyyEfxvnzhcJC9Y5zsUQNx7HoA0
ukdZl/qRPU5jtnR9Hs8P1ACww5t7awvCkO+MOShXNavs5CV8VZO8BzVgS369dI0Qm9yO/YGfTvym
8/lhkuas2yt4xOprxx6Tp0sikn1pnuGOVaYvKQMuU0BgFjsbbw5OjJL2Q6lZ0zoKPlJoC7MEV98l
10WS+UeTkLvN5iB5cSyt3qGHxbvQg1rJGYzPtQ1dnp+QU7lbm4zVag0L92nklbfndTMpKxbHhAcm
zR8t34na7DdFmsTXjaREh75N5KsJWvhrVTMU6DTrnuz5Cumam6dILYhuHdCVzKzM6wpnZcvZLr90
A8AO/hja6hSIgW+ctkhlBxUwTuv7DqNHI7F4MjdVG/vHKFrt6MiBbdZmRDOQtBzkRafVcKh91405
q2gqcqvVeYpjB8kuSFiV0Hm4JBG5KbSm1OUk0YQ8WMJxCZ9yFOvd2tMNJYKZ78OameXgvGUOIJ2G
dAptUMka+0AXLmTzcNHugVfOn3I5zM/4sNbrnOn1s6AGgjxohF+UYli9Hngg0kIRhY2NTdoX1p08
Z9fYTpNj86QHYQIX6ZdBeMF7SZfB15pd5beunhXb7anOSFMsQE8wvVw7JhRXm3gcbhKScsM5Ndfj
cwPx2NGJGnhzcYuJM95lZVh8bITOHkP2+PN2aOoFQyBZPJilyy2W8PQ5JwTxpYM7JHfBObZXnCN8
6znOV2PJBKaubVluZDKGr2d15t8Tnn+c8AA//oOQZSjrv9HTDQ/+v/7zpZBZ8VPSyQNqzg/97p8G
pOzDP0coRm0i6IRa+3vSCa5WFJEBh4BsWt9N/+FvDmov+QUkOfcFgkvI8IWQ+O9DHo++IoZCOAvQ
n10Xgs+/MuSJnD+5jHh5jzT6WUdnCPKTyhmPYdd1RB0u43hpqYsYOxLdiCnoBEtPlYW3n9v0bWnj
gM1wnOXP9PBCnaMh41Tk2XDrdbTvJHL0DkGUOuleoiLf5UsmTjJs66eupeqFqov42Kf6KaUhOt4u
Q//Z9kQli53kAj+DO2pfXCOKisbs5UYOK+9B2nanzmzA/AVZrrVBYm1ncxTzBFCkjWm2f9FhZ32t
5mh+rryumb8mFF5G5VVB7O8276K9xAQQZ3N5sstKxBfhCMOYGTcu5U1mDVjGND52GoQ768nyA4wY
sAfHvYhZ8CKgqBvVGPcn24b51pEzcMsqj9/qqo5pQtFjzGWh9usSy1IGRAzZB7pXz6gXduY+jSeI
VU5PuJW+hF/9Zm1PlBmTIolXH4eIX32SJd6HwEn9nQUbml2dN72cz6IIPQ72GmqHLjrRiDvQPHZE
XRxHeXKh1qtWNfXSOMKec1vloCw4e9KWMPbRC0OaUW8jwJ9YbSUYZmIiKcJvmhhrGE3n2v3Qw9Hu
D1bAjkz2sf95ED6TihDx4tXPUDApU3We5skzV5ki3mzDI8l5SqqAZf58as4KzUmoFkYV0BDjgVJ3
7EUV7FmkL63YC3miZdMaByPH8ThnLWaz2/P8mVpEz+/njvM/1ihUZMNEyLYI+4XZ8uUNPxN4+E+v
RctIzk1WNmAotOlL6cc8Gs4hXz3658NWRlT0/JCMuwpBAKcDz8vBInwkY0MpPosFrmP0jWYYsSNE
3QBaVyccD6DKfRZQttWFr8FebuSsVk5VRkJYGp5Ebubw6C/9lTd0xv+4vfTLk65WdiPEg/kFJhhF
2Z5RGFe3GVPxCr2KLUGWjmwdg0V69ErOWMJ2cQSZ/DYd6yk9KE3Q4KjFaDZwHSfs88EPJgr//ttx
gKb1+qIuS05KYEtwVWyYO/F6fmz6FOfQvHk0IDZeq1txBeVkGlvPz0Q/bJiD0QTP0QfACeetweKw
LngTKbzlu5i+nOvzK4aRGZZxXqYmuna4N/vR0BnKCVFlkhX7Zs8PMsrBJndcL6R0/M82eLf4+xgk
tNHn2S+gczHgQF8pysC/z8oB2cAzmfzCKzChgFBlc9K7OM43mVcbccBMNHMYZh99DRTs5fxbxvU6
ZJf1QvUIDIuAX5buI+4yiyzobSLpAYICpNhxKwxqw7YylUKPIIXZNHa1+Ui/y04c4211q+nPguiE
EL/Ijn9PloJTUpxwytxYRoKruvN2nraui2iqWaHOGpPf2M5yKHpRf1vXgDuyDC1zTzkusjXP/bi5
6IaR3WHkNPOwzUU1b+eo0tNOJ1RnQ9YlGDEhwo0lQzk81oNHuG7guFjnLZ2ciZ+Iax0P204ENKoG
rtXDiXCx1w8NuOntInFsghVKT2XC4YANDogLE1NFaFr0uqkpEHrV/qDSA8zqGbpVQtnaFDcHULAQ
kcYsoNxRqy+lhXEfjwl7xzqp58c4tJpt5EpubFcSvN5kXIDr0PYt3l1TdR5wHMgK5uxTe7sgadnr
ccnG9XKm6+JyYnL/pRfsZfHrd2wo2feyg3aRXI9ZZuZgrbm+C473FxlFrCBDD7wjcpvpw+QE/h41
3KXjVuMl5HDhJETAfXFk/+PhaYnznAYLRhbmSPBQI00ZUjLljFBJcvcZrYvuskkuX/2o8a5S0jCX
5Rg773UQna2mc3SAoVhe9zIsvnrwlZ5wyy9H0bRw5Mo63XaF9cyWX77krq92UGp1B0orLjg2Qg+B
5lFfO3M78d/m9mDH0N/bzF6/MkWBwU7PhjqRW4xgv5bR4m9wsXqvcN/USVO3CyrXjZzjsJKHaaC0
7JBjTbv5rAm1FRwVroOsv5WhbL7iYMrh/8bgbkHy9sCL9Rzf1pP14DQWHW021g7g/fGoHEQHVvN7
eAJUBdgAwsZwPqyjN+5UX4kbTOwdDapDeteOktVkiYAtWWJ4cNr2k8dWEGhJotbsAunLuxYVSf3n
lDHXCyXA8rGe/Ls8GPuHxeUYOWXKeUhhiT62kc4J7s06/tAzDyYEXIu9neF1zNxpPvlp/LRmbvhx
UKQoOwh08iKY2i7h+yHolR0lhcF0N1wyPkJCFO6dUuBrw0bkwR5Wg309dSvQxrTX9r3Kuw6pE05A
XUoHK5knKQukcFTsKS9uaV5K8+ktFXNTbx1/CIDsovI2l3A+a0plHb/eQ6DqtvFs6ye3reLXwk1s
xaOQFquhBIfQ2JY4ouNzV0+AnGce7yeokcOtdu23Scb9jVDrojfoPiIEr5nqazC45W70E/dxwW95
WpDL7isn1N+o/JVvC2JV/3nWdj3egxdJsxPByuqYoQ9tRS8/MZxK7zmbprsKmyKCiDNfj5r4ck0+
eoxCsHjKsz5IqcO9cklyMa5pvmK6RHU1WPA0WNz7stDjK/SSdJcxMLvjBBl8mIcJvlnVUka1Yagp
biMrrW7stHfbHZlc655a4WAX+cO053JFm9EP5yuhmvatGDT44U48p4Owrypbvmgeifu85D5FTnh1
qHUrp1JdW0vgf5qmzKOlomL25aTK2acWFByV+dkHL+6GmyGSl/GAca6KXA72Nlh4ih/FDGMl1z7v
MKZwMke53mXCHTQPPwuBh1vFho3aTDFJiNr5mJY+XX51CKvZ7Xx0MF3tCNLWO4fTKGshnOV8DkGR
ewkzxszv8ZeH6P2HBOffvHFd4d3HmR/eIbLox0761OhIGM68n5wQ8zrTaqUhz8kq2HC6ew7t3jm1
oEFB9c1im7VLcEh00zxyXMQJXbL9OLgQYki/1CXZLtuU/eow6DeLyvM78k3egSDt8mRLOZ4W5Zkm
b35wBBN6wwo0XhYzqL+dbpJ7T9vjhWgHJp/a9cUJVnn/kAdNPW5BVE97grK0deRT51wN1APfF0Vo
72QaHoH5gyKssuXZVjXmVvgbL/mQf8Ldl26DwAGUms1j9jzCM99EatY8cZV3FYpmvpztDBoauY8D
Ux4+B2qgJ6A9DakEoEADQYmlyqmfDxtN1nkO+gMRQZ6ONeZYZkBNDX0a7J5IeOMjtMpHCO3RQc19
Wu55HALALlWxgxwH4pWZjz1L5yFP6TLcQCIAU7BkVBD7CxRQO1+G0yz97sDkaaYygPX0JmqgFG4j
1pv3sh/CbwClJ8J2YbBe5omuv4gIfTSRSbqvzdYKyLkkNbkQXKL0sNvWTRnSZNJTvNiOuKOGeLiZ
hOPu0qUGisjMlm7FyD1VZTPeMhMR3jPPN2IRLbEeRMhkbu5KXaDWVUH3QBwtCx/qxILwFliJ3ODx
ZVuAGPtrRY4nOyRoj3yBbPaCVehUHxASHrOxnq/bCi4Do9lkBs4dp/eKbcANbWuClXfxsk+0vwGV
XT1KZCDKvGYAIx7WFI8408D80FfDch2oILjt25watqTvLchJwXDldbU+zU6/XMQY7O6cQKunfGqu
+qk/iXidd33i9h8aOMBf6Cy3LzCHyStnDFJmpPELG7XpEEFyGiPp35fjUgOAGZmuHKi3J5QHQJns
X5GswPYmX4pyS2teV5JOC9eHwbPFr3PVIFqw5NXMCNoGsa9Fn2k9UO/VIK3my0IfzJ2VLOsHK8fN
u88EqPJfYy2exLC0UI9kMfipewG4wmMgPhMkoUXnoXPqj8Kr5/zU1n2UXnut/VlPibiZAzZypBz7
4VhNBaXNhIaqfVyVefSQuDhDPhYN/0QnqCRTd9cJ6L5BUUN2rynDnD4yzuy2vifjLLrLXNHf8fQ7
6oYn6PQPvkBz8P0fJ0WAwTIyBksmO2TFOKcb3+AfwlQVmyWws3Z3GSzm6BQUJdvEwUFqOf5BMrj7
/lf+Rzs0d13RavVf//mjAfG3F4JZwhPBjz03/OmFYslmvkdpvDxPjjinMsDRbc9ejY/B/6wKM17I
upn96MqC+13b+V+N/39+dWPtSjB7+oC5mbn++DaFtTiRvQDplaVwn8IJt3qBgYStRC0vO1jb2C91
xH7wu+j+92/d+dGIaN474DwX86OLCxHky0/vfaLUJYWmBXHZEZwPxiljmAiMjrlmqThB+U7Imz/P
a3VGxgwFth04A7RZVF/CPXKe/v4X+tGHZH4f7LkehlyC647v//z7UGI6LG5mZFgpUWA95IegyN2n
FWvFeyKdf/Ty/WhDMi8IqB0PHx3PNsmUn8184PUXMnWqu2xBQV7TF0QRPU/jz5WlMU2SVP8CR8b3
bwnGDd5RSsp2li1MmLy5KYOy5nHHar4P+5YpNyMXlHErxDoqgVC+jLnGylrRm7Lx1zZlr96E6t3O
bC9BxaH97dENLQag/cx0vBgGzhaCWR5x2Uk/KjL8ihSXQzfUtg1x3r9RNgdClXQmp/QsZX5ZeJkZ
5fCYeGoiDydIvah31on2W7yO7aMHdNTUqiv+/NnCazdgaa8zDsSWeWDanKodK71nrDioQ4KSrS5i
M/Nc+IPyg98JJ7zAMIDpXTlx93oWQM4q8PlD/7e8+U/yJhedL9z/joj4+FXp//hLjfP7T/6ucUa/
ROiQIfZlGEyeb4TM3zVO95cwcJMYU/fZSu5y//9OibB/CTHf2VEM9sDDe40y+puR3Yt+Ib8a2mic
fD8MR/Nf0TjD+OcvGeWFgKF8Cq0dh+HRzxnjbPE545dZTgo8Gk5d3DKpJRWmTt7S+LvaN2pWNXjO
A18slJ+MMsZiLna12f5UubTYnBPwOkidyEesUhbBnZqpeKzrC1oiGQied1QcifoDPBz2WbPZcuEW
j+RhKIfU7DZ8dmUJImqw8asg3I0JcLnAbOB6eMdtXA2IaEsmN1kTZ880j1C8NQb0Lydh+Qm+zotz
3hn6qVqeVz3iROXLdihGy95ps5fMzK6SJAIbzNnsNZlXsu1crRQ8ztIX1/wI7VVwaNihdtZ9kYpS
7fK5nC4l56ibdVrazWx2t6vZ55Zmxwuz0jsgSeR3bqIImiereecIMWqPWbzYFWbvDJqU3XA+Lc1j
lgdUgJtddqn4vyOz82b89kyhUUBfLLvy2F8O8cjGzepBCWWcRUAEFb5+rNAW7tLO8e7T8za/O2/5
u2UgA1fH1rpLBlCZMC79vWvOCSHnwB2/c7XzFEccv0vA8FpRxLnb+zhUlbjEdYnZidOHM+QfKFge
mRYucBV30Qjn2Q8mf0OAZ/WvwaqbLFMbaiLGq6ZbRl8mkym6VQubQ1Gszt4aXdrYy4XjkVRtwOcR
DNfACi81hygawYLdYM5VVapf0naxr5JJPlNO4NM5Z7dvpkD0ysnZKjZLnO9Iue4zAvqQdLLsQfm0
LLB/oyU5Lhuy/+djXlI3ebQRTRd+yAYV3lWelQJHisbXVKbu/UIGeh9k4Xy9rOKrPh8m22UN92lf
ZHcrJ7qrmbGZLENvS1R8piSPE2ntcKwcWhZcx9OfAFm2iKpRdczPh9npfLCdz4dcCIPqzZ56OpPK
EZ95I4IT+STvsQqJIVpBO7CbVX241WPDJZtEI29QFt8YJg63FnCGvTvZX/22eSNESCtYE7T9cTSn
8tqczykEc9SukUv8ykBheFot03kzpjXPsZTj/Xo+6tvnY38adm29rdtpesuBw9o7uNwFtUgU4tDp
bLSDlU95H0Qa5AvhL5vOVFSGyugNomf0sZ2dJb0fkSOmwHldVfJqywGoJ65KGdmNuEzCAjOaH7Ex
vyCUznnViBwBakeWiq827gc61owUIo0oEtA9Fn/Ia+j6LRISyI3QJaDN2sHfwNTAU/mtolE6DpPp
ODs4RxkJgnzcDpma3Bt1lmXiFN7DdpDitTnLNtIoONJWh9JoOqNRd6TReZaz4mO0nwERiDNWfqzO
wpC7ulCxhtRpEs5ES3niiEorRqFQ3TczjKUbRWv2PvK6/Iihx9n3Qk+bMILt7Ygw/ujLZgk2ej3R
12pdZjStXFQxB4E0dK1DkDK9T+xlOrR+ibMPutmnGT1+11CldoqLCNOihgmM1Y6zgvKrTSXL4B7P
bUVTLTVaYNSabTxWPk3QTX9VVh7YTLYXFyOJ6O3oNNnNNFJBuR3Kla7u2g6OAfr7DVqO9TJRqjTU
RM+ByTa1EnghQXPvZ8trDqU4hcv8CZhKuOvwBxxnGrn2AX/qVAd2d+PUXo+b3rfoJuu73sX5S3Vf
dKSqhONxJPt7L5HeE3nUfBtSMr/LA6KA20Wsy0XKRpR6+rqqXlcmu+jw0XRiREcJnByZ+cS0N4wD
TS3kOuQBsyKNd+t4W6/Z8g2TGAUE+IsPeZABuYsKAUQjVV/8NKQtMKKQbJOHrbPrXHs4ps1S49BL
5XVRD28mOQxCsB4v27Wf+JamHWk+LaaJzomm0F/clqfNPvIjde03Kb0gmfOY4fymPqGhl9c2fJ82
Li/qiO46zmiXSmAmcXjAAsoDWePgVb2knsk+2ktEwWdS5cdw8mcqLmP7FGrqX3hixwclbPd6oCiS
+uKoQJyrH1LTCxWpLLrAi6Biaj0gGWGt65CuYpRQwdo7OWO9Szy3x81GV9kGN3W/s2fvTjqd6UB1
l23AV/QmFxnTbrqstlVNWhVjT7IL3MK5WnSfHqahP81N0+/tdVbvSIszuAAx4X6uUcw9DwPC4OdH
uSa/kopsjllAc0ACC3Copl+bxh/2NoZAak543FB2cIylyi6HCTG7SePb0UkftGq9W69xwSIMY3AP
LKg5SMocsqV8GGxl3U95eTdzXa9A9bh8G+vbLGrWwxxW1GbNBQ0Im3BU4SFYOXD7VQJnOBgHAIJM
bJ79CrvhNHBdH/qhyMIrfJPLcLMoO+v2DLAcCSbeQNSwrC0Q1XxgQvY+xMZt7/M0wevTFHZifZqU
gbIVaOgraWMIClh9DLeNlpcaAnPEdny57J3ssaq6qITqtrKVURQn4NZmqkZdArq/WzLd2dgOmvPS
OTNl98Paf3A718p3opTrR08M88ems+erSJfOaehbddEv1qS3YxNBaXIWfF12WE0s/XXLNeAkcbk0
9oqNnxUzrqzw81KCKmI/V14hUA8ew4yoeYjXAeSB3SimFsEeQsJ0WNw4e+/dwQK2Dx5SLXF/mOIe
BA3Fju2maVleKyx9EvQuw6jczrIXf0kF0XlAeVLgCaOLhFx4IVfwtTYUo83ETGXa8HQjkN/5wjtJ
MTT5XrtSOLR1LENClWQ52oeAnj28aksel1sVUSi0VkzuFuW0FATEahyOZ9GqzivraPU9lTfYTkjt
kjVLPjiBFeptp9e+OFQBhtouTkhT5N4ATzHr7VcVQMzbgeEr7+Nc9g94YydFemAp6KpMggtF2+1B
EiK7XJ18RrOr5tEGJiUjDj5y0R9r4vi7VCXOdVPGBhfGh/8JQJB/CFVw4WlwjJtihdBtNCrCDVgT
QUJ6I6M2a6KAtVDZ3put5tZfjEeHHVBP2R0YtyNMTPsjNSflNhPQFWEnehRYiMVvGThV2qajU+tP
LN7r3uMiQR9zfvXpnOCLjYNmwyeKNFNXCAMMUCtoUHool40cAner4T+IrR/mAJR6hegbVvmwBzhz
Q5MQ7ZhTo6+nIQqOYR6LBYJ7HNyrWg7VXmG9vfCRc/cJH9pVPCjku7r1l/c5jfO3hD33s7uE0Sn1
85bpyTJG18pma7ZLMydLbkBgeVt3iT5p8KwfwaYTlMgC/1Bba7Z158A+SkR4ScNpGb56wifpgiLI
0ZYsGc8SN7mpy2X56oIGxvRYOJ9ZT4urYrKo4ej98NM4AuHawruP0oNFsXK80/bqbjLdIKK22ntA
1fP2QTjR6kA8ZU92ILlAYRz2wTyOWMbGiaJP4Ggqqkyx+oRYGFDT01Ui/0w1JxB2t+v8g1N0pGiF
Izh6QzeADzpTdZXqfm+FeXhwRzt6J5c5XzPMX29jWFWPYiISt2U9L0GcOeoJ+HL9KXPsOkNnLxNQ
YdCOGdjYV7ZIiXFyv57sPgvvvVVTDWwL0Nn4YvfWGlhQBnyxX4CesvengSMIUiaSDH8qluamPUwh
fRZlbbXH2UZyF0k9PXXMBQ+WLfda9JBdM8I4pZFcSyO+skiMQBTQ37todHeKErUbD3fHNjfCbWUk
3OWs5lZG2O2MxFudxd6CPQolaD0bKKTg/KwKU4GEQGyk4lF303t41o+FkZLHs6o8GYH53+f//wvM
GWuRsfv8zfm/UF+6lhKlP/Ihf/up387+cfjLOQXLwR/Y1Q98yMT9Bb8eNRiMZmKyaEZa/P3sH/1i
I3X6wJpj38V9xK/xe4jd/YUjeoTDCEUUYZDf8F8Isf+o5xHeZDwdeDbyGn+bgVj+qG7irMqrASPw
dy+9bJz5LnAwQ67LgrNDS+xEf7hAfyHm/tULIoYQYzexwtAxqvIfVWPetXBFE5y8wAW2PE7FxWrC
uWEdc5vz5PmHHOOP0sb3Nxj5IdeL9DgGs5+Ck0kZcqSBBnCKujz8XJrkxNmLrwK8Ln//1n5Uis8v
xUeNkS2gwMyAdH58azKHeztUjn+qGiJGRUQSP9Arqi2tCJhGqQV7iaoSO6bJofz9S//Fu+ROgpAQ
x7BDyaz/+NJTz8phW9I/KRe3QRszAaLmosW/Szqg+YeY8U+i9PmNcgdCIGcTT1rNfEf++BnOXY1O
NBc+xW+wCki4YLjeTKXNFGDUEQ/alpRhftXgTcbMJskAYfHsSGXMdUFqiw37P+T1//z20cLiMCSn
iuuPQcGPv1BJZeNAkNc/xROHauDP2FZsaAEX/8/XMs2hxL59g5H46YaixMquc4rqaUqYiEv5lnrn
bD0/DCY18PefqrmO/zNhMdc5JJaMLhdENgign7VvkJDGXTv4pzHNv323wbjkkf/+Rf7q2rEIwTbi
xVilfvowye36kXZr/7RW2IHKeGSecOblOEQL/gnm4Jir8/Nb8jB8uOjhXMKfmW1x6jnjajneqXQh
xezO+XAntbAdnb07cV8R+AgXvqQmT7/k2juC0vH+YaL0F3cw3h2WPdt8VY2H+scbJoXvlKZh5Z/m
WLtXHhUo1qY3zm9hKe5Qch3NvqpcZjvLCoiLCiy+vHiuigtWkH8CbPzVJwBNH3OT+aSjn5PWVZ2E
c1MJvry4Px+wvE6bs/XPB5yz/9c/bEYRkPJxG3h/mqZQIkiCKOq9UxFweZOz55EuI5b62JjB/v7F
flzqWb4N+9iOwA8zvPrz7Sty3dV9L6yrlAgUXFJqaV9bjxzferaAtcYo9/ev6Py4BJuXjGKejTyC
uZuBZ/20Dopq9V14HsmVzVH8Ai8gLiwl1fwQUlPyUKiUz/UcduDAQ2gqw1nWEI4+RVZLWgFfSX+5
mizAeQX5nmRbVsJimzS38FEWJnX2978y3uQfvhIBD34q2A2jg9kaNuifkZttPJf+zAHuStV2c7DX
fD10RWgdMkdVw6azmwVkAlkI2eHUKsUS7h3+snvJxPfs32KEhA2CtTcFw/++Umv7PrsVt+730I5L
RDvf2RIYxyZwSLFsOCoQyDWZDvCo8tIu+TFpgoIRhieJUcTF7uiW/as2oXzMJN6VLLmAEE/L5S4r
aqKSIVm+F3BOFj0OSdo7lw6ltojVUS6nXZPkYbWtZZF6tEAWHlU0bc9rmPxdqPLlru/psNj4ow/J
CbUSZ2zecYcIn4QIkWRNgQOJgvDqjB5QOmuIGUunza84nep3QvL9ayQYUFzBZWcSi4J7Z7naws/J
CLR4c5aEjyxavZAD20T87YUuRu49XYWfq8LlbvfRpD8vTkL+9zxXDUdyqQ0p0C9iTd1LjML9gwwp
DcDX1m9pCPVH3HzJSDUYDUsNAgAOYIvBwInIFkiDlBSWN/tcUWgILwtteBdn/seZjHEO4GhsqOSj
cMQ9YPtaX9yR5KxITNqpCUm4O7NU7xVoSfr7PMaSq0qxRsWLTF4GsfCnrHTxjkna8rc0JlW0aq6b
jzIDDcc8UVue1AehQliTS5PL0kx/NYnCKDI5nDykWbBBA4+ucrMxOSNIztliG6PkQwUsYMaEZpGK
POc/+6LnrkE1DT5HYcXVROsXyB8dJnhYhGkUXp2TMhbxPXWh/BEChov7vN96QWSaLqlwfQ+7nO9f
Z2cLXWdr7NzmFrn+3RLQZL0lr0wwC8Og8UhXZD82TutxL48kWl4U7i1mnRp2NsImvncn5lmkUePn
w1LzXN6ADCC+JLxsvVkjRMatU0CoGLs++BwCC4BI1EqaKILFkY+Zt7qX64pLbOdmof/WjmP7FK/F
clP3iHMo5Z2zKS1iixw9bXlV1N2Ib83YnFU9z9upXbthZ6s0JHy4FvCuQ2L/G2p0ltuYAf6p8XMI
wk2VJHQ+KiR1xllYmtblqQLKhq8pFwJ7GTWf9LVVlGpxaL8nEUcJZJkODXkoqb/F/todUYmGWyiy
QwvGoaRwfqhYmbarCa1ySsV3o+HZfArrSqqDCpbwy7xGzk7ptr2G5CCzg+HUwEMcBI6usqNBuBu6
24QxBWTsVeVvmQEMRJ1GPecwfUHMOj3RpBX1F7Gawld4p2DfWrG+hYzMrjyfnmqAVv76hlGl4izs
rozXRz7GGJIRrRhT+1YyndI70Bn4C20ZXZjNKArODNJhZwgq+5494GYkXHpoYrxxLEyEnGm1eBhQ
r47QesSxlLk6LMGwfE2zbtrnVmHdY1JuPhXVSJsT8gL+mwJeXK8KPHjyc6Qp7orJ8e5SisO2wyid
Q8MxvpSxRbwWHgNmkrTDByo9VKgwIl6PAc6MPIKNRNvNOvPJi+manW58iYuaPu62gCXpp9A9masl
6Q73HFopJhtSxwQJ1m5hdNN0w7MgyCC2Y6sOg6Gytrn9pY5U9ympC3dTJM58UFbq7Yaa3yOhNuqe
pxKM9JXl/Tr0+2kjMptPNAKyck28qr2DaCXuasWsamuF7Mg+n1PRllvylVAmub7vhHbLE4hvo2R5
M8Z3Vlv9nkmbBalbSSAswOcpPdYE9WU0YLuPB0SfvelPJy9KJTqIDEgD6xaySfeaOvAAzoG+aMHK
ohm9EDUbgpSItuuTLZG1+ducWaiL75gxHLJszETHajtzjlKK1P4uZHD6NAqfr/6QB/2lP/tgr87Z
eiG4bY3mYcbHRBFf3a7P2M/lA/Qfr3M7vvO5Es0bOmEsvi1i9A05QSN6EJLYt6U/fW3iqactt7KC
j5TNJUeZJ+qyRs7JN+2cFUzMnDL/VY36c0lqdB/41HVsU0y06lPN3Mx6LFa6vC9jN0fmJgy4Deui
2ufT1F+WOEEOEJnF85pAed8kkT89M1NuHkhgf3Pr9dPs+s6HSrvk8ugChMmbyGHvY919z3Seva9F
MT1mQ8Qnxzee6mFip9TtZNEEljMvqmXT1yq6ov4LfOc81aLZKgwlSGgDKtglhXD2ye+75YYSJO8h
XOeC7r+mGpjf8inQ0YWe8EK4YW73s6PrmxnPzQcyEPWHHs/vQ1PE/Zb2Z8Yoo1XvEWK9XyHojycd
CmS5IHWLcKNir9gyo89R39cJY3lfs1zQTLMrm9i/gsbyayqs6XHSWQUmbLBvJFL+WzWF9A5JTJA8
K01BIBHd7DYhE3gjmXVdWckEqz8fM/XZLSYBM5R5YYv17eSEtpVufErV5YXDkoc1vR2oVXNcl3pl
mlvRsEGdPYWVwBPdeuujKHL6uJdhvdcUNdOdk02vQ617ZhZK+cXVXMxzsI07EEJYLGkGvg1n8rsX
ST6oS0651nUZrd2zXUg32VoVUQGj9NoVsc94up14wn9zxl7dDEKMFyRDlhPeqabeiSRPmT46HC9y
FrcL4NlOsRXsLKxtNkbjfeaOqMptmdKwrFjyXqtZQ3Je6uB6LlyWUVwAICh72j+nndvIIWUQ27k3
OlrWYAMgyon3cR35LIjO9LVzwXQfEooRiDoTX/X93t17dUguYoiKB9U4/fPgLOolJuSxH+eVNuYS
4bOKQn/j07hpBmplBKp1igocyGv+Dn+I55C24een1ljUVGWRvx1XziltjbkCb3NafAB/NT/bcrJu
gkIzKSq83jvElifxZoo2+G/2zm25TSQIw6/iyr1VHIW42FSt5fgY29nESXZzo8ISEUgIJAZ08NPv
N0jYGmTLTqA2W1vLnQ3qGZqZ7unT3ycz4diLbmKErjjNWbvf6V64/DrtmFl/YfecwaJNw7kTbdrO
RZfaforKR0nkpEe9DmXJNKibUaYWANZ05mTT73awHH4QI1BTju5DkV2YdOFOAM+IZ2RThLPVkUXm
WJdunenNYQTshaG1e9mxO+TMPrxfLZdkySY0XLBJv+rQ94Lmz4eWM/+TzgAJpVPD+9EN5R+OBuhu
HN3EbhQBVEqFAriIJl+N/CrdOiMwFi3zL8tgtuxZR8V5/f9cqBdzofCSbZk2O6WeX4E/AsxT9YQW
v9l4QnXNahGAMIDlIzsKF8pjpaeu69ySkBQm/kyMoUdHqN0iBcog/cnCi0cCJhZf6QjVZKNghxpQ
utyQJUXl6A84QlVfC65IzcbXQn6nbliAh5rSSN/yS/byhR7avdniOp8MhiI6DqK7LW484fiEWVue
j90BKqZpujSjyXTJAJ0RgrMzOcpdL5xfhy4YFIP9QxWOoUcvC2PhWMG7AlqD5YJ4WvUorHShRzbH
ZFIgI2xvjqZUiWntFQlWxnhmfxOj5bDTD+iMmgFbNTXE4T2ZzzbwKxcAnM2GkwHAVR1nSHKNFWiu
c9pLh7LWOs79kANvOHmfp/TOtC41NM15JNxRL73tjLTVJam6Se92NctOcPDYF4Lw6YcR2TghBkRv
Fmdd4jYU+Zsp/TeMeZt2NjRbNl2qIaLJLBh/Ip17OAdbjDicw/ks6RDjDNsrQxzFuXGRYqx9XgFh
eRn1ZrnTvSeje3EyQfKZk0snA8zYXraJCOk0G/t2mGhtioCGEwoBiXzSMp5W0TfWoTO9vxxlbnD4
aUHBoBW/M+dDerNNu9l4lC17pw6Gq1i7hv8zUmPzInJTvysiI3/kfrr66Av0rCh3lbxb5GjfJj/3
0H5Cm8LxF+QQXle2phKSKeZUTHgficjLwiwfUJRuWi2DhAuZTo4AkTLkzUGU0B14fftQSqN2G5wz
IjJ42zSNpGwG3OLRc1zY/4Jrdu5/RnmDfgLKn/wMgJQoISZE1Ot4UKGwxQO3ZZPK7ci06uKi7H2b
By4oymCotqVXsrjWA/7zPPAGaJVjTgpp2M+2lQvVgO7rmFAhscUEpwXqAL5CEFyLiw+9zQRygFrY
ZbirrTX0/3rAfxETiA7sZCj/6HawNDrYkcxv2zJGxoWK3eZCx20xTJu8fzheXL9oO1S+o18IqvPB
b2+wzdvrPbqu6ngQVD8gFCyjRXUHcVCTOmh5VTaEY7c4tYCgXwoN9PcvEQrPcsEEK7O2aNRbFuEB
4s4SWoOrsiMQC0Dn0K5J4lzLi7XyWi68Yts8qJpuEEaDQsmEvnhKFz33QCldd+9vJGuxXhCfyoNS
56zHXi8q+fdbhdGF9N+6WWqDYpzNzzcvuDu0Mlb5VuU/z0I/9dI+LVeL9byZ5ho+5ffIu/Mm3rbY
47uwMh9n8tsbZZ5bEvEFwmJcoSsjmbXppkCWxyrhQmHXJzz2YuGJcoryM5IixvKsS7nrRbQ9TCsg
NWvtUps2yAqpN0jKWcpZA6GP6KhPOY79fhb2c0UpkjHIjqxL/NiPvIWX+iUlOW1aiTbA7FKRHyTf
D7Ao8smd2gWdwrIGVuEJXA8H6irUNQniX5czp34CoJFKGa3A4agu5TM4HoYlnWJ5m0VGUF3C5wMv
UBagTsf2BkTIObiocRKqO3J9HKk95XhAd06VyxIcquTOkybCg0mwT+6dJ4sKWZDr65O93JVNJL7o
DRCGlXl/vCopFeuiDZfLf/w8K94neSh22OwanQbWxpUXxor0IILShHq58nCuVtsxa1YTn/DKE8Lr
4zH2s0xZ0+SIWE2wJOwH4dBTzTgMjAZ0wVWILhBJpqxsA5ulgQ1zFQrQGQQIlIpsAg9Ka4h6kqdV
0o1MPImzigyRWShu/Y1z7d+lQImr3DaoV2qC9NxT9RZuOemKrCtRr/3FwZk3mYogVNU69KX7own6
F34q/FVJS0oq7DK9IeJX/jLsK2oM4k1odMmZv0A7qcxb2pO1mZKkWXDQ9dIETakuF7OtNzbAsTeu
7n3SiBo4ktwEocpxi9VSny0344gTiWrV0OHJbUDI3qT+sOopw2KvP+cPfhyLVTT3KmYCGbBGA/P+
GCQD/+Bc7Og2Bz9k/dl/SvJnFiIuA5miWXelrwfYXYiSfAP2yC3c94XwlSOFSfpmA5Lx1l+qVuXG
jVKXJZ8zLygZK2UhjSGNBnT9Fz+doNkUyqjiBnTxkzAGZCs2sP729/l7vhLjVUf6FzEY6tLfV+NR
l/bzMdO9lJ/yND0EKHb9T2Xg4amfqc41+UQ/8r307d8AAAD//w==</cx:binary>
              </cx:geoCache>
            </cx:geography>
          </cx:layoutPr>
        </cx:series>
        <cx:series layoutId="regionMap" hidden="1" uniqueId="{E196EBE0-FC7F-4CD6-9307-55FCD5FFE70C}" formatIdx="5">
          <cx:tx>
            <cx:txData>
              <cx:f>_xlchart.v5.70</cx:f>
              <cx:v/>
            </cx:txData>
          </cx:tx>
          <cx:dataId val="5"/>
          <cx:layoutPr>
            <cx:geography cultureLanguage="en-US" cultureRegion="EG" attribution="Powered by Bing">
              <cx:geoCache provider="{E9337A44-BEBE-4D9F-B70C-5C5E7DAFC167}">
                <cx:binary>1HtZc9w4su5fcfj50k3swMT0RAyrSrtkWV6m7ReGWpYJkiBIAiAJ8NffpOXutuQ+6pm45+GOwyFF
FRckcv3yS+jvd/Fvd+b+1r2InbH+b3fx55c6hOFvP/3k7/R9d+tfdfWd633/Jby667uf+i9f6rv7
nz6726W21U84R/SnO33rwn18+Y+/w9uq+/6iv7sNdW/fTPcu3dz7yQT/zLU/vfTi9nNX233tg6vv
Avr55T9dvfb29uWLexvqkN6l4f7nl49uevnip6ev+mHZFwYkC9NneJbQV1gRjCWi6us/8fKF6W31
7XKGEHrFOWWKM55v/9Bva1/ddvD8vyHQV3FuP392997Dhr7+/u7BR9LD959evrjrJxs2pVWgv59f
vrd1uP/84m24Dff+5Yva97uHG3b9toX3b7/u+afHav/H3598AVp48s13lnmqsr+69Bcifm+dR5v5
T62jXrGcMEGJ+Kr8nDy2jlKvciQJJ+qb9ehj6zzR3P8s1p/b6Mnjj3by/6dZHjkTxMvu1tRfemfr
/82QEa8wo5wrpB6MAiHxOGTUK44EFoiih5h6bJR/T6Y/t8j3zz7aK2z1n/8VgfNIarDQ1f3y4mPv
2t909P+e0ih+pYjClBD8p0Ej2CsOVxj/LeXx39Z+SGn/jkR/bp0/nny0S9jkx/9K25waU9u+hpz7
feZ4tLf/MKHR/BXCFFHG8ofQkI9jR6pXiEpOmGQP19Vvaz/Y5t+R6M9t88eTj+T/+eXpxX+lbd7d
x9v/RcMQ9IpyIqlE6E+TGlQaAgGlhMC/G+7BKR4M85fi/LlVvj32xCTvfvmvNMlNv7y4uP313vyl
XZ4DIv/ztd9x3P423B6+AsDvcMrzV7+qH1Dpk0efC+wH855+/vklhKTE30X69pJvT34LS/u5vv0D
ln73zP2tDz+/zCR9JRSTRNAcE0Az7OWL5f7hinyVS3ApToiQKucYLtneBf3zS4peCaYA+QjBEOVU
Arrx/bRdIuKVgAvbY0oqzIT8HXdf9yZVvf1dHd8+v7BTd93XNnh4MQWUOzzct8nKwO0JAim4YgRz
CXAYrt/d3gC4h9vR/5mw1/WqY3ZakjXuyWjMLWvKsiqmOsdDodcZz0Xyad35KZuXXVthdMG16y5X
XtK4Q8i2hzKv589iQt3rtYz2k8qb1BeVaqu6gKe6fezLcNTZ1X7qWElOc47wa1cvPBTN7Mjlioxc
d23TVd3BK8OPay7fCteaGxen+XU+33a9c4X2uv0Q5tx97Nt6znbrbOx63OYD5AsTuljUPktrkZEK
l/uoLIkFCaJqDwMf21911pKqIK6rmiJhVx56nOrTNo7RF6VR02WVYkmOprxc6Z45LOnB9FKQnSOq
QUUjG3I8Kr3qIupSX5BGzPJAkqhFkVnDya7N2v5u8MPwsQ/5ejX5lO8mYvx5pfxyJ7vZfqShZmY3
yyqd10s7vklDU91ijXFRN7gvunE6mqdu2PEJ57tYy+VqZbG/ZiT1qlhkHF2RukUcm1i3V5J08Q01
ZD0aUtgn358KsUxVMbbTbraTKzhNxwuuxTUavcJFQ7q76A0qSOzkNWdoOC1DE96StHhoxLw/0CWR
k3IdkCls1tozFiqxb9I6ncu41OXp6tF4Nq9Gt0VeMVUVNRvFhcw7bHcuS+YD6Ybp7URbVzQTWtZi
amf0Sy3a8peQDfF0WNh4sFZlF8uKmyLYmhf9muhuieV6sVZo+pdp0zDumOrcxVK68VxLOX9RTq1N
UaWQtXtvqH49U2sOw6hss7eLGm2BkJgvTRYdKhSf2tsxNeZQ+Tiy46ru+q7AzeI/NY0xZreU4zgU
7UiqayuVRScQLvWNHlryL1x19Ru1MliN5MK9RQNujqZR03OEmzkv9NTrk4yEyhepH/Y4zOPJktB8
U+nO7HjXxI+ZrdwZyTt1v7hFuCOedxUtEFlkfVjGUd2ohq/Lzoeqz35pKsKvNa1tW8yyzGyh/Nre
0aEnqpg0bg9VvnZ7xQLajR2y78CO7fsFeX0tYuMvPUr6TDg8qwPql/FCl5buM56qbg/u2r+TZMxf
Vy70fp+NcB31Fb0cZzr1B913w1VjBWCgYukgyn+JFjW0KUylFAX1RCzz4UzNdQ6/eouqEIqo5tTw
G9+rmJsLm+fRhgL7LKwn3TItRTmveXmTlpmkM810czIu/BrJpt0PVKw7QuqqSNSpt9FA9Bx8nMzH
slSpQKaczV5MVPldO+B+ZzvP3k4Tm4Yi1SjsAk3jTts6v6JDFy8C4/qYjg0rfO/Nrm1TdVDl3B4k
mcAVIV5uSh9zUdTzbN7HciHdBZ9C3lyL2q9G7emwTvlbuvqlc6YQ3LIrjMbsZJncB2r08iZrpWr3
0ZHllLj5bK4sv+yHwR13ocV7E816PExdejP2Ep9OjRmLXrLqVCZv3iyOuBuzNHFH26Y+KokyBzGA
IQlXRVf6ukCjvuoaiI8u6CIP9cXcnA1LDW8i2Xg8iXI8qBp/5KVmBWuys6bBxTT2eYEk8vCabNnF
0dMPmhJ6WnrX7xCo5Ugo6V/XOf2opqHaLytRh36Zs8tmReVJtWXrNOX/sigMRVmVYOT02fn5PKyg
wzLk502NQ9oh1eZHudfvI9G2ME3/QYokTjs53DGw2CHW+CZPTu3LYD5UxL3mS9Nch9H+QksWC5zO
RZ3yoy7v38416YouirBb8tQV+dLOe2zN3BZTHOSJ0KjdJW5NMc1+FMWq+eVYI3/miD8PTVkdJSXn
Y0xmukc+tWNBscj3QrX6zFWC1rC9Yf2oo/eXKi70iC+owOBG5xysfZFXDhd5NtmbPI79ccZsdkzT
Ct6U+vUqubIpwX/QXMiaDW/GlNQNWV2r98ARmTdtFpfXXLnPotf5WVtX6Hzt1HjI/CK73cAi2tLs
mHWFBPd7J3JX7Rli/X6MDB/W2nf7ilfpysS1LNKM3Pu1raZdxqi/wqp+w1w2Qki0eufm2V91ru12
rjPd29mU5RuGS1rQyTUF6/O0J2AmVebLvsVE35pY3mqfj2/wIJZrHFU8r50nN7xW9u209N0uEH7m
RWd3cQLXabL8X8zrsWAZ/NBNLHfAevV73Iq7Jc7+RmZK7NYppiOSVnU0LcJ84b60V+ty8NM6XSyB
ElO4ydMryDHZRRNqgYtRd+MNM9rsR2HbcyJ6smMlHo5V9PqOGgOxpXrvd6KdbsAJzZXqc3PdsJIV
3HJxqPnq94DLrwX1dB9w4067lZBrI4naZ1MaXrMFfWKz44cRZe3bTrW4YEHgf4Wejkd+wS0Cz9Ct
KQAX8B2iwh6lGrusYIQfo8HV59nM1RnzSzqxso6nPECJjO3KTzODONp/BX/fkOkjgHXXD8nVlf7G
bf7+8R/v+g7+f6Xc/vhyo0b/+HT5G6f67F3H9/0GMv3TmzZpfn/XH+Tehk1/Z/qeoN0HFvZ/gMLP
Xvw3cXJO8+dg8j/NrW9/Z6K+ouSvT3wDyQirV0pgyRUAqpxyCSj0ASUDm/SK0hzlAHWxwoBTfwfJ
Ar0iVMLtgkpGILSAzfgGkhlcgj4brgK2/gq8/xOQTIDW+g4jb+IgjBgFd5AgNbCOjzGyFHPquimn
9zpfh+aL6daS5PtlwdkY9iE0OH1oDCSNI5+I6XbeJ8buYmkGCyWX9SM+GjLalYA5ZNa3hYVILnUh
Tavje5d3WZN2jg585UVdxgqQ7Uzmkc47Yqa0kn3dTB6/RkIMwhVVPmTLex2m0h1MM1VB7mmCYjEW
UNGYPCa+qkdWxLphyu3MEjNZHtm58UO9Sx4QQrb7zpDfPP77FgKBoR9pR+VAoyPoHRBnlOCn2uk9
R33wK7sf/DIrU3SV0KYtHNBU7aUCnAhLRlTb7svIXZ3e0a3RdjusJwf7sWip4vvnRcI/iCSEQkAe
A5kCrb1CTwwmGhy73rvqMzI5ay8HWlft2Uqn0dfHOuOAvYtO1Bo1RasHORVtE4dWFE0+9O1tH30a
x0JMLGvOTD77XB/Wslqn/WoimOIQwqrXD9rxMosHvrYjv1rXFsFtnaKejQCO/SRU8fymoOX7Xs0i
ByUzILtlzpDiEAuPnbDUbayz1tj7fMkSf8tsnfU3nSn79fr5hSCinixECKMUKgAQ7BLWe7xQMt2o
Vh7Lz9DOYkQOgylbmhc4hwiPRDT09eJ7RnSRODNZ2A2oEvNNWzPbfHleEmiAn0rCJCY52vpnrvim
ku96U0SqlKvY8M+zl45fsSE1gEJdlxFBzirPV8b/UyVDWZCQSohAuQAtPNl7hqpM9EaQOzONrk/7
MQ0ZoJVZrmVa/mKtzQn/6LwpGBQSFxDlBBwe6pl4YlBcW9MONcOfI6p8Te9xMkLr03KYwO+qftxU
bBKfJnV4Xq0/eBIDH+LbfywZJN0nLT9xxjvVtP4u5mqSa9EII+ebEmc1aPf5pdCPJlQI2GjJGQaP
grHBYxM2fY/aZcbdZ+jbWCdOalXa9wYHyFE76M3Langd1Vrm3UVfO8vzA5t1u35ovBgGUnQGEmJZ
5E3ZqTdNwwWhOz1bbC7auXIynUwLpZ07eV7oHwzDJGKKCgnWyRF/mtAA/0occW7vbAoOpHCZapsv
M0oZ+6XvO96TfdnNfSj/Slk/GkaBVYCGyYEqxuhp2iozlMfBsezXlWUIrzslWD0BepKDdvkOEYO9
OYEwacVt0qaKgDWdc2rYdVnE87u6WxdnCy3jGn6toJ1TR8RywOOsS9TL/V9oST61LQgo2NcwURLG
qE9ty6plcN3k+l+1rDGEYiNTWK89jw6cak15leZj5QfPrzJS1hBN3lIKxcDylCBZqpZW6Q4csGsA
bG5jCyh/tF2XYka0b748JGBaDpBdoPGo+C8eetMy7OZOtOCpM4ydwTrWBQ5l2BI0g0V0V24pOvNa
w4I4RSPflHoI8eOaNghRjADHQRe4aQgk+Xyt+dgcYToyiO9RL3W8Hjhtunu+TKgGriSUfr2G8Ffs
Fwt9+vrBrX0DMqKhUXYqkJ3QL63vh8YeJg5t4Yc1EDG/m93I5xvfwDdLoW0DGaTQmvdgM6wjEAFF
R3Tdpl1DhgwCvZTwDlL0edNoaHu0hZa08EuD4U6O6hJuqbnwHT9mc9ThTVhEB8UsjbGBFOwdbap0
aCoFS2f1ouD2lSzbalmVBn5FVFuPH0dodOaTks5jfWmolUAPIR/tuR6zNJ1NcYrgS1GWW+ar5xql
czl7DcUyL8NWM0dZYoi2QY7B411P7dC2J982wJqgYatW5Io3+zwvM1Aoyy24n4/VlsRMJ/KsO4y+
5PCrFkPqmp0f2sb99o5xGDN3IHXJar0Dl+sXYPD0ykAHE6kTLB0HDckxkR72VD1olbbtAppjEvpx
d7IsQbdn1rgpMzuk1bYiyQSgtjSUHNQyJDHC9iDRb+7SqwBVi7S9BadpSt50NzawXoijhpDNXQbW
YIip2SoFXlNhBwTVjsQcXkikQKU4ClVoJTnLaKzT3djFGXTYx7mB9RkkRlS+lSbnoJNVTNIspyW3
c1vvqtVu2K1BkcC1xAEtwiYaNfB4OZJyttWhz9xmd4FnyAIHt5IZNtPjcvNfR0YKnyqgeMh8pvxM
4S19gq4o7KeGSPiUVUFA7XK4DyBSgt3Dl8vUbLJQpQnlOy4EhGCSYwueQlY4DnEyc0lAvKar5Ybb
yjlv6ytPJfh/PVH4sFNAeoJYDVWbjse5Aw1OcZlAnasUm88ZgID0pAmRgn6qnG8uukHr+d0gLfwc
kTQQwKIJkBsAOq6AMuhSQ5wnl9YteegWgFgzEreFNFXbS11OEVgC+tgJfoUBkfmdqFsMWtC9GHw6
mWPum+5yNhTBC0fnHci3AhbbvJrUtQv7oVUrYidRGhbdvsnfKc1qNe+RhM4RMpM2ulmBs8uOWKuq
gRwF6O1pvgffNsALzPmwXrOUIri/9BJzelDdYpIFoLD0/IozNgP5qfNgxnzHy4bUr3uk69IDjzJt
Frb1nHJ0hCGW5+y09rmpUxHdCBzdLhrvs+W8Lb0AGcvMg21GKuue3VqPLGzGlg1MAN6qbiypvYJT
OyrKHc9rupgDJGJIN4dAqga4smqYegUkIuD2OBcl5kGflKSZWFUBXwFplt+tC8uo3pJtgj2rBpri
WhdOR62ri7bXExJXISq/OU/dbClFhCWNw1Gbys0v8yl68KGS1GNbnfdrv8K1Ec+TQ0BbE0iVfrSg
pX3Xgj1sEfMMTeOVXziGlNvYcQIrWUQx1IIeaG14lxrzLQtOoHzw3LweyjAf5WFY4E5oYUa4Fly5
5aU2n4H9VqHZEKGmUwXpaaARmLHzoDPIDjNoEWIB4eDBoebRAYd+CtYfEzuXqQJPlwbI1uocZh8T
LE2RiSA/pEsoR3MagMvYdyUbIPIkNVuRDWEawR0jZ3WfQVF2CfJDkjqjryPwYQPQ4alj9GQYg4Ut
yd71rlg7vEGsPFvadNfJEbqRb30IZP1NOUs/kl4dtw6yqjpUullIBoTiurqhkJJU+7FcbHmg+VSO
b8sxwubrHop/OsxpESCxaJYMtNR3WkBgN9MKcPpE1tOmwW9u3dXLdi3RnoDjrnXcgDPvsy3d+0xC
0UIZeCU5EOGUW4DCM1UO8ZlVNUQulSUTqFg0EsMVriHt7oGGdiErxIoS/5TZxbi3eRfNO4WxasCH
3FiPZ9wOc3vE+3ka7oYOasy5q7qMXpYgKdn1dqjHTzXk3PWoFbY3n2ljVnfT9byDw2dAFi2vV5WZ
vFgyE/rzgbBlsIVsrGLDbgTi009Hy8LkfOVGXca+4F3eoQtioKweShlm4MzBRg6SfJQjMPrazg4o
0Cq28wbpV7ckU1CRDFbFAOOL8FFhNNG33IREq10z0jZmhTI4lX0xKNg/zIxSWYXToKGSmZ1YzbKu
e1WbNXdHJV6X/jxCcEwFD+3lAifKhqNZiYrsGQC09V3VYN1D4eNBnPmUJlkQGjDaJTiu0aeCV8ED
69Vj0exgMIjdrmKmOhGYhD1wv8t6Xirg3I/RgjQ+KoeIgH0Pwqz1TpeEZddD23f0/eRH1/TH+SBg
knIAwi3GdzFEEi4zH2x2QzPq1w/BglcXzHEOvKQAersvTODCDccysmqNRT6Lge9VXE17XNahiUdr
T2XXF6rtCdY74VY/yl9R10j7WeOhn+O+5SGN96phZJp2kxh6UWDiWciPQ2lHJvdTmzMY75Vd1vIr
hUTWtsczHwDW6nstLQkK7XrZTrjfIxbSyg+cBJJVVw7DZprrb+g7T6bk6Gapur6H8UVfbwV16GD6
xN4viQ0D3Q/l4soZ8FReAUZJs2CAxoBAhYBxMW1Y02auAQTlSJy3sqIgkUBwj3KDjw4KOISDpnzL
cB3LN4RZZ6lE5VGTzFKZbWPDIs/XscoAkjI9zlB6mO4aqDLBsgqvx0kIeOfRxPoN/XHfbp2DaNAK
0iY6d0YdT2NX81+Y9RZEQUMmWnVcwTxl2g/TyCBNMu8B2cs2Ay0dU8wABS85YLdsp9IyQC5rJEw9
l/MyW8oFajjMTfLDjCxfyYmi2AAksjgnkFO6qctho4BLJPBNjHVuS4idwVCjF0koQJMlqQAKGqzY
KqcclwiSukoLWHsSq+jXtzNlI1zrSxXhZXnTw9Sl8Kx3IL9XzZYnWyoM3IIbpEAiWw4euVsY4W14
FYY0kG1wmBz/dVlG2x9x3Ah7UfUwXkNHYRg2LGUHsUEWrcKmo9BbHtCXKYMJgNovBs2TKaAeAm9Q
iKGMoFuVOwbqhxyeNoj0le7hvtuq1LcKRlEPemyBfoaMxtWySY8IjNyy3VDRRvXHCeaEwO1NGSgW
0kyzSTD5TIP7/KaJdYQQKqaBrIBIhdXwxr4LvKP7FtkkYYyRwWyj3tU54IAb1sWS/WIcAu7pwYxQ
MBH6AO3fFN7JsYywY9JYBDaa/CyQu7JVOy/6el2avFQf51awpj3RA6+65ZQCHJ3frQJvKBatw0Y+
OTfNtT4dcruBijw0NUDwBebaUBQlH8FZOuDrUNzVS+5E2NMWA0qB8fiG5ud+cI6d5EPlZ3m9Bo37
+oKXIgd50kq3OCDE5bDVGYal8zvj6RYiYzduhJdtRrihnOkG1JCB1rge0eZgpJzqER+PWBjA2dVD
ddXzDPPO3QTjKAgoQgZAgZy4DW8GvvljaZoGkHUOGmi+lCuME9IOvt/uBlTi1uvFSAHlEmmQC++0
Fhs0bPlUbWCeDJu0D+HRBgZ2MTAGAaM6D4mvuyCRzNWnWS5V7U4YEq2AqB7BF8yuToAJmiPqYC45
7IzFyl52C6rmsK+Ml2g6gxd0BEDt0iewLRyC6GAtuzrYQj7M9UZWoA1aq7mHlq8Sqna3s5u20Zdv
pyFAckkLJRd0QaG1Rckw+FmX460JbAYGHVuO4mYQTxXAS2g8wc4hsTWdkwVD/8SFSnE+jpiM7e2s
UQSlwOR+Qz6+ymfAGr6XDnZbRzhykQ7fOmK5WgXAIFZVDt2XrUYCnyroWdwhZVkW78g8jet1ns15
viN60NCOzNpVPjuRfCDTO74aMmW7bEGg/0yrrekWXG4ozEW0NflCuQ3IVzCwnt+VvqzAaqEDQrff
R5mtale7mVnAKIr16wfQ+pZxVzRCz3s6isEufusfwJ04g+WB2ivXLVUOkJP5ySBYDPpgRQTXP4HJ
p4ZWpYVh291D6NnZbNDKZJ2yXZHG3vhxH2CWtjmGXTb+KCtJ2lxS5HKxr3Maox1BIevWcTOVBVDk
gsQW4tAtV8Ml5y0F8JqWpjoutY3TGx7F6k/lFJE5kR5DTwGFLaOAD0gMM6RObtoeXqNocJCrmtFu
SBRbDFl8tzx0jbGtWojSsZkRJCkA/BOHwzQLZOeDquatC3xoLAwcvQCh+zUuqdpBlKV6KIJcoeOl
M8zz0x6apBy8f9HWgklrNG2iTzZCJTxEPZUhHLJoaXspBiBH4MY1gUcl3G4JK4AZM72Lra9rW/AM
JuEwGdDEtrekj1uHnh4yB0zvNqDboXbzyudZoz/hjGROlCIw0NnONj3hA2Xs5VIqs/way7D1mbPO
jGb7DOb7RsFhIQf7/Ysln7JqQFNJaE/hJBdFWAJwekxBpsFamQcefmV82aY3D65hZLYxu8/v7sel
BIIzVIpsAyMYTT1hVrGuhnUGduLXmpZbfuo5JTOAQkjWkLueX+srG/g9f4yAOhaIMAyH5PmPUymf
I28W05JfI+kmaGQm3WHwRBaohjCEE1oIauHKe0gak6XMA4kym1Ga3RAw9N3AQmyTDQUt75Z7HjLz
t9mHddXWIljBPNQEwccFPj0v/g+q2g4pA7BFOYF2HOfb9e+4/ejKLlSLYPD3GiiCHFCgtrYQiiu0
UM8v9YPPESCGFYyCYBKE4YztE6sAjKqxBQB1qzScD0knZZLN8gGtYgsRXlbLX7rc0xEKAsMIjjGD
NRn+4VCdGz2RFfD3twPVW44KEYLteqohs99UWG01q1SA9wFMJPh8b+BYg3sN2a5jp8/v/amaYWrK
2DbLgDEpQ+ipRy42xHlRFfkEnAS0jklrYKmkFVs7//xKT7WMGclht3AuClYDcuzJzK0FYCgJatCn
yfaivQyD2QpU3UCndjJrvKHG5xd8fHIRhibwpznbX+9IwmDCB/TRYw8KjVwhmST3yVmYE+mDI+WW
5iApJrArHB4zERW6rpJWcACBaaiMzwtAf1AuHN3EavszFSEFbP1pZqGVNmgQ9tOo81TZA8yy1vYA
rIdWzfEDbJmd3qAxp3TL399I8YyFjfLqOJyA06fLg3K6Bs6nAF/FsgRR3FNFoFtYjbRQEny79NLv
JQmZXIoatQGytVjYViznNPVzv9dlDoFfwB88bfxrEBOQR2hxcG4P4BtQdAcJYB6H0xpGy3Ld9222
YSs/+w12ZQ4L6GJ8PW7lnA81YBvhyVbi4czTAGKJB4LeA7SHrNm2eANNjQxfER9GG1gum66BTJL7
agH9y6pxwEziOc4byWJboGWfV/8PDicopjmHE7AKkx9de4LOQmf5mj72eiSAWashbC2QWsOGAL5R
1s8vuWWK71PulmrV1xmNhLMAYjtx8H3SgkFZCqOXy0dV8Y1jnGrF20smBW6zq9znIEFB4SwpNFER
lRsozEy3SfO8GE93TginOWRO+EMc+CG/jr+/y52WjxYOiwX9se2B/jyrOxe697hdsLvAPlw9v9hT
JycAzgQBpohvh+Qpe+LkHOVVrQfvP83j0KwfWCM2t2gaOB1j/2Jf+ElIw9ulgNPOORcweSMkf4IO
qgXOFRo74/fWh1zuS6AvQ3VUAY0KnW7dLFAdChh4d/BLAGEDfhkZUR8ACjMniwFoXaBgoOXZ5vfD
QgzgULTSDajXFXQoWkASuNN9ozdaK2YbDSAD7yEIZ8k3mrjtYDrybs4Qgc1l/5e9M9uOFNma9BOx
FuDgwC1EhGZlKjVUpW5YORXz5Mw8fX+uUP2nFHla6vqv+yZjpSbAh+172zYzCpezKEkM3SmypkrH
awoCKMMXhkEcLQ91Y8Ko/FfjzRgElHAm+9TxIASejoHrJkNQyXF5HKtcn8xxQ6uiCI25oXJ+/1Li
ZD3rOSV4SQgXkmNRnK7nuWnBVC0nfvCd5uVaowt0WkydTvVHQj0h6Nh7LyHpMAr1UmuU9PV/aho1
QmDMJoPrOp7GM6kFWyKdXfUxiIJR5KOxXfdsVUkHq62K+WwVIwXTvqhjyuNsI6hNh9fGH90i3UQy
ytxm72y+ufG9qan0hG8QId0/jZfuuHeEJiYLBHTYGW6qZzK3yFrm0JsI/M0OXakGll9baOxI1m5O
z4NzL45BOUS4WtUMBPL+kPpvt4vneQ6dfNOGsORyFrqn09fxBJNvtvGPchLen7mqXftg0x49l4Xf
OmD86XBInCW4Wv2sjCHGxvV5ZRfl05Rk5hTW/ljTNE1EGBir34cyHbrHmPq1/1wu/ZRGqT/Z51mQ
31W02n5MrdO3oVRGukb0cuSnyY2bq9TM+htOpHSjWk+nYmf0ufhjo488XcZqhjbbloHp7EANiydj
MwaKg3JJYSUH6rPDqVQcnNIQN96qpt3Qrt2ennj5lNLDvyxLmy5B3g7AeU0x08IbrPIZ1oR7tS6J
kYXj1pnWTrTKe7A5n7+1aWO5YaxkCoSR9P2Zndf1w+yJ8SkTIoUHZRpOvTPA7b4WY9D/LI1W3Uun
70mL4vE8h8J4oE2wthESB7lEyxxkRjg61XRZ1s1+mIMJwCbN8z9GX0pQ83gsdsOsmoctH4HEHMtI
QfsMJzKleecMq/ndXof+2fI25zGFYxyli6yuCq/P9k62Zlfvr4i3wZoFQVuZYOaSKsBO9U7pNA3w
j9e5Sf2T+Vo+B3aMXkKWzZAzbaZ8fP9ibzf08WIeRDl9zJPDnWYkSBdI7VRQ/5SmV8ERWswHqwZf
DauquJkcMVL/JU11R4vQKz7Ix35b+S+PCVeHlg1B/JQ2Mbp90BSOqn52dU3hKsq2WA6VsCC+vf+Q
L3/pP8fwy1M6tg0/JwgsDuTTInKxq8Ke4Mr8tOaGPSNsjouwoeDJdktael9qu4q/ZH1stKFZukG7
E1OblWdT5srdUg7QviDryU9KquCyNjrvkfMWVja44vBUVSQv9lBXbWgPlnNnTnn9VzUK/7oGnr2b
7NX+I8ipU0Orscw2Sorkk6gC1rHhVRL0pqAXZ80BwJoK1p95kwy0EkZ1sBLX/GYug4g25u+DXOiE
hMeQ6DSANIhxEZzRpymBZXj94vjr9tMZ9eCnmUjPRJOX58u2fKutoPwqjGDZjXZC06NThjx36tWt
d+/PjKsP6Dcz42mypgMfxII4Jr2TBMkq4or2Qer9TEYaB8BpqggX3/WCXU+XZNhNTrWce9WwjGFm
tBXdnqY6b8CtbqZWTkNYeonxabMS51xsK8CZioPnKgNPj1Rh3GRr7V2vYj2rRSUewEDLT43BpIWS
xtgabcNC2yVv+jjy2sD7Qto4NYfZyf5aZZ7dCq/NUAsBeWZJ036q3KEcdk3cj9/XMh0fTdcu7oza
54CQizUfhD3MI3qhLHmYyyDNo7QzeYB0sYJwGhJaAF7e5TRCOBPvHdfwr7N0df6wQLXjkKYDVPj3
B1eP3enYOqALHocUPFlb779/ZH0Ik2ivmV78s8sc99boRP7UZmJdd0VXm7fWTC3xwRWtt8RXVpVH
mQXrFj6SgILnnFTOlmmXquLo/JW3uXMJbAbbPR5X4wqgMj/QiBiI9G6ifrbCLJ+yZBmusyww74wp
EIcPnv73pUWqSfi0ffTl0jolA6q5cns/qetfyUKDgbq9iZ8btaXTrqtWN+xMG33AWDUxXHAXrHCX
p9I9T6HDohmagyCi4VmlO9VI70/4/ZOGfoHQa6NPbwqZ9eedEMutHNPkInE9NDuNF9hz2K+WnYJw
mtUYKstvIr/a3PbMYFgOeTEYN4G0Jn5g9oxr2afr5xUhQr3L3aw9JDOnd9RYWXFd0eYloxTVlIRl
V9ZQSuacHi5Nzyd3ojQlF+nvB3upL5ASCRUqD7oMK5F2USRB/T6LIKtpucKoW+ho0lcaZFkmUQ/3
4WZug74Pm6yV8Gp9u7EuIKfM6syUif3HoJrsz7Geh7+czM6AeqY8/gj4+j3+sFICSHNQ16TW/59k
7sKmE1osc/HLl+ADYTAH+XdYHitdQ6aMmsr7ufVjfCFr4/s65XMNe3Rqq//FgvU1BZmjzw9QW58s
WJhSfdVvXvkrruQ67l4mRG5jWl5npRwO5jYFD52qx8Mq03jfBvHyNfXV1LJONuvh/RV7AtC97B4f
xacJ29KGa3nK2N2qcZ6apch/JZ4p7ztp9V/s0jB2HsDuFefieDuW3XDZOnV1US7Cuhlqj4PMK4fl
c+alPoTkep6uM2MUf8Gc79zQ77Li/oO7/C1l8CR8V5ctDmeaovJkyKYqXpG1OOMvUO8ueSSzcPsI
JHENx96cbm05FfSU+k36O1+5zV/pZnpFuCHzmM9QfPRPblAm16Y3F4+2ckY6JJwCB5WrkuFOci9y
Otq9x4n+/zqLhxdfmzd+I3/7AGjVhK0xqP+xuflNjXxiW/IfHfPL772KLaREawGEAHDCRmGrctD8
R2zhosVAliwobV9kGK+KZC22oILDcAXITSuVX5UWlo/lhA0jHWjVsyh9vH+ltBBvzrij0gKCIJRh
+N4Cit/bM660KJisuXB/wZvTGJfdOhp9OvbZXOSAxTfHUG5/qDs0yVoytLjpEhlNbMJ4Vbov3thL
4V3C62L/F4FRo9AMqrK/Kd2qNdawKRa3/e4WMBogR0pZ5iJKOAetX97SrOOXMl288pvvu5RwZBn0
phKZ6XKR7LLnVpzWVdWn1DKHuaZD6KqiDZvZrapry1s7bjmpKoBWuxLQ4ox+avidf0zp5+OJ/0/B
xQlIAiSAxUfgSvjUTN9vyLlnVdlINe3/Au2iC3s+VE7pnJfO1CvvfOsTqJr0TFvsYUozzuz4g4PY
sk/mCCcE+PW4jEBa50j+Lazlwu+lKbOfuVXoFs7QUPykYRAgh8lhV8woTncqHRLgSMMxtrb+TPtT
Y7KWs8lZXA4yrfsibDgSoYohnu/43vtj9DZX0tx6IUD6A5rbtBh+49YvaWbYqRLGT2moybR3yeYl
XncofWcQ5gtlWD4XLhjhB+X/ydzo6zrgNsRI4j0Zkx67f+Ro7bg2XmMI/yc0srKXIYTBsv8zdWK7
TsI5z8bsUx3T6YSzlja2/VFT5bTv8CIp4NQDO0I4wR56e/nEnTLDXFLx0/BKr0OMN4OffmMjGcNF
s2VeeZsZlC03oujW8Z7+j4mcHQOAkkF5fwLeVr1MAEcesiwX4r/ug5wWogMpS74C8fyIg6121VnT
tRw0eyOu+mA9W321MCvvX/L3hweEl45E3QAm/1tVCLgHiWA11U9Hzuzyw2rJzSoOrprH3tlnfuzI
ZzUy6l3YQ3yVzwgrJxXsp6wx2/mDhWCdRDIGAASFXcJGJRURp2V/gmKdynMwvqcZqZxxTnNHb4hq
aVJcvsY5dzYnyqp+xWRhoVLhrtzMTMf7qpXwIWoDsitEz7RSkEvh19hfqimr++/vj9nbw9/xAKlN
KjYHzgMxnDL37YIZ59iH4bEt3xc1KBaBCUOLwTKXGUIZvFQxGfctibXeNMPc6I+sTcZ/O1i0aHVV
A6BNwuQQ2t7eht8BW6+9bL7XpaspOTnRCygPqiw8iCsBDbP41iejKr69dklUWylNczRyjY2iQxUv
kf8FPayzrZyunKVoEcK+P1zW6RrTPVfgUulRhIApnrYSFzHXbVBv4nsPpZb2Kgzmthw/d9uQtXU0
d6tucwEEvDC1164CCfWLbTXuoSPEF8BrZZ5E1baZ6xWMyJrOQI0zCK2X0YVR+EVWQbJVkS1owYNC
IAy06ktzCzRRpchizRj54IHeVnhEKvoY6HIk7E5XuizWtyPPyqy7qZ7aZ89t3NyNWpOGZgdEOmqN
Hj3SF3HCeoye5ejwPZgChJPWinWpvMxIjTsUw3DiP9rQzmkUBwcnGaG7p8tPAsnJsiigKlRx2rTP
rWIXdXvRF75zY1upgBrTjxrlPxLKqnRZVw/LBDV3aUTAn+WXpNti41xVDsCvMkY63n4mdYKwHKl3
xejq6Wl6oZmyR4Zgq3Joy1spC93IKkt9aGWMPhPU1IFGyOGTwPjxq4UKLBRuvvLRb6YmcbRuL/qD
9GB52VGxJBkJRvdy+cBPtBrCbxbdIGtIHrjzzKh1bjC0boWurpc1BWUwKWu6d0SzDddKFbEKSxh8
dhUZCcDKObjxnHyt/Tp2niZz0v19j5IYvjJMOlKU99fGaQhn9CnVIDQgUJPubw1dEa91YgVt+bxZ
FVrKcAF8aDXdMm/KCzF2M4Hi/SueRiOgDcS6Fuc2pjfBb1fsFa4DcyXmr2Ib9WKcAXkJf3YPYas7
yKlz5TOc+o1FONvj0Cc3IAXgnR/scp3O/gNpIcv1JEUsBxcCDQgDp0gmQouxMwJZPVWUZgOc8wYt
6K+mSzV5PC362tqrGOuMz/RGdMuhTd0mQYsx2FMTwkCZyykc7KS7KmNf3i8I7vwVMY9F93/wDTOL
OndbaFQtEB8QnToxiJ0Do1VvdloZ05dmSskuLmINMLDzIV2KT9AMkMyEolCwo87eH/jTuIZOGmDF
1k/N04IinpTvBU4T9dz13uM01pot5ioYt1f2tOl165BkOeepNS8s26UIdDssGV4yW1gVekmLMZ/t
+D5ewFhgfnbZRj82a23won3ebVBVDl05tZr85a4Fuy6ewU9EaK2gKU/KszTf6P1Hsk8im+4l0m9H
dwbz57+0h4FbKpRatf3oD6lgbw1tom9gMIRWqhz3MWZ5mjgZowFgixMrdUhRbcdBY6QWaby1uPpL
cGgQv5ZBjqwlmxEKdOFR8PFKyE+FfkR8V2R/KAxPiUMLqiD6aOW84HE/eLSTLFO3CC2BQJCtYiJL
P0U5gDktrxyb9VEkFOcFmggtNttggjc/BtMvbNCVoem2Jw/eC8GtMhpNMqXLoXUDWyUtuqqBMMb5
kSxVE5VmLxesPjHB6/wLZXHAEkNUovvZ/UjYPM8o9wlrtCZ1FMyG2OR/1FgWQ4HBDazSYfB0W9Ut
ES8geQtsrfo5jo8Ohdod4H8K2/9SBZ3s0ZfWpc35RccYN8rfUl3chRy5ys54QA3YEB2O6a2N+HEq
IirLNKk/Cgsnx5G+pANQYpscSyYd+JPjSJOdHdku3kM/WqyQYR0GFhRnP+Pj5K3TuPt4NqBQhbIU
Wq1WTjR7vlUEPUYJLkY5fPZk78f5IR4cJLcDG3L6orDY5ASoDDb+sNQcVK/TlnRzzVAiYdQcEHaR
no4ElI2hN3J8UmxI4HkwfTEb1O7ZmVsUnE2Q8HWd+v5owy55GxN5eH0IECQszD1/r6hIB3sjMZf1
IU1XWcbhMBYCzsdsxvmttDdHrfsuVbL1wzciELMcxUK/8Tf9R4c6MflhZqV5PsejI3f/NxGIM6GK
3XYfCz9MZQW7ulZoCPJlGD8QfiyGi93R4Y3kw1yscR7P3tF6qJSl2F4sLyqPrm9z+UbhMcvGzp5G
p0xi+o6DfaLtwKZhLt5VdSTwBFNzf1RyrADDhfH4u4SDE8Mbf7r/FG+0CK3T/u5/pdcYh3k2o6Kc
eys//xdKjcUSvnJuNtFMLOnNUn2b3kFVHJBx17XTtt7FGMQZ4GvtLkWX7HPIrgCasxsnGb5IDqZR
7pe4htd8IXMnTfwDa0UKlFwYSWn3it5HyxomhiNp86ex2vL1YoagnGZnc1Zx2kRFMDsEWPp7I+Js
Y5Ruf4EqaDbiCNOnHnxhbMm6gnBYhb/ITzDtPD6G4xeNLKM1EGJw4XC5remd7vs2doE9XeYSRZd9
bi2G4XnRmrvF6J0tdW5VyGacSZ+LpovUdrpOhMuh8m2JV2kGUe6mgZt8Qpwxt97nPDbyuTx4hTDs
9qIYtZ/RJ5kLRIdhFwQak/DU4OJrhxY+NrYrx4HFnOwN6MxWdUPU7lL3Cvm08sprK8McCfucfM79
eI+/1NwjEs0swb0TsvQtrROKKXtvJumadTtTi2v9XT3Az6j/tBO75npVXgbB45j4XRcp6mBG1vah
7MspsmSq/wj3T8oSYlamc3on7Xn6qE1RXMgDlBQ9YqIcCj6aPh2M+7rydMh36Ir5XhTMQ8MC2Gry
jbMhUBU/1x4fNR3cjeHrco2dc5b02lShTC2KzNrK9PRYECZt9w+0eHqcawdFCfyO0VBMhVEXfur8
6joKmu6gsoxMK5p9C0FvlPmpC1UdidLYjU9DXo8Z3iuZkW7NWTpujrXc+LmnbzljptvtXrKyuILg
W913pBR6gUGj0DPvrgZfK4NKD800QT2kaTKgAeEeJnQ6POPr8yglRPcdwA2sPnKXtpH3hevEgYic
OQAAClsvtRiL19UTb33An/RyQz9cjL6Jj25k1dC1Oea4gbtp2xbERQgFhZkp4/51qI3jj/89yMef
AymwIXvbbcUNoBBNp+9FJttMnWW1WHnozt4WLpLYAnbJPQV4gpGge5yoZpsGlhqV96iSC3rEK7ZM
VpFOq/wUVGPDKGHcUPIjdgvGpiJgjngKwgJmCdOdVPAQ2KNeYnbfg+MIwifSAuTXZ0rtjBotatHv
zNY5ejfN7TGPU3tcHjIuSsZHOjBjsX7waNaraJFryjpNjnSe1Ekx4YrWpjO99HEzMmccaNqnQg/v
cSFt4zpylzyk/isWVlhcB94TxoZhP6T61o8Damzzxn+aUjSOt4f+VRf5xYbH5tKeJS9NnP2caY3K
dZBjw3OPoQ3zm02e3X23ZILVYNi7ZKw8vJpIdj/1YNn6D9qT/nCmxOejrE29HWgT6mGqR5mk8+NY
JjgEHerE5+/CV7QScV70q2cNiDxe1kqW98Hgnb0OeYAxJg+zZOhoZ2RsS8PF8zaDvH82Wd0mzUcy
t9yfdmjmoZFG0C5jLu7mKabgu6FEOntRAhgA2TBN6XjhNYneziMiS75WIELI/QNyCntZL0XQw5k6
H5zGrKqoDJyyQjTco2G4oGUEESykkdnzQdLolrdVN/KvdqKUz645W0BFHVh+eTsVQwwoMKucq1tp
0kxPso4XqoAYXzFWxhwQyvPDIjqU9KGvUiQcfxsDLEYdB/0FvqhqW76atD6JN0nZNGgcXuHkfChT
BUk8hfjT/sDUAo+h8zZPGY4z8bJn8OPTjgt9PBfx9oTEtpmHx07M6SzPh+OjL0HSM0SiXbaCJyqg
q7rY+JgWUW5Qjh4+a2n1qgGv0kv8iJ/6kHAZAWvEpscIhwxOl4Ej2ko7cddlQKFGCMVBymdkd0Ud
IKTOVlndiNZS/IRcLV3DTi6SsvtXkAUleqnQB9adiu2LJO7g/oaIPzT0FlOWgxp2rlOAl8ZWQelb
VdROdTRgYkkdWhVS76cBTQggfFL4A6FSyHjlzOtXIk1+oNbTg4cUSUMFCJELsPi8hC7tXqm15Cm/
zqRnsXE5YyKosttA5BqkbEaOuxtsO4Uc7lBmVGu8X+LcWFMc9lq37HdAF3ToQ8REvnx2EmFRkv/t
O2E4G08l60ofG/i96uWmbGWx+I4jmQ8NSLTITLjIl/PmVrF3V2zjbNwrkmlQha3tAvlMvGV9GTj8
MQI5tBO9jFqI/N2B8lKjVGVGvkpmHVTN3D7LYE0767uzlLK8lbJr1/jg2E0/GH/NmYXp3Z4TTZTY
apTg30bkl5annkAk52J4MJMuT5IodleRLl9mj9ym+4n75dTZX3vMOZR5popxqoLIsLe+eELEbTvN
3/r6wbIaeDVwwYLRGlnlVR7Y0cQXDW8KvZnO1LJ7fZLjXGo+IsMDh1ArFuOXcFOWk45/Aep0Psj+
9ealoa1/on5B7+Pc1l+DiGXwE2uy6h+MBehEtady170NSIUtWzlZxBDfbsNqtfucjap3ZVDp77wu
WWTBRCKov/pbRzxch1MjidDHKuGFlq1M//OYesnchLNZg55jnggH5UIzXPilxNg0HNjTJ+LDIS0b
LrrNZH07Jv2HW3BLfecYQ/GrrxdyVcCR1rFUjPtjxVZn+eYVdLrb0bkrjgGrOAKNHZ4zrAaj7DQI
2UPXcpwdHsFdgylEJ0fjfsxcmCfhMNPFmy4zO9FpXOosXMObSn1b0Pu4IVzXOEeQ3o16k7e2bjPi
HLvoNenFm11koZv2dYWVBFaerN7jgIAD66BX+BByCO+9ZeRXqS1Kz/8A+Dop6MFyiA+sYCQNdON/
g5XTgR4CeLV9nzYN7gihl6CbvFdzQ5jtDEfvIISlWrMxZZ2+9w+qu7e1nb481h7S1ZzV/0atGZfG
mHsPqOoYGnMtagHioLtTfsAmPwHQ2U3oQ0yuBWTFv1KX9f9okM0+HngxqeTfa8TEeaSJujZ2nE9e
QM+KiCxTPakjtncsEoSZTNlrcHz/sd9CCFBzWT84PfHwtMNZ5/bbe4knAQ+UrXcfwHySz5mLkRmm
kr3vif3WkDp/NM6/XxBnO4ADhEg24GJwArYXuDhZZYVFbrfUHBRJwYl/4a3oIoE1X3b2+w94wsrR
Twh2a+LOAOnHoh11ckFsdp2kHkr55TVizCl0a23cJlbXPSxO70+HvI03dTfOYs131VjreC4UocHo
N1htH6By1tuVzh1RSiHDojWKIg+I7gRoXDHkmb1VdF/K46bC/kLv8WUsYuJ65k8ZU5A648rODASH
A6mFkeobyVvRjVs0waWMDy6KXNcMF0LLGhHqO36c/RFbt9kqqCej+djPao9h9v1hPZ1GJs4x4XbT
MeElQSgW3q4bzt1usBdjuk37Qkem7SURanu3Hu9Wwx8d3rvw/w51uTRAeA0R+q2X1xNIKU/GzFvI
RnBjHm9fj70lSbs8NDFBd5sQdVHyr6A1HL3Q0vogiwRutupvTDsxxyDRU5bfHo8lkmQ9G16BL96+
xqeXR37/ATVw9h9mI/gsBEMWqial0Lbl/28HdF63JVObW5zjwaMKN/KqyhPPEiveD7fg75di6iBP
Sl+TsRGbvL1UhYHVipVYcn5MRSYXNwvWkd1VfLz/VL+zJ2FowIizGUXqACLr22vV5pDGGEsGP8wc
mPp1W9kSVQmJo6h0OTn7U11FZuUo2ws9jPk4CnETsfpoEPXiPeazSRD84L6OFJF/DDgYJkOACBfn
B0Lbb4pI06RfhP9lf6Y2RBL93nYXzZIYTccem7/6rabRHjV9AuarHas3qlhIlclgVVdkEVCDkqgp
WkxFrm0HTMT8jFNOkjTnKzmL29zG2NNbEHJjm1bY177DMiDZq9x26m5fleNmD5HZmBg0aEYZECD6
fKsR8nNw7DMWkiJJfIrryuqWmyJJpwAqzzjJDOqtmUMhOacA8rJqVxp5yxJ5TZw8g19Lw+KY7lA5
+Bxi8iW8Hkug4mU0Z3SyHCmUrDo9mSckVMZ5Y/vUL7U9MtykfnL0bkVf6iTTOEbmlqYt82a2vrVl
YdEPlbWFNUaKdbaTrYe9E/zLIxTTcZxjj3RMsF4yOzp+M+O7db5OLrxuAvHCQqaQ9r71Gy5ZFVQ7
06VJFyVLonKpeuo8+gxlXj4K0vFA3Mp1wJj9IpemoUGKflLgv+uxPgwgj4pulxZjBRwMMuTR/Qhz
FP1NHBljk8xmFXYCVpP9OeiC1pv3SUfQ6R7cNZi25oE+iO60kZuatrzFzhU3q4esBQVPdpCjoDkc
UtVZVh5VFsnwXyslce9funKZ7WfLXdbBvwXOi9s7JO95Ye/zujdMKnSTOm6IeOkFPf59jYMCNMJ5
sTe14okEYjJFpIxoCjBEWeP5ugh6/MBC2uRzRpUf+Ip+bZaa/ZkD2Xj+jpt+saa7GFdAKLSVV1fq
zxpEyBhRZkndCnyNkR19+kRe+xXnCfKRtJT2SHb/kv8ByOv8da0HfRgel0b5kqXWXllQSuKOmeE8
P6HPqCwibNJ43IaN6jGc0U0GDxwujX/f8iaD8lBlbuKGaZLM9+6audgsZXN8hoJSnGem2C4qtUzn
ICzNF09JO1oCN731ICCbmBhN6iFmUZ87iYuRDbsv/Z6rtvwzMTMcFAILLrNfiuGMIhyoy66xrmrN
56ZgO6Jil9dyztqd56Qps2sa6pDjlbDPm2z8tOXlYO7JKYa9v5p4dxe9rH6k7XhvW057pRwjuaqm
fti7PZ5IEGSS86kZg10azP6d16YdfIM2+5n1XbwrU7ytVqeud24cdJf+ZleHNa7pTteti4tQ4a91
5PAygcPMn7zwqRO/q6UZz9BCwVZHOnRW4J+whWuQu4c0xxi+degZ8K4Bs+shRTfJ47xs/rfSwPQw
EGP1MPt2tjftwbxECJlmYWMYGGgAHx7U0Ne/+tyL7wA1M3hUgwh+WrSgqLOs1voy2Xma8UaM2thb
fTV86ScHIIRQsOvXBTOPXq1F6FazH8VeEKf+n9lkB+sFzIjxR287ubVv8Oyg/MqqdA0n4fq//MH1
qp0RG+qywsjC3TnWkN8tkyi0jU5z5faD1UWxnzbfzLxvrxfPMa96aekVGsMDpzaa5stFjcsN1Nnp
Ahcl4zIrRGrvfKIfKpYZbvi24XBBOd8aX+e2m391WHREdmZt3/o+b2yYDi20xm3rWblp2ZYhTC6F
T9A2F8slPihdEppWm92ulkcgptSLJhSQ4hLKdtleqqVTB7sd7Su35E0pINBP7rz+wFUsvkUgNYZT
Pw47IE8zC5Olmryduza48nlDfdumjvq6tgu5oknbnZdfjAXcjCLyssRtQ+jJzjc65k0o7LI+awAw
MAuuhjsMqoo7KPFDERXDkDx26dr9qZa2wjker8kotlSb4xpqlnSCfbBANt6Sbigz/RmhVJ9ieLdN
+be8anmrS2JWT7yyC2FnO1l3AWZUF62t/GhUZnzJKzScb70vl+ucPsQUtgDBXDQekCtgs78mY3It
Md/OwtIqgm/KINna4WRCHuXmfYdsRxYHAr3EySPbvPPBatLP8IfgnMyperRxKztD7Gid5e0kv6E0
f5yp3x+3rtr8s66FLJ13VfJrZUDOUsTX4570dL0fVODGOGF3dJKLZAhNfHAuZFC0Zx35sRUmXh88
BvUQfBdLKx5yFTffp23afo0s8N3kNfaNA+HhzOSk2HVLN9yT9+JtP9fTtaH64nkzm/pMlFYMYwyY
+zZdTYezbCEimXnmg1O5hTz3aBhFbV/nZ4U7qkc4Z4L7n+xLy6zFIZei/wpe2H0O6lSdW2sZ3FeV
2q6SPu/2C35AujyvstvaMYdLNTrz57qP1YPCcOOHKCaCg92t062zVmwesLZPlhjGq0V580U2L6IB
T/Lrs1j7JFG2w/wEjgkuNtwtr+M4VXeb7aePPpDO127zhwcO/AT3Q+XxXiBjgFsls0MZxO41nXdL
4C8TlDsfdZBgvav6sCVG87mgNfAZ25m2i2CsmAcFl/1rO4xOQtG/bdcqcMYrCFQFqEXVPCRiCypi
drXshVf45xa9yGhqN+eTPyWCjoEyfhqxDTfuenWdLQuitVrIwXfeCNTuXxeumLxhb/J2P9RHZdDG
17PRJp9Bf8pbvEzqp3JQ3/idBAA6s576igwmH738dglyaKFua2WXQdPaz6MRj3OEBYd5AwVpfMzs
aerOUrvE6TjAce/KiRvlHwKzqoPLKvXbHf1lB9U/ffidH2wVIoFtCKawEryuoTHgIVytSNoYa2nO
g7ruUEeWB4s348wXNVT8T2JxjDuvDjJeM7QoDOnSoFVf8iSbqj2t6DW9qrKiyXYG0lWYmnFsGWfe
1Pfbl9Wv1Zie6dTD3AXd0pRNwag1MwZXBViBwnHVI3OJ3GqMpxtQnLyPxGghoPK2Zo0w35LX0Ahj
azfjeFRcDQAEwxNmr5uP26GhEJWiEjaTGrqTNobyLl17Mev8YRNrrF9DtXQ4Vl/aBDvzwnfoVJx1
mG+qXTr17ngfGJhHwQxKygD9jBEnKNAMJ1juM7RvMrRTp7xrVsvYzmYKYG2y19nmNUqVpY5sRX/h
xisJp9iodhgkgLhd5hhVR7zxsrgcDEw/80/4i8lgEwx/bS7VDvyoKjR7rLXd6tMwOLnPm5hkLksb
4J93i+wbf+s7JBGrXe0dayzTaxzncxlWNfCzVqzx8iJRrTSkvBGvrxppV7NPaGDeFBnw7S5fsuVc
JI7l77DASD2gulxZF0WiWtqko+utoT3TlZeDPdwabrB4UZXHTh96TiGACMESn/CVUz+ngNREqHa1
/w9zZ7ZcN5Ju51dx+B4VmIcI2xHGsCdyc5Q46AZBUhJmIIEEEsPT+9tU9SmV+5y2T/jGEX3R3Sqp
RHIj8ee/1vrWvutS8tcZUI7JjBjhcq2L8AxgkSM9nbsPq2Z3HoPZ5K8FqDcEF/6BTteKpfjgEOp9
N8lFLUIn640lSKoGGEqeCHPpHOds0LcxfQUK2KSHsvftt0ypb9uWZ1+zXHzLAoC6sJrm5nHGcwKn
MSWlxMtD55Bwif363nZVr2Z9M1gFZVj5EESiF5sIPeyjghir0zwO1G3Fw+CSUPEB7YSDGpuPMUu3
Hex2FLVsSc8onz7I7EXOfbzxsrHvAplbjx7GpgG2MTsoPg98YEJ8evN3oxPVvehb6SeSGPW17Nru
ceopaUomChkusSWQtqHWLMERSlxPiU1f76o+dR7bSjeSYMw7uK2Odjarxb4yBWJql0lE9YBrUWya
qXprJ2/ab4tp1qHu8RKO9UD1MhGG293ga5yxVA5zSgPUrC8RRNUygj6oRBgQoCXVgFFzOkqYbkuy
snx/3NKh+J5CTuz3JbpfPPBQzlC3q+GGtzwv/8KtaqojmC/4K6QPvHWKHa0EbjS1In8q6bP5xkZw
2WEmCvadHjQ7T3jlnVbqQ6QaN3/R2+ZrXeJQy7i47TwzLV+72Ry70LG67tXS0+E0mVa6kO1eSj8q
WNqeUkFxWZXpbN6LRUVcwq3bkmvJSc1G8VHllvetSjOI2YY1X4MpBI0p+u5oscp+QhQwq8uZthAe
LvX+7IKZZW7lcLx8CO0Pu7pc0te2uby1F1O+d8rXiqR2CwRaltyde2ypRegiORQLFMZ661hienNp
0KTBOXJhXpXOuRbSfM/zfITTVfN3CEu4+35U8eeCJnf5TOSrcI4wGEwP8C/EwoFZq8pOjejGZ8Gt
LaekCnrFN16880BQ35/VQRsrl6x8qR1A25tfL36GnbGpiqDrqolbx1nK90n5gtcDN89dN6W4tLrU
sa6RFIcrsUI8DYeMkeZ6kZN4r0ygQZFk/alosaqXj3FceVZ4KLmnTYLt6nfAPvwiSqFKQGFbJ5bn
GVYu8K4M856jfpCdVumu8fLxyl65v4Ua48gY12mvOYnWN3iRScQ5T6Os61dPqCWqpCXjWtd6/Waa
PePxQjsJcCsxw4XuOOf1fmaoOnH6tXOy9HleMsoFjJ7DJrXuxspnA8pfenEIro3uiGQQkKxDnDJ8
iCI7b/LSrqDQKReJp6mismJIg0fHNVZF6doXJjO11abbSyuntrolykg5HbeKtOJIC9xuE9FgTFm9
7jUdkIB9605W6oeV0RfWW42dVWsjpflLme4Q8qpFP1d553ZBxG17odds2vJGTpHHC9dZY/qnnAu2
EZe5vcatWtOmAsyQstKB0MYFTNyBccAxGS7Yz4NpN0yiL16yrLI7CrZ4VJB3SAlZ7RAqOqaIGGbM
au1xyiet+Sl7uSgnAdJWNG3i9GiAj6luogntBQausY2H1dZoJSsnUfFzsDVsXFOJwxptQmG/58v/
0dDNpPN9lGW7xoHIF1Abg2Pmj7+WyJq4CCFjHVxWtqaRLuKKzsmLpQAfw0Wf4TncyGPbqb64e/ze
G89bb8igeJ3EnF/QCECUNo2bbVrOLq8IjuPxacpZKPjXIwPlcqOXgU5L35TJqa8AGxG1VagoTtmV
7xbACtXETj1Oa3tlTXx5W0i5uWnKCDOO1aSP1uiIApQrBtrCOunT1K8d/qhiZMbh7pD1OyH8kvNY
G7u4gnl7NjGZMbqLgBOTchuGKN/eF6PXrKtgO6zY8BYRVq+pnu0kaxe7oA5wxgkUsDtoO/96Y/Tz
k1SrXSCwcPoCAarf7gM78dbNsvfokc0TzS/1Vw3XDyV2HaE4+rZ4dhJcMM13va2YsnDl50OVdK4M
8lgN+GeWcDN7RNHNneDt4/4/BUWm7ljiqgP76eK601OqIE13OpfGujaJsBqAwSpAoCbJ9ljSU+Yd
6W7bvNBqxWqHSztX7X4YddyViy9IxmLtrr4LqvSAvwyX3iCX9+gUj9a2PshCmxcGBK1OmEC5Iaal
cJw9JM2xoZXCX941KjhXERrZ3BsPflVUTjwXbfsx6AjroSwVV4N2g34f6kNp5AnjxCAPU+5U6num
LZeNCxM1jY5bRRMB+TGVartmMnxMQyaVi1Gq212X2KsuDwbp41ei1DYLSy81sy5ioVg43FC9lUoz
39Wn2NSdaXzBkgGdJRwE9OcIr0kP6mQyTPxOLLduMm7eTWj3zOHnBSFwCWer8hKvcuuTlskOi/0E
AkAAexYNlhJznaBhtU6AVKaN+Z48BT8YD/5IaC1+f+hF3ZfRxMLsfcNIwWcjDe4nTe/4Ojexcw2x
3K38sGM7SP0gARMy/9AwVbE8LEV2rXEMy29cLuf83iub4TJ1WWZxYIJxTwOgteKdIxIOgUV++6Gb
rfSMfTP7ng0G33l/3hZsdCmU2moDth2KQp+/glWe7uahzvkSiNehWntNx2nqNYQoKid4MFgfenFQ
dvPRYGlRxDOenefZssk3OpW0D61dllE/D85jn2bdbjRb/cUdJI2XHv7IfKg3kgNyW0NyWeuNQUit
iM1JKsJmdYtxPyhUoI6ZS1sgFvYNm2qWUrDgz0F9sWxwG44g/67gahzAg6FuEXiETGnBCWTySdnC
jMIDbm1lsmcoaFd5tiYxXWemofxYdzJBawLGky8zhX+4oceWrxKXgvfNHnI/CxsG8Nteu0y8EtIU
DH9tXYvQrdIAm0zVF3nMC73EEca65G5r2ACEmyuEm1QK419s6U2RbIAe2FA42PywszQiVpb4Ocu8
TUwaH6N5dNZXj9NCXS1jO4i47pX/IJ1hnPjXOU7PhaBgC9SY3dmqU/PKp6rKw75ECDocjDS4guxk
AoQoqtOiCVL3jSwjvGnmG2mdqUX/AMYaFY4sh8gDLbHG07yW4P0Hf0yTKS/8mvN3sOqr0jBXh5D+
7DxpNJAsN2yuKsipdtesYS0a45W2vmwNGwwiN/CUpX4hutGzuwUmaYs+1Z0maYwy/wJKYpjpkuT9
DPXEjXNr6P3L9829na2ZNbRldumNXzfWS4/7IwsBmbxasulehrHrwpym8wcPMjcGrkzxka+H1wxm
U8ZstYB3ZfI4DxOxI8ne5VubTdpxKHmo46GovNtxGrvT6PRkUAYPjsHAdkRLdf+JjTHVt1mbue/C
3KxksXX5oIbVPFKHMppRCW73Mq3pDZaelhWPJ6V/kHRKujFgdwanpgiWPXwkVT+Q4i3igeVWPPBR
t6PecqaE8cW4atcux7M4Gy95ui4v9L8YoZCTTqTTqZLGr9Of2J312Hbs8avPuL+HZ2W8dzjjX3R+
ixNqC984oggvZIH884L5YC/UyFPnT28Yp8c7MelrCgis0w2eg+0uyLSKicawmz3vA0Bgky+tGBzc
FVs0umt7c3guWXbE/sJFpad6eaMT2OieQOnbj2Vu2U1ks9U/CtFSCBniAK0s62Od2P4PSSXYBw3v
vKCqRsVo8+nqvXCjpZD1YbBlZzu3Y5n3nPISrCmeqaEnsYJ5YVnLpkdrQAjtbu0Vi8+l3pcMiRlb
HWCZ/KiDAC23IwbzdfyaFsvsfDgtgOZD2fnNaEepPeijFvvKsYFD8GDjskFrw7dRBkbh6jGGQGNj
bPT1FfB35Q76cpzWhS1m6JqLs7Ptdva/uW07cqj0oqIHlXPsgt+KmfPwT4BxcrMMo42N9wubNGM8
bq+VjDYPDfZ628Gimovuh95rqydjhFYMhIkU81qB0NnoacPFJLL0Ym7nM3gpbMvKbNP7e2X5I1eY
wlrcYXi6YGQVdSab43PvI8pULOVNCfsF4hMNE+D7El1Yk+zfp2pTxhryp4hijebOZiQLN5FzMlCF
w604iNhYX74S2830oN7n2aK8/nnSss10qCTyK34Nj77nLlfaKLkwX5UrdDM3oj+LbsDdv5bn/q4u
o0lecK5kZynkRqRDk/m7alg4K9GkrPC+V524CBrNL+NHUwU1P3CtQ5b6PwiVf9fkL/9GF7IK3DLK
wJF8PzGXv3kyWM75o05e4kfz698IJ+liwLCcdkCal15uT5jglL5oRD6KElHw15f8n6I5/Edll793
Xf4/VWv+f9iaCSXV5sf/b16Af+I5fPlBdfnv/Ic/f8efJIfA+gPPDmlQCgH5KfL4/IPkQFOY+wcz
CSlVcA0BSSg+Rn+iHCz3D4RpfomENiEWQGH/RnMwnT+gADo2Lh2dMHUAGuIfnaF/RnL+Vbk8LC6T
D+tvQjPBTcc2ffL38Bx5vM2LHei3jxanjab6rtPxjHFoKs1mlKoB0F4OTra7fZJrhgwpa6wevNk/
SynUi6vK/lF02MT0QZ4mSC24S73t/HmkrngS070C4XiHb1J7mzyPSgq30/sDPSUeWG/HzOQd5OLV
urdt+oGaSz274R3RBXzzJrBZmX9la2Jyz9KqrbP2oqJ24OyLQb8UbyimtyWkfwasAjHYqrR325bp
3PPETK/JV8I4I2gnlMfaOOXB4iJmmGkwJl6u23KX17YpTqOdFawASxzr+sVdQLVwUnA0GyevW80n
e2WEgqHSGR2WU5sKgz1549U5TnT96NDL18Irv6RQ2icVsn1USLv0iL6VbQpZwC1pZd9MCaU7YX+r
KzfypYe9m3dVKdhY1LZEcOsYbtAfZTS5QX6VwhFSjEce7AxFyZjC4VSuIF268tCAw3pd2mJsGBSt
8VByC0hm3XdeV94UISU0+aGQxWNWszoJwfFhK2+7Q2nOT2iN1r4c5zI0iC4fqvkXczDLn1kWzlmy
quLo+csZG9dVPk/Ts8woJZ7qy2C15FnYqgCdNXM/Rkq6cdPOr7giZcQ9gwStxYhXPS0Kgv4aGOUJ
veE9KzoawtJqetz8SYZcZJr9xLdUs2gwcTyYNJxX3s432z0GiAe1FU8sY392dTFebUCuL37fmy3v
WZNO42vXyBNNfu2hIr8de4UVLxT2hHIV7pUQRPowpN4hE3RhZVZPghVojDTQsfJUP9yCSvDG3dK7
OejcUHI8hsE0EZiz0hh7dbW3lW2Ey6ZuTZzMJAkYQzIk3cieVX7N9WA4++NsJh7OQNzZJGJainlC
3jt5xNLYfy8mU+0bxW3Dz/sFAXFdE9E72kN2uTe2ZfYjtdLu1tHGR2csFnIYa73XRVNcQvrFoa1c
Fxed7oZWt2JdaJ1pN/qOfeRcyHfDYAY7PPx25ORasFfu/KNzqoZuGy7hKWdHSFt1wW1vKd47y+4i
QP70jWWMpogRMu66S79BS1+4s2koGroCe6dB0aM78YvhtHh+a+CSdXrcthY3vBQADkbt2VlTXi3Y
HU557+CmFeDZMLAO36bNi0pjDMtqti+Qqh5/MTYwRk6WaBR6jzzxE7eU2LI37Wc3ughAiuZeB1CX
r2fxUKptveg02sGs9OlhNdTsPdZ2Je5c1vQtEzUOZ0Fp187qCpYDXurJyECk+II0Tim4bmzZvkBq
PbVTNjTRahH6iPlgVVuYzuMHsCYr0lOl7oi8GpFSfCyyQNVG6C/L+h0VUNeTzLPX0zQW7QF83DrT
XsJHC0AN2SC2uvxtyX9LUFzkJiEzZzgmdu4yTflPLhEBz9oc9FtIXlDMN5R3ylfJqKZMGq7ybQeC
VoekHDSEn3zqUXrN3OtIk2FfzdgIS9Y7+EffSjwZrOszLUGl4romNpRh0VsJKI56z4qwCE1/e1kg
pzx5BReTutTeeKSeTTY7IaWkXdKApRq13r5B8K3ioTbLq1Zj3UwNa0wStHhquCHQuCSc4mwOlJuH
zURRMUFx465v0q89m1yCgIEVXAu77k5GMO649KprNRXigblee6xs6b2ZjVPEWRX02DYCus6nLOcx
xh9iJmnXgvCoV5018ArlMx25jDJ23tQSzYo/p911mr7uh8tTW5Gevm82Ze3S3llYbdb53qvVXZ3T
EV+s8jDTzmsSuQF3Av3aD2nDa++xPL62U+ccAAIEH4Mp77FP5DO0bYtljj++uEzcYaHrWgJJ8GjX
iDDVZFgEwg0x/kw7G7OFNmpX6+TkO19NRtxiek5EtxThmvkZETeD88BfbwqMr7ebpqvzCrs1bNfJ
i4t2Mdkrljxanjklo21m+zxg94ELyI+CEkcRV8P9qmUDZ/B4BitNSTvAPxKWRIx0sqLHEex66LIT
CDNjfgA1b+LG6NhY2Yi2fG3BoV+WPWmy4MheL4VFt+hIKUHzseK9SXTNAj1hwCQTsurjsulIdgJ3
lF+Cogxiy6+owAVoHcuxPwZawK1IEz+X3vvK3a9LtmCedvqlWZrmoI2rtY2a2C75bpqa5aRV/XdV
bed6TCeC1Cgz28wFnAReewuvSr8medIlrb5CEixG/bhB0z9osCK5WbTU00ARhSJOtbvm8zVPVUnp
UlNx3vUugpK+srj0DJar4zeTlMMVwKaUQHlLssqa11CspXHNZ0Du6dbNo7mqfk5uHewWsX3LuLmw
mwk4y8rVSc9pZ6RmqEqOfgSbd27kc4TdaLhLKzOlcNaQNzN5XV7uwFpcPXuFaPtTBP0PeyzqHVWC
C9tf+7lBHY2aSvZPtc8ftQ32gES3jD/RzLkPQ1rnloovy5N0/GDtLu8DsxNH3Te3a5IzfBu86tvU
pHrMYYqbgl6rZ3/teGGM1mNRuGy2M8CZ5eJzrrtF/W623LMbE4gxoASyecrDBgDyaifLrbkmPz4n
pMZs6sTXd6q/sbPgaA/nS13KzFI60YPef5K6ud1VlqSBrN2wwYS5NyGIzpXgr6/Gqnzlsa/GM7wr
/0vvOfxeC2vDcIH51cscaXWQ3U8gFu8czNSvXuk+Oq6LZFNnN5f4xcGa/MyKlrwUmI1SvtF5kdtf
A6eaI9KeA1F1P7G3FG8UAAIWIpOaIeUTOqHxVBHmzTrzOyTb1olXfs6hKYzuVhnbeNC3xTt4i+N/
myupv0768oGZebzddEsrE6VydYBTbN06jasSY0Pm5WQVo8Lrv0aBqYJLIgAbtNCbh5772MPMTlNH
f1AaI4YpEEdtWf+Ug+WzppVlxs8U30jHdnNw90IYDo8M3VRkKmSw0XgGmDBeM+uRiyYSw6hf47It
XyREr3fqd071nKdbXHY55S6Z9b12JfKhW5gfRlZqTUSgPYDzXUzLUcwdak1RUXYUL866fOi1X8ei
m+Qje9T+iMDrnRXVKfugde82t71KO2/0Ykyc3XJA4S75OLvK+55mXhPlpvRug9Epnh12D2eD1ERM
LLNOnIIItyDox64Hy0DSjVb3MFj2QD8Z34qbpcKZAUm/c0JvFFMWb2y5mlgtcr1twVfvyeiRZffm
cWfgQU9w8cv9OLjavnSobMbkUhfPnGbVM6+46aWeF/2xKsf0oJdecdSdmYk37d1T3yqtBIiCyoM3
fa6fMrMo1ytCtk0YbPlwCjSTByLX5yoB5BuczH5QUY4lA7osLbSxqzISp7oc7sdtGZ91fyMeLVDl
aNUNrjr48Ld0NQxfIZUBpPVkVxKV6smcN07OwjYHlRDA0O/QFR05f8kMTli8XTaGuC0QlgvUX6wq
KUqehysyDgRFfBYAX8Enbe5LVmnFFit/4c2K+zvgQRyWMVwHd8kSu7LdGzLN+avyZldjWJke661d
jZilpXau26V4TRun3Q2pj2mj2Zb6iP6jx6VfZkgSdqX5oWzm5lmnCvte8Y8elobjdWiCx7lhNpY0
ab63TQvOLvfKnTtu2RUiiMswr3oaAhvVfDHymW4I3TP3s99U1+xJ+t3ajGxcs55CGG2rZegMwtnN
RjvfU9WNSu5sKR5SRZuiKo3pumm3KbTR3A4Ti/Y7U7C4evC9cuhuMaQvThywkO3dKsIwbzIsNCIP
VukjZpmmkN8ZNwt/Yufo9bP92I2ZiyORAa/zPeSHMsibIISIqpD/MahErsSJV8OOG2JL5pyjsP3h
nrKHP4y56zybftFM8UZpk3cAwSeMdxD3aaxrZZpdF4qYTMhHeCgT08/mGPOnAu6veTOnD97NazVq
4jDJwHjAVMVdwOi1PY03iDzjqp1YsosjGYgynkaruBbAXPEyT97PZujsj1/S0ECdbLlfGvFFVoTc
X8EmTFFjB/N55HkMfVptHfijvv+j80V2cKeGEdygmzTqAYI9beWsJ4XL6ZyQvax20pTbm85gfTUj
Poc19+POE/q+4489fUpOQhTiJV/s5mEmcXnaBJg/s7FF7OSGhd4DAyshUQII+6JA6RBL9jRdGtFA
G+SNjfMnhpJif5VMkcm4LEG00RCeZLzrGM77NVnMYUym2jtqolUxhkv1MGZFsBuwBL859mIfmgqX
TlpxMtUdnAePHtJ9kVl4DzrHv7aKxr2slPOZ7LSm9rVp4zXKA6S04VbxNwk/NS5hmuuhN+qeUQpT
Hog4fwmNwJ4TPjcogcHiJP1acb/hQ0ncsizoBkI0SoKa1zhZ0uqbZKanudlrDhrF2OTqeJO0s9v6
mGVHGWm6tmJHtawdvI4GwJan3X5qZ8idBwoL6vNSTW0Ekh3M7qeSVlOL8wOhwT6nKUQAIrUY0DqN
Z1dy8E+ijCBEU80y1FikqlHx0pnX+3zUgxu1ZBVm58I9wBB2ErPGL6HLrjsVunHn+8RopZQLwDeR
vUmP6lQ80Gjpwuj9m0rrSTs3epUYdWpjQwis1wynb2jNZNGipsibVzSI1x6PWkirwN52SKyFnVDf
yQPLg1/o2xHfds33b5rglzuoHEub1dFaWWwf6AOI6XB7Q87JL5Q7LC/t8iJ8LhGZH69b/70t65dP
RbA2J71LJsj/XbhYVoLXyCReGaSnspDOG0IBfWCZTl0asXI90tqlrJMBS/WU2Ut/3blly6dFentD
rzzMVHZxXaOS37F/wGiJoEfMVwld3ciRebvUFXbGy/pn8aU4Bn1fJ9ustkOGaefH3HJFK8dSHRp7
JEyp9eZ9OXpsBMTwMebLePKagvyLD+aTKEKMViyOvnCxWZladTK9Rt1/apdZ0b9zX2MUW1uEGnsr
m2M7CfgwmZLrM/3feK7VfLYQqZ8Ypb4UGkwEbxi9q9y15oiqeAbHLj+m89bLEEl/wCMwfQuM/jwb
qxXmpflEHhUbg7LtnXBxo85sdZ9hhDehdQkGoyqryJxS5wuBMid0tspE0chh+ravqGnysMr8cXCN
n+yCmf9wuYVtJlpygOarlRtwtlRrf5fkhGM9G6xYaM3TAsPppxAo+buMuBbAYDEzfKObskB3mwd/
HdF2uqw08KP46TcF1A8zgVIDC4p1fsDGv9H26qcpayfQHzss4GvB8N8Y3HEWZ19NVvDQcmCNobCc
zuXLSz0M9gOwB56EJnH1ajghhoczC/uFq04a86MS3rkqHXGrXJvB2qi0LjSpOjWQDra6TRR5W5lM
ek6JMEyFI/+FX6pa/ydgigfqkTg8/CI/BUKvTqvDyxWP0EdaianfVwgyyeJOJI7RYzEbLCfysLj7
dONp4JUU1caIt8O87AJFm0VrMBGngbd1eSaY8grD2ZsOk/AvoRnfo5oRRaaDp/pvmb+dFj7wUU3g
AWeddkaMY9apnR54lXcShhp3f+nRyO1L2Ae6jFpG/YjJlLIpu78eMnWPufM7KiWfeISnJFja+94W
JE2b1cN8SXzgL7Xa2xrtdjbt58Kw5dVIV0E8Dy5B7tpq9zmlnEnRNcZhKbmcDc4kj+2Y6Wwu8F/p
lfP9L0W7TGcKgLv1W5WhwptwTsCNDEVYjtZ76ijjcfadKnaXdR6iT6HbkZ565OwzQ9d1UDH1fjoN
PcsoEvCRkdLQjJipsWch4p4MOgHywG3P9ljLKMU7gaIPlGVKvMy4mE91ep163o9GsHW7qljFmzSw
hzmAHpu40rbtozKpZ46MtdLeOrcZbj16Nw8lL7yBYkZvOfgkLa+9iiuSF/hlHi9Fdho0O0vwRa7v
zFk8Wplo3orS8G8/xfZtzKcPrXB//hLcg1yTp5419P1G43zkFASuo79EdxPdebsZFr8Tv4vuwWiJ
eNsCd/dLeXcr/ADCLNohKqhN3BUC7rutp9oNRAlH/dLgi1R9WTPn618yfNav44HnYE0+tfg58J9m
3+WEz1vzMcN6H+E7vPUNmb41ywVt2aQ+NtmLOF9zSdeuZpOh5vpToe9HhfvWDsZl9ynTD2XhTie7
5fzBfaWLcv9Pin0FzCtsudww3s2dIDvndsPTIOz+CqOmr8K88wLCtATG96soU6zwpfHqdguJorlw
dPBZBJKxwk/b81SNsPP/XY3f49PTR7qYxz3p7+J6E/SCxbywAOsMU8bEtM40YphjQ4nneJmEOGVe
fxP/q6kcD4KIRPi7AyCjLzcC37Y8OpMYWT7plXBDrmHQFE0teKpNmX2nua3M4jZLs4Val3V9WFHC
YXzxoP1pB/DkpdfE5BX9v3kCkAhIZDLWbxCLTwI0Fn7Dad5nRdrfY+w0n0twCEvs2BzY2+AYdxLu
DiGBv1wDnGXdXY1f5vmXc4Do5QTbI/DPw6qNz5XQ9BsdeP/eJBkWcHmV1j2OPu/h3/UUjCRuH6nw
YBm6mBNPaddyrIaN47cmM2Oex/9sLbCGICtv2PDjF/sna8EgGly045CV8VLJuy2TNsUy+JETizXU
F33zslNpc1S2db7+/LQdoK0yqG0uyMpP70EeYGFCHy3QPF2HwgyNt25GvoKXPX1qXHaI4pAFwLM2
+zrok+ZqSBfvqGZ9TIR0q2tB1EUy2Rv6dbd181f4O+MSugsJvVyb7Yjg/qffS7sXVS9uqMP1D01u
oPuqTexnqduRRfFzhgV8Hs+fRga2txgxwTp80Znvroeun3cTuboD60yPLY2WP6x5icP0YmlY0DKi
TMjmjOXnQ1OGkXA4pQc3d6AHXfwNgeLRsEozT4reOkLg9O/axV1ovHbUydU8QBpuWsf2yK1jYmKM
2DcPJ5kH0/nT9gCy8r31FyNR6arTe7e+AXjOI9MGvZH6JWtFI23YlQ3rk1ZYRPwGnFWftggNq8s+
h30Y/eaN6Kp2JdFDD19O9DG+yLMkNTpmWX0bXovaXiOuCtthHRaXll1DTne+17EHpsiljn+zTKw5
L5uSECudfJhNrzWvj2cH+eYv74RRUdcWdNuNU238/3p6L61lvZ2BxoSmqp4Cab5YGYc15N2ksK0t
ZlPyFrSDG2KEwIY051n8abFoPa3bmUZlH2asEXZWPmw0SsU4FkhTTvoWZtl2a+HxC+uyfxaSwnY3
m4hywG7q+3GvNlt9+zc3hqUbOg0BTMh/t2Q0Qdnfz1N/D6q5JiXY+bzajctFMK+1W9/CfoOHkjrd
VjevAXF9tzVvOmNYw/PP+Y/f8WLZgNL9Ms7OBKZouVZCLMeh7p8/tdj/lGxNwTf/+W9/E5c/JdOP
ToCCzfLxf5yLj6GT3c/xX/5T/5H+/bc/GfX1z7/dRSr+2/9I2rEY1/vpx7A+/JCU3vxDuL38k/+3
v/hffjUG/CohePveFG1cSJrSPsbfRWhuY/9Stf6fIHC7ltD5rz/t0lvw67f8KVsbevCHbpMvx3KA
Ag4J4i/Z2rD/oD/K/cUsCHQXQfkfsrX3h375XT7sgIsyfaG2Mt6P+X//rxblBORzMTBSvAsb0//P
qNbmpyj9m2iNacPh73URzXVuxP9ETWh6nEpL5c4AxAQZXDoCZ4roudM76MxXXL98iLxMhuM27dGX
ITo8kyTFcVK1opFfuJSP20CizYLEVlOEIeYy8hR8X/+RJS4nJjt3rozGFImZ9dXOhirdYGcNVqTX
eaajmSfcbNQRf2sjFS44nGejOLf1WrboiAW9cIEv2muHePmJVhulH5kU1vNqp+mX0uoF0Vn3RZOd
2s+d8nB5L0GM00Vclw2GmqZcJoNNV2V+yd1ia6Min2buBs2M7ckfVJCAvernuB62DJGndpeHDXvy
my5MFnSUsKkzpHJs22Z+qUgaEGM4YSyGnX27qHq/qKH2YyfoiqPbZL13E9BDXkZy1aFlahqWNFes
I4vCCnlKu7Ct88auDiId5l25DR4nntbyB2N4ZHBsVIqC6qRcmObVeJgpD1B76tMAAkpJmw5iKHEH
ma0bwk0zcBr26gWO0/qUbh0970PW8/QvHYAV7LTO/2LvTJbrNrKt/SoV/xwOJJoEMPgnwOl5eEge
UqSoCYISJfR9m3j6+0GWqyT7huvWvMIRjrAl8jQAMnPvvda3+KBIoQfjI7D4BhShyPedIVvMOdm4
lVHdCL8T7XmCp7haa3FKI2ygSZhkdCtl2DnPXqrmM9M9r2NaaDX9Lu5arM4jtzrTQkaWD3TBtkav
lcXe7POQ4CF7xrFFDQvNJ021wB4xWPqw7Ntqow9McPCLFAewNhx+o3Fwd8Y0TdupZzQEJWCMdsro
db7oqGYXW1Ofvzlhor8tAEt2mc3TuMvCpN3C6FFvBVEdxg7snr0fqrl+FGUb33DwyT9WWOf9UB8Z
btRa1EMnjSN9Y7TOHWCpdjNwTF/1BND0EEcJbhoxi5GJb06rkMHDNnZa7262G8yLYUvlj8YLAQQn
AZ9RcPYI8xQzqB0P+bueatWRYYBx7Aucs9J2wk88Dfgy4Sd6n8Ni5Iylun7M9lHfGE9hngzHqS2c
HYYMNBxeGXaPaDi/6JOtbUbFPgmnnmYwT0BypC9mMp1FpeUFkXTFuZDkEmax7b66SGL2YxfL0LcJ
9BEbezQivzMKzdx0YfOEW7m9NMRKfs77ItxAjVPPTCSLQ7hAGwg0TWc4RzfUpFmhdXeqmstLYwNc
9HuayOt+mVBf4NbZiDisPsiI/uqkeeURO1300jertRYdaH7NLKYH3YLREx3Jvq/AKbROaA2+bWX6
gx03Q6DAJ3i7qrQImXLtUIQoDlDBD3Zf37VF6MEg0vOvpcjUsfGIDJhX6Mc4K88vw/5LqifWBsDd
FNh4oA4r0xGTjPFGY+qFboFNcRqR9+aNhtNmG+SUXEdA1U1cD/J+6jDH8bJAxQbV/q4m+++u+G92
RR5vNp6/EXM9rpvVPzZvWdX/sjf++ME/NF2os9DhkWLxrwye39N50HRZv0FcgOlD0BYKjBXW/2Nz
tOzfPNRXqEWJhiNz6l97o2X8ht6buZ5EJiZBKfxHki7DXGEzv2yO/ApDZ2OUDEF0+zvg5ydFF30P
UgswEKHcF+MDchIy5q0Wu1RO9LVTo8vHUmRczVyOe7eysFOMyjsiPIwZ9FfTEwSI4sbkkQyAfruH
jNBT0kFTejhlRf/BkWW8zfoIjYt5sOi1+ohWmYBa5fM0ZPc0THoflZEbaLQVfCFTHBCd5bF5Mfil
MUzni4G18diXaNTr2lgn5lFxQUTRPZUmE7/O6a0NxEtWKVzvyjU/4GL5ZtY9VoJweFCe6q9pJe19
M9kW3sx0KK4gyoYTLe/mRjkxxom5KbL9aC40zagez2qSzrHANb9N8eKeLEILd303mLibqkVuIr7O
C0MxA1cDkAvGZ1jgfWduVgaFXqrDorf6Vq9Xj7bd2Ge9dQ+krF5rfW0F9564LTJ00CF+03T2ONG6
vbElTlv5VPjEwKH4Cbhhqq1bihb3I3FdydRABMT/ycUqbpbeynaOrTmnIk1lQHBe4Q+WQ0a1Ec1M
k0pTQKLrGFZleAgau6SGUPGzR/LdB1L35JHAvfG1FEAI4q7xNroy0ZvXSL31bV7FCR5NGE1Cvxnh
wi2PZWtm2bBNiCzXviARJmfVr3JigHcDU53WJx++WwLdrjCvaVa/jqjIUbgCbHcvXgQgaju5jTn7
6EqaaV/QJzqgiJ33TlFCVKBd5tzNRdlfNSasTNkSUv3IZV46E6dPlNi0klodJREG4y0CP6LHcN8A
C00HK7toOM1qbYORc46WfVW3S9veEpMJKRZFQOUi8ka/NSLyD7DDlUt5csKyl+1rZYT2tV1qYItY
NKtESzMaHVWbTg9hnxX7EvCkQxKos4zjtAMsoQ/L3lrqtr96nTIU7Ux96PRHDbqqC9/XS3NYgkZU
DLOxWw+9c8Ib4KSgz7fYdVTd7JouLAcESrp4YYQ0P4DfXwqfI2CzJgoLDgeZRkuE3qa3Ql66Do2h
GrXnOLOTbGMsuKX8XhYQdARqT+Ygzbu9RKu1GcHilX6AVgesJE2N5ApHaAgNtbgQOQK1uqiVfreM
kxx3OUOzkM0+Rmck+rI8oauID1WZa1tACWYUTO6AGiCEE+ibWju/ZAxoIWw00vzUxJaxyaMiulvR
D3cSTOa2pxgLJAS4ac8b0G+Z2tpbTomwTst8ORDxiV4LPuezNwOJ8J2G0CjfQh21TjlEezTSNDzG
0CJo+TvaxD7fMx2JegaQQhP9AhSAxnQ/LhnDS9vslU88o7EFIdNfh9Ep7xvGcXunsfxYjPYd7smI
80c93+BoRu7doPp+/W+Z+L3Y/DcbImm0Uvzdhnj5Ov3jFUTCz4Xijx/6sRmSOufacBUc1xK4O3n6
/lkpOt5vjtQNODGOXOGJEmnxvzZDNinX1nXpCBO6H0Xkj0rR0tE+s7GSn4B+FRuT/Z+Uirz6z3sh
+yqaZodk55XR5so/g9nEKJtR16PqiA+ZRlBWRvad2U71Zcknd/PTV3P/+w77c+rbCgv7ad/9/lqA
877LsgHw/9kWMHY6zk1XlEfHnMRlGZW4pMxpnhXfwLlpkJ39/eutNoM/vd4qDkdADt7pr/lVrUZE
H6NCXq/A+wwAlPwupEeLuPSzZTKNCKW5xWwnniYkLE9//+K/OhLQnwOG1IGzUYMTtfSXgItG05mZ
sggcl7bv36mwkQrkuMzOSizzdQ4X7zk09H/3kf+Xr9jm24JLSbAd8PBVzP7T0abv+rSdXKc4kiQ9
32cktb9DZ1tr26Sd7yMdEffff8y/vKAU3KS8HHevju5+/fOfXjBdCVhsb94h1khtJ56dqWzce7ia
TO0TrG35+0qERSL6Wv0v99D3w9kvF9WxdVO6GPhACnqGi1/g5xdUnSCSM1x5VNWMAH2gnjXulqXR
R3ocZN0EmCIFTrLSQk+aiWuD6Pe5rGtnCmKZLeUKrHGuvTKMtey3UafXddydxezNH5Xh/pu7wHb+
ch84NhYCnn2Lq8nD/qf3WxYkJ6VFPxxo2ETWk1bQB7jpolwHD1419K8bZI8nWD0qp8wj9veJZ1Bd
NSxuB8B2Up6SjhydAknFWwT6CXGbzLmXSO8ifgfg0gW4WBGfRt1grFm2o7gUBtwD+Av2IiiJuwiX
QJvA/VLG4u5qBvAXGsJaux0cvbqpoYJcRS/n+5BZOQLHdqzsz+5o1moj6UaOW3iniGdb057vJauE
3IC4zLx1Aq69pDnl87VZvcjHNkzXgGCnQ+65zk1jIb5ylzIL80WSpPNtb3mj9TCXajqXepyDJbEp
S0fPspj0rwsB9THP6Tx287029STNZw3z6Dls6tchNerXpdXNI2GuJBIzC65f3cIc7/WuIyQNzTHL
14zNe5uK1n6DezNfqzYXhk/3pWYS3c9XrdHEEwoDd5MsiY2owDaoe5U3M03qjSGQloBh1oX2fB0s
AsY3dWYhLcmRjgZA8sJnA7M/bQZ3st/yge/RXUa+t9YST4PHRVvcxnuemsV+kxodpyTiPANMyDZ3
qkp6BLGzRhumg7t+/f1ejdPIHILYTKbhNsnm7j1PKy3xLZsPayg67vtuGnMm4xC/GCvTMimOcJ8b
RlSSSuq74jZ+icfJe6aNjSCrJ+Jh3hbK4j4ZS2m9VZ1bv8YRZuGoKbyzp1rvuc7BJvhWmXBnzEx/
Agvs0E2Lg5A0AUYuiNRVPW1GCVQYj3yHs2JmtI6KMVvgf5Nhh4AexQ6IgDRhIFmvn3XClOm7UdUe
vn//1twzrRhcC3WrgyfY1eIuaEiKu3z/O9RfZVAoPWXdWOKDxmd9iJ1+3EyR5+3AlnADx+vjIQlp
qA/gw8LwRnRkUQZjN4FSbGbXu6IGEy1SZhozeGNzlIqXvpEd4iMUYsb8WMtSZ44fVnPIKTBFbxty
vjPpwSQCP4/onXGmu66V8akDcqTtlT6k06aJNBVecT7aObNHm5ZQGRO4dDagQb/CU5/eR/hEWFHS
bknuJ6UZ00vH1x/vu5LGXmcQROUvOjoUzR3hnuiwmUnGsfmeuyc0ZzFMfMVIn24pEUZ5QCgXYxyz
YUjspubFBqeINH86hJ6ab/qIGZgkyyCIa8R56NLUxYKIFWASER9Rvjabmjgbv1ezuNNk3F+nuOki
vw9H+xNVk2dxf3UTCbFeMt+MACYPlltFlE8ILeG4MFVxGX++Y1MUF4km+kQIu7zUeumFoCYsdeac
W3DBZ5qx/gJkaV/WS//uJRg8GaoMhJNzc3snK0TNvQHnAW9TOE74bJYd4z6hWR/IjdQC0u/eSgE/
Ks112zo0SHBXZ5DJTYeum1tKZXb3Hgv+A8nDMF/Z5riXjbCMk4PUQnbppU329NzqV1v03nOhYgxQ
TuQWqFLGkQ7vHIfPM/yOS22J+lV1q+uRdKk3OqfRc0rr+6aojOwphVfxkraETQWessko0+koJ45p
ch73ED95XgjWYnKrJ4l/eUnoWHd8jGgnzMK1TzZ0U+9l6WrxqWg1bTkuuAvdo4mvGMWNqLt5ZwIk
yE7SMM3PSzTacgvH4/QvxlbbpfGRoIUnJ45RWv/nnC3ifZxHQyIfAgQ0HW1z0MaNOTUi+Bm4VRrl
3QxIZ9gtlvH8Z/KWpYwGHhBCyR/kLWZj1mfwZPz9mh2r/UAMjBF+9twpoSaHb13tFreixjOibLAw
4GfauaDtyVdXhDUdfjv6qBy3OiRW6d45sclYj6dq74i6zQKFuf21ml3OInW/au2mRAsyMXJZSZFp
t0ne4UWAbxW1l9bt1FGZqXsBcMq2gKoVWy5i43c9Tz1mBjbLWyYXbppm4E7pIqbt4MbXW2mISto0
cSUu9JpYSxuJgNtPPX7PCAprjwnHO3cTlybISUPD0z+kvCfHJWkjqS3+R5yV3IKzGXlnmdcMgCMj
Y71vx/ag4pF1cLSjrtujM3fPkNrQQ4AopThnMymoRt35Hnczz5I9NfneUezjVcsLm+FivS0qZcH/
vgQ68cD8AVr9eutPeh7fr/J0nNr1ZJ3xmenYP+xlpETXuvcS9S0jRLNl5zeWxn77nrDe4XKdNhhQ
0FaRtpPHmxzOIycGRV2z//1tCaJrsczEKSeJUNPYvhzAljdN3raHUQ3zfT9y9i1w7aAvz0t1MiZD
MgofVGHNt0SGGCgxW696nYymjplijLzrpKj5rMjdeMmyTZRzteBVdOwWkgAOPHhx1OBPYNY+EnAT
zZY8DRkovgCwkHoMtcp+pX5mYVWtlp6nusVt8r+z1qzFdDvWRUc85phlTijEtG9923gQ7iYP2SVP
sdgkmuM9GzPqI/STq6av8XrxBGOA7Slq5zLbtcDEFt5Jsn6j+N0hd9qKbX2oXdw2RctS9RiuVzRN
QUEuQ8Edl3dcRk3gBvJ7Y+1wbeyuXmlN9Lr1Z6EpC2shW6UzPWLe1obHUc65rIOEcXPsXvOMlB+2
qhraGgrtqFHJTmWJFgnYYpyWo/0M64HROMeNXCd5LYFxmAVhXiSIRHCxTBLSGewcziCOEeunDAjF
BRbLGNDrIYiYhsRmptF6ytOlvuXyN9cK9dExQ1b/cda85KSBFAOLGbP1EFN4iAyUNmp2tF0+TDaf
A/14qYMM0R0PvFIXBjCkH3D9JDB0omEn9EiANEBY0s5zc6wI3aFNkYtrCX4WGQyLBOpqJCAi40RC
oyb7RriNjY+oCg+IqbDx9c0IPAy/WMCq8K1sm29aru682ZqO3NccDIZGR9hf61gc1Ij6v0A3rYrD
PCBd42wcPqKZU7uUTXSTNjHEJij7lt5bt4hPygeuNvtyOecndj4G+qiRmLzhCHILuY28/HbApEVT
J1Z3uqqjD7Umh9e2MsxLNRa0n5j4cYCcm33u5SScjPdmIa6c/GBxgJf4ZsvQPpkgUpIE9oeXAuAq
QWaE7kFLl680iLggFm5HIpptKJvA53VE/pwIkGpr7MCdr4ZxXUFinRWC/YrVkJHYzdAY2hGAX1Pf
dhmaPb+IWW0S2XJHLmPItQ/nPO7uVTalSYAN4t+V4mvV8UsVtbYBHdOmsUBH3fhz2U97O/XY8epD
TeeNQ/8IgsFv14Pv35eHf6l+XOyLNCqETdlvUbj9Wq3RROyHtOrrQ15KFuPBccRT07UapAJ42Te4
OCldvi+Hf/+6fyn9eV18LLh0qEyxiv+p6qIkz82U2SHiw1y+9VrRHopuzmf8SevUtypKdZUyZi1u
xvWU+/evvlrC//TtEo9AVcwDzpv4MzVd4V3KJ6B4B2LiKEBAQxpP7rrqpk7Hat9j3lr9jC1lyXry
NiyXxf37W/jvCOvfdOzWrthPF2tVjvzQcFzeiq/////9IQb5R/XtH/i3huJz8ssk6/ef/6N3J3/z
wN4zjlqnrlAIfurdOb8JgYjD0VfivyAQ45+9O9P9zfNo0TH9osdlOZI/+kPl4f6GxIODB602G4Ek
f/SHxuVH7+Nv4QRrN+fn+8zj5tItRhsGAhRpfh90/dR8IVk7E7Ga9QNWecbs3/JIu5tVeExdEvOm
8oCM99Tp4dYLh4+ImUEmd5ufvrwfb+nnlt73vI8/vwVTShyjfGZj1a380o6peAJr1410zjgK4B7y
EAHsbBm62jcafdpw1uZZz6FZ1lG6d8AwbifjFfxZsHB0YIh/qwNuSyp319Nyrx1xadbR93ooFXW6
0caI3an+Ys24WFH/D2UM8uAT0ls0bsyeLMsHYPShIyOPIHq/07bKhkVe9SveKZNn2kKlohYj/pgm
SGeaGz1jbm2Wz8pl+sHdcEA37Rcm9bBh3kTDhMAhXR6sng/g5q4PgPjWtlOXKZbZbbvsbGnDQx6X
A71+oMGa1z9I71WY2raLnLel4x0UKTwrSYCexJXTgPuP4+1Q5QzNiqAdsivn1KcU9e0264g86utP
A2vJHvbkPe4DmEslNcMQ9GkWNBjJ9tgfXH/q0bWaINAKGEV7wKCKudv0pYRtH8mhO5fdhOOG6riW
CNSrZQeb+y5a6Yj/XVb+L4MA+rf6307Gj3kOgyr5hXTy44d+LCauQ9/egYazyrvWSQC/78dU3BNA
UDhcmi6LhmHTLv7nYsLs29ZprTI9kMBtdIsd9o/FhNUJZgr9ZVAo3+Vk/8liApboT6sJ65tjenRz
mczbJklFvz7KiUysFH9DfJob4SS0dfBMMtUEI9E4GieZGXHQirp7RAHboLKGCx8CG+H8vInwxDSH
FsFqGLhVLk/L4ljhNh+rBd2Jrs8PA0Qpay9SR2kPGZGYLw1pXDboZRNKLI0nCUPD6MZzPhUu5ixi
Dgx/KPQFgAlUXcIMJcaIDrQVEBSGwahwKm+7EOfSbkeC0eIAnW9IFyesR99C+v8ZiZPzxYVVt+kR
2G7hL9GbhPmLu0ohNmDUFk2WcfYMHISdV8jbidgneoXDtcsNbed0gjVB5aMO31WK5LFOU/Uwx3p/
IcizuBapNpdbh9SpmPpvhZWXto7ZUab1Nbfrcb/CC6moKnWIJonds26TGxG7+zkxMLHEVVLt7NKW
pGbGVEr9ZGRiM9ths7N6x3hh/mj4CRGmj8KY5daLrU/RqOo7u1IEBC+meT8YaXscKwWQXBj3sYQ7
ZpeSSEiVSH+G03hvOhoRdeV0tfUJoHWe47KqZyf+IjEG7y2nMhH0lNmNKAoou3JurmNrOnztcRLd
dkNnXaa4JHahH5bhrE/bxqjIRanb4ls6Sm83ZpbadXbiBlHrdFdDel/sMKw2Ah1QILWY3JKOf8X2
8uJZGtY5ht9BnduncaJf60COe0xZka8mnfcbkyLqPulgZNUZARKGGb/h2pk2SzTf0C5SG3uArSCN
0PJbWWsPYzUXj3mboTnM8u5iUB4HPd9IEHrZA9EbgKRxyAUJT+yHbF7YUDpjviiS6Db1bBtbYfNO
tXmK8KmH0dPiOhpVq9tQOqZl5fFr0xQ1Wl2LGzNu9BONwfecv38XkYz8gBKSwlfNoXd1KMEfXAMd
AImBaejX0bJcrLUCAbOv7TNcbvtFG8qrDqnad+TQn43Msm4UbJ0anzJEDKO7rWZzeR1bqIxbre/j
k5XGYlNbWd74a/WxabJs2g/4QndaA0iErMsTo4Hbcexo4eDVhBhN5Re4KeQQsyRnze+4BzezjuBs
CAkxl0v/rJH0EXfL1U3Qf4dg2Ufq564pP6ppSO9js73T+vxZ0CHeYFS8ikbPt6Vbf+lqB21IWj0r
wHfYOrtPBTE/GGUMyClFQhwDMetBuV4p9Q72HGPjamVaBv3FGjyAf8oLDziZtdvJ9bxtiI9wk+rW
K4thd2fUxbzTOoCOeRbZRwVW9NmSGr56zsqbImx1wjWw+aQaMoYYmU1i4EIOG4YXRbvPncY4pt1p
6ZMzvg3IGEzPccpdUN/RRpcem75VbAra19tpqpMd9dQMhjDtrm5o5g8U/9FxJC/PV0tmHhk5zQ/F
nC/7ss+MTY1BZL9ks7y12vFEouB0BHYbZptJdNPDZPXPg1AawnBlA1cQcckDRv7ypD+WqbYiJxqB
s+ueUBizQI1pX4rW/Vw1VPpSLh4qVyw6lgEnInaT8F6ZbnJHhN8bsdPWEVphA0tOvMka/5dP7Fr/
qWv5yHoR1xsCVoybKC+LnW7Y3NI6hsmxsPItNtD8XrHs+vHMepdXLdF0Tqk+LQPHsjFkfR4H7sFE
zeoT7WVmMxwSm8emhb2jywZlTlncVUWMHmn08qG+jyhhjia+025fGyhu6JuMut8taXUE+EsXICGd
bVMRJHPtU+dbXelTEBmz2E2xmyMWdIl89jWcGihEy4IsHwvXM1EF1WCvdJBEajCmIcO4GG92ik44
j3hZT/k8PMc50z7roMbyO645pnFWac2XTEsBPcRWOiC4iOlW3WUtLXOfeg8x1oCV4Twz/3iY2bAf
zTbkEckmbr1j24/2xw4r1CleCtX5/WLan3vufqxf6CjjQGihY9F2qZ1rk2vkrYRCb0+VobunRoGQ
7b20xFbb9Ec0ONEdya/5o6ulkEZxWjv7OAu5cb1lil9r1+q2o2EVB4HA/o1qVSeFym3Bn0aqtwjc
btGPOlbtSJAicCjGmoPmZEJY8s15wWXC0v4NgC9AdJhkOLLHjnbAzJl640g1t/4iSlIrUntAZmTN
y4C33mzemlZPXtmTo9KfiuG2M5fijkGA902fyZDGfhCaVw0n84uGTupS6M7RETL/WhSmBFDh2Ymf
xDCAkXDCQoo8KznaQBALVtug4/ygNrQzXYgGId+in6ax+zyMyj7Tms3fwa6n4anAK9+hjk5QFTWW
fGYfAScDz3s3KGUwDXGcOgwEhUt0bJN5/pIliWexGEXhs5eV4/3sNCjgaO5r90nKMMc36Ky/pirM
LmZeR6BBw97CoOsVy5HuUfaO/iq71lP5mCMrNnC+leExoyO1IQiahxXieXO3NGYTBt0EyMY3uiQs
tsrw9NsaMPsrITLTV6Jvmk+uZY3QGYlT8kOviDxUcljpW5GO9yX5OZj9aF18sXSFrrbFzUVjye1g
Cai6PSDkqT/BDyjJgVrC4ViL3qT8SdIG2I1TpC8NIlfoSJWJOM9aybrabDYX2df5kWcuSfeDodfQ
nzAj00+Lva3ptPorWLbQ2pYJIZMb/EQoonMruQKD1vfQex0iU4YSgLlrpXuWZ+oUG3N8YGaGg6av
b04i7nFQ15a+USPCRsg10l8jIoKZ3Ptto0OzkUREbG2gTJYvuvpBDF2/6WzbO+faOKDyC6t+Mztp
fewcC1sKNoL2NWvTVQoeDZ0IhrmrPmbKqEsAQJ4i3SZtlq+SA9RtqE/1xjTkZ9AV3gcnLos3MgWq
nRmvcFaWeGR8aswqLZi8jBXRnpV+TNBz3HqL5XwaaV0f6rhWETIzm9m9MpX52ZmQg/fkPzyTWQDS
lykwnhlwGrDUKoPcWJcJMl6igVSU1IwhPGQh0zrMdeINfLABItgmxoF51YPt9dCg09kAvbJwgNxG
+jRwL+kdXuHSEe9eYzSY08ACaCc4c+HHxOvLD2rpZbczy3i+GbpB7UccrvFmafHSFo6ZHVNs4/oy
JB+b0rlEtDWruBgDZudblGZYI4hBo8JkFjo4awFHTHuC16A27mTO2dAlw3PfYMVHit6O1mfPWQzw
HVUdPaOOJy2DnAALEINmCjxWXaLvPYzq2NKNhdp6CdGX5eN+sTCOLbWZ7wZdH85Ci7dyaIuvGL5B
YRJW7nyVaYJxb+wYmKCubz9EiNw/S6sKd2Olm4gOLQ/2HryV4TY25uzIKACOchjapFgk2PUsSmwr
fa91byyppflXjQaRpcWcbquwiV9yuphPODTjvZ7YGvVBOJzbmvwYbnDp3mTwP4JI54xYTBGZXIXW
7egQD1ABPOr3kjnTx47Of+vHIbw5oDs2gGIUsXLbhMtyk2miPk0M7c98wpwcvyT5Ei5JT55Z3x+K
uoHS75nlsckjc2Nky0ut5gk5oiFapBSNc49FRPsqiKg//rdK/r9VyYjVfmog/aX7dnx/i6uftXIo
Xdef+FEiCyFwVZn8IyxTl1y5f5bIQji/MZMTsDh/iOj+UMphxKJk1Wlif9fQrWX1H0o5QSOO5FHd
QJjk2bTq/pMCmc7drwWyvv4GBHn0A1e9OwThXwvkTIQNaTWhvNixpRF2Xs7NDbRxZWw1Vygb9egM
3cssTzNNxfxxSWiuf6bo/hpXi/2Ig9XE+lKZT7TT0Jg6WnJDGQ5lJzdAQPt1Kdeddek8KhNzQcOt
5UbEwxFNU/NBL5sQ/uGY5GZxk3lJtx/HPE0vDIY8QOxN7u4SaDzHIlRm4KQDK5ESWI6L3NogxSOz
LhEg6VJveGAgtc5t9Ck852Zdn7vB6PdKjs2JjW96J8Tjk1X07rsFz/s1nypnr8Nt+dQWmR5YgKgY
XHRvJuB9Pq8bK0bwBgvyouL5oBNatuNCaRdOwOG8cUALx7or2jBoPSMaserXgyhGeA2ELfi48NM7
LY6NlxE/kjXgZhfJjN2cuMSr6mB+90ODXazXX3I78T7M7A93czmbHEW9l3kmxWfU8VKaY/FgpRr8
1KE1Lm1RtMcBKHVAflgCexEcPVyc5Jaowzevb3BU1iUgr1pmN6jgvT2DxfFzlznhURFmsstKwYko
x420pC4SJsSdcMcpUQ6ekXyFBdRuvSmZP9rCJekgShgZN7ULEKvI3U/IyrKt7eBlx6z/UiTFC7ry
5BbnHLLeeBpfQxjuWxPUJ2iWxAnsmrLYx+3PlpUXI4FqZuIVjw420NXpFMNW44780Iyd3LkiTJCN
DDkps8bQJGDOnJ53T9JdqY0jGWujKdUGwx/OM5mJ6GpxDrpXqlvuwinWg3gB8hCbBt2cRJ9tXsWs
tp7jWHs6P8RZ4jFKHifOcmcb+fQZWYl5a3gGQCYW4Hvs8+2u7DpyXFwLL6HQV/JeBk3PQ5+DqJ8a
aF846XRulzA5zHbZnXvoUuBY5BS9EwimBXld24cYETa9laF2bkTt4adPeke/TKXSfdkCeCT/AgUb
3c/Rox7phmfMvsNE+Cdg/4zce4XOix3TiOKReCXDRkReAN+qmNDdMJ+fUwgAFngcsL3tzpvmM4Hj
09lpZH0iW6D7QL8CfNyI++JbNSyYDtzcOzgJ7eLW1t7lQiqzSSwMsrkwgjzaaiCXOMByrKrNeuek
qD+SUYH3a52bOiyTe/LU4l0e2frnUYp8VbbLLyQrLadlLsY4kGMs91Or2QDZ++kjuX/mvZaFzkZ3
MD8Ap/ci2hiTuqkmzASB64bVCf4CRydik+KtGozl3rFxRyxrdoWUyGwwXhnHzshaJsdkZ7j5NDzb
sV09JElJ5mMarnNQL0putNpUvo0IscBnzkeSmOJ1QoO8jqPKRInZjoo21QgHqg8Vjgd3+TDODTRA
1CS72EZYAQOLSwLj9zYmPe1eyoYej9s+JZkmr0RdHtrSXO6mgcKvmsk7G3isIQEZ85Fz9nRwJ1nd
wyUkzJK6GXNZ7apHIpHqW4yhxpPBAesTpCEwpcQB+MPUTkdCu+LwWGKWfZzTxgi8ihA2GHe3haNh
Eaymh8hq2rNKwRqxeOqXjlNwUNklZ6siwfmmY/GIzAkgYyPexWSjZ7Ka8mjQbDmSnSOxYHRFMJe1
Aa0ujPatgW8xTOonzanh6CvD7B8XL1ZfC1pAwaI56qDSwnpwVMNMG2M8ahvToGBM7GzvDHO9SUIW
ct1Y+hucqPOHMtetHQzIKJDuKG91sBl+VbEQeRGhd2Hmua8A7+MDOrs80Obc27YW2C4EM7Z8ZRNc
DgyYOJukjebPU2wGSlrDtxTlBOKvpLp2jRRBDRqKvqv+Fi0FwHqBr96oRjxLY6e1AWmI8auxRP25
LfIrPKcBqyMARrNt6xsjj/r7pVxRCbO73Osi8e5glGUN3b5w2VqwO/aFVSWEDszuBrfguBmAqH+N
VDluJ2eGJBuPQcaaCasym+KglbZ2jjWrge1kTy8c8pIAEdZylShLNkD55OtAUMXOMCXIEhKLjgLB
4y3COsCdeTT5k51Yn7KcQ6TrNMlFhGVJJkol3hCfWZu5Xz6ExCQFBirWgz1K7Ee6FtowJQXIE31x
j2QqXhddHJFF6z7xFYLQDV1xgUu0xICRx4eJseuLNts4nweGRQqf1n2ad6r0tSaanvVINiePc+Ep
Yh77PZ3CO7BuakEHB7FDVnD9H/bOZLluJNuyv1JW40Kao3VgUJPbgfey70RJEzeqIfrG0QNfXwuK
qDSKUogv3/gNIk0RSRGdw+F+zt5rL0t/g+CN4IBc5Oc9NwzTUd8/pLNVnBTRnLwS6OMCs7zwlig+
Inu8y2bKiUhTKnpItoq2Thn5ZwmqhgMuqHzfkhW7Fb66wMGShcT09OjR2MeViwBcUBeUgrC1Hvqi
IkaAZvrGmvIVOqWKi8htmL5HNT6DUKhDYxDe+YLx56sp8/xLg1blym2b29YuXFDTziMBSO0VpDc8
w6MtKYcQI+gT6bbXrhwe2yLuT65XPJMK2h1j0FsHnSVVOPRzdtZTaqesTJDNiTgdci2SyEF2VVY3
iJFIPOPLNVAPuDWj2vpkjOV4EfBVBuhiquEJ9a9xli+De1HUSXoiXedQ2YiBhCWuM8/5MBmjsxF+
ke+T0lYo+ob8AdV0Hfadr69rvzO3U1vbB6HVdz+LmAKjOA79NkB7Grf5WVvly0XsOON57WbRxyGg
9idbdCdQIfWONsPy4ur8IcZ8tbWyVN5jNSbWxMy6Lec3U1y0Lwdm1X0dm5+x4hmbonLi67SuaEcY
8+XkYZBTpvOY66w8aQRCe8dohpDdU3BIpkx9bkiYCJ0paT5PRumBVO6DPayL4UhyW3+gOvIZ2BZY
WlGYh2gcNpkTFfu8j5+Nntp2MxNVIKlbnYJg3sgsykl+OZeVhy4aNRWxpHkVbWNfoAEVMn9M0afc
s6jKzkvt86l3TcVefMz89LqqOjMMZFRf5ZFzKDy7Dv1JNFSWHBhOk2uEpJdRNYyt6EKmJdOOlfZn
kUoTlxk/9W60i9McFZ55IFsEVVlKzPjojJ9burHUbhoX2Al5Ldc10YfbzG3MUwWr4uD64/Tc+8rH
wahBiZB15rlIuiKScrxZOzu3WqavJSK2z948bAXL3GcKLGrHibwUfaEPKemg1ZbM4+Y4t8InAjIz
zqKFBI+t1FnBltHJysuaCGuqG463H4dCx/B6o2+gY6ydUy40OQoUNBs3QPqdZek1695tl4j8QI1w
OQhV8wUlufO0MA/gNGa1GVOXO0MTLF7w77ibjn7Ppu8gxlQeuYlmQsmHpUezB29460pKxJuWmKZz
pWCs6tJKj4JH/bky2+jMmpTaS9hsZBKhPD01dFC2EVinnR6JFdxoWN0fdYyU7mD2WPSSRdzKmg8S
ciHYOObYmV8nQtivYfczIQxWvgVobR1UiSrPvIfMSf1/pwb4Q1+TvoBQtsEvGhQPcoKDS2whJmri
SJFFVw/jDFBfVt23yTCoPpWslDdp45n4SPGgkItZjqlLxYFwHNwaUblDq5R2QOzn6Xvt1fG3MeAM
WSO4H/k71WcjGhUG/qE+qllRezQBhe5E6yenfvD1pa75abiWJCry5tnZ3Bw4onGZBYHe9REitkS6
NaTxeiq/NUqYl1Uy+UfPMgnFHNnMXcnee1hiRDC6cb1vkEpbtVnkUp8rNxj3Lpjju6bQ9iYFvnUy
irq4FSOgIQ8qPISdeOzPnJwKM7PBvGPVZwF0YQljjW0B0CXJzsh1JTYtd61zUbbOqREIBalL2Hsa
hKCTvLkg28fgeMCbqscpGZynllw92iM46yU0BYOIBEEWK5mB6d1o+y5Zkd38CX3PNcA/bqvIg+l+
GoNoNyCRVluaZuISxRnQ5K4lEoj0Rk1Txvf6jYpq/9rnK7x64XVP/2KF2bUoKk8T7taHCATkp46l
J3umdriayyW6L9ylRVbHzYYjmYbIDth9uVYRXxlqIIcI0jjohx7425y2+l6pQnQ7BBNUFQEiE2fU
rHBD6pqRNvWHJm7Mj2bt649lFX1QhRQXjoUvdLOUggaSVdeQKwKqPP0gzmVQ1PdDPLXlThFZLy/7
KXZuy1g/S2iSaDYW2KkbIxbL1h8Fn/1kiVAsipxspyyf86cU6tcjoViKhIgAKMPcm1bIVqh7zJoe
Lb1BIjKthei8LaIauGRUHlJMqaTHN6QSNV7nzkg2G9Y6OtHU5GN3/LKw6mPFb7jtpqmm+UZLP0NP
EuTJXRMFrMT0AuNzSHuLCCLD3FtyCY5jRj07Xpb0wo0JdSjsQF7lLjsHOYFN9YTxJfer5TGmNAiR
nLp4tqFFU+2Fm81PGVMF8CKIUdsllcu1MVfLjgaJCrs1/alc10n2wrhqFvzdNM+ik/rhn2Dlu6XE
XZ2VqTLxU5uYY7iNLGRNt7lwbRbXSUn6EDNYtKd8ikKNYZcW+mPVQbq9NulW2TR2ULpdajrIYjNU
LWGffey1dAewFS7fDDKqxhszMFKAUehvE2jE81NXTvX0sIxGyvfV6Njwdje9aOnx7vteWvRyAruZ
xnNuSeP7Bzi6sbe1Yd/12eb/FAj5Y4d4vit6sKGCyvSQw4b48Kr88xv90A990Cv9kPBRMOENRvNA
ccX8xT9W62lMc9scryKjdXdGsDriiUmWU3E0UDGp6LNV2BRYrZOduQfDaQ6wYuGsIijql31bdXsu
NQyWFEtIEv755N54I/86N88SJkodD+TIGxFhYQ4AmpQ1XtEHvJI1a0V1lgxX//lBIPQ4BDw4gZBv
DXRu2k1seofxKrHEZv3Ho01byurw4zD/owd8Rw9I4Q915j/HE22f8+SFGNWfVYB//a1/VyWdf1Ht
c9DhWJbLWOUX/n+cheX8C54TJRhHIMOhKvhauAPcwAe66ay4GvNVXdJG02PzC3nkf5GgzP+kLmly
jNcqQEGFk5I1eWDSFvQCV7DVa0ckXUwy47FBXJWjHeyHkaQ+cDYpwLxMjsOtZ7jzKZ2GEli+yPiy
VM7wiCp6/R4F5d9Asf+yP3M9G4dAJ7KcHOH4CMp/PhsH338WxP1wZenSvIpwXLKpZy0L3XCg0sEq
0+k/Sdg07KMLH72zTlc/mVroLlGikOW3oOvYFwRxDKYzz83HxaW8SoHSVd9pt5vTX2/GP57xj9f4
9RS0njEvOMqrtUbsW2/Kuk4i8eLDzLiyJxAzO29a8scBX6996OSMBorapJnuEklG70LvFexPJuyw
gIWHOH5glcW3kTZYYtQuIRNJBcOhiAVzWMNuZB+tOU9ZH5yKNojbHaLl4AO6mPMsHzEeJK3hXbKP
GIp35q5fatVEoWF/40GwjEK8+mbuQmYVjQaWjCtczsGHKqJ5u4HeytCoS0wf49Sg41Jm/vHVy/Ob
+fztlClxdpk+MjKoK+v/rKf1SpHqiilyavaFV6WPzZo2Zn9VtrSbyCV958tBWf+nUb8eCT8t1m6C
8IIfkrnXR6pphS0a1tOVXwvnWZM2kIeq82ESQoLYC93j7rLF7Ffb1HbH4r1B80Ysh7GQgWIhvMX4
jPp1Vey9PryUdsLCuUiu2Jy4z0XaQ5hGbZGH7lK0cFQhhM2CRx+OuaZ8qLNKfu9YUR/HYHYuJs9u
BJK1tAK8TDHy0W5qy2Y7Ms/fa8wDO5zyBcVhSoXNGdLfpf9LHv6Pg9789UH5ROZZJuJlVBvSWSXs
rx6U8HrUZ64yiFJQcGmbrsWla2Rd6bDmmcvoNMZJ9gWPWn0xLTo+UDcky5sCmnzp5LKwU4sjSURk
OnxPUI19G9w6lqc/DybH/eUh0wtiEPHxZW7l7aRV9PosoVEnAmSzfQmkrFaBv+uCeKFSOYGd6hCy
bJtJi9uhmKnpE4cut41Z4r9s6jB3oFehnyrukJyBtJL5GD2NpMOwu+yAQru6fvRWCpbSJWyQH2gs
0pzxI6u0La/GlZ2lV4pWRJICleAfcC1riIszFxDZnZVGN9TC0F7kvdRXHWCu7geiy1tpXWYyW8wN
Tr9Q9B/99CJfyV4g25xT7EH7YkUF+GsUMSmbzFQJS50VDTaulDCqlcaKr/wKfLK774XBcpCMBHlQ
LXsFR1nWg47NMQuVNJCQLIhOvgT2CiZLCJP73K+0srpuiTCtyvpo6iD/lgxs6uBgQzjD4j3JzbBy
z5qVgDZzH0KTntu1Hotp71DjP5jmCk3LXclafYBTpLfDylUrWhvrcx1cx8oAumaaVXfGp8YCXL9S
2fxO5h8hwcfnVhPU92BL0CoEqWEdWq9Ynn2YvvtWTOmCcJBYIYPQz2dr5cC1ET2B7WKteLgyWlFx
00qNs0f4cXM0gJJrVqpc3tnFGT5+F231Cp0DNzfAbv4Bo5MK2basVkQdjGe1tX+A6xoQdpGzwuxG
+nkYA1bEXfoDd2f/QN9NdN8uYAIsubrtR90ViBGSfC6bb7GKLWv51I7GtIYbBw1TefXVmou0s6H/
dD07rStisYpsOgWJXsIh6Dt1LJoEL09K0Me9oFx4TGcbh0nPM6CmrAVyO6LbV22+UnwPuzxDIkqd
PxLbJu9MdY3SEJnrWTZLvEQzVeHuwms7mxE1ku+Dh6rnW3hAW5mq64FXx6PpRDmdAUdjvjhga26C
FfxLJPR+GhJva6jADMgrVXD1tlWrMC/Cg2UzP+YSWkCrWBUgQ40K9m4LvtZtiTgR8nG8OnSGloy/
mxY4EbEqUeK/EOUnYbWKin5h4vi9f+VSPFen0ia4xU235UTtZz5roQ02oGOjmDwWBR9Xw/JrS8xv
uVfMZ6Jti3rrWjMAAJJv5jxsEo0XlMdqPRl1gZ0PywXyHf4RxjW2bdpVYP3LJzzoQXG0m4CyaYau
5W7pOyISIPVZJtF8MeEEGxlDdAxVM0Cg52Nsn0hetbJDX3MGhMPk0bL3zWkhMDWl9n5Z+DND2+BV
aRB7mVDEaSXnu0jZUb+TtFtROvzw7JRLai/fCcENIE1zAkRRQM/VR9QDzlkEyB0lb5Zpm013onZL
r0DlExBcBzfAzVNna9ODWghKThfjHC8Yus9aRZj/4kDWe3OOl+pIh5a4QQzb5HetPwcsCJEswwet
AgXkhFD6bkqMzw15wjOeCd4j68pcSlgGG39Ac/owo3/qr7w6mCv2wrq7dHs0iWHUyoy/EBQ2d4sW
oll+osmL6V3PBZaodnQXtMld1D04qQUWYVI4Hulo89N9OUl733oLhkkC1FdTpE0sBzt9tU9Q9tEf
HllZpFE63NO6GL/UTWyfDXKMFNwIlx1zidDSPrh5lU6IO6BTLFNtO7c/SBdmZ/ATRMq0FOrMGbf3
YBVpctZMljUeSxmB9vhh7SyFXgdnmuoWV2yLM26aHYAKQq+8z3gsObEKRpV5zhcs+EDrntFdMEs2
O4jWEyTHNlDWTdr0WXZn+UidAIKlQBe6qVsXn5hoblxq99O+GgsOXVULPlG6+d0SkgaxXvx66iPz
E+dF8DVdmJKr6LXLrYphF2MlzwZeHXoZWXJbNpJXvulZFfwFTQArXsbX2nTQjcFYiAWPe2ym/rKA
CLF2Y3s9HehqUpICGYYKmX9HTcQVMYFMgbmuk7uyABljByd/SBKCQmI3Y1zMkfc8lsQ/bKYGBJnd
TaI9xw8NsgNRZpbe+3wtABMInDVBpD85CCkQFThxYp2wxQf9uYpJmt7NjdRQC+S8Nte5rVsh9Qz7
LHNvpr4ldl4LlFpPIzjU9oy+ZPEyL8E6hyQk1e3YB/j2PrHmGLOuVwRPhlDFoRhrBAzSYZqbmzG+
S6quPQ8KIhZ2rtVYEdOeS5wqPVxM3ilen31ulbwmi6Hs4OhA09M04mdMyb7JkNqP64y9T10wQodp
WIY9H5lRn5tNb8GEC/IO/0BsI0+VDU1FdtXBgzGzTD8tKB7Mb11L4PumQGoyHJPR4ldNhRkvhFlG
XnSktxsTBUag9GGhi9ZdTrPM71Mk1nSk2jOnIHT5bBnJ4dlmwmyXsCZmsLosvcm5MDqx5sbpshjO
o3ms4y3Bh0X8wEoEzzroENwNMmkp/MdoEDfBSCWPr8Cs76mQm8lHs1psQPfEyWbzI3lfRsAvazEq
xpLYiJOh6vELpFNj2OYSWvkxCYR5O4HAXMKm1y0BgajNFsoHXWrfEA+zoDX2auLqdE1T6BJtsjPh
ekrHdj/igUAM7UP/oFRFDAnM9jbfm5M9NbuBbiqSZ18z+jNnIqR1BhZOaELdevppdGfzIY0he/I6
JCtHJCramzIA8HnorTpID34ReyNxM5+imVY6su3czO/wxUOKGN2ocy4dlfvDnVYtjv85YkQThmXz
NNk4oABJ7C6rLmRTx/aNNYncO6qpCriuic7TZUZwH273FnQ27Iyi7y7zXK3tWPJQD1TEKACSzkUF
VDu899TLMLE4QN0u/6eS8l8Sd6HnwID4z6WUA/ub5NvzT/Kuv/7O34UUX/yLX4EfllqJ87fN6e9C
CuYoNqkexRr2JDgkJfuVvwVekLGFAL6NmxL5FRYltrJ/C7yovrgWOxhKr2zgcZj8Ryi0N5sNXMK2
u0rPsGrzR2GubstXW6KIwQMMnkQVy+qjDj9CwHLJQV+1KpOCdiPdprzIPGI7d0H8riP7zYaMTyHV
Et/k/uDMptC0nt2ro2sdLcFA8ls49tawlzP+dTOx8t0sk+Ls1WN5f5P+16EghAs2z6g9vDeHauyU
eAGicULHBKiSW8RnEVBW79nl6nf8ob+7Km5lYHtsmD1WpD9f1WLCF8KkiUppmpIQl4vegUPLtt0k
+79El/+4pV13rK/KOD+uCoqdwGXOoAA3+fOhqC71GTmWXRgkijLTbPEV7r2XaQBfWiqwrJVtEKAL
YYGCQbX98y1dyym/HhyS3jqKWVK/uc4O8owCwNoRbo9uazWk7UsTsdWfj/Lr3XSpRltY/hzYMWzg
f77ENvLtdtCqD5vA8RrGJoSdjTtpOezTuoDI8efDvakhcUfdtW6JfBKJGyXONzUkIOT4sMyuD6PZ
w4KSNd+lbb3g1i82Zl6ceyr927X+j8/w19sIFR5FGfg8aqniLZZAxVk6+nbVhymqpm3JJ52HFVT7
P1/Xept+flgchT1tQM8hwDm93uZXr5rTK4zTOutDGxkXGn7jgubD9Yw+EmFZ4b5TavndXXx9tDcP
jWpppCM375HljCZuRiKTB2gZNXoPEuDoVTVZ9uXPF2i9KQn/eHJ0rD0XdGTAgHwzlc0x8uoRg1Jo
xh64jMohj1KsaafV4gPOi7Jdr+/kMPtbTdL6N6/D4VK79hmh0avgIxj2MF0JMx9l/XWabOM4exiC
LNXp+wWdYC7J/zQzvbwzMZm/ef42FlexsqOl9cuI89sIWk/HawQQjQRth9wUuZkmd9gbBhqJpDUh
u/vVuLO5eyTVTc5nsUiAZaZfXxFmAOWqjoJr1qJ/G5//cWS6vz015uf1DYeZ+bagmgY5lQI376g+
xUCpYndH2XbNw/a6faujlq6xnW4FXk/cUKRjnqaSTCi23EOG/wwI9AA8hLI7Zg2adQhjarr5Jd08
ZO4zxnOruUKlYByXjM6nHrpuN9I0Z9UPsK1n8/ehG3y1DdhHbhviQg7ozzB02Y2P3Xs6dVnTgnHP
8Y3TMt9MuXseO9ljP/oofhxy3mZ7AYJj92iKjO6a5MHlTCdQjWcntzcTxJELEc/iyWj0EKZlZmyV
O79ks33X+WT9oSjJzjoQK9f85vLw59H66wuCcJuFAW8932D5llk5tZHbuxjcQwTMV0aGQSLxBfKw
6aFfVE2rsjD/41eSI7KzgNC5UhiCN69H0EyDHyxZFzZKHc3W2ZMV8DUonYvGpk7CDuDjn6/w13mb
BiezDXTflVr5tsPQErFe8my6MJ1z/EwD8JuIFLC9bzXz7s+H+nWY+i5dF0tQM13RFOv//2puizBu
pSNNiTDwB/ccu5x5rEaS5P4bRwFvwjKFmgH38OejFESKFd3IDTQ8tBRoWwLjjDqFf/Pnw7xtbTGP
cTU+Oh1Wi6bkc/TzcYAlLSblDGJAocXsKIEhRZ4KejRow1nbt5IlBQNfgNY8Nf4TW8qwQlb93rS0
lpl//mCsoF1Ip3j314TRNx0irYHAJ4NskXjlcg+vLD9Q1OkOzthhf7adxTma5YSYSlTf82qUdyRh
k9DliuGyWBb7RPFQvfME7N+eU+DTPOcxmPLtg/ZnRhFl7zZMjRi3bQ+U6gsf1BvptPg+A/Gtyofp
CfxP/JUGTNcP0TatLJw+q4l3iNqDJdpq13jsv0cKT/i8rL5eRWYinIiLIH00Mr/PpWnyksh7XE17
V6SUXY3gCUphc2YOrrgwyB45W6rqWQ7i3ps5UOT8yIRBOvTOYuTXj7bvsQ8AyU9ogGCd/PNQcC1f
ZiplKOg0fypVKLHt7owFXB/mCvudFYL127tLEwcPMpkDv8gSIscwDBXbbVhGfXkUDUmIAgn6Unb6
SrU1zE7Z159yakbbXBvzdU9e9tZLhLULfFKMZZl/z81puMoQSi3L+LmnEE5qblffzyUxp3WXuGcu
UuBTOedXhujeW7r9/gIC0Es2GyZm1zf9KWU2QTH7I0MWAxyC9/rQj070GPON2MJzSHeqJQS1kF7H
eqApTlQgn/1EPgCYDY6oWtQWg+AAc7wKbqtFVg++s3xfiLA52T6qRwo7827MUoMvcZcfqODW7zxv
802H7ce7z3bw31fw5oGPXc4JV3MbzkaKlmYJylPnIn2HKLPrkoZPaO+hdE/FERXYsG1XNfSfp5/f
TNt4h1x2no5keK0AkNdzKaI/r2yYdMI6Kl+IfsbvaQ7pBrftexTl9Te9mWA40tqBdmhFi7cLe60i
zBDK5Vqb6CGDPAFYd0FaDcjV27hzRiVHeIZ/Up4Zv3ORv/n6esKxEA+gHQC8+eYiiRsApZ+KNuzl
jDnFv8F/eweI7iWX3Re2vN47H6gfa89frtWFTmtabLi9t3N6MBjtlCRMXGzDy7veZt0zE4E8lwjK
7WH5TuHwAcokUJG5ZnHj+ADQ2qjBLLG8c+m/nVJcXGZQWVArvP0sJ303IARjhIH67HZi9WI7dH42
RoLc1o3Tlz8Pp998mj1aHzxm/Fa/Kn28IM0irO885LmZwqgGk7GgiX9nj/jb+2tSyWAkcXsd/80K
ADVhROJ23YbskZutP0wkgpdpsPWUbxxHmnhEB5OAaswkFo8KVwvVgJx2kXG+LMAL/3zNv27K6c6z
K2RTjtzFfTtrj3PvLnFLjreNiWtPy5hKXbNczgOW3qgwjW3dFmTFys7aVBl+/j8f/W2Xe51D+Dp6
3GzW7Sh43swhXTRQMIcBHM6mE3+p5erBGZuouwZ269Jw9SrP28KXgfxizCstdPB07u5EWoNfIUQt
zrYIwMfLIbZxe1td15uEboOp/fN5/maioWDroGeQ1MY45Z8nGlJh21pTfw878upfHHzdt0sZIz42
PPHfOhbDQ3hrneuXqQbn20KksqND10qa28A1vUM1S3WeNmvkz7+rfzd/vdL/iwzlmwrEQ/t///dv
rgr+nbf6LRCFwBH4+apiA9AISBodepNqDr1Dvd5pdbBfwUHvPOjfTGKsdimLsEREzPC2UoHpOSIK
mYtKbBHtVFfW90WkrT1rHDrwUwElDMD6O9PHb64PLpNHqcX0TAcV0c/XF0WiRI7g6pAuzbAt3AmA
LD6nXSMAIPz5VgZrnuDbLwTfQhEEcJl8mxnr54P5mVP10WJyM50GdLw3zx2ymtgZlx0tqDLfek1r
7TzW5PCk7WE0Duwc+2m/0L8rbsEW83LBrEAFq9o5/2DVA10bqMR+j/0m9wB1Yhd6rhAfXGbIm9tD
FOfgwdvSxHJYckm4Sj3CZYjjckfgHsh/5nPXiIMwoXO07BGqxCl+8Nh88PCrmSQDw9k5pGYBvsgO
6tj6GIwI6jGdUyyJNjU7mPh8ihtb7Zoka+LHNq/M+YjWPXBDWqGFszdEbZ4K9PBG2JL/3V65Rdn7
l07Xz+oWvkBeHvh3Y6TP1MB63vQOAIldSR8uuvQlxIZd79pVeuhxf9wPRuCpU1Ma1RnOCURpc9RY
DRzz5APRDLZD1wI1y1FGY1Rv/b6qshXWOkd7nJBlc5EObCch1gcYtsK2BVewox80T7tqoLt+jnVd
CeoORQ02pgCmsCHi0LeeJU0cLB2gsbc4cKrmvnZpaIb0wdL5ZlSSFOvEabo9PPFA3omqIFinJ6qu
P7LMmg7ax0d1wDGEfsNZ0UJbnJZBWDZ8ova5Wst/wrAA5+nW9R/TWOfbKS8AO7VOPJibFLnEWeH3
t9R5Dz0SnSdVW/lH0Cbirivp1ChyFIGvp/ne1sF1n8+HUreHKZblnZIUUZ2YhjQd5pCU2HGXBVlx
iPrhZA/zuLXq9jnFvrPBn0QOXTrZBxrM3xzbGPdA91rOoZGh145iD0fEC4EJENk+EoWD7wSxt1NP
X2RHZwiJRgpWdXhetOeeDeBP0MVjWkzyDwgv96D09Y0bFM3eFHgtgQss214k5jmGofgSmUgesp5N
0EwD/4boErqGiQ0SpRtdXXVUgZMBE8p6FhWt3OZ8JXZtK5dbYp2OukOrTVT2asfIrjOqS9PoNKds
mqwdAHd8Vh1MnzRWeN1kVpyPNunGPNkb5Tt3tG6nvTli/UQ/vWyJUu53ysLtsLCBuVNRXn8u/VZc
lLEkFAMwPTymrnnxDF0Ch0Xk5VOwDmVVuQS70uWS5GMdbZFg7ASjvadIcbJQO8KBMIlInD8WNIk/
kkJwhhf0PunnjzTqoSmKgEJdrz4WnhGh788K/zj0sjwMhkaI4BoPmA0hoyk72XlR5e9FisEpHzVa
mTQACcPu8S5pjOFGR41/1/aQFkcb5+6MqSif0BbMRvm91VD4fbtLzkBoocMp/OHFabFwz8lIaO8u
G5JumdFRaeBkbM0t0aAAqKBlPBBJFS8bi8HzVFjCxhSu2U3yMWWSSAEufqq591d6ZJQBecH+l5lH
gWsEVUZXHTCt+Of8ocLyxu1WruXO7QWw7mhsP80x5DHYTWDBxmy3IPz6hJngIFIQxhuDLnYdSsOq
vk5Yd+ozO8utfgeERw6buUK7e2HAJUo3mfQbfDHz4Bqrh0+AuKg0IoSGO7XpsjLfLfjbHmKq+jdW
npL1WJRZcsQt1ezx0Gi8OxbqeUDsy2bSFOPipBVfPKFYT1LfrfdywSxY8z3/SnZ25KHlj1AlYni0
L6ap9e6dIVMvAcX9fsv3ko5mrQaxW2Z/eqTPVLw0dePBPila8zNyjGbHRp3Up9KqP6EPgcGP6yXs
WLE8+LOTfhpwFDIYc7QMnaVPS8WOL5mIQ0HL2D5RhaMNkrYQlxDQMRJiO9AfY1ReXzXAsUM2Gfqj
1FZyljaqy482AokDwLD2ya2Qi6CyGscdVOSi2/VLy8sBLA8DtnAyQJQA/VIWXEdkEdkOWyxghLgL
GkzbJuGgRY0+ctMl0fBBq3EV4riJ6ZPQPKqEkARHB9uC1uCxLuN8HYPGeIqCNL6HeAVXS9LkP7Tc
TuMD8g0uUa464/PIWjhVLxs+DIDux8tIqeg68UmOqES9XFad7184MWk/tPeT0BGJdz90lkuc2yz1
Ca8TPr+xrT9TurPwlFXuddTwqu7LqlgOSz9lh7GanCJE7xxd53k9yG2N0fqal0jzUvF0KcLrU1YE
Dsj7uP7SDFFz6yyN+dAm3O8kzeZwQcIQ+jE3FRzZfG4wNG9rt6m/kONQNtvSW4C1ZTqFTs/a6Myd
Cn6tgUzXbBx9qk2Y98vQ1l86QEMfseJY+0VK/bUyI0wuCzZUGv1loU4R+2VEd137LRhb99pZNOli
A/by6ylx0SAg3ijmbyiZHH/iC4wpEKjoiAXyghRCq96N8PC3RuxrOGBlTOyB3/eqhS0nzIcawsV1
4lbqsfbiCLp9X332Ii/bdX2M4c9CIWluBp/1Kkgqax9h3QSZJtQuQjZ23hRcPHjM6RFeFvNiBCDA
BsCAddeIrvtAkxEe+y4r8BIU5rVj6/zYZKsOqQsoM+yIrlWnuOj4ATUEPq6uMe926VLD/Vp4zym0
lO3TPFO09uXQfpOR426VmrEZ41xnlPekhtJzsXAMF/HwAUJsL7djxUnmrsju/K6pn+009u6NYAFu
WZdjfD17RUmUrlM2H3O9TDc+5twPop6yu2R93Faj/As3Ncm/cQYOlBnEeUi5ap6MKr52Wu4aOPb5
RpAn8iIWDLzGhG4IooCv7hA6OUctYpzC9shvrJbsjt3B9BgIOjLLiKDrRN5FG+8JB5xfZE0haqt6
Mls3VN3aZgNQe8QKa1So3pwUeA4KdE/dOTFbrk3dt3o+FsPggc3pGUmLoRumXs9hpDFnxdd5llak
5GE9uzHslCLuMOc8a9H68XDEWOeX26DtXghAZM8Elj2FbzFCb69S84MTrfEwY2t+97BYEVZiTZoM
wXx5qay0braeVc7ZtgFO9t3y0SzyzCRjv665LR5f8jYUYwbWB0eF+bDAhbgLOsFsJr3h+1T7+rZT
ADp6bdVXHdTLT1Oq9K3Z+dG1IoAv7II1wWdNRWIeW4Uk/prmRR7wkwZ/IG4bqFzM8VVWuMcKrdwL
K2p5yZ5YHWoyF5jESGSjstfZPQ1h2/+8tH53pQpC9YY8Jx/Fw3Wt+Wxe2I2T4a+VUXLjOW19QHXe
Pjb1gLZriV+IZuE/tWAC8WXW9hc3iNyDU6NUqx0UeFjny60LkiPEFY0hjo7ELiOpvN4gZZ3vzIJE
LhYh42YNif6AI9/Z5kZ13wXOJYTDNcwIBzjm1mY3IqS90tR/RB8Pp7SoGw6beddiRImGypJ5gyTP
cBKJgVnZqK/L2VX3YD6rYzAlPcTxpFg2ZkmzUZuuOLpJdxrmGeon7+aliMbmooxkeYpiYMks9VkC
BrT/KPI9By4ix0yWOGqrwf42EFOsoTUwpeHJWOxW70vPrLdT55wTEuQ8sd4WKN+n6kswrn2mimxp
ap9HrSpJtyxmQTqA73vyYW/eiTIeDxJKu1dh1A5GA01SoiuQEcszVeDiU1bIZVX2cpMsrL5M9Oxw
tnKeHairWdYeM0PYAOEMDCOFUx/w4rvnheqnHQGqxS1/kBTllfHQawOSB/bMu77lIL2rJFa4oNxQ
OgWlTK7xM2JL7wNy2/wsSeSHKRVFSNEcrJdgKQclca42FckOlwkYlm1lWkeCQs0vgP3HA2QvgQ3Q
XHZ+0ts7rMkwA+qYYOWMUmE0w9BlceE8pY4blu5UHXid/h97Z9LcNpKu6/9y93AkxgQizl1cguAk
UhI12LI2CA0W5nnGr78P6HK37Tqnq2t3Fh1Ri7ItiiSGxJfvyAJc0B+0InTAIcDLcT76pNO+jFTX
XDuZs5SuZsZDGY4xBViOsTFZu/hqDQmdppTnqecsmTRlVRvJXLiq2xqvyTiW32aoJjLOgja6rmIu
gyhPA/qHCLtgWSvpHTKyuHHHkrBUIG4Ch1rN7aTFQG8E8QvF4MkhIDu8Tao0XpmGciymeDzPQvvS
IgXecCsSkTfHS5c8BhZfdteZYfqPiOEYM8jPS1gCaaC22+jOFvW8TjLdvmqmiNVLhF5o4qpM9Nq8
yUqTbMpwcFRg9XTeT1PRn0iR4LGT0UXIDWflhzIYYyTAOiEx6GcXTSW5e/EqVZbiKTi0/uT4bfyU
UbK4NVUgYqA16l6quQQ96SKFDjFfr44TlAa7OtlHNMbVcXIgwEfcmRIrcCzHnd+3pLM1ySnlLF81
OWryxigobIDgWeVD0x7BfckJaOKdSq/GkwNnyj7npS5oN81IuHWr0uoXJ0dor5AOqk/IU+t9oclX
dba++XVRPTOxps9pgwEhJiT8ETOystH7LvBa2WXnyWJiSadahfR22qWoBGk949C4QxHbU+ShF4Ox
7qVo5E4mKpJb4pOLG2UIkK/mkyxuQIoKgl3sGHtpl6YsQoVqxs9ZFudnrbKzsxWBI6+iiQU0Dof2
PW008ZrTRPRe+WIuXU3hF1aoAA5mHRf3k6HZw1PNxMN5i9jkIO1LeUoolr5PS0puZmcsv/K0BDub
qVnroH74p4KA1gfmY3amCSmih2BpNcvok37HDw+I0Exd9pHQPYbJdW79Z9HE6mty0RQWBirchgDQ
Z3Jt2IQbfqTQYTv7zbtiluTzanPvSG9OTKIeq5GFoQnHodjIoO2LjeEMIBp4k7k8Qq1jwKHgtbgP
rQ4lthMU/rOpmrzGKUfacmTsJIvlVnAZ5frUJuu+4VOiLUUutc5RaUk2MSNvGkdG3lxFs9mybxR5
r4bugFU62DC88ptnxUZebAzAj2tCUydlq0zLCNDCkGJ8GzPnGIeC8AWrzhhaMUVzlpSZR51LxKn/
3Nd9SFR9F2EOQBCefWhdx7t2lY67bDB05/n7wTR7JehWOvRk5M6NQJkm1XksqJWxii2p3oGrV/hZ
XLAgDj1+h/zeRD+Wb9MoBu5BWUAmRp6Mya5UQYFutMoko7U1Z/Nqqtvi3hxQVHAK4Vvdwa/4fok0
wUPqUiQxzmwyQ7fZhPDj5PRt/9FbYKOrTsP1c7IUNXxIpl7b5h0q/Qy31jmRDnmbJe2bDwhOm4mU
fQODg9HxpXdaL/iMTOV86ij3OXkkmuYKDFVhEiQsIu5dsP+QAkLd4Cj2SsvPz7nWvEfsXqIVH9Y5
Tk3ffIswgKRbp6sRhnfOkqJJ2Zo2uimtNsy7nM55l4P/HQacdoJ65JaJjvi2kugGqwZEqeFWYhaX
yCQ5giJ7ldcqPL/crBM+2TF2h6xKm/EE3oS9TurDMkKmMteIbUMb+KjGQvOqtBAHOOl6N2Sdfs4C
ezyiZYo+z3M4PA6kQ3+H1f+Wm3f7rVgqLZr/Wl71VpRTTZJse6mT+OefTtFbXTTFR/svf+qhgFLJ
fv+RX34vvRR/fLol1O+XP3gX9ei5+1ZPd9+aLv3+GajzXH7y3/3HP0o6/sLNqwoy/P4JQv8pX/D/
pS+vL9mvEtTLS34oUI1PMLqkC1poClSkV2C2PxSo9ieyCCGCEBtAWVz8uj8UqCYKVLkoOGAxLAsE
9h8KVF18QkpG94UJ0M2s4PwtK+9vDBEONzoAlk/BjAUU8ruEMVZLzWh0Q9k5imLEoMnTvOsco3n4
6Zj8NTB/eRuJxpYgRR0jwO9S05ndw4R6Xtk1s6GCz2TTWu+EfZOR0f1XHOoCgv/E9i3vdeFwDYwJ
7C4uuPZPehTORdw4ve7vJrVwbrjnlme8qh+MWdCTBtjxV3wmoQF/ekv8p4g1YFQWvZb4jfoek8as
VFnj1Z9qH3NHVbTHou54LhZKVpiYjAfnM8C+Tmt5F/Tk+7METFurGFguK5PuDdoESbDoRiCpkozU
nVOMrDqTU/PAJOTnWDmNs4W0dbYDW7RtRk8XYsVxmT7U7JwmKZmCSt0+qi0jjNPX5UZBqH7tT8xk
DFlmvtbZX2+xhGV7SkInr2qb7MyEO39zKKOj/tyoP7PjO4luirxBpriAylTsZgJYT7SlWrYb0iN3
1hoeprM+Fzc0D8aPmogAUnEXbcwqzAknI3S2K/JhJwrS7qu50tAgioIwjWnw1HAky5tSkyuptsV1
Xdo0NeBvehFpQFqTNVTrmeS7XcWiTznK6PiWay9gWmNnGelW2Xh2ijnsiNoYQNtq29iIBYAjFY4d
+xpkf4Hm5HegjqLVBbYL8zLeyFziahp8rnNXhKA0K6Fn+WuHRuFr3AX2Fx7N2p0TCIcnrWic99hu
iEpRHVL7Vpk2FUS2xdG4qQEbyF2x9ZD5AfULjxIjvRFpb1POjnLgKLuhu5q6fPhsT3PqEvoEdKal
XHvxHDT0xsQAGrp6F46RcP0R80xYOZaHLqL+msmi3xTgtYSuYKBfjYWVvRMsGW7DPHyb6rgkX842
rwJKWOnlm80QJwwHJ8z99FSl2fwFY6ty1jFnHcXs21TTjGqyt/JeKOskin2GgEK5N0j53fsY6Xf9
kDeePkXJEfSyew8aq31N1AWZnwMC/qkFiJwDh6BZh771VsHyDOpQX5Mzh09Jpu8AqwOZj8aVr7Tj
KkmCR6dRIi7SMt0qPEsZVLLRbUYggwK21nV8aiJk2V7FQFIoANsA/Yqw4xfTFmTvKJLyZrYyYWFN
3iit6s4fUu1o4byC5xrUFfVbBpc2dw80T38ikolwUZXtOxF9G7NW2lOi5fNrOxaTy5k1X4FNkhvw
Sm2dzG17V5mt4uatfVdVTuQBWTwpXa1f0xoMazfNzbWCy9gbHGu4z3OH4VJ1+g2VhGfKSL9QGlpo
uyixQUlo0+rD6S23IihbH08wGqUuofZrNdmlFq/mJgZbC7KE1H2NKDN3SgGbjvaQTuMenVQw4YkM
KiFWtCMG8+ekGcgix/vVNUPAgSiIMJr6Jn4w6tim/G4Rd6PkfZATOlBHbWSwNsGhEzZTSURhChbO
ldPapNdRj2jJp5F9q72hiloz9xmCHLGOGDDsTRPjnCJBOWutTZAMc3DXJyY/CUzZA69VdYeyKavz
4TYA2Lf1VWlVTXjl+EqPhLjxB/OrVoZLK4bIl5RI3GSO9jnuBsXcVCNe6neCoThRYRu2yiEhiqir
7xPGw6zaqk6TfGWmTu6dHvCghldZ3kyyNxdUQEh/Ij/Q1zWy0YbOYkMwEgi9AugfAEMWzs/Ed3kY
NJLkVNS5O5zPzMtjMkXTOpsd9UHDUgZ5WC1/TWCufz8R4PkGLESGQk5w/cZIdPYKKdXVsHb5tE6I
Nd+XzNeHiBAlr826mX7gRa1Ph+5AXaUBdezKXqob1UK3ltZR7pkE2bo5YWEj7H2YcQZ853ms+b8K
A/A9Y7LPDjZXunLd90N2HnWj/GYgmaAx0F8mXM2g/5p4vnndWUEaevU0FHu8g84NcbPWS5pVfD49
7VXM1zI7L2pkQjXsjM+mkHAfcjBaJna7Tj/roh1vwdQsMIA5K+6DLGRrQTV1p7J44Brhvk3Xl+f4
35oC//vR7ZeJ8N+bAf+ncfJ/4xSIKuGniefPU2CdvOTNS/OLE+nymh9joPOJUQQxDp1lFnqcn8ZA
x/hkqRQqWaQiXLJemNF+jIHWpYpJIyyB+cy4eJQ4f234f/+Prn8STJTm0vnGmIiR5+8kuiDY/XWE
gejnPx1xsor2kE+6DIo/TU1LzhX5BR3Zj6lN0pOp9Nd13hLq7ofjAcsgRkSA2MmFjJnezaKRRzMx
qgDTrjrckfQpVh3pjy+YvMUpQeB2TQoLudNxDPZl0cNBYZMhrwnhb+6muI8essZMtwlVlfsssNTn
ovRtL41lfGBW9tqpqV5ZAePdSE4BDREx6SGrpivnN1EigIyIKtN4gCbafd1EYCt5ml/5Uk+3nU73
5tjmpwKxiYsLnhbfmMJHtW+w0UYZu9gMPGGtKYE8ZBUzzspPx5uitFPclfayxwsQ3Elr1M6j0jnX
hPSKkzpFRKvplGzCbejVRpNqulULLXhSwfCu8VDeqqPVnXwNcFkAxKqWT7RAZTgKw0qpfxBwsWQq
TAw0ap9rLrUq7a2DRIi1HbczesqRWLGl2dikUu19GHgTvYazrCLc1HlXJI+VEeOiHVNqFyiwiXdA
5Qj2jSFDpjapmJm17ktBq8sN7MhwbumbfXOmYXrCkqSfg8SedvoU19eWDrSGGyxyhaZFm4raqysx
WtUrWMGIbCuQG4Qa/VaqCV8DeG9FCGK66/NLpIjRvSuOThS/OblILK60PCAgQhm9LkrZ64qC3mrT
P2VJuYRpKfuU5WsdVAXDSV9X26rqzQ8YNrLn4ja6ai1j2FrCoT8gC7Nblfw9bUOiWHIIaYZVPDC/
7gpgO/4cTJHzVVZW5sURmcp+yUO6JC/4wfGN6DSjQj7xnBuJUqz16AttHc0xphj1Hh9Kuc2wwTkE
lhcCniuV0K+prp9nbG6nAPhhM0nCS1eMLPIO26zar5DcLmi/3h8tQLtbp+ZaKYLW8t14NtK3Dszz
2resdDeNnX619Glss9KKiJuVFDAQ6XmdB6WJBCaddyOSgGtstPqVNpjFrsYKc0NhcfMQz7rjjlmT
7jOF7o7cH0jrzE2bFKNS+0qgq3WqAgPjrZqWuzhO0ZpmZBhvBgMuMC2HKy0kY60vqnqHmtfrwqB9
CTtbgC2PCfFzpS9fKn34ZlYEmyFspHJ7WtiJyjc2kggHbH659lk3krdp0EtIuMDQvko7fwB0nz83
TQmJKKA2itCCCsZtphxMpVm6yvG6X6P1MFWUalb1gt4kvsWtAYdl0Nn4FlFsss17XhTMUfpIngr9
1bpCt1WPniEOOImDrkd7q0sJNjDSDKl3074ijO5ryG/1oS1yih8G61AM1TbPbctlqiGyPErj5IxY
Hn+vn+4sykYOlj/neyPJijUKadAhFkvSppxoL5EobajMqdayYTolOD++42FvfJvhy4nzjEPaIAnU
jslvfZJCGR8l1ZDnUssKlxNKnm8d0sdUwTTcKjUlrqlVXVH4QeWV42zMNs62PjqTk207iEHSMz1H
/ZPiY6RJLF09xyLQd7kKN+mmg+ivqfeu3/R24pPQizKIEUGOOhA+kKqdguVat59akp6JTBFzShEe
KVBePk/BzdwUCRxeu4giJpO0mX60SJJQBrItCc/u8rlpVnPRQU85Tv8YzPDxK3ykJfNKULHMNbSn
00k6Y8wYq9OU+8JTVeUpBvBcOE3iZqLUYZKyKib0OgcjVCKSBwmyTkUjvELE1UqLk+I1tcL5yi9C
52xmtrVvGjjj1Rwo7TlqFbh3CfOUI9CxgLcXM519Kxora90y08V1bxfCJUCYpHWaBywv0wvns8NT
43o2wvALW7nomM39M9SAteMhirYlJoiyCQyyjUmJPTYxOdLEVTvHrDPq2xZO4BSLofqs+FF63STQ
18img43qFMF6JnTKM5tK/5KQrbCzcGl5MKfFBmpD+zbLoDsNplO+wPkuD5duNp5C0vcf4VP6dMVY
72z02AkIsgwTj7xPPPqqH96qizBtwN6HmaEa70XHoc+B4tco40qvGTX7ygadiNdjCuuoE0vPhaZS
z6QYJhU1opu3U6B32zwa233izOVj2vnbiJhbL5n8+TYhYMUr+5796dSKOXY7hWwkMxg3VlX012of
aAfSLJPnodJoBGNPvkJHK04Rt/hVQ8PeDowJgDapaudrYlnROssH8ZT6ABOsTOHeb7X1hCX6dsYc
8FbiijuUra1sskA2NyqszR7yxd+wlW3O6TTYj8FAWrwqKnFPeqXg7aSvuNOkWNTpyPq6nirg/Hl6
E3PH8t/V7UylwGhQMw7HvyZgQF9pjXJl5kLrwTopX6pWHYq/jKSRHEUVK1okzkBGNc/+OA4e0M3R
3RV3VTq5ue605yqo0l0RckvTMCiThM1VTQUCyWjVh1OXyR5RITFj46AcI42KJXqNbnsiZnat2X01
axMcoWhodrHZmb8mrfXVjMIX4XcfMp2/2sV4l6szY/w8lLxfle1r2jW8uooetCooDwRMyYcenctn
XKL5GxjQ+KX2eWEPFc6lHiGJTGCM+BbdoawaTHTb1Bqr2ToxaqGhW5EEI6hZx2JoeFYRhccR39G6
G8bOvq3aarKeGsv/6KJJt3dpP3Di2FdooDegZa5fiG1HacG8zcKyOEVlpRRfSxZQZi+nX6ujnxCY
PQXZAfaqXjdDrK0Z8uhXJCjq0NWR/GoSt/QsJGLVW38M0ysZmmr9sOgn/G06E9uQE3Q9zBBYQWvG
7wieYIrMyh9N4JoebVShREmxr2Sk0/ggJnzABUIvq/nCNhQV2BikazFxJtvA+DIq2rCzolK6U9Z2
1/zkuHFSyTiZhoeoNo7UzgLcCIWIuyTgKaNIIEFmkcd8DlMvhCM/8ARR7kNo2SMYg+oGuTpd9+yW
r2vOJq17QEZhNLwYiTMdasdSoM2UbosXalrl3TJu6bPWrVC71ldRtE98SAUKKmiHb3d2qmO1oxRr
S1K0oALUOGdIxSl5V4L9bATtvqOt7rAIRw6tCI4UK6RkkqjlEQCkXU+BrJ473UpdmwyhbVT10Yak
Xccjm8r36igtELcjMSQdOOFBRoCFa3Kad50oIWcgh7em8MUHXmDG6DIpozFaLb0v75ZND8uXRnS5
bN46Y4l3e6TIjInDJekkytLv0t7/bOL+AsrHRwtW/A89+Z82cQSfFfXL+y9tQd9f88cmThXaUhZE
ZaSJNW+p5/4Hlo9O+hO+OJLdgYBxk0sE9T/qgkiTAOVHrY2iyyDRE/T4xybOoi5IxZhisfODBxDO
39nEXUyBPyHfxDiAgRFcJ23eznB+N9YsPY0oD4h7spFWx6R+40efuqe6dxAUHZAXSBZXRCY2Ic2M
RSCBR51AncELEBeZEmM/5a5lcCDMy070U65oVCZN5PgSBIPx3gYCgfNK4nb0t4mNvis6msHQs7zS
fBb7HT2F8KXGozAZzecAjhHzSQiTnZnTnKwGWyKLYnZxlZ5rPjtgkYGgRF4LCb7kJPTiq5ajAXTJ
Qq/L6Z5SN8xanm0EgzyzNHWhcxNFrTcgWFmsSramZC6BU0vtZFfPBI8TQknaQoBw0P5Pvf2/R4CR
ecm1/K/umjz/9tZGb137M/rx/WV/3DhS/URxPR57SXbKct+APvxBgkn9Ey5bMkh1CTMDQYSf58eN
w92GOwxDDcjHd4jjx41jiE8AH1j2yUaDvMLf9LdunItb46c7x7DxojlwYNA3kkCP331ZRMMB0KCn
3RV5oK61MOJpNOeOa7bt02Qlr7YAFCiLmeznbnRcQLeGkIApISUKDlu09oPd28lBSdvkNHbpsbcN
0lsUi81crdOSrjCyxAQwTp1BHQ1T+8bQM7FmxtC5IypnU2IFch2rc1wCVs8XNa4IefzGhp14aiXH
VQAKueJRg+gDONMVTGXrOGme+tRhbIoglMtCcy0zfkWOJdZpxo8nKlMEZU31vuzrJ5WOEXdGHraK
EWl7mS8/K4O4i3X1tUfez2vLp7QguxiZGgiiJCzP0s5qCJWgoUIDxhlbT9TVk4U8dNUu5Mig8PVy
QtPYyeZiTSXpvq7tfZC3LTl8HJqeXMCgzfTVHCcfWqKMKwsB36qw62YtKn5piowNiCF45CtwGASt
KhHp9cTpkVVP55LblwY7JB+DSxdStRgbcFtFythhUVjo9olxHuyu9ZZXUnJpryKHxhLqC9l+ThyC
MtWpmmzV+RwU6ZleIXImG96SWD7zyjQqPv6AeLSr+EAXeaiYg8ekWbQRctlUFfnHlCMQq/Rac01/
YvCmeDJYUYD45qeUTJOW8OAIduC0INMjJjAyhxmZkwY64FVBqwKqRKd58G0/gcUDQ6Aoe96UMzKB
webo6aRrEVUl97aqPFwukqia2J0bVbMuJapsUvHOWY8nsRbOwwB+ROzf4v4R5rmP+FBBnBh79tes
9zF9m0WQjQfptJrXl7xatPwstUbXJFkk66poNE/2YYw3zyIbkkQypDuEI2amec31/DE6NE7A39ro
9aNXmGPO/cyfYp9qgl5V8vXQ2g2weMFrMo4SLR32WpMIn0XVOG7d1E+X840iAUcKm0m3Hfi+Qcgl
Ix24g6LiedFZdnoQavDBTc5VzdOAcDmuTltyqRTLvRBU7fSYhvzRsuNX7Emc/xEZLtN4dN1xuKQh
HybiGL2h4j6RErXuAE5+wklSuo5sniTVH64lOcN2x8VkczdeDgZ2tB7kgh8tk+w1g4P1fJLnDtRM
mx5dyyU5TI1/mIBg7rIGERc9BTEePhy/eluWmzmj1a5OCrHOajTolej5DEHYXNmNgsmScOQjza8R
jMCseYnkpgRgOdI7lzOhFlxlMAGYPvLkZGvcqLpgIbB75l8m+RSvRPIBoxid+5CK5+X20uN53gmV
XoHRSO11VyxCow4MTWScbiN0UM+FIkeLiWO+V5fbMCGD+HJulaXCQvFR/Pb+soRwCeQlqncdiYx7
ucpnmcyboqydLZvtxCOe0dlYlKUS2sHlfLkAliucW/wcGXO+1SeWMQQ5rWfMzry7nOa2G3TuAy4j
ENnW6xEov5RL/aYZ8lVnhffKO1XZ+Y7O6mVGr2x3OAVq8gFqpAMocfcIaozcTG8dV8tV/yDqLj8S
/TlemyNlY0P8qgQMCYoc8iMdJYnHtiIinJTyCLI8kN7PpnqcyLbcSIuLLM/0/Kg0VEPMGGJYezPg
exYHsiuJdjO2TpgiPEahePTVoXeRQNBe0gp9Xdf0O1RaU+8Hq7GXPE57PUaZgNDG8q+ga3RloLK4
DZw6RVLl53faGUeDvZ1VJPcl2aleafS9CyFeuijHI3foVO4iWRYYo1jBMomW77I2aQ66+stNS3Jq
DwKnPPC7w1uz5pKoTeOsTYtKwFfo2AXV4rFD2fBUjahO2WW5SZGKNQGuOeHOxkiza/LBGMehmbgD
Lsea+DKMMrSUE1fDeTVy8mmNsW3WCsZZ1ETAEjJV/Ft0pISfFlW6tf3qo5L8ddbFHjc9kseI9cRQ
0mij1vWbLegSzBVyeotKfqa0qPASJbxVBhpVCpwtOsz8YYpGuDiFcmQVZnQSnkbCDLEzowIpNafz
c2JSPLiymAgsD9d2o6zwM8WvGn3aa+AQB2ZdaA9mkKTrxh7K+EQsbHeIBsEp1BHH+gjXVKPzYlEh
vSui9jZECojygi0bAHbdjH3sTgn+3xEJReMBMpWqa1WVcij97kXB3POORuTNiARq/kAfkw+70pWZ
TGFlpoCW5X/YtTjxN0RHjk65qpWKxpC45p6PjV5ZBzyK1iRZ+SdnKGZlk+poNq8JO7flHq9Ik+3a
aW6VpylAiBUi+UhRZzk6yUt1itytmqiOuDZ7S5u8AGZQucNVCOotrYefRrH/Rnez2Hh/m2sMC5gF
CREqQud3M3TqKNqMB7DbyWhi746CPEp4uOi5/dDVhc5lxV1nIGxf/+v3/V2DwzwFqwm+CQglpC5+
iy8hcFybMM50O3Vx2oxkAlEymbzng5KA4yQf//rdfpffXN6NbHEYNNURaKZ+5a7mIVAMOri7XTpx
gSyTgEMvukfElvj+vf6zdf6LrbOuk0rx00n509754Ru7gKb59u3nPcAfr/pBgaqfLHTi7I+/E5l/
bAAc8QlBlc4oyeytM+2zqf4n/Uk2ORcu5j0DgnLJuPuxczbYAJDDiDmZvB6WV+NvbQAuse6/3Chk
s7E/N4h5gXBis/HrJSSnWlfCwcz3VNUz0mxBOgkY9nxlgPdqMwplV8vuZji22jS5GVaXNc2S+lYG
vtxVmYFJyPSbzGOro143lWE9jIlIPPJZYD4Di2yaodY9qM7xKRvHqlpPCGtfHOCtPUNA6naOOeBV
COiM8uV7l5ftHrl9sDWjnOwhm9hd1U/gLOa220490hHUdkaxQhGNJj+sMjfNbbTW8VQ8GWVlv+R1
k+27MaCELLI2XSOp/mx74fbwsTeU49q7nOBxVBN6TwRBY7TBipjB4ilUu2qr9cp8aNhYhOtAs6xX
35Yl7bJZmVbEsAbBqagnqpTi1j6Sri7uuqHW1nkqz32nOicRw7rYWRA8p2Gz0EVJv5tlhyQmqli4
Mf5sa+nnuyECjav16VyUBduGXMs3FmG0YAm9eoNi6xDkCSVuY3Kr2D7donQbrVRQaS+lz33VJZV5
XwsdO2qFuEjMhnF04rHZd83MpKHM6sFIQuWQNvh6Eq2a3VCJ53UTi+JUWaEMvQqfEXPd0D2oUWl4
GiaHY+Bn5tYo1WyjVVQni7mZz2WvNScZKf4Kt8QDYVDj25R0qLYGKnd9mTTnmZggovStdGORjLZW
ynG6Q+slXzt/pPp9ehbsabZqqcc7/B3aVtcc/zMTfbGJY996tyMrmU7dpMUn5NjJKrXLke6Ssc08
DMf9OqIzbtdYdb2pwErXE2gTRkZTo6kWcVA91c6rjWrnIxgmZwNnN5Kxh2HU474xzsY0UK5Lb+lj
2KnxI/zA9KJYoMTUPZripBRJf4WXhDAMikdDdk9QJ2XAem1pPvryOSECRlj5DX7K4pQO6mM4KmW7
UnSj2uFZT85jwVPVzvX+Rstq58qoIjYWJTQ1YQGqksldpwBv80xOSPh1yNhLyCAZh4MVzZs41yjc
ncda3yCQtil7qCj2qgot200dVFtOk1iw0oyObl6ctCSgowjSAGyJCW7UDE5Am7Nb7GI7x6ySVdjl
1am2tBe8PdI/VjSghVelmn6xolreIcSkVIpd1r6JOloNtkgRY8L+emfInbfZwKbgwanNN3M/NrdU
VNsZCW26Px+NHDLfbrtHsxz129rG/th5UNsP5IHFnlN3qhekuXOguFqjTxvHDJXIoVXelcj5YYEi
7PU76JakftSwoyf0v4kkb2kPI3tfHnKc9I2yzvDbCGgjUlPWWV/OG9+Kcwy/ReCLr3NYDa0rSiW4
riaZyS8QbGALXkNA8pkgsM5/hxIDcY5mZ8UKtwpVQzE80RX3XLlmsrKdjDQppzZUvOl9ilJItE78
KhWUVzsbkWCxNwu6J9madx3ehO5SkTOGnXEagAc/Z1NJ3wgqZq4UQc/3Xg1bhIDkLI+3eSuN98kg
Snmr+WMPDzVVkhJtJSInoFXRSHm5mfCWcxrU1iobsSkSDFFkbEGWyAcxYJRl7cNY0iY+yJ7mEGW9
zii6xmqFgq+4kdSsFBb4SRXq7aXJRqyLoldWgRxl4GFqtG7G3ho3JtHanmAHFa9qk2PsWphNH9LB
1q5qOJsaQX4N1TlnzrCNSY89Ma5hN4uIgCA+wl+bSUohstbpctupGkS27O1tgdruNtdSajQcVa5q
1SyOY2iGV35Zyk0xtEbINM2YstSll8j32O6s2tjSDrasSQfIyamw25j1K7Airw7Ihd2AbYh7mUL+
WVozq2zJTGVlKXl+LcOuuLN7aV23VtV/NTE4TyvEzleQREztVa2uk4Vkay98GwWxcG/ZQsNV8HE8
oxaRh2FthoWsIzoA3k5bKDyyPHwC32P70VwIPmOh+sRC+jEyNzfYlhlj8SEcevS8bwAo5i0NpOtG
ElTO0unvMAWJp0Sq0bqh3Plrr1Zwje1CO8YLAYltbj6RhwOrXI24bIcpfg41XT2YC3lpwGKikCPz
4sJstqS8UluxEJ448OdbkopiL2Q31aR5+Uj4V0v+Zw+vQx/f1gQ/hhRUhwEfCoHkw0KvIpmCaa0X
0jXSWeIdIPF1SZrialjI2XGhabWFsA1IzrwtFxK3X+hcEgiCLXHx9uJnhO1V0VOwNEIB6xc2uF+I
4d7W2pMqZ/Vb32kFdD8EcqL66s5aSOXF2OZpC9FcLpQzvrDSQyuVXicLIU1nZnWCCq1vTexhR1uq
OVKDPD4mqH63lR7210mBf8vUUmupqH2uFvIbe2H4xV8Icd9Xid+MG4tJYOHLu4U6LxYSvRmxI7Mz
Mu1bcyHZiWGtX0gdcasFQiLEoj3XF1beWAj6DMX4OVlIe3Wh74cmgIOmLQWYoRD7UARf/IXuV/NM
MDxI4oiUacnTX3QBAoXAuEgFhrCoTmPuTFf6RUnA079ajwo9pkvAe7wa1fZR0boWWKIJGhTOJNw7
izihuegUKkKp3BkSApN1oLX4eW3ao1YisdQAXQJFNXDE3NR1366xcZkv2oh5fjRCEvmx9LES1DWZ
2NxV1hTKe/0PPWyQ4Ut5aKypjM6XofU/8/1fzPc2POO/Gu/X39KX4aX+Zbr//pofCD+GFRgnzB2Y
SfCrLDD+D4TfBPwn+NRe2urEhf76Md87n5jhGYmZVaEA9IUW+DHf440xkCIKPC4kfmqYcC4+Izw+
f2x7sQf9j1G6pH//thF2IOeQSzLf48ZBffnbFjGJwTzV2al2E1fSUxuT17S2Sh118Yh21iXjIms3
ZTXdpoU2D+5SNY5Bx8FjIcoNekVWcFwP6pNPES7pRDnlKzQiDN/G1lIW9C5G3YJcb+k4z5kriUdJ
n2lsZqvdReUmDxwy2AiKImLFgVHjIEY7Rk3zPm4BtBj15us0NiG37Q5cWFLEYLh+TPMskxrJyQXg
nSLTEO6b+AVkCPXVWAFzWZmOcA2n6Xbgw2nY/K1yL+fI3xeYQe4IvcFu2kTP/5+9M9luG9m27b+8
PnIgAnXjdQjWkkiJqt3BsC0bdV3j6+8MZvocp9+5+U72s+PMMWxKJAhE7Nh7rbkSp9be4iynv1QT
Fm3WU4F3TYZUerTCK9wOZADTBMin9mFwww9LS/mQ5L6uRCQfOMunW88j7GC+kjzo7u/0MP3Oahtj
Mvc6ol90RiMWWBXq5q7aEoXaXaJBPtjGBEPZ6e4IjTcw79FEFO4Tmvk7EWCFjqbikUmhuJ1o8iBb
KgbkQYRVU3rhAc5vTbd6C3LcwovoJhTl4Sca6AelhlkpCV86p59qi50eos3jlGjLe5rR/qwMgnpT
t+q3PQEiJKGiTHK8p8kI8A4n9ioNbPUW6pVt8aO9Wh3jFofSK9W0bTekSKlbL3spGda8iMmg56k6
+zUJPbBhaL4y3CDORM+/t0t1r9vmsg8gJ3QUkJ9LE3VF5cFejmKwJL5RQbyjzXtP9N4+cBcyVKyu
Ps9D1LyZqftkt8SdlxOOHkH00a0dpLhNHU/swVPA48nc52yptBph3fhMRiyj2RzpLS1IZd7xgv6r
ptdNQVy1bjx0GE1OOaAFXJwymhg+RPWyyaLi0SDCcGM0RUNqSmlc2qzztq0b4AkyIlJMeHLwnA7x
OsrYXYd8wh7e1AbimrASggYgPvQEUu2qw5lSnjAs9jchwq9+Ozaa9UzYSnxj5rb+CR/xsG6xHPnY
IjmpWFzLcitccr8Q5c76zThjwjjg18e1QAzp/F0rrEXbuWTXBd9nzxnvMtkY7NkFregMzQnBz1mI
hCwRj/8s9P9VpIYkruCvVnpE+U3452hSzIHqNT/aOPpvahn1UIfJay+HVskfK71r/cbRgmaNo2QT
iM34qx9LPd2jH0s7DR987vSeIa5z28i/s7K7SCT+3OKkA8Rs1mOnEPjQoHv+uXPjyZK8p9LN9oYb
vo8UWauuxVZNQ/St0OzHBoVRAa7gzc3F2zwCkuudeUuD+Ngp5BWQEnkwUGYfWgXEKsRoHTwFyWpm
vVo7CpzVDV7zfQ4IdSgjsFqlAmxpIagtthz9ol3xWwrEZWRgwio3jreBVqCIDp0LG4d7Py4xq1GX
3xRjPPLTekXAqetNq0nkeKPZHHXAevWQn+dWWquqAxCWQAprFDLMagNrXTqj49P66J8kJyqfzPSA
6C7cxibcsVEByNoufLVNDsRSwckchSnrFLAsUegyXUHMmB7DjlJgM8gkGzPOXnokU71Cn801ELQc
GhrOEYauoPwIEgSVFitoWqrwaYYCqdH9gXiA6HXTmGDWRgVcG02gTyzFH10CjM1UWLZYAdqYnX6W
A8g2qGPHREHcWJjGdaLAbktXkDoN621kVHfJob91UOCARp0DZT7rtXraVwaIsckpxcVT+LhuACTH
Qr/l1PbAXpBfUiDet3HmNv0qAdOcwqnJ7prKCMeNxHHo10WdvvUAcB6gTzMebbXON4wCx1oVDs0j
zf7gkW6ydWOmMxZ9LbeaPQrvmjZ9FZ8aTsJvgYf7W5lNX6bcSFHClT0cqhKIVzR4eO/I9j6Q+ek+
OOOIbTszOL5mksSmznCrd4f+jw2fYcheirRg1JxhYtJlRo5XcQUYiAzeX6hXza1TS3dNKJHg4nmS
k2PUg0NqZVWweQe0lpYSlxLRkGxZtVswnYnJ8UNCWeLw1Jll3MyUd1s5Osknh94d1LcgpP0jwdMl
KhnQNYJ8M+Vx+YioX5wMeypvTGVoR96ffKqqAKsp51r8SXG6iG2eIOhnGDbdz9bAsLVLw2LVh+ZE
8lbL9zfmzd7oRqpzizSLdcMB5jMbUPaCGUv/0vSOcdBIIUz8sO24qk3Jv4mG6Z4LqPlw9oiNYmAu
nkBfkVnQ8SMBgc/9Wi/C+V5yMHixegbte6sd+PD1HM4XXCW8x7zUgcLQY7tpS8tOfQMj1QbnBj+Q
+iCqN1eP1jzgLqZ5Vr1HPH+72AZJiliDIWEwxS0WxAjDWSWK+DQjQPggS3HYid6ovlkTeJygL6vz
9Z0lhI24W1qa/PhMSuchXCIO1MgQiSwPIvfBVIcVU/mxMsWdKKyif2oTc0S+RBSUH6sPfuXugKTt
nskX5x9mQSIP1sAisiZ1ZN7oXkv6wWgmn653GjUgv40uw9CvxCytm6s3DVVxeR4r8olXsCYwC8OL
ejG9Ub6OhcIydrnpPKB1NQ9lGkwXAaKCQSa1jQx7x9xXA19qj+ntyNBbdVcYXm6zMe8+OieK0aaX
9hnr+nxTB0JeAjoEl7HW8k3EHYng1rOCT56k7kS3G3GQU65jbXD5jc5MlmMWRtpjudRYhWwgHgh2
vV1JhbG5flv5iDMtDufW9ds0KDpfECrhlwlXbnZM61bUrRkw4qfghhXIj+9HOL1ONnHXL/wRu+67
C8HMl3UZ+22ynNoiOg0U6r3WPg01FuvBKj8VpNOFmKJ9z72TXQ+mKLyPBp2CvIv2edJ8t0bvxjNK
YHAAPgrpXKbW2BpDtOvs5SVsWpuW3OTe2vAKYeFZm5SZpKzm0ndlUV469rGeFgwxMSIW9gWYw3Mr
EnGyB9bwVLj06J3K8IVDmEOcz6d48tbjlKzboDwahRPci06bzmKSBJaVIfDJ0bUj/N8pugRvMDck
WMOIqvByDAO1ZkfDP1prBMgV4eSTzvetLgYsiRj8bpKlbzeFzMXBkNbXRnT7wrUeAJ3hNx56A8xG
GLxroXxrNffr3JOcsxQkdWZD1uEAKcg1yY15DQcIKg6JeINf2Xb52Bum6XOMWT7ywYI+AU5UYZS3
VTc9FklfHT0n3QFej3zLWviCY1tsp7oPVsk4p0RUiWd7pokMg+OQTnN+AAJg7EcW4bWOXXkzFWnA
SQGRdLggbi7L91rvaQYVpX5LtrVzbLjxgTHaOkVj8K6LvPbRLqx6MX835upSxa7zLZacmsyx1j85
toY5KU2fOvIZPiNINzY864QaGjUJjX0BTxFun9IxmvVqWBbWA2PI9iGeG1gcrm76C+NbL3is8/Yj
mrtgoxfufMJBPpJJFUKWxCgssdIUC51eWs7FbSnsU8aa/8BthZXFDsS9gdliM8q+KEF3aMk+LVL6
InSoEMXI6ltrIVNALHKYcwzkRlV97jlcrmu39daJGN70AB2KXrLbe7K2yLXov5I09U6Dc6fPdfA8
ioqoIKYnKwtcm1+agHIbE2nwXOi+zWNI0V6Eb6SKtlhSjXUH6PkWLVS4oUhwPzAbDhcHZMxzStVN
DcEp3G9Nez6OHVbe1UB/fwLMnTwnDtYZszUhf3A++gb+K8P3nTtK2BWsabJCWMKptU1bXhvm5EUu
nX5ygqR8wLMINT2qqawMPOtj1binaqjGT4U+Z59GsiRPNm4n36LCWjW0/NcZTxEreRf3jh8VVu0H
4ENpWU9JeDtM2H+OrQzEtIraBfWcV/dbN6xpUYFie+nsSTvbonHRjMJ/40ukNRY0obYZ0qS/BR1v
cscU6ADK2kJ0bS4j2+DUl6eS2ePRxBO0CWpLRcTWwYtHOMIFXFacbJa2LopV5xXaqQtd60ClkO6E
XtabeCLcl8NbaW6iZvpeoP05izzsnscmHvf4A+pXu+6gzLIWrqHcABBwRvQVZoXBzlkOaU4VBhRP
O+olC1glZL0vwe77VdMloCvnYFtyJOZtZVCdzeyL02buqm2C8Zzamn7XBEWDuqBsdrWkJ9GPacAU
oLmbgAyTGLELZYhlx13ek6Ypq3VSDPB4x7rhxJyKVRxhGMtNHUVtk5q7pVzu8D8jBIDQuZI9B1or
a4f7JaXGS4eyZeca3PM81tljnbTj3uVI/I4m54TisP02Kvlwbc/d1qvscNtnQcUcCA9oQwjxGgEu
jzgZQSsoCRd20JIh3gQB0evnVauP1otRTbtpnMJ1ayyPs204pymW9MldN9kR+7HDbIddSjDxGMrw
Wz3NO6NjyxvqMtsMcdJvJn2ajvEgWp/+aHBA+HUbh/XFDCxrjSMkOcyLPd0ECXERkBq1CBsclLqL
l7K6ihunR2KkYsuijAFvmo9J+GDYSc1puVfGez6wsuEDQgnZEq7+/PR3s75zde5P1L/LrXV19CdX
d/+sjP7T1fNv/Q4AYN+GBpBfyQAYSaEERHipQAbYV34Au+EraKAHTQctkF8hA2Y/PgYKPCAUggBS
B0PBwTLv4CS91YsRb5bKvsReqeE97GiqKJxBRuv7XCvEQatgB4nCHohWdHejQiHEMBGacIYtqjAJ
7gAwgf6cecQkMyoSUXsPt0rejgqxECrYglTYhRn+Asl9wapG+fN5VHCG+MppIDn6mGugG8JE17FP
tIU/DPFEQCeIh0rBHiDxxTvdRQapQBDYgm8Wg0IbxMkH04iBdlPOSIK5U1aaXyNkdiAGQUvMV8pE
ciVOEN7ZfdFhn304qZXcjgpNId3W3BsKV4GA8lEfek9H4zos0CyGLj0sV8bFwtzu1gQm/EDG6PKa
Ebh910b5Vw6gIRnSEofvauyQeuJ8K9cxJI1aITU6rc4/nEFxNsag6wgdjodtozAclC/2RkpjunQB
NjRqoIuhsB2o8CB4CAXzoBGKrVABPiaF+rCxFt1g8i1ulysJpJ677JwWtUPEuEKFFHULNSRQABGy
X9kKdKAaV1p3SR2Qee6HeyWPDKElLqAT3VektdX7ohAly5VWMlzJJfaVYtLrY/FUKDqxpTjFgSIW
tyyMZEwvh1jRjCvFNcb+m57iENaxUNRj+wpAtooIFWmS0J+XbsktFFKUJFdYcqG4ybRhFUOZXt0V
qUz13EFYnn7nLePR7OG4tMP3SPGYHUVmbhSjeQLWnCpqc6v4zagWbtOmzzlnwXa2c324hyFVXTDU
AeZTDOglgY5qhXChG0WIThQrmjf2zMEvWDteVG5xbLuH7AqX/qfr8191fQzYlX/V9dnT3Y/jn7U7
6GDUS/5o+ggLjJVOi95BlgK1zv63gF/YAKmU2Au51+9d/H81faT8jQGfI2nOkJCgsAf/agIJ9zeU
WpRaWEj+voDf+rPOzUQK5GJ44W0BjHFN0/2lCaQTgbckVigf8S0r6u6StzNyZZpT/pIBxKtMEMmo
+puvmAjlUxSl2oXiYt4VpjYj+I2B+WTthGgcltG4RiDhd56GiZRp9nur6/wcbkdk3wqFcp80aNgw
jFsARSJ4zb2JIvjKTJYajCnW6HF9pTCXdM4vwI+XvceMlZm81n8rFm1pSMMezbPGZnyeioxRWNR2
I3Kgav7sGNEcU1Nx2fwoZIZOWmOzbDkB10dr1qovvYySzx1ij3vUMpgVKADf52ZpfA8josOheOm+
DU0oOL9AOAmJ93wII/uBE0gcr0oYjM+q65P+fxR/VynhvxVU169ABW/wrepI8GCd/bkPlyPASbSg
tYlrJEnbMnprU8mJcb9CWVH/MhhwVng0vfvSqeQtPAE+WmW74LFALHB6jJJ54zgWAFkUQHdLYEUn
eBTlh4Dv9FrUVnuJZhoTVpwkdxyoiSVy1UmeI7W7CyNcAX1rlGfXbZ67zCDrqhpvsShKNE5yhzD4
I6mhHPz0kPwHeaXCsP2kr+RDm0rdqDqdtEhNzCp//tAVwSqoM6oC0EAevAv17YdlKd6ENKd7zdGb
Q58YzQERCHrpiOpxlWvdsm3ZTfCJTPqXKhWq+WKN01k1vZGQGNZjMPN/NfGF32RVipsQW+U56m10
5Yy27y03eKEZI0mdpVWSFuiX7RRUV1yM5NpojbbDSGyv55KQh0XPuacNlBo3+mJ8FHZ/OzZS7Ls+
sPYzJgygiCQhxUj/N5OFEl6nywBn8j0jW/tomuX4NY7QiSKVGb9WrNcHZ86afdNBSQgiCtJq6Ldd
PE4XHsr0hJ2Th6klDi81PhA9JQCXg8Zu1ymOkxt8XDnoDnfq13EMqasEibnTFywMMqY74xQgf6eC
b2nVFXFyl0cKo+pm8nVmWvfNzSgjMGtwVmd4wCQPHKfYFlHb7sGCxjdZ1+l3AbSFe7cQw51FpdJx
ZMfdsKmjJdnPpIV4PjZPedHibjq3neCCStX0Wly8GJZ6NrV0wWsxtq9mBIHEA3V6a5qN5+t0yk5/
fe/8smbhMoI6oYRWhjAQ5srryPIn4ookKSgIB0e7IKRZHiBMFztNtHTRkMuuGwcrEDFh3DtNuXwF
908QRweUwSeDL/pIqnI6VUi0jnWn169ObWL4jzJ9h+/tDe0DtoTezp8BnKAaHxoLZeDAICvju78t
Axi8egcNv8VbjuK/lJdJ53yAe46POvfafGcq4T7L1bwdkHSoBbVMOaNXndhYnSY3+J3BPSTTMJ1w
QiwP19u2SnAWxLE93zU1anxRMdQpM1d/c7W8ffWIHHottKXGiRIzu8yJJ4iYQBXxl0JPd3XZYObD
4gGEyuh7wjuwDDqb1I3cs6vXtMr++vLLX8LeuPzMmwkKcgHvqEmEerR/uvxjjew8XBqw6E3FDLdD
2rSam1p7TBaPTyAQY6EYb7WnZI4HuEtT5VV3U1NE087VY7YXg2eQplBWB0c3HarP6WATvOJREjGx
QmL5TtuKD6N6voc67rXt3/8AIA55WzbTcTx0auT90wcolrRtBPlWl8xm+DolYjrVVRgiEgyg5rYF
60yg1FmWtFliABVoG3w2Fe533boRI7Zznj3sJfDtPhuTI4CdAGKOJMDybZ25wVPm1KBQoyLkRPrX
7/26H/97s1D3Ps4RlAKCvqknzV/fOx3kuFnM0bqUvQWefmzb4Dt3M7LUhoSHF7HEyx1izumcOUOx
66AzM9ooCvvgwio7klmDq4Ke5CGzRqDHTLefOjQ9O280GT42dV+cF7eNbzl+TPdj7mVoeNux/c7Y
lZ6KF5tfoJn1B31ZXGJWFGi/J86jIOHRaZD5Q7OfVMOzI4vgVZLCsYdl4x6hp2EVQuqwzVoj3FZZ
NL0Tk7HsmnEIqL2jZrMUTuH6nZTTN8GMtlnJ3GSm2lZSbBajgitRpl8E/fM2Mgom+WlVHTKTjlfh
8KhTE0z310cv8LTwowGyNmwg7PH26J8d0UnKC8cnWuV5goGGtlH0oVctOkq8gu/cecM3cCpqBVGX
JnGCI8nxiLJ0heI1c1a+KibFcJZ5+qRXEoeuiYfuzcmTr0YJJhrx5XRIR9n6jWoMaibHRHjH7dqi
IXtCP8Fe8tc3AkXin3ZQ7gS0H9QMkKysazn4S9nAWo2LKR3qC6fyDnAAgHZMZWptzsaJlggZUb4D
fCZewSwIt5Ri1WebJBfGQKxJOJdb1Gm1w+w6yeDE06IjtkSPU38A2ZhDOCm2XU3nasWTpH+ZRz17
ZvnvvkgO+9/62DG1NT7THD1p5BKXUFCO3Q1FZ21yR5+5D8wCiUVmZCAuMwGQAXp53u9dTk7reamc
A0kdz/TbBWFVETFXvibjHcN7QIw8WCSl9Hr/QTYJS2RaEH9VYiWcxEJIJk/t3sliVXKq7xXAc/fa
AktGe8FQZZLxsvGM+VVUFXP6EuEf7yfKASfxQKDr4GZNZGv6Npbwrxip83UzDOmxhA68X7xsRkto
LPUOAmdU3skpMOFa92n0wj4Qv7RaAvFoqUYDlUCcJ68tIwamHGlth/uIugUYscFqAO66ij40zxEX
bRhVgQPr/Aj9jq2qze11QxAPwvEIFx7zF0xLhGax5GXwgfVVOyqgYND1iq0cEZjmu3ZrmusMo9RT
GHbtISDDxVwtIjG+REZAnCke1yq90bpOlT/e/ABRvtTAUdb6lzwrWVc7FGRrNe3Sfa1ANxJaY3qc
uRFo/48MwjRzjug2CsN4E+VCUu4MdeWB9CdwXMJJpktDbblHiOiFkPKW5bu0U/dAYIS2AZKT4v+h
sQuholnGDSYuSDs4rdCQNpxsETtwF8Y1VeZqIh2yw1zFQbYK4CsaS/YdC+KFo3MWY0k3Sd8F3Ydq
eUzzk+Pk0b3MndFnM6CL0Xrz8nB9kP4Rrj3N1bf/+38+f+RxAXKra+Kv3Z+OqdTg7Nz/uz2drOnP
/+EFf5xrMZ8g63euOgaHQ+MPT4oNrU8qQxEB2g5SV07CnBUVd880FJJP0DCDAwG4UVnJ/xA2YEpH
9aBWMR46E8Wb/XeUDabxi7KBlRGKA/o4tUBKDOq/bPAwVLqhcGIyOOp8utGSlrgcrI+XybDSj7wY
lgO9KxM1UGaF4QqEUHoyjLx5T3CnV4zgW+1ehA69p6iah3vk2cFLuhBcdVPH0/Q16uIkBAeGV9UP
it7QfAD3dHURZm0CMGkvM3q0h56ZOmQ6bKGE4SRu9jEMs3U71L37EtGDbpB0N25OD1fIeV2UU+5z
UjhExK8dBmvINglFfL+yC8+iBMkNzA7Czr4VunMICQw4Jd40EPJQmxcMWz1QzKEKvnfGkp9DbbhL
s5451Mxh4H0hU+EzAqjhdWIc4Mu5jb4zZK7o14YW0/JmcmA7M5dfT7PR3tMLmO4WpxFXyTtxLLmm
PZQFOeUrZ8jD06BJdGRmhRg1bF0Bcas0zFsO1mni68kiyLMf++jzQgwvYOKg3TCVit5xYjOOM9zc
3bUOlqaVl9vZ4yxIdOqtHv08cLd9PGbhjkmAe7SkOez0cqqM9ZLn9mMeAUTbEbOZOcC8IomNF2gf
KURpIcJ1YZbexyz0qfI5mDm6Dyuxv7G9BjV6kNbHPkhxZLaC2CJZIoUnj8C7UQvwymJuxi7iVe7J
nCElbcm+6S+Dk9f7kOVwT2JJ+yXSArfzPWgypW8udvVYZ/DThONq0HknLo6XMSDUqiI7CyxI+soN
l+RMMV9CwrWc4S1DTLeye2ztN3QxHUbRyzzhkg9x6oAJCTrSQ8YEc33RnAsosURzYGRfGTZ6eHOc
iNOgau6OkNMQeNnRFN67XfWdVLC53+vdUseYUo3yO/ESmYlAZsnItjSX7mvRGDaGnsDNXghXSbBF
FfWGEj0hYKuwh8+V8Nx7e2yGdVkVFvhAo3FWWJCMLfhvI1xNsRjPS9eGyUutMx4fHghQiBkpiIWN
ZueIIb6MOIfvcwmQMfvg26U2wMPfxFxb9v9IawEqN3OJ2AIOXXAKiRRd56KUK2F2w/tojdSls5DP
ocvvYLa0Jkr50WyncDMWeN98qpmh2AeFUKPPADkzTyhkBGhHc0cAGjEQOY83Mbmc2YlRSceVU5BV
hN623LR6peCySPeTCHOU5mDsZ7pMKzY08nWWihvZeeKu1PElTKV5oTm9Bzln3S6VGbD9NXhg9WLe
Q6Xiuit0YU7I4hysC7fhDjSLWj9pcF/sddv2CBabwNvGjBqOuHnyDTx452BM3njbE/ezHuuck5rV
9x12oaW+sdu6P8qkzy+zKEys1aVt7XCtdBfNwxYV8WCmZfKdNvgzra+VnbnpB2I/c53YpESVRCk8
ab3MTpR6jt8WgAHiyRKP2OpZtdy8yFZea3or3U6YN+CuZdocuv4gmZkOfXpvmMWLZzaZHxJeBd3a
2CddeAFXGCE+EIkfMNXzk1gfoGkzVts3i51jUbfV1S7HJ47m0VofZu/glOayQY8/7FyZyItdYaxn
ecIObzYWLEEzJ3PNg4AQmm1/Z3mpvqmnZLoFqLi8GplpUkPjRoD7lGFvjaKj03fOE80s8JWjnU0s
Ui1rilOydqxiK9Agpk0lcZFpuJxRw3PlyJi5XwbWxjSs3H1JNw3jlMcoRGjetAlb/BOBXHq/K8Ap
ErVGmHGc1qe8R+KCeNm9SRv5mT4omq6QWcaEd2BFl6Tb5K3SQRhclAfiStJNsCBn9YEPc7WlkfCg
upoHtZHgUa45dkDkRRPhodTcxW3MuOic4MH+GHTOj4DVYJExGd/oLmVpYjo9xi43f6vJab2POvqX
4CiK7i1xra20eu1kpVNxFkOPbS0L9Sfpyex7O5vduyNC89FBiPwADyLczKLWt1ll9nfD0kHy0M0W
8UaqpRsEhBmLbhT3j7FplEc3ao3PRsstjWFjhKdWF3euqFrmEJY4gyXE39QxNm7zcX4MRQ4lL9dE
fELG193CGh1uWysL9npkJbgh23Rdkve9DTJskR5pOzFHDRqrveMyEXUdxHZGuEb4IEF9d9Fy1LOK
YJo0yU+xzILnqFjGiF6G1X6aY0nWz6IN8a3ERLpnjl3DZhTTl7zrMb0Z1fJkDAZBSUHiNIzHYkyX
SL2fa7qUtwDZxttlLJlAZraOKQh+wMWye/FIo0gij4P/zmC2g5kOBvy1qqsWAYJNt7ktlfFdrfbs
6NPnCBDnE5o3Bcyw0f3Ckk2pO80FMVrfkbTTPXQ9k0tSBw0B3kavbej3q9mGx6C/zSgbi32JHj5+
pfOjFDtdaffsRCmo9vNSouomvqbPN72wlYt1mJBg6dPy4XaDvQnSueDwGLMER4ZJk7BpwJqG0dzv
Rj1/GrG+7gjWI3E2RKTOV5nhlSqyB6Oau7VVOMc+1Kp1TU6K/099/N9MfjB6yb+c/DxDhf25Pv7j
BT/mPlesGTMValphUYlS7f5RIwth/oaPguGOYE9BM0MZ/qNGBtwkaEy5qqT+ofp1SDTRdbCHwrEc
ykHr7xTH10j5nxtInEdxlxv4SQyTNqoCu/3c/OIYTV96duc7T81TUh9KxDxvc5ucjTwnm4883XTx
hzCsbloLlZ+YZ9LqsKbezzWhOQwuyxua69M9YYJI1WIxMV2Yrfu8Ei3e2BJOPAw06hC9H6Cc5LYZ
jBfNITSoxqs9uFDOomDy8mrf5xIjxu8YND0LtLOXm0N+LJukgYcjhSjd70blzHG/H8EOTsMhdNAU
EhPsTFqCrsqth8dq4CI/agUGUughkTQ3YTI2WLfYe4yzS9mCrMmjDRlWwP7DXGLmAl08d5cmN2mb
QlAjTZDBdu3IxfDHwg6emDZET0vHrsiHgl+/9NqXMcpjEiLNpkZUHyWYd61TNzX1YbFohEclcAxP
QHPEPY70kpBsqFD4uX2PzOnM8T167rI4JiikSChcLekIwGQc9aG+kc5CdKWfFO50isJ00A50RUYw
+6kWzo/aLGC1rHGNJOEWSKJFGqKMcZfuhkAvu3ov9DAQzMFyWkHpdLEzPW7uqqlF3J2uckvKfDj8
syL8NysCyfGSJtv/fmK++X9J9r+/5MeZ2fzNckkVtXRmrqYnBefWH2uCAiRaplTIBhc5vurr/lgT
6L//WAoU9RBighr+wndgdPx3lgJhqmf957XAY36iE6gpyL2FDv+rt6sOOjdLwsm+yWXlCl/iTECo
LUa2S79vcavXK56KAPszwYBlcCqLmaK8sXSYWeulY596zMpa1/Jj29pGM200Oq0mzNyAPc7vjQEk
kFNjxDmlkckIdJs3Q26Op47gL5qVs3Q4L6D7s7tw27WA124H4F1f03B8QBnjBL6QmuObke1sM9Pz
cB/UWEflwmPhLjSxFoim+Is80E2wlj2ZLDspGhXjPYmMfONWb8Af4ONq91nt9vU9c9b0sakD773N
FiPyG8pwwbY7JNUN6b4RMdiz96YZtlnyK2Z72Uy0wEkWIieRaeBc5BtEeO45xQz2XjsOA2+vHD/F
g0kNanU4mvuZqWwTEVCWDHKi2jciIERdqSGcWvLskEB0/QTVon6TrSFLpOix97X03K/ZNJ/IYCQc
Hdj3fOCP4G7obYMc31jfg/MQmy5R4HOwV/wbkqAf+oRMTl+fZ33djawsK47leD45TFMkmQF2uVFY
w57RUQ7GqG9f6DRCjCc5Y7cszvzgtXI+UirXtBljjrKrgBJuTz84/uB+sB6SFAnUZiildo7ywt1N
lk3/vZzELe2T4ilaHA7loAzuKbodf5hCOoim20nMzIN81ZiYI9+qpXEuzbBfexUH6NxxnMMQi4Wp
ozVDaOiBEQlZ9Bs69nI1asG0NbDk7cEgTCWk2Xr5pM15tXVJYtmBOF4OLPKEGeTSOUTwRh5JDQhO
KGDK25LUvXxnQrM8T/1iDwKh7WB2NCpXP/7bpXQWojvNkogdMARfuZ718Dvls2rDsTgS24lNeu38
DgKVjXZxNQHVezWMtMgXDPOB0L/+s6L+dysqwri/XFG/FV3/NZ1/rrNY9tSL/lhTXfEbjheKIhLL
ULH8uxPper9BjFHLLBlwrlLe/GtFNbzfBLWPUFUVM0wFj/1phaUkY120GLjYV3DOL27Zv3TPUuT9
vMCC4ATdKckaAZLJVnAdpf40aTTgwTXugvtwEJyBfCbazsNIpiP3OFbQuKYDNOhfEm2cDlVtmuMK
TZmHBHTo9o2TDzujFvVO72L0gz9dxv+gv7Akn/GXt8YlYScCNCVBBP0aLDfBv7BSid3dwSJUnj2O
5md3QZK3YpEEeyEUAOOKwogbkr1Dw6PHNbR+fkVmkJkkHlo8apA0qitWA7dleJqvsA0kAOI9j6IO
BgeUSrLZ0QsSmXrFdBBfopgdpt1p7h5R7rI2f0d6iN8BH+WV9hEp8AfyFwUB8aysvrhXNghnMyNf
aSnIEAxMApninGwmKHus7hGCc290jXtiMftnrySgZGxqaGms4BkxwmNCVAcTLlSvBB/TymmqxKcW
pjnnpipgcwhklB07vA7pFnsOc54Ecf8DKkTkd+G4BbD7gj9I2zXx0hzrMBG7vjfar7EeNdSu1rS2
kxaCeHmsSrt9cqDV3wsPMa7T9t0N2oHhOGkg0GJnYcXNvMQ+1aYxE+ccbTVUT3Q1elFeNNN7140E
uGPcluUa1Hj0xoC3clZ6b413WlhqD1CDvYm52dxuxniYbkNnedT7MDs3cw/bZfEKAldHWAFbN9XM
LxSlycqrItCrRNgs7MywjS66m1YXDNoGQaRufm8Ni4MuxSDX9o5GR2s8J2EDvAiZzXlZ6g2tL7mt
vWx8mnUdLy9z2MNkV9Yuy/JiWzldlPqisXu/pamp5rlij3G42jgLcHFj0WvaaRXxq0s3+tBq7Aeu
en3j2mmzTdBoHUPUHlD6bfcYCXLt1kGhZ2/oJtqn0qEV9j/sndly3Ei2Zb8IZZiHVwRiZnAmJfEF
RmrAPDkmd3x9LzCzbkvMKmVnP98XmaWlFAgAHoCfc/Zeu5vZ0m+KUaMB22fLtVWb8sqadO9b4qXu
zo6Hbotqgx04xPxNqSaxNbNmcFHbTPaO3HkI+rDD09eCZc/sXsjNAFcmXHjq3+veNF8zbp/OztxD
qLGzYG93kCUHDe6hOWcWJzRYCE4qgTd6gSAkgAsRFVF58W6maaE2S2e7nx0+ZKPJknepH4xbJ5iN
VzMhM6PKlfq+OkwuHZanyJdSHGxwh/ga6Wl+4U2MDi32UqhWk5uLqJktBbVq8EAj8gamUvKcvgdI
0lUeONWAGFM044GKALomS+iS+vJIFA6GLYiDA1HiwjgHpDY7OEj08jh5i+jDyijTq4Su2Zm4Ma4e
RPVlY09rd3xKdyW2KQCQfmx/rYjHcTHLzeIRwH99tWZec/mWrrhgP44ZxgfxxvSz9dcFhZdoNPYb
054unFVGtFXnO49oWGfvFY17JEf9KUjn5c2bFkKo594+BhieQlrkTB1aQ2uueRLOXxB9+yJEGaag
siRLDawlA2Kx4a08q7DphfdSx14wRk4nMDg1UAuma6tq7SNzYZS5oEk8sgenIa2uVEO7NwzUNB2b
xG2IA+YhUmEb8MsboqxdwpGzxLzpS3u+cwXCeLw+6cSWtO7LGwRZ7R7hUIrKGEW9RqfOaCcYKRgr
XB4H5yoNyBoZ47J6ZiPUoT22hmYrcWhcEI50VxrGhj7yrE6/yfy8eQRlqpWRMWZ2pBPNcuWyRoOt
MFR6mhZHXHCdp7eZORdPbcWIF6c7/H7Cl6OqnenjtQ0PX6cviq95wgSW7n5Wo6KEWXDbZ6rUPuPe
BL0guy64N+FIZltPrxJuSitcsbP1KvguFqs7qcqYvyR+Wm4mZUz3GMrQguF9WDRXEzDHm/Sgm/mk
h0OX2uc0wDbqzXg+HatZ8jA23PSOVof5qSGI7p6KvjIOveiTW9u22zacSGYuNybD/JcGMUIV2ngf
HOzAWFNjdyxe0y7okNEbcroMfjWRw4JnOA1h88BfK+jNIetcA1GcqedwACGmHzzfg/sAvtyu89z+
xdUCDpEEOmQpns27XFmkHhem3Haz0215Nshj7hXxZxKQDf5g0fGc50dOgl1B0j0p0yHRJNomYP9I
g9vpvCsjcRhpe8pM0Zf3RncK5EyPYaITeh6QQL3fNmQs6bmimmAQYHGSk+Ft+9T9mlv6HM2+DVIU
GMJzZgztMadYuA3A9HDU6qsJ25eF6BTWDfivKxA3PHKc8ipRfvyVKv0YeEi+XUfDUWRUEDF0EDlt
a+fXymm8vU3hwD9YpHmDmoh7Omf+fO2MSKxMczSjKlUm8SH8kQEYfcnnorsTaPDPttPZJfKZtP5i
OwA7J6vszwX28khUjdyv+5K3Uiuar6xSx9rYZDrx6MB1629VGqdXfTPRNOF1Ks6W38keK1Xq4dPr
F8/ejkpTdoQWKbB2SmCkjOQy6s9uPgz1tnO74s0eyDXaKihga+sfkhC+OQ1VyFAOFRzv1JuppUl5
2gMlnrTNiDXsS9anxTNFMbcrfSVTd7rRkDncK919KGTs7PO8wplgYaFesG2l1qXPZneALmiYN3FR
26S0pM2LIrBiN5DLHTWDzv3ClQmFQbPy+sVyuorPzKZvplEXqxXNXl+iorr4XW9c9TzO+BX1ikh3
nGtTyL7LJHeVTAAWiGcWr4y8v/SageVRGSRiYARuTzmIPY92l68xfMNfnpLZEeOeIoyyup9Tfbhu
8lzd2a6RPchygpTr9gbTNVGapGj3/X0SzLysHd+5pE6TRjSWTJNIFrqKEYzCfrWKw2kKncrG/L26
PUnB8L7Oueze/ABbRwi/Pzh5dj+vG0zHFNsqbwLmAstgh4Je2NHPoaWhJh7dK4CMix22WTmaodQW
HNFenk9XHamo2D14juQbQVo9mu4gF5/MnFiAO1hTlb0feemj8GwWwCWsgXgbNKV7mnLBm8CGFNId
CgKyZCTnOI15tdrsv5rS8h+kNOyo6TwNyBHz1rMvCh60MF3bvd+4ZX4RqSokvBivul6bYM8Cffm9
Yc3eS4c1ad+4CdV0gZb5q22QpeWjWiP7txeMzLWkoueYGguvjA761z6jY3eLNDWtTgjeghtsvO2P
oNbtjJjxRD+2fl7qm3rln/XWiGlS/sFFc/+gpP1vWff/VNYRRkP/6r83yq6aEanqa/2rvuSPf/Xv
us7/Fw0u2KKoRd4VIf/XN0HsIz1zn8RF333PEuF//dkrW7MdTYou0rJRoATmT+nfJh8YUDmiSjER
2v/D9G/rQ2VnGPzA6eqjgaFS9BAk/NpGJ656HvEfiqPDwvWjPNeMex1sDLYxsEVNl/uEgpCG9tZr
XvyIil7gZq3jkyay+NTz/kd8gnK0gRC5x0QImp5Eqir02a8/+m3F7iFtnYwUMbjeRppjgSYb9Xu+
ypBlmpTPNq6AbbvKOVnrMVNsO5UR9uwJqgDzcCPRxYz8U1sOPIfcB7h6fyfD/tA85AqszhSk+yZp
4TDiPgwScjZrFKrIMNlqylukHsGePQuN+2FYz4vv/dMS+U8l668F6/vxaFcySaFJSuLLB8eAqaHw
SIqiPb6z3YlPeluH16ss/s+R13+FXv3qTXDWI3mWiYJjTQklgObDmS1M/xbe7iUqIWo/k8c3O0kH
2g5Su4fJLO29SvP4/h+fHuQ9EtDBdrFMdToZP89lct3s54rd53F0eR6G2poW3KNucqJROsij//nR
HDocJIeACif95tejJYE/Z3WVl0cDf2lxqUW17KSL6udmJBXj98cyPgjG1+sZrKMrH8dHgN3pw8Fk
QV5vVejZsUtliVIipZaPuo7sQV8YqHhUKm9GyvmrGT3rYSk9QuHgTfT/+JwRzSJXx3lCE56Hyq/n
XJL/rKqRHWM3FgjoedH3kBPi+DFwW1SXvz/pv64hh0ker2ogy0jdPnZ+BIWyNQg3P7bGsty9p3YM
Gr/gNm2L9Kj6DNWDV2M3/5vjrsvkp5Y+1xrLGMA2CmWXltiKH/p5GRVMv7LEbfNjPXcTm3Lu5myN
8xzWGekevz/HD8dabWMMMNc+GreXMduHY9mZNhtTSmZkRj0fYTv2irDVhTonmNqffn+s9bN+Oq/3
YznYDnDDeLrtGB9uXk70NgYd1tCiFhLyGnYLpzKzJiP6/XE+tsXWcyKjCoUiDxmWq/nr9Rvdshdu
IzMktmBz2M1QT4S2qte8cst5SLOsGkIpSIkNFxpI8A+qJL38/jt8WDvruSK94kG3grEZFK+/p5+6
hhRnAJ/BOhzjqV9RmWAsSATVkktsKeaj+Oyj3rXU39hq3i/hh0u85iW7roUp0IRH+OGwicvuLvay
YwqR75PI3erEDFldt4wZ9sJqgUMMWiMxHSiZeBt8AGoi7KGW31AmdhgEERGeQJXEh2QdCcVZzB9L
rv0h2P2vT+f/9D0dbsxKMA8QeH6cWhWOFc+Lp2kHzB3uG2nltthMXUmZFZfu7DLvoAQLVa55Hrvw
ubjok6lAR+HHPo5FY5+DIYiPMvOt60Bze2/nTmmTw6gKvGn/+zv511Xr61xNRnYOO5K/DNj0AL9x
Tx4MTFGdOPsi8WVB7dIP298f56+/RGQE3DKqEJ8/P74bMw2TSwxnFE0vnqIgW20LNbDUMyMY5+H3
x/r4OGd5+rpHUtq78wAo5Iflqfze6W2Z8ziHjRAlfjxFaHvGDb6JAqnVauKRszobo/S+aFVNpmXj
DH9zYQ3dWX+Jvy5X32J6iReWTQFf58NbpRStZvLLiA/eOAt19EqTh+kQSKs9JiQ/3jHF09/ec1Qy
0JOMuNo0T3BZrZhW3NXOGcxAfArGUd2icMKQ1Hd5C06sHMaMoCBSbqCwo93Fu3K/lFb8YyKf6tlX
5XJBuotNP+iEuwqxChR/vnOehM4DF/GUeQ/TwH1w01Y/DNg9r9IaP1Okt5n2SAzLcqcAIo5hScPp
phL68FrG0J8WjW0cM1eK5ACC7A+cO057qqsOOVqNuPew9Ibd0ypN8QZYnlj3CE1hEw5C/vhrGsTG
13qsrKcZbS9p1/FUaZse98KPchrsOaoGaaXb3s/TS2Lxy7YdHi2GmLK3MeXh3fQJ+dKN5pubumLb
uOI7/WQzZ0Ey7vTUtfezTUxRVHuy/+Z7ROrUeed98bsZrzqKQdYbv/6k2BVNwOHbFq6Ab/Y8O/V+
9L4skCYiWQTJxVv/bU+he0lgYtrbLpsxnnhM9x6DxlIX3jPlc9ep+eb98sYu/k+zTvW71upSXBoL
MM8jTgPXOpnE9l2KBDz3tsMDS6f5/WkF+eYM35knlG9I7aVuClYk/CucD2VpLAewolw75fgwM4Su
p4+2zOxPI/wDDeyTXt9ahQmDO7f5nBlY3IVUY8gbBHm+CR3ieRgLoZJ9gFdkCRnkgyJNLOsJErgw
Q83k2laYI99KtCY7A8nmK20moCH8aDCXxVkFmm6m0bUZCqBZ+tTJm0wxlIw828heSnfg0bQYOLmU
bpdba12H1dzglBuRcG5U6g9ZtEiDDYxRNcsObAlryauG5ZLMqiQmgNJLYdqa8GM6GoOjpWKfM6ar
AzLnBOgC5zOWkp4FttWxqbymc6Iza/FZvSAo5K0guL45jCkVg+s02qOLfJb7mNjqkmhlfir8chss
NOqY9RMAr5Xdbsjp9iekoW4BsDobpTUCC0qaQTMS9ZnhyQp3KrMIYDeZ8Fa9nMZOdw+W58SPyeBt
G5v+YOeS7KQ42iaOHe+mWrx9kS3M9yH27HWI5l98n59da1dowxWS6wL6hq7JhaajaW4MBvi7QMJG
t0VdFrDjbfM5yKabLKnVKTeCXZqibUad3pyY1zFt0UBcQDMJIHdwWmXhi01akJyjJoAN5orXGhz7
i2DmdAGcfCPkQIrWBLdnUr5Nh8SEAtNlTwSCkZ/bt+a5dIg9HQtn0w71vIe/DPZjwW6dkrPO/BtW
DCkB932q3oDzvbaj1m9zoFKRcpEAm/Scjpruf+5o5kO5sNpyo6TPW21szZfKsk+LRZjGZGbXqZvN
UWG7j9MUn5vaSz4PqCK2qa3kKS0rHsD2ukeqTHXtZpZ1IV24u0Mk1J+0iVyjZXGvCo+sNDiIVe71
ARC+zkz678i824MymhxqfzzFXUjqcn4yyCoywlhLvKvRKflCTQnOmH6vuTw5i23t5FzG43aYzOCM
YLu7YaNkp9GMBzQqPGxjWAeTJ1qW84NqHPYPTd8SZguQRF0KD0B4XCHwsIvB/5ZXmThKgoCPNIsr
Dsou+iIS/d535vnem5Ui2n4ct+v7B2ly007pJmu76rYfaAp6/NLKI/R+tgJm0cQbodiLFD7DqqJ2
ewRZXsajqJ5pSca8Ebwk8A5tTumDCqGIKrZ5u2DR6XUBnmk3ojWrm14fnkk87iKDQdu13S2EKyRl
4+fRgL8w3zHTRBQNEX1X54Vzq4/EirjemHwa8mQ+W6OMhiyeT/k86piq/Tl4sbBnxqFTm/0a0Se0
Yx2I9IQiNyOwYfb7wzJVLMycvQMlQqkRKC28baXE57pBHKxXKOdB0vk/Bluia3drw3w0K8f7JGdy
xfa6k5E0Pc4YDJqR/Vgtu0O7LMG11Dr3TpRMqqyGDDpt6LwDFXSACdwwh7A1RvG9NX1/S2ibwh1t
XTwASJcgFnO5sQPjij5yzRamhu/vlcFdGXfYoWMrtij+89SmTSGMRw32Dai6MjhxU4MH6eBN4SWM
Q6LWJvurXPT+zhs0ugZdDcmv6czId1kCaN8J744TZz97GnEgiGLh/2Y2DK6+ucXzZoVVbOTHOO/M
1eCaRVY1bbopNvaT47Cwg/ri0j7YxFVg3pJ9Dceg86yrIAE+I9oFNoDTGVHlz82+1EGplUvvv46Q
qzY8aLrN1DPk2/hDQ655ETv+Pp2ILcA1z2gImFfyXOvSuh51v7nRl5htP0w8N2zxA9ZbVWiNHWb5
VO4hMXtfHABUj5xackZZ7TdRHNvlkQR29X2gHL/C5zOib9IADWNsZaTOPJt3OlhCsXYmnWsq9hWz
hFImnozmVBoKl+A0tJc5r8rbFvjyjd9LebC6PsU3HviHSi7krvm1FiI08M9NJ+NLPiLZsZOpeluR
Ou62aIPuk43nZ+e6ROUFTpURqUi42lEba3pJeSmevb59qfhogrwbxgeBs5gMEcCtveqMJGYeAr0G
23hkL+sbwLE6QGSRDVjvTFYE3K6GabwzZtuiMr/OWtCi72khIaKPgLyXJOrC+K55A+w/4cnNmXYE
vAPhti175eCsYPA23Br61L/louCZ/UeGcxyQqDFsJvs933mAUkfaMy403w51u5bpj1RT3WbIejDf
iT3UlEmD9qNz0/oinda8zmZnfNKSeHqzReZ/ScZAEChYB4zkpL74NL4dXFoehIW6qg+aa6sT89Yg
2VbuBEEBBbxeVB0mm6kE99ytk8u5IHbCxQ6lTOVFQ0nGGZiOeA0CkRbfapAHu871C4DnEqvJzDuD
UZYibAiDvsvuskmxVebwWo14NRORADhGg202PM7Ukjz4Vm7CDwIgcHQCyWvEoDvEuqQrDxt00R4z
3JC7oGi4b7wU9pbeDqd2ycavLbXROh0pCR2vuArCz15ic13KdJT0SwpBhMxHpt8HV7fiZ4V0+VUz
Ww0/5zhfxb5KHp16yTeIb429tGXwBO8TrvjoiJe4tTO2k3qwYQL/xMYY4lHs6pgxunvXgvzFrFwt
PF7jMmZRVc8kueuh7mv33oQlNvdqkLqev0Oi5YbkPoBkKPQqlGxOIs8DWGbUAicFNTZCedh3gcze
itJM641GnUyKKbx0hc8WqZq5G935O+kSwZ5a3t50DA124CS9TVG5J7OvnI0B7wwB7IrBC5INZggN
1BnLWc+lcVZOtR8XA58aH5w2o783FTk4VaXKPU54+dC5ZroxRz+5QIb7obWMGTp0uqE7TeaJoHZ9
29PNIptdlYdApz1gygnPVivGfQuW4q0YsK1Q4/PWYSN0ssfG3pKq2O2qecAVNUhiLQy5L0B3hjBR
5Yai2kXGJ29mZElQbqR7cAQWbr2awNp1UCpGsGEmW8FbafTMaMscVdzQQx3Umm2rNcvecAmzrbrg
RSit2gnVuuehpXewMPjI5/4Oq+Jr5tq7BtjHqoq+rqseQln3Za6WmxGfPIaFJ1glFx65NIywWZxd
sfwgNOiZQOx7BMz7lt30ps7L10DPUBEWNCm9IXijKdVvFrGq/DTDeWrKDNJjY77JwGBjBf8n8lMT
MJUYIsKEd/nYokDwZhw37tdqIibQrOhqhw7hSNtkHsdPRAZ8lVN2dPMR0Qlu73mjApV80hHpLXgj
/OKEfmfCDajwTmXW3li2U5d9liQQHcYhvXK6J92fRoRBXbBN++zBs5L04M1QoEU3jZ81U/hbOSO0
mqhhrsZRaAdUBevPnCQXx8q8z3iuawZK8OSxuENLyDqX9uicr+UEtC25b7AYbZFbv1uxIdwBW9bE
Lq3kPeSI4BueN6WdtLakoUN4eO/r5IOZs3Vm+t338HkRHNyCbV8/z+wKcJw0nTHhEwI6HBPMQkRy
zgXjX7qadj6Eel4aO3JTMAQW7IcAiY0e2EUMUwTLaE3ehVpA09TtZ0rOgvhMAVX6i58U8Y+ezFpW
d4/GNnTQQAi2IhRSIJAayqKEZT9GEHChPSTrTEM1Y/wFnppGjFtHjdHA082zBUwG77hnv4vVRbMd
quTM07YDFGz9OtdAGm+H1Z9djR6PpblH/V4ba3ViZHL6ni+weHJXGVe6QXCqkQiQGQXW+KTSaHIn
MC/ujd4Ztq4jqESYwOpvTYPw/zKk01rykpagNqnT9p9AurJ1KDVX37cG9Af29ny05tbEHTcU6Ixn
kdh5hkd9xYT4xS0rM8oE27+QOEtCQpcNOcD1sW4Zd6LzF0ezwHGQ9VZ8slKHpgDq4Is/evQI1knN
+/GmljRlhXLkGLsAYagTsKhCD/j8/lcCvzLvdZey/53N48F6PZhAKl77aqAGg1NAl8C35psZpmyk
UWwy61lq94G8RXVBMOyEejp0u/dGcVuSlG3KhmyYQuCnq7KWLIgMDLYW8BWrFOs+5JJ671ZO/4kQ
T04gy/lEniMLqrwRdElWGp+rUeeu1wUwpXiW4iicWt4Wkv0uybLADooRlhLuj2Ejdc7LruiFtw5l
XzelLTAAlXd7tmrU9uNYeoJ03Bhed7bQFaF5ycNgJDkj1tGCN/bkwK+N9api/UPNuCLkp32l+Qff
sMjpKPrLORCix/lZBpBGeHcMKZjUpdkNxTzbVyU4nmsHQci5yRcmZItD8ypeitP7utOgceymnDtg
LSu5SpTLXTr02P8mubIFxhT3s8bweIWL2ctdOa7XpByZshn8J/dKXjcelAeXJuXGNghdNmuj3jdr
K64nVfziKcChWGfB1EMA3Lk2K2CwV3Y2lGE+sMzdh8QMtG2QEmyLlLmPBo8AZ1l7+mewGcsOBYI4
vsfets3A1TKAhauNYXnqMvFBsF9F4ETdrOlkBTp2HhUDsU1Zz7pPNbbXUBbgXLw3ngxM1j8Ww6ap
lEN6shYOmUuteaWVWFsRr/PpaTDRYQekhJ6mNG5e4xSClkLrBlk05SdsWyOzSYC1pxgPy2vh9YjC
OqlZoeqnUkc1UMbGPcUBZ1gjER3xIycFO2C0C/ugzswr6hbxCZYbf6HSy+I0NlymqYd5NBfk1b7/
YM2+SL9VS9W+dn7GoeXYT6dyUPFxoOVahaOv9a8LXOpEpyM3dPy7QGTFmYfv2+j0JLwaGaXH0H6t
wWBisoZI1k+CFOOBuzMMMT92yS8wHlVAx6IO9oMgNHqFb14sWuCXtgIBI2a0rJvFXYxzmZhEIFpu
fHJKi28+UPk4Ub0GZOmWQ/ODsagfOesqmLE8XDmtQ0sBtwY0G5IGRDgHI6vEW/S3RM9B/ri+1qAR
aYO91whSzhqqUxSAPB8DmyuVuEQPA9SMf3gAPYmwG9Y1KNb0FA/AxQmRGSQgH7TcQfNWVJfvUfaB
sJ6++y518oYCQ37um0y+yMlf2R9syAWt1DbZpmwreDMCh7oy+qm+TudhfMyIfvrWTnb8I2sk6mEn
LRUED95MdjZ3O+V4Cmc/JujjFHTxl9xdKUG9wJ0ceQ0N7qhss38jof6XofF3DI0VY/dT9/wv4a6X
16z+/ot4/Y9/8afIwcXPAy3Sdi2T+QDrj/nBn4Ygz/gX2mzGMYyj//QD/tsP5P3Ldnwa/RADeWWA
sPof9TqIDVQR+IsYIwcMBJA//AP1+sehAtMECmY+h1kU6nX3wzxIwR+yBrUqCGKUXFtHXfCx/nQ1
/n6mzywPkYfj+Gwf+cooKX4dOTFCWjeHpKEDag2LxQ81RZ69yyX9H3HJ/8dR1hP9aZ6GMV9KJ+Uo
Xv3Say+N/D44/0yc8JcT+TCe9LLGpnTnEONy5+l3cCi75e33Z7F+xM/zDh/qne6RmmH7QJ/Mj+Nr
F3lpPWm+OMy2D5tdo6jJ2uauqrq9k9IT/f3R/nLz348WGMyu8FW4H2e7nnTkgABRHFSTsDdhPBBm
FRl1ZdKW0T8/FCqLNY8Ynhx1+6+3R+/dVvIy48RSP3mUuY1DM5+Mi06i1N9MrD9OVtdraNANZnsS
BBzxw20yCge6usWhalGPV0U5FAdC79UmlosMu0RWe2zk6p+uDQ4Kr92wUDLhw/h4UCcjHEJr8KCp
gqto0oIJXUHzgkhV+2/O7+P0ej0/02RyvaocXNv9cCkLS2uXttXEoVJwoUJMtRDYOvjehYlkvyxF
d9sqGPFFuaSXsZTyb46//l4/rlHTApqFAGt9NH34PavEblO9SPqDXwEcdWtO0O3mp9+vl/UkPh7E
gn7rr3IOJpHmr+tFGs2ghsAUB9LEjL03p3NGmKkVX5cmEXCLAs4B8lpuG4FY//eH/k/rx4JqhMKM
ZxahfL8eOnBsaSSmJQ4IbRWtFwcQQa4pSEKaTsQzJaYDsYtUhN8fFrblX3/9yNltTtbkpQD978OV
7UutxTzcCShntfjaoPyYYUnCHaWkXQ5OXJT3GAPZOJUju/NeH3fkdHALaHbslZzmfdYK8Wymi2Vs
2METADp4d6ZTTU5EGTpfBWQM0BgQemQNctoZIDYfkL9SeHlgzR/V2kX3ci8/9+7EZK2hT+hDzff9
fls2xnQYSS3GlZDqFKEIZAvNSy9l26qw6MYmJEa4oZcwUgnopXfWMRoxGobVEqaOSi96p7ls3UpM
FDozkVRzpvOQVCMLVQ5lhNtlvBqDanmCP1dGkNVMkAzdVxcyGDIDchV8rSM/DSP13jb7K7swhydZ
K/tuxoi612hXbxsiMKlw1mCT0bB3fcEz1JOtcfFp7m1zy5aQC+V0b3kDH8Je8MpbwOo2i0+E7KR6
4xLH2BIb+oKbpBnTuzif5q/BUKm7abFG2jyxZBlMmIK0bPm++sg/py0irgiI4vKELsGxoplcVCGk
Vm6YoA8/tM5e46rzcngOzMxPUWAN9t2Ep2XjrRcYAdeloUNH/MhQteArHBdHQDxcAVayBmwAyKFj
2A9wj3og8YEzeIiPc+06T+zvQ48geVbD+C1f5JO9mN8DWFJfpAkAxR617PNQwATSFTOfUKT8kOrZ
/r4WwyQgAxs/5B1PjJy5PmD6eBmeR53PqyTfI5decaoCp3/O1qVfys47V/6Yshmf463lCHxRiJGB
ppj5MamtKQpEK3YYKvQ9TpaFfjBpMZuACIetT7gdNXjpJyCabfOAd4sDmIu76bp82M+VXxCSm08P
sFLHhwEACG2moGdh+JlzVyZIu0EHFCcULTbOl2bcTohGbvyAyxl2azBUxRgnMtk2XQ8zWbnHnAkt
BEqspKHsMiPejIJCCCdMwlw+0x/ymkCCEKigcwN/NCddOdH3hi3itxhyFXgrU4uvzTlgvFSkTLNX
mwNRWvT4b+BYkkuWKHcDD8w+qVZ0V5229jWqZTq6ZD/cxpql7VHlW7ceYRhXs+08x1VHaYRtAu25
M+kMXuk9HjtBQvk4SggueKXjtwHxARauuRlCSxu1fcMk+IedF/4POtvDptf6+Sxgsr2lgU6o9tjZ
RhgAp9hq/RAwCgrW6xFDzImMRX4rGdPmm36S5TZNkCkYvaEOpImYV2WS2I+0DZZtrHwwJISTGHvf
qwljxhP02TfjCReOk97pVacfJlAubmSPkoreyyZmNAw4vhoFuCrSEKpreNmEo4KqvdRjEtzg07Ee
qf8ZJ+Nl0rayI0dsNgmvsiZ6QvhV/Ns8E/WrSp35TiiQxDJPh2vZd+6VIamkAUg554LIgL3ROUCU
1eA+tDhIogFd2IHiGiypowMPDzsIYQAVzZhsX2LD6nDRyYgMa9d1IqQ/DXa/Wf9hZ+5QhSm5yA8d
LvBvzuL2B2PiIVSA3t2zNNAtkKG3a1Xb74eGFJeob7M+YkOJD0K3u3M5u9hV0qaDGUGxl4QJgUFr
my11QfRjYkdNsJz4tsmjCVrxpEiVOTM2VJvSibNuk7u1niPvz4OjT7Gwwy7gIgZIQIH3Ae0R2ghw
YlbbYVrA5axdizXBgIAOV6APW10JcfyjoZR2vtqhvtcIQB5j/G96GWwmOJK4+Bo2OCYNktuaTcDb
3A0Dj7GpuCNZgllXrqvNwFPgJcuChRQRzzsMOIG+43onmBTB2fm9XTI3BMeFPvqqV5ICjTfcaWgN
Ssr2H32AOEb1Et2GodPrWrsrZu06sNtoiyAYg+C9ON7aAEPM3PuMtCa/oBJlDS9cXYKQbSNZh7Lr
IRn701SlAUtwiyLTPLTKtadeDP0nTw59RNnLX7WFpW3fscnvnTyzh9PKQIiq106b5ymrqv07HJpm
XLzNFkPnXb0yoDomGLpc6/xmfMUMPBxB0/oFDqjcify40NfXe8HDU0zXAfMmGlUpDCdhBNnFLbAv
GdqQBCGDcnloGOuZoU8f8ojvBgYRXefqBG2ONoDXuKQbMh5bDnC4+cK6BF0akPP3YGDV+/wu0sjs
tSn7ruR2Wh846bxCh5d25LAAf+KTBMgbGoJe1juut81c1Jya5Nb7FgyEZuXfjqWVfntvBhVro6oS
rnOOobjRn+hRMHcEqvDr1/w9hag4Wq1WPM8BHscaaPjDCl3dOius2x9oKibvreP1ZdcHDD81ArNv
Z5dGr2XQNWkCJrEp7eRbSyj7lbipclu3LHDMNMVpYUVv0G8Cz7L1+jthL+MRyUf/2Bfu8sxCSm7d
VEtuhnwMSMdiguva6MYz0dZkmVru54FadAjHzIyh2JJq90fTx4w1eQvbFHatpk/fpzrWniqvjWne
DrkR+Zr7530qBkkcqs6XlbY173S7Na5phZLeC1/pFhMYQ8XSBDbgyOxLPfb+HXwWudNw1n6yRmV/
moRmf8qdVl3zpnJ3aZdqkcoyLaKtyPggjpvLkmjivgGIsDUFPAitsOT1+1UfSHlDSOX7N2ah7/S6
bnjx9fnZEcgnugY4Qj1i02tYiDvpNPrZY3y6rYN8OFZqsLZtVxl0inWbH7EXqNNIC+0m9o3kiNqH
iev7Wl58A4GfZhM5TKvhvPiZvPb6Ot4ywUw2Bli9LqTlU9zoXV4dXYZKn4MYa+YQo6oN/YyXIQ4g
bv+CV6HoyTUycKjhsQysCpQE7TxnMdaOJGqnQgEpTzt1NNu4vvHEskRZ44wJLcRWPevI+hxyvkAX
LmCx6LcXwVUJXjAcCy8nEzjF32TR97bHivHB/H8oO7PdyJFsy/7KRb/zgqRxBLpffHbJNU8hvRAK
hYKz0TgPX9+LqqruCJdDuvlQBWRmhChOxmPn7L02rGjD7RkpVGq4Kt2aT7cb4YJ3y4KuJGHSbrqC
3hHEC8+I/DXfpm7vVygUFoFVM/tuMig5UKKL+xYR6qZlwaEGYhZ8jtm/IZIFE0XVOh2GCHq3Y2+o
sxL52AalvzYuylRq9//Ko8B7SMVsQefMOgYA+gduurHJUZ4+ZNleVzLsUzM+25DZo86UZZ0rmtLC
j42fHzooi/DNldX3cJF9j97pEIP616xZLohgZB0jDGfAjdSvSl33zOmtce01YwXs0KRLKsYOjVzu
O/igmg4R30IS7HSjO0xCcapltI0D/uHe0sqQjDOauoe20aDy8UevE4F3bUFsYLAjSM/axrqY9pjQ
nG1fxtv5jK7caCD42ScGAhw4TOo2zu/MISUeykOtMKlI27K3b4gWtkfzZZSjl/BtKO9grKGTTWPt
nGH5dYuvf1Hggsbnpr17hFBsDEv+IBfAWGTJGBw4jXSV6QUrpx3W1cbzqn5d0IHdBgEjY0ldco7u
r0IZWurumgoxYkZtAzqNSKukDblMayd/c6X2Rrv/agCIsjGHPp/rtnKPR5BUvCm+74toWlaeFu5Y
rbZciG6JFp3MMCQ8jMC9H5rE8AIbpWAwTzzZyutnqKtg1qh7DfIaW1lEIivOFz+qRVVlkrMKhY/Z
R3ChZBQC+if104kzRN2F6FroKEn0ErYkkqaAZMh5bYduPXhTcaewxIB7DvUSHZ0ZnUeJo64JNVc/
tJCkU77qOQ5BxRy+cxGHGijkVplHIHTbjdOZSb4c/Oqo3RGxZaMJCEvr2vKq6ToJnepOASZcI/5x
Gf0PVb5yJsdZD24FZraKoi0xu8kGyBPdOD2Lz+APjMzWGtIWqik/N+B3MtLJbL9a9UUoSKr02iFN
z2v5k/LeeCajxbsw/LbRl5VpFzddmUDHMYu2vw6msdg3IwMmsr9IlfVQQ5l5riOPw3w7x5RxF8lG
tX9akVX2yw726JVlNMmNtElRanFDPTsV9dViIPb8cvT8hkDxyD1LcSo/BaM7p2NByn3U5y+kY+SK
aZcX7QYp2/Mo9qyLKK+bJxz29g4EYX+W2WF33mtj+tZYCSqjyODmFm0TXHeuyn/lNZTXjljjV+ao
BfZa6AhnBmyXAyRiuitYhZhzdNJir1sDmBm1xnoQ0s3XSHsMRlh4Wy8LbXxPO9f7YRauRM8zecsw
zKYNOk3y5YhCBZYQTUxRSVtoF602gEYaK1ayJEt2ieqyhSIqmdvL1/ZsZFeBglxMIHe8VViraYWd
9F7LGEnLhoYWq/yCnq23kj4j69RQT5VIxCp1GOkgGHFLbO1UxtvCd/L7Is2LQzNl5r6qEG9Qz+dI
o3DppsprtZ2oey3fsV1ytHcisxCL9cA2jdbxHonnIhxeoWdgF9MvTC0OHhiENAc+itk1pWLyOhii
eEjKtPyhWjW4W6XhZl3EQRmnkAbswF6kKSUN8azyxhJGL5cf44m0crDEtlWfnHVm+x72HuN7OruH
wffkuaCyfZMg1kD2uNhqtPRyKjoYBbXQsm2D2nDJQLg4EPcA9RHbanNJIzC8TCiGFomVJfXa8+wS
rZ+DNLUCJcr7/wtkJ4Zrvmn+osV/i1Cimc78om6vU3xUKwtf0eNQ1YIPF3gkQ+bBTa1E8ZM22ItF
Kt0Lgsi7qUXKuXEZuaw0pi3bpJxY2ZUmCGxvszuAXX2zRBpa3dp6VufLwEHBF7X6ZurIkkXJaOH+
LqxtBIbqYKYO8xViuqAP5T5708QMfzJ9qpFL6MXCFhrIjXBw79nq8D1BnPwS5K6+UqH/ZA1Wf64r
w9zyU4izHMrmzoqtXy5hzFcdTS0MbUG36VJ0b1y3Mbnw/anfdpXLFQMTugU5MlT0V7goInCf3C6y
7uOugJ/RxrywlY9hW1JTjZHjb2zN3jYiMq/ZgzyyIKdXg5qcsxJ16aLpG2etMhm8Fj6wv4yZGG1C
kVw6Q4CGx9bYxZgV1S2UmJKky17eSjgZVLga/ea82TfemN8EseZcu6VOhGvimJdG1InfRgg4tkgI
A63aODwL4BlfSXuIDpmd2nekv/oSEfMEsvo5kUAyorTe5iy3604JQATNoN8EQesA4sVQUDRpsR1x
rt81rLiLdsAa7/udvq2y9j5sSU0cXN05E2Exbpu+eiE+yt0lYcQXi0LwjIVU2+XC7w6Ucu5ZT47D
ZR2WKfVvIX+3DSltq6xRPwW6/+faa1oEQCEi85+FniT6uaHa4Nzrg2RFt6TnYavN+9bUhnGp+abt
X8ZZFZrLQpblsBBESNqbUtJGXnpRhbJmrDI4gr5EgTT62yiejTy0sO5RQL8PA/piHUIVUhRBiPnU
vxE5mjOyNPMlRRWbpBIxEUGUyT6PfWOGV+/IPEd6DZYLYq7zmCOmW1oB1GyqwmxFu+OtJgtoVegj
MZcJ31cS23ft4Ly6bEGGhPjFSr+hhpqTtWkTaa1nvFl+1p9bhS3WTgmaHwxPdQVMcNf5WvA7coR9
DenNvKkH/3c5WNpjyKv3QC5JFa3suigZjVdDsKo9AMqatIut7g8t0JVSrgC6dQsPP8I3HqXPXVDS
fiydDzQtbizwjL7+nOSI2idGPKb/6paEVhh59wC3d9qFDrtb36WR/3Xf9dQQBKMw3hpw9R5e478P
F1albqAH4nB1Y9+XZrllBwBsAsr3N+OWT6aauXMPdcq0KMOZuOjHneVp+ndT25na/q3+aNKPQfsL
oPCw0OrMwC+B3sXxJv01CuYdZU8/7uvTPdW9F77nuI4l8KB+mh64opnwAlTo8kPrxoYHcqFC+qRf
H+XUReUWzj1sncHnsbvWwpPSWjkzmI9xSJcE9CP9cQAJnqhv7t+pE7IQDniWoDWHSfHv+5eSMgnH
qWeyRDDrCu3cC6lpL1+fznfHOBopxTaAOd7WaoeI+mJyqq3l5d853uabfzzx4PkDgMSjaLufHg4/
8frKbKqd4gN2Eba6eWbCYlxOXR//iDRGLUiU9JlLDKVGoPbDwPfdaOfzqycwJdNH5f3z2b8cDSAs
WyEfLHzI+Aas7gay0hLucXnItATlj/Ll6p9eV47ner7PYooX+/jdK6mtvBHTzy6XA6uUM94AR3K/
WU8+P4uCGTpwOPo7JkLZoxfcD8n4rNKs3EGUBlylCBrGU3BwExqaX5/OiSNxEp7tAvrA1+QePSZ+
HcfTOHrFjqUN1ZJWn4vRvVdV8vj1cU7cJsO1TB3D3DwmntnCf66QjspT4VdusZtifV1lr5qXLZNU
zoKrs6+P9Jkg54Gr++NQR8NGNqrO7NzAKtT5dO+kFS7y3m2wxxLmuy47OT2MAOC3oPuCalVatPh0
2JvPcJdRDU5ms04YAW3Nmr10Xgm6YLmF4Mv2EgWFbUBo3kfTRZBRDFqlFIhFaRlTXDXrzGyS5szt
yFbqi5Y21ohvd8leG2ATUdnfnChU1ePXj1EmzX2dF8DAu3K0NsOz14QvW65pHTVPfi71S6PzbkfH
iV/zqYW9nREJj6DqucLrvnHTkY3T4OwdfEHgftXSKFWKmPghD6iOGidC5p/fqt4jq5HdJSHn5bpG
JL4oY6IxgioR6DD7Ao1WR9KBlmjtcrAKa8eAq181DR49jpOs2Me7h9RCy5CkQFhI645WftgvJzcc
VhYLjM/VMkHg+FOt/3RnYdfXT8CJZ83Ez4+Cg28W3/2jZy3Iu5Ix7Mh1SUh66Axf7LnrA2nxFSL5
IRD97usDfp78CoFF2bJx8EDwOJ784knoul7lxc73GqhfcUFCIXCYgyNUsw28sDlE9F/uobeF518f
+cTry1hbn2mRaFY+iS9Ihe60qHUk7sFx/NE5vfFCYKBxj1E9ef/6UCdOkikvqxEbHv53PENnOELR
ObZyl3cVrVEMHaSjzbkKWE2qvUNGpLesmbJBdzXp3H198BPnSV1FdA4wYi7ysfXcTUPYCIWUuzog
06skMTmcvd4kpVb/uAyw5kWK7DBULb59jA9hI1iHGEezHZajp3Ek+NUk35K3SIh//JhSbiCYQhiF
DOOTX1xBUWzDrs0YLrb9anLovojkqu9tZ8Pu89c/vYCWLjgx07AgMNjHn60wzpS0spLTsnOxw84r
CwYJNHbrTKTfES0+v4AcjNKG0sBmqnX8+SoZEEdOm3NmmnUfCe0Je9qvZBD3CAK/qUHmd/nvEoRD
oc9xODXW/A839h8aKqJn4lFqTGOxJa4FDRO/IBvTzTpiqWc3T2Z+V42ePiL8H2Rs80t3/HmxlOth
SE53pdGdpb56LUbjXlRpidrXIfe3NQ///NZReM9EbKAWjHz+/nTa0FZw37rpTmvbszHrdpaVkuOj
f3OYzwWjpds41gEbAZgwj5VVnacPccyP3hGlNBvCAZepgS/i1yfzeRXhKIZOsQHKwflk0schMxCW
Y6S7SrCtZbuHprT97UrnJikbpmqkooqx+GaVnHHon56SeeFA325DZjhGMxCdggMgQlXl2/jY+8xn
Ly5ViszcZ1Q3SSZZ9TiHSmKYS4knnLB+SKCV22Yow33GMGlDotD9NNrlLUJc6AJKURzMZUE5mxDQ
xjgPvgnkAUeg/c1vf/LGzNFkTATwDB3fGOaSUUZ7M9vRopLrZCTHVxtodnx9Yz6vsNwYdJWub4Am
/lRy5lbJZyQssp1sXAhpRbfTU+Pec5vvqpZTt4IARlSVgCfYwx49zW4mpColC9GgBNPsINoPjj5s
vj6bUyuQQwkAfoFNOdfu76NMYIuGsNVSFAQ4WjqXzxQGQDT1dfYTvf4/r6LZMyIT5ZMxM5KOd6h4
3x2ojryiYxr8mq9dFTs3eRU8fX1Wp16eGYxMZjtCNhAsf5/VUJMrNhW8PFlse9cpEQwLI7B/0XEt
NlVoe299BmEHFUv9zafq1Jr3wfVHQXdi00P/RI+E1aW7EDhpIzUcFMSlJo8qme54Eb852qkHnm0P
6fIWO8tPakFgCOjIsC7vVKjSbe7Y7k1v4sr8+mJ+4rXAP9K5iATtWoZA5ny0rvqtObQ2fbed1/b6
YxzpxYbAMkQpiegyGvRu/5AYXrFsi6a7KkeZXtqZK7aRh7BrwsTGdIkIH6PEY44/g6Fs2ybf7W6N
k1feZYfNmwnL7LjwqYJat/s852szWPQKm/LVaHwA9MKr97HrPRGgppYuCVWHTJIDmvYdKZx+8RIx
1p2c2X3Z59aeLpK/cMiaB4vLeXx9IU+8awy2KEFdV8AWOP4gZi6/A3njxa6X0y81Gc1GVyiqgowh
9vj69bFOXA7jQ2hoz4pVqu6/3wAT+oQOyp/SPjB+6TQcVrmtv9YjEUeuL+eQJaf5psI48dIZBm17
Khq+WJ9K7K7KxqEiA37XJ/aPKA6hcTC6p5lZTQuBO/OhrPpyxUi22/3zc4Wb5c8dKQrE45XSIgEh
rry62LFXu8TjR/R6ld0gSyb/MQ0fR88Ov6l9T91JSjbaAKbB7vcYiMa7ggnUItBW08NyCYuX0aQU
zU0P9GBHYs53xzvxzeEEqaEEHzaKxaM3MA8qK4oLLu3QkVueWVW/Ihi8XAlkcd+c2slDEUssPIeC
EVzX3w+Ocq24ySVbNMMv5DXQZdyabuOcx61hfLN8nXpGBS/U7EOYJc9Hz2iHLkZOdAZ2dd7eQ/V4
t+3ynoyGahGH5Y2Hqf0fb45YwDBdmIDI0JEfv4DGQMPdrCe5m+YEaN3tb6u2Win6AN8c6MTCjLYY
Dpmg84yNY77IfxTbasKtpwdsAbPQfgoHctOn8v7rh/4jKPyooP/rGEfPhK+R2GlZHANVr7GA4KrO
QNTYt2brAJHJ+pqrqGON6isFbSwJH4q+gnNrM7BpQbjS/GuRRMmYcY9FkpkmDANgA27oWDTVGSl8
0Y3pE/opRxxagdLlNq9RaLC7HZdo4YJ9ZHuotfUBs6Ix04yg2hq3k08Kty4NeBpFXldbvSOshQ3U
EF4BbqU6LGZzOFzwq2hwoy1hLyNR5ui0OhHlF51WdTsv9e/jIq2XXOF0k9MrqhYRaqEdCiXCUfpJ
rYM2slEMpv2hsASB6HHSbr6+vKeeTctwXYPnRMyU0r/vIOiTshkdnk20gq/l0Lx6kbqyhLYReYGp
Flr518c79dpRc1Ps0b5HGX90PDsaZSnCUe5Ad889p8veTPd9I78pXj/7C2biKQp/epm06fyjwwAc
iUQ1+ERy6umNUnGFcMh7K9MHJlEXTKWXrW2+hJX8Zst0HOhrUUJwXLq0XFE218cFma/AYKnepidS
jNOPiFzOhVdZ2g1qdz1bMzhnj1PaOTyCtCtXGeEUTLgkC3lpdnsbqa+d9Npe6K22MRpLLgPUYTxw
aovxgzGWn/y0DYDk/YAeCCRNuPIbw6H34k6r0AjuzBQfvzfZ5QLno5XiKsSel/D7gH5Q7wi/jWsS
foFZD1jwcHTx7/PJXkZ1k6xd2AWPpbC/uxWn7rgDgBbKLW0GMWdJ/blGxHpt5zIlHRWA2Mh0aUFC
+zY1mu6bJ+vUWvTHcY4Lo051BN+Cvdp59kxOpt+wJNpj/fXje+qD6EDrY67AvA0q6d8no5ckypVg
m3YMnYgeny2LOpz5FAJ/VI/fmM5OHox+JXsW0rQ+lb1OxWIkM94VLXIIEwGcAO1ngwwMQWUTf3P5
Ti0EDm1/vhZY9j4Vv9k4CidBSrEj1e4GIJqzhJTyVGTVOwntN3nkfHMljVPPhcsuiQ0sXir3eE4z
1Srj+lKnJUMGTWQyjTNvqvq9SS9+VQgt2lmqxPGtfHEb60G0G0OUzWEREwYaeunGL6zxwcUXgEY7
ICnvm+tx8tdjQaSNRP/WP14Y+yGotTSizOlL9S788DEyu7tMMEz++ok6eRyXsEMqSmf2zfz9RNWd
NkYKUc6Onaiim9O8ylHrV0VbffMhPVW2zmhbWizz/7lH76HofWTcCLB2DcLxqEbn1subqrABwxtX
pKPd55n/TaPi1AP8xyGPC9ZksjKEOnq+IzdoS2zDu29lKFyds6rovtlziFPP7wziphcNbpte0t/X
sZnDDabBzVlmzPGlidRvmIBkMGeGt6R9Gy5nPgChQLpcx+UsONaMWZ5VofwBbfREilf0FJRQrVoT
2TLWFswGUVPdkfMN/ldmGeEztbcZ3N579GxWTYBWNaoJrR6Ivplbm4X5W+9NNO3wEAalvyRFe4kn
Ua2h/b/HXtcv8lHE6zYfzTuF8pKPvWl/8zSdugr+7NSlxcFzezyAzTJVk86tqPzUtJ+ayVg0uvWE
efycnikx7GP/zQFP3eLZnoFj0KXZenzZVWKEY0kxtItLmAOdaiu1+aATiBC4zqKehalfvzAnTpHv
+uw2hsNO5T4/53/UnL4zeiBHRLaD0mito2p0LmREhTYmRf2UwGkmkSr6+fUxP/QaR0Uo2htiSE1e
Uba2R09XqJGN6XhZvnPyyV9GfevcWZHRLaUY7fOoyLJHGGywDywkWx86ZS8C/5C3E0AstERbrQfn
982lN040MVEl0PWZV2330943HOxJBR1vdD0F6NlEaG1QpYlNHVT1FuayWPCkIJ+ywSCSkLQcmckg
v7a+QxGLE2vY7AtHjgEzm0Gb+fct0ZFGOHkT5/iWEzAqH+LmWIC+QGAp7XNul7tvEiSJ+CyglGU0
kQ0tZ44KT6S77olg3YxjAG7igy/fTPoPymK5jXoeKWwT5KcPvr1Fl/s+oshkye7WlpNEawSD1qrS
ZLOLnNJdEzbqrrzw3CxScZcKOVzx2uJEGXkRniKv9c8y3X3WgYJ9szE/df5MwPCgu/OE/rhxRLst
yepGcP5ZOtyBKUWQ5gzxU2xo0ebrJ/HUoVBfojXAjc5n46gAYegEj3z+LAEhjVaq9GZLz6DSMz/K
wqevj/Vx346f+rn7K9i98hk83v5LzcnaPo/ZHHTAeBbEUI04PibL2Aaq6GCsZsa5UejBdTOY/aVp
auGN2WhwS0SmtkqCc/n4hf4RvuEifquKuvjd/O/5r70VaqxIyWg+8AH//5/uC8Sn+Zd/ZPteXL7m
7/XxH/rrxxKi9+/fbkYm/PUP64+EiZv2vRpv32s0/P8hGMx/8n/6H//r/X+SU2HSwmIZ/H8ogRP4
BvBdr/LXnwSHf/+lfxMcXHvOopgHwzrbSZoDLOT/ITj4/031ge6I0dzc5+eR+09Khf/fTHh5sn1r
Lt3/JDgI97+pJdhe0Wy1XL6G4p8QHI6/IuRcOLTJCb3QkdF8MvFLHVduHqWAD0LDniCYW/LAPHd8
yAlhQu1sf4dBmF+TP59sDujCYuaLxW/+uaMM9jEiMc0Zd8NAuatrHQYfp4+3f9yE63/9vP9CHHhN
0dnU/+d/He9COQqq3NnEb7M0fvo4NkzqutKOht3YYHnozaG8SYuKKAjXUmtd67OFUdPisspEu617
d3j4+vBkQHw6TdqUJlYkAh65x8fbYJDR0G5Gt9kRgZMN8E+jaZO5EX5IhBKHwYyqswGpbr1FDA3F
VAHJnCGUMZVSzZT1Do6nES4KaHtsmomwJQkLX4I39elmNFP+LBaQPF+KTJu6xaBwCGInrGHcoLsd
f9NZSG9F4gFyxZOwiyyMkIHrlBA37fIHlsJxO9Of44UKjZGOR8natqDhOu30cjDu0eSpywqC4T1+
Z2xVAsN479Tq1cvzWEfs3Y2/o5oz6mTWPWYtAXR1MshDYOBbxp5DUHBfmPIQkT/9wlRYPRM2wl/s
h9g/1OB61lTkwa3fASVedbXSiz2XSubkW+n83YDFV2xN2NvAeNwaAzselfuRSPKVOxTRlY08m7aM
j8gMKwkiezeuboqsIzKpm5XaSePCw3NQBk1iiGlE5P2KXI7qLG3N8gbcVnCGJGfYOqWR7UtkRmtD
NN1jAkfvsUwm5467Y65RxICwNuH1ts5Qvo0FSSKhS+UR93J8wMFfPBPzx50pWW93zuyxd3u4RKKR
/sEhEnFXltH4u8ck86BX/JVRr+onB5X2IRhCa49xx7hvYYw+JU0vD0NR+Ic8p8JaEbdrJQsrR8K/
cIj2hsWQqXWtgozw8c5cQ0RNb5UTIXmHco0XuqjerIB/DFMEgssQc3S4gx2K4txqSyLEeJ09rRm3
Ttxm+8Lj5o6u6gk2SgC81QLSBUlX5IoonGl0LuD/urBHt5oRpLchEj5Yq1F5SWjGHPoUdu+pTpiS
xG1H70zXWTSM4iUeyu6Rccd04ZcdP0pE41aRGrkwBs7Y7zV1GaTzy66V9pUW6h2STs7FsRJ/0fhR
vuzwFOSLLpLdO+EG45a8YesqtLgTAeKxhSXVuMqh/+XwiVquawo9zM18e0mcVAJrd4AAhr8iCG4d
PSjfGD5PF7KPxgeTD+kWMC5OpKpMN6BUm1964hj3hOT1K5JyQM1pXNs65D4Svsylnh/RTIKkG4m6
3EyYHULYjtwJy0FIbhk8/0RUqecsdIOzrE6fe61u4cBX+VXo/YabCD0r1nInYoOcm6QQ2y84jss5
pLN9DE2eTXwXabw1sUatLCt7sQK3A/3qKqIUbB7KmWg1RNwoXJXNJigtdaXgO1/5TW9ftWNg3Mu4
Vs+t7RQvOFd4Wl08spUZFC8COfl5gin7bvBmfrOWgM3yZF+8hpClkPmJUUOW7aerj5PzIl6Cuqi1
22FUslkNcTJd0KWtnxTb8NuxaAyQ1mwpQPYaWE2zJF86vR7vmsJ0MSMGQ7zFKkm2Q+bo3KY8bd2Z
QV7+MGLcftiGXcTjpigvGwd3p/lE89VIneeukH3zFlet9Rxjy0jDXScmaSGznDS5RmjXtxdj2Qf2
WR+K1rrFmIlFzxrGBwNn8LJw2kguDHtANlhOzobn0IZ4SVMeePTQsDS18rItwDxjD/LPLC29bvRa
uyn07Faz20srV/kGA4l9M8G8W9gu6N7KDkEAB5fwLqGG0+PbheYU7XMzfagZXK5JbWvXrTX+jD2A
8lbX/kojM99rMnwjYSLaRxPzIGm06lAQE7fO7G6AjBs2vwxMZ+swrs9xLgUb1MYGlt3UXxljBRzB
tUNEDGF8aU3w00HiduOywkvoJN6ZlqpyFWelnBbKD8o9uhtUytoAzlQHEpPHKT3JPMt+h2oCPU4P
EfRybY1L8qpvR+nGazPX/PMEC/8FLfoe2wovLL5P4zwe0am3vheSl8KNNI1O3+sQmHe5i7tQNcJb
F71mLqHH8lrKmXOgI1Q0tVw/7+3Y37WhcSfywN/QXKkPhvRFtja59m+16ntnabMtRblIrGrAxqPp
dvj5CNIwenj7ATjNGtCqNPUWDadv0CX1CeG2A6dcjUH9Joq+3YZ2yDePD7i3wU7WLSLS0teJdMpb
xrMGvra03qDaioiKSzWwcd7w4pHIsuhFOpzLYfYXZGn6jFWhcJfO4IxbWO9gQploeysiLFCXdJYA
8CWYBRkm1NnWFu6ePqOpr0YWERzRqTLrheK9urCyWp2Dxcf8burmHs1EvRJRxFtVr+HilQtJw2UB
DNg+U041PEy9IClvNjAzhNr12Up0WgHH15leVabbdNvy6V4lqsCTW/u7YbL9fd4G43WcimnVBW15
lubKWjpmhuXDSbtF1hOYWFvCunFrWsxFMKsOwgo7pK68Tal1zFjmxIHeFuPK8kXyw3VCvLL62BN+
O2LN8jttQ2ZtgVA2v8kMjW85hJh9HAuYxCgnV6EW+o+gNoxtFvPEO6KI9l43EOXXB9ZFQecP9nWv
3ZIV4V0a5TSezRlfGSEHPrCD0qnydyssL7EfuAd/QPe+tPoeYm+GbgyRTpReqHoy9oppS0myslOd
Z1MgntvEHa2Fa/fIc01C1M+jESj7MjES/V1hJ8pWFrqkYaUnerefytJfqlyrtq2R2c991sbkHaRx
crCasH7LReKQIFBbHRM4QxLe+YwhSAcdldb46AqJCkUbZLpxI7v7WSRGsWyyfq4LVHmD7yZbIdaX
xRqTfnxOTi+6XeyJicvjl0d79PPVwS/rwkJhS+OQ+Fc7xqVI+PQywfp8NZpBvJsiqX6aCrQhiPgx
ne8N3L65REoSwXdoDplI7FoefJMsBE+q5pcHA14xK2ELvdHTmg8O6t/xN/toWJKjFtwqpg68A6Rn
HNxAV8EqtGdaYBTnMLaVfTXhQb/VCqU43VhEm5Y8RHyGTIKWOUVeRJ72oH4OqmW6FSG2wPnL1xlZ
NKmvH8VXGZvGPY7R+peC4uOtTDvi/Ix87iYN42iuKUOdu4EMxxr/bVnibu+sdJVEZrancS8PGfbv
naXXRIkUPYtxlYTJIldQr1eRXfNx9/NCu5Wh3z7GpgivwpxKQ9qOugynj9/CL38IgmbjRVCW86JM
LsXvBoAQmQgu5YlflsY1y6D8JZTDLlgjjoivNhEtTshCtMgrfp3ZeL6NDK19jGKYlAuj1DwJIrka
t2HujOd6RwxI1Hb9KpxNYQXF1jM603xZj3P5i3vo2W2GDCYBp0BjB+FVPoy/MRrE22EKClJNYh9e
bQ/WYrQDnawDJTLoWX75jdqBxtqnTQSmBm/WG4KYmId2f3d37FZDSjliThlw3i3JX1XJusz9cVOQ
+rBSMYpYPxLub8KLuh3EknCjGeYr4vgnwAiCIR+fKc3uw1WLIvqiq0zruVO4muNJpOe6nosXE43d
gIVHye4cA7EHudZIV2RhAtiA+7rNuYW70Id0oxsRjr0hp07Icv/Ahxvq7yDGc3QDPYmC6GaL+c6a
kINuu7By7jRAk2TUhDpEM2lZJHzXPNsgyag3+oIUu5YHBzAptRKbFOrBMOUPTUQpykUFDASD4Vwj
DXIqbyR6We4lHseVBRzlB1nqZIUSUX5ngdBdm0OgLlOkDYekhUbckVqDJzHqHkMysVC322b2Ugki
d86abHIJMw36kIsUk6egDXUzrO0wjfRlq0SQYZ4VSYtfHKqSVlsrTkiaj0UALacuBT5t15mycE8o
bbwKpvlfBBRSwUrH5eYsgxihXYceyTPPmSzVWDfFoFgFqaUqPUokqP+IMw6lTxw0Dz8AmoESyh1g
j2gjxRXbGB03GQVg7Vn1k47ve4nB117WNpkpy9yHTDvgOMZFaKmfY9Kmmypu4m3b8VXT037awWKi
kIuk0z42cfbiVtTt5MGoZ6/PRLyqxjmmYr52/uwjPZsmLj4vu3aLqVbsDV7Ym1R08TZARyeXRE1n
+4aQgteB0JZXazT4JpuZaS7kwP0UjVddswPwDmOp45zv2Ww5mayfJKEyTyS7ir0+NMVLM9fUMvKz
ZUQ8Rb+0pmwAzp317caYwnwPBoNqUbpiwTfLvclF1T7qBklAoGyLV7uuwARbVLbKYNeyquTEm9cU
Rv1kJmzkyzJTl1Cu8cEG1lC8NoH0VsJrqEgDy8LNWNgT70hNMoCBA53/2OhT+VbIgauST2TvUJUv
7Niadswvy7NSlXRDTAYZi8Gfl64oh6Zjjy4b79wsfyBB9Q5Gz/YWUpN/CA1VncWjKw9OyIVj1jNu
pW7ay8KT3SMjKLZV/RhvvXnnzYRIXeYp+3I3ZnvCMGj67fGWTuvYm9Rz6uTX3eCqn2C72ebodkiw
pwVLoI+YDFr8UKnNBcv8Ww/WHIHiIdyplgXzlsMoegIb51d1YCfLhyTtV0D/1YtdDvDeqjzBS82s
ZN12MTvSedMQDzobp2iwyhtdVtyZIuET8LEGKhlKEIGhOZILDZF2LjbYTwv8wTS0OLvMHc+nENLu
0NHV+HgMwTSygIcS9NPQauOFFbLTFPVY3nzstKXg8cEDlC0dEB7E6rD7gNoR7zKLD1nGfOnQBoQL
f2zLtFDjMiCHdZc0erj0cwNlikEYpYqNeB9FvyuPiJiJ100uhzHkI9DP7DQvpGugqyG9LRXSE5je
qT+zrmwUhLBqyha8B2ARbnHY6xlpSpwR81KTzfPEK8gwm9ZHQDwXW2qdrJ4Wfj5px2wjaZj0awms
awkKEv5XCr+ID41e0XBgmEWvnU4M9JTyxyQsGhR205dvsCpJtNKb8UHCHVgEZpXttXlTi5OIZY2d
FEDxeYc8k+UXXg1LaymnmJ+Um2yyy4klThgc/mPf7IILuhhSemayiCzygLR3XZ/mMsXVuH1Zzkeq
rBG2/OvRJIlioyy25LIwglvdyORBFWa6whrgHbymLn8U/5e982iu22i39X85c7iQw+Dcwc6BOYni
BEUFIocGGkADv/482LbvpUgVaX+zW3XKVbZUMoXU4e31rmCAXeAaD5YBbbI8G6DyX/Y2FS6mzJLF
XTPbH2iFqicVNf6q0UVwNniss9UQ8wpjh2Q/HRM3NNVZZ6BTKjhCu5RFEmvqs3k8i2ZehhGMtMTN
5SBBQeJRa2QNPx5IMR4TaAx38Yw2DiKddwEK4yfDZ0jYU9f+6AT+1bERRpceuW0bo5nHD84RWEGA
/+QujxPOqMOprPADkCmsNrKbYug5vZPms3Kh4dyd9gZDAr11fhRfeiz5nPcBr3rNsS+9SHPYKobA
PxMBb1iMmXk3NNg0BwUmUy4pfXubY8gydlPjrnYxh0k6PmQAMLcfc708w+SvPHNMiodi/gYx9dLX
FrJZvWmmiqJoMFjNiFt5GAfKkzoDF9Gr3LwjAY/FlnXsEWug+ivSBdzNaewsT1BMLwGLfPx1DlEZ
D5h8A2S0rCb1kvIy28x5gRtRKXxlJUVmwcRG1G+BPlU5k2LU++qJHHGAwQGszkpCSjRJwWLhurky
AfXWbPYMntMyqzzeBid24tEqO/rCaWokcscs5jqOpLiDaix11XBYvq89qiVtGjgq9m3Py9RZ3uKe
eZSR5PJFd/ua2tpirGl6eKMGcAozV0WyL21HHIY6B7yZl0qEMua6yazsEhtFnBfdxAFtwFzNEgH7
Q8xRlTnZgApChp/DYQwUHsLrfnpz5Jfk1gmmypi4SUDxh+l6/a0tGkoO0U75Pi2ZZEmdxJc4rD31
vcNbIxfS2pt+zFTpM96BzHWq0H4Qj1Qlqb3oFB7pC6waAuqWzkkusGNnkR3IYnioqtBaBmM/rvqO
Dz766BYyEyjz9NvTxByLlC1GIyrpuzOwp9ZsKvtykuoKW8BxU8RpQipExYRObHGIPIdFhh5PdImY
hdb25CTTee1OVMKDN+LQmb109lS5BFRwcDgBdB4JPDYWgzfDXAWMSlAKk+3VbTnA8cQDOYcpwn7f
/krcRoxjAgi45CC77hxcyhcZUSYHGcrP+GXGW5rDzKNAQoUIDgkkxtBzq+FVe7irrKrAiVzu7ARw
eIlK3bn0XGmuI4lH2WiztMUBxbeMdHXlRSjz0tbBkIbiIApLzi6lJQ6t1Y/HcqjFY9fZ9iXugeqe
JWH6pJn3rq083+ws14cWCoH/neMuDb7M6zWr3WnJHFTWkrMw1pzFdCONL7WOgwloBYWo0XMowlSO
0gooY87Kqp7TGmj19LE/7hqcWva/9kYsqHM2FCDoQERnv6n3I+wlzCCJ2l1RWOQFQWudvRM6cTYN
Wr9tmi5ecXqf1iO9SAqdDpAtrfm6Xjyf5BAF3KQDgwrVLatB6FQ/6iT3rn03whRDYtgZak0lFkI6
nxL4359UDOy/56/vQSF+J1lpTIKGokiTu0gzxSGEbTIj91SPIhUNDoJzJ8IS/qpnTXxqR3aRcig5
F3bS+av38lcz8K/eD93B1z3IN7/9P/+gCfnPupn/X7UqMSR7NeB+06ps2+fvcUfej2x/7VeefvJv
x/ngD+gd5EOj0LLgUr52nLf+cDBkgPDv01YjuJJh8LflvHnqSmJBgLc8ZMzZorvFbin+7/+yjT9M
a+bRMTJcdkMaoH83bH/5mtHP6q/fv+7svW/Dz3pQBBgG9Ql394bxEFgjzkG1Vu/8JH+JOXJusd4J
F4kPE/nV2/mHVzLRMCD3oOH1jqCbl+jV52PTzjdxmMPq6qkuK7UYwrj7hMz9u2fiGghLoPtjJDL/
+auVM5JaODU1wYpyyDqSLPTLti9SqKnTw79+JGYnrhozV0LnWr9eqIc2EFTNRIIj+0qWZy+hlryk
/Pc/uYwDIxcO8PvmJ/J1ZPCOqllwhmAd+DQXyS3Kl5lK/oNXx1iFIIFAmBb6W91CVOuFjftbTTxA
0ZwpojVxsjU5i5TpJw/l8m5eL86+D3Ga/gH0U4ukg7cEVK8nDVUGQ72LByJu3G68GSP1gHHgQ90T
vvLxG3y7l54uZqHKQ0nO7vRW+kxCVsXcrOodUCMgHyXNLiVUaVFpybPug1YlOJsujBFf348v/Juh
iCxj9kI5sa3eTi+3qUBlQC937CvVbYf70MIJ8ALFwsP6ZH69ZQKcnpH9jlUBuhyz+tfBOHVpN6LP
rxHTYlpOoOW4Tk09vP0PHujVVead69XcmhkWvUZTb6cFCo/aRj30xVAeyuY/e3WvrvRmZRqyIq5o
iDNA8m5cuSp9nki+Xf6D6aW//0qI8XyfkeEFNrYK81h99VBVWDh+UdUF9CCzWtV6rxFXXFNjTnYx
rgPa7isjaIwNVsjOTm9UtUpzK6CmtssDvAjUKAPnYKy1sTRpaMR9P8HIXhpa+zmFY9N52cuIZc4+
moz+vPZIIyUgs3UXZkABUdX8L2McFmvgJpP2OJ58nhLF9dgE5pfMM6u9E6bhU19QKA+Fcnahh6V3
NRLOM6SM58xTuHu3Y0eDm4qKskBwxpESTW2X5eUa1lp5i52lfcBzb/guQlZ5Q7rcO8aA12NqV0dS
UPt0GXt+XK1HO9e/pZiJohTkfjT4VM9FyENnJGJuqiCqL2nkVSuJSQW8VCsM04XR5YECxpakA2I3
uhE63bBUgKhrpIYvC52nmwoWLtJv5RJ83IRAweISRwk+kJi/4TOqjA1s14rcSRQeB7vgOIMSrToa
OimEfkFh5gfkZHs5RPUo7p2jioz0KfKr/MEdQDZFa9VfhVuYX0KevV54AxhdXdjdxD31IQJ2rw7k
0rJG5rpybXAVDUzhoR1wW+bwV1yTvCSfQl4NLpOivnS79EU3+KYdbmtfCj95Ue0Q3kp3qvbDvDTG
bVsdx3zuMTQce4jTC4I8xlDbVTcY2th7VnS5hBqSbPsotxaUAcnskN2VxBTh+7OwO/qUkVUH5LRF
5YuLk/8FYcC8xC5H62BqA2j9adjnLf7mGGr7Z0QRl+ss4SUgqsGc3SZasBB1dOdPmA+Sy5BkTwFW
qOQSDiShOnFKix/T0wkf3MbNtwldwvrcAN8MVm4c9o9xWGvBmoZl62OTQgD0wgW5OiNAY/riYzN2
R3eneDE9Upx5xhHGGCsnhCGxs8mBe6hwDbuzyGJJlziekVHXQI/JkGPGPUaVCnC7QQ+N5MPkE8hQ
ZcQIm3VULfDv1BAbusFDKxqmnU2K2bK32eImPF45ddezGyC+dPEDwtyo33Z+mT4HMJM3Qck8wggH
Tk8S9DkJVqHi/Bb0j1MzZVuckyTKJa0xk01aW860niDviEXTRkO3IJjP+IYOvv1hTswtW6Pxt8oH
p73vPVl/jVJSwLwxZw0FkHUggWrWATJaQhNwIOnXyPgSThxlTyIyy4MKcTKld2UuiWZ84SAcwNsh
K50bITsQG8mVNraci2PoCxc4PdMkjvLZ9pMv1FlsfZg8AeL61PAk5oS3ad/gBRrXKv5Z1oGzKzMX
XNeNSTu0je6xbsd+i6QJb+ugYyBMg19itJcQOIjoRmh4jbZGvsXG96fsGm8Vt+qWqGnoBf23Lh6T
Q1G6wJUhSZVshd513DEpaTarNVBWf97LJlhHGfMcLWq4MGsv++IT3nbEaW5DbG8OeqBquSyGrM0w
rk2ThSVzBjWrorqKc0glZZcGlxZFJW06Zn3W5Rzv+zqkX0G8w9SwupHI2W+Ned+tbZ7bLNLnpNX8
Sx8h6nOuMIm2emnAOR9AtezQOqiOEYXZUPjUBVAn9HysVj1KuLXTTkyjgshJxNsdNm5aQ9QibqDa
MiZT4tpwG0FjI392HBbKpmH9wA7bu54S3MLNphlXoUfaOTaSnX+N228DCk2SCUkxDENiawXRxUW3
SseURczsqpU7cOkGgHiXYGBIm98YvsdIjeoyL/EcbXFJxRtl3ST5pVXj1BoPls9HKOrLVsx1dWVW
x9yoGUwgIB1Bb4aN/om3k4QBmJYL4HdadSGpfZWZb/zUB1arfh4jjj4ZF1kok4vUUdGmH9HqYO88
p1Bq0iGCwtm0YJlL/CnNpWNNrIiyUst+cqt76ETB5eSF5UrpXrO0CS/AkUKycud60+Dt4JZ3fR2F
BKWV5SGcuuK67Vh7tIjVYwiY9Flf8M6DqttYKbKsqOyTCys09W+B0ckjkB/1aNVd+lmb71pX77dp
jDihCCLtXDbJpZVY/aOWpu3lqGJ5HqbTF3yUB+gr0ND8EesbezKc3RQkE20NUVySqRNe5dlXT+DL
SwP2pYpm3zqZ3DOfH5peJ5UWtxLSFAqiiHULsd8IB4JtMdqyuH/TnIpIeY9Nb6bX77Ukzh9wxC0P
TcmKoxc+hCXdIHRx4pPWfy6yWKND+ucbbDh7kf7rEjDCvl0u8bRT3Q6Vg91sabosTFoCw0K2QUr+
bp6zmKUc8gRDJA2KJey8bF8OQiePFjId6klycci4F1OzyGsrKWiECqlDzxjEbERv3reFWRwGYRWH
ypN6TZ8DuoKVt92qM1BZ5MCxCueA4ziYhEmy+eQN61/hDeGNoKuCuDhL8Zi2k76ID0MaWPhck4zQ
+wdoNVW5CN3O8qwltTiU9sWEXdlLO6YxyQJ9VvysHYg2RhJ5e0UvBbLhGDQzYujoAN+KdX30Z8I0
eQVSXpWuhz1xauMGTkctSpEFxI0NHNEZPV1fo33yMz2DUaTy2yG1FHxCwwXwpLiG7FB7Y38o8zRb
kbD5zfY70uBTCASjRVfBgWRuuswvFo7+2nFS7dywSg0ymldgyWib45Z5alqLKqVb3OW+3JkC6wsl
wucsdjKSecyMDAa6mhj3k8YpTXXRsUfTo4rI2Slts9OWBNxPF0zX6HuUezA+MqPVaIWogNJS0/aJ
cnR/40UF65vtsnzbEdUJpyV7WAz4dzqrmgfeZXTm6BmOTv8J1fa9BgEsDbkznJuZ5fzuCFZjskVM
VZft4qKwD13fFi+VhRHtYpBDS3hzZFNa5cRjwpdPDXnRu1QWRobatTYoqyDNPbNxlQffBCAaTc4Z
bVJDBs3HzjnaGGKflU3a0EdoAzLOBV0KCbi1i2b7KYuAlmpte0V4iymh/Wy5CBkWAf/a+prhXcOU
Y7kNR4VkOEnSp9MaWJZkNy2HKTM/FYbMNf4vh8SZeOxznAkcsEUMnn4tzNuJVJeu1fMdaDFrrzn0
59gGkirrN9RMRLgkFyMCO+h/EzVWFpB5xOLnHKVVwNQxgs8OrXDV398PaAkufHhAvXMS8iKSU/De
yHdNYTx0Orh+xv4yeMlzmXc34ciW//Fx690pmcGANQNXMjiboJd48wLs3iki4H0ykylIS0JG2Kwp
Tcoyro6ajYn4x9d7L2acL+g5sxIKE4p31gxlQ7FnuxkmNj7ZLgtWzGqVtGVP8hQDS+JHuc5axprr
+MPVaQseiFdwt7E5GBu4j9qSYCznGbf8fqsIJ/nkkGvMp9g3IwLJKp5YCAAcSGVvXkjUwU5l98p2
EoU8vslttSDZO1oOlv0oCEfGaayGqAaLZuOQ/rrErO7f2vzgGossD8Irk5RP8+YOEJkPLqq3ZBdw
3t46WlQda3v4bBl4h1hwFYAKnOEwfESD/eZI2iVdH7pllexcm+LZxfEHWydXLgXQMIbuGekHY8rh
gU5s//jxGDDfv2NKFKBzf3boeO+cORqZ3Tf5gG61HaKQVjIcKS0Mg6eiozQmqdwZLwPNCR5Ke3zI
glG8aLUzrOXYk3QlqzJO5vW2kQtBgrpFv6KmnLSzZkf9DSkBytgPEc6R21qI5cefiMv/4tUQJ3/+
9389/0CmxIyjZvouf0GdDWNuEX0grUm+4+HyXP7mh/6Cqn3zD8QdrDNIZ1DV4cnzf6U1gf6HjVYg
wAfSQaZnuyhE/oaq/T/wOEGc4UKq0gGSuYv/B1WT1ITz2gxdMmmwA/4XUPVbxyCQLRIdbbhviLhs
vE7ezAmhNAi/eWscSxrwUiz7qEjUrnEACiABlUjLq3jExz/NDG2g5MXnDdJVXEMmCGrnmbis0jRg
ouKCRMRa6k5YLGIdaKfHyBQaYV9hydwSZYuO5NWbvvpzfXqNss939mrVMtkTwKFnHSsLh8Oy8esy
7rfdkCNZbo6QkdSNEZfa0qFMOxt7T6chOnIy/viCbEbvLonb47xPgeu7fM032LSW5IQOdVV0dN3g
jHhs0kzynmpjiwdJJBBBCE3sjEaH34gJjlDLzu49exe4LDwbJyL/YR966GcWU49H5YJ0PXAUUxJD
5JcJHPSqJPQc6yzjLjcNOW3tsKyOaTt7Z4LpUDUYWdi4C9GIYlo6+ELTWx9K3rXm9uomnyhOTGNy
nmVZV+0iFT6XCoAjonXjhfOhwyHEc0E0E6iEyxehuJZt121Qs4/no4uCpUFmIlj42W4ai+1/xFcI
405JAlHjg2MsvSgZozWkoyFaA+qoKz22cwjucWTeGdBqpkXitTwb6QfiqxaTfRa5A7ehzMRXxOqZ
9VezH7DrdytTxJcqLrijYHSsPRt9rO4bJFGYWQiNnqaZxkaLYJOOxAU2J562cb3RrR9NSAzxQTYt
4y8i5B44Def5m6kpISpYuam+1L6htCfLlLy5pMXOFtJzpap9UyMPWvaYJU8kJMBE5OzQ86d1RzLk
mqwwajo1CchvGu758UwaA1GsSEiCmwpnO5ldiJ3nlCX8oRs58/Rdw4/DxeFAJXBxw1iCv1pvBS8p
GW2+gmvT6nqMUcXUO3siWn7Ne7S6pZPMyd6JloNjKIfW5+04VXzWfjaSPiIsz+PDNH8Sb345AbkW
fD9iIY6B0MBWklxq3pJwh+E8jojo0XwdkjkAmdrNjFAfulli4GDXjEzCHDkDBwwMm7xV1Zv5Gi1H
tModYcxcZjXe0QKXF+w+nM2KlKAievwdYoxUOufjGLkPWu8ZF0Nf51ekT0XPJuDIDuDY9peJWXrP
ZZT1X2pLTxVEOYZsPNA+74de+ss4nWv6gnTD8WAq14HHWHnBg4a3jLw2k0lzV07vMWz6xuP1Dknh
Npe6VA5KZSfSSpT1nbAM0mtsP54sUANbM7+D2PLtEosi4WVMx67+yi+L9AXrEnWTFDoQh4u6d1lF
jJEW3ki35ORs3KFL4/PkmSbchRYOfFvIiDkwKkmVX3kzTC7y65mUWV0N4abVtbp9bENH3fgs8c1a
mzxecGLiybDN4F8cHdQX9SJULef9PgWzTENTXdG8ELuOeBl1ZhHEGJGh1nEVQLJ0woOvBRpEWsh7
IboaPlhHttaRdHezucumSdMeyPqcxJk0G625GhW89k1OST7cTwXHyPvE1ovsJuxTSLdQzAVgqGXt
p34+VkxjwbvkTMm7VPrAQSQIIl4EPahmF+Y+Oj+bVYUII4E0cXkayJnS+HBEwDGP3X6eFLKBcLNQ
A1RTFvPKvEs6DdUW3afYfVS535mXaUi7HhKbkVXfPWswLmLXp3j084JralmUKnLGoiZ9aowGIuuC
wC35wwp9mX1pWCEMEkPDyWkuq6IsXZ/aRguDtZeTSrY2MxwZFjCO00MrPL65zBvjIpWTpb74XSiy
n45XmiYY1CgiIsP03jQvC/afScCGgYu6D0vTJ6mvqlxd38emBUaAhS/4voYbFDKwCV5UEvkXJaLt
R6fvwjnO7NbDVmxYGkXV3SPk09ZQKmLi5ut2aXVRvLfyIESjRwbJokjwazAsYyR21iucHciPO7sw
pUJLgNE5Xm1sAIAypQ8xhiWLTLWva19/aJ3aXFqF/qQB9SxkCakpG0sCwOJB+Tuyf6JveRt6P1VE
7nFpNOUlWRdn3dCIcZ3ljbomOCJ6cqy+XBdsUivKPuuGplv5ZNhxsTFLHbiJAFmyrqXXXAURgWte
nXFeJbA0P0/qKL8309ZbBHorN5MmgQB6hb0VCWVkNg31ZZ9PxZkDwrHuYEBes6zXT2nQxbe9nV8N
nq7SbSNIohEjgSE6dee2T6rkNmrd/B7vwDbaNLJENMAGtsozMR1yLcg2aFCTRY8R80yQBL0hZLO6
Y9OpH0unqONVOrXlxk/06kvsuvOrJTCEBHWnK5eu16mL2lXWIgKJIS/La1+SxmtWOeSbnTlbSxLR
al4Q3uXZq1h3SiKPRsqBVduYPYBsUW39XIxzl8uq9nOq2CZyjOs0rOqtjivAigCU+hGiH+gTmjZ3
X3Ii79dj4XUXQtrhbVDH7lZrp2zjaJiG4GQ++VgSuO6FFktxZMEed3jxjPtBMwJ8NbJhPbYNYV7Q
speiG1N4nK171yf99EPX8/QY+MF0bMom+CyD/M0Bh5LIh4ePgwuqYhwx35ZEYxHZMmikfYDhyR5G
nDNbDMOWda5UYFeAL/zUUit6fq2DHKrdxyXSm7M8N4CrI/+cDtYWB95fazJRFZZP2i4sPFmD55Qz
rjxY7IK2BiaNMqY6hiwzn1z1TZf2dNXZ8QBtOLHoeI7+elU7nGIvHpzgIODWfUUyycpUS5Mi5+On
e9PSPF0HAhEOsZSbM+3i1+v0ceV2bRCFBxugnkVdb9g0Znq2o0JWrH9/sbnnzOs0oKa8tVcwWES0
iCr04OfA5tVMoz0RFLSkC9YfX+p9JQ0wAcObw4COV8jbTr6IAq8mipMMInc0LsqZnulgCAQUKatj
OzvW/OvrGRyEDIaJ7qIlf9NVN/yKdSMvnMOk4vDhzz2wJHE9WTrl3NZpE0JVPnmd78cIjUCHx9Tn
9HFHf3PNqrSFrnLUFV2XzEkqECyVMXxmHf3bq2DzEeBV7OAe8Gb856E5lGHSuocICu9uTCDNev6n
tjq/uwoHSh+7eeCMd3iNKy1TOBrPcmJeuAkdJIjQ/8FXcrDUxQGB085sh/DraM8E3WHiDZ2DGULr
xoyFb9KPGBGsoXQYF7JW/fTJke798sGazhLCY2GGyWV/vWSZ9OE45K590KrQfTSgQNOe7SlFOszb
1iXMc3PhthOL18cD8v3ExjMFygy++njSvhuQWHEn+lSTdpl1TK6wYpmSLoSZKYXr//GlfvOIDA6o
TdTgeAW9Xas8lLVcqjDhKc/M2MKojlNLhzS3ZwB8PsGpedR8fNHfPR92aT7ENgeIz3qzQPaoJ6w4
cI1D7kJjKQtYE7nux1sOOp9OtBOK9uu5PACdwGTK9gLPfz/T5rarznSmW9tCbU6NwsGA09Pzm7qf
mosKQT/Nk5EyWQ3UdfT+xvaiFyg4N4CQNoeLioYlWpcfGJFZVJ1TSf/fz9z6M+fo9+se8ibLm/lS
MJiMt1SzMnGGBNkiI7wAtl0mIWT4VGlsV5h+M9TSgLL+4y9hvJ+7s+s3dSVQJDy3t7SYKAcvCdli
DpqvUesq3+L8QDoW6srGYMeK63Ae72liXIguF18hhE/GykoCdSNaU+TE53WT2FAlwZhG5xSvPr7B
372TmTkJT83i251wzFe0HV3gmdH7zPpi8im6dSd9MiKa9QQ/lAkMc/0zGOfd2IRUOM8GoByGKOLw
X+e8SNq56CdWtLdDkjDRkqWLUZQMUzV3WD5+ut9dDNyI+AzCBN7nk8HmCPAqJpVY4Ud7lZao/9HE
ccpx9JpT0scXe/epeTJ/9vzUccdhOXsz64pMM+o21EdCpR0OllEiGVlMRE6JH1/IfENthgrLcjnv
3fAZ2VHfFibEZifKrb2BDbyJ2yudM1y31PxWYmmKM2R7rNMeJMSOkNPEQ0zjL689qwFLnrfBSqib
OMnACbSBwxL9RiRek0cLW9dcoCxQL2ujE/zB8VxkHI5PWfeyRGpd/NuF+GSLT6eOfQ3y59tKJCHE
t/aKtj2YEy3sgUbJEU1Zso308V8XPVyKMWDTCgDSe9eUgeFvyl4htGmgEyNeSXl+3KSDNZkT1XEO
YP8MP5x3r1cLo822BlVy9gHzDQjIb79SORUkAjeOfXCFsn/ikN4fGjsMHk6AiOuRlrcSU+7cV0qZ
n2wA5tshYs8kTciaFlee26AnI+VX89rO4ThAtUkPBp4XxYRM3XcxQR6RQFjmEkNL/xuy2sxe9RX9
5osggo1BInGU7Ew5QuYgt3G80bsCFHHKZrxGEM9FXd81/PqkV2kKt03RuxvJlSdHreRvGhJnF0BJ
olOd+VZ17aQtNIN5eOUam8F2lA351n0z1u0CnY+6cgYFNNaG9I+PGcARFA7RR7NvG13oc3Ics2al
G1lxPYA2XDSu1LbKTtwrQlW0aUsCLv3lXuJEoXsYJBAXm+oEv3pOFyxiu6nPZGbjI+HleFOvKqwJ
OUBPyQGFqbFEfuZ0iEONWODP0Qki8cC+9R5TEmtKZ1Z1Ts7PhADXyI0fQ+NngOIaatRloOoZDMUO
IL7qR8WvPU1AZ3MJp8ZqryH6ekfgA4eSUkz86SS8v4rPPgtBXoJ8rmtEzVyLy9zBGqlssYDIjGim
to6NCrJ95GvqpiZePL6CqJQTQRuJXl638H+KFYwiZndlFHV2U00wWlZNJw2xoQuqbjJShc4i162y
G3gI7Q9F63cC4U2d6afllp193ghjhqIGklQXCC35QR7deXZQP5DXALGZ9qSZ2mf9bG0AooEDBZFD
MlMbt0YNvAIHAbmSUwwQ7heja63hL/I3djDhIIUNVrkXKu20W1UlXFpkE7tWoMMcEIs4t1rzshx6
R94YCbHNq4zhEl9xXEQvaowehgMwCO193zct0eoIyLTlVJcINl2TJdyZIkZQWfYccU1vSLwzuw+N
YR8jsQzZVw0YNVWTg2n5dddOW5VzhFzQsAdlpOmtmjujdJoc1avDAMMqkghYLWnYG051AJg9ow/5
KFBD7NKFO6AwQVBOdKYiUpLAafUSyCm8QhwOs/UEwTl5x81YsTLu7NR0npMwjsN127Xwsv+cVu7M
2tNnjdfg4YD1XJIQQNy1QzKQoYyYLii7oliaEm7FsnEdRpHwZy1cnDu8V7OdMXMrbbtvkJOHfqPg
Rl792ZohS+85dKy5kIhsaju/8iCaGumMxDbA84ualIAdQm4Q+NP257kdIGMMduWdOR79iEWmJyrd
IIfR2yNUI6ZpUWt0GvLR5sXa2K9ZmzQwo+S6LQU3YuhgJ5s6N1vidQ2hnjrlWRpWIJ6TZTd+RRzI
uaNy485N09JedphvjT99jU7GGr64aV+PRg0KHI/UxsTjGYNXsB/TBoirRQxawFix6ebADLWl5X2h
MM8kXepGYmqwyJO+xlclDOEqLFnCnfSQNy1o/ZgDSqLCLCcfRADC26HQdQXUBkIufQCyqevT4X/7
pP/MghAWCdXNR33SsvzZVvL510bp6af+bpRiNOjPwjzaobN44ZUHYeCd1Dm66596oace6t+N0uAP
HProq9tAMhzdPDbdvxulFs6FAdk3nOoQ0PE3/6tGKUSEX/dv8kI5BBN2xIFhNn4+0ShebaEWtIAC
23X9WOpaFYsOpburrVDqhzhCGapeZ7aFZHG0+rrZKKIEMJWqpUVQco4mv5iSkj7T2J4j3rSDCmI3
fD015bb9YARUV6uhNb5FvhndFwo1eRK5zpceY4BzbJTk1YTdabhJqpQYjwq25Xk08IfL3lVBvdXS
mIgsmZZHL0VlC539Om+k9U0b8NQ50o1SuF65pjzrU0yX7q0s7LyzdhITfhK5O3TwxAqr+5Gemrdm
q+iNVfoCIeRmGrFKmbJ2XFmNbkFmt7qvEEoHek0d7nznmZWgj4ZO6NWbjG97iwtX4S4tE9Lzus7D
5N6IR5iN9L+mZZOkwKu4SaLdR+V369qduW89GW9Nlf7IqcvXiZfM7oIiIYYJWH+bmsndiPT2yk3p
YO74X6xznG7CAjM1BMSSvJFmATnaWktDe1aZrRa+nhYDXg0eGwWGT2vSHQMYm6hpV+CEwllPHDNv
DD13zvuAfpQhO8/Yd0EgOPVPQfgwFb53W3tOeNfI0fT3yDAsbZW2tZMjDbdZmb0mTB97tK1rjaTH
ZQbrjHdQ9wtBuvfBDar8KGuPRnhXDMlc2YT0hsdxOMpORv5Si+p47SXudCPKyE70bRjRnckM3KVk
A1pkygHD4mEqV4BHfUxCtkg3/hiGO7sqzMd6snB7mFptugtyL7cXMhq8ZGdrup8/JA2RIfcRQSOe
vu7YY5W2JjA7aNstvZFRb/dx5JSElKa5kxjPUYsAly+XGwvHIWqzaO2liSHBxQSRcq30ECUBxPA9
2PWNH4fuGg8lSKlZNaTLxME1ya5Egdw8kHC6kaAu5pRRct8dE3MxcuBxIPIJR9O8u0zhruSY+6hr
zp3RJ1Z+mBZeUl3YYhIkLmRbXBDCg5eVm5LK9F7T4msFaWzRcJlNNCm5QKvx1dCHaUMLIdyE/XgL
mt7uBa4wa9x50jNRaPq+duxsI0NhHgLMfxcZ5ey61eD1FrZKDjZQ0mbwK3yT8nHa64Kpabq5eR+M
5lMpfVzLjMhbpLHUIMam/aYqPSkPGKCme6qybw3VxKFJ7Ogo6EyspqkgoBYXGtpny9auu4091bwf
DUu0QiuXkdACDbZmGi+jOP7pTOIRTQZGYHQfEM/peAvYDTZS6BUxyunG6IyceXIDMKTcIim+lYnW
LowqMRa0GcKl3aTGFXefHlNn1Boaj7LeQ/DofqJWH1d+bPFymGw7UfdIWNggy2jC4FMIuLPOrbDy
m8xPziYjpC7tdHwZp7vEldtKb4ODFw03bYD8fSrMFY5c6whHqSYi6NXv7ftWiK0/qvMUazfcajq1
aepcrvuQZloU2g8u5OjFUBbtyijyn7mN3YRZDi6qnri7TTR8+YVhLAOJ/B51L4tg4p/bNZT7tCAb
XCcGeEHWgX2tY5q3LlRT0hztB8ZWjU0438PdUve0Sy0Oup3f5N8nD7thivzg4LJcHrqGjhlhrelF
HMgUaTkGyMwK4zqKxXWftmvN56GmqrxQvp0+5/NqlnWhV8Nra7VjXZv2TWIK91DVMl7ywShpSBeA
Kh0/6lpLOWOql1gWxi7yWo4oicgX2OiQAkPj8gBrzVq3LOvX0hpw5JjcYJ+l3k3oNte0wfUNy4R/
rFJt8JZt5sovrCvdyuy9sF/UlkwvUrPrl0JmcqvzoTZ6JTo6Wk58YykVnDdKh92gyZWdFl+xgTGX
tOQgfRebEgPPBaFeHvmV7U3rlqwuUDfRZ6YbbLwsbq+yn2M7wXooZncQJOxmBoGsqbzLkUFszGL6
H/bObMdx5dzST8QNBue4FTUrpZzHGyIzq4pDcAzOfPrzabfttsuNfWDg3HSjARvwhndVpiQq4h/W
+lb0OKrxXBuNDifRZc/IWp5dgEqr3Bg+20W+eTEsOTiOPMd9DU8zh2ZnjVuwEYfKy3bSyiLexca5
WCJudmOgv0t3djeuXtq92VlPNXGUPMCKRUKR5MPJbUbzkgj7oZf1Td4mL56yINngGjcrZ15x0m5w
7Xw4cmT16rihup6ltRHcBa29a9Nsepj46FB5D+ROcYwGHyqKxVtOJP1a2z5fNcOhY/WHM8rozdCo
I91xt3WHxjppkIWrZqhT1uaySkI158EOIfpySKpu39XZcUgjtYO4kIaxNGpWlcaWyywPl0iikUWu
TFvo9M63Y/B5AUYxgsu8mM59UlyhIL5uztDejHAeh2oDKTP5qifPCUerv5nShjthzJ+FM+xLeH1y
WLhYM4lTSHePA3NQ5JbF9zCVZAPPb5mv8s3A60E4UKkQyH56GmbwRyhltw6GeiuMXXe5TCBa4DlF
Tb3u6cJOburG29mw51Xbx/Z7VPX1A9MjVa4MlrP1JlCcTENhl3exMSDJrjTYno57rYYbu58rN1sL
Iept2df9jQVfB5WHRfPSm2DPbOM5Mcbr9Qy0q/Lkygjcy4iR9wWxRnlrxvUwrZ05dxALz0vWP5SZ
ERxkq5bjNNjPzmTWXwQcGfE+KtBGbF1/tNuVnQsSrxyngoDEPWtthk5+F8ZwJxIfkbwzdg+tW96N
pWHQQBr3xZz0t3h1X1tt620/edURxOZr0JIhMaXqaBmIXxhcDmsLLtcHx6uzH5HLf2aL0Bt0UPpA
Nre1yaoh2XkgPVZBQLp1oRxebDu8y5ggldIMjHOMWukFj9u4Igki+OURArjuWeOv3MTOP6vAnx/9
0UBI0gfvtnLrED6u/wJ6JF0bkWeGeLyyJyBFJnoKhqfSh2xv2zj/Juf6JeIDy1agDQGksP/me82v
F9PBbIrsR63V12wa/oOU5fBqt8PGZBN/wRXn4nzgyvazWiCYTwlGoynWzqo2dX5C4V0BjekdaoQy
Pgsr33cqUiGwMwAbvaweEEc0oMuCpL+HIxrsF99rXo1F7qtunp4GbHFbIVOZhhJm4Q0U3R+NCr45
nXPsmp5c08P1z2kmTl5py10tsfy4iLw2OKC4IGiu150FaydxLcYvRpVZKC1IqCL7tLnJRLus8q6d
bwpsafuxEhOEwOY7j4kX7qc8hZ9XD+KRA7JFMNbbebDyujHJd04Zo6soHMXl1Rrle8Pm8BR7s7vN
qQVfrqaeGZdHHlx9DbP9WCS2+GKg4n05aQknc+li4hoTrD2MzTfMvdTWwlGH1glTDtbIo98vBsAc
TA22dRvRqNh8b0sNWRom2Lqg8sBTlg5xEhaRYC550mgktqoY4kdpUIiKM4VWWIDT0nI5oKz/wRrL
27Wi+WKIgk+TnRk2sfgqUKms1TK5csVFueOTO7qZ061gf9brvKoyqFn9x9A5mKGWul+VsLfXbo7X
SUcNd6Cq4GWXYG+iuluhdcv3NmKDVaIzjCDmuIm0fcmSzEYq5OldXnvBKU0KpIQdOyflS6RmyTYf
Gv1AxIKzM8VXnycUTWgiSLOPnpk8Fau8sdaR4dgYGmvC01yNsSWLkBbM5cZviDQpefYKXHorlmsi
rIyyxvI9rNEYNRwpqbtCRDkApEM6vqjkY5REnFPkb82AtxlG3DOOimoDSQF1UFqcRg8DVyYChHQT
5SH6NggdsV9zL+bVoaqcB4nAZAdH8Tsv+2eUNUCaveW+K+hVrM6FRIMWEphlt66dOVnZtavPhp4G
0EaG9cLirV11eVE8T13LEAWWETguw2FBpeH+VehDEpaqKyurmK4VyzP+T1RRaLXCtIrSH0qLtZj8
BZsbT/qUe6vZJInNm4Lo2Rf5Dc4z56IdzLB9U/6iAAYzlLQbkS1VmBjK4iMdkDu2CQkoffGsnSxd
53hVtxie5cYhNorCO3BXs5HlZ8DR1ygsVWxh8zcXL4i+zFYT6KUmbAGjmu6bGTmkbD0RzrlP5SPw
bph1dimnub9YZhUWVTOGS6uvcxNzvmCiOhrk62LNquzQHwbkIdIfb9j8/qjoOSCtvlvB8hnX3s4X
bX9DqzvzZijUNcshCtSwQZm2y5NfRtAQJOu15o1os3rfKH3XpDYw24QjMmmCEP2Aua1rWlwEdfYO
bvnOqlzBxCo7wbvhEs1MXK/BM6wfUkjS5XPy+++oj7+qSvH8VPZ93539KnquhqUDdlTGH4YBbLCH
YgVOaQlj279ZZPAW1PgGpax2igtyBboZgDeQqpVRmuLGcer7bKRCM9rMDLt+Aa2qQD1i96tGSjTj
Dq7oEKxUMS1cC1nEy+U2aBDG1Ml2DohM1TzBH7NOftoK34YdjfMqsa1Wr0YH9y9UseI9rzKy8NJU
FOS9WgRNTZWdU+RV+ERhtJf3I9LK/WBMzdWWq3ZZasQ6rC1Ai2GFJ/QdjwdSPQagNDp18zz2Qc6w
MxkOVNYKq3tS7hxZOtt6XuITDmlvq8v+adYLqupK3sqgz+7K1BC/3LTtT0uSekdwyHpv5bM69gB4
t+7o6CenxAMWaOuTPj47q9KhyY/NW8xAA3SsKr6xmdqFPSr2M2NjOLkLgY12hfE9G+iYBmjr247N
xprADYqAEt1XaTvrGO0gpmh2dsjr4zXzDYMVlwkUnaxur87sjZXk0a2HVJj8k/kLKrVcFZaPcDfn
HaOwPZc9MV86mw8EICJdHIcLEjxKizZBjKrkB3amdN0EPtrPIkGYW7slpZBe1qPir28lpku+O7E3
UfLR+W/JWyG5brJwyzHHTKBpH6gdD35RotbOi2F7zU/ZcKLPfPRuucmxuWe4b2iogoc+M5wd7TBT
F3vK3gclJdW0Y6oz1zU30UjHcJlbeSLeKVjVhE+urch3V70qQoOx96oSVoPTuTXxl+TpvlWOCLWu
MzL3WvPUqaY7tpX9q1lAh6OEWl37C2tJL4LTfTNBmbzLNB9jpYAgSgX2P8/H0EBZtvKqtFsrNN2n
0cnuUguBo6qKc+z5L1Ug2x01dkMgGo9/O03bUpi7eGTmkXcu/QzRilfaLn8V4k3Ej93PpapRE3bn
mRn+Ss8RU24bXXBDr2XZZVhAfFuNXcLLgykHSS5EX8yp7JrRPiH4bQPwz6VwmY8j39SwvxJ4zb7j
jHSFhhU+fA1+9gWf6hA4zd2E+vqQtrO1po08cUS/kE1Ubp1+2tBu8SQz6Q+7ocUOKFLzsoje2gXT
yChl4eJl7otyWzxgGD4EWb9ZBk+FgHZLSbOzlK+NYzA6Gccx2FrMmTk7H6w5nnlFQ7dR3kj3FYy4
lmgJO8MkowaIIFOBtYjS8ZhAilq5TvlVdpW8z2KDDzJwd83YJGtUh8szqoo7It7BztfCAhNpbruW
wFlH64xcpQpQlQdjkngMP3sqouRnIJpLu1gnFXiftrCYjH92otj1XfBLD3NNq5ti/RVLFraFXDdZ
GYqsztaYu37VHZGkuaE+ksZINs11/H91XSurqhisBMxLlkzG67JkHpCIhdIF93ZWZXc64YAO2157
E1Jfx7+FsWcdDer6GmktSfXjQGM+NLPmX+ImR/QO6tism03ZTqVeJ53Pbt871UDX4Q2EXjaxv5lU
3m+Z5KDCyXt3pRbhN9zQc9MDMlj0zsEbLFfYJPQhzRuWIJxq3Yr9oXYLyuMGL+xEVd49GZg+220R
oPjcakONOrRZs1Unjz5h5viwepgCjhQNwFbeIzeqmTtA5jRvemwwX62afNWBAJAtU4v/tXL+n/Y2
/d9E2brueP96Gt+2Kf8h2vRf5/F//rm/z+OxIJnIMpiDu1eS1T8bl8QfLLxAa1noK/42iLf5n38b
vNvmHziTEPdJC02h57vBfzJ4/31rLt3rvB2vEzFmKFt/j0DszS5IuiGJ2SGWy9m8QrLt7OoocXLJ
xtyME/0NyqD5rgXJJv/0tvyfLEbBb3IYlJ6uxLAXIK+wJeop3td/ptgwjm5cRbj8ociIDfFjYLSQ
RvleLgWCO7dLzH3XuCAz8OtwCQqInM5quAbLVPSyzwuIfIrh+MpK50gHtirFzGJTRcifmCKSYjIb
iC1qpRcL+nraL6co9eee72VtbWxMQGfpA1vmt+SAnROyay9/5o9AP2dT3qRQsHViS9w+SEQesIb4
AP3BTgbjyELyCs/9M+bER11zrNyJ980r4afya0IOjMay/rRluWwRiEKYhMpxmBEsc9kkDvX8Pp/r
uNePAniBcQyo8AT1KZ/SjyG2Y287Sp/K2hyiON0UfTxprrnEcN8TU0IfuIJKu+RUdTbL/9VIPT3e
NZZP1J0fB2N8WaSRBNtKzSJ+GGPTQ2OiisYhsbnALW61zM3WRmLa7kE4138zhsbrv01a1eWO0SmK
GtjbJC3OCadmJFosLWIMFjsAJ+KJOAXi60Wmj1+qjL+KZY5vB3+uNhUgWibU/tzUK+ZVwdvST53B
iTxOG1behFN4y7rjn67bfwiZWTNcfErWNlRmbO9zNBb0ADCNxgjQiya3PpD5rtCFCdE/YJUst7Ue
gox0SY+7joqkcZr6rsHfwQNT+1Dn+7QKjVlG94M3T89cpOrNTAiP9vMyCW2sN2GXKvenUU7ZAyoe
IEByatalNOQ2AUR86GCxv2cuoxv4wniJfV0eUll2RyfCZCxE/pCAA7gfJqT4qMBjP4ScQFbO6FF8
lIdJzk/we8lrN6Rsv9wrdLcApL2e6NIPKvagJo1dcUKzx+gcY02IJSunGof22xgi2cVTJb89AiVy
GlKd3Q3YeT7jgaufAmQ2L3IOuJy6TBhHUNX8qdkszXvdMicfiUJ5sa38KTNq692D+xiHEN6/U/zJ
L17Al8rBdrylnHAOMa01Q/IJ8rY9/oyiNvhcmF5uZF2ZMzE8cffJiHGTLay0RTI6K1WPp8FJ3Nsc
YsbWHhYICB4m/L1mGX7AAOSdydkQ75PVBxfhl8R+WGN3kJkCPezMkg6jap9aHH639uhWe2UX9ol8
numCc4a9Wly75EUn4gLoJ3tryiR75xPNd9PU26e+WvJ9X5b1RRFt+l3D/4jCSMf+MdX2cte43UBT
hcATh4wYVlEd+FQ0Hctuw2Bsb5ADdQ5mbd/LxfQgE/CV2OeTjlgfBGl6LGl8b3uGIjeDttNXZByw
Z+15NM+1GtJzl6jmqYeg8EgmYn3EpVVuDLKs3pmoZi968LpT51ZEJjIsz47m4i/WVhRJcYdmOjoQ
jjruusWM0QXJYKubwf3lDpBaEDXNr1MGvJhh6KFUdQFnPTpjfYIS3yfmavxzhVbGB0vWp9k1Z8aq
NoWx0//oyxGZgirzvYnablW6dGtCtFBC09LfWolJNurkNV8wTfuT2YzpNncgYnilM95nFW1vQsr6
vtK9fY8seH7rgSd942Ac7nlDotsJJcorWwABHWYs1nxPunVVTBk5Jk62q53MY+LSV+qZgO8cbZDg
22Jck619Vf8gw6HbLUHB9GKKTHszeZMD6Vt3d8RnQXwY0LGwHRkSUNeu9WuxEtY4Jn5NHmUaKQYe
T6C7hzOEsbuaWeXFqqz4jbS8fLe4stlOJBgNK4DD5tlLlXmWnZIXg+3d/TwNPRdFO+Mgra5UoXy6
zZu+JsaCLyry9BjwB0PmIozGjqIZGdCxrmhpMAPAgert8tw3jIp8m6OGiSveT0QPVuOIR29mwRaa
oBrDtvHmb7x3E72qEeiUgjfL9i3UpC+2lSz2MnXkLkHs3FTWR0bLfshbF3Wpk6ZPQmftQ+x3/gXt
F8M08goQRs2qeW7LXjJu9pfzQGH6WVc9a2Ihxoc8rZgo8u3xb8pxnH+A4c/mEJESsKXSHY9GXAy7
qBXDZei0fbRy6+r3aZqXEYjQ3eTSf8ykoezsdEruudnqd0/21VfQlf6vGbERy5auxWgp4x9MP7Ir
EJpZHkilEazLaZ5adw0ntGPYyO8ZSqOlUxAqG1dmmw+fNWSaHGclvlaYvwYakcRpXqK+7DaVjzcr
cIs0Cl0vU79KB/0Tob/NaxCXnrdxqrj4suM42JXNFJ17EQWnISihm0yLPiQyYCyuQOTMFvcb07wu
v3SOKW+zoGjPSszdpg9ahtOVAaCnQ+eSOYp5ee7TyQ5l/0p0Lsqlmtky60MC0VatPfb3ddwGN4sh
55+m3ef9FUvFdQ3YLj7lY2c8JYnrvYMV4ehRLHiouY2MgLSxqyHRLBEJ8mZQQQ8v7Qvp2CXHEpg7
FeSzWGWRG+z8jgEdz8SYArCRBj5gkVQhOJzgUyFP35qp/YkBpTobcek+BgzDkflM9s3YSYdjcLbu
EM+ZIUzk8/UDxHhji93S9UB9yvQaDmedISFlh9iCqaCTEqpqbNnPftANm8k3GCM3lbszvIwhJurg
DVpEC7tY2q6Nyq6xApvtvU+00neX6LwjRqle1v04yEfhIkoom9bamuiZnmD4JQ69au3cqaiBiW0N
k7zPYyKmkI1W4WjaN0GkRz72wjFRUjCidbzpKDsr2KA3a37Ci7I6WDmMoqOu8fcsv+qwzds5LKO5
vauXvL5Tc93soV9Y+4n0qhD+tRGO4yKXXSS0/0otYD1Ntszg57hEnQSF0b8XpCNuI1W/uU3ub4xM
3tsW+RG8PrOj7oANCGdnZJaSdRl4oVobB6+0WgzWjGwjLu1m+U5rXYAlJXXnaPXT2q243mZGWDya
Du1Upty7iNp0K1Iu6x7YfMZmW/vZ2m4W6g/UEP3FjvuGplu/ELha3OLJdeowYl21474rtwNMHCYE
tGVGKvy9BY/91hf+xK3gp+8UaB7T5oyBejNH+77OIrbYisAyX2ihDm4ei5AnG2NgVaNT0M6Uudii
KsrXocWxSKv34GmdrMbFHg+eOeNnhGfO9wShMg+H9BmrLgnTT2XtFHFmZ8Q3FNMTlWpJgoc5Pg5m
Hj+bqsqfHYsa0EGw4ISsuprbWnXytCiPaiV2owPBX+hYYkAEaC0qbjDG1dEB5AeTIuyU2THrkHiw
zhNpT4kpqz19Z9z+tKEnthIfJmp6pAoQoG+iAbY2KjF9dHO2x9jl7TMD2vkiG4bAUqUQOeJmOibl
uGxiCv+3hQl75nhPsQc3qrfSC94Cwat0joXyxQeRnhYzFmLCmwg5xcovcLcsg3WYDb9cDWNir5se
oHxtL586IbzNN+6DmmGiBFe/zjHGM0ZnO1R15bgzyTUOFWiwiRbhlOai2ORZ/MzHYm+J9HRCuuR+
becUN0aeEpKQ2ufWdd5Fy1J0GjryuJTK10oFzCGLnDemGNlDFIwm0GfVKxSD5ZGtuc3+L9gmcTkf
WXrcJrNjvdgay2oYTFURml6ptwKvVbgYE2561dvrpZrp/50C0xOUmiXN7PfZsCaGnogiCviDMnL9
28lLVFh7JXpLHr9Pg7R5/PvREywCb19DDjwyPDfPSZGn6yEenXAJNNdcm6SHtPaxXrbdEqKsd8PZ
6cdVXXXxpcRHv5Uqm29dkxeXBfkmXbqCPqHWHYNIVB5/3Rr+e1vqWYg+2BvCziDd+do4/pMYLIkY
XaR9kB6yoqWtMyZSFvUScEq7ZPg8OmZJR0otVXJlA+//6x/+m42BrtSzPNOyrt4sG7Twbz8cJRlb
mKVOD2IiV3PJNBkGaZ4AipPq4a9/1G8mhuuPIpOI/16733/3BqYosTwgDfyo2iJOi+/IjCd8jquf
f/1z/i1O+vqDEONLBg5AUbzfwfKqmmeUMH586Gtm1piInIPX/5lxmXZ3jVZYNQaZsJWfneKzvlKj
OFWIyDCi5Npcs9crN3/+Sv/Tk6H/9yjt9Gn/7fyoQtj/2/Do+of+PjySf4AXk4A5rsQbHt+/pUlL
9w9SF8Da8CT9Y3TkmH946Al4oCEA8kxf/56/j5K8P7DZWjTpglhd7DTOfzJKAif2u4ST+dHVBMdG
F18t0Ll//dZq4cHPbWLIGq7JlhLKoDd0KwdoAwNczxnezbjwAWG41UNaz+XlqrpcNQFAibCUfbYR
fmo+Zp1a5o22JnWbUOQA2jZw+ktf7yaZ2keYmQKpWlo3azfA38WzKR2WCABMIBK7yWnIx+rGjJGb
riorv4F8p+78yg52hSmTXeRH/s5RVJJhXBiEK3Cc7JY00Qfkpd65b6+jetjlRmj3+CcIKiLGC16u
95r2VtWHPrzEkNMoDu2khxhpXNdPxFk+VI0Dbi81xunQm19KLdUn+pLgvCg7okibgo57GHvCiKZ0
q6LJux2jKcDY4MncDK8haIcrb3CvtGV8j9ywv/w6lbd2VgYHaM/6ZzxZURMmRS3u0qTugc3a+sFp
nfGYKd/EycDxTBx0Zv3MzAqpgwsMA9mazUIexsglNsv41NaL8U2rC+gKjiRa/KUpD3PavA1MQIiO
uHI3kmB4Tuque5SyIziJeGn9dQWavDFaVvTwLotLBgtZjyZK4qULStyOeFZWlplSsrtS+ax/hf5s
MGv0TB/GV45bVhN9mX/ladft5ZJ2W0Er9L2YfX6TmvrWWGL3qHRXH3W0LCeCjoewdP126xNibK01
y2uArXNvaT7UWL0hn0CZxbvU87cVRss8y85Ps/AjaNaFxwudJJsaEfU3InWNfeaayQ7oYv6EVTl5
VV3KJcl4zmYPTO7ypqDLEyhKMKohvrIVBAseQLSPTn/uHbm0xEaZNohtAWooWa6+/xi1Zzi2ZUIF
YVNVgXcZf6Uozbj3p6ubr8xxRNRZUt6lgFlWDjvlm1hXy5ogMjifOijONYjrG8uwBc1cMSJwYpzA
soNSNH6BmG15tCax89VMo1MzfnFZHues08FvF/ulXjBPsDlkmReU4gKWQt7H0ZyEY2BsyNdEITIP
a0+7lzSXwzfBaupganRIY4b6cz20/YzoI5lOy4JsENNBVz7LKoveiC2OjSMSzybbyNIXPxCUtf0q
Mcf+YSDwJ9oMsxLvHTNTNoNl09+Lvmw+ND6bUNaj+FSohth7zt380IK5CPZE9I2EmweUhak1t8RA
2gwEoo6ApFUfCfvFHszk1AA7+mJrbBK6gichDn3NzKeOy+Aj803/rNxpNhmvKfm0IHdDBIZq+Rrt
lQ/5mp6uIs63LD5xlchnpr9fhjnWa6/WNuhob/7p1hqtdCtEVW6iICrfspg9VZhr0sL5sEr93vno
BFYIoOtDEFUdYdMDRW/HEPvmmjy7ZoF0zxBSMstI+T6zymkAjWpnE2B5gqTKMHQZ+hbtUZ2uHaSU
m2XsiIyphH90zRagkJ1kAe8DE5Sq7znW0NT4IYG/5m4g/uzBGgx3V6WmmtaG7CIHrqU23y2VAJh2
OFEHy6xJ9i2LNKPJrPNDPBOrjKoKa5Ws7O5BB6nDG+sX2Suk44a8ZIFkkhMt6g9RTEgpkVFj/cGk
FoCEg4dxD/I1BiZszu2t02rju3J9VKOtyAaa0JnHIJboejLbkuCbHWfYGiSBfwCgHX82eTK+z04p
zjZdVLHpxjaYV7Y76yiUkd1Q1MpIrUmuKlC5jBGsGAM6uzDrx1i19Zp6akQxqFMARqpZe6V/dOqZ
PPiyZOxL9Cj1aRodMsWxWQmn2U1m8UTH3O9aTfmdstZAAKPBlYDEmUvUr4O3gUOw/FjA1RSbQZAl
XNk989YqGYBRmUF2O5lAo/uTkzde2aH4Hev0dTFiluQzlbky34JZ0S6j9mE90JFBNLfZbTQxJ7Rk
5t2KDFzQInL94JF8/uAJP77jWJyoydVyoJ5+YdlZPjRYVx960UbWykyz6GUEGUKyKerxVclg9HhN
t30J4FpzSI18rQJ4p3cm6PE7gGxMSOKCuK5UOTgFUeUi1EBLh1CbY5srL5yKOb30luxRtfkNDWlb
FJdMmvy6njK2os3Z5LeYAPmqs0VaCd16N9CovFt03tbZdcsIKcDSRY9OoL1DlqrxiYVggGFsYMVq
L8Z8C768L3ad0VT4/OboIsmVfUS67B9iXvg3Ck+gvrN2dwDuyBWMmuWDDnkCTtwYyz4W+czOcUaX
gwFg03TkZitERMO6T8VysrrFPyQpQ5FizO6avIcg1Fj2bVThAOCQVURbLdFV/mqd9VTFFWF4zhVs
3Fd3MZCo3fX9fNLVJG4IamM87Rj+LiNj7lapYUAVYY14NOSS/Ig6WFrpxIp/pZsJrp5rdkQWM9i8
t5Qed3KW8jCIvn3RUUXsonCHPd8nb8ZdUGlUTj6C1HYkqAw72myucYEkSCJs2dyPtlmw6chswtXZ
1xGpm5Im1+TOLXKF6Lz4cjq0XIy4wqzxQg7Zt1ml8lu0tlWt3NZt3lJ0YR/mGCni1416h3nZIKxs
4Kjh8Uu4pJ3cdkOS0P1tOmTqDknt+FH7/rhWnfDerSoNbq255JuXXA9NoCJWulvGEXq81pZVPZaz
fAMhBsZpSIKkBtfT9CI0y8BKmMGO8j01IvWIk7dt7jzNVnNv+wDQVovnKUKDM9GYN5aHKAgVoijN
Bs5bkhKgBnxd3FTWMj/qJl5P0iaQ0U48f1tLzw8TmFNRmMXj/SIsxPSdztuCcDojeXNr200/LY+v
eAgtzHQ3esQigb7Tu+6yz0JM9NC7KiYtoD/yyFoaefFQMiT4bKLlndp3ekX/X35nw2S9SMwlT6KJ
6yM8tqem9OcNuVnFwW/aOvR76M5+NT14+fLOAfiLVLLPrPPe/X7sv8DmUEE4JL6vWrd/96WR7T0/
yO8akW9GpzBu+HDwNZLKw2C+a37ZizswNakbxaQbWSeYpT4Fq0tTfm+7o5pDNKFJs6o16tanwOv1
plis5T5hkgWMCgRpYaz+fwtVdmk3/7fgUD+A5vkXhriq7D7L3+xwf/6Zv3VQ7N7/wKntIUa6UoCw
w/+jiaJV+sN0kD2BBhXAJCz6pf9thzNNk/8LlgL6VAYT/2ilHOcPyNIwSGmxAMeASvpPWinnmqP1
z252E2SpJxg+2DbgpYA5yL+2UjUSJSuimLv1kfpRpBgFSjD4AW7oNp6a9z6UwxLNUUya4JXUd44t
QMZ5Gic/2ggjBkvgwiIg0kya6ZAsDXIjtgfe96ItbEhlGjhocuv5pkJgmL+mi9PcVO1i/sjseCLc
uldTvzKhus3XImiwd6nhVc9YdXzr0DZyGI5ogvV41gyaNglmZcomJHHYsDwC3pl2hKKPuhWirxuz
n+t0BRqSlPusXKw1MpmPgUqeUzpB/DRMbLXmjNwAiBLoYGYAi1sZMHfYsEBHXeV4SXrOsbsfmNX7
e0P3+jBURYaKJS2n+6ExdlbWW+vKkq8jgdS7xMg7tLNxdf2tEMm/Ti7HAVpnBPwwAxMp2GhelepC
oHKD6rvuqzxjVwW0weWKLZl4MKvVLbO3CFnOik+ed9lcelovK3WPRBa0d209Zt5pFL77zTtCPi5o
/Ug/LV69HCD8tYZz8nU8qU2mxQqSItnrOx3USb6xJms8EzSZp05+le3RnJdbfBbFAMjeSZLO3mcs
agBH4Gaph94/sUOHZ7aEgurVYo+eqD7jipexBql2EAWek4HVhSTGBQsuLWXwp6fd9+t1bTGcHGxL
PLQtuFAUwsb0g6q+zn5JxOK/ZgLMR/tila1biEcw6mLLgX+FD2B799/qERAcqzs53IwMNo8ergXe
KK2iBGlsnx1S5JP2RufqnsJab8yU6jFK1Hjbzrgmrsh1Hkv0o+u5VjEoUSGOQaaqTRyby5bEerVT
VXIr0np66LzeIVHbyK11KllrhHnTxccgoCwPHZt3O7SyINqz7EZ4ltuzeygmU285X9vPyqrzb6tr
hM2csvWQezbXHXkQBaicyeTFqtVKcWxtnAaOHeeMZVHY752y/0gyZ+jCpXLcO4N30KUJq+OPWDvm
iWCVYovf09gNtoNfkB93RqFQ78Qipvuy6sRVLkxV6YjIR2kVjMD5LVOdrlYd1HaoLKhyvfIwjCZt
GOEVFERd7tzAV1iOVGHI5TKT3VHPzaRtbIgm3pM+jy9ewmRi3TveDcQtAKeTij6oCeQWiOlAV2k7
G9Wo8tgLv36G+3BxS9+9vz7Zt2g1zDUTAbyFjTgvGQ0ll3YXBnbtshVEHMs7UJu/KjGbt5Wr4re4
TiHmNQ6QxQGOepuja5tT77/YO5PlyI2sS79KWe8hg8MxtllvgJgZnIOTNjAqmYl5csx4+v7AlKql
lFr6a18LpWkKMgLhcFy/95zvRPs0HbI9xK3Qx/1C+AwRKvvaVt5jZGpIQ0D8nknRfF4M/baUKc5N
PBnnbBksGqYNp+60HV+shpBgP82mEYeONN4Ka2Zc3YNjpcWY6/LBNsx+K0AtftMIcyqCjquxy5a0
OxKJ8wWqjYe1FXXCRuvnxvOzwTYfazlOMeaPofpiunN0Qd8f6WiAlPULgnVykXFk8jNq7Yi0ACYk
YGG/6ckHHnW8LBlRVYFLisMWzOe0k2XkHibLJjq6LpEs9yR37TorEiz0vkuuhBf3F0ZliAe5Ppd2
au5Z1vg8jPnskfAaWFnoHTSiVUmnkI1zcpUGYJEITPdjssv4zsvdhHi6qvygweVtcp3Sx69xzNvb
uTJ1ht7iGNrpQ1co94jBedpkrO5HoRHwxTBrNpiCyjAYO+SSOn2KebIwUTpOQ64KxCOfObH8ucoj
ApTiHs/0KMx0A3HOegN5720kaTgPFd2zgOPk+IJunja6TKtrI6/pdAzO9EWbSqxchuy+RWixmX80
y7bK4xb+hyFfDTyLt4ugHTVM7nI3l1a1Ezm2aQPt7RXBM/ojI6slC5iEZc2uqtpo21aN/g4VQm3M
qa8eIOATkzUzi4FZ22u+yVznG4Jc/VAOpfMmORFom4WltV3YcoIYMrvtk9E8bsqKnd8daXs47mBf
G80SBdyRkmGVMJ7ADdVX7mjFp8pTNcUbmtwO8BZX1ovnr8msukcLI1saNEYYb1p9zjnlCCwK4QSl
VpDuelzUPPcBvIyvRYHRkK6/xynWqK5x/qWBJht1Brs73ueOtmX+7V03g2ElPg7JOCRFWcuuY100
G0G/5Oe8HYiZbvP62qldHLSjaBnx27H3YHoTrUIX0UE1hQlD5dAkf5jk8Fs11NlLwfj5JXJLdYdi
O3yuszC56icooDGiqyehzHkb61W6n1FwbsO5a9BLlBBUTT4ts2Wmed2xzJcBe6TTP5mmjoYnMdty
ozHbDmzLJBJcj/W7BiGX3Dr0N07lqNEGLbJxvrLoHWYEcRDF7Fam5Dp246s5Ib22BryheCEZQGJv
XE4iEfYXg5+vBVVYJneg+EYErbr3Mi8WhkRz4UHvljT2/DZqkx36DPvsIJa8hM6gIl8D1pRhaaVR
sXHH6dw3ldqhgoJF+t/i+H9UHEt9VYv+/4vjm6/D+8cfa+PvL/mtNhbUxtI0JdkdcNt+j4pgePT/
imGD4QEwUof92YLxJKjIf5srWPwny3Z13aV8dle+/n8C0f8TGoIuyvprEKoCM2NY+cNALu7MaShV
La+dsHWe59G02CWFxmF+yfXNHJPSh3y8OjHLa4RfiQYr34LDEIxRvu+Ntjlbod4br7DPs5uKFiq9
RtySePHrBt98z81FB9IcXruM1KMumom0r0HoBd7gDuDLuxR5uh2X5LmNs3joZVu9lUM43C7QhyZa
auX63F+UA6sBOcQuwUV3cBTB5fDLSYRz6GrtbY+36NdxOmVBFEGE2RAhNN2Z8+zYu3hCsnlgerf0
GzDWhBn2iCR8TCbZR4Na4TaJrKFAtVZMt2HI/urDZuazF3WBsBEueeYcq1mZlFSip9DEC8B/lS1O
yhOcxxl9pNXMR4jfuE+LYp7Qm/IGIXGFCxGMUAYKeW9g+Ln3zDR6WNJsuG1ypr8pZo0NTDNu6rCt
GHiMyjkUXl42QWpWS0RvhdBJ+loZO42pMMxfy8x4Ij+jc5YaEadedc0hFFbS74vQwFq0Z4qbRTtH
AYXUN3C6VakHWelONxK0cikCtn7taLaiIq6wjhrMs6ltumWZbRM31/Lppa1zEzDzkMGjUpyhmKxb
SThMN1kzmB7I6jxRHoNrbHa7Gs1j5PeS4U4UkNaUhtRHs7bjaSwIFLNaaJ9czH5wunOra0O8idC+
OtVBb0cRkhaKv2bTmO2wLhwC7xc0GKgJp5QYvKywx3w4dV3f1/qNIPe9k+Ay2nYYF2ItR2NsxWvE
QcZY3qYkn0v10Y1NV6DeB0Seh/f/3fD+RxsegL6/7QbcfP1FvbfZH7e87y/6dctjcEpUE6L7dSCv
c7Ln5/06U/3sFFg0CWwX2M2Kufl3N0Cyy4EedG2GrqA4f58iov8nGx7ghR9O/8jSOFyzA1Om82g2
fzj957LX6LnGw1kWizfEDBFp5/HYlGaTzuUZor85oxUF6BojsVobt9naw7XWbm679nXzwqXFW/L2
r9Xa9zXWDvD02Qzu1r6w8dkiNqTCfb8k/au5dpCVuzaTh7Wv7HVucmOsvebss+0MTs7Y1hBDA9AD
8qZb+9NQupqdPrgFDXC9vOvWPrb32dImwyJ7BrUynlYwde9Pa/dbb0ZSHfRYA8bmVt5DHrvFgzI6
ZMl0zlsiJXBG0k23G2t5oEmvHlZM+w7hF23rsJu22ii7U1ZzDJ7IighIgp22ZmyiPUmQSl96yAXv
jlM0xBxWIWrJBWxXw7HlDl5s/NIUWT8HVFD1RkaDsfNih+Ou1cQP1mSn20E32ek1vZzOKho51jTt
E/sIKCxO3PARTI7QgS7r5VJ2fRboYvolmyY8r3LIqHq0ITk3Scm0uqyt9mfSRDjzNHyHT3mWFjfu
OMQ7rYuXkypQaPgxTY5NPrjOSgnDHp2Swn1neG160PLoFuddugM1lEHUsfAxwfM96GPF+Sku+3Op
CTKURGG7fkdgwSOlYL/LmIoFHXOLWxfL8GFGTHLtNPp4pgKcDwhC5DsOhuqEAb57JCoqn6j7tGxb
GjWUBRXD4Smowa4hjOm7RjjaBrh4eU82p3zsZrN7gw6Vf5sRDl2MoU82Nh2f26K1tBuZOADfGT1w
rZhNYSPxqDHd4lWqZNgJty43JcUp2v8MtKVuaUB91MRIsW1vER5C+eMBEnhySBo/ZeGgQkU2/wUg
DIPURgmatNoiCaqY8FBvTY5T92U76MgCvKaDlVwsfqFX2A4hq2KVNt8HY3CvPinbgK3qG1OJKOhL
Hd+ZsZBT0UbTbhJEQW8HTvvneoE9l0e1e+DMkH9Nyyi902tEZEkWLbcZesiaoMRQ+4Jv1i38MGqF
5zejDaQDEUZ/VSa2Qzczjk8JjTSfvIl0s4LSXrGs6i9qSqez7WX6Njbb/jpxagbBVd0M90qLlrcm
pzuDjKyermoriS4e4tVbF48GfaJoPwwOo2OSBBgL0gzLLNkhgRwWvGVClA5T4gaeXEyYx8ZuOydj
TFFqSBBcm1NJmoZHA9rB0Zo5jfjQYdC7ceShrYcAsnhmG6k5yCG7L3ngbZlzWttEq/VrJxao4FDg
00BnyrlFMNfcFlER3arYNDZ2Y8ufcwbKoCBxf7+0YUy44uT28yMzAxkFxBRqZNeK+MCBujj1C61+
v9DIfQwGrbGGXYmFgXwLCa5GoxIobjQ0l8+OKBH4OnYV1oHZNCE7SYIqdSmqj1xQZ3IoL6ZruTgF
x5rMSjKiSgbtORpaMgFTYXkhPdJoAuUrUmZQKQGyu4mRAhgTt57uqYbEi2rDsg8iGiB1s8vtCpHK
tUDLwrOZeMsCOdSOo1hUeEE0zjbajEknye8xpJia7afIKeruoVtlHxB/oHeXp6U2wEQFnQtkp96Y
g5GNjyqdIveLGdEgKwF65fpoPRWw8Bpn69Y44Hda33fpx0xfV2S4WYRSPLio5v8rrOI++ts4MUo9
8bcHn0p18b+Cd1XlyQ/Dge8v/bUacKyfTAtnHfZz3HGrxurf1YBLm99Y8Xk69LlVncgE4DeLnv0T
a0WgGXR5rPIyXvXbeUj+xP9K5BgQPev7tOE/OA85fwp/51BmcBTiIGS44I+dFaX3O3Wks/avmKml
B1S08K2Ft7qLlpaW48YYFFtbN9R6BarNiYFhYNY1j6XBABJ1PiqcwBgxoO7kMhXZtrKqqOGpUwkA
MTUBTbqvx7L9KBLLPVOCmEcEoOKmsnLi2U0M7PT5iZ4CeiGPQyIgbY5kkOZ+liNJpVhxzyRicTpq
XYLM9QUKJXQoMmvGUrhnERvmO84ocVMQi14GVRnZtt9XHDz2Ru7Eattm2vqST8BpxuPgzmg677ln
s8BkW695G13rTg8RbI/nIhHTg8JOfQyzlWUr68kBO2qUWYUXT1Xuyfac9qN1dQGMqQDXSWwJYdjl
Z2KPSTOciFxcftka0OzXnqmwChgRXGYhxQXzJvlXKwS1qrT+IIdYPi2jO92VEnZvK3U65NhuxU1k
rEFsSCbD5++pSIwi1xa5lwKFo1ppP1KVcAW+J/3QGXqTIQ0qf5KK/82cBBDmyrLe54jX+X3EG7DE
yLsdQa3c6TKinxTGSIJ7afOI4xjJpzZXnrSbSVC/qc5nJ+SVeKJ+1OWNbUL7KInsuJEZ6iJk2sJX
YwI5JkyGo6w85plgkFYR/Ho9MfYTrlFMBeYJ1jX/5vsXmusRNGD0F96z0a/f8DCTnsZX2ravBN4y
RxlRkgpOq2ABNvhAsuReKww+QoWRnJn3EPOn2+YwaWG2gv9GdsR7/I6OHcmZsmgXk3e250TE0L3O
ipgHpt3CP82LRQNvMS7f4nDNd9KH0nue8/GhW1prN2N6MwPgh7AEjTa9x3yJIgcsihbUojAupckC
XM2UrNqChZ5Bewl3WC35SUto8KcTU2/xTlhEFDhkwn1mqDndwGqgUuab9WRHYNxncBoE8t68Jldn
jT2JWhafZkBNDQeDWw+AbveB7BaFCsYDYpow4I0bJv98wVUN75KSJGoZb6c1Qu8S5kASZB6chO3A
EqX/yG15rpiamwewi/KopTRhaZNK3ney9MCfC7SC4KXARMG2KlgxoejBDE+rlrDEbENqxLpOZroL
b/36FbkSP39h4fFxRcsPoz+Y7D2LsR/6FiLnhsHb1qao38AmhM+fSzjRyAybs5Yo2vVmX9uXb6FN
5t3I0KwPRiJk7z6R7gy0aRnEFK27NccFp6HHhVxRsTKoc5cF0+NPuMqZ17MC1luiz+tkj3qPiwdT
ii9bZ+MgirR5g+WlDo1VQ5O1e1tcTIRlz1qqDzjyWpK4/bQhbT0nWg93UgWgfDHcBEKKNQ4+OWZ8
HB1w8ff4ubXS5n7QdRaYRv4yczP4WYB6THEZjI5PDbbZ8JHCSiKKyAYdq9w7Lw3sHb/7jEOpYNIB
TsLMBWHFaWN5hzEVfZ2mmJptOwLjNjpU9wO4YH0HF9E7W82kbSTtf4WhIuPzyomTw25p5z7eAm3j
DjMUwxp/kexYhcEU5GFuJya1KSkYydwke8kk5CFbs77dMiO1rCCMFuc1ZpojOhbYIB3WF10PxaWz
6p4rCGPxoWahI7bEkPiW6WFz8EQb7ZHSGRcHJu8NQbgolNw4VctjCwfePEw9W6Rc+MBTlrGiNA/l
yyaH4XUJdWgNp6hyAHXKsiATj/oVXodOEntvGlCMh5FvKU/W7ICEpJKtIFpCBqFrssChm/O1qpY0
Qx3tCZyVUohL08/iAj9xZKyloKCt5TnrRbQdOTtrnM+IG8vGPNyIm2RNjSsKwftJC7Lct4O3rhyA
P9XMlFXx440obD+ijJlOElusbvxwF+ax3jMIJJFemUwYDgzBOIp+rnnToCEe6B2fGeDPuv571M83
fTJAgmeezefU121vGEXTMTu24GzrScv+ptrO3eSxXNejN4N4rhvXe8Y7yhf5fUtLW5EUm9oZWUpW
6Kr+mLotahm6TqPidKyJO9Pm7srzzEuDfuTyShLhPu+4YnDN57EEmR1MjaXi3efOSu6QsPFSuc2z
SKC+PI8RmWIvFufbJMjNdZcSA1EUZtxZ796aVJT2TXEv4t4gHK78QL3pHVVdrw+DRl8fznjF8Xzh
abkZF4uNjOKZO9it3JpE8Rh7c4xiKJ4PbD+yGDciApwR+xGoKEFm5OJdFWXbYfRywolIwzbx8vsl
5VykJ7njBniZomcepcDrO6vgKyp17pqsn9hruSchXbDFVAQdGJxbmZvYH1VZPFeRUCcapb0++jM9
f+oQqS6GibDZWx9EcBXzC0e/Gvxe795xttFD7t1B4pSFdtoI0d1YOtmMLZNRULNR/JQ4jYUrsAx/
bjpjqxlVQ/eO7GTVOYHuYDge/b4QhTYeum4+tnFfQ2f0VBGugZpVgLT5Bd3qrq7bZqfZjndXm4Of
Fs5DSLNbf5ntvNbWXEEs7kfm2gW7KgoAadr2ZpG0kje1jqgRWfMCSLNlVoiR2kwDNNXFQSBIipm9
1MAizUzustIY4HiAEtB7oCsWNGFocc44DyA8a8gxsw1k6uCxLFUQARCZuPyxRyK4udy6U+ec2tTj
MZdMtDYmrYbUOoontI/4B5kB3SZL5p4cI2T1CrIl7dhluu6mNYLpeiJmJXP6KzhdHO2IciVaXbOm
dwKS06fZKZ4Akzf5OW9a877JQINqXTu6gUlje+cOcvjWzsr7JXZxiLYjzrSFRbZtICVuXDUrKIgp
rYmhGRhJdkD1OGqh1zBpg9AjT69dFafzNdfL/gCRXu4WorB5jic6eavjk7cSkDPc9XsnHH8eaKRb
Ser8gvVrfoitudwIGGk7mTmkaHaWum+BUVD+lPbWmorpS9obFw0BMAPStr12k3i5h0JgBZXTFzsC
Bs196A3OufYScxs17aXxeiQ0yqYy2rZFU10DlmeLgkVGsG1cbyPqhlNfKHEy0MEeLK9qj5nXm+dK
4sXkopXbIWusR2CIFeCVxt1q8Pv8lB0LhGyR3dGbI8/QPWlLJm55CCAhNKHwkC1gH3OEvvcRaDBZ
yvJgaK3ac2ikZp0hyU4R0FU4GNjQCMx5azmmb1JkZMzurfs+ARcLaEB/yFTqnqs5754QkGjnuagZ
ZWquw+tGatdfuiH3qEvoNp+6qWywhXXVa7r6tzBq45hgfRvZxVChe3BGqd3oKK1JERAO1lVz1zsg
3ojYLBiRO867lhWvk9Zk+KZBKgaDUu1Og4YMgNsZmVgvXb/XwywOLDdrAjb/aLNgWIS1HHfHobQ+
agj5WwPQQyBqPV93K3Gc0Ti8hwowzoYZxvRK9iXRa5qiEkz0cjNnerbtGox+YcOOws6vim1SicTX
EsOhI4+2B8LpvGmNGTLsCNTyTPfTQV4je5CtbCR0v5pNZ+kPYCVzgXMxV8jNHXBb6UMSCrofIi1W
1c3SDtEHm3+0i1Oj2SyuqFGeDED2ojgk0LKi97jv7FhjY1KJfXDx/j9rWWu4PPZIGEL8J+KNoiOg
0rjZOraqrpOW+yJBYfIMEjA/LqAzfOCN2Q6B/bLFzs8/pg4jUboRT2M0uSxx4iZM7YRFgcKPjZRg
xi9Q16Nz1BQ38dC1LyuR9wpdwLWdlfBaqQYei97QX72xtZUPbzKkKdo0M6xOu+71Y5FBiz5pjVgM
SL4y9eigyr4ZaZJoVE4A6CQjkI4E5aAeKo4hVlK5b2GTs6mHaTrWM9v3DLWATE+1yL2TgmaxAiMH
gO1HLZr6CCyq3ss3tBo8dVfstQ0k05XMdMbQKpDxK/59BggEfoxVkI0wIDpTW6unBkXDQgFeji2F
iD2YPJuSps7nky6W6WGG1nahFiWVthkpyyGY1N8lk1+m/x19xeacY40r/wX4+65Kyq79P/9L/oCZ
B3PEeR6hHhY4PFGfTfs/nJ0HHduvauJDbaMf4MlHKYgDfGSuNbFJy7Z8RKPlmse54im6mdCJZqfB
NIaH3hwAwcTD6D0zXKd4B6XBY1p0VNWfsYGRuVBNJBEdqTzEt0sbj6Nn6enET2iwq3hSOmqCTEaf
4uN7jZwUJOr2y3ooKWckUHGYwLkZ0mW6Wx8r78maoVQurYvoFL4oBdnvGiB/cTlW89fvdYZcDgv0
j+XQv2WaK37k/wxelGhSc3OAuQPKLW+e+hbgeFbz9Lc8/A1lXSAkmtrmnaHm/NB0HLo/46iTalIP
BXPAf3hHf/UFMX4GCWQ6UvA8+WNzQ7PQj/c8AIHWEU2C+4uUlY7eynNLrwIaJoE3nI0NAsygGslj
PVAolxim8r3AAwzevq3XwwQV+t+/sR/MbVwpCMDEaNF6MRwaMD+Y2/o4zFFRJekhrCDLbYqqktPL
Yi59+2rOC6FhZuFRx1alRQ6iD/P5n2Lm/uK7Ml3GVLyR1cknjR+mQmNsi2oxuuhgTR5DzbBso2TT
eyI0bgT+3YhjSljvE5nEEYD8cCm3NWz8m6jsxMXVe3FjVmiz/uGG+ovLgrwbsx8HPuKeflxApezD
CgVddCg1Dg1AHCb6pgm8dmp58kk7BJPFpi8WymptiOq3v/9SfozDWy8Gv95e/+Lwhljhj6ulnJ0M
+gJzaGvOOUSjWJ9hfbSYClO+kHi2ELPL0ZWXzAm1o1gPbqUJwQSQTVMbt6Y9Dxl5RmSexIdu7b3U
TVSm3z5DqcdyjY/++zds/JBQyBu2HVJUbaJiaCH+KXg0FlqTzIOj7WVssQca1ULsjduvR51yYrtg
4/fO8MsH7bE0FponUxGzD8ywqx4nz2Z7iiQepMBatDVz1+Rv2Z34c0JJGhEnwJFSGmgt/RHqI/qa
sSdlqsLgUgTMHwirjyDTHr4nWZPKQ/MGPfHAjcWB4OPzw/63E/2PnWhSyH63Ljbv3fu/vke93LwX
9LBvvo7/OrzTrYkT9fUPPl/5+crfGtGf1l2eU6ZuGwyefx1JO8ZP1tqYBtiGz9Yl5fXfTWiTQbZu
M+5AiM5A21p15b82oU3jJxvaG+wqyYbvcrf8JzPqda/5fdoaqDh+EOLLVeTjMhz/430HEnIC7oUg
Ilsl2nJBPGnY0fPvLspfPJ34iH/+JR53t2XxOf+U5tlVg1aT87gcYMA0/uS0C4HggxPAP+q2f/+r
GPD/6VfR0WVmZ+o03H/M8KwKiu40ksthGhICw/MEDa8BcFSsEsyccMFDIRRxaItl+sDjq3/49X+6
nGAwCWTFJiQEX9qPCifg/K412gYclHK8GIXz4gJr+ftPyKL44ydcf4WF34H8UCa89g87pVLa3NNK
atbu8mWy5DN66CroDXzS+tJ8/ftfRtTmn38d7TTCbXkoINHVWYi/r7NkRB0/ocI9UCU1J1hjog4A
ZBWnzGIsmBN5YYZjg3szajodOSqgX7/BsoXlmraR2jDDpxFkRIxb8UxmR1jgHueQavDAsOIsr3wm
f2npG42oV92r5yvkDUf6bvIXIx33TAY7cEMuJYTqdON5bj2yzmavLzbYh+RN3PQoY+NMbnp9np5n
tPtnJM9j5PP4V+gqG6+42BxpXpLZqXCsKjhZUWXdWl2ZPdgU7P5gwvHuI/gY/VAKn8FhiBW3b/CY
Wc1u6JflyGjzGujtsJNF8c108ocqMb8g9b/vsCkj9neLU61PP0d0kPgVqb1FHkl6DNlFm6xemj0H
TqhUpdhYbTp+Rf/dHJ00vq1nopESD729aRT9Fm2AfTNBuQfNZIcnVFbPjibCUxonXYDgc41ZGL6i
VPUuE+F3m1mkKXzAJrp0NnkzvYugwRsiTq9YQacxHA4A6cJtSn77Nb6AgNrH10OSlq+sSLezLWLc
bl6HpJEHLC8lrCSpHO/SOJRisQumjk4tJ289TUlzqgWWgnJSyn4yS0d7ibNB3dJu4ue4RDFeKpHh
XVBJf0DXiJZDKZIBDQLKrsKiUddVjknMKJtsh1+NJVI0GAarag5SRkoYkXtjNyS5/kxt44Ltbyag
tYnRv/WJTtRMoM/irC1OdEliJM00p4Qf0l/dxI298v2SNVJeU+E5DGN1Xy/IbwvVnkOCkN6axe0u
Jhz7A7hYcS0maR+KkrWAUS3Z9V057ctCvsWIzjG+JLDGU0dOB5Om2b2OQX6vyVpdL5FW3fUcWg38
1teg/WqOy3Wu79TIHK2yLRQPIOUYTnES2yvP7K8gEmU+qev2XYIDPgwlQaBhxzHXExEwsSzGGGm9
TEN0MotwVT6O9/WcPeHmQMEypNreBJJ/Be4l85OYJ/vQY8XTwlHsDYlFEf9tfpgBkB8t2l9Xc6XT
O9cjq7otZp4brGjsT74Gv/qeSdX83gJVCnJumvMQpdpVF9nGXk60GuycAT6NW7q74KGcTaM3/LYo
kzRIPKh7QWWQOhzS4jpNmhu+uVlX0jqOvH0UhuPVhAAff16PfJiD3h5RR8i9j0nOMHXkO2GPRsXK
kGLb+XhajFicV6PhLkxt77mC4o+CJSk3thO/Q1h48QTUiKjr9IcEl/jBGOTP5EidOdpEj5xFMcE6
XGlw6KfOhOMwhJnyF5PQl3Acsk3jipjpaHqttQ1cc0ABG+IZP5LIJXSJ7PTZd8NoOIaYYrdC0+/B
wO86jKmHVAM3V+F63y8ZPzYK7eZJCc3BNNqO2qZuVLUDHCHf2yEnCiSu7W077Zo6khfLqr2gpPdd
HktnaO96rZZYI3X3yKlQEhsQI3pZlR9xDP/Zt8x6uQnzrIP6F9bzUyXc/MyGtBzF5KHUNKw3VeGy
NzxX80f03UFeh2AX9PiMrHwf8wCAm4F1xo8iytq8EOVNW7jHfDCe1tmbb4QCOz9YJlO5aPHxPm3C
THOvozD7GoJTwNnbbp2eEW6vmzUKVTnc1gjHPJ8TD+6MbrZvkxnBC1HY+dEuDHXAJZltqnEZXys0
W9hQ6MD6OiivOchtbiBQ8tPqQ9LyFzE2OhLxxbwnD9QGsITrTeRF2vrMnmlD5HG3teFecZ/Y0wcS
Vry+TUmp35ZBBpXr2YotPNwe1DZkQ/kaHzeZaFTZPXK3QQa8OOY5l8nYMCheBsRLrnaAiWsHTeN8
cYTEXL2eWDZNaKVwsF3nkreT2JMeWWyVYc5Q/WfiWjMTarjtxQcoo8zLpt46WBACbu1EZIdYi6Kf
XWtbRMm8z+eYyz/E05Ng59pA83XRgM35RbqAvdAJcFDRusx4NBt7axPH+tLBjf15Guz4xlb28tKW
clNBFadzVyt104u6Iw4jZeWBKDgAMVE+8XLahofnt5LWFCYdle0gcrZHno/jcUgle0YDd86+gpGN
JHhj5G3/va74b5H/j0U+ovffVUV/WeSfvqr26/zHCv/zZb9V+PInj5OzAzkBp+d3eelvVb5Flc+G
5sDn4WS71v+/2VAFXlMk8a6xlnMOUv1/F/nS/cnjx6G+p59j0j35j5T3nAx+qOI8HRSd5QpwBRxa
uR3+WMUZjeIR11vq4A0aMMNSSTR3UaWyqxiM2xV+uGZ4jKwW+rGexD2SkLK7j2ttKPZZKmBFKjWQ
yAPVDvRe2Euis6AYG/VEE5FYs+SeWaAOW7+UfuRh0llw6t9EmQDZBg0nvExGab1y27/nIFIiftRl
4P587LJquW+VdwGUQuxAyYHAr+w8bGlaogfFSbdc99gESsIwXPHQ2nASu7qja5qhhoUImxgPZTlm
p1ZhJawKFy5qzQtHG4sPbaDpppgqCPaaEA/hYmgE92net9ZQZKHU9H1GfyjgU0YD6nUkHBmY54FE
pGVsvWAx2xTOOhcqW8DRKif+he8/CTSt5dWjGNDkgeVz99TrXhWkRX9cCDoIHAlE1G+tEd4NcyFi
A2xUMt4LzcAmCsrc1V+dAmC1XQ9eYBkewFxQFwegG9hhtZ7fLqBS++RBzbs26bxgTGBfoA/0FFkx
SYLlbGw54DBFoAY26kh763tpPcJYQpFuo7E5K7f19P1oiRw1APM++Bu9eFXFWkRnE4NEnhrxdOvW
ufZtiUcvmGQTnrJ4ij80NsubGoHU/vP9teu7YmUr8sb482iQk1D6JePwwLEBYOx01Zf7vp8HIoXq
hfqRiww9pEPTMKwIa/pGPLbgtsR+32XZeCbVN44PYS6y5YDcUcldbDlkS8hlLTdSbAzkIFbZaTGr
46BMnpLEC7JVJpHxWms4XXainl3SgDKT82RXsBaIpDqlfdtu+O2EMbWtlQBcIWUTj2X+rDSZP8a1
ml+bOm7PLllMl3QZYPZJQ9kbClF5gkUSXYUNRKF0ronLRTByxZE1CVxgp6g+Oqr3gdCtIF0QvlrI
Vco9RGBQylaDEZVOvb3Gy4EnKMd575qtt89zQ34bbXLuoBsXReULhFq4EgwoHTsv1bv4JssrfpaH
tGJnV7YBUsXEvQJnYlCVk9IFzNqHsPDm62QZs0DyCNksnR5eF3aRENUZje5edJ7YKabdzznV/75w
yWOGwUBsB2TGpHD3mdDbx64yX60uJ62GmSgOjTkNqLBXN2e/aAvjsPy6iMKlC1qIc7vEXYhQdHCd
g+SDcYhIgCyM3lXEoOTVXWsvxX2rSbjm8wwYOTHFqY9KzOakZW0Lcg7WoKxua3jmcgIgy+gpM0YZ
jLklnyZ6+T4TZ1iZIRohfwQt5ZstjmKEbQmLCojGruyGaWtUHcFGepiSJT622r6pZXsNrwPyiyuz
KxSy1h3zWgMixsBUU3daHWRjkYcprWWPEoF06H4zTrrzOixach0KEX2ZVZrS36mODD2ZANcrzZ08
+JF0I5qf/pxKuwx0XvO+NB43vZYqQuaiqmgeG4/cIKhfImYCNDDO1rJyeQLJq6OSbeKbgUPCadHr
6hnS8Lw3GkeHTA/gl8jPCMXbtpwXHC5D3pGFEpftVvYl8MuRjUL4fT7qm8G256sxxLsTT0v74vH5
JUHSjLyOdVE57cZeInXqYbly/rXXCOqRStwv1lxsX296aPuxw/jfKWsVqNyILzZMfBqPOY5XJCz0
SsGwzUxxEkbKqUGam7TrNlDeMO1jlEnBOBfvJKM3W5XMBrSyxrmp5l67AMJk8++NeNl545QSjFTm
HfgQd1FYhnCTO9htqQ/ZzEGCsCu1dh++fe4sTdaF3zwUiqe84g41MFzDNFvvIgZYDGFB8DyrsXA3
tgbtDDAS2UI4MnnCqMou91PE9owU2fi/7J3HktxItm2/CGVQDjG5gwggVEZqReYEliST0Mqh/evv
QharmmR3qfcmd9BtZdZWxkqGyAjg+D57r23zdZjMO7AuPBAZ3jmo8IxZ2wLZ93LSJ/KSyaT51RUW
w+WKPqd6Cepa9SFGSXUpPUNcvM8A/x2X/mJcWjcErHL+OJb49CZLsB3fz0rffua3Wcn4hY0QCUDK
FE00wVXb/G1WooyadZHORYILAfIZj/TbsEQW0RCIpevSBhfuGuD5lyJK+QWzjQ2x0CD24/5/KKIm
IiWdHIxj7K5c8q8MZd8LXp6B4MMqVRyotuLblVDPksWt9Rf7g5/XLR5IEF4jZwXimbwTP+muEVUc
poVMcxiyCs1p1H0y53NUU647zjelw0asUDA9Aj7Df7VsWX9fP0qIPDj5KE/3edtIZP70EhOHblLa
JvxDTMN2ToSP9upxNnhcoed3GbCf19gvG3/TVakVdGpJ32YN70LIccYKCmmozTLgL+tHr8AepLWn
YYU/dF6GZS8rQM72i2zCLo4Z3zqX2gSO/sF3H6qbf18A/8cXAdWFxSfDLR+kn95BXdqNxRzlHzAF
mOFMiHFHGxNOQhw5j62lj5Rd5Jg/tZL7tqG/G9YGykjqGHNJn/rzDSRpXMEduR19ZOdFh5XajR4l
B7M/5thmWGKX6dBjVFU9bWnQVvZ//hr4yP7b78FzyeZ6nkdFwBrK/f6j1rE2H7Bh+AfAL1MgadyA
PExzi1tnX//8kf5NNOY3jrxvoU0LT3AK+PGRxEhSvuH4ehjxDh1wcfLLc7z2RP15e6sLDJp//njr
J+iHtQKP5+sIxmwT+ZD9LMObRldVpVbweHEqb7midBs1xH+1yv0P75+NgZ9eew9EhWX/9P75kstF
Abj/IE22tPQ9f20sPz3knffw5y/nfSn80+sRJvkUhlquC/92UciwGPhQNb2DyQ3rqNwONQcc1H5Z
+MUtpUVkyEiYZ/Dd5nfLiOe+KZycImI6QxLuQBelEO2tRO5lEz4ijzYUeI2bkaHwEKPvnOqiWvYp
n81H3KrVwiZGByMZZxNCuh3zIHOzChaeSVma6XTPk6PSw5+/SOv9FPjDq2QJZHBpYLHJloYl04+f
kogSsyFRcj5Mq+IAeGc64v3tjnQe5zTQoEw4SBTME2gVq2rBhzc7oO0Mu/Fd01jVjeZd6OiRPADz
6c+GmadXwl/sF3dVRoAehdKYzHvDL9daFLw/W+mA8wS2QmsLyOaAFqP5EZ62GVSr+kLEGIZh/MLl
LD84q0ITD6Y4jKtqw90lOZSoYyE1O+lBq3yaTVedh3yCse+s2nuQqwqUaWxHKyJo/Rq3/pxw49mW
DJ1HpDi0L/xHIBlXXalcFaYxckTYjKa9dXClbjE1I0X1RkzRiazzpx6hqlgVq2rVroTfUOOwYE7y
VmUrzntrLyIbuStzEqDfeeME2qqG0YOrPzRDVz7TPJ5/JYNZz5tc95HQVkYOzJIaU1+NE/SDi4s4
cFfdbe0zOmarFsc86lw7qz5HopNh2yrT6Rrtuv1UUVH/qiPpaau2lyDyaavaR82wFtAuHIeaK09l
yWBbOEYb5qZ/nEetuiKhxa5vriaExFVThLG+Z8Q9r+9nAEcJ0tKqQHarFmmgjwvc9ZyRE30tnCnP
9qpdau8yJgk5dWUMGuLmsuqcOvcXzsNon2bte8dB2darjJzuBr2wq469Pvjb1u3Y5du7alVS0RZw
GraW9VqvOmuemDiym5mcHhVR8rFauoEWSLpXMBeuvX3otRPCbZJYt2bE3oRr23js8RpTu0SUZs1B
frEkv3PpGM3tIovLNGK7iW8q5yhcDMGwqsZJSROD1PVTY+K+12OAm5k/x/dVFl/SPvuSrPpzsirR
0apJZ9J5Xvr81SyrKphkB1FkVbDpefF2lpTG2Z2HiZMkSjecRzRvIh+bIcNX3K+KOGC6hEsUKrmx
VizaWT1faKuGnlMtt11WXZ1CzYUng9aeIE9u2WlxIsaDhVjKzcgNuA3l2JI8B7F+SrGMrAq+7Ohl
F4o21n7V9yUnktds6nQMh53r4UZaVwG6mTXX6n1BAHqKXcFi2MekmouDsW4S3Jqvi6OxQcjRGU2V
DyGn0WSDxbLdqD6hDV3Pqs9ytOMPGbmFL47bLR+sUU6n0vPGYz76iK5xY58lraAEQXJqQiJ9PA4G
3y9tycnDFMsSWxw73M4gt+K7CtBKSylBCUt6M2tqfrRH8FmWbiZHnWLX0C5qdN9lIBRjETiAAVqd
U9Qc0tAlRLKaf81oxm6CFOTgyW/AxzvUmlCX4XWbttNzNgzj8pUilam+0pe4CKKGoUCNi87Zgqqe
xuTYkcbcOQwVeRtTH5pQHycz5BXLE0dYkwXZknNa05cLDt7ds/In+9rki3pFY007BHmEsxB3bj2+
GZmcAr/Q1WHJMvk5cXEkUkXpPrG6q84gkDHE6cwXRd0kwC0nppORkQ8mzlqB6Wc8O5Iv7WYwODbO
LOfuithuP2S00wd0jUxBqjEXaqJBj84N6zhxsN41GE6f6r4rjm0qui9Ko2etyPAOZzB8NywnUJko
zDwpjuKHZbGaKytR0cmFtbonm+JiFbfocMhq2s59OfLK8zS59nUM5WKwMAj3pMUJ28fXym0Q5ZBc
+BnTL7pnAl/sE6XFMyF3BfZ27HlJGoVimx7+A9UPeSZCy0/EtcGFAdRkl+6b3lQH+l2Lre9SF82s
IrZN5Pgb5kh5GsE2opIky1dm4PEpxW0YWrXZnrIFMDAkH9vcG3rZ7qNKE8Aoa+1u4QHwIxXceVXk
ktgRSyJecC8CqImcpL/TXTZyUR4Pd1LHHoqIZ3xg2X3RoR/u3bGt911mqmnDvGhdiFnf9y0XBUMO
Fgf6ljrZBOxemZsONWVZsqutKCH8MDwYkWbCcepTEBCTCLG93sio8keK3WKam5pxSfa8/W7+Wdpe
m5wlTmXUowUsHZ7eYSHyLfVAokBFZz8qRcOVdWHtB9HTTq7myZxLdXy/vf/3wPoXB9bV6Mdg+McH
1msqbr4/rX77gW+nVU//ReBN03UTAX0FTP7rtEqI1IOXg+uSYgsMbN/7d4xfiHUyf1gGc/16yP39
tIq0v/Ig8I1ZJuo/s/8/Oa0aP8/ALsWLLBC4gFgIzZyMf5rZJi2m6VCII/zFJgrMTOXU2jFRgqMY
t+DHUJKQ0XeNJLhAXV908tBuPvqdPj+Kyms+2k7WPetWxXd65trz3Tv5H05p67ni+4mSZ2fqvHye
oGk5zs8mUB/VMOLYYR+z0a5fRWKDctCT9YI4Mwm3wFT2XLnpZG1qpP8/f2yslD89urdSN3HncdZl
oLXfew6+y9dCbCHfOqQtyOzoQ9lGhIimIfUvcx9xKXAa4Z6xvlQOb5PjXsy2nz5yHU9fZlWpL+5A
J3vQqMU6xQUQotwZin1fyCEPZVs7t27iwUmgJ04co6nsz0ZjNTtbb+yNkty0srlk82mPXXmdmItO
Ct8YQfZ6LTBvYJNuMAyKDLw3JBqbzN6ZcQs75kdWvKyXyc1tVOfVF25nwwDG2XyHZFgRh7ArknG9
5eW7uOXACp87IaGT2vqzxhAXQvF7GKjcKoh+tHgHXaepqFvHy6klq21c1tZ4WDAxb3NoDJsM+/+y
Ue40tqC8HBqQE6oVS3NePlRUc8E0wFx0FlMWwZ9f+mePYmesHTpy5Ya99ky1nvAw1Vv5spuSwqHa
AQVes01mRqxw7d2a1bjVuzQ1AkQUnR5w3cFa6+oy8Mg8hdMAXmI3WjPA8ZSv0t2MrwBtuG2dgrV+
0j8YQ52EVe9Ow3FtkKTW16z6uxk9Otka1gTSMHUMfUf2jHt4FfVkaTfCIcQV2rFa+9YlaaU4Ts2J
azPZAvJ0Nr9WCqwPYjRNGsps/PeTEB/cbPGAPzvVTV7JGXZ3C2FxgDUFXRhcNKVJs7HDCyN3skd8
pkxC25NljL+0iTnucj2FtjKOAd9U/wj9qrxT5jKyr6qH7KQyLws80buvids3B8XEHPpF0x+WlCaB
XY8bmNrizMSCTwpt7rdjW3V7VjoGWD6PJi7PiJ7ohCAKMCVrM5Qrkjd70sdro8Zwskkrt3xj87f2
uyvEKuxGFdXF0CtTZnIlrI3jSicL+O7dJ7GWWVfUXA/cdrII+NG9IdkoNJvWrWru4rhF4m02R+hS
HliRL1WGnR1Kicz2pl5PX8g0lkhWOdUEyaapGiJJkFNl+oqBp2gOfoWR9brr6JlVg0LH0q1s/ODM
tEmdF3B8r0qzuMlG/jBLvhWt1n+uooEJSPp9i3uDbUUa9rSVa2GNWelyXAwOxJ3u9kY4jLiT7xeL
GpwDKwwaZrWowotQV7KMAzkkcfNCipfjOD6XtQtuERVhrCnXD2zfEm4FTGMymdIGl4tVv3Y1Qtvq
N+ejPuv1kfBsfgcKdr0YErIDBpZW15ka6Pgb6taHPeLzaHJ9bUvCApOWC2MKWxana6LA7p771Mng
fqQjz36O8VW2Ncu9tJ4a8kCi/jiB5SGWLEbyQsnEFzlkbzFrm0Gfh086peb6ZZZKQTloNBGqaMym
fiWZ6YuAcCDy+3op93nlxLMIToV99r7T0/rxak5N9VR0lkahWz5ZCsTnvJ7o6amwbWN5FcNAYufk
janO/+Wx79NFAbQ2tjG+GGoaP1TxXKQdW1VRvVKaUvLRkaq7qKVyrtrO4Blj26u13QRMM9uADWHU
B0FzTZB7nNfidVQeCgdmjh4xluy65ouVAm69lqIA1AkkoBaBR4zyiJWBxR4elqQ8lxquDy6JauKz
C7zmSPjUG6/sFugKnm8RDUHVSfeFUM/EFjKVub8tYoWXrvYcxlwCWh6HudadPtaQNq8SZ8GlweKu
3kSeTj0qKaswn7r6U2f0j+x8neNIZE2su7PpdnAKqwg0UPHj3iO/ib/IS+lT5eTKEkxk0c5gC3aZ
WGNESEsD2pQUk3wwyUo6GzcZxGdo4vSQjlR17+oJSrBZgxIpDDGf7QIwG/SnhH5uJbtN35Immlvw
ITjmpHFhwTc++uS8YMB0EWsW7jOKl+wvge23BSvDtnRNmI8d5iXoCpQMLD3i0L6aLOpBjNHJJCZI
hm0RCxt2Pxf8rrS65/8Ojn+LR2Y5azTjjwfHq3cOSfCa1/3rDwPkrz/4bYD04YmsEwgRJZQ121z5
it/WHe9MMht4uW7iWP7RAE41FKwyX7cpfFrNG0xWv607xC+MleBC+LFfm6D+yQBpuz9aplezMosO
BzesiW/aNn7WallRNJ0zu+ZZsVqJ1T7t4qXHAWvqm3LpLrXeBjRQuhRMjh41zxsGW/URdoLDUTA1
Dt3YaGeYgkO4tFq5i5e2xg2ouss6rg60bwwnr0W8oIfcuaiHSrvnzoaFuIqxIKbeitQunfuRxOlj
5lFdwwcd56PRtPWm7EARO+CuCfAqY2cC5OCKPkYWFRF8O3neUFVFfODQeulYpTyxcmYN2Ea3k2qv
564OMNfrG/joxqHtGmvjgSjbuoVzMmw8cUPuB0ncfhkwUgdDxia0HGW2lVa1XFJITMUTzdrkbT8n
GqvStui0kGCdsYNBoPboD5zWYnO/3maeuSJnYYf0GajCDqkjvpb5YodEnOheNntIGG5JEF1Q1mKV
Do9fwiTmnbJJhLKGQd9K75AF66A0DAVCw8T1US8rx7gZD2Cvr+Xi6ziAcxUCLGJfTH/ChlnTgiUr
LOgeUJwnwEd0qhfdiSzuZWKQ/COVeLee5sOesiy/HA6NvTpSaZXdLJiOtwC09cCMdGJvGU62ZHkS
/ciCGLJ1CFK4D3pwxUGxDPFWCs3BgDd8Kjvs1vOM35mK7QtOFWjVoMxr5e60FCeDoIoqoIxL26Qk
1hhEnIMf+acecWnr5SYWZhVpT4tFvJxAsYAvDG3ZGuZ5Z9oU1OA4Wo4my/gH2nvAyXErCCjKoEpl
NgTtUBqp0Vm3afmmEFZ48X4eHLjmlmOHvpG9NMjkF60GfbmKyi3VhG0wUDKzsYi0JtbgIm8RWi1A
W+VZ+1B3zpM3q3NmTu4mhke90ypCzYaukr3blK9KZC9Z29v7rI4k3JOJ8lhMjqfW9N9smB1o1dyY
+UysFsONM/GR8GR8S/kSZtGYVTvR14J6X8Y5z1Bbuyv0jdGLY2tmxstiKwPHY3cxa/kntdhzOHOi
CLM0Ww6iYiOjVIV9t+CzAJCuDVz0tUOiYGzbVG1vYVe0QW7ID1rXY4V3Z0Z0gGrbrl7aPZZSO6wt
3945OJt2kZU9SmIdl5WelDvL+xRz/DsxnrRb0TjaQ2EbtNPg0bEDt0jTu3LMvW3VYdXI8mTZ018m
HyDqeYHh+vmdYu0TdJ26xL1T7IDATyGeHmeHbFgGgmN0WM2rDGRqOo1ZUsFwzcuQrFNC6RgFtklv
MXG4mXM0kD+2CJrjAV4PjdmjeUEwdQg0kCyPA3bI3eBFFo7LzN0ikiHvTDS96qImHSgy/ZGeNWri
NQM1f2yZopPG3foDoH8Y1tV9rlkLza+DfjL6bhIboqQJ9BotT0Kn8dio9KWzHQp4pNZCPSxPdTi7
RAr4D7VzVae0YefOlWbnn1KsnBD+uHuPLZS0gVBX4CrezwaOzcFNiozqBv3rHCUe0O5anFbMIguA
/l6n+pJcm3PyFM1qthR3TpS14cTsyQJpRl2dCiewmfixyvufAaXfpQCN0FhviqHq0UtTY7+k2ltp
q2VXSPDuvXtOJ/77Dr1+cpY1nV5VOzfW5BbLexMsEXpx4lpoaXb62tbQxGMPhggm7oM7MiIUubsa
i4eerai3hCauqUBS27zVY0deLqa7G0rz1W85SHl0k1Iw04n7yEziben64bDQ8M1XDaJ4+zZ2ABpc
Ra2QkBlW54JWAAa+fJcV5hhSCNwxsSDR4pv1DixAruvCfHGc7pwxdR47MT95U+cS13X6bbFYDpV7
afXg++NzAX83aBr3jcIp8NoRAYgpZk1kDBeu3bNm8sxTWpOxEHVdQPVxkIXlTZFEFK5bibflBPlV
Mk2TrqDPVaih3ts2wMMIjl7YTn1xhkMk9/YsPUIrYN8LTnidlbz4i+c/LDaN6kVlXChnXW6ZS7vr
vYKEv8cjVko9cEhLbzqI2JnBTWjWInY5E+d9asiLnRyE2OiluF9ZSIHDsvViabtjLCHj0cHBWq8f
aLFKuL2APHY+Fvn8YYqG4eAu7pd6MIErxUWC3byf9nM1azugQUTry9G/7ovxRo9dmJS2vT7x6bJp
u2jbC9xaJeWFmarDiVTD3KZ4GwmFHI1Eex78Jtu09EVYaYPrvBiGozcqybUmlaAXI+fA9Tc9cYAh
b6NxlZs8qE4DzXZstUxKQxjDdzGwgR2CCrVVdmPsYzd7nsZUELvwHpa+Q1JtIY9p8VdLa9xTURXR
Chrg8Nw4xk7ULk3SdqmfvAaYEie8isaEOtpJAvfB5C2gIT8h41b9o029ApGO2NNavzrMk5bSxTwz
O9fTU0+42V0B5k6XFYj8Bc6ha9RenyOxy9Jk/ZIRQBKddWhpVUJwcRsMh4/WQAaUGMWyyA4eoOhq
rt45AZBmSkF9mpG4s2ysa/JjPc6Vqk7SGjvX32a1R9IML2aRagkbv0YqKS//+Xi9f6vXQGH3Dgf8
XDegCOArvLPl/vVvf69B9aEu+efnv2hViX//m7rfIYSr1/mHf0FJSfvldniTy90bGJZfnwOR/PW/
/Lt/+C0i+Ve6rPU+av7JeE248vJtTj//qM7++mPfhmvGYOZkFD7gB7qz5iu/G64ZoYXlYJ/GX+2+
0/9+Q/y5/BAmad8jFfeT8RpPNp4SIMEGIq2J1eifDNfiJx+E7jPAM1ULnEmECYT9k0OhpRxGTQSR
z9Ic0uXVppyEBZbt9naog0VYF7kTAaIFB0jdldqx5s4n5JbVfHWAxKOzleuWL5J6crineiO2M7hM
dTFXjvtGOsJl+cWnVrVwfGKHvhT4fSDZ7kmRK28AKTaYJn0fhVuhiLAD48OMm1lliX+tp1rv3o71
gAcBL14vm+XeqmREDfQ09ih11lSkaIO2hsgik1qvylPqadN29rh9mGMpFqgpsYK9kZydEeqnd5+Y
rqqnbKt7rPFCo7R73AuU15fdQ4eEboReZluF/py2bq+GPcqRZ5YoO2WlX8ASY+2I+ZBxu5M7t22W
G2EWFWWLy5Txo86iqZem0t30/+EL+J+/Nd9/af7n7339/uib/H/wC0iw2PjTxch9PfwBZ/Pbj/5m
6PN+EfxVruP86tljRfHtgOtZv2A0ExjcsDfh5uNPfvsKil841vLVMEkf2yYrlN/PtxaFBMSRhUv/
Fo6/NRbxDyibBCZ+2gKwiOEAbcN84HkYkFX48++2AAOO+UpmaU0k2EWs89mrT9uKHfQ+4VO7wwVm
D4hTmXdLLzFcBTOt0qvJmetghG2N898aAKFFqfXsdMlyg1O7uh87J3oB8w9JESxBA4hHiQMNpYiD
RGjFBdtaTp95Vc/bac6dMuhBzTOWcU2yztDvMX8btZYjPgsLtm5btGHrp6g/VJhMjBHM4nOgxqz6
2pUDJDAXB80u1zr7OkFgu8kpVt9qNT6OUG81i7Jd2gMR+0VFG4GVsEIf545ho16cS5NYZLPtTaiE
Q2lZp0l51tGfAfWEc9GOH/WSJ4UNPurfeBSDHYFdMclEA00+6L8tZmHXKZZfIYqIwo7c5mi0UPyx
YB9SHX0hxK1Ufk35hR9EBNzNqQTUPkOl0RflCLbaOWynZzqL2R7D9++ebeDaz9WE2RCmMuPuzNp5
GqLqoWHpcd2T5lguYBzHIrBh5NAKnbgs9YuyMCKQ3S1GYZU03u2c87xap+GNxGhFhaxupUxidja7
typVzYsRe95NVOBM3rAU0Y0gQgyp2NNP9c71SmImyj3OTdlc50br3why/sk5Ay5/6Hj/diOS77lw
0navkmRlFPnAiJOxhMAgqvoeQJh3q0FKu+KYVG6ZHAXpck5uZSRh8rHROsKBsk5aAeCQRVF9nROz
0e6VXS6h42bGye4YbkH2DHaQskPrDpQ49Lxm2q9oHm4/0T/QfpRIf8+NvtjW1lecp1e1r/tiaCVQ
5z4heeBNi387N1C1KIf3702Gi9vZUix9/FlqhEzIUJrR3K0eJU1AoWIV9OpBG9vmneGfm8Zy492w
6ORQ56xKD2zSe3XEmmhiSYsG7WxCVJq2EzuN0NLBHQG4wojfHxORC04XUzPcsfQQ+TkhT3rTeJph
bQzpOI+VsdiXCWc6YEPWO3mItqYVQ+S8M4liHDbIFNo3XNE7u2h55xi1K9JIe6cbYRCCdJS/U49g
iAwgkNDSvF2MDZV9SFRLrT/178ykguVa+swdD3KS4H+S8k8QS7R8a/cLlp2tmUeXblmOF+mKZEpg
M0UrpKl45zVlv8KbzF9RTnGpuzSFrYgnYbHbSdXaXL0CoKIVBaWvUKje0rFeqHh6SnszDTQ/qS9Z
3bVIQf1dtoKlUERMdOLMNDzWT8n05DhYiw58vbWHakVT1ZKRki2TVTbcNoFX0TxNhe4KtNJ6s4Nt
VfEcDouewrzidj4ESz+vziE9O9aDLoLFr+5q5Z37rKNiF58nulg9n6Y0G0IXInZo0868YQuxpyVI
+4I8E7YcrrZ0AO1nj3PckprGZqHm4wpC5j1kVvLj8bTunsSTIdfgzzDQEb4M9fXk6XeGZZkEVBS/
to7sMCaVlVwacVYExLSDZbPtMlFd6FXTvWWLe6UrM/qIf3BilG+L+8oZvetsrLstGUkOB/Qs3VAx
aO3aFbQ0pcgNtqOu0tbD6GLr/TahP3hHkyzYQ42fMnLCaGTL6wbamfpYR66gv869Vo287Cd8R42Z
jFucU3LfRpXcZeQKLqWMpmunKyhlZQ2AtN7uq9TwwjRaoh0ib7blgEU9LwmWA04qkI3jqK3NcgaV
8eD9Bjd+WbcbQWygIOQuTDvKFepN0dfymfj3dNDLuH+EdN/zwZi0fSznr4N0iv0COC/EgQS+1DCj
FysXtLSgE9hH1kQlpmL4HkcMhlOOMGiLiwp28M736R2jMgVWZjPk9smjSm87a5p7OzSJz2mMW1NW
4qfphV3yqXCUe7V0LXx2whBpFnpt2t/5XRs9+a3gKyvKCJltSEAFePgF67zON4qqmQ8NSDj2GyNN
f6np7cqu9/c11VMfG/penn0Za2E/Apqup0pdYU2pOcdO8lBapXdr8QeX6MYatu/4yY3bUt9S2zPs
4o51kSSEPG+Guc+Nk5iz+Oznpedv4kq0wCfTwd3m2N9RVZ1UBfbEIlwQ596OpmFdWWT4N3CGZrnR
GjzXLltA5Dg3P2kSF5ds4oHD7KA99Y3ePfOJq9ogHabmQrfkKq/UtzNurSsro8rGIx3P3p6PgU1W
bTa77WwkNnKTjDZjZ2tHGbnZm9XZ5dtQyrXemqYOBNAIvUgCFTpVLndsjDstcH6RGo91Mox3iZ/T
CMeAHTakhM5tZL5o/vA1Tav4A24Q4tALXTidLR4rW2gACjsCOFa++n3BsqmljR5jae9nK3uJnOGz
Z7ZiT29hj4mJYJ2VLh+WcfEDHI0m4qd8benV3oyWfiSih/vAMJu3mBYuaMRaHbAjyA6jOVT11kRG
DEG4GDcFULkw76b8tjKcqypm60nQcQjL3qRPzKQGGT0lkRMmfaNUV6vgj8bffaGO8mGpA0Yp5guO
/QSUrBHMHlDdAEcf9BZ/vbgSe1uHmdbb9jaLrZm7XIiHlUbgPH/QTKcGqNvqL5wHQBalnvsmDXnH
SeMrKAgk0hR0guZ+rICaBq0A6zvnunvyl0gBmxjsjWtBVIhVQyXkcKJwIuLa2TQhhwxayOORWs15
KY/W2NCKgJqQOcZjOi35ueAzv6HJwdgZkgiemfU4GvRsj7+0OdX9fG+rpNsZKqk2xbjiMDL1BTqn
ve2tob6PvHncpp3ivY5Ka0H3pktPOAS4lqord7TflRupeZ8jkoigQaOPeiusa7w+YO48cdsaPZ8r
8bk0S+MI87kLG+oaL2girC+G1nxzy4kkoPEFBlybBHQYNiDMu+ngNUTWOruxw7QlgzZ6TrJnYnHv
DG2JA7aN2U5nerw2KzfCZFafJL90Wk3h6OpXydLZW4ByfEQNLw6WZEbLMzLjymqyR/Kszl00J8Me
mUNQX2VW9d2QDIRVO1r46NYTTlyzR5i9s9Z2DrEt9dST61iHzdaortnSxlt78i/YQn+l2AJRpSw2
iaZfR1N3rYp0FbEIkCHhZU35Igv6NlQ3P0zdcNMY/XWvVZdMa6i1joIU0IMGpaEvZwZkowCpJUHB
p+Kc4HsqAJa4tjhjO/HOTtnSucD22FxYxZO0K9WNKav8vxGut7+12CQ1g1Xqj5WX67x4hUT/41Lz
1x/6balpE9QiAM/xzIAfJXyEj9+Xmqsk4zguMYJ3AYU/+u3Qt+ou350Fvy00LesXDnpkt9i3Enpf
z4L/5MAncOR9bzozdPL3hE5IBrHStFaD3Q8HPsn2oprxup9svjeBZRdsBsYedE/vYcOvkvoofBrU
Nj0qCXqIdAbtETBzhk7imBiMZ5wN8IDL0k+jPTcaIMc0lhYXuLXT7KZ3KnqPZep+FMqpTgmK70U/
ZWbga8S1gLSn5QkPNwCH3KfDkjPcOWtajS6FpKkxswyN2pcLAurEtT5WidnsynGS/scxXSzvQNMz
yMa+XZwP4zSDUV44PEP0WQ8mayY2tBBbqq0fNx6Gm7WLfXivZa/JJsS7hrZZ5ww4NekZIIuSyzj2
hTSZYQ2D9pyuioR9tLsj56CaKxKZvNxkxl5BpHPJ7OjQdw61PmFJ6yeMpwphi+Ld1ox8U9BuC+X5
yjPpYJ/YIvJ+tpt0KQcQpBEhLZaoIyfsrZFEhv55mopuUmGepAKzGMxTwZxbIfnm23KQSluIqsPQ
XR2vWom+i0zPpcVTrQ0kKWtsxSlzjOG4kp41E1px4BPVKvsC7HfpBCVJJTku3PyAmLiw2WO8N/M5
kldk67WjPgEA0ikZ3ihfszYThKdN1iXVMdG0cR/Tpsd2CGfgxup0xV25mm6NYhI7hzTHK5XKoJGo
OmBEXRjhKZjf0Y6Vn5nKrH3NrHAk5jPs82psCZRUtcPdpFgl9Zmu+gTAUVlxA3SS+Jp4f7Udk2IO
HJpkArvHiJVxzT10yo9uZTmVzC9a32zyiOFUaWNzXWTOY16X8a0Vt93NlIzuLavY8WNCtjuIgUSe
ZJPMt3weaojkdYrlZ45uCrNeKIRtVlfyMODhgiMdTEbqXvl+Hj0lzWwd5sTRrjXAjuyOOBbuRlda
54jwzV7LuNez3GNp/QQtXWxg9TuPrWNU95wJGL2BnsZgnbPWmrdpCWF1W4PKPFYsFZ2N33dlOLCt
Ok4csvdTkcdPVlNbF76iSndjNGJ6AKfIGt9rJLVKAwVLX43JxuGHUxxKNijYilxKTaoQKfcGo6p7
lJN4yGARddlgWxvbmt2zQfVDjAFIFRXh8WG8pmPDvDDmuT7YNs6+PmMMIWjQyVusiNWTJFhBYsRt
PpFleDZaOW77wvNO/KbLkJi/vV26xrtUtIfckk5JThXboIeYSNaHAVp8uWadzc9ZLfULTVV4lNrW
ck9TMfs7O2veAJhFB0OQlmYoI4zNIHnPXDh80J2seF6YxJ+tqU/Xoncvf27Reikp5xvmaL3c6y78
bd+d+l3aUD5e04kNvKLYZ/Clryu/Eqdp7qABVQuNE9B1fO3aABywUQLxFn+jnt5UUTbDY2ow0dWw
mvgUQ5xNhDcXm7TXusDW2iWsp6HZThFRf96XnqrhItnGmo4VoZtAffhVgEPYfLJdzeJuLR9TJe+z
RnO/zILiehZ9a0OXICoAObhRLOVlZl+UtDSc9R6vBdbhKHDT+OjbnXvJEbvlqzF096rwikBIvf7s
DHQ+NZOqb1iyqU/tVMt2Y9D++L/sndly20i2tV/lvAAqkEBiuiXBQaREi7Sskn2DkKUS5nlK4OnP
B7rq75LLbf99fbo7ol3tkIokCGTu3Hutb4FJo2QPGQR+CiNJR6DG5I2IoZ5AFnnhHUKa/nNnEWBG
IPKaZBgdMxXqCISJmODjKnxmWhf/kY20p9uhvjX6YKSeGZUfDb35ZCBZ3JuaA+dZjeN0a6jK9WVq
I0ztmEzzxEnKJ0H2w7ZBNgbRWXfLc5q0LTzlTkD+7UFXD22MM4uIErx6UT4mam+Q03UpRwmoMw1H
8yNHBfdrOuJ1XPVxT0wBhkRvwwlmukgtgPMNQ/u5J8Xm6NkQDxiHLlk7/ZJWEoqCYzM6VlhPowTr
vkQiTBBgTw6+jmkV9iZgfxP0NTxxWGE50r1VNZG/o+HQPbUxQ2tvtMp1p6uXmj3vIpgHkw0atGv+
pZBZErx78Mg9XA1S3dJPgI7hVqRalY31VmryNa5q41YArSLSueYQlnkMR+H18pCThkw0t3vnmSl9
Hb1E45bML9FyBKh1tGlSqU+l3nwkmwthh2giztB0P2NaG9sYzfxOj2ePorgpN5ptEBdNr6vdh3Q+
s3QIt8xiA6bOjWAYYCGwCC19y/P+kiB6uNQGkZ4RCriH0IGZIKKmOowJIgIO8lZ2Z5UA4ay2GO7K
Qg/32qgmXJW53e0kjP8zdy5uP90b7+OpbF5rRf8JVI3IKHuk+xjagTzwDiG5EROOXxBZDjNxK7/P
A83aZsZU3gii7tY6Enl/avX4lnOns7KLotx1verpz6nus9EAF8zckkO3k37pWvE1qasUJoIx3w5j
zhnVbsfoHvcHE+O2TH34r8Z6MlX7Jsga3PRi6j8mZHtvmLo2mzJE0i3Jd/DNRgs+MrpsT6jau93o
oWGZ2rj5ALXNFJtk5ly+AhdIKkETaTcjoQCxhN9ejF8bXWZfapAa2xA0xGvuOmIzzRz4WPa+RG72
R5PG7Y2J4JJwhRRamsU/BZbjrSZ68XsOhfqNDovWJxHK2JK3Im7nSktevMTFMp1FGh2HgszvNsjO
SZeZEPaTeFt1SX3TU5BsesCPe1OW7dZRVF4aUohdSj/mGOdlxnOk0N50QtN8He78mhjdYWM6bfHS
WWO85r0/AN8T636K7P2I/YYu690s6a4XMk+xWdF9LYX1UuvVue9dSgd0MchgZ5pouraaTO1JkKe5
iiIG4HE6U2Fkur1J9fLkVM3Z0dsdTZHdjFCK6Xw6LmLoiwu560BLMtwSTOyuoHxgco0LMmaIAuQs
SEtLZndmrml0VHAgZnbv7eWUgMk38zMMkHtmudEWDk28mkuysGiVA0PqhU+SZ7ZrSUb0u5nwRBmW
DOyjHhLZYM4swo75QeuUsWJtdx46ibF3ToC9eZb4ow5sKDMTJM0Y4j8DicpiI0sj9gOzP49IDF/i
fIJWr3H7la22t8lVPtsamfdeN0erweqxGnhVf6PyxoNFGqI5iGf3kDP7zWLriwycT//5FPv/4hDN
kAypfnqWav6gfnknD/32K39NsIX9G/xoOAyG55jIMDmt/HWSMiTSUXz7zI89Oi5Lmu2fJylp/2bY
iPwAVfw/qtifpymJ9QjtNmNtLC8AqnXvPzlN4Ul6f5pC88kIj4Me3A/MHIhR35+m0raf07H34vsk
RX3urZFUoltqwtT+4AWVlGdp1027g+9JuzUI4HSgRRxie50GQzmqE9o81nAnrQm27GL80RdWoiX+
2XIHLdXXNpjYFYl16R5Rtz7ed1mtv+Z6BdRlxeIQu+tGRC4reC9KRhwlMg932JWeBDYU1ckhTwrx
ZoYc6+hN1e5XDcf5WhH7eHBSWeOwDEHgdCBbLdwru3AuZ9/EqIkJM8bsgCyE7jZOD1aYOatAbM2m
1D45uvbVJSrczxdALMgo52RHQ0xfZ06IX5LxjcND9mVcNPjoMFFjNoUdXRrHTSOQt2q6hyISeHhM
x7zZmBWfGKvP3CH3JyzU9/QoOtacEWnEYZUMR/trzNT9U4vQLDlZhtJ8wvacDzErOlk7saLtnNkL
t8KJ6OYHHoSKVasTefXRsbqOiVZQTU/BxHKgUbP1q0kF4Ud0vwEMD4Sk6Xri7d/EdhAd51GR2IEj
x9rZUuHmLsxh4yEegHxEqIbYOphacQ7BpPh9aqguw7BOqCicIT9obUEeoWa5+OLzYHY/uOno9CiK
JLdEMsco1B0VgXdO0Kw3gEWd6TMOoxoCKv5LnfnLkCvGbww3Y7038T5QEuVaEr05DYrFKIzTfRvL
fjuGpu1bC8EJ+49zrmcsTKuCyAnfmDrqNBu171Si7MIPKs6a5Y2bYsjtQyAd9GlNY9mvY+UR+8BD
c6JLMKMLnso8QrEw4aXZ1oVW3cpQJ9ZGL3rdqQ44rke3Yvkl8hCpEukiKKpw1lX3kn5deTMzMZDL
gHEKC86pqAVJJmrlLcAqhLArzCKuS865kKb0c3RI5rlvQ76rWQzOx5w+NnFyOPSrx6wZHNDCZbsk
3lMUrhp9SQVEU7sgnoywJd0Xual3azPRe81rZ6pgqjipwy4+5drtQCOuBb+qKAE1N74dii462kEx
4kyPbArbdkSKXUEnuFEhdlgUoZjoEZLaeoQ5mZMiEUUyE6tOUIyuR8C23V5vcmcLbyG+h7pKkR3V
A73IkoRZnuzAJZ3HrKa484max8FeBdUw3M4ETte+oTGXLCO+Tb8a8sXiVmjNvEo4s4QMgsnkWjds
Ys6dmnPaD62l7xqSjFBemyE5zkJq+GIdivNMc+KThppvINQ9yDjlCN0mnyFzxyeDuc2uQy/JiFJv
L7PqkvmMt+xFm72CZ0qzGbQjTp+sU1eaLVLQGnf/Nuyn8gmoDtRYlyCfh5nqDB1gUDXFjr/E9Y8E
p+v2rETTR0DRqrwxLPR6a3xMhr3L9MiAgLHk+Zll1bwxQPtk9bZ7S7uynT8OqTFU+zGNBDyxYFK+
W2mYOtpWv5uDxDhL0iw4qUovyTdJyGpm9XqxSqc62c3KdA+J5uIud0dNqVslRsx+hJbMPq9Enqwb
tJtMhAGlON9VuQ05ffkGJIWzRu4uHOo+ynzbS4wjmCxvY7oJSQ1avKTwyUiJB/KQY5/YMmZ7XSrD
5GtTO8kz2DntE7CS4TO17dDgLJSSZ02qAdTZbG5ywen0Bu07uYxE8bQbm3NEc+QHJIk72pJPhum1
mojJcpnQML9mnpyvJ2h7FWLhKcNahyA7WhuIh0POqQ2e/wKv0x6ECJLXgKRr+KyllfeS4r3qgR4R
UP0gYAM8khP5O1EPNtj2VqFT9Qrd2Nvu6JyXyYsfdsQ8dUYEOdvDQAhgEIM+8+wgXJeK9JUiaOUp
y41+WNGhyMXd2JTlHQNbO9m5dWk+1Z16CpUiw6tj6iR8EdN0WQ+D3rWrfkhUf5dXuTjNk2gveVIm
nKvZv8KzUEPQMGWQ2TRPDL+cziEVjdNdGBzqllXjJN1UbP9bT/1/9aZRCf20N33/R1G0GP6fi/h9
f/rbL/4lSZKEJBi4s2lmLsxTlxrtL03SYujmKO1RQC3G7MWT/FdVZVBVeTYUnL/a2v8SJXm/OYiR
bPzakI3sxWf9H/SojSul/+/GaNdZSLGO0A2Jg5z8hfdVVYZNa84RdexR+qWTT23DLW5lo3lCqVF6
Gw+LgEkLGtLyduzs2lsZbdPccELE7DrXaAbXUaYj7qjbLrP8CDsErBZAB7goXyq6Eh/GBSdIo1n3
ZUwvg4kqRHc227YlQmqS/mxnuDE0s8Uqi4SbODp6JnSlyMGad0uHgQbaxC67wA0xs+ucNub5U2Bo
sA8lIb+b5kpEZO+qPxIxCydRr5mG+kIt+MQrSRGN07KL2AthkSIp9bGoBH4fFfvYmeM/oLKGL+MC
Z1T8zpM1lUlPFx14Y3TlOApnYToSeUTweb+gHssF+khkTnYcFhBkXEbd3bDAIcWCiQx0jmqrsgMe
SaWHBt0Jk4E+AXBJxZl4pS3AyYyuPr2nKoA1uAAp3YbLDOcbSiV8Q/1Q2JDBCweIpbHgLA2PKy8X
xOU4e/l9t2AvuwWACaurvE8WKGZ05WPSJysOzCPYqxd8ZjpGztbAG9+tUVHfFY4I9c3k2DTiGgIB
EBxY+u9oU7vbvpRPrRV2HwUEbHeHXx52p0EebLXKF6RnAYviUWWpsQXU7e5I10xgf85BcAcpnwgA
U6ehXsI4tKyhvRC87iYbRCbWwdRG/Y2dsdjIXFyc4T73ssJvAYfsKHzuZQ/4eqkNzCV0qP+8dFc/
NbmpPgwIONZeToZB63ZrK0+ZFUZdvjPhxRyITIJYUSXF2aIDeAdF+/eYVq4Pmj31oVJO24LR6Mep
t+qNrVn5ftTztV6Kbp2mSXIJ+lr/0Gut4wck397gCIUvjAk2lwihol4v/WAuMZ56QxnsEy+wtuTF
p2/Eer2IwNO27FdBCQs3ExducuyOStU37SxyinfPhI9ljX5K4pJvF9a55G5bY1k5Ar6JVrCdQDFF
7dNMJjb6B0cDs2OLlTW5vMuWQinsiU0QvYiJtYi0J45Y4U2VRfXFyqrqbiKM7IAMjUw/LZo2DdsC
0Z4N8cxDzX3DbTuulD0Zuwpn8KovothPdEnpDYIAwyeG0Ms0dhacnFiWIbV3PoXikwv2Jd7ish8X
37qYpd37yRiFkXtBgpjZFWggz+0/GgZSq48W26olVxYRj+JRSO6FjW4l8dFudOdMAGgQ/a7kDB6n
F0lmbguvREiCgG3i9Yf4ROCJAQ2iQj+XJYJ+eINXguwJpIjWE1D+IrkZFwXyKmPSwqchP1YWO0Ar
zfBxiGM5Amy+usbDq4U8NfUh+ZymXTMXiBXTwplpQLd0uSrbm/2hhSPgc5uF4edcxCFMqEhQBqda
mXN7YnDTN2qaBYc6EavFbTJOTuhjxKAAr3OzS0NIda783JdAql6c1BOp/Zlr5LHFZ31XHjBzm8wP
ioBTJX/YQXqT6KXFaI96tAseCnSU1Jg1h9610aFJ4cES6hvi4r9clV/p99H7smv9+ynyJSpf//if
mzZ7Ll7f9T++/eJfO7X4TSxzYjYBzza+eWD/3Kkd8ZsLUB03kcOmvAA//7VP8xto85fsvz8zlf7V
/SDfTafJcEWt/wd79Ddh8Ls9ms6LqUtscphkdfP7SLS6Cfsm97xyr9GHoLqNSgY8dEVJZfUItDSs
pzEfhrtMqyD799VTFlrL6BFWQNlnrMpzBGSKcSH9wLzAz6U/IqEJ6eFndcJKNrr+zHD5piGZcy0n
zdmS8zUSte6cKrC2sNnEfaLG5tkz8zt7pAupjQREA3npGstb9yN8jmyghGYY/dbrfXzCnwU/wqkw
0RZlvdI1d14pC/JFrM/H0tPvbYGm12vG56ViBl2E+0dOKePm+K3NEvZnzmQbsk9PjolekJgxktKL
Ny8t7kYxICWxIjbDfkui9F0/zfcymY64kZjRJhqpxPEzVQTalHp+seiqZoN4IbLgqZ7aLe3fjHNg
ZP4OZXsfNy7Jejr5imUbzPC+3ZPozKd0yJ4d0ia3ejhe9Ca9W65Axy7I4CZ7S6olDxwz7NbMkCiZ
OVbWfrFCDePwEJrjZRn6r11sjjcIUV6oALzdovUiifmY9gYn+IxUQW1suTC6vpZWfDCW/GWVqgeb
cc1YyafITA9AEJ6bOgGEbJ2cyKRBYcsWFWV6GGX8VnbTveSoup3Mblt7FVAAucDKIb4oaAZ4iZjC
GSUXyojQmOFN6laUAdEmTr1u3SMLP3YV63GoLdcyyp+ZA1AcLV6KjhVxvbxWJfkBrZ7vx1a/74xx
B5TxiLwHC8igHyun1NbAN95M/BkbS8R3aaqOVI0Qa0saUUnMJyzl9DgHHT33zs7wwJman7a80BDD
IYnAgd02VnJgiPvYSDRTkaUecsSkaiqQxkcNaSpl/FwMjLIyQ7245XwcjDBmAW/iU1o7T7HSv7q1
+cEjeQfDCKZoo9vPFhnetRoeUCnvY0IWuVHNfYhji64UpNi0I7QE7M3RLqdoM458nxjdzYPncCeg
2WOYbuTmqmr1xyIULx7j01WuGoQaYXZgSvVQN/2DVNlbTt9mraPMIpBQPZiBiMjt6SpmN1TOs63B
RhAxs67luovCZgYun+DFJVsCRYHbS4d+Pb/H50T8gHVwNO2n2Gkm+ujcjmwRp4oR4ZckoL4mpmny
GckMZ9PmtstUGDArY2A5QXvZ050ZDnVpDTdtbrsLWJE4k2jKNljL8g80maatHmXDgU4l6mMtM186
0X6Zhsa+FS7hnNw1ZYwNvGF2n/gwMU1cA/P4HDjImgl5NWDqJLIuHtMieMwVmgV/lq0Xr3JmeSoK
TrJIvzAzRvKqMgzEbHezGfsV/N0NM79I+MiwGd3FqgkPbgnG1nbqE/6D+6KUWAU1+VhqTNNaLIub
obeeVTE1L0Vh9DyVSbTJbPR6DhkG1ezZ25xxBA24MrgXHSQz1BkYWBPjpRRlRVZjTpNtoKGrDLE1
HXofvAsqoZnbsEYS4ivwVR+k7vQ7ZXDTTanz5Gj2qTfq8SYYmjdtbI7STg9/23R+gKD6rn8tXdcz
OANyZLtqi67Jk3+zf8RIP/tkTBEJ0G7GaV53S/PsFFs1bRph/wI6xab0d+3R9dU8NjRodDi/3Ou5
72+vRhHYF/aEeytcHCCkAh2MzCTumpHfL15pUTG9350W4RUjPIPjKmOA7/ryo+OgH4UWvzeAUkKL
SfE9TMdEjBjy4bAwxBwn/VtX4t+m7r5HRQAPXlIHIXAzlAC3zZ+8p799utAsvMhtA/J5OivCRjk8
lIoHWzPlftSsbElBOmQZJuWW1e3nX6P5D5jX8toeZiKHg7jAzfP+tUnCHGcITcW+JcINZmGONApk
1bJcHOnWpHvdUy9jq0AxjcNwSIaW59bDzt1E00tEnzUEw9uH8ONxs+49LwdV3Tcbwx2PI7h64BAc
3hBooJVP7nC5bHNruKg8fNStCGGwkqeeLv5alaW3s6yy+hwyM11Ll+Xh55/0B7cQaHCQIMIWOsTz
775YI4u9vDQk8Ayj3cpSv9e9+R71bv2LK7ow6P5xB8H7WEormB1kery/ot4oGHG4y73qZfKGo9T9
xAB1o9OcoJj2Eh+p6l0XivycDdO90+n5GWNyDFosfKsH1uWlVCFRICX6QR1DDRaXN/YPmmefzGbY
RS7LvVXFOROEyCZS1qD/ZuEpyUOjIlt2io+93rSXIlWPqmHb741YHmCC5FiYu/KIseYtiME8FGnG
t6jccqe05C0o50c37Ldzx0lDVeaecNh9FBXxOsxxJcCNPWJwz9ZGP987U22uAOyILSjbL40FksER
1Fg//8J+sMLgb1tCH3VSfpiRvb+OM2PYWmrkwc+juJYTipUNjRkBNaO5//lrLX2h7596/HTI7pbk
TmsB1Pz9CWyMKSa9fSrImR8uRNQdcrJSfvESP1hZHBuWIJ49sNbG970pEvbSLtN1HKjeUJFBowgm
CeaXZaVHEj7tOuhXqSH3nmacxsCLNsRBHBCW/d4myVcXeSIcJzwFbpaY+yFhE488Vqdqyu9o+LzN
9mhunIBJT2baDAowsaOHmdvbLLY3cGA+uTRYEE+44Jkn6CKZRd0CtZoERA+7ntEApjWh1O56Rc9K
N+I3C5UULMH0blAp0nTGCtCfKFAFR1iLuMqCs/iaNu+lLIxoA73mm474366K8gdPLN8FGcCEvupS
Wsb7L6UwKjLkprzYi4yDwhDl8Trueip4lMt3AswXaYhWgqDcPeUWR/qgbXCwifwDY4xHlwESEpmC
oVcwj/SmRUmLTH8ak8r0XZ0zdTrYp6B3gFUE1imiM4i0ipWowtbmA6171I3xZW71VezEH8k5p6qq
+cCNpnZppD9OFGKrKoiqnZmN0BbHS2jZCweP+1NWLHytPRBaqcnEz4MM1bw1P3pVM3xz2f7bi/SD
h4Q9Y/nPQoY3vidBjmENQWgciv3oFj4lDiHtI29H0uELqvAX3whpq/98TrDOmCxrQhjuP57JWpoT
baC+AA3fFhthAwNyg+QQsFN5gu8HnzID34kD0mCwTCUJFWCY3dkpBWBfBjZEOXJGIYHVzEZnhBiL
fK6Y3K+QY28RWnzIPJApkUe1r4rS9M2qfcmT+aIymq7Oshlzm4Vm+hyMS5VKtk8y63d1D7pZlcaa
cnVDGou77fhKr8dLJpwmJkB+0GvSA2MYfqMah20V9N0qA0l8o1x1fz0EBQUGoJHsrEPRjw9xx0HS
pfO7nmuOetY8PjRdqK+wAkJOHkCViftaiw+mSbUmmLyRRT8h9gSzkvM3wbDckFU/bAVWjs3yGLXK
OpXO+GAzclllVqrxPFUa0HOqJQJ57hRiMx9JTbtp6BvVicUj1gX1rWepl6br/BE7HSPL+C42ObNg
NWXLyORTEg2X0ZTQNkv47djJybg8YHBcxAQ8wF2XHTgU7zBPFqs4HLgxeTrssbsDpvYlasfikAoL
Sd7gm0Yz4WiFjjE38W6EGX4kG+REtM4T5sdf7cf2Dx5vah0LCTNqDGl+n9UBmCSp0YHk+9aZXmDs
XGARnqgvuHgWj/VSf12P2uUSxtSRHYFijWe+iIiOGFvgwgm/RkPLJzcz2Xhgp9yhMR0/68J6TYRB
gU+zn/aZwJUxxCkWmRACIoj58KUmQ+GuajDazSH7IuIecs/ZL9azw6RAY41JuulxMCm39Mas1ghD
+7UKO5zFLpV1yMGQ/TDCarWGv7kMM/uHbmAFhUp1aeBtwcvJ7oa+v0gLyHaZ2WoDYQ94/0hmQTTi
ewaSnQttZmI9vdgtppwGc6PD6QDuln0a2EQ4ZPYPpq3ul2q+c/7aX//bYftFh42STP5UW/T7M4Zk
zFvv9UV//trf9EUsuRY8bgpoawnH+WsSxhb/m3OVHL1LJVzIc2z+dLwsm81sAR7/1VyzMPpbrN/0
1phfCd7df9Bge/9YAfemqccgjv4dg/wraeNdKYMQp2YS0NvnnDzAeV3gcD1jZVii1Ma6/fLzouZ9
TXN9MXae5ZjkSaqa77fo0FLLzKqT50ibqs+FLA2gNYP3yEK8dHgMnXped+SzNyTNL0q2H7403UXd
dYFxcFHfVwexlgrVlUKeZ0/x0pg7PfKOR0dtnN4WD6arhIGYp0E8TDeMhv3PP/n7jXf55NgfDEpT
8Lh8cd+/PFHBhLMxDThnaHpJtNMGBA56188VAKXl5RQM/9ufv6bxfvv980W5VSSAa1s43zMFiwqi
a4hg82wZhfFQmCAHjNye6y0qOO+x6ghIkTGoUgYVPeKxqOu7V7vC0pohFjbXNTDRXcX8Tu1bxLfB
Zp5n+Wy7BurswBp0cRyqYBJ+jOSS6NhKIHtQWWGa659/jiXw5F/V9rePYSNuX9AVoGa+x7e4owuZ
DrDQmXQL7pWeY5LK+lRt3RaNBf238qhSzPg/f9X3p+w/X5V60nYgVsCu+e6GsTXdSZTViHMiBvFQ
QLzdQeaN3vRE1WfUOepiQWA6oduFTTxFrNs/f/1/PpgOrimTZCJa79DwvytnB88rUOspgaLUVpd4
eWDIW0ewPtTi9POX+q5Ou35WHGQ8Wa7OC/7jDBpMTlfoei/OkkSmCwkYhFCjPkYjH5hm+4rUTj4P
ur08nXqerytn5GHREodSKI20X3zdP/rgNPxZLXG2mf+4aw2plV6tB/q5JwagXktsMOWt0eX6AGA5
/VV60Y8ekiXLjOeS/6Kw/O4sJ6oECI85GOem7Vy/mKIMRiDJ4sfe0ctjjtUCj2tbHuFecpd72SxO
MMCIXJ0SaAgrPLnlUbMHdQlrC9hDCi70tksHbyM6NuMoGghEwNXFU2bRGx8PHlOxbPuLL/AHyws+
P2fJYQLCxB37fnVLsjDo3ckT5yBI9Ho7O02DxYX7RnV59blpaLOg4GLdm7iAuUtHGSUyTYR28uo9
Z0KEPjE6zQxd9pw1vgj09tVtdHX5+fv80dvEyYtOgQYjA6Lv3qam0AUh/BdniB9ckOtlFlVTfRZ6
IB5qMs1+cWcb399MTGK5q9lz4b1Abvj+FfMuNBICx9vzWJnl0epy6xnd5vI/JsKzqwOkMW2QTUEc
BM2GUSq2ZKwq3scYNne1AkPavZrwyO4Zw8Y7XeMhiE3JwrncE9dLhNSMzUvEFIXt4ODOJyPgllBc
eWM4fKCF2fCLg9W3Ntvfl0Q2a53vGemKRLryD+HK7KaeUyOCPKPUI7qomubGTxwt+VAzlun2xRCB
CkmcIel8w0J0uI4H3GNbD21nsqKrYOrrSRGYbiQQAklycbbDVYEY2S2i9UKEk0lmvRXMqNfwAa30
aNQ+VRp8BV93yhJU+1XUKD0nan00pTwZyaJ4ZAtYxI/JYk1xq+KMHy06um2e3GKVKE9DAtXEd3EK
9Cu66lgFJicFnj5lL3raCj+jDmBmg6uNiTtp7a8T9a4NtjQq/Lhj/z7onkVfrDaT6p4IAxSb6qre
xO2gw3wHHY0RxNGqx77IktE3A8f56HEQJ4clQStNwT3UKNOsEHGkZ3tTs7Y7w/1Kgd/A2gS9kO5n
ZiDGqu57SdAuJBPtJiDd4NYIe0by1RAc4AV7gEwG0a8dHI/Nmf4SotTE6goLIZCRwu6HgF7dOwSh
NmvlySjw3WT0HkPYNY9Vyj1CtiaPHBMYjxl7BKaH0sDbOKKDfJSXlvXcepIyoXBZbSgBWYiHiqe5
jSd+bXLaLAKwyOSGNnAmVwqdgXNL6kDaszOLSCChnb8JamHLoq4lMKy+RfeK5jb8JsCtYuXeEEwV
nQZGYi9ukdrlKkR7g2MInjXDzhB8hISyz5ijrGm0jro+P8EPZWA3YIJkKmx8RQVcrq24bndYgYOt
MZvll9xrrafShIULEyh65UZRf4TkpcJVIE/M13u+HgKyOiQNYWVxqnGGNTfWNaiJM7VyiY/Cl8qY
5FXWBMorlLbVA2rnOD0OhduC4igKzv0PzoCmlNTkiEGk4+ewfZksdKggXRiDyEQCgz8FEUqcjNGK
a8ynAAFNYKAQCnrVkxYNtsnbTZOi8ad6ygmUJyRhl+GGvJRpypUulkmhHoLPYrXX5HONDhK9dDYC
kCCrN/uktJZvbAo6NgWiffr14HiLoLVkrYgn7kpEyoLNVBYETa4ZsZP50bR8szZpR1gEE/pEut64
/uiN3F5F2PLVpwNLdizDc++4OHTmyZbPgUUadRjr1KvYJ1mN8pExUTB7j6NhtK/tvMBMFlWsJlmH
HJl7m7xh3EWaQIRLLs9N/vXwM5aMLdMqmV+GwWMPBsZPp7w8pkVqPNT02PmhMvNuu25gfWY5C+g9
SA+qvxAdfxNCPWk5HlP4MBDhL2YHjsnWtbg4jcFOvcKQxE80kUhOPWAvDy037wowiXfrOaW6/Cnt
veYoLWskNZx7GxCddXSSugEk5LavtbdcSq+R4qFt+wXAv7zbvO/p85gM1O5Lyk4DNVo83dfXWiTN
bNl8KPK0YdI8iBPjLnyDkspwMq7Yl9nbQG6fLn3MccPMEoMzNbmT+AiX6MClepwMrr0gTQ4eCs9v
Au1iaF/jkpuBnkn7OjQLSDXEmEUy1mA9Xy2GDEva1ypjt629sP6MO47qV8XtdLkWCnNaF9NBJZn9
bCjq+6TN+Gpr3owy3OQVDJ+DzJmww5uy1vQTVihtbZeBTnRulpa33EZ8d8byblESsPG0ZbMnwEBd
9ESnCC8hYzF7TqvPQb+M1acUzNgmAMD9TI8AH+BQMi29qduGdz7wO8MSdTWp21prinx9LXD6pVRJ
56R7/Xb4MZfSZ0qQS/v0fCWaCC2tMRSgn5J3IzItZIGWJEADAfOObYc3SFhaMpP3XIwJ+BIRfGWy
yYsX10dIEP2ntoNqljKInQf1+nh25QgP0Wv5jirsmUbH//VCwQYMqoW1rVyOKtC84p2YsGOyDJg3
Nt/0CRqac8PHKY/moNmXeOpB7wIF5d0Ofdzsx5Edt1tuTwuuyUkPE3amFF0AmNWBclW6ZJndVSMO
yH0eMVmmKYn0ecVs3zU3KFF4MwREYE+VKdesE673qIbYeUhSzPqbDrDADnIl90gWEfiHG5VrCrqM
z39dBJiRIDCLcS+sszTGPTBZ5k3NJOlY2cvL52PnroFvUY51ovpM4DWW1JBvlXK/3pONw7caGy06
fDZyrsNICeoVcfCI2E3dqym0nxuXqUzKeCgHGjxrth9aPPFN0/JOrnci+DDRHseYJcAS1OgbQQw1
zs+wDtt7jzSK8cYtly8oqZlbbw0Spvd5IzzwWbNCls1xtGV+D4NgZbgL9s4Yw/zjpCfWs7lQtg3N
5QzgJRxDJOyqhxGvJCZyY6HWsc575A/GXvXZDiuq91qM6v76CdmJqJFbmxWoKWkYXg+886hVn2fw
EQ9QBoyHmKVbX40caR/6mr8sGSmbm27x6c6oSbNvFeN128RRyR1VZUh3TDfis89WRVfOICwROxCh
g33PSWa5ak01KA85nyCEo1neTmTzKdI4kM9V3/G8FhGZKFla8FjNE6h1x5zNbd9m0MKsNmQ5wkMY
rxmbszpGbQM9IOKWZzafBuoSxYFtkkju1KTIWFm+sejlWRfVAD9YF6NMZxyiuvVMshh3DT/tPRZK
59ia9fImhbdVbjzPHbNDPtj8NtGfRv2RueTILYLfGgD5srnAEVvWPmVA5S9DwSJPKRIuR3LZcV7B
ZlEerxfg21q0HNyHxGBdWBZWfLPsONd7NwgXTb/qQOArJ56+Qm8Lztf7U2Ld3kFL63cAfmR65/Qu
t4irIyaRTLkOUTgBaf52Q0BMcN8qMNbDOm+GZq8lmB+yqbKeQ9KnEIdwV9gq5aFIIVCdbGaIO1EX
4sSYiYuQtks6Ck5egTjBIqJ2jfBGWzu1QROCEU0847jkA2ljzt3H0AbREu7cdjdRCDUAFQxxQnbZ
7LnlxAOJmCUO7SzkyXKCmh3GgXa5LStumj4pWe3NWHxAFIxXJZq5qXVk1f26G1m0ryugTDusyjDM
uNhdgOYX+2bCVTKdkcdm2YAA9YfmhONm6FgUyrAZgm2tuR7LVb+826Sn37ox64nXDatJXfJJNvaq
4qj26KmJws8K+dz9NOCgGw2AKH4iG9TgDbUQFhbCTtS+64ci+iBatJM3wFrFqdEXTrjldrxCGJfc
7boI5uahs3qKkFBLvUd9rGIArmr5vA5Wa9kbzsfeVfkHXIQgXANtnXpJuyf5RV85DSv7mP4ve2fS
HLexZtG/0tF7ODAPi97URBaLpDhL5AYhixJmIJGZGH99nyzZ0Zbstvv1+m1e2H6iioVCJTLvd++5
Wfkt81S3iYz7wyNlW23HzuMLDNT2oSTv1m+XYlq3GskzYYeyhC9VuXCdC8EH2gXTOoNjKb2D3dIi
s8l60Ew0zzTHQojyxvOV42x5ajZHTvbzZesIaoNw7rY3aUdtbTLX7BdClzE3GEHuMKlc8njzrLR9
haGnzq/KlBHylkpB9lSDj70I/mx9tDoXFQaVbQDVmE7WY1a6fDyyEfxvnzhcJC9Y5zsUQNx7HoA0
ukdZl/qRPU5jtnR9Hs8P1ACww5t7awvCkO+MOShXNavs5CV8VZO8BzVgS369dI0Qm9yO/YGfTvym
8/lhkuas2yt4xOprxx6Tp0sikn1pnuGOVaYvKQMuU0BgFjsbbw5OjJL2Q6lZ0zoKPlJoC7MEV98l
10WS+UeTkLvN5iB5cSyt3qGHxbvQg1rJGYzPtQ1dnp+QU7lbm4zVag0L92nklbfndTMpKxbHhAcm
zR8t34na7DdFmsTXjaREh75N5KsJWvhrVTMU6DTrnuz5Cumam6dILYhuHdCVzKzM6wpnZcvZLr90
A8AO/hja6hSIgW+ctkhlBxUwTuv7DqNHI7F4MjdVG/vHKFrt6MiBbdZmRDOQtBzkRafVcKh91405
q2gqcqvVeYpjB8kuSFiV0Hm4JBG5KbSm1OUk0YQ8WMJxCZ9yFOvd2tMNJYKZ78OameXgvGUOIJ2G
dAptUMka+0AXLmTzcNHugVfOn3I5zM/4sNbrnOn1s6AGgjxohF+UYli9Hngg0kIRhY2NTdoX1p08
Z9fYTpNj86QHYQIX6ZdBeMF7SZfB15pd5beunhXb7anOSFMsQE8wvVw7JhRXm3gcbhKScsM5Ndfj
cwPx2NGJGnhzcYuJM95lZVh8bITOHkP2+PN2aOoFQyBZPJilyy2W8PQ5JwTxpYM7JHfBObZXnCN8
6znOV2PJBKaubVluZDKGr2d15t8Tnn+c8AA//oOQZSjrv9HTDQ/+v/7zpZBZ8VPSyQNqzg/97p8G
pOzDP0coRm0i6IRa+3vSCa5WFJEBh4BsWt9N/+FvDmov+QUkOfcFgkvI8IWQ+O9DHo++IoZCOAvQ
n10Xgs+/MuSJnD+5jHh5jzT6WUdnCPKTyhmPYdd1RB0u43hpqYsYOxLdiCnoBEtPlYW3n9v0bWnj
gM1wnOXP9PBCnaMh41Tk2XDrdbTvJHL0DkGUOuleoiLf5UsmTjJs66eupeqFqov42Kf6KaUhOt4u
Q//Z9kQli53kAj+DO2pfXCOKisbs5UYOK+9B2nanzmzA/AVZrrVBYm1ncxTzBFCkjWm2f9FhZ32t
5mh+rryumb8mFF5G5VVB7O8276K9xAQQZ3N5sstKxBfhCMOYGTcu5U1mDVjGND52GoQ768nyA4wY
sAfHvYhZ8CKgqBvVGPcn24b51pEzcMsqj9/qqo5pQtFjzGWh9usSy1IGRAzZB7pXz6gXduY+jSeI
VU5PuJW+hF/9Zm1PlBmTIolXH4eIX32SJd6HwEn9nQUbml2dN72cz6IIPQ72GmqHLjrRiDvQPHZE
XRxHeXKh1qtWNfXSOMKec1vloCw4e9KWMPbRC0OaUW8jwJ9YbSUYZmIiKcJvmhhrGE3n2v3Qw9Hu
D1bAjkz2sf95ED6TihDx4tXPUDApU3We5skzV5ki3mzDI8l5SqqAZf58as4KzUmoFkYV0BDjgVJ3
7EUV7FmkL63YC3miZdMaByPH8ThnLWaz2/P8mVpEz+/njvM/1ihUZMNEyLYI+4XZ8uUNPxN4+E+v
RctIzk1WNmAotOlL6cc8Gs4hXz3658NWRlT0/JCMuwpBAKcDz8vBInwkY0MpPosFrmP0jWYYsSNE
3QBaVyccD6DKfRZQttWFr8FebuSsVk5VRkJYGp5Ebubw6C/9lTd0xv+4vfTLk65WdiPEg/kFJhhF
2Z5RGFe3GVPxCr2KLUGWjmwdg0V69ErOWMJ2cQSZ/DYd6yk9KE3Q4KjFaDZwHSfs88EPJgr//ttx
gKb1+qIuS05KYEtwVWyYO/F6fmz6FOfQvHk0IDZeq1txBeVkGlvPz0Q/bJiD0QTP0QfACeetweKw
LngTKbzlu5i+nOvzK4aRGZZxXqYmuna4N/vR0BnKCVFlkhX7Zs8PMsrBJndcL6R0/M82eLf4+xgk
tNHn2S+gczHgQF8pysC/z8oB2cAzmfzCKzChgFBlc9K7OM43mVcbccBMNHMYZh99DRTs5fxbxvU6
ZJf1QvUIDIuAX5buI+4yiyzobSLpAYICpNhxKwxqw7YylUKPIIXZNHa1+Ui/y04c4211q+nPguiE
EL/Ijn9PloJTUpxwytxYRoKruvN2nraui2iqWaHOGpPf2M5yKHpRf1vXgDuyDC1zTzkusjXP/bi5
6IaR3WHkNPOwzUU1b+eo0tNOJ1RnQ9YlGDEhwo0lQzk81oNHuG7guFjnLZ2ciZ+Iax0P204ENKoG
rtXDiXCx1w8NuOntInFsghVKT2XC4YANDogLE1NFaFr0uqkpEHrV/qDSA8zqGbpVQtnaFDcHULAQ
kcYsoNxRqy+lhXEfjwl7xzqp58c4tJpt5EpubFcSvN5kXIDr0PYt3l1TdR5wHMgK5uxTe7sgadnr
ccnG9XKm6+JyYnL/pRfsZfHrd2wo2feyg3aRXI9ZZuZgrbm+C473FxlFrCBDD7wjcpvpw+QE/h41
3KXjVuMl5HDhJETAfXFk/+PhaYnznAYLRhbmSPBQI00ZUjLljFBJcvcZrYvuskkuX/2o8a5S0jCX
5Rg773UQna2mc3SAoVhe9zIsvnrwlZ5wyy9H0bRw5Mo63XaF9cyWX77krq92UGp1B0orLjg2Qg+B
5lFfO3M78d/m9mDH0N/bzF6/MkWBwU7PhjqRW4xgv5bR4m9wsXqvcN/USVO3CyrXjZzjsJKHaaC0
7JBjTbv5rAm1FRwVroOsv5WhbL7iYMrh/8bgbkHy9sCL9Rzf1pP14DQWHW021g7g/fGoHEQHVvN7
eAJUBdgAwsZwPqyjN+5UX4kbTOwdDapDeteOktVkiYAtWWJ4cNr2k8dWEGhJotbsAunLuxYVSf3n
lDHXCyXA8rGe/Ls8GPuHxeUYOWXKeUhhiT62kc4J7s06/tAzDyYEXIu9neF1zNxpPvlp/LRmbvhx
UKQoOwh08iKY2i7h+yHolR0lhcF0N1wyPkJCFO6dUuBrw0bkwR5Wg309dSvQxrTX9r3Kuw6pE05A
XUoHK5knKQukcFTsKS9uaV5K8+ktFXNTbx1/CIDsovI2l3A+a0plHb/eQ6DqtvFs6ye3reLXwk1s
xaOQFquhBIfQ2JY4ouNzV0+AnGce7yeokcOtdu23Scb9jVDrojfoPiIEr5nqazC45W70E/dxwW95
WpDL7isn1N+o/JVvC2JV/3nWdj3egxdJsxPByuqYoQ9tRS8/MZxK7zmbprsKmyKCiDNfj5r4ck0+
eoxCsHjKsz5IqcO9cklyMa5pvmK6RHU1WPA0WNz7stDjK/SSdJcxMLvjBBl8mIcJvlnVUka1Yagp
biMrrW7stHfbHZlc655a4WAX+cO053JFm9EP5yuhmvatGDT44U48p4Owrypbvmgeifu85D5FTnh1
qHUrp1JdW0vgf5qmzKOlomL25aTK2acWFByV+dkHL+6GmyGSl/GAca6KXA72Nlh4ih/FDGMl1z7v
MKZwMke53mXCHTQPPwuBh1vFho3aTDFJiNr5mJY+XX51CKvZ7Xx0MF3tCNLWO4fTKGshnOV8DkGR
ewkzxszv8ZeH6P2HBOffvHFd4d3HmR/eIbLox0761OhIGM68n5wQ8zrTaqUhz8kq2HC6ew7t3jm1
oEFB9c1im7VLcEh00zxyXMQJXbL9OLgQYki/1CXZLtuU/eow6DeLyvM78k3egSDt8mRLOZ4W5Zkm
b35wBBN6wwo0XhYzqL+dbpJ7T9vjhWgHJp/a9cUJVnn/kAdNPW5BVE97grK0deRT51wN1APfF0Vo
72QaHoH5gyKssuXZVjXmVvgbL/mQf8Ldl26DwAGUms1j9jzCM99EatY8cZV3FYpmvpztDBoauY8D
Ux4+B2qgJ6A9DakEoEADQYmlyqmfDxtN1nkO+gMRQZ6ONeZYZkBNDX0a7J5IeOMjtMpHCO3RQc19
Wu55HALALlWxgxwH4pWZjz1L5yFP6TLcQCIAU7BkVBD7CxRQO1+G0yz97sDkaaYygPX0JmqgFG4j
1pv3sh/CbwClJ8J2YbBe5omuv4gIfTSRSbqvzdYKyLkkNbkQXKL0sNvWTRnSZNJTvNiOuKOGeLiZ
hOPu0qUGisjMlm7FyD1VZTPeMhMR3jPPN2IRLbEeRMhkbu5KXaDWVUH3QBwtCx/qxILwFliJ3ODx
ZVuAGPtrRY4nOyRoj3yBbPaCVehUHxASHrOxnq/bCi4Do9lkBs4dp/eKbcANbWuClXfxsk+0vwGV
XT1KZCDKvGYAIx7WFI8408D80FfDch2oILjt25watqTvLchJwXDldbU+zU6/XMQY7O6cQKunfGqu
+qk/iXidd33i9h8aOMBf6Cy3LzCHyStnDFJmpPELG7XpEEFyGiPp35fjUgOAGZmuHKi3J5QHQJns
X5GswPYmX4pyS2teV5JOC9eHwbPFr3PVIFqw5NXMCNoGsa9Fn2k9UO/VIK3my0IfzJ2VLOsHK8fN
u88EqPJfYy2exLC0UI9kMfipewG4wmMgPhMkoUXnoXPqj8Kr5/zU1n2UXnut/VlPibiZAzZypBz7
4VhNBaXNhIaqfVyVefSQuDhDPhYN/0QnqCRTd9cJ6L5BUUN2rynDnD4yzuy2vifjLLrLXNHf8fQ7
6oYn6PQPvkBz8P0fJ0WAwTIyBksmO2TFOKcb3+AfwlQVmyWws3Z3GSzm6BQUJdvEwUFqOf5BMrj7
/lf+Rzs0d13RavVf//mjAfG3F4JZwhPBjz03/OmFYslmvkdpvDxPjjinMsDRbc9ejY/B/6wKM17I
upn96MqC+13b+V+N/39+dWPtSjB7+oC5mbn++DaFtTiRvQDplaVwn8IJt3qBgYStRC0vO1jb2C91
xH7wu+j+92/d+dGIaN474DwX86OLCxHky0/vfaLUJYWmBXHZEZwPxiljmAiMjrlmqThB+U7Imz/P
a3VGxgwFth04A7RZVF/CPXKe/v4X+tGHZH4f7LkehlyC647v//z7UGI6LG5mZFgpUWA95IegyN2n
FWvFeyKdf/Ty/WhDMi8IqB0PHx3PNsmUn8184PUXMnWqu2xBQV7TF0QRPU/jz5WlMU2SVP8CR8b3
bwnGDd5RSsp2li1MmLy5KYOy5nHHar4P+5YpNyMXlHErxDoqgVC+jLnGylrRm7Lx1zZlr96E6t3O
bC9BxaH97dENLQag/cx0vBgGzhaCWR5x2Uk/KjL8ihSXQzfUtg1x3r9RNgdClXQmp/QsZX5ZeJkZ
5fCYeGoiDydIvah31on2W7yO7aMHdNTUqiv+/NnCazdgaa8zDsSWeWDanKodK71nrDioQ4KSrS5i
M/Nc+IPyg98JJ7zAMIDpXTlx93oWQM4q8PlD/7e8+U/yJhedL9z/joj4+FXp//hLjfP7T/6ucUa/
ROiQIfZlGEyeb4TM3zVO95cwcJMYU/fZSu5y//9OibB/CTHf2VEM9sDDe40y+puR3Yt+Ib8a2mic
fD8MR/Nf0TjD+OcvGeWFgKF8Cq0dh+HRzxnjbPE545dZTgo8Gk5d3DKpJRWmTt7S+LvaN2pWNXjO
A18slJ+MMsZiLna12f5UubTYnBPwOkidyEesUhbBnZqpeKzrC1oiGQied1QcifoDPBz2WbPZcuEW
j+RhKIfU7DZ8dmUJImqw8asg3I0JcLnAbOB6eMdtXA2IaEsmN1kTZ880j1C8NQb0Lydh+Qm+zotz
3hn6qVqeVz3iROXLdihGy95ps5fMzK6SJAIbzNnsNZlXsu1crRQ8ztIX1/wI7VVwaNihdtZ9kYpS
7fK5nC4l56ibdVrazWx2t6vZ55Zmxwuz0jsgSeR3bqIImiereecIMWqPWbzYFWbvDJqU3XA+Lc1j
lgdUgJtddqn4vyOz82b89kyhUUBfLLvy2F8O8cjGzepBCWWcRUAEFb5+rNAW7tLO8e7T8za/O2/5
u2UgA1fH1rpLBlCZMC79vWvOCSHnwB2/c7XzFEccv0vA8FpRxLnb+zhUlbjEdYnZidOHM+QfKFge
mRYucBV30Qjn2Q8mf0OAZ/WvwaqbLFMbaiLGq6ZbRl8mkym6VQubQ1Gszt4aXdrYy4XjkVRtwOcR
DNfACi81hygawYLdYM5VVapf0naxr5JJPlNO4NM5Z7dvpkD0ysnZKjZLnO9Iue4zAvqQdLLsQfm0
LLB/oyU5Lhuy/+djXlI3ebQRTRd+yAYV3lWelQJHisbXVKbu/UIGeh9k4Xy9rOKrPh8m22UN92lf
ZHcrJ7qrmbGZLENvS1R8piSPE2ntcKwcWhZcx9OfAFm2iKpRdczPh9npfLCdz4dcCIPqzZ56OpPK
EZ95I4IT+STvsQqJIVpBO7CbVX241WPDJZtEI29QFt8YJg63FnCGvTvZX/22eSNESCtYE7T9cTSn
8tqczykEc9SukUv8ykBheFot03kzpjXPsZTj/Xo+6tvnY38adm29rdtpesuBw9o7uNwFtUgU4tDp
bLSDlU95H0Qa5AvhL5vOVFSGyugNomf0sZ2dJb0fkSOmwHldVfJqywGoJ65KGdmNuEzCAjOaH7Ex
vyCUznnViBwBakeWiq827gc61owUIo0oEtA9Fn/Ia+j6LRISyI3QJaDN2sHfwNTAU/mtolE6DpPp
ODs4RxkJgnzcDpma3Bt1lmXiFN7DdpDitTnLNtIoONJWh9JoOqNRd6TReZaz4mO0nwERiDNWfqzO
wpC7ulCxhtRpEs5ES3niiEorRqFQ3TczjKUbRWv2PvK6/Iihx9n3Qk+bMILt7Ygw/ujLZgk2ej3R
12pdZjStXFQxB4E0dK1DkDK9T+xlOrR+ibMPutmnGT1+11CldoqLCNOihgmM1Y6zgvKrTSXL4B7P
bUVTLTVaYNSabTxWPk3QTX9VVh7YTLYXFyOJ6O3oNNnNNFJBuR3Kla7u2g6OAfr7DVqO9TJRqjTU
RM+ByTa1EnghQXPvZ8trDqU4hcv8CZhKuOvwBxxnGrn2AX/qVAd2d+PUXo+b3rfoJuu73sX5S3Vf
dKSqhONxJPt7L5HeE3nUfBtSMr/LA6KA20Wsy0XKRpR6+rqqXlcmu+jw0XRiREcJnByZ+cS0N4wD
TS3kOuQBsyKNd+t4W6/Z8g2TGAUE+IsPeZABuYsKAUQjVV/8NKQtMKKQbJOHrbPrXHs4ps1S49BL
5XVRD28mOQxCsB4v27Wf+JamHWk+LaaJzomm0F/clqfNPvIjde03Kb0gmfOY4fymPqGhl9c2fJ82
Li/qiO46zmiXSmAmcXjAAsoDWePgVb2knsk+2ktEwWdS5cdw8mcqLmP7FGrqX3hixwclbPd6oCiS
+uKoQJyrH1LTCxWpLLrAi6Biaj0gGWGt65CuYpRQwdo7OWO9Szy3x81GV9kGN3W/s2fvTjqd6UB1
l23AV/QmFxnTbrqstlVNWhVjT7IL3MK5WnSfHqahP81N0+/tdVbvSIszuAAx4X6uUcw9DwPC4OdH
uSa/kopsjllAc0ACC3Copl+bxh/2NoZAak543FB2cIylyi6HCTG7SePb0UkftGq9W69xwSIMY3AP
LKg5SMocsqV8GGxl3U95eTdzXa9A9bh8G+vbLGrWwxxW1GbNBQ0Im3BU4SFYOXD7VQJnOBgHAIJM
bJ79CrvhNHBdH/qhyMIrfJPLcLMoO+v2DLAcCSbeQNSwrC0Q1XxgQvY+xMZt7/M0wevTFHZifZqU
gbIVaOgraWMIClh9DLeNlpcaAnPEdny57J3ssaq6qITqtrKVURQn4NZmqkZdArq/WzLd2dgOmvPS
OTNl98Paf3A718p3opTrR08M88ems+erSJfOaehbddEv1qS3YxNBaXIWfF12WE0s/XXLNeAkcbk0
9oqNnxUzrqzw81KCKmI/V14hUA8ew4yoeYjXAeSB3SimFsEeQsJ0WNw4e+/dwQK2Dx5SLXF/mOIe
BA3Fju2maVleKyx9EvQuw6jczrIXf0kF0XlAeVLgCaOLhFx4IVfwtTYUo83ETGXa8HQjkN/5wjtJ
MTT5XrtSOLR1LENClWQ52oeAnj28aksel1sVUSi0VkzuFuW0FATEahyOZ9GqzivraPU9lTfYTkjt
kjVLPjiBFeptp9e+OFQBhtouTkhT5N4ATzHr7VcVQMzbgeEr7+Nc9g94YydFemAp6KpMggtF2+1B
EiK7XJ18RrOr5tEGJiUjDj5y0R9r4vi7VCXOdVPGBhfGh/8JQJB/CFVw4WlwjJtihdBtNCrCDVgT
QUJ6I6M2a6KAtVDZ3put5tZfjEeHHVBP2R0YtyNMTPsjNSflNhPQFWEnehRYiMVvGThV2qajU+tP
LN7r3uMiQR9zfvXpnOCLjYNmwyeKNFNXCAMMUCtoUHool40cAner4T+IrR/mAJR6hegbVvmwBzhz
Q5MQ7ZhTo6+nIQqOYR6LBYJ7HNyrWg7VXmG9vfCRc/cJH9pVPCjku7r1l/c5jfO3hD33s7uE0Sn1
85bpyTJG18pma7ZLMydLbkBgeVt3iT5p8KwfwaYTlMgC/1Bba7Z158A+SkR4ScNpGb56wifpgiLI
0ZYsGc8SN7mpy2X56oIGxvRYOJ9ZT4urYrKo4ej98NM4AuHawruP0oNFsXK80/bqbjLdIKK22ntA
1fP2QTjR6kA8ZU92ILlAYRz2wTyOWMbGiaJP4Ggqqkyx+oRYGFDT01Ui/0w1JxB2t+v8g1N0pGiF
Izh6QzeADzpTdZXqfm+FeXhwRzt6J5c5XzPMX29jWFWPYiISt2U9L0GcOeoJ+HL9KXPsOkNnLxNQ
YdCOGdjYV7ZIiXFyv57sPgvvvVVTDWwL0Nn4YvfWGlhQBnyxX4CesvengSMIUiaSDH8qluamPUwh
fRZlbbXH2UZyF0k9PXXMBQ+WLfda9JBdM8I4pZFcSyO+skiMQBTQ37todHeKErUbD3fHNjfCbWUk
3OWs5lZG2O2MxFudxd6CPQolaD0bKKTg/KwKU4GEQGyk4lF303t41o+FkZLHs6o8GYH53+f//wvM
GWuRsfv8zfm/UF+6lhKlP/Ihf/up387+cfjLOQXLwR/Y1Q98yMT9Bb8eNRiMZmKyaEZa/P3sH/1i
I3X6wJpj38V9xK/xe4jd/YUjeoTDCEUUYZDf8F8Isf+o5xHeZDwdeDbyGn+bgVj+qG7irMqrASPw
dy+9bJz5LnAwQ67LgrNDS+xEf7hAfyHm/tULIoYQYzexwtAxqvIfVWPetXBFE5y8wAW2PE7FxWrC
uWEdc5vz5PmHHOOP0sb3Nxj5IdeL9DgGs5+Ck0kZcqSBBnCKujz8XJrkxNmLrwK8Ln//1n5Uis8v
xUeNkS2gwMyAdH58azKHeztUjn+qGiJGRUQSP9Arqi2tCJhGqQV7iaoSO6bJofz9S//Fu+ROgpAQ
x7BDyaz/+NJTz8phW9I/KRe3QRszAaLmosW/Szqg+YeY8U+i9PmNcgdCIGcTT1rNfEf++BnOXY1O
NBc+xW+wCki4YLjeTKXNFGDUEQ/alpRhftXgTcbMJskAYfHsSGXMdUFqiw37P+T1//z20cLiMCSn
iuuPQcGPv1BJZeNAkNc/xROHauDP2FZsaAEX/8/XMs2hxL59g5H46YaixMquc4rqaUqYiEv5lnrn
bD0/DCY18PefqrmO/zNhMdc5JJaMLhdENgign7VvkJDGXTv4pzHNv323wbjkkf/+Rf7q2rEIwTbi
xVilfvowye36kXZr/7RW2IHKeGSecOblOEQL/gnm4Jir8/Nb8jB8uOjhXMKfmW1x6jnjajneqXQh
xezO+XAntbAdnb07cV8R+AgXvqQmT7/k2juC0vH+YaL0F3cw3h2WPdt8VY2H+scbJoXvlKZh5Z/m
WLtXHhUo1qY3zm9hKe5Qch3NvqpcZjvLCoiLCiy+vHiuigtWkH8CbPzVJwBNH3OT+aSjn5PWVZ2E
c1MJvry4Px+wvE6bs/XPB5yz/9c/bEYRkPJxG3h/mqZQIkiCKOq9UxFweZOz55EuI5b62JjB/v7F
flzqWb4N+9iOwA8zvPrz7Sty3dV9L6yrlAgUXFJqaV9bjxzferaAtcYo9/ev6Py4BJuXjGKejTyC
uZuBZ/20Dopq9V14HsmVzVH8Ai8gLiwl1fwQUlPyUKiUz/UcduDAQ2gqw1nWEI4+RVZLWgFfSX+5
mizAeQX5nmRbVsJimzS38FEWJnX2978y3uQfvhIBD34q2A2jg9kaNuifkZttPJf+zAHuStV2c7DX
fD10RWgdMkdVw6azmwVkAlkI2eHUKsUS7h3+snvJxPfs32KEhA2CtTcFw/++Umv7PrsVt+730I5L
RDvf2RIYxyZwSLFsOCoQyDWZDvCo8tIu+TFpgoIRhieJUcTF7uiW/as2oXzMJN6VLLmAEE/L5S4r
aqKSIVm+F3BOFj0OSdo7lw6ltojVUS6nXZPkYbWtZZF6tEAWHlU0bc9rmPxdqPLlru/psNj4ow/J
CbUSZ2zecYcIn4QIkWRNgQOJgvDqjB5QOmuIGUunza84nep3QvL9ayQYUFzBZWcSi4J7Z7naws/J
CLR4c5aEjyxavZAD20T87YUuRu49XYWfq8LlbvfRpD8vTkL+9zxXDUdyqQ0p0C9iTd1LjML9gwwp
DcDX1m9pCPVH3HzJSDUYDUsNAgAOYIvBwInIFkiDlBSWN/tcUWgILwtteBdn/seZjHEO4GhsqOSj
cMQ9YPtaX9yR5KxITNqpCUm4O7NU7xVoSfr7PMaSq0qxRsWLTF4GsfCnrHTxjkna8rc0JlW0aq6b
jzIDDcc8UVue1AehQliTS5PL0kx/NYnCKDI5nDykWbBBA4+ucrMxOSNIztliG6PkQwUsYMaEZpGK
POc/+6LnrkE1DT5HYcXVROsXyB8dJnhYhGkUXp2TMhbxPXWh/BEChov7vN96QWSaLqlwfQ+7nO9f
Z2cLXWdr7NzmFrn+3RLQZL0lr0wwC8Og8UhXZD82TutxL48kWl4U7i1mnRp2NsImvncn5lmkUePn
w1LzXN6ADCC+JLxsvVkjRMatU0CoGLs++BwCC4BI1EqaKILFkY+Zt7qX64pLbOdmof/WjmP7FK/F
clP3iHMo5Z2zKS1iixw9bXlV1N2Ib83YnFU9z9upXbthZ6s0JHy4FvCuQ2L/G2p0ltuYAf6p8XMI
wk2VJHQ+KiR1xllYmtblqQLKhq8pFwJ7GTWf9LVVlGpxaL8nEUcJZJkODXkoqb/F/todUYmGWyiy
QwvGoaRwfqhYmbarCa1ySsV3o+HZfArrSqqDCpbwy7xGzk7ptr2G5CCzg+HUwEMcBI6usqNBuBu6
24QxBWTsVeVvmQEMRJ1GPecwfUHMOj3RpBX1F7Gawld4p2DfWrG+hYzMrjyfnmqAVv76hlGl4izs
rozXRz7GGJIRrRhT+1YyndI70Bn4C20ZXZjNKArODNJhZwgq+5494GYkXHpoYrxxLEyEnGm1eBhQ
r47QesSxlLk6LMGwfE2zbtrnVmHdY1JuPhXVSJsT8gL+mwJeXK8KPHjyc6Qp7orJ8e5SisO2wyid
Q8MxvpSxRbwWHgNmkrTDByo9VKgwIl6PAc6MPIKNRNvNOvPJi+manW58iYuaPu62gCXpp9A9masl
6Q73HFopJhtSxwQJ1m5hdNN0w7MgyCC2Y6sOg6Gytrn9pY5U9ympC3dTJM58UFbq7Yaa3yOhNuqe
pxKM9JXl/Tr0+2kjMptPNAKyck28qr2DaCXuasWsamuF7Mg+n1PRllvylVAmub7vhHbLE4hvo2R5
M8Z3Vlv9nkmbBalbSSAswOcpPdYE9WU0YLuPB0SfvelPJy9KJTqIDEgD6xaySfeaOvAAzoG+aMHK
ohm9EDUbgpSItuuTLZG1+ducWaiL75gxHLJszETHajtzjlKK1P4uZHD6NAqfr/6QB/2lP/tgr87Z
eiG4bY3mYcbHRBFf3a7P2M/lA/Qfr3M7vvO5Es0bOmEsvi1i9A05QSN6EJLYt6U/fW3iqactt7KC
j5TNJUeZJ+qyRs7JN+2cFUzMnDL/VY36c0lqdB/41HVsU0y06lPN3Mx6LFa6vC9jN0fmJgy4Deui
2ufT1F+WOEEOEJnF85pAed8kkT89M1NuHkhgf3Pr9dPs+s6HSrvk8ugChMmbyGHvY919z3Seva9F
MT1mQ8Qnxzee6mFip9TtZNEEljMvqmXT1yq6ov4LfOc81aLZKgwlSGgDKtglhXD2ye+75YYSJO8h
XOeC7r+mGpjf8inQ0YWe8EK4YW73s6PrmxnPzQcyEPWHHs/vQ1PE/Zb2Z8Yoo1XvEWK9XyHojycd
CmS5IHWLcKNir9gyo89R39cJY3lfs1zQTLMrm9i/gsbyayqs6XHSWQUmbLBvJFL+WzWF9A5JTJA8
K01BIBHd7DYhE3gjmXVdWckEqz8fM/XZLSYBM5R5YYv17eSEtpVufErV5YXDkoc1vR2oVXNcl3pl
mlvRsEGdPYWVwBPdeuujKHL6uJdhvdcUNdOdk02vQ617ZhZK+cXVXMxzsI07EEJYLGkGvg1n8rsX
ST6oS0651nUZrd2zXUg32VoVUQGj9NoVsc94up14wn9zxl7dDEKMFyRDlhPeqabeiSRPmT46HC9y
FrcL4NlOsRXsLKxtNkbjfeaOqMptmdKwrFjyXqtZQ3Je6uB6LlyWUVwAICh72j+nndvIIWUQ27k3
OlrWYAMgyon3cR35LIjO9LVzwXQfEooRiDoTX/X93t17dUguYoiKB9U4/fPgLOolJuSxH+eVNuYS
4bOKQn/j07hpBmplBKp1igocyGv+Dn+I55C24een1ljUVGWRvx1XziltjbkCb3NafAB/NT/bcrJu
gkIzKSq83jvElifxZoo2+G/2zm25TSQIw6/iyr1VHIW42FSt5fgY29nESXZzo8ISEUgIJAZ08NPv
N0jYGmTLTqA2W1vLnQ3qGZqZ7unT3ycz4diLbmKErjjNWbvf6V64/DrtmFl/YfecwaJNw7kTbdrO
RZfaforKR0nkpEe9DmXJNKibUaYWANZ05mTT73awHH4QI1BTju5DkV2YdOFOAM+IZ2RThLPVkUXm
WJdunenNYQTshaG1e9mxO+TMPrxfLZdkySY0XLBJv+rQ94Lmz4eWM/+TzgAJpVPD+9EN5R+OBuhu
HN3EbhQBVEqFAriIJl+N/CrdOiMwFi3zL8tgtuxZR8V5/f9cqBdzofCSbZk2O6WeX4E/AsxT9YQW
v9l4QnXNahGAMIDlIzsKF8pjpaeu69ySkBQm/kyMoUdHqN0iBcog/cnCi0cCJhZf6QjVZKNghxpQ
utyQJUXl6A84QlVfC65IzcbXQn6nbliAh5rSSN/yS/byhR7avdniOp8MhiI6DqK7LW484fiEWVue
j90BKqZpujSjyXTJAJ0RgrMzOcpdL5xfhy4YFIP9QxWOoUcvC2PhWMG7AlqD5YJ4WvUorHShRzbH
ZFIgI2xvjqZUiWntFQlWxnhmfxOj5bDTD+iMmgFbNTXE4T2ZzzbwKxcAnM2GkwHAVR1nSHKNFWiu
c9pLh7LWOs79kANvOHmfp/TOtC41NM15JNxRL73tjLTVJam6Se92NctOcPDYF4Lw6YcR2TghBkRv
Fmdd4jYU+Zsp/TeMeZt2NjRbNl2qIaLJLBh/Ip17OAdbjDicw/ks6RDjDNsrQxzFuXGRYqx9XgFh
eRn1ZrnTvSeje3EyQfKZk0snA8zYXraJCOk0G/t2mGhtioCGEwoBiXzSMp5W0TfWoTO9vxxlbnD4
aUHBoBW/M+dDerNNu9l4lC17pw6Gq1i7hv8zUmPzInJTvysiI3/kfrr66Av0rCh3lbxb5GjfJj/3
0H5Cm8LxF+QQXle2phKSKeZUTHgficjLwiwfUJRuWi2DhAuZTo4AkTLkzUGU0B14fftQSqN2G5wz
IjJ42zSNpGwG3OLRc1zY/4Jrdu5/RnmDfgLKn/wMgJQoISZE1Ot4UKGwxQO3ZZPK7ci06uKi7H2b
By4oymCotqVXsrjWA/7zPPAGaJVjTgpp2M+2lQvVgO7rmFAhscUEpwXqAL5CEFyLiw+9zQRygFrY
ZbirrTX0/3rAfxETiA7sZCj/6HawNDrYkcxv2zJGxoWK3eZCx20xTJu8fzheXL9oO1S+o18IqvPB
b2+wzdvrPbqu6ngQVD8gFCyjRXUHcVCTOmh5VTaEY7c4tYCgXwoN9PcvEQrPcsEEK7O2aNRbFuEB
4s4SWoOrsiMQC0Dn0K5J4lzLi7XyWi68Yts8qJpuEEaDQsmEvnhKFz33QCldd+9vJGuxXhCfyoNS
56zHXi8q+fdbhdGF9N+6WWqDYpzNzzcvuDu0Mlb5VuU/z0I/9dI+LVeL9byZ5ho+5ffIu/Mm3rbY
47uwMh9n8tsbZZ5bEvEFwmJcoSsjmbXppkCWxyrhQmHXJzz2YuGJcoryM5IixvKsS7nrRbQ9TCsg
NWvtUps2yAqpN0jKWcpZA6GP6KhPOY79fhb2c0UpkjHIjqxL/NiPvIWX+iUlOW1aiTbA7FKRHyTf
D7Ao8smd2gWdwrIGVuEJXA8H6irUNQniX5czp34CoJFKGa3A4agu5TM4HoYlnWJ5m0VGUF3C5wMv
UBagTsf2BkTIObiocRKqO3J9HKk95XhAd06VyxIcquTOkybCg0mwT+6dJ4sKWZDr65O93JVNJL7o
DRCGlXl/vCopFeuiDZfLf/w8K94neSh22OwanQbWxpUXxor0IILShHq58nCuVtsxa1YTn/DKE8Lr
4zH2s0xZ0+SIWE2wJOwH4dBTzTgMjAZ0wVWILhBJpqxsA5ulgQ1zFQrQGQQIlIpsAg9Ka4h6kqdV
0o1MPImzigyRWShu/Y1z7d+lQImr3DaoV2qC9NxT9RZuOemKrCtRr/3FwZk3mYogVNU69KX7own6
F34q/FVJS0oq7DK9IeJX/jLsK2oM4k1odMmZv0A7qcxb2pO1mZKkWXDQ9dIETakuF7OtNzbAsTeu
7n3SiBo4ktwEocpxi9VSny0344gTiWrV0OHJbUDI3qT+sOopw2KvP+cPfhyLVTT3KmYCGbBGA/P+
GCQD/+Bc7Og2Bz9k/dl/SvJnFiIuA5miWXelrwfYXYiSfAP2yC3c94XwlSOFSfpmA5Lx1l+qVuXG
jVKXJZ8zLygZK2UhjSGNBnT9Fz+doNkUyqjiBnTxkzAGZCs2sP729/l7vhLjVUf6FzEY6tLfV+NR
l/bzMdO9lJ/yND0EKHb9T2Xg4amfqc41+UQ/8r307d8AAAD//w==</cx:binary>
              </cx:geoCache>
            </cx:geography>
          </cx:layoutPr>
        </cx:series>
        <cx:series layoutId="regionMap" hidden="1" uniqueId="{5C92952D-CA71-4B07-AF38-ABDCA4D5CE71}" formatIdx="6">
          <cx:tx>
            <cx:txData>
              <cx:f>_xlchart.v5.75</cx:f>
              <cx:v/>
            </cx:txData>
          </cx:tx>
          <cx:dataId val="6"/>
          <cx:layoutPr>
            <cx:geography cultureLanguage="en-US" cultureRegion="EG" attribution="Powered by Bing">
              <cx:geoCache provider="{E9337A44-BEBE-4D9F-B70C-5C5E7DAFC167}">
                <cx:binary>1HtZc9w4su5fcfj50k3swMT0RAyrSrtkWV6m7ReGWpYJkiBIAiAJ8NffpOXutuQ+6pm45+GOwyFF
FRckcv3yS+jvd/Fvd+b+1r2InbH+b3fx55c6hOFvP/3k7/R9d+tfdfWd633/Jby667uf+i9f6rv7
nz6726W21U84R/SnO33rwn18+Y+/w9uq+/6iv7sNdW/fTPcu3dz7yQT/zLU/vfTi9nNX233tg6vv
Avr55T9dvfb29uWLexvqkN6l4f7nl49uevnip6ev+mHZFwYkC9NneJbQV1gRjCWi6us/8fKF6W31
7XKGEHrFOWWKM55v/9Bva1/ddvD8vyHQV3FuP392997Dhr7+/u7BR9LD959evrjrJxs2pVWgv59f
vrd1uP/84m24Dff+5Yva97uHG3b9toX3b7/u+afHav/H3598AVp48s13lnmqsr+69Bcifm+dR5v5
T62jXrGcMEGJ+Kr8nDy2jlKvciQJJ+qb9ehj6zzR3P8s1p/b6Mnjj3by/6dZHjkTxMvu1tRfemfr
/82QEa8wo5wrpB6MAiHxOGTUK44EFoiih5h6bJR/T6Y/t8j3zz7aK2z1n/8VgfNIarDQ1f3y4mPv
2t909P+e0ih+pYjClBD8p0Ej2CsOVxj/LeXx39Z+SGn/jkR/bp0/nny0S9jkx/9K25waU9u+hpz7
feZ4tLf/MKHR/BXCFFHG8ofQkI9jR6pXiEpOmGQP19Vvaz/Y5t+R6M9t88eTj+T/+eXpxX+lbd7d
x9v/RcMQ9IpyIqlE6E+TGlQaAgGlhMC/G+7BKR4M85fi/LlVvj32xCTvfvmvNMlNv7y4uP313vyl
XZ4DIv/ztd9x3P423B6+AsDvcMrzV7+qH1Dpk0efC+wH855+/vklhKTE30X69pJvT34LS/u5vv0D
ln73zP2tDz+/zCR9JRSTRNAcE0Az7OWL5f7hinyVS3ApToiQKucYLtneBf3zS4peCaYA+QjBEOVU
Arrx/bRdIuKVgAvbY0oqzIT8HXdf9yZVvf1dHd8+v7BTd93XNnh4MQWUOzzct8nKwO0JAim4YgRz
CXAYrt/d3gC4h9vR/5mw1/WqY3ZakjXuyWjMLWvKsiqmOsdDodcZz0Xyad35KZuXXVthdMG16y5X
XtK4Q8i2hzKv589iQt3rtYz2k8qb1BeVaqu6gKe6fezLcNTZ1X7qWElOc47wa1cvPBTN7Mjlioxc
d23TVd3BK8OPay7fCteaGxen+XU+33a9c4X2uv0Q5tx97Nt6znbrbOx63OYD5AsTuljUPktrkZEK
l/uoLIkFCaJqDwMf21911pKqIK6rmiJhVx56nOrTNo7RF6VR02WVYkmOprxc6Z45LOnB9FKQnSOq
QUUjG3I8Kr3qIupSX5BGzPJAkqhFkVnDya7N2v5u8MPwsQ/5ejX5lO8mYvx5pfxyJ7vZfqShZmY3
yyqd10s7vklDU91ijXFRN7gvunE6mqdu2PEJ57tYy+VqZbG/ZiT1qlhkHF2RukUcm1i3V5J08Q01
ZD0aUtgn358KsUxVMbbTbraTKzhNxwuuxTUavcJFQ7q76A0qSOzkNWdoOC1DE96StHhoxLw/0CWR
k3IdkCls1tozFiqxb9I6ncu41OXp6tF4Nq9Gt0VeMVUVNRvFhcw7bHcuS+YD6Ybp7URbVzQTWtZi
amf0Sy3a8peQDfF0WNh4sFZlF8uKmyLYmhf9muhuieV6sVZo+pdp0zDumOrcxVK68VxLOX9RTq1N
UaWQtXtvqH49U2sOw6hss7eLGm2BkJgvTRYdKhSf2tsxNeZQ+Tiy46ru+q7AzeI/NY0xZreU4zgU
7UiqayuVRScQLvWNHlryL1x19Ru1MliN5MK9RQNujqZR03OEmzkv9NTrk4yEyhepH/Y4zOPJktB8
U+nO7HjXxI+ZrdwZyTt1v7hFuCOedxUtEFlkfVjGUd2ohq/Lzoeqz35pKsKvNa1tW8yyzGyh/Nre
0aEnqpg0bg9VvnZ7xQLajR2y78CO7fsFeX0tYuMvPUr6TDg8qwPql/FCl5buM56qbg/u2r+TZMxf
Vy70fp+NcB31Fb0cZzr1B913w1VjBWCgYukgyn+JFjW0KUylFAX1RCzz4UzNdQ6/eouqEIqo5tTw
G9+rmJsLm+fRhgL7LKwn3TItRTmveXmTlpmkM810czIu/BrJpt0PVKw7QuqqSNSpt9FA9Bx8nMzH
slSpQKaczV5MVPldO+B+ZzvP3k4Tm4Yi1SjsAk3jTts6v6JDFy8C4/qYjg0rfO/Nrm1TdVDl3B4k
mcAVIV5uSh9zUdTzbN7HciHdBZ9C3lyL2q9G7emwTvlbuvqlc6YQ3LIrjMbsZJncB2r08iZrpWr3
0ZHllLj5bK4sv+yHwR13ocV7E816PExdejP2Ep9OjRmLXrLqVCZv3iyOuBuzNHFH26Y+KokyBzGA
IQlXRVf6ukCjvuoaiI8u6CIP9cXcnA1LDW8i2Xg8iXI8qBp/5KVmBWuys6bBxTT2eYEk8vCabNnF
0dMPmhJ6WnrX7xCo5Ugo6V/XOf2opqHaLytRh36Zs8tmReVJtWXrNOX/sigMRVmVYOT02fn5PKyg
wzLk502NQ9oh1eZHudfvI9G2ME3/QYokTjs53DGw2CHW+CZPTu3LYD5UxL3mS9Nch9H+QksWC5zO
RZ3yoy7v38416YouirBb8tQV+dLOe2zN3BZTHOSJ0KjdJW5NMc1+FMWq+eVYI3/miD8PTVkdJSXn
Y0xmukc+tWNBscj3QrX6zFWC1rC9Yf2oo/eXKi70iC+owOBG5xysfZFXDhd5NtmbPI79ccZsdkzT
Ct6U+vUqubIpwX/QXMiaDW/GlNQNWV2r98ARmTdtFpfXXLnPotf5WVtX6Hzt1HjI/CK73cAi2tLs
mHWFBPd7J3JX7Rli/X6MDB/W2nf7ilfpysS1LNKM3Pu1raZdxqi/wqp+w1w2Qki0eufm2V91ru12
rjPd29mU5RuGS1rQyTUF6/O0J2AmVebLvsVE35pY3mqfj2/wIJZrHFU8r50nN7xW9u209N0uEH7m
RWd3cQLXabL8X8zrsWAZ/NBNLHfAevV73Iq7Jc7+RmZK7NYppiOSVnU0LcJ84b60V+ty8NM6XSyB
ElO4ydMryDHZRRNqgYtRd+MNM9rsR2HbcyJ6smMlHo5V9PqOGgOxpXrvd6KdbsAJzZXqc3PdsJIV
3HJxqPnq94DLrwX1dB9w4067lZBrI4naZ1MaXrMFfWKz44cRZe3bTrW4YEHgf4Wejkd+wS0Cz9Ct
KQAX8B2iwh6lGrusYIQfo8HV59nM1RnzSzqxso6nPECJjO3KTzODONp/BX/fkOkjgHXXD8nVlf7G
bf7+8R/v+g7+f6Xc/vhyo0b/+HT5G6f67F3H9/0GMv3TmzZpfn/XH+Tehk1/Z/qeoN0HFvZ/gMLP
Xvw3cXJO8+dg8j/NrW9/Z6K+ouSvT3wDyQirV0pgyRUAqpxyCSj0ASUDm/SK0hzlAHWxwoBTfwfJ
Ar0iVMLtgkpGILSAzfgGkhlcgj4brgK2/gq8/xOQTIDW+g4jb+IgjBgFd5AgNbCOjzGyFHPquimn
9zpfh+aL6daS5PtlwdkY9iE0OH1oDCSNI5+I6XbeJ8buYmkGCyWX9SM+GjLalYA5ZNa3hYVILnUh
Tavje5d3WZN2jg585UVdxgqQ7Uzmkc47Yqa0kn3dTB6/RkIMwhVVPmTLex2m0h1MM1VB7mmCYjEW
UNGYPCa+qkdWxLphyu3MEjNZHtm58UO9Sx4QQrb7zpDfPP77FgKBoR9pR+VAoyPoHRBnlOCn2uk9
R33wK7sf/DIrU3SV0KYtHNBU7aUCnAhLRlTb7svIXZ3e0a3RdjusJwf7sWip4vvnRcI/iCSEQkAe
A5kCrb1CTwwmGhy73rvqMzI5ay8HWlft2Uqn0dfHOuOAvYtO1Bo1RasHORVtE4dWFE0+9O1tH30a
x0JMLGvOTD77XB/Wslqn/WoimOIQwqrXD9rxMosHvrYjv1rXFsFtnaKejQCO/SRU8fymoOX7Xs0i
ByUzILtlzpDiEAuPnbDUbayz1tj7fMkSf8tsnfU3nSn79fr5hSCinixECKMUKgAQ7BLWe7xQMt2o
Vh7Lz9DOYkQOgylbmhc4hwiPRDT09eJ7RnSRODNZ2A2oEvNNWzPbfHleEmiAn0rCJCY52vpnrvim
ku96U0SqlKvY8M+zl45fsSE1gEJdlxFBzirPV8b/UyVDWZCQSohAuQAtPNl7hqpM9EaQOzONrk/7
MQ0ZoJVZrmVa/mKtzQn/6LwpGBQSFxDlBBwe6pl4YlBcW9MONcOfI6p8Te9xMkLr03KYwO+qftxU
bBKfJnV4Xq0/eBIDH+LbfywZJN0nLT9xxjvVtP4u5mqSa9EII+ebEmc1aPf5pdCPJlQI2GjJGQaP
grHBYxM2fY/aZcbdZ+jbWCdOalXa9wYHyFE76M3Langd1Vrm3UVfO8vzA5t1u35ovBgGUnQGEmJZ
5E3ZqTdNwwWhOz1bbC7auXIynUwLpZ07eV7oHwzDJGKKCgnWyRF/mtAA/0occW7vbAoOpHCZapsv
M0oZ+6XvO96TfdnNfSj/Slk/GkaBVYCGyYEqxuhp2iozlMfBsezXlWUIrzslWD0BepKDdvkOEYO9
OYEwacVt0qaKgDWdc2rYdVnE87u6WxdnCy3jGn6toJ1TR8RywOOsS9TL/V9oST61LQgo2NcwURLG
qE9ty6plcN3k+l+1rDGEYiNTWK89jw6cak15leZj5QfPrzJS1hBN3lIKxcDylCBZqpZW6Q4csGsA
bG5jCyh/tF2XYka0b748JGBaDpBdoPGo+C8eetMy7OZOtOCpM4ydwTrWBQ5l2BI0g0V0V24pOvNa
w4I4RSPflHoI8eOaNghRjADHQRe4aQgk+Xyt+dgcYToyiO9RL3W8Hjhtunu+TKgGriSUfr2G8Ffs
Fwt9+vrBrX0DMqKhUXYqkJ3QL63vh8YeJg5t4Yc1EDG/m93I5xvfwDdLoW0DGaTQmvdgM6wjEAFF
R3Tdpl1DhgwCvZTwDlL0edNoaHu0hZa08EuD4U6O6hJuqbnwHT9mc9ThTVhEB8UsjbGBFOwdbap0
aCoFS2f1ouD2lSzbalmVBn5FVFuPH0dodOaTks5jfWmolUAPIR/tuR6zNJ1NcYrgS1GWW+ar5xql
czl7DcUyL8NWM0dZYoi2QY7B411P7dC2J982wJqgYatW5Io3+zwvM1Aoyy24n4/VlsRMJ/KsO4y+
5PCrFkPqmp0f2sb99o5xGDN3IHXJar0Dl+sXYPD0ykAHE6kTLB0HDckxkR72VD1olbbtAppjEvpx
d7IsQbdn1rgpMzuk1bYiyQSgtjSUHNQyJDHC9iDRb+7SqwBVi7S9BadpSt50NzawXoijhpDNXQbW
YIip2SoFXlNhBwTVjsQcXkikQKU4ClVoJTnLaKzT3djFGXTYx7mB9RkkRlS+lSbnoJNVTNIspyW3
c1vvqtVu2K1BkcC1xAEtwiYaNfB4OZJyttWhz9xmd4FnyAIHt5IZNtPjcvNfR0YKnyqgeMh8pvxM
4S19gq4o7KeGSPiUVUFA7XK4DyBSgt3Dl8vUbLJQpQnlOy4EhGCSYwueQlY4DnEyc0lAvKar5Ybb
yjlv6ytPJfh/PVH4sFNAeoJYDVWbjse5Aw1OcZlAnasUm88ZgID0pAmRgn6qnG8uukHr+d0gLfwc
kTQQwKIJkBsAOq6AMuhSQ5wnl9YteegWgFgzEreFNFXbS11OEVgC+tgJfoUBkfmdqFsMWtC9GHw6
mWPum+5yNhTBC0fnHci3AhbbvJrUtQv7oVUrYidRGhbdvsnfKc1qNe+RhM4RMpM2ulmBs8uOWKuq
gRwF6O1pvgffNsALzPmwXrOUIri/9BJzelDdYpIFoLD0/IozNgP5qfNgxnzHy4bUr3uk69IDjzJt
Frb1nHJ0hCGW5+y09rmpUxHdCBzdLhrvs+W8Lb0AGcvMg21GKuue3VqPLGzGlg1MAN6qbiypvYJT
OyrKHc9rupgDJGJIN4dAqga4smqYegUkIuD2OBcl5kGflKSZWFUBXwFplt+tC8uo3pJtgj2rBpri
WhdOR62ri7bXExJXISq/OU/dbClFhCWNw1Gbys0v8yl68KGS1GNbnfdrv8K1Ec+TQ0BbE0iVfrSg
pX3Xgj1sEfMMTeOVXziGlNvYcQIrWUQx1IIeaG14lxrzLQtOoHzw3LweyjAf5WFY4E5oYUa4Fly5
5aU2n4H9VqHZEKGmUwXpaaARmLHzoDPIDjNoEWIB4eDBoebRAYd+CtYfEzuXqQJPlwbI1uocZh8T
LE2RiSA/pEsoR3MagMvYdyUbIPIkNVuRDWEawR0jZ3WfQVF2CfJDkjqjryPwYQPQ4alj9GQYg4Ut
yd71rlg7vEGsPFvadNfJEbqRb30IZP1NOUs/kl4dtw6yqjpUullIBoTiurqhkJJU+7FcbHmg+VSO
b8sxwubrHop/OsxpESCxaJYMtNR3WkBgN9MKcPpE1tOmwW9u3dXLdi3RnoDjrnXcgDPvsy3d+0xC
0UIZeCU5EOGUW4DCM1UO8ZlVNUQulSUTqFg0EsMVriHt7oGGdiErxIoS/5TZxbi3eRfNO4WxasCH
3FiPZ9wOc3vE+3ka7oYOasy5q7qMXpYgKdn1dqjHTzXk3PWoFbY3n2ljVnfT9byDw2dAFi2vV5WZ
vFgyE/rzgbBlsIVsrGLDbgTi009Hy8LkfOVGXca+4F3eoQtioKweShlm4MzBRg6SfJQjMPrazg4o
0Cq28wbpV7ckU1CRDFbFAOOL8FFhNNG33IREq10z0jZmhTI4lX0xKNg/zIxSWYXToKGSmZ1YzbKu
e1WbNXdHJV6X/jxCcEwFD+3lAifKhqNZiYrsGQC09V3VYN1D4eNBnPmUJlkQGjDaJTiu0aeCV8ED
69Vj0exgMIjdrmKmOhGYhD1wv8t6Xirg3I/RgjQ+KoeIgH0Pwqz1TpeEZddD23f0/eRH1/TH+SBg
knIAwi3GdzFEEi4zH2x2QzPq1w/BglcXzHEOvKQAersvTODCDccysmqNRT6Lge9VXE17XNahiUdr
T2XXF6rtCdY74VY/yl9R10j7WeOhn+O+5SGN96phZJp2kxh6UWDiWciPQ2lHJvdTmzMY75Vd1vIr
hUTWtsczHwDW6nstLQkK7XrZTrjfIxbSyg+cBJJVVw7DZprrb+g7T6bk6Gapur6H8UVfbwV16GD6
xN4viQ0D3Q/l4soZ8FReAUZJs2CAxoBAhYBxMW1Y02auAQTlSJy3sqIgkUBwj3KDjw4KOISDpnzL
cB3LN4RZZ6lE5VGTzFKZbWPDIs/XscoAkjI9zlB6mO4aqDLBsgqvx0kIeOfRxPoN/XHfbp2DaNAK
0iY6d0YdT2NX81+Y9RZEQUMmWnVcwTxl2g/TyCBNMu8B2cs2Ay0dU8wABS85YLdsp9IyQC5rJEw9
l/MyW8oFajjMTfLDjCxfyYmi2AAksjgnkFO6qctho4BLJPBNjHVuS4idwVCjF0koQJMlqQAKGqzY
KqcclwiSukoLWHsSq+jXtzNlI1zrSxXhZXnTw9Sl8Kx3IL9XzZYnWyoM3IIbpEAiWw4euVsY4W14
FYY0kG1wmBz/dVlG2x9x3Ah7UfUwXkNHYRg2LGUHsUEWrcKmo9BbHtCXKYMJgNovBs2TKaAeAm9Q
iKGMoFuVOwbqhxyeNoj0le7hvtuq1LcKRlEPemyBfoaMxtWySY8IjNyy3VDRRvXHCeaEwO1NGSgW
0kyzSTD5TIP7/KaJdYQQKqaBrIBIhdXwxr4LvKP7FtkkYYyRwWyj3tU54IAb1sWS/WIcAu7pwYxQ
MBH6AO3fFN7JsYywY9JYBDaa/CyQu7JVOy/6el2avFQf51awpj3RA6+65ZQCHJ3frQJvKBatw0Y+
OTfNtT4dcruBijw0NUDwBebaUBQlH8FZOuDrUNzVS+5E2NMWA0qB8fiG5ud+cI6d5EPlZ3m9Bo37
+oKXIgd50kq3OCDE5bDVGYal8zvj6RYiYzduhJdtRrihnOkG1JCB1rge0eZgpJzqER+PWBjA2dVD
ddXzDPPO3QTjKAgoQgZAgZy4DW8GvvljaZoGkHUOGmi+lCuME9IOvt/uBlTi1uvFSAHlEmmQC++0
Fhs0bPlUbWCeDJu0D+HRBgZ2MTAGAaM6D4mvuyCRzNWnWS5V7U4YEq2AqB7BF8yuToAJmiPqYC45
7IzFyl52C6rmsK+Ml2g6gxd0BEDt0iewLRyC6GAtuzrYQj7M9UZWoA1aq7mHlq8Sqna3s5u20Zdv
pyFAckkLJRd0QaG1Rckw+FmX460JbAYGHVuO4mYQTxXAS2g8wc4hsTWdkwVD/8SFSnE+jpiM7e2s
UQSlwOR+Qz6+ymfAGr6XDnZbRzhykQ7fOmK5WgXAIFZVDt2XrUYCnyroWdwhZVkW78g8jet1ns15
viN60NCOzNpVPjuRfCDTO74aMmW7bEGg/0yrrekWXG4ozEW0NflCuQ3IVzCwnt+VvqzAaqEDQrff
R5mtale7mVnAKIr16wfQ+pZxVzRCz3s6isEufusfwJ04g+WB2ivXLVUOkJP5ySBYDPpgRQTXP4HJ
p4ZWpYVh291D6NnZbNDKZJ2yXZHG3vhxH2CWtjmGXTb+KCtJ2lxS5HKxr3Maox1BIevWcTOVBVDk
gsQW4tAtV8Ml5y0F8JqWpjoutY3TGx7F6k/lFJE5kR5DTwGFLaOAD0gMM6RObtoeXqNocJCrmtFu
SBRbDFl8tzx0jbGtWojSsZkRJCkA/BOHwzQLZOeDquatC3xoLAwcvQCh+zUuqdpBlKV6KIJcoeOl
M8zz0x6apBy8f9HWgklrNG2iTzZCJTxEPZUhHLJoaXspBiBH4MY1gUcl3G4JK4AZM72Lra9rW/AM
JuEwGdDEtrekj1uHnh4yB0zvNqDboXbzyudZoz/hjGROlCIw0NnONj3hA2Xs5VIqs/way7D1mbPO
jGb7DOb7RsFhIQf7/Ysln7JqQFNJaE/hJBdFWAJwekxBpsFamQcefmV82aY3D65hZLYxu8/v7sel
BIIzVIpsAyMYTT1hVrGuhnUGduLXmpZbfuo5JTOAQkjWkLueX+srG/g9f4yAOhaIMAyH5PmPUymf
I28W05JfI+kmaGQm3WHwRBaohjCEE1oIauHKe0gak6XMA4kym1Ga3RAw9N3AQmyTDQUt75Z7HjLz
t9mHddXWIljBPNQEwccFPj0v/g+q2g4pA7BFOYF2HOfb9e+4/ejKLlSLYPD3GiiCHFCgtrYQiiu0
UM8v9YPPESCGFYyCYBKE4YztE6sAjKqxBQB1qzScD0knZZLN8gGtYgsRXlbLX7rc0xEKAsMIjjGD
NRn+4VCdGz2RFfD3twPVW44KEYLteqohs99UWG01q1SA9wFMJPh8b+BYg3sN2a5jp8/v/amaYWrK
2DbLgDEpQ+ipRy42xHlRFfkEnAS0jklrYKmkFVs7//xKT7WMGclht3AuClYDcuzJzK0FYCgJatCn
yfaivQyD2QpU3UCndjJrvKHG5xd8fHIRhibwpznbX+9IwmDCB/TRYw8KjVwhmST3yVmYE+mDI+WW
5iApJrArHB4zERW6rpJWcACBaaiMzwtAf1AuHN3EavszFSEFbP1pZqGVNmgQ9tOo81TZA8yy1vYA
rIdWzfEDbJmd3qAxp3TL399I8YyFjfLqOJyA06fLg3K6Bs6nAF/FsgRR3FNFoFtYjbRQEny79NLv
JQmZXIoatQGytVjYViznNPVzv9dlDoFfwB88bfxrEBOQR2hxcG4P4BtQdAcJYB6H0xpGy3Ld9222
YSs/+w12ZQ4L6GJ8PW7lnA81YBvhyVbi4czTAGKJB4LeA7SHrNm2eANNjQxfER9GG1gum66BTJL7
agH9y6pxwEziOc4byWJboGWfV/8PDicopjmHE7AKkx9de4LOQmf5mj72eiSAWashbC2QWsOGAL5R
1s8vuWWK71PulmrV1xmNhLMAYjtx8H3SgkFZCqOXy0dV8Y1jnGrF20smBW6zq9znIEFB4SwpNFER
lRsozEy3SfO8GE93TginOWRO+EMc+CG/jr+/y52WjxYOiwX9se2B/jyrOxe697hdsLvAPlw9v9hT
JycAzgQBpohvh+Qpe+LkHOVVrQfvP83j0KwfWCM2t2gaOB1j/2Jf+ElIw9ulgNPOORcweSMkf4IO
qgXOFRo74/fWh1zuS6AvQ3VUAY0KnW7dLFAdChh4d/BLAGEDfhkZUR8ACjMniwFoXaBgoOXZ5vfD
QgzgULTSDajXFXQoWkASuNN9ozdaK2YbDSAD7yEIZ8k3mrjtYDrybs4Qgc1l/5e9M9uOFNma9BOx
FuDgwC1EhGZlKjVUpW5YORXz5Mw8fX+uUP2nFHla6vqv+yZjpSbAh+172zYzCpezKEkM3SmypkrH
awoCKMMXhkEcLQ91Y8Ko/FfjzRgElHAm+9TxIASejoHrJkNQyXF5HKtcn8xxQ6uiCI25oXJ+/1Li
ZD3rOSV4SQgXkmNRnK7nuWnBVC0nfvCd5uVaowt0WkydTvVHQj0h6Nh7LyHpMAr1UmuU9PV/aho1
QmDMJoPrOp7GM6kFWyKdXfUxiIJR5KOxXfdsVUkHq62K+WwVIwXTvqhjyuNsI6hNh9fGH90i3UQy
ytxm72y+ufG9qan0hG8QId0/jZfuuHeEJiYLBHTYGW6qZzK3yFrm0JsI/M0OXakGll9baOxI1m5O
z4NzL45BOUS4WtUMBPL+kPpvt4vneQ6dfNOGsORyFrqn09fxBJNvtvGPchLen7mqXftg0x49l4Xf
OmD86XBInCW4Wv2sjCHGxvV5ZRfl05Rk5hTW/ljTNE1EGBir34cyHbrHmPq1/1wu/ZRGqT/Z51mQ
31W02n5MrdO3oVRGukb0cuSnyY2bq9TM+htOpHSjWk+nYmf0ufhjo488XcZqhjbbloHp7EANiydj
MwaKg3JJYSUH6rPDqVQcnNIQN96qpt3Qrt2ennj5lNLDvyxLmy5B3g7AeU0x08IbrPIZ1oR7tS6J
kYXj1pnWTrTKe7A5n7+1aWO5YaxkCoSR9P2Zndf1w+yJ8SkTIoUHZRpOvTPA7b4WY9D/LI1W3Uun
70mL4vE8h8J4oE2wthESB7lEyxxkRjg61XRZ1s1+mIMJwCbN8z9GX0pQ83gsdsOsmoctH4HEHMtI
QfsMJzKleecMq/ndXof+2fI25zGFYxyli6yuCq/P9k62Zlfvr4i3wZoFQVuZYOaSKsBO9U7pNA3w
j9e5Sf2T+Vo+B3aMXkKWzZAzbaZ8fP9ibzf08WIeRDl9zJPDnWYkSBdI7VRQ/5SmV8ERWswHqwZf
DauquJkcMVL/JU11R4vQKz7Ix35b+S+PCVeHlg1B/JQ2Mbp90BSOqn52dU3hKsq2WA6VsCC+vf+Q
L3/pP8fwy1M6tg0/JwgsDuTTInKxq8Ke4Mr8tOaGPSNsjouwoeDJdktael9qu4q/ZH1stKFZukG7
E1OblWdT5srdUg7QviDryU9KquCyNjrvkfMWVja44vBUVSQv9lBXbWgPlnNnTnn9VzUK/7oGnr2b
7NX+I8ipU0Orscw2Sorkk6gC1rHhVRL0pqAXZ80BwJoK1p95kwy0EkZ1sBLX/GYug4g25u+DXOiE
hMeQ6DSANIhxEZzRpymBZXj94vjr9tMZ9eCnmUjPRJOX58u2fKutoPwqjGDZjXZC06NThjx36tWt
d+/PjKsP6Dcz42mypgMfxII4Jr2TBMkq4or2Qer9TEYaB8BpqggX3/WCXU+XZNhNTrWce9WwjGFm
tBXdnqY6b8CtbqZWTkNYeonxabMS51xsK8CZioPnKgNPj1Rh3GRr7V2vYj2rRSUewEDLT43BpIWS
xtgabcNC2yVv+jjy2sD7Qto4NYfZyf5aZZ7dCq/NUAsBeWZJ036q3KEcdk3cj9/XMh0fTdcu7oza
54CQizUfhD3MI3qhLHmYyyDNo7QzeYB0sYJwGhJaAF7e5TRCOBPvHdfwr7N0df6wQLXjkKYDVPj3
B1eP3enYOqALHocUPFlb779/ZH0Ik2ivmV78s8sc99boRP7UZmJdd0VXm7fWTC3xwRWtt8RXVpVH
mQXrFj6SgILnnFTOlmmXquLo/JW3uXMJbAbbPR5X4wqgMj/QiBiI9G6ifrbCLJ+yZBmusyww74wp
EIcPnv73pUWqSfi0ffTl0jolA6q5cns/qetfyUKDgbq9iZ8btaXTrqtWN+xMG33AWDUxXHAXrHCX
p9I9T6HDohmagyCi4VmlO9VI70/4/ZOGfoHQa6NPbwqZ9eedEMutHNPkInE9NDuNF9hz2K+WnYJw
mtUYKstvIr/a3PbMYFgOeTEYN4G0Jn5g9oxr2afr5xUhQr3L3aw9JDOnd9RYWXFd0eYloxTVlIRl
V9ZQSuacHi5Nzyd3ojQlF+nvB3upL5ASCRUqD7oMK5F2USRB/T6LIKtpucKoW+ho0lcaZFkmUQ/3
4WZug74Pm6yV8Gp9u7EuIKfM6syUif3HoJrsz7Geh7+czM6AeqY8/gj4+j3+sFICSHNQ16TW/59k
7sKmE1osc/HLl+ADYTAH+XdYHitdQ6aMmsr7ufVjfCFr4/s65XMNe3Rqq//FgvU1BZmjzw9QW58s
WJhSfdVvXvkrruQ67l4mRG5jWl5npRwO5jYFD52qx8Mq03jfBvHyNfXV1LJONuvh/RV7AtC97B4f
xacJ29KGa3nK2N2qcZ6apch/JZ4p7ztp9V/s0jB2HsDuFefieDuW3XDZOnV1US7Cuhlqj4PMK4fl
c+alPoTkep6uM2MUf8Gc79zQ77Li/oO7/C1l8CR8V5ctDmeaovJkyKYqXpG1OOMvUO8ueSSzcPsI
JHENx96cbm05FfSU+k36O1+5zV/pZnpFuCHzmM9QfPRPblAm16Y3F4+2ckY6JJwCB5WrkuFOci9y
Otq9x4n+/zqLhxdfmzd+I3/7AGjVhK0xqP+xuflNjXxiW/IfHfPL772KLaREawGEAHDCRmGrctD8
R2zhosVAliwobV9kGK+KZC22oILDcAXITSuVX5UWlo/lhA0jHWjVsyh9vH+ltBBvzrij0gKCIJRh
+N4Cit/bM660KJisuXB/wZvTGJfdOhp9OvbZXOSAxTfHUG5/qDs0yVoytLjpEhlNbMJ4Vbov3thL
4V3C62L/F4FRo9AMqrK/Kd2qNdawKRa3/e4WMBogR0pZ5iJKOAetX97SrOOXMl288pvvu5RwZBn0
phKZ6XKR7LLnVpzWVdWn1DKHuaZD6KqiDZvZrapry1s7bjmpKoBWuxLQ4ox+avidf0zp5+OJ/0/B
xQlIAiSAxUfgSvjUTN9vyLlnVdlINe3/Au2iC3s+VE7pnJfO1CvvfOsTqJr0TFvsYUozzuz4g4PY
sk/mCCcE+PW4jEBa50j+Lazlwu+lKbOfuVXoFs7QUPykYRAgh8lhV8woTncqHRLgSMMxtrb+TPtT
Y7KWs8lZXA4yrfsibDgSoYohnu/43vtj9DZX0tx6IUD6A5rbtBh+49YvaWbYqRLGT2moybR3yeYl
XncofWcQ5gtlWD4XLhjhB+X/ydzo6zrgNsRI4j0Zkx67f+Ro7bg2XmMI/yc0srKXIYTBsv8zdWK7
TsI5z8bsUx3T6YSzlja2/VFT5bTv8CIp4NQDO0I4wR56e/nEnTLDXFLx0/BKr0OMN4OffmMjGcNF
s2VeeZsZlC03oujW8Z7+j4mcHQOAkkF5fwLeVr1MAEcesiwX4r/ug5wWogMpS74C8fyIg6121VnT
tRw0eyOu+mA9W321MCvvX/L3hweEl45E3QAm/1tVCLgHiWA11U9Hzuzyw2rJzSoOrprH3tlnfuzI
ZzUy6l3YQ3yVzwgrJxXsp6wx2/mDhWCdRDIGAASFXcJGJRURp2V/gmKdynMwvqcZqZxxTnNHb4hq
aVJcvsY5dzYnyqp+xWRhoVLhrtzMTMf7qpXwIWoDsitEz7RSkEvh19hfqimr++/vj9nbw9/xAKlN
KjYHzgMxnDL37YIZ59iH4bEt3xc1KBaBCUOLwTKXGUIZvFQxGfctibXeNMPc6I+sTcZ/O1i0aHVV
A6BNwuQQ2t7eht8BW6+9bL7XpaspOTnRCygPqiw8iCsBDbP41iejKr69dklUWylNczRyjY2iQxUv
kf8FPayzrZyunKVoEcK+P1zW6RrTPVfgUulRhIApnrYSFzHXbVBv4nsPpZb2Kgzmthw/d9uQtXU0
d6tucwEEvDC1164CCfWLbTXuoSPEF8BrZZ5E1baZ6xWMyJrOQI0zCK2X0YVR+EVWQbJVkS1owYNC
IAy06ktzCzRRpchizRj54IHeVnhEKvoY6HIk7E5XuizWtyPPyqy7qZ7aZ89t3NyNWpOGZgdEOmqN
Hj3SF3HCeoye5ejwPZgChJPWinWpvMxIjTsUw3DiP9rQzmkUBwcnGaG7p8tPAsnJsiigKlRx2rTP
rWIXdXvRF75zY1upgBrTjxrlPxLKqnRZVw/LBDV3aUTAn+WXpNti41xVDsCvMkY63n4mdYKwHKl3
xejq6Wl6oZmyR4Zgq3Joy1spC93IKkt9aGWMPhPU1IFGyOGTwPjxq4UKLBRuvvLRb6YmcbRuL/qD
9GB52VGxJBkJRvdy+cBPtBrCbxbdIGtIHrjzzKh1bjC0boWurpc1BWUwKWu6d0SzDddKFbEKSxh8
dhUZCcDKObjxnHyt/Tp2niZz0v19j5IYvjJMOlKU99fGaQhn9CnVIDQgUJPubw1dEa91YgVt+bxZ
FVrKcAF8aDXdMm/KCzF2M4Hi/SueRiOgDcS6Fuc2pjfBb1fsFa4DcyXmr2Ib9WKcAXkJf3YPYas7
yKlz5TOc+o1FONvj0Cc3IAXgnR/scp3O/gNpIcv1JEUsBxcCDQgDp0gmQouxMwJZPVWUZgOc8wYt
6K+mSzV5PC362tqrGOuMz/RGdMuhTd0mQYsx2FMTwkCZyykc7KS7KmNf3i8I7vwVMY9F93/wDTOL
OndbaFQtEB8QnToxiJ0Do1VvdloZ05dmSskuLmINMLDzIV2KT9AMkMyEolCwo87eH/jTuIZOGmDF
1k/N04IinpTvBU4T9dz13uM01pot5ioYt1f2tOl165BkOeepNS8s26UIdDssGV4yW1gVekmLMZ/t
+D5ewFhgfnbZRj82a23won3ebVBVDl05tZr85a4Fuy6ewU9EaK2gKU/KszTf6P1Hsk8im+4l0m9H
dwbz57+0h4FbKpRatf3oD6lgbw1tom9gMIRWqhz3MWZ5mjgZowFgixMrdUhRbcdBY6QWaby1uPpL
cGgQv5ZBjqwlmxEKdOFR8PFKyE+FfkR8V2R/KAxPiUMLqiD6aOW84HE/eLSTLFO3CC2BQJCtYiJL
P0U5gDktrxyb9VEkFOcFmggtNttggjc/BtMvbNCVoem2Jw/eC8GtMhpNMqXLoXUDWyUtuqqBMMb5
kSxVE5VmLxesPjHB6/wLZXHAEkNUovvZ/UjYPM8o9wlrtCZ1FMyG2OR/1FgWQ4HBDazSYfB0W9Ut
ES8geQtsrfo5jo8Ohdod4H8K2/9SBZ3s0ZfWpc35RccYN8rfUl3chRy5ys54QA3YEB2O6a2N+HEq
IirLNKk/Cgsnx5G+pANQYpscSyYd+JPjSJOdHdku3kM/WqyQYR0GFhRnP+Pj5K3TuPt4NqBQhbIU
Wq1WTjR7vlUEPUYJLkY5fPZk78f5IR4cJLcDG3L6orDY5ASoDDb+sNQcVK/TlnRzzVAiYdQcEHaR
no4ElI2hN3J8UmxI4HkwfTEb1O7ZmVsUnE2Q8HWd+v5owy55GxN5eH0IECQszD1/r6hIB3sjMZf1
IU1XWcbhMBYCzsdsxvmttDdHrfsuVbL1wzciELMcxUK/8Tf9R4c6MflhZqV5PsejI3f/NxGIM6GK
3XYfCz9MZQW7ulZoCPJlGD8QfiyGi93R4Y3kw1yscR7P3tF6qJSl2F4sLyqPrm9z+UbhMcvGzp5G
p0xi+o6DfaLtwKZhLt5VdSTwBFNzf1RyrADDhfH4u4SDE8Mbf7r/FG+0CK3T/u5/pdcYh3k2o6Kc
eys//xdKjcUSvnJuNtFMLOnNUn2b3kFVHJBx17XTtt7FGMQZ4GvtLkWX7HPIrgCasxsnGb5IDqZR
7pe4htd8IXMnTfwDa0UKlFwYSWn3it5HyxomhiNp86ex2vL1YoagnGZnc1Zx2kRFMDsEWPp7I+Js
Y5Ruf4EqaDbiCNOnHnxhbMm6gnBYhb/ITzDtPD6G4xeNLKM1EGJw4XC5remd7vs2doE9XeYSRZd9
bi2G4XnRmrvF6J0tdW5VyGacSZ+LpovUdrpOhMuh8m2JV2kGUe6mgZt8Qpwxt97nPDbyuTx4hTDs
9qIYtZ/RJ5kLRIdhFwQak/DU4OJrhxY+NrYrx4HFnOwN6MxWdUPU7lL3Cvm08sprK8McCfucfM79
eI+/1NwjEs0swb0TsvQtrROKKXtvJumadTtTi2v9XT3Az6j/tBO75npVXgbB45j4XRcp6mBG1vah
7MspsmSq/wj3T8oSYlamc3on7Xn6qE1RXMgDlBQ9YqIcCj6aPh2M+7rydMh36Ir5XhTMQ8MC2Gry
jbMhUBU/1x4fNR3cjeHrco2dc5b02lShTC2KzNrK9PRYECZt9w+0eHqcawdFCfyO0VBMhVEXfur8
6joKmu6gsoxMK5p9C0FvlPmpC1UdidLYjU9DXo8Z3iuZkW7NWTpujrXc+LmnbzljptvtXrKyuILg
W913pBR6gUGj0DPvrgZfK4NKD800QT2kaTKgAeEeJnQ6POPr8yglRPcdwA2sPnKXtpH3hevEgYic
OQAAClsvtRiL19UTb33An/RyQz9cjL6Jj25k1dC1Oea4gbtp2xbERQgFhZkp4/51qI3jj/89yMef
AymwIXvbbcUNoBBNp+9FJttMnWW1WHnozt4WLpLYAnbJPQV4gpGge5yoZpsGlhqV96iSC3rEK7ZM
VpFOq/wUVGPDKGHcUPIjdgvGpiJgjngKwgJmCdOdVPAQ2KNeYnbfg+MIwifSAuTXZ0rtjBotatHv
zNY5ejfN7TGPU3tcHjIuSsZHOjBjsX7waNaraJFryjpNjnSe1Ekx4YrWpjO99HEzMmccaNqnQg/v
cSFt4zpylzyk/isWVlhcB94TxoZhP6T61o8Damzzxn+aUjSOt4f+VRf5xYbH5tKeJS9NnP2caY3K
dZBjw3OPoQ3zm02e3X23ZILVYNi7ZKw8vJpIdj/1YNn6D9qT/nCmxOejrE29HWgT6mGqR5mk8+NY
JjgEHerE5+/CV7QScV70q2cNiDxe1kqW98Hgnb0OeYAxJg+zZOhoZ2RsS8PF8zaDvH82Wd0mzUcy
t9yfdmjmoZFG0C5jLu7mKabgu6FEOntRAhgA2TBN6XjhNYneziMiS75WIELI/QNyCntZL0XQw5k6
H5zGrKqoDJyyQjTco2G4oGUEESykkdnzQdLolrdVN/KvdqKUz645W0BFHVh+eTsVQwwoMKucq1tp
0kxPso4XqoAYXzFWxhwQyvPDIjqU9KGvUiQcfxsDLEYdB/0FvqhqW76atD6JN0nZNGgcXuHkfChT
BUk8hfjT/sDUAo+h8zZPGY4z8bJn8OPTjgt9PBfx9oTEtpmHx07M6SzPh+OjL0HSM0SiXbaCJyqg
q7rY+JgWUW5Qjh4+a2n1qgGv0kv8iJ/6kHAZAWvEpscIhwxOl4Ej2ko7cddlQKFGCMVBymdkd0Ud
IKTOVlndiNZS/IRcLV3DTi6SsvtXkAUleqnQB9adiu2LJO7g/oaIPzT0FlOWgxp2rlOAl8ZWQelb
VdROdTRgYkkdWhVS76cBTQggfFL4A6FSyHjlzOtXIk1+oNbTg4cUSUMFCJELsPi8hC7tXqm15Cm/
zqRnsXE5YyKosttA5BqkbEaOuxtsO4Uc7lBmVGu8X+LcWFMc9lq37HdAF3ToQ8REvnx2EmFRkv/t
O2E4G08l60ofG/i96uWmbGWx+I4jmQ8NSLTITLjIl/PmVrF3V2zjbNwrkmlQha3tAvlMvGV9GTj8
MQI5tBO9jFqI/N2B8lKjVGVGvkpmHVTN3D7LYE0767uzlLK8lbJr1/jg2E0/GH/NmYXp3Z4TTZTY
apTg30bkl5annkAk52J4MJMuT5IodleRLl9mj9ym+4n75dTZX3vMOZR5popxqoLIsLe+eELEbTvN
3/r6wbIaeDVwwYLRGlnlVR7Y0cQXDW8KvZnO1LJ7fZLjXGo+IsMDh1ArFuOXcFOWk45/Aep0Psj+
9ealoa1/on5B7+Pc1l+DiGXwE2uy6h+MBehEtady170NSIUtWzlZxBDfbsNqtfucjap3ZVDp77wu
WWTBRCKov/pbRzxch1MjidDHKuGFlq1M//OYesnchLNZg55jnggH5UIzXPilxNg0HNjTJ+LDIS0b
LrrNZH07Jv2HW3BLfecYQ/GrrxdyVcCR1rFUjPtjxVZn+eYVdLrb0bkrjgGrOAKNHZ4zrAaj7DQI
2UPXcpwdHsFdgylEJ0fjfsxcmCfhMNPFmy4zO9FpXOosXMObSn1b0Pu4IVzXOEeQ3o16k7e2bjPi
HLvoNenFm11koZv2dYWVBFaerN7jgIAD66BX+BByCO+9ZeRXqS1Kz/8A+Dop6MFyiA+sYCQNdON/
g5XTgR4CeLV9nzYN7gihl6CbvFdzQ5jtDEfvIISlWrMxZZ2+9w+qu7e1nb481h7S1ZzV/0atGZfG
mHsPqOoYGnMtagHioLtTfsAmPwHQ2U3oQ0yuBWTFv1KX9f9okM0+HngxqeTfa8TEeaSJujZ2nE9e
QM+KiCxTPakjtncsEoSZTNlrcHz/sd9CCFBzWT84PfHwtMNZ5/bbe4knAQ+UrXcfwHySz5mLkRmm
kr3vif3WkDp/NM6/XxBnO4ADhEg24GJwArYXuDhZZYVFbrfUHBRJwYl/4a3oIoE1X3b2+w94wsrR
Twh2a+LOAOnHoh11ckFsdp2kHkr55TVizCl0a23cJlbXPSxO70+HvI03dTfOYs131VjreC4UocHo
N1htH6By1tuVzh1RSiHDojWKIg+I7gRoXDHkmb1VdF/K46bC/kLv8WUsYuJ65k8ZU5A648rODASH
A6mFkeobyVvRjVs0waWMDy6KXNcMF0LLGhHqO36c/RFbt9kqqCej+djPao9h9v1hPZ1GJs4x4XbT
MeElQSgW3q4bzt1usBdjuk37Qkem7SURanu3Hu9Wwx8d3rvw/w51uTRAeA0R+q2X1xNIKU/GzFvI
RnBjHm9fj70lSbs8NDFBd5sQdVHyr6A1HL3Q0vogiwRutupvTDsxxyDRU5bfHo8lkmQ9G16BL96+
xqeXR37/ATVw9h9mI/gsBEMWqial0Lbl/28HdF63JVObW5zjwaMKN/KqyhPPEiveD7fg75di6iBP
Sl+TsRGbvL1UhYHVipVYcn5MRSYXNwvWkd1VfLz/VL+zJ2FowIizGUXqACLr22vV5pDGGEsGP8wc
mPp1W9kSVQmJo6h0OTn7U11FZuUo2ws9jPk4CnETsfpoEPXiPeazSRD84L6OFJF/DDgYJkOACBfn
B0Lbb4pI06RfhP9lf6Y2RBL93nYXzZIYTccem7/6rabRHjV9AuarHas3qlhIlclgVVdkEVCDkqgp
WkxFrm0HTMT8jFNOkjTnKzmL29zG2NNbEHJjm1bY177DMiDZq9x26m5fleNmD5HZmBg0aEYZECD6
fKsR8nNw7DMWkiJJfIrryuqWmyJJpwAqzzjJDOqtmUMhOacA8rJqVxp5yxJ5TZw8g19Lw+KY7lA5
+Bxi8iW8Hkug4mU0Z3SyHCmUrDo9mSckVMZ5Y/vUL7U9MtykfnL0bkVf6iTTOEbmlqYt82a2vrVl
YdEPlbWFNUaKdbaTrYe9E/zLIxTTcZxjj3RMsF4yOzp+M+O7db5OLrxuAvHCQqaQ9r71Gy5ZFVQ7
06VJFyVLonKpeuo8+gxlXj4K0vFA3Mp1wJj9IpemoUGKflLgv+uxPgwgj4pulxZjBRwMMuTR/Qhz
FP1NHBljk8xmFXYCVpP9OeiC1pv3SUfQ6R7cNZi25oE+iO60kZuatrzFzhU3q4esBQVPdpCjoDkc
UtVZVh5VFsnwXyslce9funKZ7WfLXdbBvwXOi9s7JO95Ye/zujdMKnSTOm6IeOkFPf59jYMCNMJ5
sTe14okEYjJFpIxoCjBEWeP5ugh6/MBC2uRzRpUf+Ip+bZaa/ZkD2Xj+jpt+saa7GFdAKLSVV1fq
zxpEyBhRZkndCnyNkR19+kRe+xXnCfKRtJT2SHb/kv8ByOv8da0HfRgel0b5kqXWXllQSuKOmeE8
P6HPqCwibNJ43IaN6jGc0U0GDxwujX/f8iaD8lBlbuKGaZLM9+6audgsZXN8hoJSnGem2C4qtUzn
ICzNF09JO1oCN731ICCbmBhN6iFmUZ87iYuRDbsv/Z6rtvwzMTMcFAILLrNfiuGMIhyoy66xrmrN
56ZgO6Jil9dyztqd56Qps2sa6pDjlbDPm2z8tOXlYO7JKYa9v5p4dxe9rH6k7XhvW057pRwjuaqm
fti7PZ5IEGSS86kZg10azP6d16YdfIM2+5n1XbwrU7ytVqeud24cdJf+ZleHNa7pTteti4tQ4a91
5PAygcPMn7zwqRO/q6UZz9BCwVZHOnRW4J+whWuQu4c0xxi+degZ8K4Bs+shRTfJ47xs/rfSwPQw
EGP1MPt2tjftwbxECJlmYWMYGGgAHx7U0Ne/+tyL7wA1M3hUgwh+WrSgqLOs1voy2Xma8UaM2thb
fTV86ScHIIRQsOvXBTOPXq1F6FazH8VeEKf+n9lkB+sFzIjxR287ubVv8Oyg/MqqdA0n4fq//MH1
qp0RG+qywsjC3TnWkN8tkyi0jU5z5faD1UWxnzbfzLxvrxfPMa96aekVGsMDpzaa5stFjcsN1Nnp
Ahcl4zIrRGrvfKIfKpYZbvi24XBBOd8aX+e2m391WHREdmZt3/o+b2yYDi20xm3rWblp2ZYhTC6F
T9A2F8slPihdEppWm92ulkcgptSLJhSQ4hLKdtleqqVTB7sd7Su35E0pINBP7rz+wFUsvkUgNYZT
Pw47IE8zC5Olmryduza48nlDfdumjvq6tgu5oknbnZdfjAXcjCLyssRtQ+jJzjc65k0o7LI+awAw
MAuuhjsMqoo7KPFDERXDkDx26dr9qZa2wjker8kotlSb4xpqlnSCfbBANt6Sbigz/RmhVJ9ieLdN
+be8anmrS2JWT7yyC2FnO1l3AWZUF62t/GhUZnzJKzScb70vl+ucPsQUtgDBXDQekCtgs78mY3It
Md/OwtIqgm/KINna4WRCHuXmfYdsRxYHAr3EySPbvPPBatLP8IfgnMyperRxKztD7Gid5e0kv6E0
f5yp3x+3rtr8s66FLJ13VfJrZUDOUsTX4570dL0fVODGOGF3dJKLZAhNfHAuZFC0Zx35sRUmXh88
BvUQfBdLKx5yFTffp23afo0s8N3kNfaNA+HhzOSk2HVLN9yT9+JtP9fTtaH64nkzm/pMlFYMYwyY
+zZdTYezbCEimXnmg1O5hTz3aBhFbV/nZ4U7qkc4Z4L7n+xLy6zFIZei/wpe2H0O6lSdW2sZ3FeV
2q6SPu/2C35AujyvstvaMYdLNTrz57qP1YPCcOOHKCaCg92t062zVmwesLZPlhjGq0V580U2L6IB
T/Lrs1j7JFG2w/wEjgkuNtwtr+M4VXeb7aePPpDO127zhwcO/AT3Q+XxXiBjgFsls0MZxO41nXdL
4C8TlDsfdZBgvav6sCVG87mgNfAZ25m2i2CsmAcFl/1rO4xOQtG/bdcqcMYrCFQFqEXVPCRiCypi
drXshVf45xa9yGhqN+eTPyWCjoEyfhqxDTfuenWdLQuitVrIwXfeCNTuXxeumLxhb/J2P9RHZdDG
17PRJp9Bf8pbvEzqp3JQ3/idBAA6s576igwmH738dglyaKFua2WXQdPaz6MRj3OEBYd5AwVpfMzs
aerOUrvE6TjAce/KiRvlHwKzqoPLKvXbHf1lB9U/ffidH2wVIoFtCKawEryuoTHgIVytSNoYa2nO
g7ruUEeWB4s348wXNVT8T2JxjDuvDjJeM7QoDOnSoFVf8iSbqj2t6DW9qrKiyXYG0lWYmnFsGWfe
1Pfbl9Wv1Zie6dTD3AXd0pRNwag1MwZXBViBwnHVI3OJ3GqMpxtQnLyPxGghoPK2Zo0w35LX0Ahj
azfjeFRcDQAEwxNmr5uP26GhEJWiEjaTGrqTNobyLl17Mev8YRNrrF9DtXQ4Vl/aBDvzwnfoVJx1
mG+qXTr17ngfGJhHwQxKygD9jBEnKNAMJ1juM7RvMrRTp7xrVsvYzmYKYG2y19nmNUqVpY5sRX/h
xisJp9iodhgkgLhd5hhVR7zxsrgcDEw/80/4i8lgEwx/bS7VDvyoKjR7rLXd6tMwOLnPm5hkLksb
4J93i+wbf+s7JBGrXe0dayzTaxzncxlWNfCzVqzx8iJRrTSkvBGvrxppV7NPaGDeFBnw7S5fsuVc
JI7l77DASD2gulxZF0WiWtqko+utoT3TlZeDPdwabrB4UZXHTh96TiGACMESn/CVUz+ngNREqHa1
/w9zZ7ZcN5Ju51dx+B4VmIcI2xHGsCdyc5Q46AZBUhJmIIEEEsPT+9tU9SmV+5y2T/jGEX3R3Sqp
RHIj8ee/1vrWvutS8tcZUI7JjBjhcq2L8AxgkSM9nbsPq2Z3HoPZ5K8FqDcEF/6BTteKpfjgEOp9
N8lFLUIn640lSKoGGEqeCHPpHOds0LcxfQUK2KSHsvftt0ypb9uWZ1+zXHzLAoC6sJrm5nHGcwKn
MSWlxMtD55Bwif363nZVr2Z9M1gFZVj5EESiF5sIPeyjghir0zwO1G3Fw+CSUPEB7YSDGpuPMUu3
Hex2FLVsSc8onz7I7EXOfbzxsrHvAplbjx7GpgG2MTsoPg98YEJ8evN3oxPVvehb6SeSGPW17Nru
ceopaUomChkusSWQtqHWLMERSlxPiU1f76o+dR7bSjeSYMw7uK2Odjarxb4yBWJql0lE9YBrUWya
qXprJ2/ab4tp1qHu8RKO9UD1MhGG293ga5yxVA5zSgPUrC8RRNUygj6oRBgQoCXVgFFzOkqYbkuy
snx/3NKh+J5CTuz3JbpfPPBQzlC3q+GGtzwv/8KtaqojmC/4K6QPvHWKHa0EbjS1In8q6bP5xkZw
2WEmCvadHjQ7T3jlnVbqQ6QaN3/R2+ZrXeJQy7i47TwzLV+72Ry70LG67tXS0+E0mVa6kO1eSj8q
WNqeUkFxWZXpbN6LRUVcwq3bkmvJSc1G8VHllvetSjOI2YY1X4MpBI0p+u5oscp+QhQwq8uZthAe
LvX+7IKZZW7lcLx8CO0Pu7pc0te2uby1F1O+d8rXiqR2CwRaltyde2ypRegiORQLFMZ661hienNp
0KTBOXJhXpXOuRbSfM/zfITTVfN3CEu4+35U8eeCJnf5TOSrcI4wGEwP8C/EwoFZq8pOjejGZ8Gt
LaekCnrFN16880BQ35/VQRsrl6x8qR1A25tfL36GnbGpiqDrqolbx1nK90n5gtcDN89dN6W4tLrU
sa6RFIcrsUI8DYeMkeZ6kZN4r0ygQZFk/alosaqXj3FceVZ4KLmnTYLt6nfAPvwiSqFKQGFbJ5bn
GVYu8K4M856jfpCdVumu8fLxyl65v4Ua48gY12mvOYnWN3iRScQ5T6Os61dPqCWqpCXjWtd6/Waa
PePxQjsJcCsxw4XuOOf1fmaoOnH6tXOy9HleMsoFjJ7DJrXuxspnA8pfenEIro3uiGQQkKxDnDJ8
iCI7b/LSrqDQKReJp6mismJIg0fHNVZF6doXJjO11abbSyuntrolykg5HbeKtOJIC9xuE9FgTFm9
7jUdkIB9605W6oeV0RfWW42dVWsjpflLme4Q8qpFP1d553ZBxG17odds2vJGTpHHC9dZY/qnnAu2
EZe5vcatWtOmAsyQstKB0MYFTNyBccAxGS7Yz4NpN0yiL16yrLI7CrZ4VJB3SAlZ7RAqOqaIGGbM
au1xyiet+Sl7uSgnAdJWNG3i9GiAj6luogntBQausY2H1dZoJSsnUfFzsDVsXFOJwxptQmG/58v/
0dDNpPN9lGW7xoHIF1Abg2Pmj7+WyJq4CCFjHVxWtqaRLuKKzsmLpQAfw0Wf4TncyGPbqb64e/ze
G89bb8igeJ3EnF/QCECUNo2bbVrOLq8IjuPxacpZKPjXIwPlcqOXgU5L35TJqa8AGxG1VagoTtmV
7xbACtXETj1Oa3tlTXx5W0i5uWnKCDOO1aSP1uiIApQrBtrCOunT1K8d/qhiZMbh7pD1OyH8kvNY
G7u4gnl7NjGZMbqLgBOTchuGKN/eF6PXrKtgO6zY8BYRVq+pnu0kaxe7oA5wxgkUsDtoO/96Y/Tz
k1SrXSCwcPoCAarf7gM78dbNsvfokc0TzS/1Vw3XDyV2HaE4+rZ4dhJcMM13va2YsnDl50OVdK4M
8lgN+GeWcDN7RNHNneDt4/4/BUWm7ljiqgP76eK601OqIE13OpfGujaJsBqAwSpAoCbJ9ljSU+Yd
6W7bvNBqxWqHSztX7X4YddyViy9IxmLtrr4LqvSAvwyX3iCX9+gUj9a2PshCmxcGBK1OmEC5Iaal
cJw9JM2xoZXCX941KjhXERrZ3BsPflVUTjwXbfsx6AjroSwVV4N2g34f6kNp5AnjxCAPU+5U6num
LZeNCxM1jY5bRRMB+TGVartmMnxMQyaVi1Gq212X2KsuDwbp41ei1DYLSy81sy5ioVg43FC9lUoz
39Wn2NSdaXzBkgGdJRwE9OcIr0kP6mQyTPxOLLduMm7eTWj3zOHnBSFwCWer8hKvcuuTlskOi/0E
AkAAexYNlhJznaBhtU6AVKaN+Z48BT8YD/5IaC1+f+hF3ZfRxMLsfcNIwWcjDe4nTe/4Ojexcw2x
3K38sGM7SP0gARMy/9AwVbE8LEV2rXEMy29cLuf83iub4TJ1WWZxYIJxTwOgteKdIxIOgUV++6Gb
rfSMfTP7ng0G33l/3hZsdCmU2moDth2KQp+/glWe7uahzvkSiNehWntNx2nqNYQoKid4MFgfenFQ
dvPRYGlRxDOenefZssk3OpW0D61dllE/D85jn2bdbjRb/cUdJI2XHv7IfKg3kgNyW0NyWeuNQUit
iM1JKsJmdYtxPyhUoI6ZS1sgFvYNm2qWUrDgz0F9sWxwG44g/67gahzAg6FuEXiETGnBCWTySdnC
jMIDbm1lsmcoaFd5tiYxXWemofxYdzJBawLGky8zhX+4oceWrxKXgvfNHnI/CxsG8Nteu0y8EtIU
DH9tXYvQrdIAm0zVF3nMC73EEca65G5r2ACEmyuEm1QK419s6U2RbIAe2FA42PywszQiVpb4Ocu8
TUwaH6N5dNZXj9NCXS1jO4i47pX/IJ1hnPjXOU7PhaBgC9SY3dmqU/PKp6rKw75ECDocjDS4guxk
AoQoqtOiCVL3jSwjvGnmG2mdqUX/AMYaFY4sh8gDLbHG07yW4P0Hf0yTKS/8mvN3sOqr0jBXh5D+
7DxpNJAsN2yuKsipdtesYS0a45W2vmwNGwwiN/CUpX4hutGzuwUmaYs+1Z0maYwy/wJKYpjpkuT9
DPXEjXNr6P3L9829na2ZNbRldumNXzfWS4/7IwsBmbxasulehrHrwpym8wcPMjcGrkzxka+H1wxm
U8ZstYB3ZfI4DxOxI8ne5VubTdpxKHmo46GovNtxGrvT6PRkUAYPjsHAdkRLdf+JjTHVt1mbue/C
3KxksXX5oIbVPFKHMppRCW73Mq3pDZaelhWPJ6V/kHRKujFgdwanpgiWPXwkVT+Q4i3igeVWPPBR
t6PecqaE8cW4atcux7M4Gy95ui4v9L8YoZCTTqTTqZLGr9Of2J312Hbs8avPuL+HZ2W8dzjjX3R+
ixNqC984oggvZIH884L5YC/UyFPnT28Yp8c7MelrCgis0w2eg+0uyLSKicawmz3vA0Bgky+tGBzc
FVs0umt7c3guWXbE/sJFpad6eaMT2OieQOnbj2Vu2U1ks9U/CtFSCBniAK0s62Od2P4PSSXYBw3v
vKCqRsVo8+nqvXCjpZD1YbBlZzu3Y5n3nPISrCmeqaEnsYJ5YVnLpkdrQAjtbu0Vi8+l3pcMiRlb
HWCZ/KiDAC23IwbzdfyaFsvsfDgtgOZD2fnNaEepPeijFvvKsYFD8GDjskFrw7dRBkbh6jGGQGNj
bPT1FfB35Q76cpzWhS1m6JqLs7Ptdva/uW07cqj0oqIHlXPsgt+KmfPwT4BxcrMMo42N9wubNGM8
bq+VjDYPDfZ628Gimovuh95rqydjhFYMhIkU81qB0NnoacPFJLL0Ym7nM3gpbMvKbNP7e2X5I1eY
wlrcYXi6YGQVdSab43PvI8pULOVNCfsF4hMNE+D7El1Yk+zfp2pTxhryp4hijebOZiQLN5FzMlCF
w604iNhYX74S2830oN7n2aK8/nnSss10qCTyK34Nj77nLlfaKLkwX5UrdDM3oj+LbsDdv5bn/q4u
o0lecK5kZynkRqRDk/m7alg4K9GkrPC+V524CBrNL+NHUwU1P3CtQ5b6PwiVf9fkL/9GF7IK3DLK
wJF8PzGXv3kyWM75o05e4kfz698IJ+liwLCcdkCal15uT5jglL5oRD6KElHw15f8n6I5/Edll793
Xf4/VWv+f9iaCSXV5sf/b16Af+I5fPlBdfnv/Ic/f8efJIfA+gPPDmlQCgH5KfL4/IPkQFOY+wcz
CSlVcA0BSSg+Rn+iHCz3D4RpfomENiEWQGH/RnMwnT+gADo2Lh2dMHUAGuIfnaF/RnL+Vbk8LC6T
D+tvQjPBTcc2ffL38Bx5vM2LHei3jxanjab6rtPxjHFoKs1mlKoB0F4OTra7fZJrhgwpa6wevNk/
SynUi6vK/lF02MT0QZ4mSC24S73t/HmkrngS070C4XiHb1J7mzyPSgq30/sDPSUeWG/HzOQd5OLV
urdt+oGaSz274R3RBXzzJrBZmX9la2Jyz9KqrbP2oqJ24OyLQb8UbyimtyWkfwasAjHYqrR325bp
3PPETK/JV8I4I2gnlMfaOOXB4iJmmGkwJl6u23KX17YpTqOdFawASxzr+sVdQLVwUnA0GyevW80n
e2WEgqHSGR2WU5sKgz1549U5TnT96NDL18Irv6RQ2icVsn1USLv0iL6VbQpZwC1pZd9MCaU7YX+r
KzfypYe9m3dVKdhY1LZEcOsYbtAfZTS5QX6VwhFSjEce7AxFyZjC4VSuIF268tCAw3pd2mJsGBSt
8VByC0hm3XdeV94UISU0+aGQxWNWszoJwfFhK2+7Q2nOT2iN1r4c5zI0iC4fqvkXczDLn1kWzlmy
quLo+csZG9dVPk/Ts8woJZ7qy2C15FnYqgCdNXM/Rkq6cdPOr7giZcQ9gwStxYhXPS0Kgv4aGOUJ
veE9KzoawtJqetz8SYZcZJr9xLdUs2gwcTyYNJxX3s432z0GiAe1FU8sY392dTFebUCuL37fmy3v
WZNO42vXyBNNfu2hIr8de4UVLxT2hHIV7pUQRPowpN4hE3RhZVZPghVojDTQsfJUP9yCSvDG3dK7
OejcUHI8hsE0EZiz0hh7dbW3lW2Ey6ZuTZzMJAkYQzIk3cieVX7N9WA4++NsJh7OQNzZJGJainlC
3jt5xNLYfy8mU+0bxW3Dz/sFAXFdE9E72kN2uTe2ZfYjtdLu1tHGR2csFnIYa73XRVNcQvrFoa1c
Fxed7oZWt2JdaJ1pN/qOfeRcyHfDYAY7PPx25ORasFfu/KNzqoZuGy7hKWdHSFt1wW1vKd47y+4i
QP70jWWMpogRMu66S79BS1+4s2koGroCe6dB0aM78YvhtHh+a+CSdXrcthY3vBQADkbt2VlTXi3Y
HU557+CmFeDZMLAO36bNi0pjDMtqti+Qqh5/MTYwRk6WaBR6jzzxE7eU2LI37Wc3ughAiuZeB1CX
r2fxUKptveg02sGs9OlhNdTsPdZ2Je5c1vQtEzUOZ0Fp187qCpYDXurJyECk+II0Tim4bmzZvkBq
PbVTNjTRahH6iPlgVVuYzuMHsCYr0lOl7oi8GpFSfCyyQNVG6C/L+h0VUNeTzLPX0zQW7QF83DrT
XsJHC0AN2SC2uvxtyX9LUFzkJiEzZzgmdu4yTflPLhEBz9oc9FtIXlDMN5R3ylfJqKZMGq7ybQeC
VoekHDSEn3zqUXrN3OtIk2FfzdgIS9Y7+EffSjwZrOszLUGl4romNpRh0VsJKI56z4qwCE1/e1kg
pzx5BReTutTeeKSeTTY7IaWkXdKApRq13r5B8K3ioTbLq1Zj3UwNa0wStHhquCHQuCSc4mwOlJuH
zURRMUFx465v0q89m1yCgIEVXAu77k5GMO649KprNRXigblee6xs6b2ZjVPEWRX02DYCus6nLOcx
xh9iJmnXgvCoV5018ArlMx25jDJ23tQSzYo/p911mr7uh8tTW5Gevm82Ze3S3llYbdb53qvVXZ3T
EV+s8jDTzmsSuQF3Av3aD2nDa++xPL62U+ccAAIEH4Mp77FP5DO0bYtljj++uEzcYaHrWgJJ8GjX
iDDVZFgEwg0x/kw7G7OFNmpX6+TkO19NRtxiek5EtxThmvkZETeD88BfbwqMr7ebpqvzCrs1bNfJ
i4t2Mdkrljxanjklo21m+zxg94ELyI+CEkcRV8P9qmUDZ/B4BitNSTvAPxKWRIx0sqLHEex66LIT
CDNjfgA1b+LG6NhY2Yi2fG3BoV+WPWmy4MheL4VFt+hIKUHzseK9SXTNAj1hwCQTsurjsulIdgJ3
lF+Cogxiy6+owAVoHcuxPwZawK1IEz+X3vvK3a9LtmCedvqlWZrmoI2rtY2a2C75bpqa5aRV/XdV
bed6TCeC1Cgz28wFnAReewuvSr8medIlrb5CEixG/bhB0z9osCK5WbTU00ARhSJOtbvm8zVPVUnp
UlNx3vUugpK+srj0DJar4zeTlMMVwKaUQHlLssqa11CspXHNZ0Du6dbNo7mqfk5uHewWsX3LuLmw
mwk4y8rVSc9pZ6RmqEqOfgSbd27kc4TdaLhLKzOlcNaQNzN5XV7uwFpcPXuFaPtTBP0PeyzqHVWC
C9tf+7lBHY2aSvZPtc8ftQ32gES3jD/RzLkPQ1rnloovy5N0/GDtLu8DsxNH3Te3a5IzfBu86tvU
pHrMYYqbgl6rZ3/teGGM1mNRuGy2M8CZ5eJzrrtF/W623LMbE4gxoASyecrDBgDyaifLrbkmPz4n
pMZs6sTXd6q/sbPgaA/nS13KzFI60YPef5K6ud1VlqSBrN2wwYS5NyGIzpXgr6/Gqnzlsa/GM7wr
/0vvOfxeC2vDcIH51cscaXWQ3U8gFu8czNSvXuk+Oq6LZFNnN5f4xcGa/MyKlrwUmI1SvtF5kdtf
A6eaI9KeA1F1P7G3FG8UAAIWIpOaIeUTOqHxVBHmzTrzOyTb1olXfs6hKYzuVhnbeNC3xTt4i+N/
myupv0768oGZebzddEsrE6VydYBTbN06jasSY0Pm5WQVo8Lrv0aBqYJLIgAbtNCbh5772MPMTlNH
f1AaI4YpEEdtWf+Ug+WzppVlxs8U30jHdnNw90IYDo8M3VRkKmSw0XgGmDBeM+uRiyYSw6hf47It
XyREr3fqd071nKdbXHY55S6Z9b12JfKhW5gfRlZqTUSgPYDzXUzLUcwdak1RUXYUL866fOi1X8ei
m+Qje9T+iMDrnRXVKfugde82t71KO2/0Ykyc3XJA4S75OLvK+55mXhPlpvRug9Epnh12D2eD1ERM
LLNOnIIItyDox64Hy0DSjVb3MFj2QD8Z34qbpcKZAUm/c0JvFFMWb2y5mlgtcr1twVfvyeiRZffm
cWfgQU9w8cv9OLjavnSobMbkUhfPnGbVM6+46aWeF/2xKsf0oJdecdSdmYk37d1T3yqtBIiCyoM3
fa6fMrMo1ytCtk0YbPlwCjSTByLX5yoB5BuczH5QUY4lA7osLbSxqzISp7oc7sdtGZ91fyMeLVDl
aNUNrjr48Ld0NQxfIZUBpPVkVxKV6smcN07OwjYHlRDA0O/QFR05f8kMTli8XTaGuC0QlgvUX6wq
KUqehysyDgRFfBYAX8Enbe5LVmnFFit/4c2K+zvgQRyWMVwHd8kSu7LdGzLN+avyZldjWJke661d
jZilpXau26V4TRun3Q2pj2mj2Zb6iP6jx6VfZkgSdqX5oWzm5lmnCvte8Y8elobjdWiCx7lhNpY0
ab63TQvOLvfKnTtu2RUiiMswr3oaAhvVfDHymW4I3TP3s99U1+xJ+t3ajGxcs55CGG2rZegMwtnN
RjvfU9WNSu5sKR5SRZuiKo3pumm3KbTR3A4Ti/Y7U7C4evC9cuhuMaQvThywkO3dKsIwbzIsNCIP
VukjZpmmkN8ZNwt/Yufo9bP92I2ZiyORAa/zPeSHMsibIISIqpD/MahErsSJV8OOG2JL5pyjsP3h
nrKHP4y56zybftFM8UZpk3cAwSeMdxD3aaxrZZpdF4qYTMhHeCgT08/mGPOnAu6veTOnD97NazVq
4jDJwHjAVMVdwOi1PY03iDzjqp1YsosjGYgynkaruBbAXPEyT97PZujsj1/S0ECdbLlfGvFFVoTc
X8EmTFFjB/N55HkMfVptHfijvv+j80V2cKeGEdygmzTqAYI9beWsJ4XL6ZyQvax20pTbm85gfTUj
Poc19+POE/q+4489fUpOQhTiJV/s5mEmcXnaBJg/s7FF7OSGhd4DAyshUQII+6JA6RBL9jRdGtFA
G+SNjfMnhpJif5VMkcm4LEG00RCeZLzrGM77NVnMYUym2jtqolUxhkv1MGZFsBuwBL859mIfmgqX
TlpxMtUdnAePHtJ9kVl4DzrHv7aKxr2slPOZ7LSm9rVp4zXKA6S04VbxNwk/NS5hmuuhN+qeUQpT
Hog4fwmNwJ4TPjcogcHiJP1acb/hQ0ncsizoBkI0SoKa1zhZ0uqbZKanudlrDhrF2OTqeJO0s9v6
mGVHGWm6tmJHtawdvI4GwJan3X5qZ8idBwoL6vNSTW0Ekh3M7qeSVlOL8wOhwT6nKUQAIrUY0DqN
Z1dy8E+ijCBEU80y1FikqlHx0pnX+3zUgxu1ZBVm58I9wBB2ErPGL6HLrjsVunHn+8RopZQLwDeR
vUmP6lQ80Gjpwuj9m0rrSTs3epUYdWpjQwis1wynb2jNZNGipsibVzSI1x6PWkirwN52SKyFnVDf
yQPLg1/o2xHfds33b5rglzuoHEub1dFaWWwf6AOI6XB7Q87JL5Q7LC/t8iJ8LhGZH69b/70t65dP
RbA2J71LJsj/XbhYVoLXyCReGaSnspDOG0IBfWCZTl0asXI90tqlrJMBS/WU2Ut/3blly6dFentD
rzzMVHZxXaOS37F/wGiJoEfMVwld3ciRebvUFXbGy/pn8aU4Bn1fJ9ustkOGaefH3HJFK8dSHRp7
JEyp9eZ9OXpsBMTwMebLePKagvyLD+aTKEKMViyOvnCxWZladTK9Rt1/apdZ0b9zX2MUW1uEGnsr
m2M7CfgwmZLrM/3feK7VfLYQqZ8Ypb4UGkwEbxi9q9y15oiqeAbHLj+m89bLEEl/wCMwfQuM/jwb
qxXmpflEHhUbg7LtnXBxo85sdZ9hhDehdQkGoyqryJxS5wuBMid0tspE0chh+ravqGnysMr8cXCN
n+yCmf9wuYVtJlpygOarlRtwtlRrf5fkhGM9G6xYaM3TAsPppxAo+buMuBbAYDEzfKObskB3mwd/
HdF2uqw08KP46TcF1A8zgVIDC4p1fsDGv9H26qcpayfQHzss4GvB8N8Y3HEWZ19NVvDQcmCNobCc
zuXLSz0M9gOwB56EJnH1ajghhoczC/uFq04a86MS3rkqHXGrXJvB2qi0LjSpOjWQDra6TRR5W5lM
ek6JMEyFI/+FX6pa/ydgigfqkTg8/CI/BUKvTqvDyxWP0EdaianfVwgyyeJOJI7RYzEbLCfysLj7
dONp4JUU1caIt8O87AJFm0VrMBGngbd1eSaY8grD2ZsOk/AvoRnfo5oRRaaDp/pvmb+dFj7wUU3g
AWeddkaMY9apnR54lXcShhp3f+nRyO1L2Ae6jFpG/YjJlLIpu78eMnWPufM7KiWfeISnJFja+94W
JE2b1cN8SXzgL7Xa2xrtdjbt58Kw5dVIV0E8Dy5B7tpq9zmlnEnRNcZhKbmcDc4kj+2Y6Wwu8F/p
lfP9L0W7TGcKgLv1W5WhwptwTsCNDEVYjtZ76ijjcfadKnaXdR6iT6HbkZ565OwzQ9d1UDH1fjoN
PcsoEvCRkdLQjJipsWch4p4MOgHywG3P9ljLKMU7gaIPlGVKvMy4mE91ep163o9GsHW7qljFmzSw
hzmAHpu40rbtozKpZ46MtdLeOrcZbj16Nw8lL7yBYkZvOfgkLa+9iiuSF/hlHi9Fdho0O0vwRa7v
zFk8Wplo3orS8G8/xfZtzKcPrXB//hLcg1yTp5419P1G43zkFASuo79EdxPdebsZFr8Tv4vuwWiJ
eNsCd/dLeXcr/ADCLNohKqhN3BUC7rutp9oNRAlH/dLgi1R9WTPn618yfNav44HnYE0+tfg58J9m
3+WEz1vzMcN6H+E7vPUNmb41ywVt2aQ+NtmLOF9zSdeuZpOh5vpToe9HhfvWDsZl9ynTD2XhTie7
5fzBfaWLcv9Pin0FzCtsudww3s2dIDvndsPTIOz+CqOmr8K88wLCtATG96soU6zwpfHqdguJorlw
dPBZBJKxwk/b81SNsPP/XY3f49PTR7qYxz3p7+J6E/SCxbywAOsMU8bEtM40YphjQ4nneJmEOGVe
fxP/q6kcD4KIRPi7AyCjLzcC37Y8OpMYWT7plXBDrmHQFE0teKpNmX2nua3M4jZLs4Val3V9WFHC
YXzxoP1pB/DkpdfE5BX9v3kCkAhIZDLWbxCLTwI0Fn7Dad5nRdrfY+w0n0twCEvs2BzY2+AYdxLu
DiGBv1wDnGXdXY1f5vmXc4Do5QTbI/DPw6qNz5XQ9BsdeP/eJBkWcHmV1j2OPu/h3/UUjCRuH6nw
YBm6mBNPaddyrIaN47cmM2Oex/9sLbCGICtv2PDjF/sna8EgGly045CV8VLJuy2TNsUy+JETizXU
F33zslNpc1S2db7+/LQdoK0yqG0uyMpP70EeYGFCHy3QPF2HwgyNt25GvoKXPX1qXHaI4pAFwLM2
+zrok+ZqSBfvqGZ9TIR0q2tB1EUy2Rv6dbd181f4O+MSugsJvVyb7Yjg/qffS7sXVS9uqMP1D01u
oPuqTexnqduRRfFzhgV8Hs+fRga2txgxwTp80Znvroeun3cTuboD60yPLY2WP6x5icP0YmlY0DKi
TMjmjOXnQ1OGkXA4pQc3d6AHXfwNgeLRsEozT4reOkLg9O/axV1ovHbUydU8QBpuWsf2yK1jYmKM
2DcPJ5kH0/nT9gCy8r31FyNR6arTe7e+AXjOI9MGvZH6JWtFI23YlQ3rk1ZYRPwGnFWftggNq8s+
h30Y/eaN6Kp2JdFDD19O9DG+yLMkNTpmWX0bXovaXiOuCtthHRaXll1DTne+17EHpsiljn+zTKw5
L5uSECudfJhNrzWvj2cH+eYv74RRUdcWdNuNU238/3p6L61lvZ2BxoSmqp4Cab5YGYc15N2ksK0t
ZlPyFrSDG2KEwIY051n8abFoPa3bmUZlH2asEXZWPmw0SsU4FkhTTvoWZtl2a+HxC+uyfxaSwnY3
m4hywG7q+3GvNlt9+zc3hqUbOg0BTMh/t2Q0Qdnfz1N/D6q5JiXY+bzajctFMK+1W9/CfoOHkjrd
VjevAXF9tzVvOmNYw/PP+Y/f8WLZgNL9Ms7OBKZouVZCLMeh7p8/tdj/lGxNwTf/+W9/E5c/JdOP
ToCCzfLxf5yLj6GT3c/xX/5T/5H+/bc/GfX1z7/dRSr+2/9I2rEY1/vpx7A+/JCU3vxDuL38k/+3
v/hffjUG/CohePveFG1cSJrSPsbfRWhuY/9Stf6fIHC7ltD5rz/t0lvw67f8KVsbevCHbpMvx3KA
Ag4J4i/Z2rD/oD/K/cUsCHQXQfkfsrX3h375XT7sgIsyfaG2Mt6P+X//rxblBORzMTBSvAsb0//P
qNbmpyj9m2iNacPh73URzXVuxP9ETWh6nEpL5c4AxAQZXDoCZ4roudM76MxXXL98iLxMhuM27dGX
ITo8kyTFcVK1opFfuJSP20CizYLEVlOEIeYy8hR8X/+RJS4nJjt3rozGFImZ9dXOhirdYGcNVqTX
eaajmSfcbNQRf2sjFS44nGejOLf1WrboiAW9cIEv2muHePmJVhulH5kU1vNqp+mX0uoF0Vn3RZOd
2s+d8nB5L0GM00Vclw2GmqZcJoNNV2V+yd1ia6Min2buBs2M7ckfVJCAvernuB62DJGndpeHDXvy
my5MFnSUsKkzpHJs22Z+qUgaEGM4YSyGnX27qHq/qKH2YyfoiqPbZL13E9BDXkZy1aFlahqWNFes
I4vCCnlKu7Ct88auDiId5l25DR4nntbyB2N4ZHBsVIqC6qRcmObVeJgpD1B76tMAAkpJmw5iKHEH
ma0bwk0zcBr26gWO0/qUbh0970PW8/QvHYAV7LTO/2LvTJbrNrKt/SoV/xwOJJoEMPgnwOl5eEge
UqSoCYISJfR9m3j6+0GWqyT7huvWvMIRjrAl8jQAMnPvvda3+KBIoQfjI7D4BhShyPedIVvMOdm4
lVHdCL8T7XmCp7haa3FKI2ygSZhkdCtl2DnPXqrmM9M9r2NaaDX9Lu5arM4jtzrTQkaWD3TBtkav
lcXe7POQ4CF7xrFFDQvNJ021wB4xWPqw7Ntqow9McPCLFAewNhx+o3Fwd8Y0TdupZzQEJWCMdsro
db7oqGYXW1Ofvzlhor8tAEt2mc3TuMvCpN3C6FFvBVEdxg7snr0fqrl+FGUb33DwyT9WWOf9UB8Z
btRa1EMnjSN9Y7TOHWCpdjNwTF/1BND0EEcJbhoxi5GJb06rkMHDNnZa7262G8yLYUvlj8YLAQQn
AZ9RcPYI8xQzqB0P+bueatWRYYBx7Aucs9J2wk88Dfgy4Sd6n8Ni5Iylun7M9lHfGE9hngzHqS2c
HYYMNBxeGXaPaDi/6JOtbUbFPgmnnmYwT0BypC9mMp1FpeUFkXTFuZDkEmax7b66SGL2YxfL0LcJ
9BEbezQivzMKzdx0YfOEW7m9NMRKfs77ItxAjVPPTCSLQ7hAGwg0TWc4RzfUpFmhdXeqmstLYwNc
9HuayOt+mVBf4NbZiDisPsiI/uqkeeURO1300jertRYdaH7NLKYH3YLREx3Jvq/AKbROaA2+bWX6
gx03Q6DAJ3i7qrQImXLtUIQoDlDBD3Zf37VF6MEg0vOvpcjUsfGIDJhX6Mc4K88vw/5LqifWBsDd
FNh4oA4r0xGTjPFGY+qFboFNcRqR9+aNhtNmG+SUXEdA1U1cD/J+6jDH8bJAxQbV/q4m+++u+G92
RR5vNp6/EXM9rpvVPzZvWdX/sjf++ME/NF2os9DhkWLxrwye39N50HRZv0FcgOlD0BYKjBXW/2Nz
tOzfPNRXqEWJhiNz6l97o2X8ht6buZ5EJiZBKfxHki7DXGEzv2yO/ApDZ2OUDEF0+zvg5ydFF30P
UgswEKHcF+MDchIy5q0Wu1RO9LVTo8vHUmRczVyOe7eysFOMyjsiPIwZ9FfTEwSI4sbkkQyAfruH
jNBT0kFTejhlRf/BkWW8zfoIjYt5sOi1+ohWmYBa5fM0ZPc0THoflZEbaLQVfCFTHBCd5bF5Mfil
MUzni4G18diXaNTr2lgn5lFxQUTRPZUmE7/O6a0NxEtWKVzvyjU/4GL5ZtY9VoJweFCe6q9pJe19
M9kW3sx0KK4gyoYTLe/mRjkxxom5KbL9aC40zagez2qSzrHANb9N8eKeLEILd303mLibqkVuIr7O
C0MxA1cDkAvGZ1jgfWduVgaFXqrDorf6Vq9Xj7bd2Ge9dQ+krF5rfW0F9564LTJ00CF+03T2ONG6
vbElTlv5VPjEwKH4Cbhhqq1bihb3I3FdydRABMT/ycUqbpbeynaOrTmnIk1lQHBe4Q+WQ0a1Ec1M
k0pTQKLrGFZleAgau6SGUPGzR/LdB1L35JHAvfG1FEAI4q7xNroy0ZvXSL31bV7FCR5NGE1Cvxnh
wi2PZWtm2bBNiCzXviARJmfVr3JigHcDU53WJx++WwLdrjCvaVa/jqjIUbgCbHcvXgQgaju5jTn7
6EqaaV/QJzqgiJ33TlFCVKBd5tzNRdlfNSasTNkSUv3IZV46E6dPlNi0klodJREG4y0CP6LHcN8A
C00HK7toOM1qbYORc46WfVW3S9veEpMJKRZFQOUi8ka/NSLyD7DDlUt5csKyl+1rZYT2tV1qYItY
NKtESzMaHVWbTg9hnxX7EvCkQxKos4zjtAMsoQ/L3lrqtr96nTIU7Ux96PRHDbqqC9/XS3NYgkZU
DLOxWw+9c8Ib4KSgz7fYdVTd7JouLAcESrp4YYQ0P4DfXwqfI2CzJgoLDgeZRkuE3qa3Ql66Do2h
GrXnOLOTbGMsuKX8XhYQdARqT+Ygzbu9RKu1GcHilX6AVgesJE2N5ApHaAgNtbgQOQK1uqiVfreM
kxx3OUOzkM0+Rmck+rI8oauID1WZa1tACWYUTO6AGiCEE+ibWju/ZAxoIWw00vzUxJaxyaMiulvR
D3cSTOa2pxgLJAS4ac8b0G+Z2tpbTomwTst8ORDxiV4LPuezNwOJ8J2G0CjfQh21TjlEezTSNDzG
0CJo+TvaxD7fMx2JegaQQhP9AhSAxnQ/LhnDS9vslU88o7EFIdNfh9Ep7xvGcXunsfxYjPYd7smI
80c93+BoRu7doPp+/W+Z+L3Y/DcbImm0Uvzdhnj5Ov3jFUTCz4Xijx/6sRmSOufacBUc1xK4O3n6
/lkpOt5vjtQNODGOXOGJEmnxvzZDNinX1nXpCBO6H0Xkj0rR0tE+s7GSn4B+FRuT/Z+Uirz6z3sh
+yqaZodk55XR5so/g9nEKJtR16PqiA+ZRlBWRvad2U71Zcknd/PTV3P/+w77c+rbCgv7ad/9/lqA
877LsgHw/9kWMHY6zk1XlEfHnMRlGZW4pMxpnhXfwLlpkJ39/eutNoM/vd4qDkdADt7pr/lVrUZE
H6NCXq/A+wwAlPwupEeLuPSzZTKNCKW5xWwnniYkLE9//+K/OhLQnwOG1IGzUYMTtfSXgItG05mZ
sggcl7bv36mwkQrkuMzOSizzdQ4X7zk09H/3kf+Xr9jm24JLSbAd8PBVzP7T0abv+rSdXKc4kiQ9
32cktb9DZ1tr26Sd7yMdEffff8y/vKAU3KS8HHevju5+/fOfXjBdCVhsb94h1khtJ56dqWzce7ia
TO0TrG35+0qERSL6Wv0v99D3w9kvF9WxdVO6GPhACnqGi1/g5xdUnSCSM1x5VNWMAH2gnjXulqXR
R3ocZN0EmCIFTrLSQk+aiWuD6Pe5rGtnCmKZLeUKrHGuvTKMtey3UafXddydxezNH5Xh/pu7wHb+
ch84NhYCnn2Lq8nD/qf3WxYkJ6VFPxxo2ETWk1bQB7jpolwHD1419K8bZI8nWD0qp8wj9veJZ1Bd
NSxuB8B2Up6SjhydAknFWwT6CXGbzLmXSO8ifgfg0gW4WBGfRt1grFm2o7gUBtwD+Av2IiiJuwiX
QJvA/VLG4u5qBvAXGsJaux0cvbqpoYJcRS/n+5BZOQLHdqzsz+5o1moj6UaOW3iniGdb057vJauE
3IC4zLx1Aq69pDnl87VZvcjHNkzXgGCnQ+65zk1jIb5ylzIL80WSpPNtb3mj9TCXajqXepyDJbEp
S0fPspj0rwsB9THP6Tx287029STNZw3z6Dls6tchNerXpdXNI2GuJBIzC65f3cIc7/WuIyQNzTHL
14zNe5uK1n6DezNfqzYXhk/3pWYS3c9XrdHEEwoDd5MsiY2owDaoe5U3M03qjSGQloBh1oX2fB0s
AsY3dWYhLcmRjgZA8sJnA7M/bQZ3st/yge/RXUa+t9YST4PHRVvcxnuemsV+kxodpyTiPANMyDZ3
qkp6BLGzRhumg7t+/f1ejdPIHILYTKbhNsnm7j1PKy3xLZsPayg67vtuGnMm4xC/GCvTMimOcJ8b
RlSSSuq74jZ+icfJe6aNjSCrJ+Jh3hbK4j4ZS2m9VZ1bv8YRZuGoKbyzp1rvuc7BJvhWmXBnzEx/
Agvs0E2Lg5A0AUYuiNRVPW1GCVQYj3yHs2JmtI6KMVvgf5Nhh4AexQ6IgDRhIFmvn3XClOm7UdUe
vn//1twzrRhcC3WrgyfY1eIuaEiKu3z/O9RfZVAoPWXdWOKDxmd9iJ1+3EyR5+3AlnADx+vjIQlp
qA/gw8LwRnRkUQZjN4FSbGbXu6IGEy1SZhozeGNzlIqXvpEd4iMUYsb8WMtSZ44fVnPIKTBFbxty
vjPpwSQCP4/onXGmu66V8akDcqTtlT6k06aJNBVecT7aObNHm5ZQGRO4dDagQb/CU5/eR/hEWFHS
bknuJ6UZ00vH1x/vu5LGXmcQROUvOjoUzR3hnuiwmUnGsfmeuyc0ZzFMfMVIn24pEUZ5QCgXYxyz
YUjspubFBqeINH86hJ6ab/qIGZgkyyCIa8R56NLUxYKIFWASER9Rvjabmjgbv1ezuNNk3F+nuOki
vw9H+xNVk2dxf3UTCbFeMt+MACYPlltFlE8ILeG4MFVxGX++Y1MUF4km+kQIu7zUeumFoCYsdeac
W3DBZ5qx/gJkaV/WS//uJRg8GaoMhJNzc3snK0TNvQHnAW9TOE74bJYd4z6hWR/IjdQC0u/eSgE/
Ks112zo0SHBXZ5DJTYeum1tKZXb3Hgv+A8nDMF/Z5riXjbCMk4PUQnbppU329NzqV1v03nOhYgxQ
TuQWqFLGkQ7vHIfPM/yOS22J+lV1q+uRdKk3OqfRc0rr+6aojOwphVfxkraETQWessko0+koJ45p
ch73ED95XgjWYnKrJ4l/eUnoWHd8jGgnzMK1TzZ0U+9l6WrxqWg1bTkuuAvdo4mvGMWNqLt5ZwIk
yE7SMM3PSzTacgvH4/QvxlbbpfGRoIUnJ45RWv/nnC3ifZxHQyIfAgQ0HW1z0MaNOTUi+Bm4VRrl
3QxIZ9gtlvH8Z/KWpYwGHhBCyR/kLWZj1mfwZPz9mh2r/UAMjBF+9twpoSaHb13tFreixjOibLAw
4GfauaDtyVdXhDUdfjv6qBy3OiRW6d45sclYj6dq74i6zQKFuf21ml3OInW/au2mRAsyMXJZSZFp
t0ne4UWAbxW1l9bt1FGZqXsBcMq2gKoVWy5i43c9Tz1mBjbLWyYXbppm4E7pIqbt4MbXW2mISto0
cSUu9JpYSxuJgNtPPX7PCAprjwnHO3cTlybISUPD0z+kvCfHJWkjqS3+R5yV3IKzGXlnmdcMgCMj
Y71vx/ag4pF1cLSjrtujM3fPkNrQQ4AopThnMymoRt35Hnczz5I9NfneUezjVcsLm+FivS0qZcH/
vgQ68cD8AVr9eutPeh7fr/J0nNr1ZJ3xmenYP+xlpETXuvcS9S0jRLNl5zeWxn77nrDe4XKdNhhQ
0FaRtpPHmxzOIycGRV2z//1tCaJrsczEKSeJUNPYvhzAljdN3raHUQ3zfT9y9i1w7aAvz0t1MiZD
MgofVGHNt0SGGCgxW696nYymjplijLzrpKj5rMjdeMmyTZRzteBVdOwWkgAOPHhx1OBPYNY+EnAT
zZY8DRkovgCwkHoMtcp+pX5mYVWtlp6nusVt8r+z1qzFdDvWRUc85phlTijEtG9923gQ7iYP2SVP
sdgkmuM9GzPqI/STq6av8XrxBGOA7Slq5zLbtcDEFt5Jsn6j+N0hd9qKbX2oXdw2RctS9RiuVzRN
QUEuQ8Edl3dcRk3gBvJ7Y+1wbeyuXmlN9Lr1Z6EpC2shW6UzPWLe1obHUc65rIOEcXPsXvOMlB+2
qhraGgrtqFHJTmWJFgnYYpyWo/0M64HROMeNXCd5LYFxmAVhXiSIRHCxTBLSGewcziCOEeunDAjF
BRbLGNDrIYiYhsRmptF6ytOlvuXyN9cK9dExQ1b/cda85KSBFAOLGbP1EFN4iAyUNmp2tF0+TDaf
A/14qYMM0R0PvFIXBjCkH3D9JDB0omEn9EiANEBY0s5zc6wI3aFNkYtrCX4WGQyLBOpqJCAi40RC
oyb7RriNjY+oCg+IqbDx9c0IPAy/WMCq8K1sm29aru682ZqO3NccDIZGR9hf61gc1Ij6v0A3rYrD
PCBd42wcPqKZU7uUTXSTNjHEJij7lt5bt4hPygeuNvtyOecndj4G+qiRmLzhCHILuY28/HbApEVT
J1Z3uqqjD7Umh9e2MsxLNRa0n5j4cYCcm33u5SScjPdmIa6c/GBxgJf4ZsvQPpkgUpIE9oeXAuAq
QWaE7kFLl680iLggFm5HIpptKJvA53VE/pwIkGpr7MCdr4ZxXUFinRWC/YrVkJHYzdAY2hGAX1Pf
dhmaPb+IWW0S2XJHLmPItQ/nPO7uVTalSYAN4t+V4mvV8UsVtbYBHdOmsUBH3fhz2U97O/XY8epD
TeeNQ/8IgsFv14Pv35eHf6l+XOyLNCqETdlvUbj9Wq3RROyHtOrrQ15KFuPBccRT07UapAJ42Te4
OCldvi+Hf/+6fyn9eV18LLh0qEyxiv+p6qIkz82U2SHiw1y+9VrRHopuzmf8SevUtypKdZUyZi1u
xvWU+/evvlrC//TtEo9AVcwDzpv4MzVd4V3KJ6B4B2LiKEBAQxpP7rrqpk7Hat9j3lr9jC1lyXry
NiyXxf37W/jvCOvfdOzWrthPF2tVjvzQcFzeiq/////9IQb5R/XtH/i3huJz8ssk6/ef/6N3J3/z
wN4zjlqnrlAIfurdOb8JgYjD0VfivyAQ45+9O9P9zfNo0TH9osdlOZI/+kPl4f6GxIODB602G4Ek
f/SHxuVH7+Nv4QRrN+fn+8zj5tItRhsGAhRpfh90/dR8IVk7E7Ga9QNWecbs3/JIu5tVeExdEvOm
8oCM99Tp4dYLh4+ImUEmd5ufvrwfb+nnlt73vI8/vwVTShyjfGZj1a380o6peAJr1410zjgK4B7y
EAHsbBm62jcafdpw1uZZz6FZ1lG6d8AwbifjFfxZsHB0YIh/qwNuSyp319Nyrx1xadbR93ooFXW6
0caI3an+Ys24WFH/D2UM8uAT0ls0bsyeLMsHYPShIyOPIHq/07bKhkVe9SveKZNn2kKlohYj/pgm
SGeaGz1jbm2Wz8pl+sHdcEA37Rcm9bBh3kTDhMAhXR6sng/g5q4PgPjWtlOXKZbZbbvsbGnDQx6X
A71+oMGa1z9I71WY2raLnLel4x0UKTwrSYCexJXTgPuP4+1Q5QzNiqAdsivn1KcU9e0264g86utP
A2vJHvbkPe4DmEslNcMQ9GkWNBjJ9tgfXH/q0bWaINAKGEV7wKCKudv0pYRtH8mhO5fdhOOG6riW
CNSrZQeb+y5a6Yj/XVb+L4MA+rf6307Gj3kOgyr5hXTy44d+LCauQ9/egYazyrvWSQC/78dU3BNA
UDhcmi6LhmHTLv7nYsLs29ZprTI9kMBtdIsd9o/FhNUJZgr9ZVAo3+Vk/8liApboT6sJ65tjenRz
mczbJklFvz7KiUysFH9DfJob4SS0dfBMMtUEI9E4GieZGXHQirp7RAHboLKGCx8CG+H8vInwxDSH
FsFqGLhVLk/L4ljhNh+rBd2Jrs8PA0Qpay9SR2kPGZGYLw1pXDboZRNKLI0nCUPD6MZzPhUu5ixi
Dgx/KPQFgAlUXcIMJcaIDrQVEBSGwahwKm+7EOfSbkeC0eIAnW9IFyesR99C+v8ZiZPzxYVVt+kR
2G7hL9GbhPmLu0ohNmDUFk2WcfYMHISdV8jbidgneoXDtcsNbed0gjVB5aMO31WK5LFOU/Uwx3p/
IcizuBapNpdbh9SpmPpvhZWXto7ZUab1Nbfrcb/CC6moKnWIJonds26TGxG7+zkxMLHEVVLt7NKW
pGbGVEr9ZGRiM9ths7N6x3hh/mj4CRGmj8KY5daLrU/RqOo7u1IEBC+meT8YaXscKwWQXBj3sYQ7
ZpeSSEiVSH+G03hvOhoRdeV0tfUJoHWe47KqZyf+IjEG7y2nMhH0lNmNKAoou3JurmNrOnztcRLd
dkNnXaa4JHahH5bhrE/bxqjIRanb4ls6Sm83ZpbadXbiBlHrdFdDel/sMKw2Ah1QILWY3JKOf8X2
8uJZGtY5ht9BnduncaJf60COe0xZka8mnfcbkyLqPulgZNUZARKGGb/h2pk2SzTf0C5SG3uArSCN
0PJbWWsPYzUXj3mboTnM8u5iUB4HPd9IEHrZA9EbgKRxyAUJT+yHbF7YUDpjviiS6Db1bBtbYfNO
tXmK8KmH0dPiOhpVq9tQOqZl5fFr0xQ1Wl2LGzNu9BONwfecv38XkYz8gBKSwlfNoXd1KMEfXAMd
AImBaejX0bJcrLUCAbOv7TNcbvtFG8qrDqnad+TQn43Msm4UbJ0anzJEDKO7rWZzeR1bqIxbre/j
k5XGYlNbWd74a/WxabJs2g/4QndaA0iErMsTo4Hbcexo4eDVhBhN5Re4KeQQsyRnze+4BzezjuBs
CAkxl0v/rJH0EXfL1U3Qf4dg2Ufq564pP6ppSO9js73T+vxZ0CHeYFS8ikbPt6Vbf+lqB21IWj0r
wHfYOrtPBTE/GGUMyClFQhwDMetBuV4p9Q72HGPjamVaBv3FGjyAf8oLDziZtdvJ9bxtiI9wk+rW
K4thd2fUxbzTOoCOeRbZRwVW9NmSGr56zsqbImx1wjWw+aQaMoYYmU1i4EIOG4YXRbvPncY4pt1p
6ZMzvg3IGEzPccpdUN/RRpcem75VbAra19tpqpMd9dQMhjDtrm5o5g8U/9FxJC/PV0tmHhk5zQ/F
nC/7ss+MTY1BZL9ks7y12vFEouB0BHYbZptJdNPDZPXPg1AawnBlA1cQcckDRv7ypD+WqbYiJxqB
s+ueUBizQI1pX4rW/Vw1VPpSLh4qVyw6lgEnInaT8F6ZbnJHhN8bsdPWEVphA0tOvMka/5dP7Fr/
qWv5yHoR1xsCVoybKC+LnW7Y3NI6hsmxsPItNtD8XrHs+vHMepdXLdF0Tqk+LQPHsjFkfR4H7sFE
zeoT7WVmMxwSm8emhb2jywZlTlncVUWMHmn08qG+jyhhjia+025fGyhu6JuMut8taXUE+EsXICGd
bVMRJHPtU+dbXelTEBmz2E2xmyMWdIl89jWcGihEy4IsHwvXM1EF1WCvdJBEajCmIcO4GG92ik44
j3hZT/k8PMc50z7roMbyO645pnFWac2XTEsBPcRWOiC4iOlW3WUtLXOfeg8x1oCV4Twz/3iY2bAf
zTbkEckmbr1j24/2xw4r1CleCtX5/WLan3vufqxf6CjjQGihY9F2qZ1rk2vkrYRCb0+VobunRoGQ
7b20xFbb9Ec0ONEdya/5o6ulkEZxWjv7OAu5cb1lil9r1+q2o2EVB4HA/o1qVSeFym3Bn0aqtwjc
btGPOlbtSJAicCjGmoPmZEJY8s15wWXC0v4NgC9AdJhkOLLHjnbAzJl640g1t/4iSlIrUntAZmTN
y4C33mzemlZPXtmTo9KfiuG2M5fijkGA902fyZDGfhCaVw0n84uGTupS6M7RETL/WhSmBFDh2Ymf
xDCAkXDCQoo8KznaQBALVtug4/ygNrQzXYgGId+in6ax+zyMyj7Tms3fwa6n4anAK9+hjk5QFTWW
fGYfAScDz3s3KGUwDXGcOgwEhUt0bJN5/pIliWexGEXhs5eV4/3sNCjgaO5r90nKMMc36Ky/pirM
LmZeR6BBw97CoOsVy5HuUfaO/iq71lP5mCMrNnC+leExoyO1IQiahxXieXO3NGYTBt0EyMY3uiQs
tsrw9NsaMPsrITLTV6Jvmk+uZY3QGYlT8kOviDxUcljpW5GO9yX5OZj9aF18sXSFrrbFzUVjye1g
Cai6PSDkqT/BDyjJgVrC4ViL3qT8SdIG2I1TpC8NIlfoSJWJOM9aybrabDYX2df5kWcuSfeDodfQ
nzAj00+Lva3ptPorWLbQ2pYJIZMb/EQoonMruQKD1vfQex0iU4YSgLlrpXuWZ+oUG3N8YGaGg6av
b04i7nFQ15a+USPCRsg10l8jIoKZ3Ptto0OzkUREbG2gTJYvuvpBDF2/6WzbO+faOKDyC6t+Mztp
fewcC1sKNoL2NWvTVQoeDZ0IhrmrPmbKqEsAQJ4i3SZtlq+SA9RtqE/1xjTkZ9AV3gcnLos3MgWq
nRmvcFaWeGR8aswqLZi8jBXRnpV+TNBz3HqL5XwaaV0f6rhWETIzm9m9MpX52ZmQg/fkPzyTWQDS
lykwnhlwGrDUKoPcWJcJMl6igVSU1IwhPGQh0zrMdeINfLABItgmxoF51YPt9dCg09kAvbJwgNxG
+jRwL+kdXuHSEe9eYzSY08ACaCc4c+HHxOvLD2rpZbczy3i+GbpB7UccrvFmafHSFo6ZHVNs4/oy
JB+b0rlEtDWruBgDZudblGZYI4hBo8JkFjo4awFHTHuC16A27mTO2dAlw3PfYMVHit6O1mfPWQzw
HVUdPaOOJy2DnAALEINmCjxWXaLvPYzq2NKNhdp6CdGX5eN+sTCOLbWZ7wZdH85Ci7dyaIuvGL5B
YRJW7nyVaYJxb+wYmKCubz9EiNw/S6sKd2Olm4gOLQ/2HryV4TY25uzIKACOchjapFgk2PUsSmwr
fa91byyppflXjQaRpcWcbquwiV9yuphPODTjvZ7YGvVBOJzbmvwYbnDp3mTwP4JI54xYTBGZXIXW
7egQD1ABPOr3kjnTx47Of+vHIbw5oDs2gGIUsXLbhMtyk2miPk0M7c98wpwcvyT5Ei5JT55Z3x+K
uoHS75nlsckjc2Nky0ut5gk5oiFapBSNc49FRPsqiKg//rdK/r9VyYjVfmog/aX7dnx/i6uftXIo
Xdef+FEiCyFwVZn8IyxTl1y5f5bIQji/MZMTsDh/iOj+UMphxKJk1Wlif9fQrWX1H0o5QSOO5FHd
QJjk2bTq/pMCmc7drwWyvv4GBHn0A1e9OwThXwvkTIQNaTWhvNixpRF2Xs7NDbRxZWw1Vygb9egM
3cssTzNNxfxxSWiuf6bo/hpXi/2Ig9XE+lKZT7TT0Jg6WnJDGQ5lJzdAQPt1Kdeddek8KhNzQcOt
5UbEwxFNU/NBL5sQ/uGY5GZxk3lJtx/HPE0vDIY8QOxN7u4SaDzHIlRm4KQDK5ESWI6L3NogxSOz
LhEg6VJveGAgtc5t9Ck852Zdn7vB6PdKjs2JjW96J8Tjk1X07rsFz/s1nypnr8Nt+dQWmR5YgKgY
XHRvJuB9Pq8bK0bwBgvyouL5oBNatuNCaRdOwOG8cUALx7or2jBoPSMaserXgyhGeA2ELfi48NM7
LY6NlxE/kjXgZhfJjN2cuMSr6mB+90ODXazXX3I78T7M7A93czmbHEW9l3kmxWfU8VKaY/FgpRr8
1KE1Lm1RtMcBKHVAflgCexEcPVyc5Jaowzevb3BU1iUgr1pmN6jgvT2DxfFzlznhURFmsstKwYko
x420pC4SJsSdcMcpUQ6ekXyFBdRuvSmZP9rCJekgShgZN7ULEKvI3U/IyrKt7eBlx6z/UiTFC7ry
5BbnHLLeeBpfQxjuWxPUJ2iWxAnsmrLYx+3PlpUXI4FqZuIVjw420NXpFMNW44780Iyd3LkiTJCN
DDkps8bQJGDOnJ53T9JdqY0jGWujKdUGwx/OM5mJ6GpxDrpXqlvuwinWg3gB8hCbBt2cRJ9tXsWs
tp7jWHs6P8RZ4jFKHifOcmcb+fQZWYl5a3gGQCYW4Hvs8+2u7DpyXFwLL6HQV/JeBk3PQ5+DqJ8a
aF846XRulzA5zHbZnXvoUuBY5BS9EwimBXld24cYETa9laF2bkTt4adPeke/TKXSfdkCeCT/AgUb
3c/Rox7phmfMvsNE+Cdg/4zce4XOix3TiOKReCXDRkReAN+qmNDdMJ+fUwgAFngcsL3tzpvmM4Hj
09lpZH0iW6D7QL8CfNyI++JbNSyYDtzcOzgJ7eLW1t7lQiqzSSwMsrkwgjzaaiCXOMByrKrNeuek
qD+SUYH3a52bOiyTe/LU4l0e2frnUYp8VbbLLyQrLadlLsY4kGMs91Or2QDZ++kjuX/mvZaFzkZ3
MD8Ap/ci2hiTuqkmzASB64bVCf4CRydik+KtGozl3rFxRyxrdoWUyGwwXhnHzshaJsdkZ7j5NDzb
sV09JElJ5mMarnNQL0putNpUvo0IscBnzkeSmOJ1QoO8jqPKRInZjoo21QgHqg8Vjgd3+TDODTRA
1CS72EZYAQOLSwLj9zYmPe1eyoYej9s+JZkmr0RdHtrSXO6mgcKvmsk7G3isIQEZ85Fz9nRwJ1nd
wyUkzJK6GXNZ7apHIpHqW4yhxpPBAesTpCEwpcQB+MPUTkdCu+LwWGKWfZzTxgi8ihA2GHe3haNh
Eaymh8hq2rNKwRqxeOqXjlNwUNklZ6siwfmmY/GIzAkgYyPexWSjZ7Ka8mjQbDmSnSOxYHRFMJe1
Aa0ujPatgW8xTOonzanh6CvD7B8XL1ZfC1pAwaI56qDSwnpwVMNMG2M8ahvToGBM7GzvDHO9SUIW
ct1Y+hucqPOHMtetHQzIKJDuKG91sBl+VbEQeRGhd2Hmua8A7+MDOrs80Obc27YW2C4EM7Z8ZRNc
DgyYOJukjebPU2wGSlrDtxTlBOKvpLp2jRRBDRqKvqv+Fi0FwHqBr96oRjxLY6e1AWmI8auxRP25
LfIrPKcBqyMARrNt6xsjj/r7pVxRCbO73Osi8e5glGUN3b5w2VqwO/aFVSWEDszuBrfguBmAqH+N
VDluJ2eGJBuPQcaaCasym+KglbZ2jjWrge1kTy8c8pIAEdZylShLNkD55OtAUMXOMCXIEhKLjgLB
4y3COsCdeTT5k51Yn7KcQ6TrNMlFhGVJJkol3hCfWZu5Xz6ExCQFBirWgz1K7Ee6FtowJQXIE31x
j2QqXhddHJFF6z7xFYLQDV1xgUu0xICRx4eJseuLNts4nweGRQqf1n2ad6r0tSaanvVINiePc+Ep
Yh77PZ3CO7BuakEHB7FDVnD9H/bOZLluJNuyv1JW40Kao3VgUJPbgfey70RJEzeqIfrG0QNfXwuK
qDSKUogv3/gNIk0RSRGdw+F+zt5rL0t/g+CN4IBc5Oc9NwzTUd8/pLNVnBTRnLwS6OMCs7zwlig+
Inu8y2bKiUhTKnpItoq2Thn5ZwmqhgMuqHzfkhW7Fb66wMGShcT09OjR2MeViwBcUBeUgrC1Hvqi
IkaAZvrGmvIVOqWKi8htmL5HNT6DUKhDYxDe+YLx56sp8/xLg1blym2b29YuXFDTziMBSO0VpDc8
w6MtKYcQI+gT6bbXrhwe2yLuT65XPJMK2h1j0FsHnSVVOPRzdtZTaqesTJDNiTgdci2SyEF2VVY3
iJFIPOPLNVAPuDWj2vpkjOV4EfBVBuhiquEJ9a9xli+De1HUSXoiXedQ2YiBhCWuM8/5MBmjsxF+
ke+T0lYo+ob8AdV0Hfadr69rvzO3U1vbB6HVdz+LmAKjOA79NkB7Grf5WVvly0XsOON57WbRxyGg
9idbdCdQIfWONsPy4ur8IcZ8tbWyVN5jNSbWxMy6Lec3U1y0Lwdm1X0dm5+x4hmbonLi67SuaEcY
8+XkYZBTpvOY66w8aQRCe8dohpDdU3BIpkx9bkiYCJ0paT5PRumBVO6DPayL4UhyW3+gOvIZ2BZY
WlGYh2gcNpkTFfu8j5+Nntp2MxNVIKlbnYJg3sgsykl+OZeVhy4aNRWxpHkVbWNfoAEVMn9M0afc
s6jKzkvt86l3TcVefMz89LqqOjMMZFRf5ZFzKDy7Dv1JNFSWHBhOk2uEpJdRNYyt6EKmJdOOlfZn
kUoTlxk/9W60i9McFZ55IFsEVVlKzPjojJ9burHUbhoX2Al5Ldc10YfbzG3MUwWr4uD64/Tc+8rH
wahBiZB15rlIuiKScrxZOzu3WqavJSK2z948bAXL3GcKLGrHibwUfaEPKemg1ZbM4+Y4t8InAjIz
zqKFBI+t1FnBltHJysuaCGuqG463H4dCx/B6o2+gY6ydUy40OQoUNBs3QPqdZek1695tl4j8QI1w
OQhV8wUlufO0MA/gNGa1GVOXO0MTLF7w77ibjn7Ppu8gxlQeuYlmQsmHpUezB29460pKxJuWmKZz
pWCs6tJKj4JH/bky2+jMmpTaS9hsZBKhPD01dFC2EVinnR6JFdxoWN0fdYyU7mD2WPSSRdzKmg8S
ciHYOObYmV8nQtivYfczIQxWvgVobR1UiSrPvIfMSf1/pwb4Q1+TvoBQtsEvGhQPcoKDS2whJmri
SJFFVw/jDFBfVt23yTCoPpWslDdp45n4SPGgkItZjqlLxYFwHNwaUblDq5R2QOzn6Xvt1fG3MeAM
WSO4H/k71WcjGhUG/qE+qllRezQBhe5E6yenfvD1pa75abiWJCry5tnZ3Bw4onGZBYHe9REitkS6
NaTxeiq/NUqYl1Uy+UfPMgnFHNnMXcnee1hiRDC6cb1vkEpbtVnkUp8rNxj3Lpjju6bQ9iYFvnUy
irq4FSOgIQ8qPISdeOzPnJwKM7PBvGPVZwF0YQljjW0B0CXJzsh1JTYtd61zUbbOqREIBalL2Hsa
hKCTvLkg28fgeMCbqscpGZynllw92iM46yU0BYOIBEEWK5mB6d1o+y5Zkd38CX3PNcA/bqvIg+l+
GoNoNyCRVluaZuISxRnQ5K4lEoj0Rk1Txvf6jYpq/9rnK7x64XVP/2KF2bUoKk8T7taHCATkp46l
J3umdriayyW6L9ylRVbHzYYjmYbIDth9uVYRXxlqIIcI0jjohx7425y2+l6pQnQ7BBNUFQEiE2fU
rHBD6pqRNvWHJm7Mj2bt649lFX1QhRQXjoUvdLOUggaSVdeQKwKqPP0gzmVQ1PdDPLXlThFZLy/7
KXZuy1g/S2iSaDYW2KkbIxbL1h8Fn/1kiVAsipxspyyf86cU6tcjoViKhIgAKMPcm1bIVqh7zJoe
Lb1BIjKthei8LaIauGRUHlJMqaTHN6QSNV7nzkg2G9Y6OtHU5GN3/LKw6mPFb7jtpqmm+UZLP0NP
EuTJXRMFrMT0AuNzSHuLCCLD3FtyCY5jRj07Xpb0wo0JdSjsQF7lLjsHOYFN9YTxJfer5TGmNAiR
nLp4tqFFU+2Fm81PGVMF8CKIUdsllcu1MVfLjgaJCrs1/alc10n2wrhqFvzdNM+ik/rhn2Dlu6XE
XZ2VqTLxU5uYY7iNLGRNt7lwbRbXSUn6EDNYtKd8ikKNYZcW+mPVQbq9NulW2TR2ULpdajrIYjNU
LWGffey1dAewFS7fDDKqxhszMFKAUehvE2jE81NXTvX0sIxGyvfV6Njwdje9aOnx7vteWvRyAruZ
xnNuSeP7Bzi6sbe1Yd/12eb/FAj5Y4d4vit6sKGCyvSQw4b48Kr88xv90A990Cv9kPBRMOENRvNA
ccX8xT9W62lMc9scryKjdXdGsDriiUmWU3E0UDGp6LNV2BRYrZOduQfDaQ6wYuGsIijql31bdXsu
NQyWFEtIEv755N54I/86N88SJkodD+TIGxFhYQ4AmpQ1XtEHvJI1a0V1lgxX//lBIPQ4BDw4gZBv
DXRu2k1seofxKrHEZv3Ho01byurw4zD/owd8Rw9I4Q915j/HE22f8+SFGNWfVYB//a1/VyWdf1Ht
c9DhWJbLWOUX/n+cheX8C54TJRhHIMOhKvhauAPcwAe66ay4GvNVXdJG02PzC3nkf5GgzP+kLmly
jNcqQEGFk5I1eWDSFvQCV7DVa0ckXUwy47FBXJWjHeyHkaQ+cDYpwLxMjsOtZ7jzKZ2GEli+yPiy
VM7wiCp6/R4F5d9Asf+yP3M9G4dAJ7KcHOH4CMp/PhsH338WxP1wZenSvIpwXLKpZy0L3XCg0sEq
0+k/Sdg07KMLH72zTlc/mVroLlGikOW3oOvYFwRxDKYzz83HxaW8SoHSVd9pt5vTX2/GP57xj9f4
9RS0njEvOMqrtUbsW2/Kuk4i8eLDzLiyJxAzO29a8scBX6996OSMBorapJnuEklG70LvFexPJuyw
gIWHOH5glcW3kTZYYtQuIRNJBcOhiAVzWMNuZB+tOU9ZH5yKNojbHaLl4AO6mPMsHzEeJK3hXbKP
GIp35q5fatVEoWF/40GwjEK8+mbuQmYVjQaWjCtczsGHKqJ5u4HeytCoS0wf49Sg41Jm/vHVy/Ob
+fztlClxdpk+MjKoK+v/rKf1SpHqiilyavaFV6WPzZo2Zn9VtrSbyCV958tBWf+nUb8eCT8t1m6C
8IIfkrnXR6pphS0a1tOVXwvnWZM2kIeq82ESQoLYC93j7rLF7Ffb1HbH4r1B80Ysh7GQgWIhvMX4
jPp1Vey9PryUdsLCuUiu2Jy4z0XaQ5hGbZGH7lK0cFQhhM2CRx+OuaZ8qLNKfu9YUR/HYHYuJs9u
BJK1tAK8TDHy0W5qy2Y7Ms/fa8wDO5zyBcVhSoXNGdLfpf9LHv6Pg9789UH5ROZZJuJlVBvSWSXs
rx6U8HrUZ64yiFJQcGmbrsWla2Rd6bDmmcvoNMZJ9gWPWn0xLTo+UDcky5sCmnzp5LKwU4sjSURk
OnxPUI19G9w6lqc/DybH/eUh0wtiEPHxZW7l7aRV9PosoVEnAmSzfQmkrFaBv+uCeKFSOYGd6hCy
bJtJi9uhmKnpE4cut41Z4r9s6jB3oFehnyrukJyBtJL5GD2NpMOwu+yAQru6fvRWCpbSJWyQH2gs
0pzxI6u0La/GlZ2lV4pWRJICleAfcC1riIszFxDZnZVGN9TC0F7kvdRXHWCu7geiy1tpXWYyW8wN
Tr9Q9B/99CJfyV4g25xT7EH7YkUF+GsUMSmbzFQJS50VDTaulDCqlcaKr/wKfLK774XBcpCMBHlQ
LXsFR1nWg47NMQuVNJCQLIhOvgT2CiZLCJP73K+0srpuiTCtyvpo6iD/lgxs6uBgQzjD4j3JzbBy
z5qVgDZzH0KTntu1Hotp71DjP5jmCk3LXclafYBTpLfDylUrWhvrcx1cx8oAumaaVXfGp8YCXL9S
2fxO5h8hwcfnVhPU92BL0CoEqWEdWq9Ynn2YvvtWTOmCcJBYIYPQz2dr5cC1ET2B7WKteLgyWlFx
00qNs0f4cXM0gJJrVqpc3tnFGT5+F231Cp0DNzfAbv4Bo5MK2basVkQdjGe1tX+A6xoQdpGzwuxG
+nkYA1bEXfoDd2f/QN9NdN8uYAIsubrtR90ViBGSfC6bb7GKLWv51I7GtIYbBw1TefXVmou0s6H/
dD07rStisYpsOgWJXsIh6Dt1LJoEL09K0Me9oFx4TGcbh0nPM6CmrAVyO6LbV22+UnwPuzxDIkqd
PxLbJu9MdY3SEJnrWTZLvEQzVeHuwms7mxE1ku+Dh6rnW3hAW5mq64FXx6PpRDmdAUdjvjhga26C
FfxLJPR+GhJva6jADMgrVXD1tlWrMC/Cg2UzP+YSWkCrWBUgQ40K9m4LvtZtiTgR8nG8OnSGloy/
mxY4EbEqUeK/EOUnYbWKin5h4vi9f+VSPFen0ia4xU235UTtZz5roQ02oGOjmDwWBR9Xw/JrS8xv
uVfMZ6Jti3rrWjMAAJJv5jxsEo0XlMdqPRl1gZ0PywXyHf4RxjW2bdpVYP3LJzzoQXG0m4CyaYau
5W7pOyISIPVZJtF8MeEEGxlDdAxVM0Cg52Nsn0hetbJDX3MGhMPk0bL3zWkhMDWl9n5Z+DND2+BV
aRB7mVDEaSXnu0jZUb+TtFtROvzw7JRLai/fCcENIE1zAkRRQM/VR9QDzlkEyB0lb5Zpm013onZL
r0DlExBcBzfAzVNna9ODWghKThfjHC8Yus9aRZj/4kDWe3OOl+pIh5a4QQzb5HetPwcsCJEswwet
AgXkhFD6bkqMzw15wjOeCd4j68pcSlgGG39Ac/owo3/qr7w6mCv2wrq7dHs0iWHUyoy/EBQ2d4sW
oll+osmL6V3PBZaodnQXtMld1D04qQUWYVI4Hulo89N9OUl733oLhkkC1FdTpE0sBzt9tU9Q9tEf
HllZpFE63NO6GL/UTWyfDXKMFNwIlx1zidDSPrh5lU6IO6BTLFNtO7c/SBdmZ/ATRMq0FOrMGbf3
YBVpctZMljUeSxmB9vhh7SyFXgdnmuoWV2yLM26aHYAKQq+8z3gsObEKRpV5zhcs+EDrntFdMEs2
O4jWEyTHNlDWTdr0WXZn+UidAIKlQBe6qVsXn5hoblxq99O+GgsOXVULPlG6+d0SkgaxXvx66iPz
E+dF8DVdmJKr6LXLrYphF2MlzwZeHXoZWXJbNpJXvulZFfwFTQArXsbX2nTQjcFYiAWPe2ym/rKA
CLF2Y3s9HehqUpICGYYKmX9HTcQVMYFMgbmuk7uyABljByd/SBKCQmI3Y1zMkfc8lsQ/bKYGBJnd
TaI9xw8NsgNRZpbe+3wtABMInDVBpD85CCkQFThxYp2wxQf9uYpJmt7NjdRQC+S8Nte5rVsh9Qz7
LHNvpr4ldl4LlFpPIzjU9oy+ZPEyL8E6hyQk1e3YB/j2PrHmGLOuVwRPhlDFoRhrBAzSYZqbmzG+
S6quPQ8KIhZ2rtVYEdOeS5wqPVxM3ilen31ulbwmi6Hs4OhA09M04mdMyb7JkNqP64y9T10wQodp
WIY9H5lRn5tNb8GEC/IO/0BsI0+VDU1FdtXBgzGzTD8tKB7Mb11L4PumQGoyHJPR4ldNhRkvhFlG
XnSktxsTBUag9GGhi9ZdTrPM71Mk1nSk2jOnIHT5bBnJ4dlmwmyXsCZmsLosvcm5MDqx5sbpshjO
o3ms4y3Bh0X8wEoEzzroENwNMmkp/MdoEDfBSCWPr8Cs76mQm8lHs1psQPfEyWbzI3lfRsAvazEq
xpLYiJOh6vELpFNj2OYSWvkxCYR5O4HAXMKm1y0BgajNFsoHXWrfEA+zoDX2auLqdE1T6BJtsjPh
ekrHdj/igUAM7UP/oFRFDAnM9jbfm5M9NbuBbiqSZ18z+jNnIqR1BhZOaELdevppdGfzIY0he/I6
JCtHJCramzIA8HnorTpID34ReyNxM5+imVY6su3czO/wxUOKGN2ocy4dlfvDnVYtjv85YkQThmXz
NNk4oABJ7C6rLmRTx/aNNYncO6qpCriuic7TZUZwH273FnQ27Iyi7y7zXK3tWPJQD1TEKACSzkUF
VDu899TLMLE4QN0u/6eS8l8Sd6HnwID4z6WUA/ub5NvzT/Kuv/7O34UUX/yLX4EfllqJ87fN6e9C
CuYoNqkexRr2JDgkJfuVvwVekLGFAL6NmxL5FRYltrJ/C7yovrgWOxhKr2zgcZj8Ryi0N5sNXMK2
u0rPsGrzR2GubstXW6KIwQMMnkQVy+qjDj9CwHLJQV+1KpOCdiPdprzIPGI7d0H8riP7zYaMTyHV
Et/k/uDMptC0nt2ro2sdLcFA8ls49tawlzP+dTOx8t0sk+Ls1WN5f5P+16EghAs2z6g9vDeHauyU
eAGicULHBKiSW8RnEVBW79nl6nf8ob+7Km5lYHtsmD1WpD9f1WLCF8KkiUppmpIQl4vegUPLtt0k
+79El/+4pV13rK/KOD+uCoqdwGXOoAA3+fOhqC71GTmWXRgkijLTbPEV7r2XaQBfWiqwrJVtEKAL
YYGCQbX98y1dyym/HhyS3jqKWVK/uc4O8owCwNoRbo9uazWk7UsTsdWfj/Lr3XSpRltY/hzYMWzg
f77ENvLtdtCqD5vA8RrGJoSdjTtpOezTuoDI8efDvakhcUfdtW6JfBKJGyXONzUkIOT4sMyuD6PZ
w4KSNd+lbb3g1i82Zl6ceyr927X+j8/w19sIFR5FGfg8aqniLZZAxVk6+nbVhymqpm3JJ52HFVT7
P1/Xept+flgchT1tQM8hwDm93uZXr5rTK4zTOutDGxkXGn7jgubD9Yw+EmFZ4b5TavndXXx9tDcP
jWpppCM375HljCZuRiKTB2gZNXoPEuDoVTVZ9uXPF2i9KQn/eHJ0rD0XdGTAgHwzlc0x8uoRg1Jo
xh64jMohj1KsaafV4gPOi7Jdr+/kMPtbTdL6N6/D4VK79hmh0avgIxj2MF0JMx9l/XWabOM4exiC
LNXp+wWdYC7J/zQzvbwzMZm/ef42FlexsqOl9cuI89sIWk/HawQQjQRth9wUuZkmd9gbBhqJpDUh
u/vVuLO5eyTVTc5nsUiAZaZfXxFmAOWqjoJr1qJ/G5//cWS6vz015uf1DYeZ+bagmgY5lQI376g+
xUCpYndH2XbNw/a6faujlq6xnW4FXk/cUKRjnqaSTCi23EOG/wwI9AA8hLI7Zg2adQhjarr5Jd08
ZO4zxnOruUKlYByXjM6nHrpuN9I0Z9UPsK1n8/ehG3y1DdhHbhviQg7ozzB02Y2P3Xs6dVnTgnHP
8Y3TMt9MuXseO9ljP/oofhxy3mZ7AYJj92iKjO6a5MHlTCdQjWcntzcTxJELEc/iyWj0EKZlZmyV
O79ks33X+WT9oSjJzjoQK9f85vLw59H66wuCcJuFAW8932D5llk5tZHbuxjcQwTMV0aGQSLxBfKw
6aFfVE2rsjD/41eSI7KzgNC5UhiCN69H0EyDHyxZFzZKHc3W2ZMV8DUonYvGpk7CDuDjn6/w13mb
BiezDXTflVr5tsPQErFe8my6MJ1z/EwD8JuIFLC9bzXz7s+H+nWY+i5dF0tQM13RFOv//2puizBu
pSNNiTDwB/ccu5x5rEaS5P4bRwFvwjKFmgH38OejFESKFd3IDTQ8tBRoWwLjjDqFf/Pnw7xtbTGP
cTU+Oh1Wi6bkc/TzcYAlLSblDGJAocXsKIEhRZ4KejRow1nbt5IlBQNfgNY8Nf4TW8qwQlb93rS0
lpl//mCsoF1Ip3j314TRNx0irYHAJ4NskXjlcg+vLD9Q1OkOzthhf7adxTma5YSYSlTf82qUdyRh
k9DliuGyWBb7RPFQvfME7N+eU+DTPOcxmPLtg/ZnRhFl7zZMjRi3bQ+U6gsf1BvptPg+A/Gtyofp
CfxP/JUGTNcP0TatLJw+q4l3iNqDJdpq13jsv0cKT/i8rL5eRWYinIiLIH00Mr/PpWnyksh7XE17
V6SUXY3gCUphc2YOrrgwyB45W6rqWQ7i3ps5UOT8yIRBOvTOYuTXj7bvsQ8AyU9ogGCd/PNQcC1f
ZiplKOg0fypVKLHt7owFXB/mCvudFYL127tLEwcPMpkDv8gSIscwDBXbbVhGfXkUDUmIAgn6Unb6
SrU1zE7Z159yakbbXBvzdU9e9tZLhLULfFKMZZl/z81puMoQSi3L+LmnEE5qblffzyUxp3WXuGcu
UuBTOedXhujeW7r9/gIC0Es2GyZm1zf9KWU2QTH7I0MWAxyC9/rQj070GPON2MJzSHeqJQS1kF7H
eqApTlQgn/1EPgCYDY6oWtQWg+AAc7wKbqtFVg++s3xfiLA52T6qRwo7827MUoMvcZcfqODW7zxv
802H7ce7z3bw31fw5oGPXc4JV3MbzkaKlmYJylPnIn2HKLPrkoZPaO+hdE/FERXYsG1XNfSfp5/f
TNt4h1x2no5keK0AkNdzKaI/r2yYdMI6Kl+IfsbvaQ7pBrftexTl9Te9mWA40tqBdmhFi7cLe60i
zBDK5Vqb6CGDPAFYd0FaDcjV27hzRiVHeIZ/Up4Zv3ORv/n6esKxEA+gHQC8+eYiiRsApZ+KNuzl
jDnFv8F/eweI7iWX3Re2vN47H6gfa89frtWFTmtabLi9t3N6MBjtlCRMXGzDy7veZt0zE4E8lwjK
7WH5TuHwAcokUJG5ZnHj+ADQ2qjBLLG8c+m/nVJcXGZQWVArvP0sJ303IARjhIH67HZi9WI7dH42
RoLc1o3Tlz8Pp998mj1aHzxm/Fa/Kn28IM0irO885LmZwqgGk7GgiX9nj/jb+2tSyWAkcXsd/80K
ADVhROJ23YbskZutP0wkgpdpsPWUbxxHmnhEB5OAaswkFo8KVwvVgJx2kXG+LMAL/3zNv27K6c6z
K2RTjtzFfTtrj3PvLnFLjreNiWtPy5hKXbNczgOW3qgwjW3dFmTFys7aVBl+/j8f/W2Xe51D+Dp6
3GzW7Sh43swhXTRQMIcBHM6mE3+p5erBGZuouwZ269Jw9SrP28KXgfxizCstdPB07u5EWoNfIUQt
zrYIwMfLIbZxe1td15uEboOp/fN5/maioWDroGeQ1MY45Z8nGlJh21pTfw878upfHHzdt0sZIz42
PPHfOhbDQ3hrneuXqQbn20KksqND10qa28A1vUM1S3WeNmvkz7+rfzd/vdL/iwzlmwrEQ/t///dv
rgr+nbf6LRCFwBH4+apiA9AISBodepNqDr1Dvd5pdbBfwUHvPOjfTGKsdimLsEREzPC2UoHpOSIK
mYtKbBHtVFfW90WkrT1rHDrwUwElDMD6O9PHb64PLpNHqcX0TAcV0c/XF0WiRI7g6pAuzbAt3AmA
LD6nXSMAIPz5VgZrnuDbLwTfQhEEcJl8mxnr54P5mVP10WJyM50GdLw3zx2ymtgZlx0tqDLfek1r
7TzW5PCk7WE0Duwc+2m/0L8rbsEW83LBrEAFq9o5/2DVA10bqMR+j/0m9wB1Yhd6rhAfXGbIm9tD
FOfgwdvSxHJYckm4Sj3CZYjjckfgHsh/5nPXiIMwoXO07BGqxCl+8Nh88PCrmSQDw9k5pGYBvsgO
6tj6GIwI6jGdUyyJNjU7mPh8ihtb7Zoka+LHNq/M+YjWPXBDWqGFszdEbZ4K9PBG2JL/3V65Rdn7
l07Xz+oWvkBeHvh3Y6TP1MB63vQOAIldSR8uuvQlxIZd79pVeuhxf9wPRuCpU1Ma1RnOCURpc9RY
DRzz5APRDLZD1wI1y1FGY1Rv/b6qshXWOkd7nJBlc5EObCch1gcYtsK2BVewox80T7tqoLt+jnVd
CeoORQ02pgCmsCHi0LeeJU0cLB2gsbc4cKrmvnZpaIb0wdL5ZlSSFOvEabo9PPFA3omqIFinJ6qu
P7LMmg7ax0d1wDGEfsNZ0UJbnJZBWDZ8ova5Wst/wrAA5+nW9R/TWOfbKS8AO7VOPJibFLnEWeH3
t9R5Dz0SnSdVW/lH0Cbirivp1ChyFIGvp/ne1sF1n8+HUreHKZblnZIUUZ2YhjQd5pCU2HGXBVlx
iPrhZA/zuLXq9jnFvrPBn0QOXTrZBxrM3xzbGPdA91rOoZGh145iD0fEC4EJENk+EoWD7wSxt1NP
X2RHZwiJRgpWdXhetOeeDeBP0MVjWkzyDwgv96D09Y0bFM3eFHgtgQss214k5jmGofgSmUgesp5N
0EwD/4boErqGiQ0SpRtdXXVUgZMBE8p6FhWt3OZ8JXZtK5dbYp2OukOrTVT2asfIrjOqS9PoNKds
mqwdAHd8Vh1MnzRWeN1kVpyPNunGPNkb5Tt3tG6nvTli/UQ/vWyJUu53ysLtsLCBuVNRXn8u/VZc
lLEkFAMwPTymrnnxDF0Ch0Xk5VOwDmVVuQS70uWS5GMdbZFg7ASjvadIcbJQO8KBMIlInD8WNIk/
kkJwhhf0PunnjzTqoSmKgEJdrz4WnhGh788K/zj0sjwMhkaI4BoPmA0hoyk72XlR5e9FisEpHzVa
mTQACcPu8S5pjOFGR41/1/aQFkcb5+6MqSif0BbMRvm91VD4fbtLzkBoocMp/OHFabFwz8lIaO8u
G5JumdFRaeBkbM0t0aAAqKBlPBBJFS8bi8HzVFjCxhSu2U3yMWWSSAEufqq591d6ZJQBecH+l5lH
gWsEVUZXHTCt+Of8ocLyxu1WruXO7QWw7mhsP80x5DHYTWDBxmy3IPz6hJngIFIQxhuDLnYdSsOq
vk5Yd+ozO8utfgeERw6buUK7e2HAJUo3mfQbfDHz4Bqrh0+AuKg0IoSGO7XpsjLfLfjbHmKq+jdW
npL1WJRZcsQt1ezx0Gi8OxbqeUDsy2bSFOPipBVfPKFYT1LfrfdywSxY8z3/SnZ25KHlj1AlYni0
L6ap9e6dIVMvAcX9fsv3ko5mrQaxW2Z/eqTPVLw0dePBPila8zNyjGbHRp3Up9KqP6EPgcGP6yXs
WLE8+LOTfhpwFDIYc7QMnaVPS8WOL5mIQ0HL2D5RhaMNkrYQlxDQMRJiO9AfY1ReXzXAsUM2Gfqj
1FZyljaqy482AokDwLD2ya2Qi6CyGscdVOSi2/VLy8sBLA8DtnAyQJQA/VIWXEdkEdkOWyxghLgL
GkzbJuGgRY0+ctMl0fBBq3EV4riJ6ZPQPKqEkARHB9uC1uCxLuN8HYPGeIqCNL6HeAVXS9LkP7Tc
TuMD8g0uUa464/PIWjhVLxs+DIDux8tIqeg68UmOqES9XFad7184MWk/tPeT0BGJdz90lkuc2yz1
Ca8TPr+xrT9TurPwlFXuddTwqu7LqlgOSz9lh7GanCJE7xxd53k9yG2N0fqal0jzUvF0KcLrU1YE
Dsj7uP7SDFFz6yyN+dAm3O8kzeZwQcIQ+jE3FRzZfG4wNG9rt6m/kONQNtvSW4C1ZTqFTs/a6Myd
Cn6tgUzXbBx9qk2Y98vQ1l86QEMfseJY+0VK/bUyI0wuCzZUGv1loU4R+2VEd137LRhb99pZNOli
A/by6ylx0SAg3ijmbyiZHH/iC4wpEKjoiAXyghRCq96N8PC3RuxrOGBlTOyB3/eqhS0nzIcawsV1
4lbqsfbiCLp9X332Ii/bdX2M4c9CIWluBp/1Kkgqax9h3QSZJtQuQjZ23hRcPHjM6RFeFvNiBCDA
BsCAddeIrvtAkxEe+y4r8BIU5rVj6/zYZKsOqQsoM+yIrlWnuOj4ATUEPq6uMe926VLD/Vp4zym0
lO3TPFO09uXQfpOR426VmrEZ41xnlPekhtJzsXAMF/HwAUJsL7djxUnmrsju/K6pn+009u6NYAFu
WZdjfD17RUmUrlM2H3O9TDc+5twPop6yu2R93Faj/As3Ncm/cQYOlBnEeUi5ap6MKr52Wu4aOPb5
RpAn8iIWDLzGhG4IooCv7hA6OUctYpzC9shvrJbsjt3B9BgIOjLLiKDrRN5FG+8JB5xfZE0haqt6
Mls3VN3aZgNQe8QKa1So3pwUeA4KdE/dOTFbrk3dt3o+FsPggc3pGUmLoRumXs9hpDFnxdd5llak
5GE9uzHslCLuMOc8a9H68XDEWOeX26DtXghAZM8Elj2FbzFCb69S84MTrfEwY2t+97BYEVZiTZoM
wXx5qay0braeVc7ZtgFO9t3y0SzyzCRjv665LR5f8jYUYwbWB0eF+bDAhbgLOsFsJr3h+1T7+rZT
ADp6bdVXHdTLT1Oq9K3Z+dG1IoAv7II1wWdNRWIeW4Uk/prmRR7wkwZ/IG4bqFzM8VVWuMcKrdwL
K2p5yZ5YHWoyF5jESGSjstfZPQ1h2/+8tH53pQpC9YY8Jx/Fw3Wt+Wxe2I2T4a+VUXLjOW19QHXe
Pjb1gLZriV+IZuE/tWAC8WXW9hc3iNyDU6NUqx0UeFjny60LkiPEFY0hjo7ELiOpvN4gZZ3vzIJE
LhYh42YNif6AI9/Z5kZ13wXOJYTDNcwIBzjm1mY3IqS90tR/RB8Pp7SoGw6beddiRImGypJ5gyTP
cBKJgVnZqK/L2VX3YD6rYzAlPcTxpFg2ZkmzUZuuOLpJdxrmGeon7+aliMbmooxkeYpiYMks9VkC
BrT/KPI9By4ix0yWOGqrwf42EFOsoTUwpeHJWOxW70vPrLdT55wTEuQ8sd4WKN+n6kswrn2mimxp
ap9HrSpJtyxmQTqA73vyYW/eiTIeDxJKu1dh1A5GA01SoiuQEcszVeDiU1bIZVX2cpMsrL5M9Oxw
tnKeHairWdYeM0PYAOEMDCOFUx/w4rvnheqnHQGqxS1/kBTllfHQawOSB/bMu77lIL2rJFa4oNxQ
OgWlTK7xM2JL7wNy2/wsSeSHKRVFSNEcrJdgKQclca42FckOlwkYlm1lWkeCQs0vgP3HA2QvgQ3Q
XHZ+0ts7rMkwA+qYYOWMUmE0w9BlceE8pY4blu5UHXid/h97Z9LcNpKu6/9y93AkxgQizl1cguAk
UhI12LI2CA0W5nnGr78P6HK37Tqnq2t3Fh1Ri7ItiiSGxJfvyAJc0B+0InTAIcDLcT76pNO+jFTX
XDuZs5SuZsZDGY4xBViOsTFZu/hqDQmdppTnqecsmTRlVRvJXLiq2xqvyTiW32aoJjLOgja6rmIu
gyhPA/qHCLtgWSvpHTKyuHHHkrBUIG4Ch1rN7aTFQG8E8QvF4MkhIDu8Tao0XpmGciymeDzPQvvS
IgXecCsSkTfHS5c8BhZfdteZYfqPiOEYM8jPS1gCaaC22+jOFvW8TjLdvmqmiNVLhF5o4qpM9Nq8
yUqTbMpwcFRg9XTeT1PRn0iR4LGT0UXIDWflhzIYYyTAOiEx6GcXTSW5e/EqVZbiKTi0/uT4bfyU
UbK4NVUgYqA16l6quQQ96SKFDjFfr44TlAa7OtlHNMbVcXIgwEfcmRIrcCzHnd+3pLM1ySnlLF81
OWryxigobIDgWeVD0x7BfckJaOKdSq/GkwNnyj7npS5oN81IuHWr0uoXJ0dor5AOqk/IU+t9oclX
dba++XVRPTOxps9pgwEhJiT8ETOystH7LvBa2WXnyWJiSadahfR22qWoBGk949C4QxHbU+ShF4Ox
7qVo5E4mKpJb4pOLG2UIkK/mkyxuQIoKgl3sGHtpl6YsQoVqxs9ZFudnrbKzsxWBI6+iiQU0Dof2
PW008ZrTRPRe+WIuXU3hF1aoAA5mHRf3k6HZw1PNxMN5i9jkIO1LeUoolr5PS0puZmcsv/K0BDub
qVnroH74p4KA1gfmY3amCSmih2BpNcvok37HDw+I0Exd9pHQPYbJdW79Z9HE6mty0RQWBirchgDQ
Z3Jt2IQbfqTQYTv7zbtiluTzanPvSG9OTKIeq5GFoQnHodjIoO2LjeEMIBp4k7k8Qq1jwKHgtbgP
rQ4lthMU/rOpmrzGKUfacmTsJIvlVnAZ5frUJuu+4VOiLUUutc5RaUk2MSNvGkdG3lxFs9mybxR5
r4bugFU62DC88ptnxUZebAzAj2tCUydlq0zLCNDCkGJ8GzPnGIeC8AWrzhhaMUVzlpSZR51LxKn/
3Nd9SFR9F2EOQBCefWhdx7t2lY67bDB05/n7wTR7JehWOvRk5M6NQJkm1XksqJWxii2p3oGrV/hZ
XLAgDj1+h/zeRD+Wb9MoBu5BWUAmRp6Mya5UQYFutMoko7U1Z/Nqqtvi3hxQVHAK4Vvdwa/4fok0
wUPqUiQxzmwyQ7fZhPDj5PRt/9FbYKOrTsP1c7IUNXxIpl7b5h0q/Qy31jmRDnmbJe2bDwhOm4mU
fQODg9HxpXdaL/iMTOV86ij3OXkkmuYKDFVhEiQsIu5dsP+QAkLd4Cj2SsvPz7nWvEfsXqIVH9Y5
Tk3ffIswgKRbp6sRhnfOkqJJ2Zo2uimtNsy7nM55l4P/HQacdoJ65JaJjvi2kugGqwZEqeFWYhaX
yCQ5giJ7ldcqPL/crBM+2TF2h6xKm/EE3oS9TurDMkKmMteIbUMb+KjGQvOqtBAHOOl6N2Sdfs4C
ezyiZYo+z3M4PA6kQ3+H1f+Wm3f7rVgqLZr/Wl71VpRTTZJse6mT+OefTtFbXTTFR/svf+qhgFLJ
fv+RX34vvRR/fLol1O+XP3gX9ei5+1ZPd9+aLv3+GajzXH7y3/3HP0o6/sLNqwoy/P4JQv8pX/D/
pS+vL9mvEtTLS34oUI1PMLqkC1poClSkV2C2PxSo9ieyCCGCEBtAWVz8uj8UqCYKVLkoOGAxLAsE
9h8KVF18QkpG94UJ0M2s4PwtK+9vDBEONzoAlk/BjAUU8ruEMVZLzWh0Q9k5imLEoMnTvOsco3n4
6Zj8NTB/eRuJxpYgRR0jwO9S05ndw4R6Xtk1s6GCz2TTWu+EfZOR0f1XHOoCgv/E9i3vdeFwDYwJ
7C4uuPZPehTORdw4ve7vJrVwbrjnlme8qh+MWdCTBtjxV3wmoQF/ekv8p4g1YFQWvZb4jfoek8as
VFnj1Z9qH3NHVbTHou54LhZKVpiYjAfnM8C+Tmt5F/Tk+7METFurGFguK5PuDdoESbDoRiCpkozU
nVOMrDqTU/PAJOTnWDmNs4W0dbYDW7RtRk8XYsVxmT7U7JwmKZmCSt0+qi0jjNPX5UZBqH7tT8xk
DFlmvtbZX2+xhGV7SkInr2qb7MyEO39zKKOj/tyoP7PjO4luirxBpriAylTsZgJYT7SlWrYb0iN3
1hoeprM+Fzc0D8aPmogAUnEXbcwqzAknI3S2K/JhJwrS7qu50tAgioIwjWnw1HAky5tSkyuptsV1
Xdo0NeBvehFpQFqTNVTrmeS7XcWiTznK6PiWay9gWmNnGelW2Xh2ijnsiNoYQNtq29iIBYAjFY4d
+xpkf4Hm5HegjqLVBbYL8zLeyFziahp8rnNXhKA0K6Fn+WuHRuFr3AX2Fx7N2p0TCIcnrWic99hu
iEpRHVL7Vpk2FUS2xdG4qQEbyF2x9ZD5AfULjxIjvRFpb1POjnLgKLuhu5q6fPhsT3PqEvoEdKal
XHvxHDT0xsQAGrp6F46RcP0R80xYOZaHLqL+msmi3xTgtYSuYKBfjYWVvRMsGW7DPHyb6rgkX842
rwJKWOnlm80QJwwHJ8z99FSl2fwFY6ty1jFnHcXs21TTjGqyt/JeKOskin2GgEK5N0j53fsY6Xf9
kDeePkXJEfSyew8aq31N1AWZnwMC/qkFiJwDh6BZh771VsHyDOpQX5Mzh09Jpu8AqwOZj8aVr7Tj
KkmCR6dRIi7SMt0qPEsZVLLRbUYggwK21nV8aiJk2V7FQFIoANsA/Yqw4xfTFmTvKJLyZrYyYWFN
3iit6s4fUu1o4byC5xrUFfVbBpc2dw80T38ikolwUZXtOxF9G7NW2lOi5fNrOxaTy5k1X4FNkhvw
Sm2dzG17V5mt4uatfVdVTuQBWTwpXa1f0xoMazfNzbWCy9gbHGu4z3OH4VJ1+g2VhGfKSL9QGlpo
uyixQUlo0+rD6S23IihbH08wGqUuofZrNdmlFq/mJgZbC7KE1H2NKDN3SgGbjvaQTuMenVQw4YkM
KiFWtCMG8+ekGcgix/vVNUPAgSiIMJr6Jn4w6tim/G4Rd6PkfZATOlBHbWSwNsGhEzZTSURhChbO
ldPapNdRj2jJp5F9q72hiloz9xmCHLGOGDDsTRPjnCJBOWutTZAMc3DXJyY/CUzZA69VdYeyKavz
4TYA2Lf1VWlVTXjl+EqPhLjxB/OrVoZLK4bIl5RI3GSO9jnuBsXcVCNe6neCoThRYRu2yiEhiqir
7xPGw6zaqk6TfGWmTu6dHvCghldZ3kyyNxdUQEh/Ij/Q1zWy0YbOYkMwEgi9AugfAEMWzs/Ed3kY
NJLkVNS5O5zPzMtjMkXTOpsd9UHDUgZ5WC1/TWCufz8R4PkGLESGQk5w/cZIdPYKKdXVsHb5tE6I
Nd+XzNeHiBAlr826mX7gRa1Ph+5AXaUBdezKXqob1UK3ltZR7pkE2bo5YWEj7H2YcQZ853ms+b8K
A/A9Y7LPDjZXunLd90N2HnWj/GYgmaAx0F8mXM2g/5p4vnndWUEaevU0FHu8g84NcbPWS5pVfD49
7VXM1zI7L2pkQjXsjM+mkHAfcjBaJna7Tj/roh1vwdQsMIA5K+6DLGRrQTV1p7J44Brhvk3Xl+f4
35oC//vR7ZeJ8N+bAf+ncfJ/4xSIKuGniefPU2CdvOTNS/OLE+nymh9joPOJUQQxDp1lFnqcn8ZA
x/hkqRQqWaQiXLJemNF+jIHWpYpJIyyB+cy4eJQ4f234f/+Prn8STJTm0vnGmIiR5+8kuiDY/XWE
gejnPx1xsor2kE+6DIo/TU1LzhX5BR3Zj6lN0pOp9Nd13hLq7ofjAcsgRkSA2MmFjJnezaKRRzMx
qgDTrjrckfQpVh3pjy+YvMUpQeB2TQoLudNxDPZl0cNBYZMhrwnhb+6muI8essZMtwlVlfsssNTn
ovRtL41lfGBW9tqpqV5ZAePdSE4BDREx6SGrpivnN1EigIyIKtN4gCbafd1EYCt5ml/5Uk+3nU73
5tjmpwKxiYsLnhbfmMJHtW+w0UYZu9gMPGGtKYE8ZBUzzspPx5uitFPclfayxwsQ3Elr1M6j0jnX
hPSKkzpFRKvplGzCbejVRpNqulULLXhSwfCu8VDeqqPVnXwNcFkAxKqWT7RAZTgKw0qpfxBwsWQq
TAw0ap9rLrUq7a2DRIi1HbczesqRWLGl2dikUu19GHgTvYazrCLc1HlXJI+VEeOiHVNqFyiwiXdA
5Qj2jSFDpjapmJm17ktBq8sN7MhwbumbfXOmYXrCkqSfg8SedvoU19eWDrSGGyxyhaZFm4raqysx
WtUrWMGIbCuQG4Qa/VaqCV8DeG9FCGK66/NLpIjRvSuOThS/OblILK60PCAgQhm9LkrZ64qC3mrT
P2VJuYRpKfuU5WsdVAXDSV9X26rqzQ8YNrLn4ja6ai1j2FrCoT8gC7Nblfw9bUOiWHIIaYZVPDC/
7gpgO/4cTJHzVVZW5sURmcp+yUO6JC/4wfGN6DSjQj7xnBuJUqz16AttHc0xphj1Hh9Kuc2wwTkE
lhcCniuV0K+prp9nbG6nAPhhM0nCS1eMLPIO26zar5DcLmi/3h8tQLtbp+ZaKYLW8t14NtK3Dszz
2resdDeNnX619Glss9KKiJuVFDAQ6XmdB6WJBCaddyOSgGtstPqVNpjFrsYKc0NhcfMQz7rjjlmT
7jOF7o7cH0jrzE2bFKNS+0qgq3WqAgPjrZqWuzhO0ZpmZBhvBgMuMC2HKy0kY60vqnqHmtfrwqB9
CTtbgC2PCfFzpS9fKn34ZlYEmyFspHJ7WtiJyjc2kggHbH659lk3krdp0EtIuMDQvko7fwB0nz83
TQmJKKA2itCCCsZtphxMpVm6yvG6X6P1MFWUalb1gt4kvsWtAYdl0Nn4FlFsss17XhTMUfpIngr9
1bpCt1WPniEOOImDrkd7q0sJNjDSDKl3074ijO5ryG/1oS1yih8G61AM1TbPbctlqiGyPErj5IxY
Hn+vn+4sykYOlj/neyPJijUKadAhFkvSppxoL5EobajMqdayYTolOD++42FvfJvhy4nzjEPaIAnU
jslvfZJCGR8l1ZDnUssKlxNKnm8d0sdUwTTcKjUlrqlVXVH4QeWV42zMNs62PjqTk207iEHSMz1H
/ZPiY6RJLF09xyLQd7kKN+mmg+ivqfeu3/R24pPQizKIEUGOOhA+kKqdguVat59akp6JTBFzShEe
KVBePk/BzdwUCRxeu4giJpO0mX60SJJQBrItCc/u8rlpVnPRQU85Tv8YzPDxK3ykJfNKULHMNbSn
00k6Y8wYq9OU+8JTVeUpBvBcOE3iZqLUYZKyKib0OgcjVCKSBwmyTkUjvELE1UqLk+I1tcL5yi9C
52xmtrVvGjjj1Rwo7TlqFbh3CfOUI9CxgLcXM519Kxora90y08V1bxfCJUCYpHWaBywv0wvns8NT
43o2wvALW7nomM39M9SAteMhirYlJoiyCQyyjUmJPTYxOdLEVTvHrDPq2xZO4BSLofqs+FF63STQ
18img43qFMF6JnTKM5tK/5KQrbCzcGl5MKfFBmpD+zbLoDsNplO+wPkuD5duNp5C0vcf4VP6dMVY
72z02AkIsgwTj7xPPPqqH96qizBtwN6HmaEa70XHoc+B4tco40qvGTX7ygadiNdjCuuoE0vPhaZS
z6QYJhU1opu3U6B32zwa233izOVj2vnbiJhbL5n8+TYhYMUr+5796dSKOXY7hWwkMxg3VlX012of
aAfSLJPnodJoBGNPvkJHK04Rt/hVQ8PeDowJgDapaudrYlnROssH8ZT6ABOsTOHeb7X1hCX6dsYc
8FbiijuUra1sskA2NyqszR7yxd+wlW3O6TTYj8FAWrwqKnFPeqXg7aSvuNOkWNTpyPq6nirg/Hl6
E3PH8t/V7UylwGhQMw7HvyZgQF9pjXJl5kLrwTopX6pWHYq/jKSRHEUVK1okzkBGNc/+OA4e0M3R
3RV3VTq5ue605yqo0l0RckvTMCiThM1VTQUCyWjVh1OXyR5RITFj46AcI42KJXqNbnsiZnat2X01
axMcoWhodrHZmb8mrfXVjMIX4XcfMp2/2sV4l6szY/w8lLxfle1r2jW8uooetCooDwRMyYcenctn
XKL5GxjQ+KX2eWEPFc6lHiGJTGCM+BbdoawaTHTb1Bqr2ToxaqGhW5EEI6hZx2JoeFYRhccR39G6
G8bOvq3aarKeGsv/6KJJt3dpP3Di2FdooDegZa5fiG1HacG8zcKyOEVlpRRfSxZQZi+nX6ujnxCY
PQXZAfaqXjdDrK0Z8uhXJCjq0NWR/GoSt/QsJGLVW38M0ysZmmr9sOgn/G06E9uQE3Q9zBBYQWvG
7wieYIrMyh9N4JoebVShREmxr2Sk0/ggJnzABUIvq/nCNhQV2BikazFxJtvA+DIq2rCzolK6U9Z2
1/zkuHFSyTiZhoeoNo7UzgLcCIWIuyTgKaNIIEFmkcd8DlMvhCM/8ARR7kNo2SMYg+oGuTpd9+yW
r2vOJq17QEZhNLwYiTMdasdSoM2UbosXalrl3TJu6bPWrVC71ldRtE98SAUKKmiHb3d2qmO1oxRr
S1K0oALUOGdIxSl5V4L9bATtvqOt7rAIRw6tCI4UK6RkkqjlEQCkXU+BrJ473UpdmwyhbVT10Yak
Xccjm8r36igtELcjMSQdOOFBRoCFa3Kad50oIWcgh7em8MUHXmDG6DIpozFaLb0v75ZND8uXRnS5
bN46Y4l3e6TIjInDJekkytLv0t7/bOL+AsrHRwtW/A89+Z82cQSfFfXL+y9tQd9f88cmThXaUhZE
ZaSJNW+p5/4Hlo9O+hO+OJLdgYBxk0sE9T/qgkiTAOVHrY2iyyDRE/T4xybOoi5IxZhisfODBxDO
39nEXUyBPyHfxDiAgRFcJ23eznB+N9YsPY0oD4h7spFWx6R+40efuqe6dxAUHZAXSBZXRCY2Ic2M
RSCBR51AncELEBeZEmM/5a5lcCDMy070U65oVCZN5PgSBIPx3gYCgfNK4nb0t4mNvis6msHQs7zS
fBb7HT2F8KXGozAZzecAjhHzSQiTnZnTnKwGWyKLYnZxlZ5rPjtgkYGgRF4LCb7kJPTiq5ajAXTJ
Qq/L6Z5SN8xanm0EgzyzNHWhcxNFrTcgWFmsSramZC6BU0vtZFfPBI8TQknaQoBw0P5Pvf2/R4CR
ecm1/K/umjz/9tZGb137M/rx/WV/3DhS/URxPR57SXbKct+APvxBgkn9Ey5bMkh1CTMDQYSf58eN
w92GOwxDDcjHd4jjx41jiE8AH1j2yUaDvMLf9LdunItb46c7x7DxojlwYNA3kkCP331ZRMMB0KCn
3RV5oK61MOJpNOeOa7bt02Qlr7YAFCiLmeznbnRcQLeGkIApISUKDlu09oPd28lBSdvkNHbpsbcN
0lsUi81crdOSrjCyxAQwTp1BHQ1T+8bQM7FmxtC5IypnU2IFch2rc1wCVs8XNa4IefzGhp14aiXH
VQAKueJRg+gDONMVTGXrOGme+tRhbIoglMtCcy0zfkWOJdZpxo8nKlMEZU31vuzrJ5WOEXdGHraK
EWl7mS8/K4O4i3X1tUfez2vLp7QguxiZGgiiJCzP0s5qCJWgoUIDxhlbT9TVk4U8dNUu5Mig8PVy
QtPYyeZiTSXpvq7tfZC3LTl8HJqeXMCgzfTVHCcfWqKMKwsB36qw62YtKn5piowNiCF45CtwGASt
KhHp9cTpkVVP55LblwY7JB+DSxdStRgbcFtFythhUVjo9olxHuyu9ZZXUnJpryKHxhLqC9l+ThyC
MtWpmmzV+RwU6ZleIXImG96SWD7zyjQqPv6AeLSr+EAXeaiYg8ekWbQRctlUFfnHlCMQq/Rac01/
YvCmeDJYUYD45qeUTJOW8OAIduC0INMjJjAyhxmZkwY64FVBqwKqRKd58G0/gcUDQ6Aoe96UMzKB
webo6aRrEVUl97aqPFwukqia2J0bVbMuJapsUvHOWY8nsRbOwwB+ROzf4v4R5rmP+FBBnBh79tes
9zF9m0WQjQfptJrXl7xatPwstUbXJFkk66poNE/2YYw3zyIbkkQypDuEI2amec31/DE6NE7A39ro
9aNXmGPO/cyfYp9qgl5V8vXQ2g2weMFrMo4SLR32WpMIn0XVOG7d1E+X840iAUcKm0m3Hfi+Qcgl
Ix24g6LiedFZdnoQavDBTc5VzdOAcDmuTltyqRTLvRBU7fSYhvzRsuNX7Emc/xEZLtN4dN1xuKQh
HybiGL2h4j6RErXuAE5+wklSuo5sniTVH64lOcN2x8VkczdeDgZ2tB7kgh8tk+w1g4P1fJLnDtRM
mx5dyyU5TI1/mIBg7rIGERc9BTEePhy/eluWmzmj1a5OCrHOajTolej5DEHYXNmNgsmScOQjza8R
jMCseYnkpgRgOdI7lzOhFlxlMAGYPvLkZGvcqLpgIbB75l8m+RSvRPIBoxid+5CK5+X20uN53gmV
XoHRSO11VyxCow4MTWScbiN0UM+FIkeLiWO+V5fbMCGD+HJulaXCQvFR/Pb+soRwCeQlqncdiYx7
ucpnmcyboqydLZvtxCOe0dlYlKUS2sHlfLkAliucW/wcGXO+1SeWMQQ5rWfMzry7nOa2G3TuAy4j
ENnW6xEov5RL/aYZ8lVnhffKO1XZ+Y7O6mVGr2x3OAVq8gFqpAMocfcIaozcTG8dV8tV/yDqLj8S
/TlemyNlY0P8qgQMCYoc8iMdJYnHtiIinJTyCLI8kN7PpnqcyLbcSIuLLM/0/Kg0VEPMGGJYezPg
exYHsiuJdjO2TpgiPEahePTVoXeRQNBe0gp9Xdf0O1RaU+8Hq7GXPE57PUaZgNDG8q+ga3RloLK4
DZw6RVLl53faGUeDvZ1VJPcl2aleafS9CyFeuijHI3foVO4iWRYYo1jBMomW77I2aQ66+stNS3Jq
DwKnPPC7w1uz5pKoTeOsTYtKwFfo2AXV4rFD2fBUjahO2WW5SZGKNQGuOeHOxkiza/LBGMehmbgD
Lsea+DKMMrSUE1fDeTVy8mmNsW3WCsZZ1ETAEjJV/Ft0pISfFlW6tf3qo5L8ddbFHjc9kseI9cRQ
0mij1vWbLegSzBVyeotKfqa0qPASJbxVBhpVCpwtOsz8YYpGuDiFcmQVZnQSnkbCDLEzowIpNafz
c2JSPLiymAgsD9d2o6zwM8WvGn3aa+AQB2ZdaA9mkKTrxh7K+EQsbHeIBsEp1BHH+gjXVKPzYlEh
vSui9jZECojygi0bAHbdjH3sTgn+3xEJReMBMpWqa1WVcij97kXB3POORuTNiARq/kAfkw+70pWZ
TGFlpoCW5X/YtTjxN0RHjk65qpWKxpC45p6PjV5ZBzyK1iRZ+SdnKGZlk+poNq8JO7flHq9Ik+3a
aW6VpylAiBUi+UhRZzk6yUt1itytmqiOuDZ7S5u8AGZQucNVCOotrYefRrH/Rnez2Hh/m2sMC5gF
CREqQud3M3TqKNqMB7DbyWhi746CPEp4uOi5/dDVhc5lxV1nIGxf/+v3/V2DwzwFqwm+CQglpC5+
iy8hcFybMM50O3Vx2oxkAlEymbzng5KA4yQf//rdfpffXN6NbHEYNNURaKZ+5a7mIVAMOri7XTpx
gSyTgEMvukfElvj+vf6zdf6LrbOuk0rx00n509754Ru7gKb59u3nPcAfr/pBgaqfLHTi7I+/E5l/
bAAc8QlBlc4oyeytM+2zqf4n/Uk2ORcu5j0DgnLJuPuxczbYAJDDiDmZvB6WV+NvbQAuse6/3Chk
s7E/N4h5gXBis/HrJSSnWlfCwcz3VNUz0mxBOgkY9nxlgPdqMwplV8vuZji22jS5GVaXNc2S+lYG
vtxVmYFJyPSbzGOro143lWE9jIlIPPJZYD4Di2yaodY9qM7xKRvHqlpPCGtfHOCtPUNA6naOOeBV
COiM8uV7l5ftHrl9sDWjnOwhm9hd1U/gLOa220490hHUdkaxQhGNJj+sMjfNbbTW8VQ8GWVlv+R1
k+27MaCELLI2XSOp/mx74fbwsTeU49q7nOBxVBN6TwRBY7TBipjB4ilUu2qr9cp8aNhYhOtAs6xX
35Yl7bJZmVbEsAbBqagnqpTi1j6Sri7uuqHW1nkqz32nOicRw7rYWRA8p2Gz0EVJv5tlhyQmqli4
Mf5sa+nnuyECjav16VyUBduGXMs3FmG0YAm9eoNi6xDkCSVuY3Kr2D7donQbrVRQaS+lz33VJZV5
XwsdO2qFuEjMhnF04rHZd83MpKHM6sFIQuWQNvh6Eq2a3VCJ53UTi+JUWaEMvQqfEXPd0D2oUWl4
GiaHY+Bn5tYo1WyjVVQni7mZz2WvNScZKf4Kt8QDYVDj25R0qLYGKnd9mTTnmZggovStdGORjLZW
ynG6Q+slXzt/pPp9ehbsabZqqcc7/B3aVtcc/zMTfbGJY996tyMrmU7dpMUn5NjJKrXLke6Ssc08
DMf9OqIzbtdYdb2pwErXE2gTRkZTo6kWcVA91c6rjWrnIxgmZwNnN5Kxh2HU474xzsY0UK5Lb+lj
2KnxI/zA9KJYoMTUPZripBRJf4WXhDAMikdDdk9QJ2XAem1pPvryOSECRlj5DX7K4pQO6mM4KmW7
UnSj2uFZT85jwVPVzvX+Rstq58qoIjYWJTQ1YQGqksldpwBv80xOSPh1yNhLyCAZh4MVzZs41yjc
ncda3yCQtil7qCj2qgot200dVFtOk1iw0oyObl6ctCSgowjSAGyJCW7UDE5Am7Nb7GI7x6ySVdjl
1am2tBe8PdI/VjSghVelmn6xolreIcSkVIpd1r6JOloNtkgRY8L+emfInbfZwKbgwanNN3M/NrdU
VNsZCW26Px+NHDLfbrtHsxz129rG/th5UNsP5IHFnlN3qhekuXOguFqjTxvHDJXIoVXelcj5YYEi
7PU76JakftSwoyf0v4kkb2kPI3tfHnKc9I2yzvDbCGgjUlPWWV/OG9+Kcwy/ReCLr3NYDa0rSiW4
riaZyS8QbGALXkNA8pkgsM5/hxIDcY5mZ8UKtwpVQzE80RX3XLlmsrKdjDQppzZUvOl9ilJItE78
KhWUVzsbkWCxNwu6J9madx3ehO5SkTOGnXEagAc/Z1NJ3wgqZq4UQc/3Xg1bhIDkLI+3eSuN98kg
Snmr+WMPDzVVkhJtJSInoFXRSHm5mfCWcxrU1iobsSkSDFFkbEGWyAcxYJRl7cNY0iY+yJ7mEGW9
zii6xmqFgq+4kdSsFBb4SRXq7aXJRqyLoldWgRxl4GFqtG7G3ho3JtHanmAHFa9qk2PsWphNH9LB
1q5qOJsaQX4N1TlnzrCNSY89Ma5hN4uIgCA+wl+bSUohstbpctupGkS27O1tgdruNtdSajQcVa5q
1SyOY2iGV35Zyk0xtEbINM2YstSll8j32O6s2tjSDrasSQfIyamw25j1K7Airw7Ihd2AbYh7mUL+
WVozq2zJTGVlKXl+LcOuuLN7aV23VtV/NTE4TyvEzleQREztVa2uk4Vkay98GwWxcG/ZQsNV8HE8
oxaRh2FthoWsIzoA3k5bKDyyPHwC32P70VwIPmOh+sRC+jEyNzfYlhlj8SEcevS8bwAo5i0NpOtG
ElTO0unvMAWJp0Sq0bqh3Plrr1Zwje1CO8YLAYltbj6RhwOrXI24bIcpfg41XT2YC3lpwGKikCPz
4sJstqS8UluxEJ448OdbkopiL2Q31aR5+Uj4V0v+Zw+vQx/f1gQ/hhRUhwEfCoHkw0KvIpmCaa0X
0jXSWeIdIPF1SZrialjI2XGhabWFsA1IzrwtFxK3X+hcEgiCLXHx9uJnhO1V0VOwNEIB6xc2uF+I
4d7W2pMqZ/Vb32kFdD8EcqL66s5aSOXF2OZpC9FcLpQzvrDSQyuVXicLIU1nZnWCCq1vTexhR1uq
OVKDPD4mqH63lR7210mBf8vUUmupqH2uFvIbe2H4xV8Icd9Xid+MG4tJYOHLu4U6LxYSvRmxI7Mz
Mu1bcyHZiWGtX0gdcasFQiLEoj3XF1beWAj6DMX4OVlIe3Wh74cmgIOmLQWYoRD7UARf/IXuV/NM
MDxI4oiUacnTX3QBAoXAuEgFhrCoTmPuTFf6RUnA079ajwo9pkvAe7wa1fZR0boWWKIJGhTOJNw7
izihuegUKkKp3BkSApN1oLX4eW3ao1YisdQAXQJFNXDE3NR1366xcZkv2oh5fjRCEvmx9LES1DWZ
2NxV1hTKe/0PPWyQ4Ut5aKypjM6XofU/8/1fzPc2POO/Gu/X39KX4aX+Zbr//pofCD+GFRgnzB2Y
SfCrLDD+D4TfBPwn+NRe2urEhf76Md87n5jhGYmZVaEA9IUW+DHf440xkCIKPC4kfmqYcC4+Izw+
f2x7sQf9j1G6pH//thF2IOeQSzLf48ZBffnbFjGJwTzV2al2E1fSUxuT17S2Sh118Yh21iXjIms3
ZTXdpoU2D+5SNY5Bx8FjIcoNekVWcFwP6pNPES7pRDnlKzQiDN/G1lIW9C5G3YJcb+k4z5kriUdJ
n2lsZqvdReUmDxwy2AiKImLFgVHjIEY7Rk3zPm4BtBj15us0NiG37Q5cWFLEYLh+TPMskxrJyQXg
nSLTEO6b+AVkCPXVWAFzWZmOcA2n6Xbgw2nY/K1yL+fI3xeYQe4IvcFu2kTP/5+9M9luG9m27b+8
PnIgAnXjdQjWkkiJqt3BsC0bdV3j6+8MZvocp9+5+U72s+PMMWxKJAhE7Nh7rbkSp9be4iynv1QT
Fm3WU4F3TYZUerTCK9wOZADTBMin9mFwww9LS/mQ5L6uRCQfOMunW88j7GC+kjzo7u/0MP3Oahtj
Mvc6ol90RiMWWBXq5q7aEoXaXaJBPtjGBEPZ6e4IjTcw79FEFO4Tmvk7EWCFjqbikUmhuJ1o8iBb
KgbkQYRVU3rhAc5vTbd6C3LcwovoJhTl4Sca6AelhlkpCV86p59qi50eos3jlGjLe5rR/qwMgnpT
t+q3PQEiJKGiTHK8p8kI8A4n9ioNbPUW6pVt8aO9Wh3jFofSK9W0bTekSKlbL3spGda8iMmg56k6
+zUJPbBhaL4y3CDORM+/t0t1r9vmsg8gJ3QUkJ9LE3VF5cFejmKwJL5RQbyjzXtP9N4+cBcyVKyu
Ps9D1LyZqftkt8SdlxOOHkH00a0dpLhNHU/swVPA48nc52yptBph3fhMRiyj2RzpLS1IZd7xgv6r
ptdNQVy1bjx0GE1OOaAFXJwymhg+RPWyyaLi0SDCcGM0RUNqSmlc2qzztq0b4AkyIlJMeHLwnA7x
OsrYXYd8wh7e1AbimrASggYgPvQEUu2qw5lSnjAs9jchwq9+Ozaa9UzYSnxj5rb+CR/xsG6xHPnY
IjmpWFzLcitccr8Q5c76zThjwjjg18e1QAzp/F0rrEXbuWTXBd9nzxnvMtkY7NkFregMzQnBz1mI
hCwRj/8s9P9VpIYkruCvVnpE+U3452hSzIHqNT/aOPpvahn1UIfJay+HVskfK71r/cbRgmaNo2QT
iM34qx9LPd2jH0s7DR987vSeIa5z28i/s7K7SCT+3OKkA8Rs1mOnEPjQoHv+uXPjyZK8p9LN9oYb
vo8UWauuxVZNQ/St0OzHBoVRAa7gzc3F2zwCkuudeUuD+Ngp5BWQEnkwUGYfWgXEKsRoHTwFyWpm
vVo7CpzVDV7zfQ4IdSgjsFqlAmxpIagtthz9ol3xWwrEZWRgwio3jreBVqCIDp0LG4d7Py4xq1GX
3xRjPPLTekXAqetNq0nkeKPZHHXAevWQn+dWWquqAxCWQAprFDLMagNrXTqj49P66J8kJyqfzPSA
6C7cxibcsVEByNoufLVNDsRSwckchSnrFLAsUegyXUHMmB7DjlJgM8gkGzPOXnokU71Cn801ELQc
GhrOEYauoPwIEgSVFitoWqrwaYYCqdH9gXiA6HXTmGDWRgVcG02gTyzFH10CjM1UWLZYAdqYnX6W
A8g2qGPHREHcWJjGdaLAbktXkDoN621kVHfJob91UOCARp0DZT7rtXraVwaIsckpxcVT+LhuACTH
Qr/l1PbAXpBfUiDet3HmNv0qAdOcwqnJ7prKCMeNxHHo10WdvvUAcB6gTzMebbXON4wCx1oVDs0j
zf7gkW6ydWOmMxZ9LbeaPQrvmjZ9FZ8aTsJvgYf7W5lNX6bcSFHClT0cqhKIVzR4eO/I9j6Q+ek+
OOOIbTszOL5mksSmznCrd4f+jw2fYcheirRg1JxhYtJlRo5XcQUYiAzeX6hXza1TS3dNKJHg4nmS
k2PUg0NqZVWweQe0lpYSlxLRkGxZtVswnYnJ8UNCWeLw1Jll3MyUd1s5Osknh94d1LcgpP0jwdMl
KhnQNYJ8M+Vx+YioX5wMeypvTGVoR96ffKqqAKsp51r8SXG6iG2eIOhnGDbdz9bAsLVLw2LVh+ZE
8lbL9zfmzd7oRqpzizSLdcMB5jMbUPaCGUv/0vSOcdBIIUz8sO24qk3Jv4mG6Z4LqPlw9oiNYmAu
nkBfkVnQ8SMBgc/9Wi/C+V5yMHixegbte6sd+PD1HM4XXCW8x7zUgcLQY7tpS8tOfQMj1QbnBj+Q
+iCqN1eP1jzgLqZ5Vr1HPH+72AZJiliDIWEwxS0WxAjDWSWK+DQjQPggS3HYid6ovlkTeJygL6vz
9Z0lhI24W1qa/PhMSuchXCIO1MgQiSwPIvfBVIcVU/mxMsWdKKyif2oTc0S+RBSUH6sPfuXugKTt
nskX5x9mQSIP1sAisiZ1ZN7oXkv6wWgmn653GjUgv40uw9CvxCytm6s3DVVxeR4r8olXsCYwC8OL
ejG9Ub6OhcIydrnpPKB1NQ9lGkwXAaKCQSa1jQx7x9xXA19qj+ntyNBbdVcYXm6zMe8+OieK0aaX
9hnr+nxTB0JeAjoEl7HW8k3EHYng1rOCT56k7kS3G3GQU65jbXD5jc5MlmMWRtpjudRYhWwgHgh2
vV1JhbG5flv5iDMtDufW9ds0KDpfECrhlwlXbnZM61bUrRkw4qfghhXIj+9HOL1ONnHXL/wRu+67
C8HMl3UZ+22ynNoiOg0U6r3WPg01FuvBKj8VpNOFmKJ9z72TXQ+mKLyPBp2CvIv2edJ8t0bvxjNK
YHAAPgrpXKbW2BpDtOvs5SVsWpuW3OTe2vAKYeFZm5SZpKzm0ndlUV469rGeFgwxMSIW9gWYw3Mr
EnGyB9bwVLj06J3K8IVDmEOcz6d48tbjlKzboDwahRPci06bzmKSBJaVIfDJ0bUj/N8pugRvMDck
WMOIqvByDAO1ZkfDP1prBMgV4eSTzvetLgYsiRj8bpKlbzeFzMXBkNbXRnT7wrUeAJ3hNx56A8xG
GLxroXxrNffr3JOcsxQkdWZD1uEAKcg1yY15DQcIKg6JeINf2Xb52Bum6XOMWT7ywYI+AU5UYZS3
VTc9FklfHT0n3QFej3zLWviCY1tsp7oPVsk4p0RUiWd7pokMg+OQTnN+AAJg7EcW4bWOXXkzFWnA
SQGRdLggbi7L91rvaQYVpX5LtrVzbLjxgTHaOkVj8K6LvPbRLqx6MX835upSxa7zLZacmsyx1j85
toY5KU2fOvIZPiNINzY864QaGjUJjX0BTxFun9IxmvVqWBbWA2PI9iGeG1gcrm76C+NbL3is8/Yj
mrtgoxfufMJBPpJJFUKWxCgssdIUC51eWs7FbSnsU8aa/8BthZXFDsS9gdliM8q+KEF3aMk+LVL6
InSoEMXI6ltrIVNALHKYcwzkRlV97jlcrmu39daJGN70AB2KXrLbe7K2yLXov5I09U6Dc6fPdfA8
ioqoIKYnKwtcm1+agHIbE2nwXOi+zWNI0V6Eb6SKtlhSjXUH6PkWLVS4oUhwPzAbDhcHZMxzStVN
DcEp3G9Nez6OHVbe1UB/fwLMnTwnDtYZszUhf3A++gb+K8P3nTtK2BWsabJCWMKptU1bXhvm5EUu
nX5ygqR8wLMINT2qqawMPOtj1binaqjGT4U+Z59GsiRPNm4n36LCWjW0/NcZTxEreRf3jh8VVu0H
4ENpWU9JeDtM2H+OrQzEtIraBfWcV/dbN6xpUYFie+nsSTvbonHRjMJ/40ukNRY0obYZ0qS/BR1v
cscU6ADK2kJ0bS4j2+DUl6eS2ePRxBO0CWpLRcTWwYtHOMIFXFacbJa2LopV5xXaqQtd60ClkO6E
XtabeCLcl8NbaW6iZvpeoP05izzsnscmHvf4A+pXu+6gzLIWrqHcABBwRvQVZoXBzlkOaU4VBhRP
O+olC1glZL0vwe77VdMloCvnYFtyJOZtZVCdzeyL02buqm2C8Zzamn7XBEWDuqBsdrWkJ9GPacAU
oLmbgAyTGLELZYhlx13ek6Ypq3VSDPB4x7rhxJyKVRxhGMtNHUVtk5q7pVzu8D8jBIDQuZI9B1or
a4f7JaXGS4eyZeca3PM81tljnbTj3uVI/I4m54TisP02Kvlwbc/d1qvscNtnQcUcCA9oQwjxGgEu
jzgZQSsoCRd20JIh3gQB0evnVauP1otRTbtpnMJ1ayyPs204pymW9MldN9kR+7HDbIddSjDxGMrw
Wz3NO6NjyxvqMtsMcdJvJn2ajvEgWp/+aHBA+HUbh/XFDCxrjSMkOcyLPd0ECXERkBq1CBsclLqL
l7K6ihunR2KkYsuijAFvmo9J+GDYSc1puVfGez6wsuEDQgnZEq7+/PR3s75zde5P1L/LrXV19CdX
d/+sjP7T1fNv/Q4AYN+GBpBfyQAYSaEERHipQAbYV34Au+EraKAHTQctkF8hA2Y/PgYKPCAUggBS
B0PBwTLv4CS91YsRb5bKvsReqeE97GiqKJxBRuv7XCvEQatgB4nCHohWdHejQiHEMBGacIYtqjAJ
7gAwgf6cecQkMyoSUXsPt0rejgqxECrYglTYhRn+Asl9wapG+fN5VHCG+MppIDn6mGugG8JE17FP
tIU/DPFEQCeIh0rBHiDxxTvdRQapQBDYgm8Wg0IbxMkH04iBdlPOSIK5U1aaXyNkdiAGQUvMV8pE
ciVOEN7ZfdFhn304qZXcjgpNId3W3BsKV4GA8lEfek9H4zos0CyGLj0sV8bFwtzu1gQm/EDG6PKa
Ebh910b5Vw6gIRnSEofvauyQeuJ8K9cxJI1aITU6rc4/nEFxNsag6wgdjodtozAclC/2RkpjunQB
NjRqoIuhsB2o8CB4CAXzoBGKrVABPiaF+rCxFt1g8i1ulysJpJ677JwWtUPEuEKFFHULNSRQABGy
X9kKdKAaV1p3SR2Qee6HeyWPDKElLqAT3VektdX7ohAly5VWMlzJJfaVYtLrY/FUKDqxpTjFgSIW
tyyMZEwvh1jRjCvFNcb+m57iENaxUNRj+wpAtooIFWmS0J+XbsktFFKUJFdYcqG4ybRhFUOZXt0V
qUz13EFYnn7nLePR7OG4tMP3SPGYHUVmbhSjeQLWnCpqc6v4zagWbtOmzzlnwXa2c324hyFVXTDU
AeZTDOglgY5qhXChG0WIThQrmjf2zMEvWDteVG5xbLuH7AqX/qfr8191fQzYlX/V9dnT3Y/jn7U7
6GDUS/5o+ggLjJVOi95BlgK1zv63gF/YAKmU2Au51+9d/H81faT8jQGfI2nOkJCgsAf/agIJ9zeU
WpRaWEj+voDf+rPOzUQK5GJ44W0BjHFN0/2lCaQTgbckVigf8S0r6u6StzNyZZpT/pIBxKtMEMmo
+puvmAjlUxSl2oXiYt4VpjYj+I2B+WTthGgcltG4RiDhd56GiZRp9nur6/wcbkdk3wqFcp80aNgw
jFsARSJ4zb2JIvjKTJYajCnW6HF9pTCXdM4vwI+XvceMlZm81n8rFm1pSMMezbPGZnyeioxRWNR2
I3Kgav7sGNEcU1Nx2fwoZIZOWmOzbDkB10dr1qovvYySzx1ij3vUMpgVKADf52ZpfA8josOheOm+
DU0oOL9AOAmJ93wII/uBE0gcr0oYjM+q65P+fxR/VynhvxVU169ABW/wrepI8GCd/bkPlyPASbSg
tYlrJEnbMnprU8mJcb9CWVH/MhhwVng0vfvSqeQtPAE+WmW74LFALHB6jJJ54zgWAFkUQHdLYEUn
eBTlh4Dv9FrUVnuJZhoTVpwkdxyoiSVy1UmeI7W7CyNcAX1rlGfXbZ67zCDrqhpvsShKNE5yhzD4
I6mhHPz0kPwHeaXCsP2kr+RDm0rdqDqdtEhNzCp//tAVwSqoM6oC0EAevAv17YdlKd6ENKd7zdGb
Q58YzQERCHrpiOpxlWvdsm3ZTfCJTPqXKhWq+WKN01k1vZGQGNZjMPN/NfGF32RVipsQW+U56m10
5Yy27y03eKEZI0mdpVWSFuiX7RRUV1yM5NpojbbDSGyv55KQh0XPuacNlBo3+mJ8FHZ/OzZS7Ls+
sPYzJgygiCQhxUj/N5OFEl6nywBn8j0jW/tomuX4NY7QiSKVGb9WrNcHZ86afdNBSQgiCtJq6Ldd
PE4XHsr0hJ2Th6klDi81PhA9JQCXg8Zu1ymOkxt8XDnoDnfq13EMqasEibnTFywMMqY74xQgf6eC
b2nVFXFyl0cKo+pm8nVmWvfNzSgjMGtwVmd4wCQPHKfYFlHb7sGCxjdZ1+l3AbSFe7cQw51FpdJx
ZMfdsKmjJdnPpIV4PjZPedHibjq3neCCStX0Wly8GJZ6NrV0wWsxtq9mBIHEA3V6a5qN5+t0yk5/
fe/8smbhMoI6oYRWhjAQ5srryPIn4ookKSgIB0e7IKRZHiBMFztNtHTRkMuuGwcrEDFh3DtNuXwF
908QRweUwSeDL/pIqnI6VUi0jnWn169ObWL4jzJ9h+/tDe0DtoTezp8BnKAaHxoLZeDAICvju78t
Axi8egcNv8VbjuK/lJdJ53yAe46POvfafGcq4T7L1bwdkHSoBbVMOaNXndhYnSY3+J3BPSTTMJ1w
QiwP19u2SnAWxLE93zU1anxRMdQpM1d/c7W8ffWIHHottKXGiRIzu8yJJ4iYQBXxl0JPd3XZYObD
4gGEyuh7wjuwDDqb1I3cs6vXtMr++vLLX8LeuPzMmwkKcgHvqEmEerR/uvxjjew8XBqw6E3FDLdD
2rSam1p7TBaPTyAQY6EYb7WnZI4HuEtT5VV3U1NE087VY7YXg2eQplBWB0c3HarP6WATvOJREjGx
QmL5TtuKD6N6voc67rXt3/8AIA55WzbTcTx0auT90wcolrRtBPlWl8xm+DolYjrVVRgiEgyg5rYF
60yg1FmWtFliABVoG3w2Fe533boRI7Zznj3sJfDtPhuTI4CdAGKOJMDybZ25wVPm1KBQoyLkRPrX
7/26H/97s1D3Ps4RlAKCvqknzV/fOx3kuFnM0bqUvQWefmzb4Dt3M7LUhoSHF7HEyx1izumcOUOx
66AzM9ooCvvgwio7klmDq4Ke5CGzRqDHTLefOjQ9O280GT42dV+cF7eNbzl+TPdj7mVoeNux/c7Y
lZ6KF5tfoJn1B31ZXGJWFGi/J86jIOHRaZD5Q7OfVMOzI4vgVZLCsYdl4x6hp2EVQuqwzVoj3FZZ
NL0Tk7HsmnEIqL2jZrMUTuH6nZTTN8GMtlnJ3GSm2lZSbBajgitRpl8E/fM2Mgom+WlVHTKTjlfh
8KhTE0z310cv8LTwowGyNmwg7PH26J8d0UnKC8cnWuV5goGGtlH0oVctOkq8gu/cecM3cCpqBVGX
JnGCI8nxiLJ0heI1c1a+KibFcJZ5+qRXEoeuiYfuzcmTr0YJJhrx5XRIR9n6jWoMaibHRHjH7dqi
IXtCP8Fe8tc3AkXin3ZQ7gS0H9QMkKysazn4S9nAWo2LKR3qC6fyDnAAgHZMZWptzsaJlggZUb4D
fCZewSwIt5Ri1WebJBfGQKxJOJdb1Gm1w+w6yeDE06IjtkSPU38A2ZhDOCm2XU3nasWTpH+ZRz17
ZvnvvkgO+9/62DG1NT7THD1p5BKXUFCO3Q1FZ21yR5+5D8wCiUVmZCAuMwGQAXp53u9dTk7reamc
A0kdz/TbBWFVETFXvibjHcN7QIw8WCSl9Hr/QTYJS2RaEH9VYiWcxEJIJk/t3sliVXKq7xXAc/fa
AktGe8FQZZLxsvGM+VVUFXP6EuEf7yfKASfxQKDr4GZNZGv6Npbwrxip83UzDOmxhA68X7xsRkto
LPUOAmdU3skpMOFa92n0wj4Qv7RaAvFoqUYDlUCcJ68tIwamHGlth/uIugUYscFqAO66ij40zxEX
bRhVgQPr/Aj9jq2qze11QxAPwvEIFx7zF0xLhGax5GXwgfVVOyqgYND1iq0cEZjmu3ZrmusMo9RT
GHbtISDDxVwtIjG+REZAnCke1yq90bpOlT/e/ABRvtTAUdb6lzwrWVc7FGRrNe3Sfa1ANxJaY3qc
uRFo/48MwjRzjug2CsN4E+VCUu4MdeWB9CdwXMJJpktDbblHiOiFkPKW5bu0U/dAYIS2AZKT4v+h
sQuholnGDSYuSDs4rdCQNpxsETtwF8Y1VeZqIh2yw1zFQbYK4CsaS/YdC+KFo3MWY0k3Sd8F3Ydq
eUzzk+Pk0b3MndFnM6CL0Xrz8nB9kP4Rrj3N1bf/+38+f+RxAXKra+Kv3Z+OqdTg7Nz/uz2drOnP
/+EFf5xrMZ8g63euOgaHQ+MPT4oNrU8qQxEB2g5SV07CnBUVd880FJJP0DCDAwG4UVnJ/xA2YEpH
9aBWMR46E8Wb/XeUDabxi7KBlRGKA/o4tUBKDOq/bPAwVLqhcGIyOOp8utGSlrgcrI+XybDSj7wY
lgO9KxM1UGaF4QqEUHoyjLx5T3CnV4zgW+1ehA69p6iah3vk2cFLuhBcdVPH0/Q16uIkBAeGV9UP
it7QfAD3dHURZm0CMGkvM3q0h56ZOmQ6bKGE4SRu9jEMs3U71L37EtGDbpB0N25OD1fIeV2UU+5z
UjhExK8dBmvINglFfL+yC8+iBMkNzA7Czr4VunMICQw4Jd40EPJQmxcMWz1QzKEKvnfGkp9DbbhL
s5451Mxh4H0hU+EzAqjhdWIc4Mu5jb4zZK7o14YW0/JmcmA7M5dfT7PR3tMLmO4WpxFXyTtxLLmm
PZQFOeUrZ8jD06BJdGRmhRg1bF0Bcas0zFsO1mni68kiyLMf++jzQgwvYOKg3TCVit5xYjOOM9zc
3bUOlqaVl9vZ4yxIdOqtHv08cLd9PGbhjkmAe7SkOez0cqqM9ZLn9mMeAUTbEbOZOcC8IomNF2gf
KURpIcJ1YZbexyz0qfI5mDm6Dyuxv7G9BjV6kNbHPkhxZLaC2CJZIoUnj8C7UQvwymJuxi7iVe7J
nCElbcm+6S+Dk9f7kOVwT2JJ+yXSArfzPWgypW8udvVYZ/DThONq0HknLo6XMSDUqiI7CyxI+soN
l+RMMV9CwrWc4S1DTLeye2ztN3QxHUbRyzzhkg9x6oAJCTrSQ8YEc33RnAsosURzYGRfGTZ6eHOc
iNOgau6OkNMQeNnRFN67XfWdVLC53+vdUseYUo3yO/ESmYlAZsnItjSX7mvRGDaGnsDNXghXSbBF
FfWGEj0hYKuwh8+V8Nx7e2yGdVkVFvhAo3FWWJCMLfhvI1xNsRjPS9eGyUutMx4fHghQiBkpiIWN
ZueIIb6MOIfvcwmQMfvg26U2wMPfxFxb9v9IawEqN3OJ2AIOXXAKiRRd56KUK2F2w/tojdSls5DP
ocvvYLa0Jkr50WyncDMWeN98qpmh2AeFUKPPADkzTyhkBGhHc0cAGjEQOY83Mbmc2YlRSceVU5BV
hN623LR6peCySPeTCHOU5mDsZ7pMKzY08nWWihvZeeKu1PElTKV5oTm9Bzln3S6VGbD9NXhg9WLe
Q6Xiuit0YU7I4hysC7fhDjSLWj9pcF/sddv2CBabwNvGjBqOuHnyDTx452BM3njbE/ezHuuck5rV
9x12oaW+sdu6P8qkzy+zKEys1aVt7XCtdBfNwxYV8WCmZfKdNvgzra+VnbnpB2I/c53YpESVRCk8
ab3MTpR6jt8WgAHiyRKP2OpZtdy8yFZea3or3U6YN+CuZdocuv4gmZkOfXpvmMWLZzaZHxJeBd3a
2CddeAFXGCE+EIkfMNXzk1gfoGkzVts3i51jUbfV1S7HJ47m0VofZu/glOayQY8/7FyZyItdYaxn
ecIObzYWLEEzJ3PNg4AQmm1/Z3mpvqmnZLoFqLi8GplpUkPjRoD7lGFvjaKj03fOE80s8JWjnU0s
Ui1rilOydqxiK9Agpk0lcZFpuJxRw3PlyJi5XwbWxjSs3H1JNw3jlMcoRGjetAlb/BOBXHq/K8Ap
ErVGmHGc1qe8R+KCeNm9SRv5mT4omq6QWcaEd2BFl6Tb5K3SQRhclAfiStJNsCBn9YEPc7WlkfCg
upoHtZHgUa45dkDkRRPhodTcxW3MuOic4MH+GHTOj4DVYJExGd/oLmVpYjo9xi43f6vJab2POvqX
4CiK7i1xra20eu1kpVNxFkOPbS0L9Sfpyex7O5vduyNC89FBiPwADyLczKLWt1ll9nfD0kHy0M0W
8UaqpRsEhBmLbhT3j7FplEc3ao3PRsstjWFjhKdWF3euqFrmEJY4gyXE39QxNm7zcX4MRQ4lL9dE
fELG193CGh1uWysL9npkJbgh23Rdkve9DTJskR5pOzFHDRqrveMyEXUdxHZGuEb4IEF9d9Fy1LOK
YJo0yU+xzILnqFjGiF6G1X6aY0nWz6IN8a3ERLpnjl3DZhTTl7zrMb0Z1fJkDAZBSUHiNIzHYkyX
SL2fa7qUtwDZxttlLJlAZraOKQh+wMWye/FIo0gij4P/zmC2g5kOBvy1qqsWAYJNt7ktlfFdrfbs
6NPnCBDnE5o3Bcyw0f3Ckk2pO80FMVrfkbTTPXQ9k0tSBw0B3kavbej3q9mGx6C/zSgbi32JHj5+
pfOjFDtdaffsRCmo9vNSouomvqbPN72wlYt1mJBg6dPy4XaDvQnSueDwGLMER4ZJk7BpwJqG0dzv
Rj1/GrG+7gjWI3E2RKTOV5nhlSqyB6Oau7VVOMc+1Kp1TU6K/099/N9MfjB6yb+c/DxDhf25Pv7j
BT/mPlesGTMValphUYlS7f5RIwth/oaPguGOYE9BM0MZ/qNGBtwkaEy5qqT+ofp1SDTRdbCHwrEc
ykHr7xTH10j5nxtInEdxlxv4SQyTNqoCu/3c/OIYTV96duc7T81TUh9KxDxvc5ucjTwnm4883XTx
hzCsbloLlZ+YZ9LqsKbezzWhOQwuyxua69M9YYJI1WIxMV2Yrfu8Ei3e2BJOPAw06hC9H6Cc5LYZ
jBfNITSoxqs9uFDOomDy8mrf5xIjxu8YND0LtLOXm0N+LJukgYcjhSjd70blzHG/H8EOTsMhdNAU
EhPsTFqCrsqth8dq4CI/agUGUughkTQ3YTI2WLfYe4yzS9mCrMmjDRlWwP7DXGLmAl08d5cmN2mb
QlAjTZDBdu3IxfDHwg6emDZET0vHrsiHgl+/9NqXMcpjEiLNpkZUHyWYd61TNzX1YbFohEclcAxP
QHPEPY70kpBsqFD4uX2PzOnM8T167rI4JiikSChcLekIwGQc9aG+kc5CdKWfFO50isJ00A50RUYw
+6kWzo/aLGC1rHGNJOEWSKJFGqKMcZfuhkAvu3ov9DAQzMFyWkHpdLEzPW7uqqlF3J2uckvKfDj8
syL8NysCyfGSJtv/fmK++X9J9r+/5MeZ2fzNckkVtXRmrqYnBefWH2uCAiRaplTIBhc5vurr/lgT
6L//WAoU9RBighr+wndgdPx3lgJhqmf957XAY36iE6gpyL2FDv+rt6sOOjdLwsm+yWXlCl/iTECo
LUa2S79vcavXK56KAPszwYBlcCqLmaK8sXSYWeulY596zMpa1/Jj29pGM200Oq0mzNyAPc7vjQEk
kFNjxDmlkckIdJs3Q26Op47gL5qVs3Q4L6D7s7tw27WA124H4F1f03B8QBnjBL6QmuObke1sM9Pz
cB/UWEflwmPhLjSxFoim+Is80E2wlj2ZLDspGhXjPYmMfONWb8Af4ONq91nt9vU9c9b0sakD773N
FiPyG8pwwbY7JNUN6b4RMdiz96YZtlnyK2Z72Uy0wEkWIieRaeBc5BtEeO45xQz2XjsOA2+vHD/F
g0kNanU4mvuZqWwTEVCWDHKi2jciIERdqSGcWvLskEB0/QTVon6TrSFLpOix97X03K/ZNJ/IYCQc
Hdj3fOCP4G7obYMc31jfg/MQmy5R4HOwV/wbkqAf+oRMTl+fZ33djawsK47leD45TFMkmQF2uVFY
w57RUQ7GqG9f6DRCjCc5Y7cszvzgtXI+UirXtBljjrKrgBJuTz84/uB+sB6SFAnUZiildo7ywt1N
lk3/vZzELe2T4ilaHA7loAzuKbodf5hCOoim20nMzIN81ZiYI9+qpXEuzbBfexUH6NxxnMMQi4Wp
ozVDaOiBEQlZ9Bs69nI1asG0NbDk7cEgTCWk2Xr5pM15tXVJYtmBOF4OLPKEGeTSOUTwRh5JDQhO
KGDK25LUvXxnQrM8T/1iDwKh7WB2NCpXP/7bpXQWojvNkogdMARfuZ718Dvls2rDsTgS24lNeu38
DgKVjXZxNQHVezWMtMgXDPOB0L/+s6L+dysqwri/XFG/FV3/NZ1/rrNY9tSL/lhTXfEbjheKIhLL
ULH8uxPper9BjFHLLBlwrlLe/GtFNbzfBLWPUFUVM0wFj/1phaUkY120GLjYV3DOL27Zv3TPUuT9
vMCC4ATdKckaAZLJVnAdpf40aTTgwTXugvtwEJyBfCbazsNIpiP3OFbQuKYDNOhfEm2cDlVtmuMK
TZmHBHTo9o2TDzujFvVO72L0gz9dxv+gv7Akn/GXt8YlYScCNCVBBP0aLDfBv7BSid3dwSJUnj2O
5md3QZK3YpEEeyEUAOOKwogbkr1Dw6PHNbR+fkVmkJkkHlo8apA0qitWA7dleJqvsA0kAOI9j6IO
BgeUSrLZ0QsSmXrFdBBfopgdpt1p7h5R7rI2f0d6iN8BH+WV9hEp8AfyFwUB8aysvrhXNghnMyNf
aSnIEAxMApninGwmKHus7hGCc290jXtiMftnrySgZGxqaGms4BkxwmNCVAcTLlSvBB/TymmqxKcW
pjnnpipgcwhklB07vA7pFnsOc54Ecf8DKkTkd+G4BbD7gj9I2zXx0hzrMBG7vjfar7EeNdSu1rS2
kxaCeHmsSrt9cqDV3wsPMa7T9t0N2oHhOGkg0GJnYcXNvMQ+1aYxE+ccbTVUT3Q1elFeNNN7140E
uGPcluUa1Hj0xoC3clZ6b413WlhqD1CDvYm52dxuxniYbkNnedT7MDs3cw/bZfEKAldHWAFbN9XM
LxSlycqrItCrRNgs7MywjS66m1YXDNoGQaRufm8Ni4MuxSDX9o5GR2s8J2EDvAiZzXlZ6g2tL7mt
vWx8mnUdLy9z2MNkV9Yuy/JiWzldlPqisXu/pamp5rlij3G42jgLcHFj0WvaaRXxq0s3+tBq7Aeu
en3j2mmzTdBoHUPUHlD6bfcYCXLt1kGhZ2/oJtqn0qEV9j/sndly3Ei2Zb8IZZiHVwRiZnAmJfEF
RmrAPDkmd3x9LzCzbkvMKmVnP98XmaWlFAgAHoCfc/Zeu5vZ0m+KUaMB22fLtVWb8sqadO9b4qXu
zo6Hbotqgx04xPxNqSaxNbNmcFHbTPaO3HkI+rDD09eCZc/sXsjNAFcmXHjq3+veNF8zbp/OztxD
qLGzYG93kCUHDe6hOWcWJzRYCE4qgTd6gSAkgAsRFVF58W6maaE2S2e7nx0+ZKPJknepH4xbJ5iN
VzMhM6PKlfq+OkwuHZanyJdSHGxwh/ga6Wl+4U2MDi32UqhWk5uLqJktBbVq8EAj8gamUvKcvgdI
0lUeONWAGFM044GKALomS+iS+vJIFA6GLYiDA1HiwjgHpDY7OEj08jh5i+jDyijTq4Su2Zm4Ma4e
RPVlY09rd3xKdyW2KQCQfmx/rYjHcTHLzeIRwH99tWZec/mWrrhgP44ZxgfxxvSz9dcFhZdoNPYb
054unFVGtFXnO49oWGfvFY17JEf9KUjn5c2bFkKo594+BhieQlrkTB1aQ2uueRLOXxB9+yJEGaag
siRLDawlA2Kx4a08q7DphfdSx14wRk4nMDg1UAuma6tq7SNzYZS5oEk8sgenIa2uVEO7NwzUNB2b
xG2IA+YhUmEb8MsboqxdwpGzxLzpS3u+cwXCeLw+6cSWtO7LGwRZ7R7hUIrKGEW9RqfOaCcYKRgr
XB4H5yoNyBoZ47J6ZiPUoT22hmYrcWhcEI50VxrGhj7yrE6/yfy8eQRlqpWRMWZ2pBPNcuWyRoOt
MFR6mhZHXHCdp7eZORdPbcWIF6c7/H7Cl6OqnenjtQ0PX6cviq95wgSW7n5Wo6KEWXDbZ6rUPuPe
BL0guy64N+FIZltPrxJuSitcsbP1KvguFqs7qcqYvyR+Wm4mZUz3GMrQguF9WDRXEzDHm/Sgm/mk
h0OX2uc0wDbqzXg+HatZ8jA23PSOVof5qSGI7p6KvjIOveiTW9u22zacSGYuNybD/JcGMUIV2ngf
HOzAWFNjdyxe0y7okNEbcroMfjWRw4JnOA1h88BfK+jNIetcA1GcqedwACGmHzzfg/sAvtyu89z+
xdUCDpEEOmQpns27XFmkHhem3Haz0215Nshj7hXxZxKQDf5g0fGc50dOgl1B0j0p0yHRJNomYP9I
g9vpvCsjcRhpe8pM0Zf3RncK5EyPYaITeh6QQL3fNmQs6bmimmAQYHGSk+Ft+9T9mlv6HM2+DVIU
GMJzZgztMadYuA3A9HDU6qsJ25eF6BTWDfivKxA3PHKc8ipRfvyVKv0YeEi+XUfDUWRUEDF0EDlt
a+fXymm8vU3hwD9YpHmDmoh7Omf+fO2MSKxMczSjKlUm8SH8kQEYfcnnorsTaPDPttPZJfKZtP5i
OwA7J6vszwX28khUjdyv+5K3Uiuar6xSx9rYZDrx6MB1629VGqdXfTPRNOF1Ks6W38keK1Xq4dPr
F8/ejkpTdoQWKbB2SmCkjOQy6s9uPgz1tnO74s0eyDXaKihga+sfkhC+OQ1VyFAOFRzv1JuppUl5
2gMlnrTNiDXsS9anxTNFMbcrfSVTd7rRkDncK919KGTs7PO8wplgYaFesG2l1qXPZneALmiYN3FR
26S0pM2LIrBiN5DLHTWDzv3ClQmFQbPy+sVyuorPzKZvplEXqxXNXl+iorr4XW9c9TzO+BX1ikh3
nGtTyL7LJHeVTAAWiGcWr4y8v/SageVRGSRiYARuTzmIPY92l68xfMNfnpLZEeOeIoyyup9Tfbhu
8lzd2a6RPchygpTr9gbTNVGapGj3/X0SzLysHd+5pE6TRjSWTJNIFrqKEYzCfrWKw2kKncrG/L26
PUnB8L7Oueze/ABbRwi/Pzh5dj+vG0zHFNsqbwLmAstgh4Je2NHPoaWhJh7dK4CMix22WTmaodQW
HNFenk9XHamo2D14juQbQVo9mu4gF5/MnFiAO1hTlb0feemj8GwWwCWsgXgbNKV7mnLBm8CGFNId
CgKyZCTnOI15tdrsv5rS8h+kNOyo6TwNyBHz1rMvCh60MF3bvd+4ZX4RqSokvBivul6bYM8Cffm9
Yc3eS4c1ad+4CdV0gZb5q22QpeWjWiP7txeMzLWkoueYGguvjA761z6jY3eLNDWtTgjeghtsvO2P
oNbtjJjxRD+2fl7qm3rln/XWiGlS/sFFc/+gpP1vWff/VNYRRkP/6r83yq6aEanqa/2rvuSPf/Xv
us7/Fw0u2KKoRd4VIf/XN0HsIz1zn8RF333PEuF//dkrW7MdTYou0rJRoATmT+nfJh8YUDmiSjER
2v/D9G/rQ2VnGPzA6eqjgaFS9BAk/NpGJ656HvEfiqPDwvWjPNeMex1sDLYxsEVNl/uEgpCG9tZr
XvyIil7gZq3jkyay+NTz/kd8gnK0gRC5x0QImp5Eqir02a8/+m3F7iFtnYwUMbjeRppjgSYb9Xu+
ypBlmpTPNq6AbbvKOVnrMVNsO5UR9uwJqgDzcCPRxYz8U1sOPIfcB7h6fyfD/tA85AqszhSk+yZp
4TDiPgwScjZrFKrIMNlqylukHsGePQuN+2FYz4vv/dMS+U8l668F6/vxaFcySaFJSuLLB8eAqaHw
SIqiPb6z3YlPeluH16ss/s+R13+FXv3qTXDWI3mWiYJjTQklgObDmS1M/xbe7iUqIWo/k8c3O0kH
2g5Su4fJLO29SvP4/h+fHuQ9EtDBdrFMdToZP89lct3s54rd53F0eR6G2poW3KNucqJROsij//nR
HDocJIeACif95tejJYE/Z3WVl0cDf2lxqUW17KSL6udmJBXj98cyPgjG1+sZrKMrH8dHgN3pw8Fk
QV5vVejZsUtliVIipZaPuo7sQV8YqHhUKm9GyvmrGT3rYSk9QuHgTfT/+JwRzSJXx3lCE56Hyq/n
XJL/rKqRHWM3FgjoedH3kBPi+DFwW1SXvz/pv64hh0ker2ogy0jdPnZ+BIWyNQg3P7bGsty9p3YM
Gr/gNm2L9Kj6DNWDV2M3/5vjrsvkp5Y+1xrLGMA2CmWXltiKH/p5GRVMv7LEbfNjPXcTm3Lu5myN
8xzWGekevz/HD8dabWMMMNc+GreXMduHY9mZNhtTSmZkRj0fYTv2irDVhTonmNqffn+s9bN+Oq/3
YznYDnDDeLrtGB9uXk70NgYd1tCiFhLyGnYLpzKzJiP6/XE+tsXWcyKjCoUiDxmWq/nr9Rvdshdu
IzMktmBz2M1QT4S2qte8cst5SLOsGkIpSIkNFxpI8A+qJL38/jt8WDvruSK94kG3grEZFK+/p5+6
hhRnAJ/BOhzjqV9RmWAsSATVkktsKeaj+Oyj3rXU39hq3i/hh0u85iW7roUp0IRH+OGwicvuLvay
YwqR75PI3erEDFldt4wZ9sJqgUMMWiMxHSiZeBt8AGoi7KGW31AmdhgEERGeQJXEh2QdCcVZzB9L
rv0h2P2vT+f/9D0dbsxKMA8QeH6cWhWOFc+Lp2kHzB3uG2nltthMXUmZFZfu7DLvoAQLVa55Hrvw
ubjok6lAR+HHPo5FY5+DIYiPMvOt60Bze2/nTmmTw6gKvGn/+zv511Xr61xNRnYOO5K/DNj0AL9x
Tx4MTFGdOPsi8WVB7dIP298f56+/RGQE3DKqEJ8/P74bMw2TSwxnFE0vnqIgW20LNbDUMyMY5+H3
x/r4OGd5+rpHUtq78wAo5Iflqfze6W2Z8ziHjRAlfjxFaHvGDb6JAqnVauKRszobo/S+aFVNpmXj
DH9zYQ3dWX+Jvy5X32J6iReWTQFf58NbpRStZvLLiA/eOAt19EqTh+kQSKs9JiQ/3jHF09/ec1Qy
0JOMuNo0T3BZrZhW3NXOGcxAfArGUd2icMKQ1Hd5C06sHMaMoCBSbqCwo93Fu3K/lFb8YyKf6tlX
5XJBuotNP+iEuwqxChR/vnOehM4DF/GUeQ/TwH1w01Y/DNg9r9IaP1Okt5n2SAzLcqcAIo5hScPp
phL68FrG0J8WjW0cM1eK5ACC7A+cO057qqsOOVqNuPew9Ibd0ypN8QZYnlj3CE1hEw5C/vhrGsTG
13qsrKcZbS9p1/FUaZse98KPchrsOaoGaaXb3s/TS2Lxy7YdHi2GmLK3MeXh3fQJ+dKN5pubumLb
uOI7/WQzZ0Ey7vTUtfezTUxRVHuy/+Z7ROrUeed98bsZrzqKQdYbv/6k2BVNwOHbFq6Ab/Y8O/V+
9L4skCYiWQTJxVv/bU+he0lgYtrbLpsxnnhM9x6DxlIX3jPlc9ep+eb98sYu/k+zTvW71upSXBoL
MM8jTgPXOpnE9l2KBDz3tsMDS6f5/WkF+eYM35knlG9I7aVuClYk/CucD2VpLAewolw75fgwM4Su
p4+2zOxPI/wDDeyTXt9ahQmDO7f5nBlY3IVUY8gbBHm+CR3ieRgLoZJ9gFdkCRnkgyJNLOsJErgw
Q83k2laYI99KtCY7A8nmK20moCH8aDCXxVkFmm6m0bUZCqBZ+tTJm0wxlIw828heSnfg0bQYOLmU
bpdba12H1dzglBuRcG5U6g9ZtEiDDYxRNcsObAlryauG5ZLMqiQmgNJLYdqa8GM6GoOjpWKfM6ar
AzLnBOgC5zOWkp4FttWxqbymc6Iza/FZvSAo5K0guL45jCkVg+s02qOLfJb7mNjqkmhlfir8chss
NOqY9RMAr5Xdbsjp9iekoW4BsDobpTUCC0qaQTMS9ZnhyQp3KrMIYDeZ8Fa9nMZOdw+W58SPyeBt
G5v+YOeS7KQ42iaOHe+mWrx9kS3M9yH27HWI5l98n59da1dowxWS6wL6hq7JhaajaW4MBvi7QMJG
t0VdFrDjbfM5yKabLKnVKTeCXZqibUad3pyY1zFt0UBcQDMJIHdwWmXhi01akJyjJoAN5orXGhz7
i2DmdAGcfCPkQIrWBLdnUr5Nh8SEAtNlTwSCkZ/bt+a5dIg9HQtn0w71vIe/DPZjwW6dkrPO/BtW
DCkB932q3oDzvbaj1m9zoFKRcpEAm/Scjpruf+5o5kO5sNpyo6TPW21szZfKsk+LRZjGZGbXqZvN
UWG7j9MUn5vaSz4PqCK2qa3kKS0rHsD2ukeqTHXtZpZ1IV24u0Mk1J+0iVyjZXGvCo+sNDiIVe71
ARC+zkz678i824MymhxqfzzFXUjqcn4yyCoywlhLvKvRKflCTQnOmH6vuTw5i23t5FzG43aYzOCM
YLu7YaNkp9GMBzQqPGxjWAeTJ1qW84NqHPYPTd8SZguQRF0KD0B4XCHwsIvB/5ZXmThKgoCPNIsr
Dsou+iIS/d535vnem5Ui2n4ct+v7B2ly007pJmu76rYfaAp6/NLKI/R+tgJm0cQbodiLFD7DqqJ2
ewRZXsajqJ5pSca8Ebwk8A5tTumDCqGIKrZ5u2DR6XUBnmk3ojWrm14fnkk87iKDQdu13S2EKyRl
4+fRgL8w3zHTRBQNEX1X54Vzq4/EirjemHwa8mQ+W6OMhiyeT/k86piq/Tl4sbBnxqFTm/0a0Se0
Yx2I9IQiNyOwYfb7wzJVLMycvQMlQqkRKC28baXE57pBHKxXKOdB0vk/Bluia3drw3w0K8f7JGdy
xfa6k5E0Pc4YDJqR/Vgtu0O7LMG11Dr3TpRMqqyGDDpt6LwDFXSACdwwh7A1RvG9NX1/S2ibwh1t
XTwASJcgFnO5sQPjij5yzRamhu/vlcFdGXfYoWMrtij+89SmTSGMRw32Dai6MjhxU4MH6eBN4SWM
Q6LWJvurXPT+zhs0ugZdDcmv6czId1kCaN8J744TZz97GnEgiGLh/2Y2DK6+ucXzZoVVbOTHOO/M
1eCaRVY1bbopNvaT47Cwg/ri0j7YxFVg3pJ9Dceg86yrIAE+I9oFNoDTGVHlz82+1EGplUvvv46Q
qzY8aLrN1DPk2/hDQ655ETv+Pp2ILcA1z2gImFfyXOvSuh51v7nRl5htP0w8N2zxA9ZbVWiNHWb5
VO4hMXtfHABUj5xackZZ7TdRHNvlkQR29X2gHL/C5zOib9IADWNsZaTOPJt3OlhCsXYmnWsq9hWz
hFImnozmVBoKl+A0tJc5r8rbFvjyjd9LebC6PsU3HviHSi7krvm1FiI08M9NJ+NLPiLZsZOpeluR
Ou62aIPuk43nZ+e6ROUFTpURqUi42lEba3pJeSmevb59qfhogrwbxgeBs5gMEcCtveqMJGYeAr0G
23hkL+sbwLE6QGSRDVjvTFYE3K6GabwzZtuiMr/OWtCi72khIaKPgLyXJOrC+K55A+w/4cnNmXYE
vAPhti175eCsYPA23Br61L/louCZ/UeGcxyQqDFsJvs933mAUkfaMy403w51u5bpj1RT3WbIejDf
iT3UlEmD9qNz0/oinda8zmZnfNKSeHqzReZ/ScZAEChYB4zkpL74NL4dXFoehIW6qg+aa6sT89Yg
2VbuBEEBBbxeVB0mm6kE99ytk8u5IHbCxQ6lTOVFQ0nGGZiOeA0CkRbfapAHu871C4DnEqvJzDuD
UZYibAiDvsvuskmxVebwWo14NRORADhGg202PM7Ukjz4Vm7CDwIgcHQCyWvEoDvEuqQrDxt00R4z
3JC7oGi4b7wU9pbeDqd2ycavLbXROh0pCR2vuArCz15ic13KdJT0SwpBhMxHpt8HV7fiZ4V0+VUz
Ww0/5zhfxb5KHp16yTeIb429tGXwBO8TrvjoiJe4tTO2k3qwYQL/xMYY4lHs6pgxunvXgvzFrFwt
PF7jMmZRVc8kueuh7mv33oQlNvdqkLqev0Oi5YbkPoBkKPQqlGxOIs8DWGbUAicFNTZCedh3gcze
itJM641GnUyKKbx0hc8WqZq5G935O+kSwZ5a3t50DA124CS9TVG5J7OvnI0B7wwB7IrBC5INZggN
1BnLWc+lcVZOtR8XA58aH5w2o783FTk4VaXKPU54+dC5ZroxRz+5QIb7obWMGTp0uqE7TeaJoHZ9
29PNIptdlYdApz1gygnPVivGfQuW4q0YsK1Q4/PWYSN0ssfG3pKq2O2qecAVNUhiLQy5L0B3hjBR
5Yai2kXGJ29mZElQbqR7cAQWbr2awNp1UCpGsGEmW8FbafTMaMscVdzQQx3Umm2rNcvecAmzrbrg
RSit2gnVuuehpXewMPjI5/4Oq+Jr5tq7BtjHqoq+rqseQln3Za6WmxGfPIaFJ1glFx65NIywWZxd
sfwgNOiZQOx7BMz7lt30ps7L10DPUBEWNCm9IXijKdVvFrGq/DTDeWrKDNJjY77JwGBjBf8n8lMT
MJUYIsKEd/nYokDwZhw37tdqIibQrOhqhw7hSNtkHsdPRAZ8lVN2dPMR0Qlu73mjApV80hHpLXgj
/OKEfmfCDajwTmXW3li2U5d9liQQHcYhvXK6J92fRoRBXbBN++zBs5L04M1QoEU3jZ81U/hbOSO0
mqhhrsZRaAdUBevPnCQXx8q8z3iuawZK8OSxuENLyDqX9uicr+UEtC25b7AYbZFbv1uxIdwBW9bE
Lq3kPeSI4BueN6WdtLakoUN4eO/r5IOZs3Vm+t338HkRHNyCbV8/z+wKcJw0nTHhEwI6HBPMQkRy
zgXjX7qadj6Eel4aO3JTMAQW7IcAiY0e2EUMUwTLaE3ehVpA09TtZ0rOgvhMAVX6i58U8Y+ezFpW
d4/GNnTQQAi2IhRSIJAayqKEZT9GEHChPSTrTEM1Y/wFnppGjFtHjdHA082zBUwG77hnv4vVRbMd
quTM07YDFGz9OtdAGm+H1Z9djR6PpblH/V4ba3ViZHL6ni+weHJXGVe6QXCqkQiQGQXW+KTSaHIn
MC/ujd4Ztq4jqESYwOpvTYPw/zKk01rykpagNqnT9p9AurJ1KDVX37cG9Af29ny05tbEHTcU6Ixn
kdh5hkd9xYT4xS0rM8oE27+QOEtCQpcNOcD1sW4Zd6LzF0ezwHGQ9VZ8slKHpgDq4Is/evQI1knN
+/GmljRlhXLkGLsAYagTsKhCD/j8/lcCvzLvdZey/53N48F6PZhAKl77aqAGg1NAl8C35psZpmyk
UWwy61lq94G8RXVBMOyEejp0u/dGcVuSlG3KhmyYQuCnq7KWLIgMDLYW8BWrFOs+5JJ671ZO/4kQ
T04gy/lEniMLqrwRdElWGp+rUeeu1wUwpXiW4iicWt4Wkv0uybLADooRlhLuj2Ejdc7LruiFtw5l
XzelLTAAlXd7tmrU9uNYeoJ03Bhed7bQFaF5ycNgJDkj1tGCN/bkwK+N9api/UPNuCLkp32l+Qff
sMjpKPrLORCix/lZBpBGeHcMKZjUpdkNxTzbVyU4nmsHQci5yRcmZItD8ypeitP7utOgceymnDtg
LSu5SpTLXTr02P8mubIFxhT3s8bweIWL2ctdOa7XpByZshn8J/dKXjcelAeXJuXGNghdNmuj3jdr
K64nVfziKcChWGfB1EMA3Lk2K2CwV3Y2lGE+sMzdh8QMtG2QEmyLlLmPBo8AZ1l7+mewGcsOBYI4
vsfets3A1TKAhauNYXnqMvFBsF9F4ETdrOlkBTp2HhUDsU1Zz7pPNbbXUBbgXLw3ngxM1j8Ww6ap
lEN6shYOmUuteaWVWFsRr/PpaTDRYQekhJ6mNG5e4xSClkLrBlk05SdsWyOzSYC1pxgPy2vh9YjC
OqlZoeqnUkc1UMbGPcUBZ1gjER3xIycFO2C0C/ugzswr6hbxCZYbf6HSy+I0NlymqYd5NBfk1b7/
YM2+SL9VS9W+dn7GoeXYT6dyUPFxoOVahaOv9a8LXOpEpyM3dPy7QGTFmYfv2+j0JLwaGaXH0H6t
wWBisoZI1k+CFOOBuzMMMT92yS8wHlVAx6IO9oMgNHqFb14sWuCXtgIBI2a0rJvFXYxzmZhEIFpu
fHJKi28+UPk4Ub0GZOmWQ/ODsagfOesqmLE8XDmtQ0sBtwY0G5IGRDgHI6vEW/S3RM9B/ri+1qAR
aYO91whSzhqqUxSAPB8DmyuVuEQPA9SMf3gAPYmwG9Y1KNb0FA/AxQmRGSQgH7TcQfNWVJfvUfaB
sJ6++y518oYCQ37um0y+yMlf2R9syAWt1DbZpmwreDMCh7oy+qm+TudhfMyIfvrWTnb8I2sk6mEn
LRUED95MdjZ3O+V4Cmc/JujjFHTxl9xdKUG9wJ0ceQ0N7qhss38jof6XofF3DI0VY/dT9/wv4a6X
16z+/ot4/Y9/8afIwcXPAy3Sdi2T+QDrj/nBn4Ygz/gX2mzGMYyj//QD/tsP5P3Ldnwa/RADeWWA
sPof9TqIDVQR+IsYIwcMBJA//AP1+sehAtMECmY+h1kU6nX3wzxIwR+yBrUqCGKUXFtHXfCx/nQ1
/n6mzywPkYfj+Gwf+cooKX4dOTFCWjeHpKEDag2LxQ81RZ69yyX9H3HJ/8dR1hP9aZ6GMV9KJ+Uo
Xv3Say+N/D44/0yc8JcT+TCe9LLGpnTnEONy5+l3cCi75e33Z7F+xM/zDh/qne6RmmH7QJ/Mj+Nr
F3lpPWm+OMy2D5tdo6jJ2uauqrq9k9IT/f3R/nLz348WGMyu8FW4H2e7nnTkgABRHFSTsDdhPBBm
FRl1ZdKW0T8/FCqLNY8Ynhx1+6+3R+/dVvIy48RSP3mUuY1DM5+Mi06i1N9MrD9OVtdraNANZnsS
BBzxw20yCge6usWhalGPV0U5FAdC79UmlosMu0RWe2zk6p+uDQ4Kr92wUDLhw/h4UCcjHEJr8KCp
gqto0oIJXUHzgkhV+2/O7+P0ej0/02RyvaocXNv9cCkLS2uXttXEoVJwoUJMtRDYOvjehYlkvyxF
d9sqGPFFuaSXsZTyb46//l4/rlHTApqFAGt9NH34PavEblO9SPqDXwEcdWtO0O3mp9+vl/UkPh7E
gn7rr3IOJpHmr+tFGs2ghsAUB9LEjL03p3NGmKkVX5cmEXCLAs4B8lpuG4FY//eH/k/rx4JqhMKM
ZxahfL8eOnBsaSSmJQ4IbRWtFwcQQa4pSEKaTsQzJaYDsYtUhN8fFrblX3/9yNltTtbkpQD978OV
7UutxTzcCShntfjaoPyYYUnCHaWkXQ5OXJT3GAPZOJUju/NeH3fkdHALaHbslZzmfdYK8Wymi2Vs
2METADp4d6ZTTU5EGTpfBWQM0BgQemQNctoZIDYfkL9SeHlgzR/V2kX3ci8/9+7EZK2hT+hDzff9
fls2xnQYSS3GlZDqFKEIZAvNSy9l26qw6MYmJEa4oZcwUgnopXfWMRoxGobVEqaOSi96p7ls3UpM
FDozkVRzpvOQVCMLVQ5lhNtlvBqDanmCP1dGkNVMkAzdVxcyGDIDchV8rSM/DSP13jb7K7swhydZ
K/tuxoi612hXbxsiMKlw1mCT0bB3fcEz1JOtcfFp7m1zy5aQC+V0b3kDH8Je8MpbwOo2i0+E7KR6
4xLH2BIb+oKbpBnTuzif5q/BUKm7abFG2jyxZBlMmIK0bPm++sg/py0irgiI4vKELsGxoplcVCGk
Vm6YoA8/tM5e46rzcngOzMxPUWAN9t2Ep2XjrRcYAdeloUNH/MhQteArHBdHQDxcAVayBmwAyKFj
2A9wj3og8YEzeIiPc+06T+zvQ48geVbD+C1f5JO9mN8DWFJfpAkAxR617PNQwATSFTOfUKT8kOrZ
/r4WwyQgAxs/5B1PjJy5PmD6eBmeR53PqyTfI5decaoCp3/O1qVfys47V/6Yshmf463lCHxRiJGB
ppj5MamtKQpEK3YYKvQ9TpaFfjBpMZuACIetT7gdNXjpJyCabfOAd4sDmIu76bp82M+VXxCSm08P
sFLHhwEACG2moGdh+JlzVyZIu0EHFCcULTbOl2bcTohGbvyAyxl2azBUxRgnMtk2XQ8zWbnHnAkt
BEqspKHsMiPejIJCCCdMwlw+0x/ymkCCEKigcwN/NCddOdH3hi3itxhyFXgrU4uvzTlgvFSkTLNX
mwNRWvT4b+BYkkuWKHcDD8w+qVZ0V5229jWqZTq6ZD/cxpql7VHlW7ceYRhXs+08x1VHaYRtAu25
M+kMXuk9HjtBQvk4SggueKXjtwHxARauuRlCSxu1fcMk+IedF/4POtvDptf6+Sxgsr2lgU6o9tjZ
RhgAp9hq/RAwCgrW6xFDzImMRX4rGdPmm36S5TZNkCkYvaEOpImYV2WS2I+0DZZtrHwwJISTGHvf
qwljxhP02TfjCReOk97pVacfJlAubmSPkoreyyZmNAw4vhoFuCrSEKpreNmEo4KqvdRjEtzg07Ee
qf8ZJ+Nl0rayI0dsNgmvsiZ6QvhV/Ns8E/WrSp35TiiQxDJPh2vZd+6VIamkAUg554LIgL3ROUCU
1eA+tDhIogFd2IHiGiypowMPDzsIYQAVzZhsX2LD6nDRyYgMa9d1IqQ/DXa/Wf9hZ+5QhSm5yA8d
LvBvzuL2B2PiIVSA3t2zNNAtkKG3a1Xb74eGFJeob7M+YkOJD0K3u3M5u9hV0qaDGUGxl4QJgUFr
my11QfRjYkdNsJz4tsmjCVrxpEiVOTM2VJvSibNuk7u1niPvz4OjT7Gwwy7gIgZIQIH3Ae0R2ghw
YlbbYVrA5axdizXBgIAOV6APW10JcfyjoZR2vtqhvtcIQB5j/G96GWwmOJK4+Bo2OCYNktuaTcDb
3A0Dj7GpuCNZgllXrqvNwFPgJcuChRQRzzsMOIG+43onmBTB2fm9XTI3BMeFPvqqV5ICjTfcaWgN
Ssr2H32AOEb1Et2GodPrWrsrZu06sNtoiyAYg+C9ON7aAEPM3PuMtCa/oBJlDS9cXYKQbSNZh7Lr
IRn701SlAUtwiyLTPLTKtadeDP0nTw59RNnLX7WFpW3fscnvnTyzh9PKQIiq106b5ymrqv07HJpm
XLzNFkPnXb0yoDomGLpc6/xmfMUMPBxB0/oFDqjcify40NfXe8HDU0zXAfMmGlUpDCdhBNnFLbAv
GdqQBCGDcnloGOuZoU8f8ojvBgYRXefqBG2ONoDXuKQbMh5bDnC4+cK6BF0akPP3YGDV+/wu0sjs
tSn7ruR2Wh846bxCh5d25LAAf+KTBMgbGoJe1juut81c1Jya5Nb7FgyEZuXfjqWVfntvBhVro6oS
rnOOobjRn+hRMHcEqvDr1/w9hag4Wq1WPM8BHscaaPjDCl3dOius2x9oKibvreP1ZdcHDD81ArNv
Z5dGr2XQNWkCJrEp7eRbSyj7lbipclu3LHDMNMVpYUVv0G8Cz7L1+jthL+MRyUf/2Bfu8sxCSm7d
VEtuhnwMSMdiguva6MYz0dZkmVru54FadAjHzIyh2JJq90fTx4w1eQvbFHatpk/fpzrWniqvjWne
DrkR+Zr7530qBkkcqs6XlbY173S7Na5phZLeC1/pFhMYQ8XSBDbgyOxLPfb+HXwWudNw1n6yRmV/
moRmf8qdVl3zpnJ3aZdqkcoyLaKtyPggjpvLkmjivgGIsDUFPAitsOT1+1UfSHlDSOX7N2ah7/S6
bnjx9fnZEcgnugY4Qj1i02tYiDvpNPrZY3y6rYN8OFZqsLZtVxl0inWbH7EXqNNIC+0m9o3kiNqH
iev7Wl58A4GfZhM5TKvhvPiZvPb6Ot4ywUw2Bli9LqTlU9zoXV4dXYZKn4MYa+YQo6oN/YyXIQ4g
bv+CV6HoyTUycKjhsQysCpQE7TxnMdaOJGqnQgEpTzt1NNu4vvHEskRZ44wJLcRWPevI+hxyvkAX
LmCx6LcXwVUJXjAcCy8nEzjF32TR97bHivHB/H8oO7PdyJFsy/7KRb/zgqRxBLpffHbJNU8hvRAK
hYKz0TgPX9+LqqruCJdDuvlQBWRmhChOxmPn7L02rGjD7RkpVGq4Kt2aT7cb4YJ3y4KuJGHSbrqC
3hHEC8+I/DXfpm7vVygUFoFVM/tuMig5UKKL+xYR6qZlwaEGYhZ8jtm/IZIFE0XVOh2GCHq3Y2+o
sxL52AalvzYuylRq9//Ko8B7SMVsQefMOgYA+gduurHJUZ4+ZNleVzLsUzM+25DZo86UZZ0rmtLC
j42fHzooi/DNldX3cJF9j97pEIP616xZLohgZB0jDGfAjdSvSl33zOmtce01YwXs0KRLKsYOjVzu
O/igmg4R30IS7HSjO0xCcapltI0D/uHe0sqQjDOauoe20aDy8UevE4F3bUFsYLAjSM/axrqY9pjQ
nG1fxtv5jK7caCD42ScGAhw4TOo2zu/MISUeykOtMKlI27K3b4gWtkfzZZSjl/BtKO9grKGTTWPt
nGH5dYuvf1Hggsbnpr17hFBsDEv+IBfAWGTJGBw4jXSV6QUrpx3W1cbzqn5d0IHdBgEjY0ldco7u
r0IZWurumgoxYkZtAzqNSKukDblMayd/c6X2Rrv/agCIsjGHPp/rtnKPR5BUvCm+74toWlaeFu5Y
rbZciG6JFp3MMCQ8jMC9H5rE8AIbpWAwTzzZyutnqKtg1qh7DfIaW1lEIivOFz+qRVVlkrMKhY/Z
R3ChZBQC+if104kzRN2F6FroKEn0ErYkkqaAZMh5bYduPXhTcaewxIB7DvUSHZ0ZnUeJo64JNVc/
tJCkU77qOQ5BxRy+cxGHGijkVplHIHTbjdOZSb4c/Oqo3RGxZaMJCEvr2vKq6ToJnepOASZcI/5x
Gf0PVb5yJsdZD24FZraKoi0xu8kGyBPdOD2Lz+APjMzWGtIWqik/N+B3MtLJbL9a9UUoSKr02iFN
z2v5k/LeeCajxbsw/LbRl5VpFzddmUDHMYu2vw6msdg3IwMmsr9IlfVQQ5l5riOPw3w7x5RxF8lG
tX9akVX2yw726JVlNMmNtElRanFDPTsV9dViIPb8cvT8hkDxyD1LcSo/BaM7p2NByn3U5y+kY+SK
aZcX7QYp2/Mo9qyLKK+bJxz29g4EYX+W2WF33mtj+tZYCSqjyODmFm0TXHeuyn/lNZTXjljjV+ao
BfZa6AhnBmyXAyRiuitYhZhzdNJir1sDmBm1xnoQ0s3XSHsMRlh4Wy8LbXxPO9f7YRauRM8zecsw
zKYNOk3y5YhCBZYQTUxRSVtoF602gEYaK1ayJEt2ieqyhSIqmdvL1/ZsZFeBglxMIHe8VViraYWd
9F7LGEnLhoYWq/yCnq23kj4j69RQT5VIxCp1GOkgGHFLbO1UxtvCd/L7Is2LQzNl5r6qEG9Qz+dI
o3DppsprtZ2oey3fsV1ytHcisxCL9cA2jdbxHonnIhxeoWdgF9MvTC0OHhiENAc+itk1pWLyOhii
eEjKtPyhWjW4W6XhZl3EQRmnkAbswF6kKSUN8azyxhJGL5cf44m0crDEtlWfnHVm+x72HuN7OruH
wffkuaCyfZMg1kD2uNhqtPRyKjoYBbXQsm2D2nDJQLg4EPcA9RHbanNJIzC8TCiGFomVJfXa8+wS
rZ+DNLUCJcr7/wtkJ4Zrvmn+osV/i1Cimc78om6vU3xUKwtf0eNQ1YIPF3gkQ+bBTa1E8ZM22ItF
Kt0Lgsi7qUXKuXEZuaw0pi3bpJxY2ZUmCGxvszuAXX2zRBpa3dp6VufLwEHBF7X6ZurIkkXJaOH+
LqxtBIbqYKYO8xViuqAP5T5708QMfzJ9qpFL6MXCFhrIjXBw79nq8D1BnPwS5K6+UqH/ZA1Wf64r
w9zyU4izHMrmzoqtXy5hzFcdTS0MbUG36VJ0b1y3Mbnw/anfdpXLFQMTugU5MlT0V7goInCf3C6y
7uOugJ/RxrywlY9hW1JTjZHjb2zN3jYiMq/ZgzyyIKdXg5qcsxJ16aLpG2etMhm8Fj6wv4yZGG1C
kVw6Q4CGx9bYxZgV1S2UmJKky17eSjgZVLga/ea82TfemN8EseZcu6VOhGvimJdG1InfRgg4tkgI
A63aODwL4BlfSXuIDpmd2nekv/oSEfMEsvo5kUAyorTe5iy3604JQATNoN8EQesA4sVQUDRpsR1x
rt81rLiLdsAa7/udvq2y9j5sSU0cXN05E2Exbpu+eiE+yt0lYcQXi0LwjIVU2+XC7w6Ucu5ZT47D
ZR2WKfVvIX+3DSltq6xRPwW6/+faa1oEQCEi85+FniT6uaHa4Nzrg2RFt6TnYavN+9bUhnGp+abt
X8ZZFZrLQpblsBBESNqbUtJGXnpRhbJmrDI4gr5EgTT62yiejTy0sO5RQL8PA/piHUIVUhRBiPnU
vxE5mjOyNPMlRRWbpBIxEUGUyT6PfWOGV+/IPEd6DZYLYq7zmCOmW1oB1GyqwmxFu+OtJgtoVegj
MZcJ31cS23ft4Ly6bEGGhPjFSr+hhpqTtWkTaa1nvFl+1p9bhS3WTgmaHwxPdQVMcNf5WvA7coR9
DenNvKkH/3c5WNpjyKv3QC5JFa3suigZjVdDsKo9AMqatIut7g8t0JVSrgC6dQsPP8I3HqXPXVDS
fiydDzQtbizwjL7+nOSI2idGPKb/6paEVhh59wC3d9qFDrtb36WR/3Xf9dQQBKMw3hpw9R5e478P
F1albqAH4nB1Y9+XZrllBwBsAsr3N+OWT6aauXMPdcq0KMOZuOjHneVp+ndT25na/q3+aNKPQfsL
oPCw0OrMwC+B3sXxJv01CuYdZU8/7uvTPdW9F77nuI4l8KB+mh64opnwAlTo8kPrxoYHcqFC+qRf
H+XUReUWzj1sncHnsbvWwpPSWjkzmI9xSJcE9CP9cQAJnqhv7t+pE7IQDniWoDWHSfHv+5eSMgnH
qWeyRDDrCu3cC6lpL1+fznfHOBopxTaAOd7WaoeI+mJyqq3l5d853uabfzzx4PkDgMSjaLufHg4/
8frKbKqd4gN2Eba6eWbCYlxOXR//iDRGLUiU9JlLDKVGoPbDwPfdaOfzqycwJdNH5f3z2b8cDSAs
WyEfLHzI+Aas7gay0hLucXnItATlj/Ll6p9eV47ner7PYooX+/jdK6mtvBHTzy6XA6uUM94AR3K/
WU8+P4uCGTpwOPo7JkLZoxfcD8n4rNKs3EGUBlylCBrGU3BwExqaX5/OiSNxEp7tAvrA1+QePSZ+
HcfTOHrFjqUN1ZJWn4vRvVdV8vj1cU7cJsO1TB3D3DwmntnCf66QjspT4VdusZtifV1lr5qXLZNU
zoKrs6+P9Jkg54Gr++NQR8NGNqrO7NzAKtT5dO+kFS7y3m2wxxLmuy47OT2MAOC3oPuCalVatPh0
2JvPcJdRDU5ms04YAW3Nmr10Xgm6YLmF4Mv2EgWFbUBo3kfTRZBRDFqlFIhFaRlTXDXrzGyS5szt
yFbqi5Y21ohvd8leG2ATUdnfnChU1ePXj1EmzX2dF8DAu3K0NsOz14QvW65pHTVPfi71S6PzbkfH
iV/zqYW9nREJj6DqucLrvnHTkY3T4OwdfEHgftXSKFWKmPghD6iOGidC5p/fqt4jq5HdJSHn5bpG
JL4oY6IxgioR6DD7Ao1WR9KBlmjtcrAKa8eAq181DR49jpOs2Me7h9RCy5CkQFhI645WftgvJzcc
VhYLjM/VMkHg+FOt/3RnYdfXT8CJZ83Ez4+Cg28W3/2jZy3Iu5Ix7Mh1SUh66Axf7LnrA2nxFSL5
IRD97usDfp78CoFF2bJx8EDwOJ784knoul7lxc73GqhfcUFCIXCYgyNUsw28sDlE9F/uobeF518f
+cTry1hbn2mRaFY+iS9Ihe60qHUk7sFx/NE5vfFCYKBxj1E9ef/6UCdOkikvqxEbHv53PENnOELR
ObZyl3cVrVEMHaSjzbkKWE2qvUNGpLesmbJBdzXp3H198BPnSV1FdA4wYi7ysfXcTUPYCIWUuzog
06skMTmcvd4kpVb/uAyw5kWK7DBULb59jA9hI1iHGEezHZajp3Ek+NUk35K3SIh//JhSbiCYQhiF
DOOTX1xBUWzDrs0YLrb9anLovojkqu9tZ8Pu89c/vYCWLjgx07AgMNjHn60wzpS0spLTsnOxw84r
CwYJNHbrTKTfES0+v4AcjNKG0sBmqnX8+SoZEEdOm3NmmnUfCe0Je9qvZBD3CAK/qUHmd/nvEoRD
oc9xODXW/A839h8aKqJn4lFqTGOxJa4FDRO/IBvTzTpiqWc3T2Z+V42ePiL8H2Rs80t3/HmxlOth
SE53pdGdpb56LUbjXlRpidrXIfe3NQ///NZReM9EbKAWjHz+/nTa0FZw37rpTmvbszHrdpaVkuOj
f3OYzwWjpds41gEbAZgwj5VVnacPccyP3hGlNBvCAZepgS/i1yfzeRXhKIZOsQHKwflk0schMxCW
Y6S7SrCtZbuHprT97UrnJikbpmqkooqx+GaVnHHon56SeeFA325DZjhGMxCdggMgQlXl2/jY+8xn
Ly5ViszcZ1Q3SSZZ9TiHSmKYS4knnLB+SKCV22Yow33GMGlDotD9NNrlLUJc6AJKURzMZUE5mxDQ
xjgPvgnkAUeg/c1vf/LGzNFkTATwDB3fGOaSUUZ7M9vRopLrZCTHVxtodnx9Yz6vsNwYdJWub4Am
/lRy5lbJZyQssp1sXAhpRbfTU+Pec5vvqpZTt4IARlSVgCfYwx49zW4mpColC9GgBNPsINoPjj5s
vj6bUyuQQwkAfoFNOdfu76NMYIuGsNVSFAQ4WjqXzxQGQDT1dfYTvf4/r6LZMyIT5ZMxM5KOd6h4
3x2ojryiYxr8mq9dFTs3eRU8fX1Wp16eGYxMZjtCNhAsf5/VUJMrNhW8PFlse9cpEQwLI7B/0XEt
NlVoe299BmEHFUv9zafq1Jr3wfVHQXdi00P/RI+E1aW7EDhpIzUcFMSlJo8qme54Eb852qkHnm0P
6fIWO8tPakFgCOjIsC7vVKjSbe7Y7k1v4sr8+mJ+4rXAP9K5iATtWoZA5ny0rvqtObQ2fbed1/b6
YxzpxYbAMkQpiegyGvRu/5AYXrFsi6a7KkeZXtqZK7aRh7BrwsTGdIkIH6PEY44/g6Fs2ybf7W6N
k1feZYfNmwnL7LjwqYJat/s852szWPQKm/LVaHwA9MKr97HrPRGgppYuCVWHTJIDmvYdKZx+8RIx
1p2c2X3Z59aeLpK/cMiaB4vLeXx9IU+8awy2KEFdV8AWOP4gZi6/A3njxa6X0y81Gc1GVyiqgowh
9vj69bFOXA7jQ2hoz4pVqu6/3wAT+oQOyp/SPjB+6TQcVrmtv9YjEUeuL+eQJaf5psI48dIZBm17
Khq+WJ9K7K7KxqEiA37XJ/aPKA6hcTC6p5lZTQuBO/OhrPpyxUi22/3zc4Wb5c8dKQrE45XSIgEh
rry62LFXu8TjR/R6ld0gSyb/MQ0fR88Ov6l9T91JSjbaAKbB7vcYiMa7ggnUItBW08NyCYuX0aQU
zU0P9GBHYs53xzvxzeEEqaEEHzaKxaM3MA8qK4oLLu3QkVueWVW/Ihi8XAlkcd+c2slDEUssPIeC
EVzX3w+Ocq24ySVbNMMv5DXQZdyabuOcx61hfLN8nXpGBS/U7EOYJc9Hz2iHLkZOdAZ2dd7eQ/V4
t+3ynoyGahGH5Y2Hqf0fb45YwDBdmIDI0JEfv4DGQMPdrCe5m+YEaN3tb6u2Win6AN8c6MTCjLYY
Dpmg84yNY77IfxTbasKtpwdsAbPQfgoHctOn8v7rh/4jKPyooP/rGEfPhK+R2GlZHANVr7GA4KrO
QNTYt2brAJHJ+pqrqGON6isFbSwJH4q+gnNrM7BpQbjS/GuRRMmYcY9FkpkmDANgA27oWDTVGSl8
0Y3pE/opRxxagdLlNq9RaLC7HZdo4YJ9ZHuotfUBs6Ix04yg2hq3k08Kty4NeBpFXldbvSOshQ3U
EF4BbqU6LGZzOFzwq2hwoy1hLyNR5ui0OhHlF51WdTsv9e/jIq2XXOF0k9MrqhYRaqEdCiXCUfpJ
rYM2slEMpv2hsASB6HHSbr6+vKeeTctwXYPnRMyU0r/vIOiTshkdnk20gq/l0Lx6kbqyhLYReYGp
Flr518c79dpRc1Ps0b5HGX90PDsaZSnCUe5Ad889p8veTPd9I78pXj/7C2biKQp/epm06fyjwwAc
iUQ1+ERy6umNUnGFcMh7K9MHJlEXTKWXrW2+hJX8Zst0HOhrUUJwXLq0XFE218cFma/AYKnepidS
jNOPiFzOhVdZ2g1qdz1bMzhnj1PaOTyCtCtXGeEUTLgkC3lpdnsbqa+d9Npe6K22MRpLLgPUYTxw
aovxgzGWn/y0DYDk/YAeCCRNuPIbw6H34k6r0AjuzBQfvzfZ5QLno5XiKsSel/D7gH5Q7wi/jWsS
foFZD1jwcHTx7/PJXkZ1k6xd2AWPpbC/uxWn7rgDgBbKLW0GMWdJ/blGxHpt5zIlHRWA2Mh0aUFC
+zY1mu6bJ+vUWvTHcY4Lo051BN+Cvdp59kxOpt+wJNpj/fXje+qD6EDrY67AvA0q6d8no5ckypVg
m3YMnYgeny2LOpz5FAJ/VI/fmM5OHox+JXsW0rQ+lb1OxWIkM94VLXIIEwGcAO1ngwwMQWUTf3P5
Ti0EDm1/vhZY9j4Vv9k4CidBSrEj1e4GIJqzhJTyVGTVOwntN3nkfHMljVPPhcsuiQ0sXir3eE4z
1Srj+lKnJUMGTWQyjTNvqvq9SS9+VQgt2lmqxPGtfHEb60G0G0OUzWEREwYaeunGL6zxwcUXgEY7
ICnvm+tx8tdjQaSNRP/WP14Y+yGotTSizOlL9S788DEyu7tMMEz++ok6eRyXsEMqSmf2zfz9RNWd
NkYKUc6Onaiim9O8ylHrV0VbffMhPVW2zmhbWizz/7lH76HofWTcCLB2DcLxqEbn1subqrABwxtX
pKPd55n/TaPi1AP8xyGPC9ZksjKEOnq+IzdoS2zDu29lKFyds6rovtlziFPP7wziphcNbpte0t/X
sZnDDabBzVlmzPGlidRvmIBkMGeGt6R9Gy5nPgChQLpcx+UsONaMWZ5VofwBbfREilf0FJRQrVoT
2TLWFswGUVPdkfMN/ldmGeEztbcZ3N579GxWTYBWNaoJrR6Ivplbm4X5W+9NNO3wEAalvyRFe4kn
Ua2h/b/HXtcv8lHE6zYfzTuF8pKPvWl/8zSdugr+7NSlxcFzezyAzTJVk86tqPzUtJ+ayVg0uvWE
efycnikx7GP/zQFP3eLZnoFj0KXZenzZVWKEY0kxtItLmAOdaiu1+aATiBC4zqKehalfvzAnTpHv
+uw2hsNO5T4/53/UnL4zeiBHRLaD0mito2p0LmREhTYmRf2UwGkmkSr6+fUxP/QaR0Uo2htiSE1e
Uba2R09XqJGN6XhZvnPyyV9GfevcWZHRLaUY7fOoyLJHGGywDywkWx86ZS8C/5C3E0AstERbrQfn
982lN040MVEl0PWZV2330943HOxJBR1vdD0F6NlEaG1QpYlNHVT1FuayWPCkIJ+ywSCSkLQcmckg
v7a+QxGLE2vY7AtHjgEzm0Gb+fct0ZFGOHkT5/iWEzAqH+LmWIC+QGAp7XNul7tvEiSJ+CyglGU0
kQ0tZ44KT6S77olg3YxjAG7igy/fTPoPymK5jXoeKWwT5KcPvr1Fl/s+oshkye7WlpNEawSD1qrS
ZLOLnNJdEzbqrrzw3CxScZcKOVzx2uJEGXkRniKv9c8y3X3WgYJ9szE/df5MwPCgu/OE/rhxRLst
yepGcP5ZOtyBKUWQ5gzxU2xo0ebrJ/HUoVBfojXAjc5n46gAYegEj3z+LAEhjVaq9GZLz6DSMz/K
wqevj/Vx346f+rn7K9i98hk83v5LzcnaPo/ZHHTAeBbEUI04PibL2Aaq6GCsZsa5UejBdTOY/aVp
auGN2WhwS0SmtkqCc/n4hf4RvuEifquKuvjd/O/5r70VaqxIyWg+8AH//5/uC8Sn+Zd/ZPteXL7m
7/XxH/rrxxKi9+/fbkYm/PUP64+EiZv2vRpv32s0/P8hGMx/8n/6H//r/X+SU2HSwmIZ/H8ogRP4
BvBdr/LXnwSHf/+lfxMcXHvOopgHwzrbSZoDLOT/ITj4/031ge6I0dzc5+eR+09Khf/fTHh5sn1r
Lt3/JDgI97+pJdhe0Wy1XL6G4p8QHI6/IuRcOLTJCb3QkdF8MvFLHVduHqWAD0LDniCYW/LAPHd8
yAlhQu1sf4dBmF+TP59sDujCYuaLxW/+uaMM9jEiMc0Zd8NAuatrHQYfp4+3f9yE63/9vP9CHHhN
0dnU/+d/He9COQqq3NnEb7M0fvo4NkzqutKOht3YYHnozaG8SYuKKAjXUmtd67OFUdPisspEu617
d3j4+vBkQHw6TdqUJlYkAh65x8fbYJDR0G5Gt9kRgZMN8E+jaZO5EX5IhBKHwYyqswGpbr1FDA3F
VAHJnCGUMZVSzZT1Do6nES4KaHtsmomwJQkLX4I39elmNFP+LBaQPF+KTJu6xaBwCGInrGHcoLsd
f9NZSG9F4gFyxZOwiyyMkIHrlBA37fIHlsJxO9Of44UKjZGOR8natqDhOu30cjDu0eSpywqC4T1+
Z2xVAsN479Tq1cvzWEfs3Y2/o5oz6mTWPWYtAXR1MshDYOBbxp5DUHBfmPIQkT/9wlRYPRM2wl/s
h9g/1OB61lTkwa3fASVedbXSiz2XSubkW+n83YDFV2xN2NvAeNwaAzselfuRSPKVOxTRlY08m7aM
j8gMKwkiezeuboqsIzKpm5XaSePCw3NQBk1iiGlE5P2KXI7qLG3N8gbcVnCGJGfYOqWR7UtkRmtD
NN1jAkfvsUwm5467Y65RxICwNuH1ts5Qvo0FSSKhS+UR93J8wMFfPBPzx50pWW93zuyxd3u4RKKR
/sEhEnFXltH4u8ck86BX/JVRr+onB5X2IRhCa49xx7hvYYw+JU0vD0NR+Ic8p8JaEbdrJQsrR8K/
cIj2hsWQqXWtgozw8c5cQ0RNb5UTIXmHco0XuqjerIB/DFMEgssQc3S4gx2K4txqSyLEeJ09rRm3
Ttxm+8Lj5o6u6gk2SgC81QLSBUlX5IoonGl0LuD/urBHt5oRpLchEj5Yq1F5SWjGHPoUdu+pTpiS
xG1H70zXWTSM4iUeyu6Rccd04ZcdP0pE41aRGrkwBs7Y7zV1GaTzy66V9pUW6h2STs7FsRJ/0fhR
vuzwFOSLLpLdO+EG45a8YesqtLgTAeKxhSXVuMqh/+XwiVquawo9zM18e0mcVAJrd4AAhr8iCG4d
PSjfGD5PF7KPxgeTD+kWMC5OpKpMN6BUm1964hj3hOT1K5JyQM1pXNs65D4Svsylnh/RTIKkG4m6
3EyYHULYjtwJy0FIbhk8/0RUqecsdIOzrE6fe61u4cBX+VXo/YabCD0r1nInYoOcm6QQ2y84jss5
pLN9DE2eTXwXabw1sUatLCt7sQK3A/3qKqIUbB7KmWg1RNwoXJXNJigtdaXgO1/5TW9ftWNg3Mu4
Vs+t7RQvOFd4Wl08spUZFC8COfl5gin7bvBmfrOWgM3yZF+8hpClkPmJUUOW7aerj5PzIl6Cuqi1
22FUslkNcTJd0KWtnxTb8NuxaAyQ1mwpQPYaWE2zJF86vR7vmsJ0MSMGQ7zFKkm2Q+bo3KY8bd2Z
QV7+MGLcftiGXcTjpigvGwd3p/lE89VIneeukH3zFlet9Rxjy0jDXScmaSGznDS5RmjXtxdj2Qf2
WR+K1rrFmIlFzxrGBwNn8LJw2kguDHtANlhOzobn0IZ4SVMeePTQsDS18rItwDxjD/LPLC29bvRa
uyn07Faz20srV/kGA4l9M8G8W9gu6N7KDkEAB5fwLqGG0+PbheYU7XMzfagZXK5JbWvXrTX+jD2A
8lbX/kojM99rMnwjYSLaRxPzIGm06lAQE7fO7G6AjBs2vwxMZ+swrs9xLgUb1MYGlt3UXxljBRzB
tUNEDGF8aU3w00HiduOywkvoJN6ZlqpyFWelnBbKD8o9uhtUytoAzlQHEpPHKT3JPMt+h2oCPU4P
EfRybY1L8qpvR+nGazPX/PMEC/8FLfoe2wovLL5P4zwe0am3vheSl8KNNI1O3+sQmHe5i7tQNcJb
F71mLqHH8lrKmXOgI1Q0tVw/7+3Y37WhcSfywN/QXKkPhvRFtja59m+16ntnabMtRblIrGrAxqPp
dvj5CNIwenj7ATjNGtCqNPUWDadv0CX1CeG2A6dcjUH9Joq+3YZ2yDePD7i3wU7WLSLS0teJdMpb
xrMGvra03qDaioiKSzWwcd7w4pHIsuhFOpzLYfYXZGn6jFWhcJfO4IxbWO9gQploeysiLFCXdJYA
8CWYBRkm1NnWFu6ePqOpr0YWERzRqTLrheK9urCyWp2Dxcf8burmHs1EvRJRxFtVr+HilQtJw2UB
DNg+U041PEy9IClvNjAzhNr12Up0WgHH15leVabbdNvy6V4lqsCTW/u7YbL9fd4G43WcimnVBW15
lubKWjpmhuXDSbtF1hOYWFvCunFrWsxFMKsOwgo7pK68Tal1zFjmxIHeFuPK8kXyw3VCvLL62BN+
O2LN8jttQ2ZtgVA2v8kMjW85hJh9HAuYxCgnV6EW+o+gNoxtFvPEO6KI9l43EOXXB9ZFQecP9nWv
3ZIV4V0a5TSezRlfGSEHPrCD0qnydyssL7EfuAd/QPe+tPoeYm+GbgyRTpReqHoy9oppS0myslOd
Z1MgntvEHa2Fa/fIc01C1M+jESj7MjES/V1hJ8pWFrqkYaUnerefytJfqlyrtq2R2c991sbkHaRx
crCasH7LReKQIFBbHRM4QxLe+YwhSAcdldb46AqJCkUbZLpxI7v7WSRGsWyyfq4LVHmD7yZbIdaX
xRqTfnxOTi+6XeyJicvjl0d79PPVwS/rwkJhS+OQ+Fc7xqVI+PQywfp8NZpBvJsiqX6aCrQhiPgx
ne8N3L65REoSwXdoDplI7FoefJMsBE+q5pcHA14xK2ELvdHTmg8O6t/xN/toWJKjFtwqpg68A6Rn
HNxAV8EqtGdaYBTnMLaVfTXhQb/VCqU43VhEm5Y8RHyGTIKWOUVeRJ72oH4OqmW6FSG2wPnL1xlZ
NKmvH8VXGZvGPY7R+peC4uOtTDvi/Ix87iYN42iuKUOdu4EMxxr/bVnibu+sdJVEZrancS8PGfbv
naXXRIkUPYtxlYTJIldQr1eRXfNx9/NCu5Wh3z7GpgivwpxKQ9qOugynj9/CL38IgmbjRVCW86JM
LsXvBoAQmQgu5YlflsY1y6D8JZTDLlgjjoivNhEtTshCtMgrfp3ZeL6NDK19jGKYlAuj1DwJIrka
t2HujOd6RwxI1Hb9KpxNYQXF1jM603xZj3P5i3vo2W2GDCYBp0BjB+FVPoy/MRrE22EKClJNYh9e
bQ/WYrQDnawDJTLoWX75jdqBxtqnTQSmBm/WG4KYmId2f3d37FZDSjliThlw3i3JX1XJusz9cVOQ
+rBSMYpYPxLub8KLuh3EknCjGeYr4vgnwAiCIR+fKc3uw1WLIvqiq0zruVO4muNJpOe6nosXE43d
gIVHye4cA7EHudZIV2RhAtiA+7rNuYW70Id0oxsRjr0hp07Icv/Ahxvq7yDGc3QDPYmC6GaL+c6a
kINuu7By7jRAk2TUhDpEM2lZJHzXPNsgyag3+oIUu5YHBzAptRKbFOrBMOUPTUQpykUFDASD4Vwj
DXIqbyR6We4lHseVBRzlB1nqZIUSUX5ngdBdm0OgLlOkDYekhUbckVqDJzHqHkMysVC322b2Ugki
d86abHIJMw36kIsUk6egDXUzrO0wjfRlq0SQYZ4VSYtfHKqSVlsrTkiaj0UALacuBT5t15mycE8o
bbwKpvlfBBRSwUrH5eYsgxihXYceyTPPmSzVWDfFoFgFqaUqPUokqP+IMw6lTxw0Dz8AmoESyh1g
j2gjxRXbGB03GQVg7Vn1k47ve4nB117WNpkpy9yHTDvgOMZFaKmfY9Kmmypu4m3b8VXT037awWKi
kIuk0z42cfbiVtTt5MGoZ6/PRLyqxjmmYr52/uwjPZsmLj4vu3aLqVbsDV7Ym1R08TZARyeXRE1n
+4aQgteB0JZXazT4JpuZaS7kwP0UjVddswPwDmOp45zv2Ww5mayfJKEyTyS7ir0+NMVLM9fUMvKz
ZUQ8Rb+0pmwAzp317caYwnwPBoNqUbpiwTfLvclF1T7qBklAoGyLV7uuwARbVLbKYNeyquTEm9cU
Rv1kJmzkyzJTl1Cu8cEG1lC8NoH0VsJrqEgDy8LNWNgT70hNMoCBA53/2OhT+VbIgauST2TvUJUv
7Niadswvy7NSlXRDTAYZi8Gfl64oh6Zjjy4b79wsfyBB9Q5Gz/YWUpN/CA1VncWjKw9OyIVj1jNu
pW7ay8KT3SMjKLZV/RhvvXnnzYRIXeYp+3I3ZnvCMGj67fGWTuvYm9Rz6uTX3eCqn2C72ebodkiw
pwVLoI+YDFr8UKnNBcv8Ww/WHIHiIdyplgXzlsMoegIb51d1YCfLhyTtV0D/1YtdDvDeqjzBS82s
ZN12MTvSedMQDzobp2iwyhtdVtyZIuET8LEGKhlKEIGhOZILDZF2LjbYTwv8wTS0OLvMHc+nENLu
0NHV+HgMwTSygIcS9NPQauOFFbLTFPVY3nzstKXg8cEDlC0dEB7E6rD7gNoR7zKLD1nGfOnQBoQL
f2zLtFDjMiCHdZc0erj0cwNlikEYpYqNeB9FvyuPiJiJ100uhzHkI9DP7DQvpGugqyG9LRXSE5je
qT+zrmwUhLBqyha8B2ARbnHY6xlpSpwR81KTzfPEK8gwm9ZHQDwXW2qdrJ4Wfj5px2wjaZj0awms
awkKEv5XCr+ID41e0XBgmEWvnU4M9JTyxyQsGhR205dvsCpJtNKb8UHCHVgEZpXttXlTi5OIZY2d
FEDxeYc8k+UXXg1LaymnmJ+Um2yyy4klThgc/mPf7IILuhhSemayiCzygLR3XZ/mMsXVuH1Zzkeq
rBG2/OvRJIlioyy25LIwglvdyORBFWa6whrgHbymLn8U/5e982iu22i39X85c7iQw+Dcwc6BOYni
BEUFIocGGkADv/482LbvpUgVaX+zW3XKVbZUMoXU4e31rmCAXeAaD5YBbbI8G6DyX/Y2FS6mzJLF
XTPbH2iFqicVNf6q0UVwNniss9UQ8wpjh2Q/HRM3NNVZZ6BTKjhCu5RFEmvqs3k8i2ZehhGMtMTN
5SBBQeJRa2QNPx5IMR4TaAx38Yw2DiKddwEK4yfDZ0jYU9f+6AT+1bERRpceuW0bo5nHD84RWEGA
/+QujxPOqMOprPADkCmsNrKbYug5vZPms3Kh4dyd9gZDAr11fhRfeiz5nPcBr3rNsS+9SHPYKobA
PxMBb1iMmXk3NNg0BwUmUy4pfXubY8gydlPjrnYxh0k6PmQAMLcfc708w+SvPHNMiodi/gYx9dLX
FrJZvWmmiqJoMFjNiFt5GAfKkzoDF9Gr3LwjAY/FlnXsEWug+ivSBdzNaewsT1BMLwGLfPx1DlEZ
D5h8A2S0rCb1kvIy28x5gRtRKXxlJUVmwcRG1G+BPlU5k2LU++qJHHGAwQGszkpCSjRJwWLhurky
AfXWbPYMntMyqzzeBid24tEqO/rCaWokcscs5jqOpLiDaix11XBYvq89qiVtGjgq9m3Py9RZ3uKe
eZSR5PJFd/ua2tpirGl6eKMGcAozV0WyL21HHIY6B7yZl0qEMua6yazsEhtFnBfdxAFtwFzNEgH7
Q8xRlTnZgApChp/DYQwUHsLrfnpz5Jfk1gmmypi4SUDxh+l6/a0tGkoO0U75Pi2ZZEmdxJc4rD31
vcNbIxfS2pt+zFTpM96BzHWq0H4Qj1Qlqb3oFB7pC6waAuqWzkkusGNnkR3IYnioqtBaBmM/rvqO
Dz766BYyEyjz9NvTxByLlC1GIyrpuzOwp9ZsKvtykuoKW8BxU8RpQipExYRObHGIPIdFhh5PdImY
hdb25CTTee1OVMKDN+LQmb109lS5BFRwcDgBdB4JPDYWgzfDXAWMSlAKk+3VbTnA8cQDOYcpwn7f
/krcRoxjAgi45CC77hxcyhcZUSYHGcrP+GXGW5rDzKNAQoUIDgkkxtBzq+FVe7irrKrAiVzu7ARw
eIlK3bn0XGmuI4lH2WiztMUBxbeMdHXlRSjz0tbBkIbiIApLzi6lJQ6t1Y/HcqjFY9fZ9iXugeqe
JWH6pJn3rq083+ws14cWCoH/neMuDb7M6zWr3WnJHFTWkrMw1pzFdCONL7WOgwloBYWo0XMowlSO
0gooY87Kqp7TGmj19LE/7hqcWva/9kYsqHM2FCDoQERnv6n3I+wlzCCJ2l1RWOQFQWudvRM6cTYN
Wr9tmi5ecXqf1iO9SAqdDpAtrfm6Xjyf5BAF3KQDgwrVLatB6FQ/6iT3rn03whRDYtgZak0lFkI6
nxL4359UDOy/56/vQSF+J1lpTIKGokiTu0gzxSGEbTIj91SPIhUNDoJzJ8IS/qpnTXxqR3aRcig5
F3bS+av38lcz8K/eD93B1z3IN7/9P/+gCfnPupn/X7UqMSR7NeB+06ps2+fvcUfej2x/7VeefvJv
x/ngD+gd5EOj0LLgUr52nLf+cDBkgPDv01YjuJJh8LflvHnqSmJBgLc8ZMzZorvFbin+7/+yjT9M
a+bRMTJcdkMaoH83bH/5mtHP6q/fv+7svW/Dz3pQBBgG9Ql394bxEFgjzkG1Vu/8JH+JOXJusd4J
F4kPE/nV2/mHVzLRMCD3oOH1jqCbl+jV52PTzjdxmMPq6qkuK7UYwrj7hMz9u2fiGghLoPtjJDL/
+auVM5JaODU1wYpyyDqSLPTLti9SqKnTw79+JGYnrhozV0LnWr9eqIc2EFTNRIIj+0qWZy+hlryk
/Pc/uYwDIxcO8PvmJ/J1ZPCOqllwhmAd+DQXyS3Kl5lK/oNXx1iFIIFAmBb6W91CVOuFjftbTTxA
0ZwpojVxsjU5i5TpJw/l8m5eL86+D3Ga/gH0U4ukg7cEVK8nDVUGQ72LByJu3G68GSP1gHHgQ90T
vvLxG3y7l54uZqHKQ0nO7vRW+kxCVsXcrOodUCMgHyXNLiVUaVFpybPug1YlOJsujBFf348v/Juh
iCxj9kI5sa3eTi+3qUBlQC937CvVbYf70MIJ8ALFwsP6ZH69ZQKcnpH9jlUBuhyz+tfBOHVpN6LP
rxHTYlpOoOW4Tk09vP0PHujVVead69XcmhkWvUZTb6cFCo/aRj30xVAeyuY/e3WvrvRmZRqyIq5o
iDNA8m5cuSp9nki+Xf6D6aW//0qI8XyfkeEFNrYK81h99VBVWDh+UdUF9CCzWtV6rxFXXFNjTnYx
rgPa7isjaIwNVsjOTm9UtUpzK6CmtssDvAjUKAPnYKy1sTRpaMR9P8HIXhpa+zmFY9N52cuIZc4+
moz+vPZIIyUgs3UXZkABUdX8L2McFmvgJpP2OJ58nhLF9dgE5pfMM6u9E6bhU19QKA+Fcnahh6V3
NRLOM6SM58xTuHu3Y0eDm4qKskBwxpESTW2X5eUa1lp5i52lfcBzb/guQlZ5Q7rcO8aA12NqV0dS
UPt0GXt+XK1HO9e/pZiJohTkfjT4VM9FyENnJGJuqiCqL2nkVSuJSQW8VCsM04XR5YECxpakA2I3
uhE63bBUgKhrpIYvC52nmwoWLtJv5RJ83IRAweISRwk+kJi/4TOqjA1s14rcSRQeB7vgOIMSrToa
OimEfkFh5gfkZHs5RPUo7p2jioz0KfKr/MEdQDZFa9VfhVuYX0KevV54AxhdXdjdxD31IQJ2rw7k
0rJG5rpybXAVDUzhoR1wW+bwV1yTvCSfQl4NLpOivnS79EU3+KYdbmtfCj95Ue0Q3kp3qvbDvDTG
bVsdx3zuMTQce4jTC4I8xlDbVTcY2th7VnS5hBqSbPsotxaUAcnskN2VxBTh+7OwO/qUkVUH5LRF
5YuLk/8FYcC8xC5H62BqA2j9adjnLf7mGGr7Z0QRl+ss4SUgqsGc3SZasBB1dOdPmA+Sy5BkTwFW
qOQSDiShOnFKix/T0wkf3MbNtwldwvrcAN8MVm4c9o9xWGvBmoZl62OTQgD0wgW5OiNAY/riYzN2
R3eneDE9Upx5xhHGGCsnhCGxs8mBe6hwDbuzyGJJlziekVHXQI/JkGPGPUaVCnC7QQ+N5MPkE8hQ
ZcQIm3VULfDv1BAbusFDKxqmnU2K2bK32eImPF45ddezGyC+dPEDwtyo33Z+mT4HMJM3Qck8wggH
Tk8S9DkJVqHi/Bb0j1MzZVuckyTKJa0xk01aW860niDviEXTRkO3IJjP+IYOvv1hTswtW6Pxt8oH
p73vPVl/jVJSwLwxZw0FkHUggWrWATJaQhNwIOnXyPgSThxlTyIyy4MKcTKld2UuiWZ84SAcwNsh
K50bITsQG8mVNraci2PoCxc4PdMkjvLZ9pMv1FlsfZg8AeL61PAk5oS3ad/gBRrXKv5Z1oGzKzMX
XNeNSTu0je6xbsd+i6QJb+ugYyBMg19itJcQOIjoRmh4jbZGvsXG96fsGm8Vt+qWqGnoBf23Lh6T
Q1G6wJUhSZVshd513DEpaTarNVBWf97LJlhHGfMcLWq4MGsv++IT3nbEaW5DbG8OeqBquSyGrM0w
rk2ThSVzBjWrorqKc0glZZcGlxZFJW06Zn3W5Rzv+zqkX0G8w9SwupHI2W+Ned+tbZ7bLNLnpNX8
Sx8h6nOuMIm2emnAOR9AtezQOqiOEYXZUPjUBVAn9HysVj1KuLXTTkyjgshJxNsdNm5aQ9QibqDa
MiZT4tpwG0FjI392HBbKpmH9wA7bu54S3MLNphlXoUfaOTaSnX+N228DCk2SCUkxDENiawXRxUW3
SseURczsqpU7cOkGgHiXYGBIm98YvsdIjeoyL/EcbXFJxRtl3ST5pVXj1BoPls9HKOrLVsx1dWVW
x9yoGUwgIB1Bb4aN/om3k4QBmJYL4HdadSGpfZWZb/zUB1arfh4jjj4ZF1kok4vUUdGmH9HqYO88
p1Bq0iGCwtm0YJlL/CnNpWNNrIiyUst+cqt76ETB5eSF5UrpXrO0CS/AkUKycud60+Dt4JZ3fR2F
BKWV5SGcuuK67Vh7tIjVYwiY9Flf8M6DqttYKbKsqOyTCys09W+B0ckjkB/1aNVd+lmb71pX77dp
jDihCCLtXDbJpZVY/aOWpu3lqGJ5HqbTF3yUB+gr0ND8EesbezKc3RQkE20NUVySqRNe5dlXT+DL
SwP2pYpm3zqZ3DOfH5peJ5UWtxLSFAqiiHULsd8IB4JtMdqyuH/TnIpIeY9Nb6bX77Ukzh9wxC0P
TcmKoxc+hCXdIHRx4pPWfy6yWKND+ucbbDh7kf7rEjDCvl0u8bRT3Q6Vg91sabosTFoCw0K2QUr+
bp6zmKUc8gRDJA2KJey8bF8OQiePFjId6klycci4F1OzyGsrKWiECqlDzxjEbERv3reFWRwGYRWH
ypN6TZ8DuoKVt92qM1BZ5MCxCueA4ziYhEmy+eQN61/hDeGNoKuCuDhL8Zi2k76ID0MaWPhck4zQ
+wdoNVW5CN3O8qwltTiU9sWEXdlLO6YxyQJ9VvysHYg2RhJ5e0UvBbLhGDQzYujoAN+KdX30Z8I0
eQVSXpWuhz1xauMGTkctSpEFxI0NHNEZPV1fo33yMz2DUaTy2yG1FHxCwwXwpLiG7FB7Y38o8zRb
kbD5zfY70uBTCASjRVfBgWRuuswvFo7+2nFS7dywSg0ymldgyWib45Z5alqLKqVb3OW+3JkC6wsl
wucsdjKSecyMDAa6mhj3k8YpTXXRsUfTo4rI2Slts9OWBNxPF0zX6HuUezA+MqPVaIWogNJS0/aJ
cnR/40UF65vtsnzbEdUJpyV7WAz4dzqrmgfeZXTm6BmOTv8J1fa9BgEsDbkznJuZ5fzuCFZjskVM
VZft4qKwD13fFi+VhRHtYpBDS3hzZFNa5cRjwpdPDXnRu1QWRobatTYoqyDNPbNxlQffBCAaTc4Z
bVJDBs3HzjnaGGKflU3a0EdoAzLOBV0KCbi1i2b7KYuAlmpte0V4iymh/Wy5CBkWAf/a+prhXcOU
Y7kNR4VkOEnSp9MaWJZkNy2HKTM/FYbMNf4vh8SZeOxznAkcsEUMnn4tzNuJVJeu1fMdaDFrrzn0
59gGkirrN9RMRLgkFyMCO+h/EzVWFpB5xOLnHKVVwNQxgs8OrXDV398PaAkufHhAvXMS8iKSU/De
yHdNYTx0Orh+xv4yeMlzmXc34ciW//Fx690pmcGANQNXMjiboJd48wLs3iki4H0ykylIS0JG2Kwp
Tcoyro6ajYn4x9d7L2acL+g5sxIKE4p31gxlQ7FnuxkmNj7ZLgtWzGqVtGVP8hQDS+JHuc5axprr
+MPVaQseiFdwt7E5GBu4j9qSYCznGbf8fqsIJ/nkkGvMp9g3IwLJKp5YCAAcSGVvXkjUwU5l98p2
EoU8vslttSDZO1oOlv0oCEfGaayGqAaLZuOQ/rrErO7f2vzgGossD8Irk5RP8+YOEJkPLqq3ZBdw
3t46WlQda3v4bBl4h1hwFYAKnOEwfESD/eZI2iVdH7pllexcm+LZxfEHWydXLgXQMIbuGekHY8rh
gU5s//jxGDDfv2NKFKBzf3boeO+cORqZ3Tf5gG61HaKQVjIcKS0Mg6eiozQmqdwZLwPNCR5Ke3zI
glG8aLUzrOXYk3QlqzJO5vW2kQtBgrpFv6KmnLSzZkf9DSkBytgPEc6R21qI5cefiMv/4tUQJ3/+
9389/0CmxIyjZvouf0GdDWNuEX0grUm+4+HyXP7mh/6Cqn3zD8QdrDNIZ1DV4cnzf6U1gf6HjVYg
wAfSQaZnuyhE/oaq/T/wOEGc4UKq0gGSuYv/B1WT1ITz2gxdMmmwA/4XUPVbxyCQLRIdbbhviLhs
vE7ezAmhNAi/eWscSxrwUiz7qEjUrnEACiABlUjLq3jExz/NDG2g5MXnDdJVXEMmCGrnmbis0jRg
ouKCRMRa6k5YLGIdaKfHyBQaYV9hydwSZYuO5NWbvvpzfXqNss939mrVMtkTwKFnHSsLh8Oy8esy
7rfdkCNZbo6QkdSNEZfa0qFMOxt7T6chOnIy/viCbEbvLonb47xPgeu7fM032LSW5IQOdVV0dN3g
jHhs0kzynmpjiwdJJBBBCE3sjEaH34gJjlDLzu49exe4LDwbJyL/YR966GcWU49H5YJ0PXAUUxJD
5JcJHPSqJPQc6yzjLjcNOW3tsKyOaTt7Z4LpUDUYWdi4C9GIYlo6+ELTWx9K3rXm9uomnyhOTGNy
nmVZV+0iFT6XCoAjonXjhfOhwyHEc0E0E6iEyxehuJZt121Qs4/no4uCpUFmIlj42W4ai+1/xFcI
405JAlHjg2MsvSgZozWkoyFaA+qoKz22cwjucWTeGdBqpkXitTwb6QfiqxaTfRa5A7ehzMRXxOqZ
9VezH7DrdytTxJcqLrijYHSsPRt9rO4bJFGYWQiNnqaZxkaLYJOOxAU2J562cb3RrR9NSAzxQTYt
4y8i5B44Def5m6kpISpYuam+1L6htCfLlLy5pMXOFtJzpap9UyMPWvaYJU8kJMBE5OzQ86d1RzLk
mqwwajo1CchvGu758UwaA1GsSEiCmwpnO5ldiJ3nlCX8oRs58/Rdw4/DxeFAJXBxw1iCv1pvBS8p
GW2+gmvT6nqMUcXUO3siWn7Ne7S6pZPMyd6JloNjKIfW5+04VXzWfjaSPiIsz+PDNH8Sb345AbkW
fD9iIY6B0MBWklxq3pJwh+E8jojo0XwdkjkAmdrNjFAfulli4GDXjEzCHDkDBwwMm7xV1Zv5Gi1H
tModYcxcZjXe0QKXF+w+nM2KlKAievwdYoxUOufjGLkPWu8ZF0Nf51ekT0XPJuDIDuDY9peJWXrP
ZZT1X2pLTxVEOYZsPNA+74de+ss4nWv6gnTD8WAq14HHWHnBg4a3jLw2k0lzV07vMWz6xuP1Dknh
Npe6VA5KZSfSSpT1nbAM0mtsP54sUANbM7+D2PLtEosi4WVMx67+yi+L9AXrEnWTFDoQh4u6d1lF
jJEW3ki35ORs3KFL4/PkmSbchRYOfFvIiDkwKkmVX3kzTC7y65mUWV0N4abVtbp9bENH3fgs8c1a
mzxecGLiybDN4F8cHdQX9SJULef9PgWzTENTXdG8ELuOeBl1ZhHEGJGh1nEVQLJ0woOvBRpEWsh7
IboaPlhHttaRdHezucumSdMeyPqcxJk0G625GhW89k1OST7cTwXHyPvE1ovsJuxTSLdQzAVgqGXt
p34+VkxjwbvkTMm7VPrAQSQIIl4EPahmF+Y+Oj+bVYUII4E0cXkayJnS+HBEwDGP3X6eFLKBcLNQ
A1RTFvPKvEs6DdUW3afYfVS535mXaUi7HhKbkVXfPWswLmLXp3j084JralmUKnLGoiZ9aowGIuuC
wC35wwp9mX1pWCEMEkPDyWkuq6IsXZ/aRguDtZeTSrY2MxwZFjCO00MrPL65zBvjIpWTpb74XSiy
n45XmiYY1CgiIsP03jQvC/afScCGgYu6D0vTJ6mvqlxd38emBUaAhS/4voYbFDKwCV5UEvkXJaLt
R6fvwjnO7NbDVmxYGkXV3SPk09ZQKmLi5ut2aXVRvLfyIESjRwbJokjwazAsYyR21iucHciPO7sw
pUJLgNE5Xm1sAIAypQ8xhiWLTLWva19/aJ3aXFqF/qQB9SxkCakpG0sCwOJB+Tuyf6JveRt6P1VE
7nFpNOUlWRdn3dCIcZ3ljbomOCJ6cqy+XBdsUivKPuuGplv5ZNhxsTFLHbiJAFmyrqXXXAURgWte
nXFeJbA0P0/qKL8309ZbBHorN5MmgQB6hb0VCWVkNg31ZZ9PxZkDwrHuYEBes6zXT2nQxbe9nV8N
nq7SbSNIohEjgSE6dee2T6rkNmrd/B7vwDbaNLJENMAGtsozMR1yLcg2aFCTRY8R80yQBL0hZLO6
Y9OpH0unqONVOrXlxk/06kvsuvOrJTCEBHWnK5eu16mL2lXWIgKJIS/La1+SxmtWOeSbnTlbSxLR
al4Q3uXZq1h3SiKPRsqBVduYPYBsUW39XIxzl8uq9nOq2CZyjOs0rOqtjivAigCU+hGiH+gTmjZ3
X3Ii79dj4XUXQtrhbVDH7lZrp2zjaJiG4GQ++VgSuO6FFktxZMEed3jxjPtBMwJ8NbJhPbYNYV7Q
speiG1N4nK171yf99EPX8/QY+MF0bMom+CyD/M0Bh5LIh4ePgwuqYhwx35ZEYxHZMmikfYDhyR5G
nDNbDMOWda5UYFeAL/zUUit6fq2DHKrdxyXSm7M8N4CrI/+cDtYWB95fazJRFZZP2i4sPFmD55Qz
rjxY7IK2BiaNMqY6hiwzn1z1TZf2dNXZ8QBtOLHoeI7+elU7nGIvHpzgIODWfUUyycpUS5Mi5+On
e9PSPF0HAhEOsZSbM+3i1+v0ceV2bRCFBxugnkVdb9g0Znq2o0JWrH9/sbnnzOs0oKa8tVcwWES0
iCr04OfA5tVMoz0RFLSkC9YfX+p9JQ0wAcObw4COV8jbTr6IAq8mipMMInc0LsqZnulgCAQUKatj
OzvW/OvrGRyEDIaJ7qIlf9NVN/yKdSMvnMOk4vDhzz2wJHE9WTrl3NZpE0JVPnmd78cIjUCHx9Tn
9HFHf3PNqrSFrnLUFV2XzEkqECyVMXxmHf3bq2DzEeBV7OAe8Gb856E5lGHSuocICu9uTCDNev6n
tjq/uwoHSh+7eeCMd3iNKy1TOBrPcmJeuAkdJIjQ/8FXcrDUxQGB085sh/DraM8E3WHiDZ2DGULr
xoyFb9KPGBGsoXQYF7JW/fTJke798sGazhLCY2GGyWV/vWSZ9OE45K590KrQfTSgQNOe7SlFOszb
1iXMc3PhthOL18cD8v3ExjMFygy++njSvhuQWHEn+lSTdpl1TK6wYpmSLoSZKYXr//GlfvOIDA6o
TdTgeAW9Xas8lLVcqjDhKc/M2MKojlNLhzS3ZwB8PsGpedR8fNHfPR92aT7ENgeIz3qzQPaoJ6w4
cI1D7kJjKQtYE7nux1sOOp9OtBOK9uu5PACdwGTK9gLPfz/T5rarznSmW9tCbU6NwsGA09Pzm7qf
mosKQT/Nk5EyWQ3UdfT+xvaiFyg4N4CQNoeLioYlWpcfGJFZVJ1TSf/fz9z6M+fo9+se8ibLm/lS
MJiMt1SzMnGGBNkiI7wAtl0mIWT4VGlsV5h+M9TSgLL+4y9hvJ+7s+s3dSVQJDy3t7SYKAcvCdli
DpqvUesq3+L8QDoW6srGYMeK63Ae72liXIguF18hhE/GykoCdSNaU+TE53WT2FAlwZhG5xSvPr7B
372TmTkJT83i251wzFe0HV3gmdH7zPpi8im6dSd9MiKa9QQ/lAkMc/0zGOfd2IRUOM8GoByGKOLw
X+e8SNq56CdWtLdDkjDRkqWLUZQMUzV3WD5+ut9dDNyI+AzCBN7nk8HmCPAqJpVY4Ud7lZao/9HE
ccpx9JpT0scXe/epeTJ/9vzUccdhOXsz64pMM+o21EdCpR0OllEiGVlMRE6JH1/IfENthgrLcjnv
3fAZ2VHfFibEZifKrb2BDbyJ2yudM1y31PxWYmmKM2R7rNMeJMSOkNPEQ0zjL689qwFLnrfBSqib
OMnACbSBwxL9RiRek0cLW9dcoCxQL2ujE/zB8VxkHI5PWfeyRGpd/NuF+GSLT6eOfQ3y59tKJCHE
t/aKtj2YEy3sgUbJEU1Zso308V8XPVyKMWDTCgDSe9eUgeFvyl4htGmgEyNeSXl+3KSDNZkT1XEO
YP8MP5x3r1cLo822BlVy9gHzDQjIb79SORUkAjeOfXCFsn/ikN4fGjsMHk6AiOuRlrcSU+7cV0qZ
n2wA5tshYs8kTciaFlee26AnI+VX89rO4ThAtUkPBp4XxYRM3XcxQR6RQFjmEkNL/xuy2sxe9RX9
5osggo1BInGU7Ew5QuYgt3G80bsCFHHKZrxGEM9FXd81/PqkV2kKt03RuxvJlSdHreRvGhJnF0BJ
olOd+VZ17aQtNIN5eOUam8F2lA351n0z1u0CnY+6cgYFNNaG9I+PGcARFA7RR7NvG13oc3Ics2al
G1lxPYA2XDSu1LbKTtwrQlW0aUsCLv3lXuJEoXsYJBAXm+oEv3pOFyxiu6nPZGbjI+HleFOvKqwJ
OUBPyQGFqbFEfuZ0iEONWODP0Qki8cC+9R5TEmtKZ1Z1Ts7PhADXyI0fQ+NngOIaatRloOoZDMUO
IL7qR8WvPU1AZ3MJp8ZqryH6ekfgA4eSUkz86SS8v4rPPgtBXoJ8rmtEzVyLy9zBGqlssYDIjGim
to6NCrJ95GvqpiZePL6CqJQTQRuJXl638H+KFYwiZndlFHV2U00wWlZNJw2xoQuqbjJShc4i162y
G3gI7Q9F63cC4U2d6afllp193ghjhqIGklQXCC35QR7deXZQP5DXALGZ9qSZ2mf9bG0AooEDBZFD
MlMbt0YNvAIHAbmSUwwQ7heja63hL/I3djDhIIUNVrkXKu20W1UlXFpkE7tWoMMcEIs4t1rzshx6
R94YCbHNq4zhEl9xXEQvaowehgMwCO193zct0eoIyLTlVJcINl2TJdyZIkZQWfYccU1vSLwzuw+N
YR8jsQzZVw0YNVWTg2n5dddOW5VzhFzQsAdlpOmtmjujdJoc1avDAMMqkghYLWnYG051AJg9ow/5
KFBD7NKFO6AwQVBOdKYiUpLAafUSyCm8QhwOs/UEwTl5x81YsTLu7NR0npMwjsN127Xwsv+cVu7M
2tNnjdfg4YD1XJIQQNy1QzKQoYyYLii7oliaEm7FsnEdRpHwZy1cnDu8V7OdMXMrbbtvkJOHfqPg
Rl792ZohS+85dKy5kIhsaju/8iCaGumMxDbA84ualIAdQm4Q+NP257kdIGMMduWdOR79iEWmJyrd
IIfR2yNUI6ZpUWt0GvLR5sXa2K9ZmzQwo+S6LQU3YuhgJ5s6N1vidQ2hnjrlWRpWIJ6TZTd+RRzI
uaNy485N09JedphvjT99jU7GGr64aV+PRg0KHI/UxsTjGYNXsB/TBoirRQxawFix6ebADLWl5X2h
MM8kXepGYmqwyJO+xlclDOEqLFnCnfSQNy1o/ZgDSqLCLCcfRADC26HQdQXUBkIufQCyqevT4X/7
pP/MghAWCdXNR33SsvzZVvL510bp6af+bpRiNOjPwjzaobN44ZUHYeCd1Dm66596oace6t+N0uAP
HProq9tAMhzdPDbdvxulFs6FAdk3nOoQ0PE3/6tGKUSEX/dv8kI5BBN2xIFhNn4+0ShebaEWtIAC
23X9WOpaFYsOpburrVDqhzhCGapeZ7aFZHG0+rrZKKIEMJWqpUVQco4mv5iSkj7T2J4j3rSDCmI3
fD015bb9YARUV6uhNb5FvhndFwo1eRK5zpceY4BzbJTk1YTdabhJqpQYjwq25Xk08IfL3lVBvdXS
mIgsmZZHL0VlC539Om+k9U0b8NQ50o1SuF65pjzrU0yX7q0s7LyzdhITfhK5O3TwxAqr+5Gemrdm
q+iNVfoCIeRmGrFKmbJ2XFmNbkFmt7qvEEoHek0d7nznmZWgj4ZO6NWbjG97iwtX4S4tE9Lzus7D
5N6IR5iN9L+mZZOkwKu4SaLdR+V369qduW89GW9Nlf7IqcvXiZfM7oIiIYYJWH+bmsndiPT2yk3p
YO74X6xznG7CAjM1BMSSvJFmATnaWktDe1aZrRa+nhYDXg0eGwWGT2vSHQMYm6hpV+CEwllPHDNv
DD13zvuAfpQhO8/Yd0EgOPVPQfgwFb53W3tOeNfI0fT3yDAsbZW2tZMjDbdZmb0mTB97tK1rjaTH
ZQbrjHdQ9wtBuvfBDar8KGuPRnhXDMlc2YT0hsdxOMpORv5Si+p47SXudCPKyE70bRjRnckM3KVk
A1pkygHD4mEqV4BHfUxCtkg3/hiGO7sqzMd6snB7mFptugtyL7cXMhq8ZGdrup8/JA2RIfcRQSOe
vu7YY5W2JjA7aNstvZFRb/dx5JSElKa5kxjPUYsAly+XGwvHIWqzaO2liSHBxQSRcq30ECUBxPA9
2PWNH4fuGg8lSKlZNaTLxME1ya5Egdw8kHC6kaAu5pRRct8dE3MxcuBxIPIJR9O8u0zhruSY+6hr
zp3RJ1Z+mBZeUl3YYhIkLmRbXBDCg5eVm5LK9F7T4msFaWzRcJlNNCm5QKvx1dCHaUMLIdyE/XgL
mt7uBa4wa9x50jNRaPq+duxsI0NhHgLMfxcZ5ey61eD1FrZKDjZQ0mbwK3yT8nHa64Kpabq5eR+M
5lMpfVzLjMhbpLHUIMam/aYqPSkPGKCme6qybw3VxKFJ7Ogo6EyspqkgoBYXGtpny9auu4091bwf
DUu0QiuXkdACDbZmGi+jOP7pTOIRTQZGYHQfEM/peAvYDTZS6BUxyunG6IyceXIDMKTcIim+lYnW
LowqMRa0GcKl3aTGFXefHlNn1Boaj7LeQ/DofqJWH1d+bPFymGw7UfdIWNggy2jC4FMIuLPOrbDy
m8xPziYjpC7tdHwZp7vEldtKb4ODFw03bYD8fSrMFY5c6whHqSYi6NXv7ftWiK0/qvMUazfcajq1
aepcrvuQZloU2g8u5OjFUBbtyijyn7mN3YRZDi6qnri7TTR8+YVhLAOJ/B51L4tg4p/bNZT7tCAb
XCcGeEHWgX2tY5q3LlRT0hztB8ZWjU0438PdUve0Sy0Oup3f5N8nD7thivzg4LJcHrqGjhlhrelF
HMgUaTkGyMwK4zqKxXWftmvN56GmqrxQvp0+5/NqlnWhV8Nra7VjXZv2TWIK91DVMl7ywShpSBeA
Kh0/6lpLOWOql1gWxi7yWo4oicgX2OiQAkPj8gBrzVq3LOvX0hpw5JjcYJ+l3k3oNte0wfUNy4R/
rFJt8JZt5sovrCvdyuy9sF/UlkwvUrPrl0JmcqvzoTZ6JTo6Wk58YykVnDdKh92gyZWdFl+xgTGX
tOQgfRebEgPPBaFeHvmV7U3rlqwuUDfRZ6YbbLwsbq+yn2M7wXooZncQJOxmBoGsqbzLkUFszGL6
H/bObMdx5dzST8QNBue4FTUrpZzHGyIzq4pDcAzOfPrzabfttsuNfWDg3HSjARvwhndVpiQq4h/W
+lb0OKrxXBuNDifRZc/IWp5dgEqr3Bg+20W+eTEsOTiOPMd9DU8zh2ZnjVuwEYfKy3bSyiLexca5
WCJudmOgv0t3djeuXtq92VlPNXGUPMCKRUKR5MPJbUbzkgj7oZf1Td4mL56yINngGjcrZ15x0m5w
7Xw4cmT16rihup6ltRHcBa29a9Nsepj46FB5D+ROcYwGHyqKxVtOJP1a2z5fNcOhY/WHM8rozdCo
I91xt3WHxjppkIWrZqhT1uaySkI158EOIfpySKpu39XZcUgjtYO4kIaxNGpWlcaWyywPl0iikUWu
TFvo9M63Y/B5AUYxgsu8mM59UlyhIL5uztDejHAeh2oDKTP5qifPCUerv5nShjthzJ+FM+xLeH1y
WLhYM4lTSHePA3NQ5JbF9zCVZAPPb5mv8s3A60E4UKkQyH56GmbwRyhltw6GeiuMXXe5TCBa4DlF
Tb3u6cJOburG29mw51Xbx/Z7VPX1A9MjVa4MlrP1JlCcTENhl3exMSDJrjTYno57rYYbu58rN1sL
Iept2df9jQVfB5WHRfPSm2DPbOM5Mcbr9Qy0q/Lkygjcy4iR9wWxRnlrxvUwrZ05dxALz0vWP5SZ
ERxkq5bjNNjPzmTWXwQcGfE+KtBGbF1/tNuVnQsSrxyngoDEPWtthk5+F8ZwJxIfkbwzdg+tW96N
pWHQQBr3xZz0t3h1X1tt620/edURxOZr0JIhMaXqaBmIXxhcDmsLLtcHx6uzH5HLf2aL0Bt0UPpA
Nre1yaoh2XkgPVZBQLp1oRxebDu8y5ggldIMjHOMWukFj9u4Igki+OURArjuWeOv3MTOP6vAnx/9
0UBI0gfvtnLrED6u/wJ6JF0bkWeGeLyyJyBFJnoKhqfSh2xv2zj/Juf6JeIDy1agDQGksP/me82v
F9PBbIrsR63V12wa/oOU5fBqt8PGZBN/wRXn4nzgyvazWiCYTwlGoynWzqo2dX5C4V0BjekdaoQy
Pgsr33cqUiGwMwAbvaweEEc0oMuCpL+HIxrsF99rXo1F7qtunp4GbHFbIVOZhhJm4Q0U3R+NCr45
nXPsmp5c08P1z2kmTl5py10tsfy4iLw2OKC4IGiu150FaydxLcYvRpVZKC1IqCL7tLnJRLus8q6d
bwpsafuxEhOEwOY7j4kX7qc8hZ9XD+KRA7JFMNbbebDyujHJd04Zo6soHMXl1Rrle8Pm8BR7s7vN
qQVfrqaeGZdHHlx9DbP9WCS2+GKg4n05aQknc+li4hoTrD2MzTfMvdTWwlGH1glTDtbIo98vBsAc
TA22dRvRqNh8b0sNWRom2Lqg8sBTlg5xEhaRYC550mgktqoY4kdpUIiKM4VWWIDT0nI5oKz/wRrL
27Wi+WKIgk+TnRk2sfgqUKms1TK5csVFueOTO7qZ061gf9brvKoyqFn9x9A5mKGWul+VsLfXbo7X
SUcNd6Cq4GWXYG+iuluhdcv3NmKDVaIzjCDmuIm0fcmSzEYq5OldXnvBKU0KpIQdOyflS6RmyTYf
Gv1AxIKzM8VXnycUTWgiSLOPnpk8Fau8sdaR4dgYGmvC01yNsSWLkBbM5cZviDQpefYKXHorlmsi
rIyyxvI9rNEYNRwpqbtCRDkApEM6vqjkY5REnFPkb82AtxlG3DOOimoDSQF1UFqcRg8DVyYChHQT
5SH6NggdsV9zL+bVoaqcB4nAZAdH8Tsv+2eUNUCaveW+K+hVrM6FRIMWEphlt66dOVnZtavPhp4G
0EaG9cLirV11eVE8T13LEAWWETguw2FBpeH+VehDEpaqKyurmK4VyzP+T1RRaLXCtIrSH0qLtZj8
BZsbT/qUe6vZJInNm4Lo2Rf5Dc4z56IdzLB9U/6iAAYzlLQbkS1VmBjK4iMdkDu2CQkoffGsnSxd
53hVtxie5cYhNorCO3BXs5HlZ8DR1ygsVWxh8zcXL4i+zFYT6KUmbAGjmu6bGTmkbD0RzrlP5SPw
bph1dimnub9YZhUWVTOGS6uvcxNzvmCiOhrk62LNquzQHwbkIdIfb9j8/qjoOSCtvlvB8hnX3s4X
bX9DqzvzZijUNcshCtSwQZm2y5NfRtAQJOu15o1os3rfKH3XpDYw24QjMmmCEP2Aua1rWlwEdfYO
bvnOqlzBxCo7wbvhEs1MXK/BM6wfUkjS5XPy+++oj7+qSvH8VPZ93539KnquhqUDdlTGH4YBbLCH
YgVOaQlj279ZZPAW1PgGpax2igtyBboZgDeQqpVRmuLGcer7bKRCM9rMDLt+Aa2qQD1i96tGSjTj
Dq7oEKxUMS1cC1nEy+U2aBDG1Ml2DohM1TzBH7NOftoK34YdjfMqsa1Wr0YH9y9UseI9rzKy8NJU
FOS9WgRNTZWdU+RV+ERhtJf3I9LK/WBMzdWWq3ZZasQ6rC1Ai2GFJ/QdjwdSPQagNDp18zz2Qc6w
MxkOVNYKq3tS7hxZOtt6XuITDmlvq8v+adYLqupK3sqgz+7K1BC/3LTtT0uSekdwyHpv5bM69gB4
t+7o6CenxAMWaOuTPj47q9KhyY/NW8xAA3SsKr6xmdqFPSr2M2NjOLkLgY12hfE9G+iYBmjr247N
xprADYqAEt1XaTvrGO0gpmh2dsjr4zXzDYMVlwkUnaxur87sjZXk0a2HVJj8k/kLKrVcFZaPcDfn
HaOwPZc9MV86mw8EICJdHIcLEjxKizZBjKrkB3amdN0EPtrPIkGYW7slpZBe1qPir28lpku+O7E3
UfLR+W/JWyG5brJwyzHHTKBpH6gdD35RotbOi2F7zU/ZcKLPfPRuucmxuWe4b2iogoc+M5wd7TBT
F3vK3gclJdW0Y6oz1zU30UjHcJlbeSLeKVjVhE+urch3V70qQoOx96oSVoPTuTXxl+TpvlWOCLWu
MzL3WvPUqaY7tpX9q1lAh6OEWl37C2tJL4LTfTNBmbzLNB9jpYAgSgX2P8/H0EBZtvKqtFsrNN2n
0cnuUguBo6qKc+z5L1Ug2x01dkMgGo9/O03bUpi7eGTmkXcu/QzRilfaLn8V4k3Ej93PpapRE3bn
mRn+Ss8RU24bXXBDr2XZZVhAfFuNXcLLgykHSS5EX8yp7JrRPiH4bQPwz6VwmY8j39SwvxJ4zb7j
jHSFhhU+fA1+9gWf6hA4zd2E+vqQtrO1po08cUS/kE1Ubp1+2tBu8SQz6Q+7ocUOKFLzsoje2gXT
yChl4eJl7otyWzxgGD4EWb9ZBk+FgHZLSbOzlK+NYzA6Gccx2FrMmTk7H6w5nnlFQ7dR3kj3FYy4
lmgJO8MkowaIIFOBtYjS8ZhAilq5TvlVdpW8z2KDDzJwd83YJGtUh8szqoo7It7BztfCAhNpbruW
wFlH64xcpQpQlQdjkngMP3sqouRnIJpLu1gnFXiftrCYjH92otj1XfBLD3NNq5ti/RVLFraFXDdZ
GYqsztaYu37VHZGkuaE+ksZINs11/H91XSurqhisBMxLlkzG67JkHpCIhdIF93ZWZXc64YAO2157
E1Jfx7+FsWcdDer6GmktSfXjQGM+NLPmX+ImR/QO6tism03ZTqVeJ53Pbt871UDX4Q2EXjaxv5lU
3m+Z5KDCyXt3pRbhN9zQc9MDMlj0zsEbLFfYJPQhzRuWIJxq3Yr9oXYLyuMGL+xEVd49GZg+220R
oPjcakONOrRZs1Unjz5h5viwepgCjhQNwFbeIzeqmTtA5jRvemwwX62afNWBAJAtU4v/tXL+n/Y2
/d9E2brueP96Gt+2Kf8h2vRf5/F//rm/z+OxIJnIMpiDu1eS1T8bl8QfLLxAa1noK/42iLf5n38b
vNvmHziTEPdJC02h57vBfzJ4/31rLt3rvB2vEzFmKFt/j0DszS5IuiGJ2SGWy9m8QrLt7OoocXLJ
xtyME/0NyqD5rgXJJv/0tvyfLEbBb3IYlJ6uxLAXIK+wJeop3td/ptgwjm5cRbj8ociIDfFjYLSQ
RvleLgWCO7dLzH3XuCAz8OtwCQqInM5quAbLVPSyzwuIfIrh+MpK50gHtirFzGJTRcifmCKSYjIb
iC1qpRcL+nraL6co9eee72VtbWxMQGfpA1vmt+SAnROyay9/5o9AP2dT3qRQsHViS9w+SEQesIb4
AP3BTgbjyELyCs/9M+bER11zrNyJ980r4afya0IOjMay/rRluWwRiEKYhMpxmBEsc9kkDvX8Pp/r
uNePAniBcQyo8AT1KZ/SjyG2Y287Sp/K2hyiON0UfTxprrnEcN8TU0IfuIJKu+RUdTbL/9VIPT3e
NZZP1J0fB2N8WaSRBNtKzSJ+GGPTQ2OiisYhsbnALW61zM3WRmLa7kE4138zhsbrv01a1eWO0SmK
GtjbJC3OCadmJFosLWIMFjsAJ+KJOAXi60Wmj1+qjL+KZY5vB3+uNhUgWibU/tzUK+ZVwdvST53B
iTxOG1behFN4y7rjn67bfwiZWTNcfErWNlRmbO9zNBb0ADCNxgjQiya3PpD5rtCFCdE/YJUst7Ue
gox0SY+7joqkcZr6rsHfwQNT+1Dn+7QKjVlG94M3T89cpOrNTAiP9vMyCW2sN2GXKvenUU7ZAyoe
IEByatalNOQ2AUR86GCxv2cuoxv4wniJfV0eUll2RyfCZCxE/pCAA7gfJqT4qMBjP4ScQFbO6FF8
lIdJzk/we8lrN6Rsv9wrdLcApL2e6NIPKvagJo1dcUKzx+gcY02IJSunGof22xgi2cVTJb89AiVy
GlKd3Q3YeT7jgaufAmQ2L3IOuJy6TBhHUNX8qdkszXvdMicfiUJ5sa38KTNq692D+xiHEN6/U/zJ
L17Al8rBdrylnHAOMa01Q/IJ8rY9/oyiNvhcmF5uZF2ZMzE8cffJiHGTLay0RTI6K1WPp8FJ3Nsc
YsbWHhYICB4m/L1mGX7AAOSdydkQ75PVBxfhl8R+WGN3kJkCPezMkg6jap9aHH639uhWe2UX9ol8
numCc4a9Wly75EUn4gLoJ3tryiR75xPNd9PU26e+WvJ9X5b1RRFt+l3D/4jCSMf+MdX2cte43UBT
hcATh4wYVlEd+FQ0Hctuw2Bsb5ADdQ5mbd/LxfQgE/CV2OeTjlgfBGl6LGl8b3uGIjeDttNXZByw
Z+15NM+1GtJzl6jmqYeg8EgmYn3EpVVuDLKs3pmoZi968LpT51ZEJjIsz47m4i/WVhRJcYdmOjoQ
jjruusWM0QXJYKubwf3lDpBaEDXNr1MGvJhh6KFUdQFnPTpjfYIS3yfmavxzhVbGB0vWp9k1Z8aq
NoWx0//oyxGZgirzvYnablW6dGtCtFBC09LfWolJNurkNV8wTfuT2YzpNncgYnilM95nFW1vQsr6
vtK9fY8seH7rgSd942Ac7nlDotsJJcorWwABHWYs1nxPunVVTBk5Jk62q53MY+LSV+qZgO8cbZDg
22Jck619Vf8gw6HbLUHB9GKKTHszeZMD6Vt3d8RnQXwY0LGwHRkSUNeu9WuxEtY4Jn5NHmUaKQYe
T6C7hzOEsbuaWeXFqqz4jbS8fLe4stlOJBgNK4DD5tlLlXmWnZIXg+3d/TwNPRdFO+Mgra5UoXy6
zZu+JsaCLyry9BjwB0PmIozGjqIZGdCxrmhpMAPAgert8tw3jIp8m6OGiSveT0QPVuOIR29mwRaa
oBrDtvHmb7x3E72qEeiUgjfL9i3UpC+2lSz2MnXkLkHs3FTWR0bLfshbF3Wpk6ZPQmftQ+x3/gXt
F8M08goQRs2qeW7LXjJu9pfzQGH6WVc9a2Ihxoc8rZgo8u3xb8pxnH+A4c/mEJESsKXSHY9GXAy7
qBXDZei0fbRy6+r3aZqXEYjQ3eTSf8ykoezsdEruudnqd0/21VfQlf6vGbERy5auxWgp4x9MP7Ir
EJpZHkilEazLaZ5adw0ntGPYyO8ZSqOlUxAqG1dmmw+fNWSaHGclvlaYvwYakcRpXqK+7DaVjzcr
cIs0Cl0vU79KB/0Tob/NaxCXnrdxqrj4suM42JXNFJ17EQWnISihm0yLPiQyYCyuQOTMFvcb07wu
v3SOKW+zoGjPSszdpg9ahtOVAaCnQ+eSOYp5ee7TyQ5l/0p0Lsqlmtky60MC0VatPfb3ddwGN4sh
55+m3ef9FUvFdQ3YLj7lY2c8JYnrvYMV4ehRLHiouY2MgLSxqyHRLBEJ8mZQQQ8v7Qvp2CXHEpg7
FeSzWGWRG+z8jgEdz8SYArCRBj5gkVQhOJzgUyFP35qp/YkBpTobcek+BgzDkflM9s3YSYdjcLbu
EM+ZIUzk8/UDxHhji93S9UB9yvQaDmedISFlh9iCqaCTEqpqbNnPftANm8k3GCM3lbszvIwhJurg
DVpEC7tY2q6Nyq6xApvtvU+00neX6LwjRqle1v04yEfhIkoom9bamuiZnmD4JQ69au3cqaiBiW0N
k7zPYyKmkI1W4WjaN0GkRz72wjFRUjCidbzpKDsr2KA3a37Ci7I6WDmMoqOu8fcsv+qwzds5LKO5
vauXvL5Tc93soV9Y+4n0qhD+tRGO4yKXXSS0/0otYD1Ntszg57hEnQSF0b8XpCNuI1W/uU3ub4xM
3tsW+RG8PrOj7oANCGdnZJaSdRl4oVobB6+0WgzWjGwjLu1m+U5rXYAlJXXnaPXT2q243mZGWDya
Du1Upty7iNp0K1Iu6x7YfMZmW/vZ2m4W6g/UEP3FjvuGplu/ELha3OLJdeowYl21474rtwNMHCYE
tGVGKvy9BY/91hf+xK3gp+8UaB7T5oyBejNH+77OIrbYisAyX2ihDm4ei5AnG2NgVaNT0M6Uudii
KsrXocWxSKv34GmdrMbFHg+eOeNnhGfO9wShMg+H9BmrLgnTT2XtFHFmZ8Q3FNMTlWpJgoc5Pg5m
Hj+bqsqfHYsa0EGw4ISsuprbWnXytCiPaiV2owPBX+hYYkAEaC0qbjDG1dEB5AeTIuyU2THrkHiw
zhNpT4kpqz19Z9z+tKEnthIfJmp6pAoQoG+iAbY2KjF9dHO2x9jl7TMD2vkiG4bAUqUQOeJmOibl
uGxiCv+3hQl75nhPsQc3qrfSC94Cwat0joXyxQeRnhYzFmLCmwg5xcovcLcsg3WYDb9cDWNir5se
oHxtL586IbzNN+6DmmGiBFe/zjHGM0ZnO1R15bgzyTUOFWiwiRbhlOai2ORZ/MzHYm+J9HRCuuR+
becUN0aeEpKQ2ufWdd5Fy1J0GjryuJTK10oFzCGLnDemGNlDFIwm0GfVKxSD5ZGtuc3+L9gmcTkf
WXrcJrNjvdgay2oYTFURml6ptwKvVbgYE2561dvrpZrp/50C0xOUmiXN7PfZsCaGnogiCviDMnL9
28lLVFh7JXpLHr9Pg7R5/PvREywCb19DDjwyPDfPSZGn6yEenXAJNNdcm6SHtPaxXrbdEqKsd8PZ
6cdVXXXxpcRHv5Uqm29dkxeXBfkmXbqCPqHWHYNIVB5/3Rr+e1vqWYg+2BvCziDd+do4/pMYLIkY
XaR9kB6yoqWtMyZSFvUScEq7ZPg8OmZJR0otVXJlA+//6x/+m42BrtSzPNOyrt4sG7Twbz8cJRlb
mKVOD2IiV3PJNBkGaZ4AipPq4a9/1G8mhuuPIpOI/16733/3BqYosTwgDfyo2iJOi+/IjCd8jquf
f/1z/i1O+vqDEONLBg5AUbzfwfKqmmeUMH586Gtm1piInIPX/5lxmXZ3jVZYNQaZsJWfneKzvlKj
OFWIyDCi5Npcs9crN3/+Sv/Tk6H/9yjt9Gn/7fyoQtj/2/Do+of+PjySf4AXk4A5rsQbHt+/pUlL
9w9SF8Da8CT9Y3TkmH946Al4oCEA8kxf/56/j5K8P7DZWjTpglhd7DTOfzJKAif2u4ST+dHVBMdG
F18t0Ll//dZq4cHPbWLIGq7JlhLKoDd0KwdoAwNczxnezbjwAWG41UNaz+XlqrpcNQFAibCUfbYR
fmo+Zp1a5o22JnWbUOQA2jZw+ktf7yaZ2keYmQKpWlo3azfA38WzKR2WCABMIBK7yWnIx+rGjJGb
riorv4F8p+78yg52hSmTXeRH/s5RVJJhXBiEK3Cc7JY00Qfkpd65b6+jetjlRmj3+CcIKiLGC16u
95r2VtWHPrzEkNMoDu2khxhpXNdPxFk+VI0Dbi81xunQm19KLdUn+pLgvCg7okibgo57GHvCiKZ0
q6LJux2jKcDY4MncDK8haIcrb3CvtGV8j9ywv/w6lbd2VgYHaM/6ZzxZURMmRS3u0qTugc3a+sFp
nfGYKd/EycDxTBx0Zv3MzAqpgwsMA9mazUIexsglNsv41NaL8U2rC+gKjiRa/KUpD3PavA1MQIiO
uHI3kmB4Tuque5SyIziJeGn9dQWavDFaVvTwLotLBgtZjyZK4qULStyOeFZWlplSsrtS+ax/hf5s
MGv0TB/GV45bVhN9mX/ladft5ZJ2W0Er9L2YfX6TmvrWWGL3qHRXH3W0LCeCjoewdP126xNibK01
y2uArXNvaT7UWL0hn0CZxbvU87cVRss8y85Ps/AjaNaFxwudJJsaEfU3InWNfeaayQ7oYv6EVTl5
VV3KJcl4zmYPTO7ypqDLEyhKMKohvrIVBAseQLSPTn/uHbm0xEaZNohtAWooWa6+/xi1Zzi2ZUIF
YVNVgXcZf6Uozbj3p6ubr8xxRNRZUt6lgFlWDjvlm1hXy5ogMjifOijONYjrG8uwBc1cMSJwYpzA
soNSNH6BmG15tCax89VMo1MzfnFZHues08FvF/ulXjBPsDlkmReU4gKWQt7H0ZyEY2BsyNdEITIP
a0+7lzSXwzfBaupganRIY4b6cz20/YzoI5lOy4JsENNBVz7LKoveiC2OjSMSzybbyNIXPxCUtf0q
Mcf+YSDwJ9oMsxLvHTNTNoNl09+Lvmw+ND6bUNaj+FSohth7zt380IK5CPZE9I2EmweUhak1t8RA
2gwEoo6ApFUfCfvFHszk1AA7+mJrbBK6gichDn3NzKeOy+Aj803/rNxpNhmvKfm0IHdDBIZq+Rrt
lQ/5mp6uIs63LD5xlchnpr9fhjnWa6/WNuhob/7p1hqtdCtEVW6iICrfspg9VZhr0sL5sEr93vno
BFYIoOtDEFUdYdMDRW/HEPvmmjy7ZoF0zxBSMstI+T6zymkAjWpnE2B5gqTKMHQZ+hbtUZ2uHaSU
m2XsiIyphH90zRagkJ1kAe8DE5Sq7znW0NT4IYG/5m4g/uzBGgx3V6WmmtaG7CIHrqU23y2VAJh2
OFEHy6xJ9i2LNKPJrPNDPBOrjKoKa5Ws7O5BB6nDG+sX2Suk44a8ZIFkkhMt6g9RTEgpkVFj/cGk
FoCEg4dxD/I1BiZszu2t02rju3J9VKOtyAaa0JnHIJboejLbkuCbHWfYGiSBfwCgHX82eTK+z04p
zjZdVLHpxjaYV7Y76yiUkd1Q1MpIrUmuKlC5jBGsGAM6uzDrx1i19Zp6akQxqFMARqpZe6V/dOqZ
PPiyZOxL9Cj1aRodMsWxWQmn2U1m8UTH3O9aTfmdstZAAKPBlYDEmUvUr4O3gUOw/FjA1RSbQZAl
XNk989YqGYBRmUF2O5lAo/uTkzde2aH4Hev0dTFiluQzlbky34JZ0S6j9mE90JFBNLfZbTQxJ7Rk
5t2KDFzQInL94JF8/uAJP77jWJyoydVyoJ5+YdlZPjRYVx960UbWykyz6GUEGUKyKerxVclg9HhN
t30J4FpzSI18rQJ4p3cm6PE7gGxMSOKCuK5UOTgFUeUi1EBLh1CbY5srL5yKOb30luxRtfkNDWlb
FJdMmvy6njK2os3Z5LeYAPmqs0VaCd16N9CovFt03tbZdcsIKcDSRY9OoL1DlqrxiYVggGFsYMVq
L8Z8C768L3ad0VT4/OboIsmVfUS67B9iXvg3Ck+gvrN2dwDuyBWMmuWDDnkCTtwYyz4W+czOcUaX
gwFg03TkZitERMO6T8VysrrFPyQpQ5FizO6avIcg1Fj2bVThAOCQVURbLdFV/mqd9VTFFWF4zhVs
3Fd3MZCo3fX9fNLVJG4IamM87Rj+LiNj7lapYUAVYY14NOSS/Ig6WFrpxIp/pZsJrp5rdkQWM9i8
t5Qed3KW8jCIvn3RUUXsonCHPd8nb8ZdUGlUTj6C1HYkqAw72myucYEkSCJs2dyPtlmw6chswtXZ
1xGpm5Im1+TOLXKF6Lz4cjq0XIy4wqzxQg7Zt1ml8lu0tlWt3NZt3lJ0YR/mGCni1416h3nZIKxs
4Kjh8Uu4pJ3cdkOS0P1tOmTqDknt+FH7/rhWnfDerSoNbq255JuXXA9NoCJWulvGEXq81pZVPZaz
fAMhBsZpSIKkBtfT9CI0y8BKmMGO8j01IvWIk7dt7jzNVnNv+wDQVovnKUKDM9GYN5aHKAgVoijN
Bs5bkhKgBnxd3FTWMj/qJl5P0iaQ0U48f1tLzw8TmFNRmMXj/SIsxPSdztuCcDojeXNr200/LY+v
eAgtzHQ3esQigb7Tu+6yz0JM9NC7KiYtoD/yyFoaefFQMiT4bKLlndp3ekX/X35nw2S9SMwlT6KJ
6yM8tqem9OcNuVnFwW/aOvR76M5+NT14+fLOAfiLVLLPrPPe/X7sv8DmUEE4JL6vWrd/96WR7T0/
yO8akW9GpzBu+HDwNZLKw2C+a37ZizswNakbxaQbWSeYpT4Fq0tTfm+7o5pDNKFJs6o16tanwOv1
plis5T5hkgWMCgRpYaz+fwtVdmk3/7fgUD+A5vkXhriq7D7L3+xwf/6Zv3VQ7N7/wKntIUa6UoCw
w/+jiaJV+sN0kD2BBhXAJCz6pf9thzNNk/8LlgL6VAYT/2ilHOcPyNIwSGmxAMeASvpPWinnmqP1
z252E2SpJxg+2DbgpYA5yL+2UjUSJSuimLv1kfpRpBgFSjD4AW7oNp6a9z6UwxLNUUya4JXUd44t
QMZ5Gic/2ggjBkvgwiIg0kya6ZAsDXIjtgfe96ItbEhlGjhocuv5pkJgmL+mi9PcVO1i/sjseCLc
uldTvzKhus3XImiwd6nhVc9YdXzr0DZyGI5ogvV41gyaNglmZcomJHHYsDwC3pl2hKKPuhWirxuz
n+t0BRqSlPusXKw1MpmPgUqeUzpB/DRMbLXmjNwAiBLoYGYAi1sZMHfYsEBHXeV4SXrOsbsfmNX7
e0P3+jBURYaKJS2n+6ExdlbWW+vKkq8jgdS7xMg7tLNxdf2tEMm/Ti7HAVpnBPwwAxMp2GhelepC
oHKD6rvuqzxjVwW0weWKLZl4MKvVLbO3CFnOik+ed9lcelovK3WPRBa0d209Zt5pFL77zTtCPi5o
/Ug/LV69HCD8tYZz8nU8qU2mxQqSItnrOx3USb6xJms8EzSZp05+le3RnJdbfBbFAMjeSZLO3mcs
agBH4Gaph94/sUOHZ7aEgurVYo+eqD7jipexBql2EAWek4HVhSTGBQsuLWXwp6fd9+t1bTGcHGxL
PLQtuFAUwsb0g6q+zn5JxOK/ZgLMR/tila1biEcw6mLLgX+FD2B799/qERAcqzs53IwMNo8ergXe
KK2iBGlsnx1S5JP2RufqnsJab8yU6jFK1Hjbzrgmrsh1Hkv0o+u5VjEoUSGOQaaqTRyby5bEerVT
VXIr0np66LzeIVHbyK11KllrhHnTxccgoCwPHZt3O7SyINqz7EZ4ltuzeygmU285X9vPyqrzb6tr
hM2csvWQezbXHXkQBaicyeTFqtVKcWxtnAaOHeeMZVHY752y/0gyZ+jCpXLcO4N30KUJq+OPWDvm
iWCVYovf09gNtoNfkB93RqFQ78Qipvuy6sRVLkxV6YjIR2kVjMD5LVOdrlYd1HaoLKhyvfIwjCZt
GOEVFERd7tzAV1iOVGHI5TKT3VHPzaRtbIgm3pM+jy9ewmRi3TveDcQtAKeTij6oCeQWiOlAV2k7
G9Wo8tgLv36G+3BxS9+9vz7Zt2g1zDUTAbyFjTgvGQ0ll3YXBnbtshVEHMs7UJu/KjGbt5Wr4re4
TiHmNQ6QxQGOepuja5tT77/YO5PlyI2sS79KWe8hg8MxtllvgJgZnIOTNjAqmYl5csx4+v7AlKql
lFr6a18LpWkKMgLhcFy/95zvRPs0HbI9xK3Qx/1C+AwRKvvaVt5jZGpIQ0D8nknRfF4M/baUKc5N
PBnnbBksGqYNp+60HV+shpBgP82mEYeONN4Ka2Zc3YNjpcWY6/LBNsx+K0AtftMIcyqCjquxy5a0
OxKJ8wWqjYe1FXXCRuvnxvOzwTYfazlOMeaPofpiunN0Qd8f6WiAlPULgnVykXFk8jNq7Yi0ACYk
YGG/6ckHHnW8LBlRVYFLisMWzOe0k2XkHibLJjq6LpEs9yR37TorEiz0vkuuhBf3F0ZliAe5Ppd2
au5Z1vg8jPnskfAaWFnoHTSiVUmnkI1zcpUGYJEITPdjssv4zsvdhHi6qvygweVtcp3Sx69xzNvb
uTJ1ht7iGNrpQ1co94jBedpkrO5HoRHwxTBrNpiCyjAYO+SSOn2KebIwUTpOQ64KxCOfObH8ucoj
ApTiHs/0KMx0A3HOegN5720kaTgPFd2zgOPk+IJunja6TKtrI6/pdAzO9EWbSqxchuy+RWixmX80
y7bK4xb+hyFfDTyLt4ugHTVM7nI3l1a1Ezm2aQPt7RXBM/ojI6slC5iEZc2uqtpo21aN/g4VQm3M
qa8eIOATkzUzi4FZ22u+yVznG4Jc/VAOpfMmORFom4WltV3YcoIYMrvtk9E8bsqKnd8daXs47mBf
G80SBdyRkmGVMJ7ADdVX7mjFp8pTNcUbmtwO8BZX1ovnr8msukcLI1saNEYYb1p9zjnlCCwK4QSl
VpDuelzUPPcBvIyvRYHRkK6/xynWqK5x/qWBJht1Brs73ueOtmX+7V03g2ElPg7JOCRFWcuuY100
G0G/5Oe8HYiZbvP62qldHLSjaBnx27H3YHoTrUIX0UE1hQlD5dAkf5jk8Fs11NlLwfj5JXJLdYdi
O3yuszC56icooDGiqyehzHkb61W6n1FwbsO5a9BLlBBUTT4ts2Wmed2xzJcBe6TTP5mmjoYnMdty
ozHbDmzLJBJcj/W7BiGX3Dr0N07lqNEGLbJxvrLoHWYEcRDF7Fam5Dp246s5Ib22BryheCEZQGJv
XE4iEfYXg5+vBVVYJneg+EYErbr3Mi8WhkRz4UHvljT2/DZqkx36DPvsIJa8hM6gIl8D1pRhaaVR
sXHH6dw3ldqhgoJF+t/i+H9UHEt9VYv+/4vjm6/D+8cfa+PvL/mtNhbUxtI0JdkdcNt+j4pgePT/
imGD4QEwUof92YLxJKjIf5srWPwny3Z13aV8dle+/n8C0f8TGoIuyvprEKoCM2NY+cNALu7MaShV
La+dsHWe59G02CWFxmF+yfXNHJPSh3y8OjHLa4RfiQYr34LDEIxRvu+Ntjlbod4br7DPs5uKFiq9
RtySePHrBt98z81FB9IcXruM1KMumom0r0HoBd7gDuDLuxR5uh2X5LmNs3joZVu9lUM43C7QhyZa
auX63F+UA6sBOcQuwUV3cBTB5fDLSYRz6GrtbY+36NdxOmVBFEGE2RAhNN2Z8+zYu3hCsnlgerf0
GzDWhBn2iCR8TCbZR4Na4TaJrKFAtVZMt2HI/urDZuazF3WBsBEueeYcq1mZlFSip9DEC8B/lS1O
yhOcxxl9pNXMR4jfuE+LYp7Qm/IGIXGFCxGMUAYKeW9g+Ln3zDR6WNJsuG1ypr8pZo0NTDNu6rCt
GHiMyjkUXl42QWpWS0RvhdBJ+loZO42pMMxfy8x4Ij+jc5YaEadedc0hFFbS74vQwFq0Z4qbRTtH
AYXUN3C6VakHWelONxK0cikCtn7taLaiIq6wjhrMs6ltumWZbRM31/Lppa1zEzDzkMGjUpyhmKxb
SThMN1kzmB7I6jxRHoNrbHa7Gs1j5PeS4U4UkNaUhtRHs7bjaSwIFLNaaJ9czH5wunOra0O8idC+
OtVBb0cRkhaKv2bTmO2wLhwC7xc0GKgJp5QYvKywx3w4dV3f1/qNIPe9k+Ay2nYYF2ItR2NsxWvE
QcZY3qYkn0v10Y1NV6DeB0Seh/f/3fD+RxsegL6/7QbcfP1FvbfZH7e87y/6dctjcEpUE6L7dSCv
c7Ln5/06U/3sFFg0CWwX2M2Kufl3N0Cyy4EedG2GrqA4f58iov8nGx7ghR9O/8jSOFyzA1Om82g2
fzj957LX6LnGw1kWizfEDBFp5/HYlGaTzuUZor85oxUF6BojsVobt9naw7XWbm679nXzwqXFW/L2
r9Xa9zXWDvD02Qzu1r6w8dkiNqTCfb8k/au5dpCVuzaTh7Wv7HVucmOsvebss+0MTs7Y1hBDA9AD
8qZb+9NQupqdPrgFDXC9vOvWPrb32dImwyJ7BrUynlYwde9Pa/dbb0ZSHfRYA8bmVt5DHrvFgzI6
ZMl0zlsiJXBG0k23G2t5oEmvHlZM+w7hF23rsJu22ii7U1ZzDJ7IighIgp22ZmyiPUmQSl96yAXv
jlM0xBxWIWrJBWxXw7HlDl5s/NIUWT8HVFD1RkaDsfNih+Ou1cQP1mSn20E32ek1vZzOKho51jTt
E/sIKCxO3PARTI7QgS7r5VJ2fRboYvolmyY8r3LIqHq0ITk3Scm0uqyt9mfSRDjzNHyHT3mWFjfu
OMQ7rYuXkypQaPgxTY5NPrjOSgnDHp2Swn1neG160PLoFuddugM1lEHUsfAxwfM96GPF+Sku+3Op
CTKURGG7fkdgwSOlYL/LmIoFHXOLWxfL8GFGTHLtNPp4pgKcDwhC5DsOhuqEAb57JCoqn6j7tGxb
GjWUBRXD4Smowa4hjOm7RjjaBrh4eU82p3zsZrN7gw6Vf5sRDl2MoU82Nh2f26K1tBuZOADfGT1w
rZhNYSPxqDHd4lWqZNgJty43JcUp2v8MtKVuaUB91MRIsW1vER5C+eMBEnhySBo/ZeGgQkU2/wUg
DIPURgmatNoiCaqY8FBvTY5T92U76MgCvKaDlVwsfqFX2A4hq2KVNt8HY3CvPinbgK3qG1OJKOhL
Hd+ZsZBT0UbTbhJEQW8HTvvneoE9l0e1e+DMkH9Nyyi902tEZEkWLbcZesiaoMRQ+4Jv1i38MGqF
5zejDaQDEUZ/VSa2Qzczjk8JjTSfvIl0s4LSXrGs6i9qSqez7WX6Njbb/jpxagbBVd0M90qLlrcm
pzuDjKyermoriS4e4tVbF48GfaJoPwwOo2OSBBgL0gzLLNkhgRwWvGVClA5T4gaeXEyYx8ZuOydj
TFFqSBBcm1NJmoZHA9rB0Zo5jfjQYdC7ceShrYcAsnhmG6k5yCG7L3ngbZlzWttEq/VrJxao4FDg
00BnyrlFMNfcFlER3arYNDZ2Y8ufcwbKoCBxf7+0YUy44uT28yMzAxkFxBRqZNeK+MCBujj1C61+
v9DIfQwGrbGGXYmFgXwLCa5GoxIobjQ0l8+OKBH4OnYV1oHZNCE7SYIqdSmqj1xQZ3IoL6ZruTgF
x5rMSjKiSgbtORpaMgFTYXkhPdJoAuUrUmZQKQGyu4mRAhgTt57uqYbEi2rDsg8iGiB1s8vtCpHK
tUDLwrOZeMsCOdSOo1hUeEE0zjbajEknye8xpJia7afIKeruoVtlHxB/oHeXp6U2wEQFnQtkp96Y
g5GNjyqdIveLGdEgKwF65fpoPRWw8Bpn69Y44Hda33fpx0xfV2S4WYRSPLio5v8rrOI++ts4MUo9
8bcHn0p18b+Cd1XlyQ/Dge8v/bUacKyfTAtnHfZz3HGrxurf1YBLm99Y8Xk69LlVncgE4DeLnv0T
a0WgGXR5rPIyXvXbeUj+xP9K5BgQPev7tOE/OA85fwp/51BmcBTiIGS44I+dFaX3O3Wks/avmKml
B1S08K2Ft7qLlpaW48YYFFtbN9R6BarNiYFhYNY1j6XBABJ1PiqcwBgxoO7kMhXZtrKqqOGpUwkA
MTUBTbqvx7L9KBLLPVOCmEcEoOKmsnLi2U0M7PT5iZ4CeiGPQyIgbY5kkOZ+liNJpVhxzyRicTpq
XYLM9QUKJXQoMmvGUrhnERvmO84ocVMQi14GVRnZtt9XHDz2Ru7Eattm2vqST8BpxuPgzmg677ln
s8BkW695G13rTg8RbI/nIhHTg8JOfQyzlWUr68kBO2qUWYUXT1Xuyfac9qN1dQGMqQDXSWwJYdjl
Z2KPSTOciFxcftka0OzXnqmwChgRXGYhxQXzJvlXKwS1qrT+IIdYPi2jO92VEnZvK3U65NhuxU1k
rEFsSCbD5++pSIwi1xa5lwKFo1ppP1KVcAW+J/3QGXqTIQ0qf5KK/82cBBDmyrLe54jX+X3EG7DE
yLsdQa3c6TKinxTGSIJ7afOI4xjJpzZXnrSbSVC/qc5nJ+SVeKJ+1OWNbUL7KInsuJEZ6iJk2sJX
YwI5JkyGo6w85plgkFYR/Ho9MfYTrlFMBeYJ1jX/5vsXmusRNGD0F96z0a/f8DCTnsZX2ravBN4y
RxlRkgpOq2ABNvhAsuReKww+QoWRnJn3EPOn2+YwaWG2gv9GdsR7/I6OHcmZsmgXk3e250TE0L3O
ipgHpt3CP82LRQNvMS7f4nDNd9KH0nue8/GhW1prN2N6MwPgh7AEjTa9x3yJIgcsihbUojAupckC
XM2UrNqChZ5Bewl3WC35SUto8KcTU2/xTlhEFDhkwn1mqDndwGqgUuab9WRHYNxncBoE8t68Jldn
jT2JWhafZkBNDQeDWw+AbveB7BaFCsYDYpow4I0bJv98wVUN75KSJGoZb6c1Qu8S5kASZB6chO3A
EqX/yG15rpiamwewi/KopTRhaZNK3ney9MCfC7SC4KXARMG2KlgxoejBDE+rlrDEbENqxLpOZroL
b/36FbkSP39h4fFxRcsPoz+Y7D2LsR/6FiLnhsHb1qao38AmhM+fSzjRyAybs5Yo2vVmX9uXb6FN
5t3I0KwPRiJk7z6R7gy0aRnEFK27NccFp6HHhVxRsTKoc5cF0+NPuMqZ17MC1luiz+tkj3qPiwdT
ii9bZ+MgirR5g+WlDo1VQ5O1e1tcTIRlz1qqDzjyWpK4/bQhbT0nWg93UgWgfDHcBEKKNQ4+OWZ8
HB1w8ff4ubXS5n7QdRaYRv4yczP4WYB6THEZjI5PDbbZ8JHCSiKKyAYdq9w7Lw3sHb/7jEOpYNIB
TsLMBWHFaWN5hzEVfZ2mmJptOwLjNjpU9wO4YH0HF9E7W82kbSTtf4WhIuPzyomTw25p5z7eAm3j
DjMUwxp/kexYhcEU5GFuJya1KSkYydwke8kk5CFbs77dMiO1rCCMFuc1ZpojOhbYIB3WF10PxaWz
6p4rCGPxoWahI7bEkPiW6WFz8EQb7ZHSGRcHJu8NQbgolNw4VctjCwfePEw9W6Rc+MBTlrGiNA/l
yyaH4XUJdWgNp6hyAHXKsiATj/oVXodOEntvGlCMh5FvKU/W7ICEpJKtIFpCBqFrssChm/O1qpY0
Qx3tCZyVUohL08/iAj9xZKyloKCt5TnrRbQdOTtrnM+IG8vGPNyIm2RNjSsKwftJC7Lct4O3rhyA
P9XMlFXx440obD+ijJlOElusbvxwF+ax3jMIJJFemUwYDgzBOIp+rnnToCEe6B2fGeDPuv571M83
fTJAgmeezefU121vGEXTMTu24GzrScv+ptrO3eSxXNejN4N4rhvXe8Y7yhf5fUtLW5EUm9oZWUpW
6Kr+mLotahm6TqPidKyJO9Pm7srzzEuDfuTyShLhPu+4YnDN57EEmR1MjaXi3efOSu6QsPFSuc2z
SKC+PI8RmWIvFufbJMjNdZcSA1EUZtxZ796aVJT2TXEv4t4gHK78QL3pHVVdrw+DRl8fznjF8Xzh
abkZF4uNjOKZO9it3JpE8Rh7c4xiKJ4PbD+yGDciApwR+xGoKEFm5OJdFWXbYfRywolIwzbx8vsl
5VykJ7njBniZomcepcDrO6vgKyp17pqsn9hruSchXbDFVAQdGJxbmZvYH1VZPFeRUCcapb0++jM9
f+oQqS6GibDZWx9EcBXzC0e/Gvxe795xttFD7t1B4pSFdtoI0d1YOtmMLZNRULNR/JQ4jYUrsAx/
bjpjqxlVQ/eO7GTVOYHuYDge/b4QhTYeum4+tnFfQ2f0VBGugZpVgLT5Bd3qrq7bZqfZjndXm4Of
Fs5DSLNbf5ntvNbWXEEs7kfm2gW7KgoAadr2ZpG0kje1jqgRWfMCSLNlVoiR2kwDNNXFQSBIipm9
1MAizUzustIY4HiAEtB7oCsWNGFocc44DyA8a8gxsw1k6uCxLFUQARCZuPyxRyK4udy6U+ec2tTj
MZdMtDYmrYbUOoontI/4B5kB3SZL5p4cI2T1CrIl7dhluu6mNYLpeiJmJXP6KzhdHO2IciVaXbOm
dwKS06fZKZ4Akzf5OW9a877JQINqXTu6gUlje+cOcvjWzsr7JXZxiLYjzrSFRbZtICVuXDUrKIgp
rYmhGRhJdkD1OGqh1zBpg9AjT69dFafzNdfL/gCRXu4WorB5jic6eavjk7cSkDPc9XsnHH8eaKRb
Ser8gvVrfoitudwIGGk7mTmkaHaWum+BUVD+lPbWmorpS9obFw0BMAPStr12k3i5h0JgBZXTFzsC
Bs196A3OufYScxs17aXxeiQ0yqYy2rZFU10DlmeLgkVGsG1cbyPqhlNfKHEy0MEeLK9qj5nXm+dK
4sXkopXbIWusR2CIFeCVxt1q8Pv8lB0LhGyR3dGbI8/QPWlLJm55CCAhNKHwkC1gH3OEvvcRaDBZ
yvJgaK3ac2ikZp0hyU4R0FU4GNjQCMx5azmmb1JkZMzurfs+ARcLaEB/yFTqnqs5754QkGjnuagZ
ZWquw+tGatdfuiH3qEvoNp+6qWywhXXVa7r6tzBq45hgfRvZxVChe3BGqd3oKK1JERAO1lVz1zsg
3ojYLBiRO867lhWvk9Zk+KZBKgaDUu1Og4YMgNsZmVgvXb/XwywOLDdrAjb/aLNgWIS1HHfHobQ+
agj5WwPQQyBqPV93K3Gc0Ti8hwowzoYZxvRK9iXRa5qiEkz0cjNnerbtGox+YcOOws6vim1SicTX
EsOhI4+2B8LpvGmNGTLsCNTyTPfTQV4je5CtbCR0v5pNZ+kPYCVzgXMxV8jNHXBb6UMSCrofIi1W
1c3SDtEHm3+0i1Oj2SyuqFGeDED2ojgk0LKi97jv7FhjY1KJfXDx/j9rWWu4PPZIGEL8J+KNoiOg
0rjZOraqrpOW+yJBYfIMEjA/LqAzfOCN2Q6B/bLFzs8/pg4jUboRT2M0uSxx4iZM7YRFgcKPjZRg
xi9Q16Nz1BQ38dC1LyuR9wpdwLWdlfBaqQYei97QX72xtZUPbzKkKdo0M6xOu+71Y5FBiz5pjVgM
SL4y9eigyr4ZaZJoVE4A6CQjkI4E5aAeKo4hVlK5b2GTs6mHaTrWM9v3DLWATE+1yL2TgmaxAiMH
gO1HLZr6CCyq3ss3tBo8dVfstQ0k05XMdMbQKpDxK/59BggEfoxVkI0wIDpTW6unBkXDQgFeji2F
iD2YPJuSps7nky6W6WGG1nahFiWVthkpyyGY1N8lk1+m/x19xeacY40r/wX4+65Kyq79P/9L/oCZ
B3PEeR6hHhY4PFGfTfs/nJ0HHduvauJDbaMf4MlHKYgDfGSuNbFJy7Z8RKPlmse54im6mdCJZqfB
NIaH3hwAwcTD6D0zXKd4B6XBY1p0VNWfsYGRuVBNJBEdqTzEt0sbj6Nn6enET2iwq3hSOmqCTEaf
4uN7jZwUJOr2y3ooKWckUHGYwLkZ0mW6Wx8r78maoVQurYvoFL4oBdnvGiB/cTlW89fvdYZcDgv0
j+XQv2WaK37k/wxelGhSc3OAuQPKLW+e+hbgeFbz9Lc8/A1lXSAkmtrmnaHm/NB0HLo/46iTalIP
BXPAf3hHf/UFMX4GCWQ6UvA8+WNzQ7PQj/c8AIHWEU2C+4uUlY7eynNLrwIaJoE3nI0NAsygGslj
PVAolxim8r3AAwzevq3XwwQV+t+/sR/MbVwpCMDEaNF6MRwaMD+Y2/o4zFFRJekhrCDLbYqqktPL
Yi59+2rOC6FhZuFRx1alRQ6iD/P5n2Lm/uK7Ml3GVLyR1cknjR+mQmNsi2oxuuhgTR5DzbBso2TT
eyI0bgT+3YhjSljvE5nEEYD8cCm3NWz8m6jsxMXVe3FjVmiz/uGG+ovLgrwbsx8HPuKeflxApezD
CgVddCg1Dg1AHCb6pgm8dmp58kk7BJPFpi8WymptiOq3v/9SfozDWy8Gv95e/+Lwhljhj6ulnJ0M
+gJzaGvOOUSjWJ9hfbSYClO+kHi2ELPL0ZWXzAm1o1gPbqUJwQSQTVMbt6Y9Dxl5RmSexIdu7b3U
TVSm3z5DqcdyjY/++zds/JBQyBu2HVJUbaJiaCH+KXg0FlqTzIOj7WVssQca1ULsjduvR51yYrtg
4/fO8MsH7bE0FponUxGzD8ywqx4nz2Z7iiQepMBatDVz1+Rv2Z34c0JJGhEnwJFSGmgt/RHqI/qa
sSdlqsLgUgTMHwirjyDTHr4nWZPKQ/MGPfHAjcWB4OPzw/63E/2PnWhSyH63Ljbv3fu/vke93LwX
9LBvvo7/OrzTrYkT9fUPPl/5+crfGtGf1l2eU6ZuGwyefx1JO8ZP1tqYBtiGz9Yl5fXfTWiTQbZu
M+5AiM5A21p15b82oU3jJxvaG+wqyYbvcrf8JzPqda/5fdoaqDh+EOLLVeTjMhz/430HEnIC7oUg
Ilsl2nJBPGnY0fPvLspfPJ34iH/+JR53t2XxOf+U5tlVg1aT87gcYMA0/uS0C4HggxPAP+q2f/+r
GPD/6VfR0WVmZ+o03H/M8KwKiu40ksthGhICw/MEDa8BcFSsEsyccMFDIRRxaItl+sDjq3/49X+6
nGAwCWTFJiQEX9qPCifg/K412gYclHK8GIXz4gJr+ftPyKL44ydcf4WF34H8UCa89g87pVLa3NNK
atbu8mWy5DN66CroDXzS+tJ8/ftfRtTmn38d7TTCbXkoINHVWYi/r7NkRB0/ocI9UCU1J1hjog4A
ZBWnzGIsmBN5YYZjg3szajodOSqgX7/BsoXlmraR2jDDpxFkRIxb8UxmR1jgHueQavDAsOIsr3wm
f2npG42oV92r5yvkDUf6bvIXIx33TAY7cEMuJYTqdON5bj2yzmavLzbYh+RN3PQoY+NMbnp9np5n
tPtnJM9j5PP4V+gqG6+42BxpXpLZqXCsKjhZUWXdWl2ZPdgU7P5gwvHuI/gY/VAKn8FhiBW3b/CY
Wc1u6JflyGjzGujtsJNF8c108ocqMb8g9b/vsCkj9neLU61PP0d0kPgVqb1FHkl6DNlFm6xemj0H
TqhUpdhYbTp+Rf/dHJ00vq1nopESD729aRT9Fm2AfTNBuQfNZIcnVFbPjibCUxonXYDgc41ZGL6i
VPUuE+F3m1mkKXzAJrp0NnkzvYugwRsiTq9YQacxHA4A6cJtSn77Nb6AgNrH10OSlq+sSLezLWLc
bl6HpJEHLC8lrCSpHO/SOJRisQumjk4tJ289TUlzqgWWgnJSyn4yS0d7ibNB3dJu4ue4RDFeKpHh
XVBJf0DXiJZDKZIBDQLKrsKiUddVjknMKJtsh1+NJVI0GAarag5SRkoYkXtjNyS5/kxt44Ltbyag
tYnRv/WJTtRMoM/irC1OdEliJM00p4Qf0l/dxI298v2SNVJeU+E5DGN1Xy/IbwvVnkOCkN6axe0u
Jhz7A7hYcS0maR+KkrWAUS3Z9V057ctCvsWIzjG+JLDGU0dOB5Om2b2OQX6vyVpdL5FW3fUcWg38
1teg/WqOy3Wu79TIHK2yLRQPIOUYTnES2yvP7K8gEmU+qev2XYIDPgwlQaBhxzHXExEwsSzGGGm9
TEN0MotwVT6O9/WcPeHmQMEypNreBJJ/Be4l85OYJ/vQY8XTwlHsDYlFEf9tfpgBkB8t2l9Xc6XT
O9cjq7otZp4brGjsT74Gv/qeSdX83gJVCnJumvMQpdpVF9nGXk60GuycAT6NW7q74KGcTaM3/LYo
kzRIPKh7QWWQOhzS4jpNmhu+uVlX0jqOvH0UhuPVhAAff16PfJiD3h5RR8i9j0nOMHXkO2GPRsXK
kGLb+XhajFicV6PhLkxt77mC4o+CJSk3thO/Q1h48QTUiKjr9IcEl/jBGOTP5EidOdpEj5xFMcE6
XGlw6KfOhOMwhJnyF5PQl3Acsk3jipjpaHqttQ1cc0ABG+IZP5LIJXSJ7PTZd8NoOIaYYrdC0+/B
wO86jKmHVAM3V+F63y8ZPzYK7eZJCc3BNNqO2qZuVLUDHCHf2yEnCiSu7W077Zo6khfLqr2gpPdd
HktnaO96rZZYI3X3yKlQEhsQI3pZlR9xDP/Zt8x6uQnzrIP6F9bzUyXc/MyGtBzF5KHUNKw3VeGy
NzxX80f03UFeh2AX9PiMrHwf8wCAm4F1xo8iytq8EOVNW7jHfDCe1tmbb4QCOz9YJlO5aPHxPm3C
THOvozD7GoJTwNnbbp2eEW6vmzUKVTnc1gjHPJ8TD+6MbrZvkxnBC1HY+dEuDHXAJZltqnEZXys0
W9hQ6MD6OiivOchtbiBQ8tPqQ9LyFzE2OhLxxbwnD9QGsITrTeRF2vrMnmlD5HG3teFecZ/Y0wcS
Vry+TUmp35ZBBpXr2YotPNwe1DZkQ/kaHzeZaFTZPXK3QQa8OOY5l8nYMCheBsRLrnaAiWsHTeN8
cYTEXL2eWDZNaKVwsF3nkreT2JMeWWyVYc5Q/WfiWjMTarjtxQcoo8zLpt46WBACbu1EZIdYi6Kf
XWtbRMm8z+eYyz/E05Ng59pA83XRgM35RbqAvdAJcFDRusx4NBt7axPH+tLBjf15Guz4xlb28tKW
clNBFadzVyt104u6Iw4jZeWBKDgAMVE+8XLahofnt5LWFCYdle0gcrZHno/jcUgle0YDd86+gpGN
JHhj5G3/va74b5H/j0U+ovffVUV/WeSfvqr26/zHCv/zZb9V+PInj5OzAzkBp+d3eelvVb5Flc+G
5sDn4WS71v+/2VAFXlMk8a6xlnMOUv1/F/nS/cnjx6G+p59j0j35j5T3nAx+qOI8HRSd5QpwBRxa
uR3+WMUZjeIR11vq4A0aMMNSSTR3UaWyqxiM2xV+uGZ4jKwW+rGexD2SkLK7j2ttKPZZKmBFKjWQ
yAPVDvRe2Euis6AYG/VEE5FYs+SeWaAOW7+UfuRh0llw6t9EmQDZBg0nvExGab1y27/nIFIiftRl
4P587LJquW+VdwGUQuxAyYHAr+w8bGlaogfFSbdc99gESsIwXPHQ2nASu7qja5qhhoUImxgPZTlm
p1ZhJawKFy5qzQtHG4sPbaDpppgqCPaaEA/hYmgE92net9ZQZKHU9H1GfyjgU0YD6nUkHBmY54FE
pGVsvWAx2xTOOhcqW8DRKif+he8/CTSt5dWjGNDkgeVz99TrXhWkRX9cCDoIHAlE1G+tEd4NcyFi
A2xUMt4LzcAmCsrc1V+dAmC1XQ9eYBkewFxQFwegG9hhtZ7fLqBS++RBzbs26bxgTGBfoA/0FFkx
SYLlbGw54DBFoAY26kh763tpPcJYQpFuo7E5K7f19P1oiRw1APM++Bu9eFXFWkRnE4NEnhrxdOvW
ufZtiUcvmGQTnrJ4ij80NsubGoHU/vP9teu7YmUr8sb482iQk1D6JePwwLEBYOx01Zf7vp8HIoXq
hfqRiww9pEPTMKwIa/pGPLbgtsR+32XZeCbVN44PYS6y5YDcUcldbDlkS8hlLTdSbAzkIFbZaTGr
46BMnpLEC7JVJpHxWms4XXainl3SgDKT82RXsBaIpDqlfdtu+O2EMbWtlQBcIWUTj2X+rDSZP8a1
ml+bOm7PLllMl3QZYPZJQ9kbClF5gkUSXYUNRKF0ronLRTByxZE1CVxgp6g+Oqr3gdCtIF0QvlrI
Vco9RGBQylaDEZVOvb3Gy4EnKMd575qtt89zQ34bbXLuoBsXReULhFq4EgwoHTsv1bv4JssrfpaH
tGJnV7YBUsXEvQJnYlCVk9IFzNqHsPDm62QZs0DyCNksnR5eF3aRENUZje5edJ7YKabdzznV/75w
yWOGwUBsB2TGpHD3mdDbx64yX60uJ62GmSgOjTkNqLBXN2e/aAvjsPy6iMKlC1qIc7vEXYhQdHCd
g+SDcYhIgCyM3lXEoOTVXWsvxX2rSbjm8wwYOTHFqY9KzOakZW0Lcg7WoKxua3jmcgIgy+gpM0YZ
jLklnyZ6+T4TZ1iZIRohfwQt5ZstjmKEbQmLCojGruyGaWtUHcFGepiSJT622r6pZXsNrwPyiyuz
KxSy1h3zWgMixsBUU3daHWRjkYcprWWPEoF06H4zTrrzOixach0KEX2ZVZrS36mODD2ZANcrzZ08
+JF0I5qf/pxKuwx0XvO+NB43vZYqQuaiqmgeG4/cIKhfImYCNDDO1rJyeQLJq6OSbeKbgUPCadHr
6hnS8Lw3GkeHTA/gl8jPCMXbtpwXHC5D3pGFEpftVvYl8MuRjUL4fT7qm8G256sxxLsTT0v74vH5
JUHSjLyOdVE57cZeInXqYbly/rXXCOqRStwv1lxsX296aPuxw/jfKWsVqNyILzZMfBqPOY5XJCz0
SsGwzUxxEkbKqUGam7TrNlDeMO1jlEnBOBfvJKM3W5XMBrSyxrmp5l67AMJk8++NeNl545QSjFTm
HfgQd1FYhnCTO9htqQ/ZzEGCsCu1dh++fe4sTdaF3zwUiqe84g41MFzDNFvvIgZYDGFB8DyrsXA3
tgbtDDAS2UI4MnnCqMou91PE9owU2fi/7J3HktxItm2/CGVQDjG5gwggVEZqReYEliST0Mqh/evv
QharmmR3qfcmd9BtZdZWxkqGyAjg+D57r23zdZjMO7AuPBAZ3jmo8IxZ2wLZ93LSJ/KSyaT51RUW
w+WKPqd6Cepa9SFGSXUpPUNcvM8A/x2X/mJcWjcErHL+OJb49CZLsB3fz0rffua3Wcn4hY0QCUDK
FE00wVXb/G1WooyadZHORYILAfIZj/TbsEQW0RCIpevSBhfuGuD5lyJK+QWzjQ2x0CD24/5/KKIm
IiWdHIxj7K5c8q8MZd8LXp6B4MMqVRyotuLblVDPksWt9Rf7g5/XLR5IEF4jZwXimbwTP+muEVUc
poVMcxiyCs1p1H0y53NUU647zjelw0asUDA9Aj7Df7VsWX9fP0qIPDj5KE/3edtIZP70EhOHblLa
JvxDTMN2ToSP9upxNnhcoed3GbCf19gvG3/TVakVdGpJ32YN70LIccYKCmmozTLgL+tHr8AepLWn
YYU/dF6GZS8rQM72i2zCLo4Z3zqX2gSO/sF3H6qbf18A/8cXAdWFxSfDLR+kn95BXdqNxRzlHzAF
mOFMiHFHGxNOQhw5j62lj5Rd5Jg/tZL7tqG/G9YGykjqGHNJn/rzDSRpXMEduR19ZOdFh5XajR4l
B7M/5thmWGKX6dBjVFU9bWnQVvZ//hr4yP7b78FzyeZ6nkdFwBrK/f6j1rE2H7Bh+AfAL1MgadyA
PExzi1tnX//8kf5NNOY3jrxvoU0LT3AK+PGRxEhSvuH4ehjxDh1wcfLLc7z2RP15e6sLDJp//njr
J+iHtQKP5+sIxmwT+ZD9LMObRldVpVbweHEqb7midBs1xH+1yv0P75+NgZ9eew9EhWX/9P75kstF
Abj/IE22tPQ9f20sPz3knffw5y/nfSn80+sRJvkUhlquC/92UciwGPhQNb2DyQ3rqNwONQcc1H5Z
+MUtpUVkyEiYZ/Dd5nfLiOe+KZycImI6QxLuQBelEO2tRO5lEz4ijzYUeI2bkaHwEKPvnOqiWvYp
n81H3KrVwiZGByMZZxNCuh3zIHOzChaeSVma6XTPk6PSw5+/SOv9FPjDq2QJZHBpYLHJloYl04+f
kogSsyFRcj5Mq+IAeGc64v3tjnQe5zTQoEw4SBTME2gVq2rBhzc7oO0Mu/Fd01jVjeZd6OiRPADz
6c+GmadXwl/sF3dVRoAehdKYzHvDL9daFLw/W+mA8wS2QmsLyOaAFqP5EZ62GVSr+kLEGIZh/MLl
LD84q0ITD6Y4jKtqw90lOZSoYyE1O+lBq3yaTVedh3yCse+s2nuQqwqUaWxHKyJo/Rq3/pxw49mW
DJ1HpDi0L/xHIBlXXalcFaYxckTYjKa9dXClbjE1I0X1RkzRiazzpx6hqlgVq2rVroTfUOOwYE7y
VmUrzntrLyIbuStzEqDfeeME2qqG0YOrPzRDVz7TPJ5/JYNZz5tc95HQVkYOzJIaU1+NE/SDi4s4
cFfdbe0zOmarFsc86lw7qz5HopNh2yrT6Rrtuv1UUVH/qiPpaau2lyDyaavaR82wFtAuHIeaK09l
yWBbOEYb5qZ/nEetuiKhxa5vriaExFVThLG+Z8Q9r+9nAEcJ0tKqQHarFmmgjwvc9ZyRE30tnCnP
9qpdau8yJgk5dWUMGuLmsuqcOvcXzsNon2bte8dB2darjJzuBr2wq469Pvjb1u3Y5du7alVS0RZw
GraW9VqvOmuemDiym5mcHhVR8rFauoEWSLpXMBeuvX3otRPCbZJYt2bE3oRr23js8RpTu0SUZs1B
frEkv3PpGM3tIovLNGK7iW8q5yhcDMGwqsZJSROD1PVTY+K+12OAm5k/x/dVFl/SPvuSrPpzsirR
0apJZ9J5Xvr81SyrKphkB1FkVbDpefF2lpTG2Z2HiZMkSjecRzRvIh+bIcNX3K+KOGC6hEsUKrmx
VizaWT1faKuGnlMtt11WXZ1CzYUng9aeIE9u2WlxIsaDhVjKzcgNuA3l2JI8B7F+SrGMrAq+7Ohl
F4o21n7V9yUnktds6nQMh53r4UZaVwG6mTXX6n1BAHqKXcFi2MekmouDsW4S3Jqvi6OxQcjRGU2V
DyGn0WSDxbLdqD6hDV3Pqs9ytOMPGbmFL47bLR+sUU6n0vPGYz76iK5xY58lraAEQXJqQiJ9PA4G
3y9tycnDFMsSWxw73M4gt+K7CtBKSylBCUt6M2tqfrRH8FmWbiZHnWLX0C5qdN9lIBRjETiAAVqd
U9Qc0tAlRLKaf81oxm6CFOTgyW/AxzvUmlCX4XWbttNzNgzj8pUilam+0pe4CKKGoUCNi87Zgqqe
xuTYkcbcOQwVeRtTH5pQHycz5BXLE0dYkwXZknNa05cLDt7ds/In+9rki3pFY007BHmEsxB3bj2+
GZmcAr/Q1WHJMvk5cXEkUkXpPrG6q84gkDHE6cwXRd0kwC0nppORkQ8mzlqB6Wc8O5Iv7WYwODbO
LOfuithuP2S00wd0jUxBqjEXaqJBj84N6zhxsN41GE6f6r4rjm0qui9Ko2etyPAOZzB8NywnUJko
zDwpjuKHZbGaKytR0cmFtbonm+JiFbfocMhq2s59OfLK8zS59nUM5WKwMAj3pMUJ28fXym0Q5ZBc
+BnTL7pnAl/sE6XFMyF3BfZ27HlJGoVimx7+A9UPeSZCy0/EtcGFAdRkl+6b3lQH+l2Lre9SF82s
IrZN5Pgb5kh5GsE2opIky1dm4PEpxW0YWrXZnrIFMDAkH9vcG3rZ7qNKE8Aoa+1u4QHwIxXceVXk
ktgRSyJecC8CqImcpL/TXTZyUR4Pd1LHHoqIZ3xg2X3RoR/u3bGt911mqmnDvGhdiFnf9y0XBUMO
Fgf6ljrZBOxemZsONWVZsqutKCH8MDwYkWbCcepTEBCTCLG93sio8keK3WKam5pxSfa8/W7+Wdpe
m5wlTmXUowUsHZ7eYSHyLfVAokBFZz8qRcOVdWHtB9HTTq7myZxLdXy/vf/3wPoXB9bV6Mdg+McH
1msqbr4/rX77gW+nVU//ReBN03UTAX0FTP7rtEqI1IOXg+uSYgsMbN/7d4xfiHUyf1gGc/16yP39
tIq0v/Ig8I1ZJuo/s/8/Oa0aP8/ALsWLLBC4gFgIzZyMf5rZJi2m6VCII/zFJgrMTOXU2jFRgqMY
t+DHUJKQ0XeNJLhAXV908tBuPvqdPj+Kyms+2k7WPetWxXd65trz3Tv5H05p67ni+4mSZ2fqvHye
oGk5zs8mUB/VMOLYYR+z0a5fRWKDctCT9YI4Mwm3wFT2XLnpZG1qpP8/f2yslD89urdSN3HncdZl
oLXfew6+y9dCbCHfOqQtyOzoQ9lGhIimIfUvcx9xKXAa4Z6xvlQOb5PjXsy2nz5yHU9fZlWpL+5A
J3vQqMU6xQUQotwZin1fyCEPZVs7t27iwUmgJ04co6nsz0ZjNTtbb+yNkty0srlk82mPXXmdmItO
Ct8YQfZ6LTBvYJNuMAyKDLw3JBqbzN6ZcQs75kdWvKyXyc1tVOfVF25nwwDG2XyHZFgRh7ArknG9
5eW7uOXACp87IaGT2vqzxhAXQvF7GKjcKoh+tHgHXaepqFvHy6klq21c1tZ4WDAxb3NoDJsM+/+y
Ue40tqC8HBqQE6oVS3NePlRUc8E0wFx0FlMWwZ9f+mePYmesHTpy5Ya99ky1nvAw1Vv5spuSwqHa
AQVes01mRqxw7d2a1bjVuzQ1AkQUnR5w3cFa6+oy8Mg8hdMAXmI3WjPA8ZSv0t2MrwBtuG2dgrV+
0j8YQ52EVe9Ow3FtkKTW16z6uxk9Otka1gTSMHUMfUf2jHt4FfVkaTfCIcQV2rFa+9YlaaU4Ts2J
azPZAvJ0Nr9WCqwPYjRNGsps/PeTEB/cbPGAPzvVTV7JGXZ3C2FxgDUFXRhcNKVJs7HDCyN3skd8
pkxC25NljL+0iTnucj2FtjKOAd9U/wj9qrxT5jKyr6qH7KQyLws80buvids3B8XEHPpF0x+WlCaB
XY8bmNrizMSCTwpt7rdjW3V7VjoGWD6PJi7PiJ7ohCAKMCVrM5Qrkjd70sdro8Zwskkrt3xj87f2
uyvEKuxGFdXF0CtTZnIlrI3jSicL+O7dJ7GWWVfUXA/cdrII+NG9IdkoNJvWrWru4rhF4m02R+hS
HliRL1WGnR1Kicz2pl5PX8g0lkhWOdUEyaapGiJJkFNl+oqBp2gOfoWR9brr6JlVg0LH0q1s/ODM
tEmdF3B8r0qzuMlG/jBLvhWt1n+uooEJSPp9i3uDbUUa9rSVa2GNWelyXAwOxJ3u9kY4jLiT7xeL
GpwDKwwaZrWowotQV7KMAzkkcfNCipfjOD6XtQtuERVhrCnXD2zfEm4FTGMymdIGl4tVv3Y1Qtvq
N+ejPuv1kfBsfgcKdr0YErIDBpZW15ka6Pgb6taHPeLzaHJ9bUvCApOWC2MKWxana6LA7p771Mng
fqQjz36O8VW2Ncu9tJ4a8kCi/jiB5SGWLEbyQsnEFzlkbzFrm0Gfh086peb6ZZZKQTloNBGqaMym
fiWZ6YuAcCDy+3op93nlxLMIToV99r7T0/rxak5N9VR0lkahWz5ZCsTnvJ7o6amwbWN5FcNAYufk
janO/+Wx79NFAbQ2tjG+GGoaP1TxXKQdW1VRvVKaUvLRkaq7qKVyrtrO4Blj26u13QRMM9uADWHU
B0FzTZB7nNfidVQeCgdmjh4xluy65ouVAm69lqIA1AkkoBaBR4zyiJWBxR4elqQ8lxquDy6JauKz
C7zmSPjUG6/sFugKnm8RDUHVSfeFUM/EFjKVub8tYoWXrvYcxlwCWh6HudadPtaQNq8SZ8GlweKu
3kSeTj0qKaswn7r6U2f0j+x8neNIZE2su7PpdnAKqwg0UPHj3iO/ib/IS+lT5eTKEkxk0c5gC3aZ
WGNESEsD2pQUk3wwyUo6GzcZxGdo4vSQjlR17+oJSrBZgxIpDDGf7QIwG/SnhH5uJbtN35Immlvw
ITjmpHFhwTc++uS8YMB0EWsW7jOKl+wvge23BSvDtnRNmI8d5iXoCpQMLD3i0L6aLOpBjNHJJCZI
hm0RCxt2Pxf8rrS65/8Ojn+LR2Y5azTjjwfHq3cOSfCa1/3rDwPkrz/4bYD04YmsEwgRJZQ121z5
it/WHe9MMht4uW7iWP7RAE41FKwyX7cpfFrNG0xWv607xC+MleBC+LFfm6D+yQBpuz9aplezMosO
BzesiW/aNn7WallRNJ0zu+ZZsVqJ1T7t4qXHAWvqm3LpLrXeBjRQuhRMjh41zxsGW/URdoLDUTA1
Dt3YaGeYgkO4tFq5i5e2xg2ouss6rg60bwwnr0W8oIfcuaiHSrvnzoaFuIqxIKbeitQunfuRxOlj
5lFdwwcd56PRtPWm7EARO+CuCfAqY2cC5OCKPkYWFRF8O3neUFVFfODQeulYpTyxcmYN2Ea3k2qv
564OMNfrG/joxqHtGmvjgSjbuoVzMmw8cUPuB0ncfhkwUgdDxia0HGW2lVa1XFJITMUTzdrkbT8n
GqvStui0kGCdsYNBoPboD5zWYnO/3maeuSJnYYf0GajCDqkjvpb5YodEnOheNntIGG5JEF1Q1mKV
Do9fwiTmnbJJhLKGQd9K75AF66A0DAVCw8T1US8rx7gZD2Cvr+Xi6ziAcxUCLGJfTH/ChlnTgiUr
LOgeUJwnwEd0qhfdiSzuZWKQ/COVeLee5sOesiy/HA6NvTpSaZXdLJiOtwC09cCMdGJvGU62ZHkS
/ciCGLJ1CFK4D3pwxUGxDPFWCs3BgDd8Kjvs1vOM35mK7QtOFWjVoMxr5e60FCeDoIoqoIxL26Qk
1hhEnIMf+acecWnr5SYWZhVpT4tFvJxAsYAvDG3ZGuZ5Z9oU1OA4Wo4my/gH2nvAyXErCCjKoEpl
NgTtUBqp0Vm3afmmEFZ48X4eHLjmlmOHvpG9NMjkF60GfbmKyi3VhG0wUDKzsYi0JtbgIm8RWi1A
W+VZ+1B3zpM3q3NmTu4mhke90ypCzYaukr3blK9KZC9Z29v7rI4k3JOJ8lhMjqfW9N9smB1o1dyY
+UysFsONM/GR8GR8S/kSZtGYVTvR14J6X8Y5z1Bbuyv0jdGLY2tmxstiKwPHY3cxa/kntdhzOHOi
CLM0Ww6iYiOjVIV9t+CzAJCuDVz0tUOiYGzbVG1vYVe0QW7ID1rXY4V3Z0Z0gGrbrl7aPZZSO6wt
3945OJt2kZU9SmIdl5WelDvL+xRz/DsxnrRb0TjaQ2EbtNPg0bEDt0jTu3LMvW3VYdXI8mTZ018m
HyDqeYHh+vmdYu0TdJ26xL1T7IDATyGeHmeHbFgGgmN0WM2rDGRqOo1ZUsFwzcuQrFNC6RgFtklv
MXG4mXM0kD+2CJrjAV4PjdmjeUEwdQg0kCyPA3bI3eBFFo7LzN0ikiHvTDS96qImHSgy/ZGeNWri
NQM1f2yZopPG3foDoH8Y1tV9rlkLza+DfjL6bhIboqQJ9BotT0Kn8dio9KWzHQp4pNZCPSxPdTi7
RAr4D7VzVae0YefOlWbnn1KsnBD+uHuPLZS0gVBX4CrezwaOzcFNiozqBv3rHCUe0O5anFbMIguA
/l6n+pJcm3PyFM1qthR3TpS14cTsyQJpRl2dCiewmfixyvufAaXfpQCN0FhviqHq0UtTY7+k2ltp
q2VXSPDuvXtOJ/77Dr1+cpY1nV5VOzfW5BbLexMsEXpx4lpoaXb62tbQxGMPhggm7oM7MiIUubsa
i4eerai3hCauqUBS27zVY0deLqa7G0rz1W85SHl0k1Iw04n7yEziben64bDQ8M1XDaJ4+zZ2ABpc
Ra2QkBlW54JWAAa+fJcV5hhSCNwxsSDR4pv1DixAruvCfHGc7pwxdR47MT95U+cS13X6bbFYDpV7
afXg++NzAX83aBr3jcIp8NoRAYgpZk1kDBeu3bNm8sxTWpOxEHVdQPVxkIXlTZFEFK5bibflBPlV
Mk2TrqDPVaih3ts2wMMIjl7YTn1xhkMk9/YsPUIrYN8LTnidlbz4i+c/LDaN6kVlXChnXW6ZS7vr
vYKEv8cjVko9cEhLbzqI2JnBTWjWInY5E+d9asiLnRyE2OiluF9ZSIHDsvViabtjLCHj0cHBWq8f
aLFKuL2APHY+Fvn8YYqG4eAu7pd6MIErxUWC3byf9nM1azugQUTry9G/7ovxRo9dmJS2vT7x6bJp
u2jbC9xaJeWFmarDiVTD3KZ4GwmFHI1Eex78Jtu09EVYaYPrvBiGozcqybUmlaAXI+fA9Tc9cYAh
b6NxlZs8qE4DzXZstUxKQxjDdzGwgR2CCrVVdmPsYzd7nsZUELvwHpa+Q1JtIY9p8VdLa9xTURXR
Chrg8Nw4xk7ULk3SdqmfvAaYEie8isaEOtpJAvfB5C2gIT8h41b9o029ApGO2NNavzrMk5bSxTwz
O9fTU0+42V0B5k6XFYj8Bc6ha9RenyOxy9Jk/ZIRQBKddWhpVUJwcRsMh4/WQAaUGMWyyA4eoOhq
rt45AZBmSkF9mpG4s2ysa/JjPc6Vqk7SGjvX32a1R9IML2aRagkbv0YqKS//+Xi9f6vXQGH3Dgf8
XDegCOArvLPl/vVvf69B9aEu+efnv2hViX//m7rfIYSr1/mHf0FJSfvldniTy90bGJZfnwOR/PW/
/Lt/+C0i+Ve6rPU+av7JeE248vJtTj//qM7++mPfhmvGYOZkFD7gB7qz5iu/G64ZoYXlYJ/GX+2+
0/9+Q/y5/BAmad8jFfeT8RpPNp4SIMEGIq2J1eifDNfiJx+E7jPAM1ULnEmECYT9k0OhpRxGTQSR
z9Ic0uXVppyEBZbt9naog0VYF7kTAaIFB0jdldqx5s4n5JbVfHWAxKOzleuWL5J6crineiO2M7hM
dTFXjvtGOsJl+cWnVrVwfGKHvhT4fSDZ7kmRK28AKTaYJn0fhVuhiLAD48OMm1lliX+tp1rv3o71
gAcBL14vm+XeqmREDfQ09ih11lSkaIO2hsgik1qvylPqadN29rh9mGMpFqgpsYK9kZydEeqnd5+Y
rqqnbKt7rPFCo7R73AuU15fdQ4eEboReZluF/py2bq+GPcqRZ5YoO2WlX8ASY+2I+ZBxu5M7t22W
G2EWFWWLy5Txo86iqZem0t30/+EL+J+/Nd9/af7n7339/uib/H/wC0iw2PjTxch9PfwBZ/Pbj/5m
6PN+EfxVruP86tljRfHtgOtZv2A0ExjcsDfh5uNPfvsKil841vLVMEkf2yYrlN/PtxaFBMSRhUv/
Fo6/NRbxDyibBCZ+2gKwiOEAbcN84HkYkFX48++2AAOO+UpmaU0k2EWs89mrT9uKHfQ+4VO7wwVm
D4hTmXdLLzFcBTOt0qvJmetghG2N898aAKFFqfXsdMlyg1O7uh87J3oB8w9JESxBA4hHiQMNpYiD
RGjFBdtaTp95Vc/bac6dMuhBzTOWcU2yztDvMX8btZYjPgsLtm5btGHrp6g/VJhMjBHM4nOgxqz6
2pUDJDAXB80u1zr7OkFgu8kpVt9qNT6OUG81i7Jd2gMR+0VFG4GVsEIf545ho16cS5NYZLPtTaiE
Q2lZp0l51tGfAfWEc9GOH/WSJ4UNPurfeBSDHYFdMclEA00+6L8tZmHXKZZfIYqIwo7c5mi0UPyx
YB9SHX0hxK1Ufk35hR9EBNzNqQTUPkOl0RflCLbaOWynZzqL2R7D9++ebeDaz9WE2RCmMuPuzNp5
GqLqoWHpcd2T5lguYBzHIrBh5NAKnbgs9YuyMCKQ3S1GYZU03u2c87xap+GNxGhFhaxupUxidja7
typVzYsRe95NVOBM3rAU0Y0gQgyp2NNP9c71SmImyj3OTdlc50br3why/sk5Ay5/6Hj/diOS77lw
0navkmRlFPnAiJOxhMAgqvoeQJh3q0FKu+KYVG6ZHAXpck5uZSRh8rHROsKBsk5aAeCQRVF9nROz
0e6VXS6h42bGye4YbkH2DHaQskPrDpQ49Lxm2q9oHm4/0T/QfpRIf8+NvtjW1lecp1e1r/tiaCVQ
5z4heeBNi387N1C1KIf3702Gi9vZUix9/FlqhEzIUJrR3K0eJU1AoWIV9OpBG9vmneGfm8Zy492w
6ORQ56xKD2zSe3XEmmhiSYsG7WxCVJq2EzuN0NLBHQG4wojfHxORC04XUzPcsfQQ+TkhT3rTeJph
bQzpOI+VsdiXCWc6YEPWO3mItqYVQ+S8M4liHDbIFNo3XNE7u2h55xi1K9JIe6cbYRCCdJS/U49g
iAwgkNDSvF2MDZV9SFRLrT/178ykguVa+swdD3KS4H+S8k8QS7R8a/cLlp2tmUeXblmOF+mKZEpg
M0UrpKl45zVlv8KbzF9RTnGpuzSFrYgnYbHbSdXaXL0CoKIVBaWvUKje0rFeqHh6SnszDTQ/qS9Z
3bVIQf1dtoKlUERMdOLMNDzWT8n05DhYiw58vbWHakVT1ZKRki2TVTbcNoFX0TxNhe4KtNJ6s4Nt
VfEcDouewrzidj4ESz+vziE9O9aDLoLFr+5q5Z37rKNiF58nulg9n6Y0G0IXInZo0868YQuxpyVI
+4I8E7YcrrZ0AO1nj3PckprGZqHm4wpC5j1kVvLj8bTunsSTIdfgzzDQEb4M9fXk6XeGZZkEVBS/
to7sMCaVlVwacVYExLSDZbPtMlFd6FXTvWWLe6UrM/qIf3BilG+L+8oZvetsrLstGUkOB/Qs3VAx
aO3aFbQ0pcgNtqOu0tbD6GLr/TahP3hHkyzYQ42fMnLCaGTL6wbamfpYR66gv869Vo287Cd8R42Z
jFucU3LfRpXcZeQKLqWMpmunKyhlZQ2AtN7uq9TwwjRaoh0ib7blgEU9LwmWA04qkI3jqK3NcgaV
8eD9Bjd+WbcbQWygIOQuTDvKFepN0dfymfj3dNDLuH+EdN/zwZi0fSznr4N0iv0COC/EgQS+1DCj
FysXtLSgE9hH1kQlpmL4HkcMhlOOMGiLiwp28M736R2jMgVWZjPk9smjSm87a5p7OzSJz2mMW1NW
4qfphV3yqXCUe7V0LXx2whBpFnpt2t/5XRs9+a3gKyvKCJltSEAFePgF67zON4qqmQ8NSDj2GyNN
f6np7cqu9/c11VMfG/penn0Za2E/Apqup0pdYU2pOcdO8lBapXdr8QeX6MYatu/4yY3bUt9S2zPs
4o51kSSEPG+Guc+Nk5iz+Oznpedv4kq0wCfTwd3m2N9RVZ1UBfbEIlwQ596OpmFdWWT4N3CGZrnR
GjzXLltA5Dg3P2kSF5ds4oHD7KA99Y3ePfOJq9ogHabmQrfkKq/UtzNurSsro8rGIx3P3p6PgU1W
bTa77WwkNnKTjDZjZ2tHGbnZm9XZ5dtQyrXemqYOBNAIvUgCFTpVLndsjDstcH6RGo91Mox3iZ/T
CMeAHTakhM5tZL5o/vA1Tav4A24Q4tALXTidLR4rW2gACjsCOFa++n3BsqmljR5jae9nK3uJnOGz
Z7ZiT29hj4mJYJ2VLh+WcfEDHI0m4qd8benV3oyWfiSih/vAMJu3mBYuaMRaHbAjyA6jOVT11kRG
DEG4GDcFULkw76b8tjKcqypm60nQcQjL3qRPzKQGGT0lkRMmfaNUV6vgj8bffaGO8mGpA0Yp5guO
/QSUrBHMHlDdAEcf9BZ/vbgSe1uHmdbb9jaLrZm7XIiHlUbgPH/QTKcGqNvqL5wHQBalnvsmDXnH
SeMrKAgk0hR0guZ+rICaBq0A6zvnunvyl0gBmxjsjWtBVIhVQyXkcKJwIuLa2TQhhwxayOORWs15
KY/W2NCKgJqQOcZjOi35ueAzv6HJwdgZkgiemfU4GvRsj7+0OdX9fG+rpNsZKqk2xbjiMDL1BTqn
ve2tob6PvHncpp3ivY5Ka0H3pktPOAS4lqord7TflRupeZ8jkoigQaOPeiusa7w+YO48cdsaPZ8r
8bk0S+MI87kLG+oaL2girC+G1nxzy4kkoPEFBlybBHQYNiDMu+ngNUTWOruxw7QlgzZ6TrJnYnHv
DG2JA7aN2U5nerw2KzfCZFafJL90Wk3h6OpXydLZW4ByfEQNLw6WZEbLMzLjymqyR/Kszl00J8Me
mUNQX2VW9d2QDIRVO1r46NYTTlyzR5i9s9Z2DrEt9dST61iHzdaortnSxlt78i/YQn+l2AJRpSw2
iaZfR1N3rYp0FbEIkCHhZU35Igv6NlQ3P0zdcNMY/XWvVZdMa6i1joIU0IMGpaEvZwZkowCpJUHB
p+Kc4HsqAJa4tjhjO/HOTtnSucD22FxYxZO0K9WNKav8vxGut7+12CQ1g1Xqj5WX67x4hUT/41Lz
1x/6balpE9QiAM/xzIAfJXyEj9+Xmqsk4zguMYJ3AYU/+u3Qt+ou350Fvy00LesXDnpkt9i3Enpf
z4L/5MAncOR9bzozdPL3hE5IBrHStFaD3Q8HPsn2oprxup9svjeBZRdsBsYedE/vYcOvkvoofBrU
Nj0qCXqIdAbtETBzhk7imBiMZ5wN8IDL0k+jPTcaIMc0lhYXuLXT7KZ3KnqPZep+FMqpTgmK70U/
ZWbga8S1gLSn5QkPNwCH3KfDkjPcOWtajS6FpKkxswyN2pcLAurEtT5WidnsynGS/scxXSzvQNMz
yMa+XZwP4zSDUV44PEP0WQ8mayY2tBBbqq0fNx6Gm7WLfXivZa/JJsS7hrZZ5ww4NekZIIuSyzj2
hTSZYQ2D9pyuioR9tLsj56CaKxKZvNxkxl5BpHPJ7OjQdw61PmFJ6yeMpwphi+Ld1ox8U9BuC+X5
yjPpYJ/YIvJ+tpt0KQcQpBEhLZaoIyfsrZFEhv55mopuUmGepAKzGMxTwZxbIfnm23KQSluIqsPQ
XR2vWom+i0zPpcVTrQ0kKWtsxSlzjOG4kp41E1px4BPVKvsC7HfpBCVJJTku3PyAmLiw2WO8N/M5
kldk67WjPgEA0ikZ3ihfszYThKdN1iXVMdG0cR/Tpsd2CGfgxup0xV25mm6NYhI7hzTHK5XKoJGo
OmBEXRjhKZjf0Y6Vn5nKrH3NrHAk5jPs82psCZRUtcPdpFgl9Zmu+gTAUVlxA3SS+Jp4f7Udk2IO
HJpkArvHiJVxzT10yo9uZTmVzC9a32zyiOFUaWNzXWTOY16X8a0Vt93NlIzuLavY8WNCtjuIgUSe
ZJPMt3weaojkdYrlZ45uCrNeKIRtVlfyMODhgiMdTEbqXvl+Hj0lzWwd5sTRrjXAjuyOOBbuRlda
54jwzV7LuNez3GNp/QQtXWxg9TuPrWNU95wJGL2BnsZgnbPWmrdpCWF1W4PKPFYsFZ2N33dlOLCt
Ok4csvdTkcdPVlNbF76iSndjNGJ6AKfIGt9rJLVKAwVLX43JxuGHUxxKNijYilxKTaoQKfcGo6p7
lJN4yGARddlgWxvbmt2zQfVDjAFIFRXh8WG8pmPDvDDmuT7YNs6+PmMMIWjQyVusiNWTJFhBYsRt
PpFleDZaOW77wvNO/KbLkJi/vV26xrtUtIfckk5JThXboIeYSNaHAVp8uWadzc9ZLfULTVV4lNrW
ck9TMfs7O2veAJhFB0OQlmYoI4zNIHnPXDh80J2seF6YxJ+tqU/Xoncvf27Reikp5xvmaL3c6y78
bd+d+l3aUD5e04kNvKLYZ/Clryu/Eqdp7qABVQuNE9B1fO3aABywUQLxFn+jnt5UUTbDY2ow0dWw
mvgUQ5xNhDcXm7TXusDW2iWsp6HZThFRf96XnqrhItnGmo4VoZtAffhVgEPYfLJdzeJuLR9TJe+z
RnO/zILiehZ9a0OXICoAObhRLOVlZl+UtDSc9R6vBdbhKHDT+OjbnXvJEbvlqzF096rwikBIvf7s
DHQ+NZOqb1iyqU/tVMt2Y9D++L/sndly20i2tV/lvAAqkEBiuiXBQaREi7Sskn2DkKUS5nlK4OnP
B7rq75LLbf99fbo7ol3tkIokCGTu3Hutb4FJo2QPGQR+CiNJR6DG5I2IoZ5AFnnhHUKa/nNnEWBG
IPKaZBgdMxXqCISJmODjKnxmWhf/kY20p9uhvjX6YKSeGZUfDb35ZCBZ3JuaA+dZjeN0a6jK9WVq
I0ztmEzzxEnKJ0H2w7ZBNgbRWXfLc5q0LTzlTkD+7UFXD22MM4uIErx6UT4mam+Q03UpRwmoMw1H
8yNHBfdrOuJ1XPVxT0wBhkRvwwlmukgtgPMNQ/u5J8Xm6NkQDxiHLlk7/ZJWEoqCYzM6VlhPowTr
vkQiTBBgTw6+jmkV9iZgfxP0NTxxWGE50r1VNZG/o+HQPbUxQ2tvtMp1p6uXmj3vIpgHkw0atGv+
pZBZErx78Mg9XA1S3dJPgI7hVqRalY31VmryNa5q41YArSLSueYQlnkMR+H18pCThkw0t3vnmSl9
Hb1E45bML9FyBKh1tGlSqU+l3nwkmwthh2giztB0P2NaG9sYzfxOj2ePorgpN5ptEBdNr6vdh3Q+
s3QIt8xiA6bOjWAYYCGwCC19y/P+kiB6uNQGkZ4RCriH0IGZIKKmOowJIgIO8lZ2Z5UA4ay2GO7K
Qg/32qgmXJW53e0kjP8zdy5uP90b7+OpbF5rRf8JVI3IKHuk+xjagTzwDiG5EROOXxBZDjNxK7/P
A83aZsZU3gii7tY6Enl/avX4lnOns7KLotx1verpz6nus9EAF8zckkO3k37pWvE1qasUJoIx3w5j
zhnVbsfoHvcHE+O2TH34r8Z6MlX7Jsga3PRi6j8mZHtvmLo2mzJE0i3Jd/DNRgs+MrpsT6jau93o
oWGZ2rj5ALXNFJtk5ly+AhdIKkETaTcjoQCxhN9ejF8bXWZfapAa2xA0xGvuOmIzzRz4WPa+RG72
R5PG7Y2J4JJwhRRamsU/BZbjrSZ68XsOhfqNDovWJxHK2JK3Im7nSktevMTFMp1FGh2HgszvNsjO
SZeZEPaTeFt1SX3TU5BsesCPe1OW7dZRVF4aUohdSj/mGOdlxnOk0N50QtN8He78mhjdYWM6bfHS
WWO85r0/AN8T636K7P2I/YYu690s6a4XMk+xWdF9LYX1UuvVue9dSgd0MchgZ5pouraaTO1JkKe5
iiIG4HE6U2Fkur1J9fLkVM3Z0dsdTZHdjFCK6Xw6LmLoiwu560BLMtwSTOyuoHxgco0LMmaIAuQs
SEtLZndmrml0VHAgZnbv7eWUgMk38zMMkHtmudEWDk28mkuysGiVA0PqhU+SZ7ZrSUb0u5nwRBmW
DOyjHhLZYM4swo75QeuUsWJtdx46ibF3ToC9eZb4ow5sKDMTJM0Y4j8DicpiI0sj9gOzP49IDF/i
fIJWr3H7la22t8lVPtsamfdeN0erweqxGnhVf6PyxoNFGqI5iGf3kDP7zWLriwycT//5FPv/4hDN
kAypfnqWav6gfnknD/32K39NsIX9G/xoOAyG55jIMDmt/HWSMiTSUXz7zI89Oi5Lmu2fJylp/2bY
iPwAVfw/qtifpymJ9QjtNmNtLC8AqnXvPzlN4Ul6f5pC88kIj4Me3A/MHIhR35+m0raf07H34vsk
RX3urZFUoltqwtT+4AWVlGdp1027g+9JuzUI4HSgRRxie50GQzmqE9o81nAnrQm27GL80RdWoiX+
2XIHLdXXNpjYFYl16R5Rtz7ed1mtv+Z6BdRlxeIQu+tGRC4reC9KRhwlMg932JWeBDYU1ckhTwrx
ZoYc6+hN1e5XDcf5WhH7eHBSWeOwDEHgdCBbLdwru3AuZ9/EqIkJM8bsgCyE7jZOD1aYOatAbM2m
1D45uvbVJSrczxdALMgo52RHQ0xfZ06IX5LxjcND9mVcNPjoMFFjNoUdXRrHTSOQt2q6hyISeHhM
x7zZmBWfGKvP3CH3JyzU9/QoOtacEWnEYZUMR/trzNT9U4vQLDlZhtJ8wvacDzErOlk7saLtnNkL
t8KJ6OYHHoSKVasTefXRsbqOiVZQTU/BxHKgUbP1q0kF4Ud0vwEMD4Sk6Xri7d/EdhAd51GR2IEj
x9rZUuHmLsxh4yEegHxEqIbYOphacQ7BpPh9aqguw7BOqCicIT9obUEeoWa5+OLzYHY/uOno9CiK
JLdEMsco1B0VgXdO0Kw3gEWd6TMOoxoCKv5LnfnLkCvGbww3Y7038T5QEuVaEr05DYrFKIzTfRvL
fjuGpu1bC8EJ+49zrmcsTKuCyAnfmDrqNBu171Si7MIPKs6a5Y2bYsjtQyAd9GlNY9mvY+UR+8BD
c6JLMKMLnso8QrEw4aXZ1oVW3cpQJ9ZGL3rdqQ44rke3Yvkl8hCpEukiKKpw1lX3kn5deTMzMZDL
gHEKC86pqAVJJmrlLcAqhLArzCKuS865kKb0c3RI5rlvQ76rWQzOx5w+NnFyOPSrx6wZHNDCZbsk
3lMUrhp9SQVEU7sgnoywJd0Xual3azPRe81rZ6pgqjipwy4+5drtQCOuBb+qKAE1N74dii462kEx
4kyPbArbdkSKXUEnuFEhdlgUoZjoEZLaeoQ5mZMiEUUyE6tOUIyuR8C23V5vcmcLbyG+h7pKkR3V
A73IkoRZnuzAJZ3HrKa484max8FeBdUw3M4ETte+oTGXLCO+Tb8a8sXiVmjNvEo4s4QMgsnkWjds
Ys6dmnPaD62l7xqSjFBemyE5zkJq+GIdivNMc+KThppvINQ9yDjlCN0mnyFzxyeDuc2uQy/JiFJv
L7PqkvmMt+xFm72CZ0qzGbQjTp+sU1eaLVLQGnf/Nuyn8gmoDtRYlyCfh5nqDB1gUDXFjr/E9Y8E
p+v2rETTR0DRqrwxLPR6a3xMhr3L9MiAgLHk+Zll1bwxQPtk9bZ7S7uynT8OqTFU+zGNBDyxYFK+
W2mYOtpWv5uDxDhL0iw4qUovyTdJyGpm9XqxSqc62c3KdA+J5uIud0dNqVslRsx+hJbMPq9Enqwb
tJtMhAGlON9VuQ05ffkGJIWzRu4uHOo+ynzbS4wjmCxvY7oJSQ1avKTwyUiJB/KQY5/YMmZ7XSrD
5GtTO8kz2DntE7CS4TO17dDgLJSSZ02qAdTZbG5ywen0Bu07uYxE8bQbm3NEc+QHJIk72pJPhum1
mojJcpnQML9mnpyvJ2h7FWLhKcNahyA7WhuIh0POqQ2e/wKv0x6ECJLXgKRr+KyllfeS4r3qgR4R
UP0gYAM8khP5O1EPNtj2VqFT9Qrd2Nvu6JyXyYsfdsQ8dUYEOdvDQAhgEIM+8+wgXJeK9JUiaOUp
y41+WNGhyMXd2JTlHQNbO9m5dWk+1Z16CpUiw6tj6iR8EdN0WQ+D3rWrfkhUf5dXuTjNk2gveVIm
nKvZv8KzUEPQMGWQ2TRPDL+cziEVjdNdGBzqllXjJN1UbP9bT/1/9aZRCf20N33/R1G0GP6fi/h9
f/rbL/4lSZKEJBi4s2lmLsxTlxrtL03SYujmKO1RQC3G7MWT/FdVZVBVeTYUnL/a2v8SJXm/OYiR
bPzakI3sxWf9H/SojSul/+/GaNdZSLGO0A2Jg5z8hfdVVYZNa84RdexR+qWTT23DLW5lo3lCqVF6
Gw+LgEkLGtLyduzs2lsZbdPccELE7DrXaAbXUaYj7qjbLrP8CDsErBZAB7goXyq6Eh/GBSdIo1n3
ZUwvg4kqRHc227YlQmqS/mxnuDE0s8Uqi4SbODp6JnSlyMGad0uHgQbaxC67wA0xs+ucNub5U2Bo
sA8lIb+b5kpEZO+qPxIxCydRr5mG+kIt+MQrSRGN07KL2AthkSIp9bGoBH4fFfvYmeM/oLKGL+MC
Z1T8zpM1lUlPFx14Y3TlOApnYToSeUTweb+gHssF+khkTnYcFhBkXEbd3bDAIcWCiQx0jmqrsgMe
SaWHBt0Jk4E+AXBJxZl4pS3AyYyuPr2nKoA1uAAp3YbLDOcbSiV8Q/1Q2JDBCweIpbHgLA2PKy8X
xOU4e/l9t2AvuwWACaurvE8WKGZ05WPSJysOzCPYqxd8ZjpGztbAG9+tUVHfFY4I9c3k2DTiGgIB
EBxY+u9oU7vbvpRPrRV2HwUEbHeHXx52p0EebLXKF6RnAYviUWWpsQXU7e5I10xgf85BcAcpnwgA
U6ehXsI4tKyhvRC87iYbRCbWwdRG/Y2dsdjIXFyc4T73ssJvAYfsKHzuZQ/4eqkNzCV0qP+8dFc/
NbmpPgwIONZeToZB63ZrK0+ZFUZdvjPhxRyITIJYUSXF2aIDeAdF+/eYVq4Pmj31oVJO24LR6Mep
t+qNrVn5ftTztV6Kbp2mSXIJ+lr/0Gut4wck397gCIUvjAk2lwihol4v/WAuMZ56QxnsEy+wtuTF
p2/Eer2IwNO27FdBCQs3ExducuyOStU37SxyinfPhI9ljX5K4pJvF9a55G5bY1k5Ar6JVrCdQDFF
7dNMJjb6B0cDs2OLlTW5vMuWQinsiU0QvYiJtYi0J45Y4U2VRfXFyqrqbiKM7IAMjUw/LZo2DdsC
0Z4N8cxDzX3DbTuulD0Zuwpn8KovothPdEnpDYIAwyeG0Ms0dhacnFiWIbV3PoXikwv2Jd7ish8X
37qYpd37yRiFkXtBgpjZFWggz+0/GgZSq48W26olVxYRj+JRSO6FjW4l8dFudOdMAGgQ/a7kDB6n
F0lmbguvREiCgG3i9Yf4ROCJAQ2iQj+XJYJ+eINXguwJpIjWE1D+IrkZFwXyKmPSwqchP1YWO0Ar
zfBxiGM5Amy+usbDq4U8NfUh+ZymXTMXiBXTwplpQLd0uSrbm/2hhSPgc5uF4edcxCFMqEhQBqda
mXN7YnDTN2qaBYc6EavFbTJOTuhjxKAAr3OzS0NIda783JdAql6c1BOp/Zlr5LHFZ31XHjBzm8wP
ioBTJX/YQXqT6KXFaI96tAseCnSU1Jg1h9610aFJ4cES6hvi4r9clV/p99H7smv9+ynyJSpf//if
mzZ7Ll7f9T++/eJfO7X4TSxzYjYBzza+eWD/3Kkd8ZsLUB03kcOmvAA//7VP8xto85fsvz8zlf7V
/SDfTafJcEWt/wd79Ddh8Ls9ms6LqUtscphkdfP7SLS6Cfsm97xyr9GHoLqNSgY8dEVJZfUItDSs
pzEfhrtMqyD799VTFlrL6BFWQNlnrMpzBGSKcSH9wLzAz6U/IqEJ6eFndcJKNrr+zHD5piGZcy0n
zdmS8zUSte6cKrC2sNnEfaLG5tkz8zt7pAupjQREA3npGstb9yN8jmyghGYY/dbrfXzCnwU/wqkw
0RZlvdI1d14pC/JFrM/H0tPvbYGm12vG56ViBl2E+0dOKePm+K3NEvZnzmQbsk9PjolekJgxktKL
Ny8t7kYxICWxIjbDfkui9F0/zfcymY64kZjRJhqpxPEzVQTalHp+seiqZoN4IbLgqZ7aLe3fjHNg
ZP4OZXsfNy7Jejr5imUbzPC+3ZPozKd0yJ4d0ia3ejhe9Ca9W65Axy7I4CZ7S6olDxwz7NbMkCiZ
OVbWfrFCDePwEJrjZRn6r11sjjcIUV6oALzdovUiifmY9gYn+IxUQW1suTC6vpZWfDCW/GWVqgeb
cc1YyafITA9AEJ6bOgGEbJ2cyKRBYcsWFWV6GGX8VnbTveSoup3Mblt7FVAAucDKIb4oaAZ4iZjC
GSUXyojQmOFN6laUAdEmTr1u3SMLP3YV63GoLdcyyp+ZA1AcLV6KjhVxvbxWJfkBrZ7vx1a/74xx
B5TxiLwHC8igHyun1NbAN95M/BkbS8R3aaqOVI0Qa0saUUnMJyzl9DgHHT33zs7wwJman7a80BDD
IYnAgd02VnJgiPvYSDRTkaUecsSkaiqQxkcNaSpl/FwMjLIyQ7245XwcjDBmAW/iU1o7T7HSv7q1
+cEjeQfDCKZoo9vPFhnetRoeUCnvY0IWuVHNfYhji64UpNi0I7QE7M3RLqdoM458nxjdzYPncCeg
2WOYbuTmqmr1xyIULx7j01WuGoQaYXZgSvVQN/2DVNlbTt9mraPMIpBQPZiBiMjt6SpmN1TOs63B
RhAxs67luovCZgYun+DFJVsCRYHbS4d+Pb/H50T8gHVwNO2n2Gkm+ujcjmwRp4oR4ZckoL4mpmny
GckMZ9PmtstUGDArY2A5QXvZ050ZDnVpDTdtbrsLWJE4k2jKNljL8g80maatHmXDgU4l6mMtM186
0X6Zhsa+FS7hnNw1ZYwNvGF2n/gwMU1cA/P4HDjImgl5NWDqJLIuHtMieMwVmgV/lq0Xr3JmeSoK
TrJIvzAzRvKqMgzEbHezGfsV/N0NM79I+MiwGd3FqgkPbgnG1nbqE/6D+6KUWAU1+VhqTNNaLIub
obeeVTE1L0Vh9DyVSbTJbPR6DhkG1ezZ25xxBA24MrgXHSQz1BkYWBPjpRRlRVZjTpNtoKGrDLE1
HXofvAsqoZnbsEYS4ivwVR+k7vQ7ZXDTTanz5Gj2qTfq8SYYmjdtbI7STg9/23R+gKD6rn8tXdcz
OANyZLtqi67Jk3+zf8RIP/tkTBEJ0G7GaV53S/PsFFs1bRph/wI6xab0d+3R9dU8NjRodDi/3Ou5
72+vRhHYF/aEeytcHCCkAh2MzCTumpHfL15pUTG9350W4RUjPIPjKmOA7/ryo+OgH4UWvzeAUkKL
SfE9TMdEjBjy4bAwxBwn/VtX4t+m7r5HRQAPXlIHIXAzlAC3zZ+8p799utAsvMhtA/J5OivCRjk8
lIoHWzPlftSsbElBOmQZJuWW1e3nX6P5D5jX8toeZiKHg7jAzfP+tUnCHGcITcW+JcINZmGONApk
1bJcHOnWpHvdUy9jq0AxjcNwSIaW59bDzt1E00tEnzUEw9uH8ONxs+49LwdV3Tcbwx2PI7h64BAc
3hBooJVP7nC5bHNruKg8fNStCGGwkqeeLv5alaW3s6yy+hwyM11Ll+Xh55/0B7cQaHCQIMIWOsTz
775YI4u9vDQk8Ayj3cpSv9e9+R71bv2LK7ow6P5xB8H7WEormB1kery/ot4oGHG4y73qZfKGo9T9
xAB1o9OcoJj2Eh+p6l0XivycDdO90+n5GWNyDFosfKsH1uWlVCFRICX6QR1DDRaXN/YPmmefzGbY
RS7LvVXFOROEyCZS1qD/ZuEpyUOjIlt2io+93rSXIlWPqmHb741YHmCC5FiYu/KIseYtiME8FGnG
t6jccqe05C0o50c37Ldzx0lDVeaecNh9FBXxOsxxJcCNPWJwz9ZGP987U22uAOyILSjbL40FksER
1Fg//8J+sMLgb1tCH3VSfpiRvb+OM2PYWmrkwc+juJYTipUNjRkBNaO5//lrLX2h7596/HTI7pbk
TmsB1Pz9CWyMKSa9fSrImR8uRNQdcrJSfvESP1hZHBuWIJ49sNbG970pEvbSLtN1HKjeUJFBowgm
CeaXZaVHEj7tOuhXqSH3nmacxsCLNsRBHBCW/d4myVcXeSIcJzwFbpaY+yFhE488Vqdqyu9o+LzN
9mhunIBJT2baDAowsaOHmdvbLLY3cGA+uTRYEE+44Jkn6CKZRd0CtZoERA+7ntEApjWh1O56Rc9K
N+I3C5UULMH0blAp0nTGCtCfKFAFR1iLuMqCs/iaNu+lLIxoA73mm474366K8gdPLN8FGcCEvupS
Wsb7L6UwKjLkprzYi4yDwhDl8Trueip4lMt3AswXaYhWgqDcPeUWR/qgbXCwifwDY4xHlwESEpmC
oVcwj/SmRUmLTH8ak8r0XZ0zdTrYp6B3gFUE1imiM4i0ipWowtbmA6171I3xZW71VezEH8k5p6qq
+cCNpnZppD9OFGKrKoiqnZmN0BbHS2jZCweP+1NWLHytPRBaqcnEz4MM1bw1P3pVM3xz2f7bi/SD
h4Q9Y/nPQoY3vidBjmENQWgciv3oFj4lDiHtI29H0uELqvAX3whpq/98TrDOmCxrQhjuP57JWpoT
baC+AA3fFhthAwNyg+QQsFN5gu8HnzID34kD0mCwTCUJFWCY3dkpBWBfBjZEOXJGIYHVzEZnhBiL
fK6Y3K+QY28RWnzIPJApkUe1r4rS9M2qfcmT+aIymq7Oshlzm4Vm+hyMS5VKtk8y63d1D7pZlcaa
cnVDGou77fhKr8dLJpwmJkB+0GvSA2MYfqMah20V9N0qA0l8o1x1fz0EBQUGoJHsrEPRjw9xx0HS
pfO7nmuOetY8PjRdqK+wAkJOHkCViftaiw+mSbUmmLyRRT8h9gSzkvM3wbDckFU/bAVWjs3yGLXK
OpXO+GAzclllVqrxPFUa0HOqJQJ57hRiMx9JTbtp6BvVicUj1gX1rWepl6br/BE7HSPL+C42ObNg
NWXLyORTEg2X0ZTQNkv47djJybg8YHBcxAQ8wF2XHTgU7zBPFqs4HLgxeTrssbsDpvYlasfikAoL
Sd7gm0Yz4WiFjjE38W6EGX4kG+REtM4T5sdf7cf2Dx5vah0LCTNqDGl+n9UBmCSp0YHk+9aZXmDs
XGARnqgvuHgWj/VSf12P2uUSxtSRHYFijWe+iIiOGFvgwgm/RkPLJzcz2Xhgp9yhMR0/68J6TYRB
gU+zn/aZwJUxxCkWmRACIoj58KUmQ+GuajDazSH7IuIecs/ZL9azw6RAY41JuulxMCm39Mas1ghD
+7UKO5zFLpV1yMGQ/TDCarWGv7kMM/uHbmAFhUp1aeBtwcvJ7oa+v0gLyHaZ2WoDYQ94/0hmQTTi
ewaSnQttZmI9vdgtppwGc6PD6QDuln0a2EQ4ZPYPpq3ul2q+c/7aX//bYftFh42STP5UW/T7M4Zk
zFvv9UV//trf9EUsuRY8bgpoawnH+WsSxhb/m3OVHL1LJVzIc2z+dLwsm81sAR7/1VyzMPpbrN/0
1phfCd7df9Bge/9YAfemqccgjv4dg/wraeNdKYMQp2YS0NvnnDzAeV3gcD1jZVii1Ma6/fLzouZ9
TXN9MXae5ZjkSaqa77fo0FLLzKqT50ibqs+FLA2gNYP3yEK8dHgMnXped+SzNyTNL0q2H7403UXd
dYFxcFHfVwexlgrVlUKeZ0/x0pg7PfKOR0dtnN4WD6arhIGYp0E8TDeMhv3PP/n7jXf55NgfDEpT
8Lh8cd+/PFHBhLMxDThnaHpJtNMGBA56188VAKXl5RQM/9ufv6bxfvv980W5VSSAa1s43zMFiwqi
a4hg82wZhfFQmCAHjNye6y0qOO+x6ghIkTGoUgYVPeKxqOu7V7vC0pohFjbXNTDRXcX8Tu1bxLfB
Zp5n+Wy7BurswBp0cRyqYBJ+jOSS6NhKIHtQWWGa659/jiXw5F/V9rePYSNuX9AVoGa+x7e4owuZ
DrDQmXQL7pWeY5LK+lRt3RaNBf238qhSzPg/f9X3p+w/X5V60nYgVsCu+e6GsTXdSZTViHMiBvFQ
QLzdQeaN3vRE1WfUOepiQWA6oduFTTxFrNs/f/1/PpgOrimTZCJa79DwvytnB88rUOspgaLUVpd4
eWDIW0ewPtTi9POX+q5Ou35WHGQ8Wa7OC/7jDBpMTlfoei/OkkSmCwkYhFCjPkYjH5hm+4rUTj4P
ur08nXqerytn5GHREodSKI20X3zdP/rgNPxZLXG2mf+4aw2plV6tB/q5JwagXktsMOWt0eX6AGA5
/VV60Y8ekiXLjOeS/6Kw/O4sJ6oECI85GOem7Vy/mKIMRiDJ4sfe0ctjjtUCj2tbHuFecpd72SxO
MMCIXJ0SaAgrPLnlUbMHdQlrC9hDCi70tksHbyM6NuMoGghEwNXFU2bRGx8PHlOxbPuLL/AHyws+
P2fJYQLCxB37fnVLsjDo3ckT5yBI9Ho7O02DxYX7RnV59blpaLOg4GLdm7iAuUtHGSUyTYR28uo9
Z0KEPjE6zQxd9pw1vgj09tVtdHX5+fv80dvEyYtOgQYjA6Lv3qam0AUh/BdniB9ckOtlFlVTfRZ6
IB5qMs1+cWcb399MTGK5q9lz4b1Abvj+FfMuNBICx9vzWJnl0epy6xnd5vI/JsKzqwOkMW2QTUEc
BM2GUSq2ZKwq3scYNne1AkPavZrwyO4Zw8Y7XeMhiE3JwrncE9dLhNSMzUvEFIXt4ODOJyPgllBc
eWM4fKCF2fCLg9W3Ntvfl0Q2a53vGemKRLryD+HK7KaeUyOCPKPUI7qomubGTxwt+VAzlun2xRCB
CkmcIel8w0J0uI4H3GNbD21nsqKrYOrrSRGYbiQQAklycbbDVYEY2S2i9UKEk0lmvRXMqNfwAa30
aNQ+VRp8BV93yhJU+1XUKD0nan00pTwZyaJ4ZAtYxI/JYk1xq+KMHy06um2e3GKVKE9DAtXEd3EK
9Cu66lgFJicFnj5lL3raCj+jDmBmg6uNiTtp7a8T9a4NtjQq/Lhj/z7onkVfrDaT6p4IAxSb6qre
xO2gw3wHHY0RxNGqx77IktE3A8f56HEQJ4clQStNwT3UKNOsEHGkZ3tTs7Y7w/1Kgd/A2gS9kO5n
ZiDGqu57SdAuJBPtJiDd4NYIe0by1RAc4AV7gEwG0a8dHI/Nmf4SotTE6goLIZCRwu6HgF7dOwSh
NmvlySjw3WT0HkPYNY9Vyj1CtiaPHBMYjxl7BKaH0sDbOKKDfJSXlvXcepIyoXBZbSgBWYiHiqe5
jSd+bXLaLAKwyOSGNnAmVwqdgXNL6kDaszOLSCChnb8JamHLoq4lMKy+RfeK5jb8JsCtYuXeEEwV
nQZGYi9ukdrlKkR7g2MInjXDzhB8hISyz5ijrGm0jro+P8EPZWA3YIJkKmx8RQVcrq24bndYgYOt
MZvll9xrrafShIULEyh65UZRf4TkpcJVIE/M13u+HgKyOiQNYWVxqnGGNTfWNaiJM7VyiY/Cl8qY
5FXWBMorlLbVA2rnOD0OhduC4igKzv0PzoCmlNTkiEGk4+ewfZksdKggXRiDyEQCgz8FEUqcjNGK
a8ynAAFNYKAQCnrVkxYNtsnbTZOi8ad6ygmUJyRhl+GGvJRpypUulkmhHoLPYrXX5HONDhK9dDYC
kCCrN/uktJZvbAo6NgWiffr14HiLoLVkrYgn7kpEyoLNVBYETa4ZsZP50bR8szZpR1gEE/pEut64
/uiN3F5F2PLVpwNLdizDc++4OHTmyZbPgUUadRjr1KvYJ1mN8pExUTB7j6NhtK/tvMBMFlWsJlmH
HJl7m7xh3EWaQIRLLs9N/vXwM5aMLdMqmV+GwWMPBsZPp7w8pkVqPNT02PmhMvNuu25gfWY5C+g9
SA+qvxAdfxNCPWk5HlP4MBDhL2YHjsnWtbg4jcFOvcKQxE80kUhOPWAvDy037wowiXfrOaW6/Cnt
veYoLWskNZx7GxCddXSSugEk5LavtbdcSq+R4qFt+wXAv7zbvO/p85gM1O5Lyk4DNVo83dfXWiTN
bNl8KPK0YdI8iBPjLnyDkspwMq7Yl9nbQG6fLn3MccPMEoMzNbmT+AiX6MClepwMrr0gTQ4eCs9v
Au1iaF/jkpuBnkn7OjQLSDXEmEUy1mA9Xy2GDEva1ypjt629sP6MO47qV8XtdLkWCnNaF9NBJZn9
bCjq+6TN+Gpr3owy3OQVDJ+DzJmww5uy1vQTVihtbZeBTnRulpa33EZ8d8byblESsPG0ZbMnwEBd
9ESnCC8hYzF7TqvPQb+M1acUzNgmAMD9TI8AH+BQMi29qduGdz7wO8MSdTWp21prinx9LXD6pVRJ
56R7/Xb4MZfSZ0qQS/v0fCWaCC2tMRSgn5J3IzItZIGWJEADAfOObYc3SFhaMpP3XIwJ+BIRfGWy
yYsX10dIEP2ntoNqljKInQf1+nh25QgP0Wv5jirsmUbH//VCwQYMqoW1rVyOKtC84p2YsGOyDJg3
Nt/0CRqac8PHKY/moNmXeOpB7wIF5d0Ofdzsx5Edt1tuTwuuyUkPE3amFF0AmNWBclW6ZJndVSMO
yH0eMVmmKYn0ecVs3zU3KFF4MwREYE+VKdesE673qIbYeUhSzPqbDrDADnIl90gWEfiHG5VrCrqM
z39dBJiRIDCLcS+sszTGPTBZ5k3NJOlY2cvL52PnroFvUY51ovpM4DWW1JBvlXK/3pONw7caGy06
fDZyrsNICeoVcfCI2E3dqym0nxuXqUzKeCgHGjxrth9aPPFN0/JOrnci+DDRHseYJcAS1OgbQQw1
zs+wDtt7jzSK8cYtly8oqZlbbw0Spvd5IzzwWbNCls1xtGV+D4NgZbgL9s4Yw/zjpCfWs7lQtg3N
5QzgJRxDJOyqhxGvJCZyY6HWsc575A/GXvXZDiuq91qM6v76CdmJqJFbmxWoKWkYXg+886hVn2fw
EQ9QBoyHmKVbX40caR/6mr8sGSmbm27x6c6oSbNvFeN128RRyR1VZUh3TDfis89WRVfOICwROxCh
g33PSWa5ak01KA85nyCEo1neTmTzKdI4kM9V3/G8FhGZKFla8FjNE6h1x5zNbd9m0MKsNmQ5wkMY
rxmbszpGbQM9IOKWZzafBuoSxYFtkkju1KTIWFm+sejlWRfVAD9YF6NMZxyiuvVMshh3DT/tPRZK
59ia9fImhbdVbjzPHbNDPtj8NtGfRv2RueTILYLfGgD5srnAEVvWPmVA5S9DwSJPKRIuR3LZcV7B
ZlEerxfg21q0HNyHxGBdWBZWfLPsONd7NwgXTb/qQOArJ56+Qm8Lztf7U2Ld3kFL63cAfmR65/Qu
t4irIyaRTLkOUTgBaf52Q0BMcN8qMNbDOm+GZq8lmB+yqbKeQ9KnEIdwV9gq5aFIIVCdbGaIO1EX
4sSYiYuQtks6Ck5egTjBIqJ2jfBGWzu1QROCEU0847jkA2ljzt3H0AbREu7cdjdRCDUAFQxxQnbZ
7LnlxAOJmCUO7SzkyXKCmh3GgXa5LStumj4pWe3NWHxAFIxXJZq5qXVk1f26G1m0ryugTDusyjDM
uNhdgOYX+2bCVTKdkcdm2YAA9YfmhONm6FgUyrAZgm2tuR7LVb+826Sn37ox64nXDatJXfJJNvaq
4qj26KmJws8K+dz9NOCgGw2AKH4iG9TgDbUQFhbCTtS+64ci+iBatJM3wFrFqdEXTrjldrxCGJfc
7boI5uahs3qKkFBLvUd9rGIArmr5vA5Wa9kbzsfeVfkHXIQgXANtnXpJuyf5RV85DSv7mP4ve2fS
HLexZtG/0tF7ODAPi97URBaLpDhL5AYhixJmIJGZGH99nyzZ0Zbstvv1+m1e2H6iioVCJTLvd++5
Wfkt81S3iYz7wyNlW23HzuMLDNT2oSTv1m+XYlq3GskzYYeyhC9VuXCdC8EH2gXTOoNjKb2D3dIi
s8l60Ew0zzTHQojyxvOV42x5ajZHTvbzZesIaoNw7rY3aUdtbTLX7BdClzE3GEHuMKlc8njzrLR9
haGnzq/KlBHylkpB9lSDj70I/mx9tDoXFQaVbQDVmE7WY1a6fDyyEfxvnzhcJC9Y5zsUQNx7HoA0
ukdZl/qRPU5jtnR9Hs8P1ACww5t7awvCkO+MOShXNavs5CV8VZO8BzVgS369dI0Qm9yO/YGfTvym
8/lhkuas2yt4xOprxx6Tp0sikn1pnuGOVaYvKQMuU0BgFjsbbw5OjJL2Q6lZ0zoKPlJoC7MEV98l
10WS+UeTkLvN5iB5cSyt3qGHxbvQg1rJGYzPtQ1dnp+QU7lbm4zVag0L92nklbfndTMpKxbHhAcm
zR8t34na7DdFmsTXjaREh75N5KsJWvhrVTMU6DTrnuz5Cumam6dILYhuHdCVzKzM6wpnZcvZLr90
A8AO/hja6hSIgW+ctkhlBxUwTuv7DqNHI7F4MjdVG/vHKFrt6MiBbdZmRDOQtBzkRafVcKh91405
q2gqcqvVeYpjB8kuSFiV0Hm4JBG5KbSm1OUk0YQ8WMJxCZ9yFOvd2tMNJYKZ78OameXgvGUOIJ2G
dAptUMka+0AXLmTzcNHugVfOn3I5zM/4sNbrnOn1s6AGgjxohF+UYli9Hngg0kIRhY2NTdoX1p08
Z9fYTpNj86QHYQIX6ZdBeMF7SZfB15pd5beunhXb7anOSFMsQE8wvVw7JhRXm3gcbhKScsM5Ndfj
cwPx2NGJGnhzcYuJM95lZVh8bITOHkP2+PN2aOoFQyBZPJilyy2W8PQ5JwTxpYM7JHfBObZXnCN8
6znOV2PJBKaubVluZDKGr2d15t8Tnn+c8AA//oOQZSjrv9HTDQ/+v/7zpZBZ8VPSyQNqzg/97p8G
pOzDP0coRm0i6IRa+3vSCa5WFJEBh4BsWt9N/+FvDmov+QUkOfcFgkvI8IWQ+O9DHo++IoZCOAvQ
n10Xgs+/MuSJnD+5jHh5jzT6WUdnCPKTyhmPYdd1RB0u43hpqYsYOxLdiCnoBEtPlYW3n9v0bWnj
gM1wnOXP9PBCnaMh41Tk2XDrdbTvJHL0DkGUOuleoiLf5UsmTjJs66eupeqFqov42Kf6KaUhOt4u
Q//Z9kQli53kAj+DO2pfXCOKisbs5UYOK+9B2nanzmzA/AVZrrVBYm1ncxTzBFCkjWm2f9FhZ32t
5mh+rryumb8mFF5G5VVB7O8276K9xAQQZ3N5sstKxBfhCMOYGTcu5U1mDVjGND52GoQ768nyA4wY
sAfHvYhZ8CKgqBvVGPcn24b51pEzcMsqj9/qqo5pQtFjzGWh9usSy1IGRAzZB7pXz6gXduY+jSeI
VU5PuJW+hF/9Zm1PlBmTIolXH4eIX32SJd6HwEn9nQUbml2dN72cz6IIPQ72GmqHLjrRiDvQPHZE
XRxHeXKh1qtWNfXSOMKec1vloCw4e9KWMPbRC0OaUW8jwJ9YbSUYZmIiKcJvmhhrGE3n2v3Qw9Hu
D1bAjkz2sf95ED6TihDx4tXPUDApU3We5skzV5ki3mzDI8l5SqqAZf58as4KzUmoFkYV0BDjgVJ3
7EUV7FmkL63YC3miZdMaByPH8ThnLWaz2/P8mVpEz+/njvM/1ihUZMNEyLYI+4XZ8uUNPxN4+E+v
RctIzk1WNmAotOlL6cc8Gs4hXz3658NWRlT0/JCMuwpBAKcDz8vBInwkY0MpPosFrmP0jWYYsSNE
3QBaVyccD6DKfRZQttWFr8FebuSsVk5VRkJYGp5Ebubw6C/9lTd0xv+4vfTLk65WdiPEg/kFJhhF
2Z5RGFe3GVPxCr2KLUGWjmwdg0V69ErOWMJ2cQSZ/DYd6yk9KE3Q4KjFaDZwHSfs88EPJgr//ttx
gKb1+qIuS05KYEtwVWyYO/F6fmz6FOfQvHk0IDZeq1txBeVkGlvPz0Q/bJiD0QTP0QfACeetweKw
LngTKbzlu5i+nOvzK4aRGZZxXqYmuna4N/vR0BnKCVFlkhX7Zs8PMsrBJndcL6R0/M82eLf4+xgk
tNHn2S+gczHgQF8pysC/z8oB2cAzmfzCKzChgFBlc9K7OM43mVcbccBMNHMYZh99DRTs5fxbxvU6
ZJf1QvUIDIuAX5buI+4yiyzobSLpAYICpNhxKwxqw7YylUKPIIXZNHa1+Ui/y04c4211q+nPguiE
EL/Ijn9PloJTUpxwytxYRoKruvN2nraui2iqWaHOGpPf2M5yKHpRf1vXgDuyDC1zTzkusjXP/bi5
6IaR3WHkNPOwzUU1b+eo0tNOJ1RnQ9YlGDEhwo0lQzk81oNHuG7guFjnLZ2ciZ+Iax0P204ENKoG
rtXDiXCx1w8NuOntInFsghVKT2XC4YANDogLE1NFaFr0uqkpEHrV/qDSA8zqGbpVQtnaFDcHULAQ
kcYsoNxRqy+lhXEfjwl7xzqp58c4tJpt5EpubFcSvN5kXIDr0PYt3l1TdR5wHMgK5uxTe7sgadnr
ccnG9XKm6+JyYnL/pRfsZfHrd2wo2feyg3aRXI9ZZuZgrbm+C473FxlFrCBDD7wjcpvpw+QE/h41
3KXjVuMl5HDhJETAfXFk/+PhaYnznAYLRhbmSPBQI00ZUjLljFBJcvcZrYvuskkuX/2o8a5S0jCX
5Rg773UQna2mc3SAoVhe9zIsvnrwlZ5wyy9H0bRw5Mo63XaF9cyWX77krq92UGp1B0orLjg2Qg+B
5lFfO3M78d/m9mDH0N/bzF6/MkWBwU7PhjqRW4xgv5bR4m9wsXqvcN/USVO3CyrXjZzjsJKHaaC0
7JBjTbv5rAm1FRwVroOsv5WhbL7iYMrh/8bgbkHy9sCL9Rzf1pP14DQWHW021g7g/fGoHEQHVvN7
eAJUBdgAwsZwPqyjN+5UX4kbTOwdDapDeteOktVkiYAtWWJ4cNr2k8dWEGhJotbsAunLuxYVSf3n
lDHXCyXA8rGe/Ls8GPuHxeUYOWXKeUhhiT62kc4J7s06/tAzDyYEXIu9neF1zNxpPvlp/LRmbvhx
UKQoOwh08iKY2i7h+yHolR0lhcF0N1wyPkJCFO6dUuBrw0bkwR5Wg309dSvQxrTX9r3Kuw6pE05A
XUoHK5knKQukcFTsKS9uaV5K8+ktFXNTbx1/CIDsovI2l3A+a0plHb/eQ6DqtvFs6ye3reLXwk1s
xaOQFquhBIfQ2JY4ouNzV0+AnGce7yeokcOtdu23Scb9jVDrojfoPiIEr5nqazC45W70E/dxwW95
WpDL7isn1N+o/JVvC2JV/3nWdj3egxdJsxPByuqYoQ9tRS8/MZxK7zmbprsKmyKCiDNfj5r4ck0+
eoxCsHjKsz5IqcO9cklyMa5pvmK6RHU1WPA0WNz7stDjK/SSdJcxMLvjBBl8mIcJvlnVUka1Yagp
biMrrW7stHfbHZlc655a4WAX+cO053JFm9EP5yuhmvatGDT44U48p4Owrypbvmgeifu85D5FTnh1
qHUrp1JdW0vgf5qmzKOlomL25aTK2acWFByV+dkHL+6GmyGSl/GAca6KXA72Nlh4ih/FDGMl1z7v
MKZwMke53mXCHTQPPwuBh1vFho3aTDFJiNr5mJY+XX51CKvZ7Xx0MF3tCNLWO4fTKGshnOV8DkGR
ewkzxszv8ZeH6P2HBOffvHFd4d3HmR/eIbLox0761OhIGM68n5wQ8zrTaqUhz8kq2HC6ew7t3jm1
oEFB9c1im7VLcEh00zxyXMQJXbL9OLgQYki/1CXZLtuU/eow6DeLyvM78k3egSDt8mRLOZ4W5Zkm
b35wBBN6wwo0XhYzqL+dbpJ7T9vjhWgHJp/a9cUJVnn/kAdNPW5BVE97grK0deRT51wN1APfF0Vo
72QaHoH5gyKssuXZVjXmVvgbL/mQf8Ldl26DwAGUms1j9jzCM99EatY8cZV3FYpmvpztDBoauY8D
Ux4+B2qgJ6A9DakEoEADQYmlyqmfDxtN1nkO+gMRQZ6ONeZYZkBNDX0a7J5IeOMjtMpHCO3RQc19
Wu55HALALlWxgxwH4pWZjz1L5yFP6TLcQCIAU7BkVBD7CxRQO1+G0yz97sDkaaYygPX0JmqgFG4j
1pv3sh/CbwClJ8J2YbBe5omuv4gIfTSRSbqvzdYKyLkkNbkQXKL0sNvWTRnSZNJTvNiOuKOGeLiZ
hOPu0qUGisjMlm7FyD1VZTPeMhMR3jPPN2IRLbEeRMhkbu5KXaDWVUH3QBwtCx/qxILwFliJ3ODx
ZVuAGPtrRY4nOyRoj3yBbPaCVehUHxASHrOxnq/bCi4Do9lkBs4dp/eKbcANbWuClXfxsk+0vwGV
XT1KZCDKvGYAIx7WFI8408D80FfDch2oILjt25watqTvLchJwXDldbU+zU6/XMQY7O6cQKunfGqu
+qk/iXidd33i9h8aOMBf6Cy3LzCHyStnDFJmpPELG7XpEEFyGiPp35fjUgOAGZmuHKi3J5QHQJns
X5GswPYmX4pyS2teV5JOC9eHwbPFr3PVIFqw5NXMCNoGsa9Fn2k9UO/VIK3my0IfzJ2VLOsHK8fN
u88EqPJfYy2exLC0UI9kMfipewG4wmMgPhMkoUXnoXPqj8Kr5/zU1n2UXnut/VlPibiZAzZypBz7
4VhNBaXNhIaqfVyVefSQuDhDPhYN/0QnqCRTd9cJ6L5BUUN2rynDnD4yzuy2vifjLLrLXNHf8fQ7
6oYn6PQPvkBz8P0fJ0WAwTIyBksmO2TFOKcb3+AfwlQVmyWws3Z3GSzm6BQUJdvEwUFqOf5BMrj7
/lf+Rzs0d13RavVf//mjAfG3F4JZwhPBjz03/OmFYslmvkdpvDxPjjinMsDRbc9ejY/B/6wKM17I
upn96MqC+13b+V+N/39+dWPtSjB7+oC5mbn++DaFtTiRvQDplaVwn8IJt3qBgYStRC0vO1jb2C91
xH7wu+j+92/d+dGIaN474DwX86OLCxHky0/vfaLUJYWmBXHZEZwPxiljmAiMjrlmqThB+U7Imz/P
a3VGxgwFth04A7RZVF/CPXKe/v4X+tGHZH4f7LkehlyC647v//z7UGI6LG5mZFgpUWA95IegyN2n
FWvFeyKdf/Ty/WhDMi8IqB0PHx3PNsmUn8184PUXMnWqu2xBQV7TF0QRPU/jz5WlMU2SVP8CR8b3
bwnGDd5RSsp2li1MmLy5KYOy5nHHar4P+5YpNyMXlHErxDoqgVC+jLnGylrRm7Lx1zZlr96E6t3O
bC9BxaH97dENLQag/cx0vBgGzhaCWR5x2Uk/KjL8ihSXQzfUtg1x3r9RNgdClXQmp/QsZX5ZeJkZ
5fCYeGoiDydIvah31on2W7yO7aMHdNTUqiv+/NnCazdgaa8zDsSWeWDanKodK71nrDioQ4KSrS5i
M/Nc+IPyg98JJ7zAMIDpXTlx93oWQM4q8PlD/7e8+U/yJhedL9z/joj4+FXp//hLjfP7T/6ucUa/
ROiQIfZlGEyeb4TM3zVO95cwcJMYU/fZSu5y//9OibB/CTHf2VEM9sDDe40y+puR3Yt+Ib8a2mic
fD8MR/Nf0TjD+OcvGeWFgKF8Cq0dh+HRzxnjbPE545dZTgo8Gk5d3DKpJRWmTt7S+LvaN2pWNXjO
A18slJ+MMsZiLna12f5UubTYnBPwOkidyEesUhbBnZqpeKzrC1oiGQied1QcifoDPBz2WbPZcuEW
j+RhKIfU7DZ8dmUJImqw8asg3I0JcLnAbOB6eMdtXA2IaEsmN1kTZ880j1C8NQb0Lydh+Qm+zotz
3hn6qVqeVz3iROXLdihGy95ps5fMzK6SJAIbzNnsNZlXsu1crRQ8ztIX1/wI7VVwaNihdtZ9kYpS
7fK5nC4l56ibdVrazWx2t6vZ55Zmxwuz0jsgSeR3bqIImiereecIMWqPWbzYFWbvDJqU3XA+Lc1j
lgdUgJtddqn4vyOz82b89kyhUUBfLLvy2F8O8cjGzepBCWWcRUAEFb5+rNAW7tLO8e7T8za/O2/5
u2UgA1fH1rpLBlCZMC79vWvOCSHnwB2/c7XzFEccv0vA8FpRxLnb+zhUlbjEdYnZidOHM+QfKFge
mRYucBV30Qjn2Q8mf0OAZ/WvwaqbLFMbaiLGq6ZbRl8mkym6VQubQ1Gszt4aXdrYy4XjkVRtwOcR
DNfACi81hygawYLdYM5VVapf0naxr5JJPlNO4NM5Z7dvpkD0ysnZKjZLnO9Iue4zAvqQdLLsQfm0
LLB/oyU5Lhuy/+djXlI3ebQRTRd+yAYV3lWelQJHisbXVKbu/UIGeh9k4Xy9rOKrPh8m22UN92lf
ZHcrJ7qrmbGZLENvS1R8piSPE2ntcKwcWhZcx9OfAFm2iKpRdczPh9npfLCdz4dcCIPqzZ56OpPK
EZ95I4IT+STvsQqJIVpBO7CbVX241WPDJZtEI29QFt8YJg63FnCGvTvZX/22eSNESCtYE7T9cTSn
8tqczykEc9SukUv8ykBheFot03kzpjXPsZTj/Xo+6tvnY38adm29rdtpesuBw9o7uNwFtUgU4tDp
bLSDlU95H0Qa5AvhL5vOVFSGyugNomf0sZ2dJb0fkSOmwHldVfJqywGoJ65KGdmNuEzCAjOaH7Ex
vyCUznnViBwBakeWiq827gc61owUIo0oEtA9Fn/Ia+j6LRISyI3QJaDN2sHfwNTAU/mtolE6DpPp
ODs4RxkJgnzcDpma3Bt1lmXiFN7DdpDitTnLNtIoONJWh9JoOqNRd6TReZaz4mO0nwERiDNWfqzO
wpC7ulCxhtRpEs5ES3niiEorRqFQ3TczjKUbRWv2PvK6/Iihx9n3Qk+bMILt7Ygw/ujLZgk2ej3R
12pdZjStXFQxB4E0dK1DkDK9T+xlOrR+ibMPutmnGT1+11CldoqLCNOihgmM1Y6zgvKrTSXL4B7P
bUVTLTVaYNSabTxWPk3QTX9VVh7YTLYXFyOJ6O3oNNnNNFJBuR3Kla7u2g6OAfr7DVqO9TJRqjTU
RM+ByTa1EnghQXPvZ8trDqU4hcv8CZhKuOvwBxxnGrn2AX/qVAd2d+PUXo+b3rfoJuu73sX5S3Vf
dKSqhONxJPt7L5HeE3nUfBtSMr/LA6KA20Wsy0XKRpR6+rqqXlcmu+jw0XRiREcJnByZ+cS0N4wD
TS3kOuQBsyKNd+t4W6/Z8g2TGAUE+IsPeZABuYsKAUQjVV/8NKQtMKKQbJOHrbPrXHs4ps1S49BL
5XVRD28mOQxCsB4v27Wf+JamHWk+LaaJzomm0F/clqfNPvIjde03Kb0gmfOY4fymPqGhl9c2fJ82
Li/qiO46zmiXSmAmcXjAAsoDWePgVb2knsk+2ktEwWdS5cdw8mcqLmP7FGrqX3hixwclbPd6oCiS
+uKoQJyrH1LTCxWpLLrAi6Biaj0gGWGt65CuYpRQwdo7OWO9Szy3x81GV9kGN3W/s2fvTjqd6UB1
l23AV/QmFxnTbrqstlVNWhVjT7IL3MK5WnSfHqahP81N0+/tdVbvSIszuAAx4X6uUcw9DwPC4OdH
uSa/kopsjllAc0ACC3Copl+bxh/2NoZAak543FB2cIylyi6HCTG7SePb0UkftGq9W69xwSIMY3AP
LKg5SMocsqV8GGxl3U95eTdzXa9A9bh8G+vbLGrWwxxW1GbNBQ0Im3BU4SFYOXD7VQJnOBgHAIJM
bJ79CrvhNHBdH/qhyMIrfJPLcLMoO+v2DLAcCSbeQNSwrC0Q1XxgQvY+xMZt7/M0wevTFHZifZqU
gbIVaOgraWMIClh9DLeNlpcaAnPEdny57J3ssaq6qITqtrKVURQn4NZmqkZdArq/WzLd2dgOmvPS
OTNl98Paf3A718p3opTrR08M88ems+erSJfOaehbddEv1qS3YxNBaXIWfF12WE0s/XXLNeAkcbk0
9oqNnxUzrqzw81KCKmI/V14hUA8ew4yoeYjXAeSB3SimFsEeQsJ0WNw4e+/dwQK2Dx5SLXF/mOIe
BA3Fju2maVleKyx9EvQuw6jczrIXf0kF0XlAeVLgCaOLhFx4IVfwtTYUo83ETGXa8HQjkN/5wjtJ
MTT5XrtSOLR1LENClWQ52oeAnj28aksel1sVUSi0VkzuFuW0FATEahyOZ9GqzivraPU9lTfYTkjt
kjVLPjiBFeptp9e+OFQBhtouTkhT5N4ATzHr7VcVQMzbgeEr7+Nc9g94YydFemAp6KpMggtF2+1B
EiK7XJ18RrOr5tEGJiUjDj5y0R9r4vi7VCXOdVPGBhfGh/8JQJB/CFVw4WlwjJtihdBtNCrCDVgT
QUJ6I6M2a6KAtVDZ3put5tZfjEeHHVBP2R0YtyNMTPsjNSflNhPQFWEnehRYiMVvGThV2qajU+tP
LN7r3uMiQR9zfvXpnOCLjYNmwyeKNFNXCAMMUCtoUHool40cAner4T+IrR/mAJR6hegbVvmwBzhz
Q5MQ7ZhTo6+nIQqOYR6LBYJ7HNyrWg7VXmG9vfCRc/cJH9pVPCjku7r1l/c5jfO3hD33s7uE0Sn1
85bpyTJG18pma7ZLMydLbkBgeVt3iT5p8KwfwaYTlMgC/1Bba7Z158A+SkR4ScNpGb56wifpgiLI
0ZYsGc8SN7mpy2X56oIGxvRYOJ9ZT4urYrKo4ej98NM4AuHawruP0oNFsXK80/bqbjLdIKK22ntA
1fP2QTjR6kA8ZU92ILlAYRz2wTyOWMbGiaJP4Ggqqkyx+oRYGFDT01Ui/0w1JxB2t+v8g1N0pGiF
Izh6QzeADzpTdZXqfm+FeXhwRzt6J5c5XzPMX29jWFWPYiISt2U9L0GcOeoJ+HL9KXPsOkNnLxNQ
YdCOGdjYV7ZIiXFyv57sPgvvvVVTDWwL0Nn4YvfWGlhQBnyxX4CesvengSMIUiaSDH8qluamPUwh
fRZlbbXH2UZyF0k9PXXMBQ+WLfda9JBdM8I4pZFcSyO+skiMQBTQ37todHeKErUbD3fHNjfCbWUk
3OWs5lZG2O2MxFudxd6CPQolaD0bKKTg/KwKU4GEQGyk4lF303t41o+FkZLHs6o8GYH53+f//wvM
GWuRsfv8zfm/UF+6lhKlP/Ihf/up387+cfjLOQXLwR/Y1Q98yMT9Bb8eNRiMZmKyaEZa/P3sH/1i
I3X6wJpj38V9xK/xe4jd/YUjeoTDCEUUYZDf8F8Isf+o5xHeZDwdeDbyGn+bgVj+qG7irMqrASPw
dy+9bJz5LnAwQ67LgrNDS+xEf7hAfyHm/tULIoYQYzexwtAxqvIfVWPetXBFE5y8wAW2PE7FxWrC
uWEdc5vz5PmHHOOP0sb3Nxj5IdeL9DgGs5+Ck0kZcqSBBnCKujz8XJrkxNmLrwK8Ln//1n5Uis8v
xUeNkS2gwMyAdH58azKHeztUjn+qGiJGRUQSP9Arqi2tCJhGqQV7iaoSO6bJofz9S//Fu+ROgpAQ
x7BDyaz/+NJTz8phW9I/KRe3QRszAaLmosW/Szqg+YeY8U+i9PmNcgdCIGcTT1rNfEf++BnOXY1O
NBc+xW+wCki4YLjeTKXNFGDUEQ/alpRhftXgTcbMJskAYfHsSGXMdUFqiw37P+T1//z20cLiMCSn
iuuPQcGPv1BJZeNAkNc/xROHauDP2FZsaAEX/8/XMs2hxL59g5H46YaixMquc4rqaUqYiEv5lnrn
bD0/DCY18PefqrmO/zNhMdc5JJaMLhdENgign7VvkJDGXTv4pzHNv323wbjkkf/+Rf7q2rEIwTbi
xVilfvowye36kXZr/7RW2IHKeGSecOblOEQL/gnm4Jir8/Nb8jB8uOjhXMKfmW1x6jnjajneqXQh
xezO+XAntbAdnb07cV8R+AgXvqQmT7/k2juC0vH+YaL0F3cw3h2WPdt8VY2H+scbJoXvlKZh5Z/m
WLtXHhUo1qY3zm9hKe5Qch3NvqpcZjvLCoiLCiy+vHiuigtWkH8CbPzVJwBNH3OT+aSjn5PWVZ2E
c1MJvry4Px+wvE6bs/XPB5yz/9c/bEYRkPJxG3h/mqZQIkiCKOq9UxFweZOz55EuI5b62JjB/v7F
flzqWb4N+9iOwA8zvPrz7Sty3dV9L6yrlAgUXFJqaV9bjxzferaAtcYo9/ev6Py4BJuXjGKejTyC
uZuBZ/20Dopq9V14HsmVzVH8Ai8gLiwl1fwQUlPyUKiUz/UcduDAQ2gqw1nWEI4+RVZLWgFfSX+5
mizAeQX5nmRbVsJimzS38FEWJnX2978y3uQfvhIBD34q2A2jg9kaNuifkZttPJf+zAHuStV2c7DX
fD10RWgdMkdVw6azmwVkAlkI2eHUKsUS7h3+snvJxPfs32KEhA2CtTcFw/++Umv7PrsVt+730I5L
RDvf2RIYxyZwSLFsOCoQyDWZDvCo8tIu+TFpgoIRhieJUcTF7uiW/as2oXzMJN6VLLmAEE/L5S4r
aqKSIVm+F3BOFj0OSdo7lw6ltojVUS6nXZPkYbWtZZF6tEAWHlU0bc9rmPxdqPLlru/psNj4ow/J
CbUSZ2zecYcIn4QIkWRNgQOJgvDqjB5QOmuIGUunza84nep3QvL9ayQYUFzBZWcSi4J7Z7naws/J
CLR4c5aEjyxavZAD20T87YUuRu49XYWfq8LlbvfRpD8vTkL+9zxXDUdyqQ0p0C9iTd1LjML9gwwp
DcDX1m9pCPVH3HzJSDUYDUsNAgAOYIvBwInIFkiDlBSWN/tcUWgILwtteBdn/seZjHEO4GhsqOSj
cMQ9YPtaX9yR5KxITNqpCUm4O7NU7xVoSfr7PMaSq0qxRsWLTF4GsfCnrHTxjkna8rc0JlW0aq6b
jzIDDcc8UVue1AehQliTS5PL0kx/NYnCKDI5nDykWbBBA4+ucrMxOSNIztliG6PkQwUsYMaEZpGK
POc/+6LnrkE1DT5HYcXVROsXyB8dJnhYhGkUXp2TMhbxPXWh/BEChov7vN96QWSaLqlwfQ+7nO9f
Z2cLXWdr7NzmFrn+3RLQZL0lr0wwC8Og8UhXZD82TutxL48kWl4U7i1mnRp2NsImvncn5lmkUePn
w1LzXN6ADCC+JLxsvVkjRMatU0CoGLs++BwCC4BI1EqaKILFkY+Zt7qX64pLbOdmof/WjmP7FK/F
clP3iHMo5Z2zKS1iixw9bXlV1N2Ib83YnFU9z9upXbthZ6s0JHy4FvCuQ2L/G2p0ltuYAf6p8XMI
wk2VJHQ+KiR1xllYmtblqQLKhq8pFwJ7GTWf9LVVlGpxaL8nEUcJZJkODXkoqb/F/todUYmGWyiy
QwvGoaRwfqhYmbarCa1ySsV3o+HZfArrSqqDCpbwy7xGzk7ptr2G5CCzg+HUwEMcBI6usqNBuBu6
24QxBWTsVeVvmQEMRJ1GPecwfUHMOj3RpBX1F7Gawld4p2DfWrG+hYzMrjyfnmqAVv76hlGl4izs
rozXRz7GGJIRrRhT+1YyndI70Bn4C20ZXZjNKArODNJhZwgq+5494GYkXHpoYrxxLEyEnGm1eBhQ
r47QesSxlLk6LMGwfE2zbtrnVmHdY1JuPhXVSJsT8gL+mwJeXK8KPHjyc6Qp7orJ8e5SisO2wyid
Q8MxvpSxRbwWHgNmkrTDByo9VKgwIl6PAc6MPIKNRNvNOvPJi+manW58iYuaPu62gCXpp9A9masl
6Q73HFopJhtSxwQJ1m5hdNN0w7MgyCC2Y6sOg6Gytrn9pY5U9ympC3dTJM58UFbq7Yaa3yOhNuqe
pxKM9JXl/Tr0+2kjMptPNAKyck28qr2DaCXuasWsamuF7Mg+n1PRllvylVAmub7vhHbLE4hvo2R5
M8Z3Vlv9nkmbBalbSSAswOcpPdYE9WU0YLuPB0SfvelPJy9KJTqIDEgD6xaySfeaOvAAzoG+aMHK
ohm9EDUbgpSItuuTLZG1+ducWaiL75gxHLJszETHajtzjlKK1P4uZHD6NAqfr/6QB/2lP/tgr87Z
eiG4bY3mYcbHRBFf3a7P2M/lA/Qfr3M7vvO5Es0bOmEsvi1i9A05QSN6EJLYt6U/fW3iqactt7KC
j5TNJUeZJ+qyRs7JN+2cFUzMnDL/VY36c0lqdB/41HVsU0y06lPN3Mx6LFa6vC9jN0fmJgy4Deui
2ufT1F+WOEEOEJnF85pAed8kkT89M1NuHkhgf3Pr9dPs+s6HSrvk8ugChMmbyGHvY919z3Seva9F
MT1mQ8Qnxzee6mFip9TtZNEEljMvqmXT1yq6ov4LfOc81aLZKgwlSGgDKtglhXD2ye+75YYSJO8h
XOeC7r+mGpjf8inQ0YWe8EK4YW73s6PrmxnPzQcyEPWHHs/vQ1PE/Zb2Z8Yoo1XvEWK9XyHojycd
CmS5IHWLcKNir9gyo89R39cJY3lfs1zQTLMrm9i/gsbyayqs6XHSWQUmbLBvJFL+WzWF9A5JTJA8
K01BIBHd7DYhE3gjmXVdWckEqz8fM/XZLSYBM5R5YYv17eSEtpVufErV5YXDkoc1vR2oVXNcl3pl
mlvRsEGdPYWVwBPdeuujKHL6uJdhvdcUNdOdk02vQ617ZhZK+cXVXMxzsI07EEJYLGkGvg1n8rsX
ST6oS0651nUZrd2zXUg32VoVUQGj9NoVsc94up14wn9zxl7dDEKMFyRDlhPeqabeiSRPmT46HC9y
FrcL4NlOsRXsLKxtNkbjfeaOqMptmdKwrFjyXqtZQ3Je6uB6LlyWUVwAICh72j+nndvIIWUQ27k3
OlrWYAMgyon3cR35LIjO9LVzwXQfEooRiDoTX/X93t17dUguYoiKB9U4/fPgLOolJuSxH+eVNuYS
4bOKQn/j07hpBmplBKp1igocyGv+Dn+I55C24een1ljUVGWRvx1XziltjbkCb3NafAB/NT/bcrJu
gkIzKSq83jvElifxZoo2+G/2zm25TSQIw6/iyr1VHIW42FSt5fgY29nESXZzo8ISEUgIJAZ08NPv
N0jYGmTLTqA2W1vLnQ3qGZqZ7unT3ycz4diLbmKErjjNWbvf6V64/DrtmFl/YfecwaJNw7kTbdrO
RZfaforKR0nkpEe9DmXJNKibUaYWANZ05mTT73awHH4QI1BTju5DkV2YdOFOAM+IZ2RThLPVkUXm
WJdunenNYQTshaG1e9mxO+TMPrxfLZdkySY0XLBJv+rQ94Lmz4eWM/+TzgAJpVPD+9EN5R+OBuhu
HN3EbhQBVEqFAriIJl+N/CrdOiMwFi3zL8tgtuxZR8V5/f9cqBdzofCSbZk2O6WeX4E/AsxT9YQW
v9l4QnXNahGAMIDlIzsKF8pjpaeu69ySkBQm/kyMoUdHqN0iBcog/cnCi0cCJhZf6QjVZKNghxpQ
utyQJUXl6A84QlVfC65IzcbXQn6nbliAh5rSSN/yS/byhR7avdniOp8MhiI6DqK7LW484fiEWVue
j90BKqZpujSjyXTJAJ0RgrMzOcpdL5xfhy4YFIP9QxWOoUcvC2PhWMG7AlqD5YJ4WvUorHShRzbH
ZFIgI2xvjqZUiWntFQlWxnhmfxOj5bDTD+iMmgFbNTXE4T2ZzzbwKxcAnM2GkwHAVR1nSHKNFWiu
c9pLh7LWOs79kANvOHmfp/TOtC41NM15JNxRL73tjLTVJam6Se92NctOcPDYF4Lw6YcR2TghBkRv
Fmdd4jYU+Zsp/TeMeZt2NjRbNl2qIaLJLBh/Ip17OAdbjDicw/ks6RDjDNsrQxzFuXGRYqx9XgFh
eRn1ZrnTvSeje3EyQfKZk0snA8zYXraJCOk0G/t2mGhtioCGEwoBiXzSMp5W0TfWoTO9vxxlbnD4
aUHBoBW/M+dDerNNu9l4lC17pw6Gq1i7hv8zUmPzInJTvysiI3/kfrr66Av0rCh3lbxb5GjfJj/3
0H5Cm8LxF+QQXle2phKSKeZUTHgficjLwiwfUJRuWi2DhAuZTo4AkTLkzUGU0B14fftQSqN2G5wz
IjJ42zSNpGwG3OLRc1zY/4Jrdu5/RnmDfgLKn/wMgJQoISZE1Ot4UKGwxQO3ZZPK7ci06uKi7H2b
By4oymCotqVXsrjWA/7zPPAGaJVjTgpp2M+2lQvVgO7rmFAhscUEpwXqAL5CEFyLiw+9zQRygFrY
ZbirrTX0/3rAfxETiA7sZCj/6HawNDrYkcxv2zJGxoWK3eZCx20xTJu8fzheXL9oO1S+o18IqvPB
b2+wzdvrPbqu6ngQVD8gFCyjRXUHcVCTOmh5VTaEY7c4tYCgXwoN9PcvEQrPcsEEK7O2aNRbFuEB
4s4SWoOrsiMQC0Dn0K5J4lzLi7XyWi68Yts8qJpuEEaDQsmEvnhKFz33QCldd+9vJGuxXhCfyoNS
56zHXi8q+fdbhdGF9N+6WWqDYpzNzzcvuDu0Mlb5VuU/z0I/9dI+LVeL9byZ5ho+5ffIu/Mm3rbY
47uwMh9n8tsbZZ5bEvEFwmJcoSsjmbXppkCWxyrhQmHXJzz2YuGJcoryM5IixvKsS7nrRbQ9TCsg
NWvtUps2yAqpN0jKWcpZA6GP6KhPOY79fhb2c0UpkjHIjqxL/NiPvIWX+iUlOW1aiTbA7FKRHyTf
D7Ao8smd2gWdwrIGVuEJXA8H6irUNQniX5czp34CoJFKGa3A4agu5TM4HoYlnWJ5m0VGUF3C5wMv
UBagTsf2BkTIObiocRKqO3J9HKk95XhAd06VyxIcquTOkybCg0mwT+6dJ4sKWZDr65O93JVNJL7o
DRCGlXl/vCopFeuiDZfLf/w8K94neSh22OwanQbWxpUXxor0IILShHq58nCuVtsxa1YTn/DKE8Lr
4zH2s0xZ0+SIWE2wJOwH4dBTzTgMjAZ0wVWILhBJpqxsA5ulgQ1zFQrQGQQIlIpsAg9Ka4h6kqdV
0o1MPImzigyRWShu/Y1z7d+lQImr3DaoV2qC9NxT9RZuOemKrCtRr/3FwZk3mYogVNU69KX7own6
F34q/FVJS0oq7DK9IeJX/jLsK2oM4k1odMmZv0A7qcxb2pO1mZKkWXDQ9dIETakuF7OtNzbAsTeu
7n3SiBo4ktwEocpxi9VSny0344gTiWrV0OHJbUDI3qT+sOopw2KvP+cPfhyLVTT3KmYCGbBGA/P+
GCQD/+Bc7Og2Bz9k/dl/SvJnFiIuA5miWXelrwfYXYiSfAP2yC3c94XwlSOFSfpmA5Lx1l+qVuXG
jVKXJZ8zLygZK2UhjSGNBnT9Fz+doNkUyqjiBnTxkzAGZCs2sP729/l7vhLjVUf6FzEY6tLfV+NR
l/bzMdO9lJ/yND0EKHb9T2Xg4amfqc41+UQ/8r307d8AAAD//w==</cx:binary>
              </cx:geoCache>
            </cx:geography>
          </cx:layoutPr>
        </cx:series>
        <cx:series layoutId="regionMap" hidden="1" uniqueId="{A07E4E00-FF2F-4149-B211-B71B931FC9B1}" formatIdx="7">
          <cx:tx>
            <cx:txData>
              <cx:f>_xlchart.v5.81</cx:f>
              <cx:v/>
            </cx:txData>
          </cx:tx>
          <cx:dataId val="7"/>
          <cx:layoutPr>
            <cx:geography cultureLanguage="en-US" cultureRegion="EG" attribution="Powered by Bing">
              <cx:geoCache provider="{E9337A44-BEBE-4D9F-B70C-5C5E7DAFC167}">
                <cx:binary>1HtZc9w4su5fcfj50k3swMT0RAyrSrtkWV6m7ReGWpYJkiBIAiAJ8NffpOXutuQ+6pm45+GOwyFF
FRckcv3yS+jvd/Fvd+b+1r2InbH+b3fx55c6hOFvP/3k7/R9d+tfdfWd633/Jby667uf+i9f6rv7
nz6726W21U84R/SnO33rwn18+Y+/w9uq+/6iv7sNdW/fTPcu3dz7yQT/zLU/vfTi9nNX233tg6vv
Avr55T9dvfb29uWLexvqkN6l4f7nl49uevnip6ev+mHZFwYkC9NneJbQV1gRjCWi6us/8fKF6W31
7XKGEHrFOWWKM55v/9Bva1/ddvD8vyHQV3FuP392997Dhr7+/u7BR9LD959evrjrJxs2pVWgv59f
vrd1uP/84m24Dff+5Yva97uHG3b9toX3b7/u+afHav/H3598AVp48s13lnmqsr+69Bcifm+dR5v5
T62jXrGcMEGJ+Kr8nDy2jlKvciQJJ+qb9ehj6zzR3P8s1p/b6Mnjj3by/6dZHjkTxMvu1tRfemfr
/82QEa8wo5wrpB6MAiHxOGTUK44EFoiih5h6bJR/T6Y/t8j3zz7aK2z1n/8VgfNIarDQ1f3y4mPv
2t909P+e0ih+pYjClBD8p0Ej2CsOVxj/LeXx39Z+SGn/jkR/bp0/nny0S9jkx/9K25waU9u+hpz7
feZ4tLf/MKHR/BXCFFHG8ofQkI9jR6pXiEpOmGQP19Vvaz/Y5t+R6M9t88eTj+T/+eXpxX+lbd7d
x9v/RcMQ9IpyIqlE6E+TGlQaAgGlhMC/G+7BKR4M85fi/LlVvj32xCTvfvmvNMlNv7y4uP313vyl
XZ4DIv/ztd9x3P423B6+AsDvcMrzV7+qH1Dpk0efC+wH855+/vklhKTE30X69pJvT34LS/u5vv0D
ln73zP2tDz+/zCR9JRSTRNAcE0Az7OWL5f7hinyVS3ApToiQKucYLtneBf3zS4peCaYA+QjBEOVU
Arrx/bRdIuKVgAvbY0oqzIT8HXdf9yZVvf1dHd8+v7BTd93XNnh4MQWUOzzct8nKwO0JAim4YgRz
CXAYrt/d3gC4h9vR/5mw1/WqY3ZakjXuyWjMLWvKsiqmOsdDodcZz0Xyad35KZuXXVthdMG16y5X
XtK4Q8i2hzKv589iQt3rtYz2k8qb1BeVaqu6gKe6fezLcNTZ1X7qWElOc47wa1cvPBTN7Mjlioxc
d23TVd3BK8OPay7fCteaGxen+XU+33a9c4X2uv0Q5tx97Nt6znbrbOx63OYD5AsTuljUPktrkZEK
l/uoLIkFCaJqDwMf21911pKqIK6rmiJhVx56nOrTNo7RF6VR02WVYkmOprxc6Z45LOnB9FKQnSOq
QUUjG3I8Kr3qIupSX5BGzPJAkqhFkVnDya7N2v5u8MPwsQ/5ejX5lO8mYvx5pfxyJ7vZfqShZmY3
yyqd10s7vklDU91ijXFRN7gvunE6mqdu2PEJ57tYy+VqZbG/ZiT1qlhkHF2RukUcm1i3V5J08Q01
ZD0aUtgn358KsUxVMbbTbraTKzhNxwuuxTUavcJFQ7q76A0qSOzkNWdoOC1DE96StHhoxLw/0CWR
k3IdkCls1tozFiqxb9I6ncu41OXp6tF4Nq9Gt0VeMVUVNRvFhcw7bHcuS+YD6Ybp7URbVzQTWtZi
amf0Sy3a8peQDfF0WNh4sFZlF8uKmyLYmhf9muhuieV6sVZo+pdp0zDumOrcxVK68VxLOX9RTq1N
UaWQtXtvqH49U2sOw6hss7eLGm2BkJgvTRYdKhSf2tsxNeZQ+Tiy46ru+q7AzeI/NY0xZreU4zgU
7UiqayuVRScQLvWNHlryL1x19Ru1MliN5MK9RQNujqZR03OEmzkv9NTrk4yEyhepH/Y4zOPJktB8
U+nO7HjXxI+ZrdwZyTt1v7hFuCOedxUtEFlkfVjGUd2ohq/Lzoeqz35pKsKvNa1tW8yyzGyh/Nre
0aEnqpg0bg9VvnZ7xQLajR2y78CO7fsFeX0tYuMvPUr6TDg8qwPql/FCl5buM56qbg/u2r+TZMxf
Vy70fp+NcB31Fb0cZzr1B913w1VjBWCgYukgyn+JFjW0KUylFAX1RCzz4UzNdQ6/eouqEIqo5tTw
G9+rmJsLm+fRhgL7LKwn3TItRTmveXmTlpmkM810czIu/BrJpt0PVKw7QuqqSNSpt9FA9Bx8nMzH
slSpQKaczV5MVPldO+B+ZzvP3k4Tm4Yi1SjsAk3jTts6v6JDFy8C4/qYjg0rfO/Nrm1TdVDl3B4k
mcAVIV5uSh9zUdTzbN7HciHdBZ9C3lyL2q9G7emwTvlbuvqlc6YQ3LIrjMbsZJncB2r08iZrpWr3
0ZHllLj5bK4sv+yHwR13ocV7E816PExdejP2Ep9OjRmLXrLqVCZv3iyOuBuzNHFH26Y+KokyBzGA
IQlXRVf6ukCjvuoaiI8u6CIP9cXcnA1LDW8i2Xg8iXI8qBp/5KVmBWuys6bBxTT2eYEk8vCabNnF
0dMPmhJ6WnrX7xCo5Ugo6V/XOf2opqHaLytRh36Zs8tmReVJtWXrNOX/sigMRVmVYOT02fn5PKyg
wzLk502NQ9oh1eZHudfvI9G2ME3/QYokTjs53DGw2CHW+CZPTu3LYD5UxL3mS9Nch9H+QksWC5zO
RZ3yoy7v38416YouirBb8tQV+dLOe2zN3BZTHOSJ0KjdJW5NMc1+FMWq+eVYI3/miD8PTVkdJSXn
Y0xmukc+tWNBscj3QrX6zFWC1rC9Yf2oo/eXKi70iC+owOBG5xysfZFXDhd5NtmbPI79ccZsdkzT
Ct6U+vUqubIpwX/QXMiaDW/GlNQNWV2r98ARmTdtFpfXXLnPotf5WVtX6Hzt1HjI/CK73cAi2tLs
mHWFBPd7J3JX7Rli/X6MDB/W2nf7ilfpysS1LNKM3Pu1raZdxqi/wqp+w1w2Qki0eufm2V91ru12
rjPd29mU5RuGS1rQyTUF6/O0J2AmVebLvsVE35pY3mqfj2/wIJZrHFU8r50nN7xW9u209N0uEH7m
RWd3cQLXabL8X8zrsWAZ/NBNLHfAevV73Iq7Jc7+RmZK7NYppiOSVnU0LcJ84b60V+ty8NM6XSyB
ElO4ydMryDHZRRNqgYtRd+MNM9rsR2HbcyJ6smMlHo5V9PqOGgOxpXrvd6KdbsAJzZXqc3PdsJIV
3HJxqPnq94DLrwX1dB9w4067lZBrI4naZ1MaXrMFfWKz44cRZe3bTrW4YEHgf4Wejkd+wS0Cz9Ct
KQAX8B2iwh6lGrusYIQfo8HV59nM1RnzSzqxso6nPECJjO3KTzODONp/BX/fkOkjgHXXD8nVlf7G
bf7+8R/v+g7+f6Xc/vhyo0b/+HT5G6f67F3H9/0GMv3TmzZpfn/XH+Tehk1/Z/qeoN0HFvZ/gMLP
Xvw3cXJO8+dg8j/NrW9/Z6K+ouSvT3wDyQirV0pgyRUAqpxyCSj0ASUDm/SK0hzlAHWxwoBTfwfJ
Ar0iVMLtgkpGILSAzfgGkhlcgj4brgK2/gq8/xOQTIDW+g4jb+IgjBgFd5AgNbCOjzGyFHPquimn
9zpfh+aL6daS5PtlwdkY9iE0OH1oDCSNI5+I6XbeJ8buYmkGCyWX9SM+GjLalYA5ZNa3hYVILnUh
Tavje5d3WZN2jg585UVdxgqQ7Uzmkc47Yqa0kn3dTB6/RkIMwhVVPmTLex2m0h1MM1VB7mmCYjEW
UNGYPCa+qkdWxLphyu3MEjNZHtm58UO9Sx4QQrb7zpDfPP77FgKBoR9pR+VAoyPoHRBnlOCn2uk9
R33wK7sf/DIrU3SV0KYtHNBU7aUCnAhLRlTb7svIXZ3e0a3RdjusJwf7sWip4vvnRcI/iCSEQkAe
A5kCrb1CTwwmGhy73rvqMzI5ay8HWlft2Uqn0dfHOuOAvYtO1Bo1RasHORVtE4dWFE0+9O1tH30a
x0JMLGvOTD77XB/Wslqn/WoimOIQwqrXD9rxMosHvrYjv1rXFsFtnaKejQCO/SRU8fymoOX7Xs0i
ByUzILtlzpDiEAuPnbDUbayz1tj7fMkSf8tsnfU3nSn79fr5hSCinixECKMUKgAQ7BLWe7xQMt2o
Vh7Lz9DOYkQOgylbmhc4hwiPRDT09eJ7RnSRODNZ2A2oEvNNWzPbfHleEmiAn0rCJCY52vpnrvim
ku96U0SqlKvY8M+zl45fsSE1gEJdlxFBzirPV8b/UyVDWZCQSohAuQAtPNl7hqpM9EaQOzONrk/7
MQ0ZoJVZrmVa/mKtzQn/6LwpGBQSFxDlBBwe6pl4YlBcW9MONcOfI6p8Te9xMkLr03KYwO+qftxU
bBKfJnV4Xq0/eBIDH+LbfywZJN0nLT9xxjvVtP4u5mqSa9EII+ebEmc1aPf5pdCPJlQI2GjJGQaP
grHBYxM2fY/aZcbdZ+jbWCdOalXa9wYHyFE76M3Langd1Vrm3UVfO8vzA5t1u35ovBgGUnQGEmJZ
5E3ZqTdNwwWhOz1bbC7auXIynUwLpZ07eV7oHwzDJGKKCgnWyRF/mtAA/0occW7vbAoOpHCZapsv
M0oZ+6XvO96TfdnNfSj/Slk/GkaBVYCGyYEqxuhp2iozlMfBsezXlWUIrzslWD0BepKDdvkOEYO9
OYEwacVt0qaKgDWdc2rYdVnE87u6WxdnCy3jGn6toJ1TR8RywOOsS9TL/V9oST61LQgo2NcwURLG
qE9ty6plcN3k+l+1rDGEYiNTWK89jw6cak15leZj5QfPrzJS1hBN3lIKxcDylCBZqpZW6Q4csGsA
bG5jCyh/tF2XYka0b748JGBaDpBdoPGo+C8eetMy7OZOtOCpM4ydwTrWBQ5l2BI0g0V0V24pOvNa
w4I4RSPflHoI8eOaNghRjADHQRe4aQgk+Xyt+dgcYToyiO9RL3W8Hjhtunu+TKgGriSUfr2G8Ffs
Fwt9+vrBrX0DMqKhUXYqkJ3QL63vh8YeJg5t4Yc1EDG/m93I5xvfwDdLoW0DGaTQmvdgM6wjEAFF
R3Tdpl1DhgwCvZTwDlL0edNoaHu0hZa08EuD4U6O6hJuqbnwHT9mc9ThTVhEB8UsjbGBFOwdbap0
aCoFS2f1ouD2lSzbalmVBn5FVFuPH0dodOaTks5jfWmolUAPIR/tuR6zNJ1NcYrgS1GWW+ar5xql
czl7DcUyL8NWM0dZYoi2QY7B411P7dC2J982wJqgYatW5Io3+zwvM1Aoyy24n4/VlsRMJ/KsO4y+
5PCrFkPqmp0f2sb99o5xGDN3IHXJar0Dl+sXYPD0ykAHE6kTLB0HDckxkR72VD1olbbtAppjEvpx
d7IsQbdn1rgpMzuk1bYiyQSgtjSUHNQyJDHC9iDRb+7SqwBVi7S9BadpSt50NzawXoijhpDNXQbW
YIip2SoFXlNhBwTVjsQcXkikQKU4ClVoJTnLaKzT3djFGXTYx7mB9RkkRlS+lSbnoJNVTNIspyW3
c1vvqtVu2K1BkcC1xAEtwiYaNfB4OZJyttWhz9xmd4FnyAIHt5IZNtPjcvNfR0YKnyqgeMh8pvxM
4S19gq4o7KeGSPiUVUFA7XK4DyBSgt3Dl8vUbLJQpQnlOy4EhGCSYwueQlY4DnEyc0lAvKar5Ybb
yjlv6ytPJfh/PVH4sFNAeoJYDVWbjse5Aw1OcZlAnasUm88ZgID0pAmRgn6qnG8uukHr+d0gLfwc
kTQQwKIJkBsAOq6AMuhSQ5wnl9YteegWgFgzEreFNFXbS11OEVgC+tgJfoUBkfmdqFsMWtC9GHw6
mWPum+5yNhTBC0fnHci3AhbbvJrUtQv7oVUrYidRGhbdvsnfKc1qNe+RhM4RMpM2ulmBs8uOWKuq
gRwF6O1pvgffNsALzPmwXrOUIri/9BJzelDdYpIFoLD0/IozNgP5qfNgxnzHy4bUr3uk69IDjzJt
Frb1nHJ0hCGW5+y09rmpUxHdCBzdLhrvs+W8Lb0AGcvMg21GKuue3VqPLGzGlg1MAN6qbiypvYJT
OyrKHc9rupgDJGJIN4dAqga4smqYegUkIuD2OBcl5kGflKSZWFUBXwFplt+tC8uo3pJtgj2rBpri
WhdOR62ri7bXExJXISq/OU/dbClFhCWNw1Gbys0v8yl68KGS1GNbnfdrv8K1Ec+TQ0BbE0iVfrSg
pX3Xgj1sEfMMTeOVXziGlNvYcQIrWUQx1IIeaG14lxrzLQtOoHzw3LweyjAf5WFY4E5oYUa4Fly5
5aU2n4H9VqHZEKGmUwXpaaARmLHzoDPIDjNoEWIB4eDBoebRAYd+CtYfEzuXqQJPlwbI1uocZh8T
LE2RiSA/pEsoR3MagMvYdyUbIPIkNVuRDWEawR0jZ3WfQVF2CfJDkjqjryPwYQPQ4alj9GQYg4Ut
yd71rlg7vEGsPFvadNfJEbqRb30IZP1NOUs/kl4dtw6yqjpUullIBoTiurqhkJJU+7FcbHmg+VSO
b8sxwubrHop/OsxpESCxaJYMtNR3WkBgN9MKcPpE1tOmwW9u3dXLdi3RnoDjrnXcgDPvsy3d+0xC
0UIZeCU5EOGUW4DCM1UO8ZlVNUQulSUTqFg0EsMVriHt7oGGdiErxIoS/5TZxbi3eRfNO4WxasCH
3FiPZ9wOc3vE+3ka7oYOasy5q7qMXpYgKdn1dqjHTzXk3PWoFbY3n2ljVnfT9byDw2dAFi2vV5WZ
vFgyE/rzgbBlsIVsrGLDbgTi009Hy8LkfOVGXca+4F3eoQtioKweShlm4MzBRg6SfJQjMPrazg4o
0Cq28wbpV7ckU1CRDFbFAOOL8FFhNNG33IREq10z0jZmhTI4lX0xKNg/zIxSWYXToKGSmZ1YzbKu
e1WbNXdHJV6X/jxCcEwFD+3lAifKhqNZiYrsGQC09V3VYN1D4eNBnPmUJlkQGjDaJTiu0aeCV8ED
69Vj0exgMIjdrmKmOhGYhD1wv8t6Xirg3I/RgjQ+KoeIgH0Pwqz1TpeEZddD23f0/eRH1/TH+SBg
knIAwi3GdzFEEi4zH2x2QzPq1w/BglcXzHEOvKQAersvTODCDccysmqNRT6Lge9VXE17XNahiUdr
T2XXF6rtCdY74VY/yl9R10j7WeOhn+O+5SGN96phZJp2kxh6UWDiWciPQ2lHJvdTmzMY75Vd1vIr
hUTWtsczHwDW6nstLQkK7XrZTrjfIxbSyg+cBJJVVw7DZprrb+g7T6bk6Gapur6H8UVfbwV16GD6
xN4viQ0D3Q/l4soZ8FReAUZJs2CAxoBAhYBxMW1Y02auAQTlSJy3sqIgkUBwj3KDjw4KOISDpnzL
cB3LN4RZZ6lE5VGTzFKZbWPDIs/XscoAkjI9zlB6mO4aqDLBsgqvx0kIeOfRxPoN/XHfbp2DaNAK
0iY6d0YdT2NX81+Y9RZEQUMmWnVcwTxl2g/TyCBNMu8B2cs2Ay0dU8wABS85YLdsp9IyQC5rJEw9
l/MyW8oFajjMTfLDjCxfyYmi2AAksjgnkFO6qctho4BLJPBNjHVuS4idwVCjF0koQJMlqQAKGqzY
KqcclwiSukoLWHsSq+jXtzNlI1zrSxXhZXnTw9Sl8Kx3IL9XzZYnWyoM3IIbpEAiWw4euVsY4W14
FYY0kG1wmBz/dVlG2x9x3Ah7UfUwXkNHYRg2LGUHsUEWrcKmo9BbHtCXKYMJgNovBs2TKaAeAm9Q
iKGMoFuVOwbqhxyeNoj0le7hvtuq1LcKRlEPemyBfoaMxtWySY8IjNyy3VDRRvXHCeaEwO1NGSgW
0kyzSTD5TIP7/KaJdYQQKqaBrIBIhdXwxr4LvKP7FtkkYYyRwWyj3tU54IAb1sWS/WIcAu7pwYxQ
MBH6AO3fFN7JsYywY9JYBDaa/CyQu7JVOy/6el2avFQf51awpj3RA6+65ZQCHJ3frQJvKBatw0Y+
OTfNtT4dcruBijw0NUDwBebaUBQlH8FZOuDrUNzVS+5E2NMWA0qB8fiG5ud+cI6d5EPlZ3m9Bo37
+oKXIgd50kq3OCDE5bDVGYal8zvj6RYiYzduhJdtRrihnOkG1JCB1rge0eZgpJzqER+PWBjA2dVD
ddXzDPPO3QTjKAgoQgZAgZy4DW8GvvljaZoGkHUOGmi+lCuME9IOvt/uBlTi1uvFSAHlEmmQC++0
Fhs0bPlUbWCeDJu0D+HRBgZ2MTAGAaM6D4mvuyCRzNWnWS5V7U4YEq2AqB7BF8yuToAJmiPqYC45
7IzFyl52C6rmsK+Ml2g6gxd0BEDt0iewLRyC6GAtuzrYQj7M9UZWoA1aq7mHlq8Sqna3s5u20Zdv
pyFAckkLJRd0QaG1Rckw+FmX460JbAYGHVuO4mYQTxXAS2g8wc4hsTWdkwVD/8SFSnE+jpiM7e2s
UQSlwOR+Qz6+ymfAGr6XDnZbRzhykQ7fOmK5WgXAIFZVDt2XrUYCnyroWdwhZVkW78g8jet1ns15
viN60NCOzNpVPjuRfCDTO74aMmW7bEGg/0yrrekWXG4ozEW0NflCuQ3IVzCwnt+VvqzAaqEDQrff
R5mtale7mVnAKIr16wfQ+pZxVzRCz3s6isEufusfwJ04g+WB2ivXLVUOkJP5ySBYDPpgRQTXP4HJ
p4ZWpYVh291D6NnZbNDKZJ2yXZHG3vhxH2CWtjmGXTb+KCtJ2lxS5HKxr3Maox1BIevWcTOVBVDk
gsQW4tAtV8Ml5y0F8JqWpjoutY3TGx7F6k/lFJE5kR5DTwGFLaOAD0gMM6RObtoeXqNocJCrmtFu
SBRbDFl8tzx0jbGtWojSsZkRJCkA/BOHwzQLZOeDquatC3xoLAwcvQCh+zUuqdpBlKV6KIJcoeOl
M8zz0x6apBy8f9HWgklrNG2iTzZCJTxEPZUhHLJoaXspBiBH4MY1gUcl3G4JK4AZM72Lra9rW/AM
JuEwGdDEtrekj1uHnh4yB0zvNqDboXbzyudZoz/hjGROlCIw0NnONj3hA2Xs5VIqs/way7D1mbPO
jGb7DOb7RsFhIQf7/Ysln7JqQFNJaE/hJBdFWAJwekxBpsFamQcefmV82aY3D65hZLYxu8/v7sel
BIIzVIpsAyMYTT1hVrGuhnUGduLXmpZbfuo5JTOAQkjWkLueX+srG/g9f4yAOhaIMAyH5PmPUymf
I28W05JfI+kmaGQm3WHwRBaohjCEE1oIauHKe0gak6XMA4kym1Ga3RAw9N3AQmyTDQUt75Z7HjLz
t9mHddXWIljBPNQEwccFPj0v/g+q2g4pA7BFOYF2HOfb9e+4/ejKLlSLYPD3GiiCHFCgtrYQiiu0
UM8v9YPPESCGFYyCYBKE4YztE6sAjKqxBQB1qzScD0knZZLN8gGtYgsRXlbLX7rc0xEKAsMIjjGD
NRn+4VCdGz2RFfD3twPVW44KEYLteqohs99UWG01q1SA9wFMJPh8b+BYg3sN2a5jp8/v/amaYWrK
2DbLgDEpQ+ipRy42xHlRFfkEnAS0jklrYKmkFVs7//xKT7WMGclht3AuClYDcuzJzK0FYCgJatCn
yfaivQyD2QpU3UCndjJrvKHG5xd8fHIRhibwpznbX+9IwmDCB/TRYw8KjVwhmST3yVmYE+mDI+WW
5iApJrArHB4zERW6rpJWcACBaaiMzwtAf1AuHN3EavszFSEFbP1pZqGVNmgQ9tOo81TZA8yy1vYA
rIdWzfEDbJmd3qAxp3TL399I8YyFjfLqOJyA06fLg3K6Bs6nAF/FsgRR3FNFoFtYjbRQEny79NLv
JQmZXIoatQGytVjYViznNPVzv9dlDoFfwB88bfxrEBOQR2hxcG4P4BtQdAcJYB6H0xpGy3Ld9222
YSs/+w12ZQ4L6GJ8PW7lnA81YBvhyVbi4czTAGKJB4LeA7SHrNm2eANNjQxfER9GG1gum66BTJL7
agH9y6pxwEziOc4byWJboGWfV/8PDicopjmHE7AKkx9de4LOQmf5mj72eiSAWashbC2QWsOGAL5R
1s8vuWWK71PulmrV1xmNhLMAYjtx8H3SgkFZCqOXy0dV8Y1jnGrF20smBW6zq9znIEFB4SwpNFER
lRsozEy3SfO8GE93TginOWRO+EMc+CG/jr+/y52WjxYOiwX9se2B/jyrOxe697hdsLvAPlw9v9hT
JycAzgQBpohvh+Qpe+LkHOVVrQfvP83j0KwfWCM2t2gaOB1j/2Jf+ElIw9ulgNPOORcweSMkf4IO
qgXOFRo74/fWh1zuS6AvQ3VUAY0KnW7dLFAdChh4d/BLAGEDfhkZUR8ACjMniwFoXaBgoOXZ5vfD
QgzgULTSDajXFXQoWkASuNN9ozdaK2YbDSAD7yEIZ8k3mrjtYDrybs4Qgc1l/5e9M9uOFNma9BOx
FuDgwC1EhGZlKjVUpW5YORXz5Mw8fX+uUP2nFHla6vqv+yZjpSbAh+172zYzCpezKEkM3SmypkrH
awoCKMMXhkEcLQ91Y8Ko/FfjzRgElHAm+9TxIASejoHrJkNQyXF5HKtcn8xxQ6uiCI25oXJ+/1Li
ZD3rOSV4SQgXkmNRnK7nuWnBVC0nfvCd5uVaowt0WkydTvVHQj0h6Nh7LyHpMAr1UmuU9PV/aho1
QmDMJoPrOp7GM6kFWyKdXfUxiIJR5KOxXfdsVUkHq62K+WwVIwXTvqhjyuNsI6hNh9fGH90i3UQy
ytxm72y+ufG9qan0hG8QId0/jZfuuHeEJiYLBHTYGW6qZzK3yFrm0JsI/M0OXakGll9baOxI1m5O
z4NzL45BOUS4WtUMBPL+kPpvt4vneQ6dfNOGsORyFrqn09fxBJNvtvGPchLen7mqXftg0x49l4Xf
OmD86XBInCW4Wv2sjCHGxvV5ZRfl05Rk5hTW/ljTNE1EGBir34cyHbrHmPq1/1wu/ZRGqT/Z51mQ
31W02n5MrdO3oVRGukb0cuSnyY2bq9TM+htOpHSjWk+nYmf0ufhjo488XcZqhjbbloHp7EANiydj
MwaKg3JJYSUH6rPDqVQcnNIQN96qpt3Qrt2ennj5lNLDvyxLmy5B3g7AeU0x08IbrPIZ1oR7tS6J
kYXj1pnWTrTKe7A5n7+1aWO5YaxkCoSR9P2Zndf1w+yJ8SkTIoUHZRpOvTPA7b4WY9D/LI1W3Uun
70mL4vE8h8J4oE2wthESB7lEyxxkRjg61XRZ1s1+mIMJwCbN8z9GX0pQ83gsdsOsmoctH4HEHMtI
QfsMJzKleecMq/ndXof+2fI25zGFYxyli6yuCq/P9k62Zlfvr4i3wZoFQVuZYOaSKsBO9U7pNA3w
j9e5Sf2T+Vo+B3aMXkKWzZAzbaZ8fP9ibzf08WIeRDl9zJPDnWYkSBdI7VRQ/5SmV8ERWswHqwZf
DauquJkcMVL/JU11R4vQKz7Ix35b+S+PCVeHlg1B/JQ2Mbp90BSOqn52dU3hKsq2WA6VsCC+vf+Q
L3/pP8fwy1M6tg0/JwgsDuTTInKxq8Ke4Mr8tOaGPSNsjouwoeDJdktael9qu4q/ZH1stKFZukG7
E1OblWdT5srdUg7QviDryU9KquCyNjrvkfMWVja44vBUVSQv9lBXbWgPlnNnTnn9VzUK/7oGnr2b
7NX+I8ipU0Orscw2Sorkk6gC1rHhVRL0pqAXZ80BwJoK1p95kwy0EkZ1sBLX/GYug4g25u+DXOiE
hMeQ6DSANIhxEZzRpymBZXj94vjr9tMZ9eCnmUjPRJOX58u2fKutoPwqjGDZjXZC06NThjx36tWt
d+/PjKsP6Dcz42mypgMfxII4Jr2TBMkq4or2Qer9TEYaB8BpqggX3/WCXU+XZNhNTrWce9WwjGFm
tBXdnqY6b8CtbqZWTkNYeonxabMS51xsK8CZioPnKgNPj1Rh3GRr7V2vYj2rRSUewEDLT43BpIWS
xtgabcNC2yVv+jjy2sD7Qto4NYfZyf5aZZ7dCq/NUAsBeWZJ036q3KEcdk3cj9/XMh0fTdcu7oza
54CQizUfhD3MI3qhLHmYyyDNo7QzeYB0sYJwGhJaAF7e5TRCOBPvHdfwr7N0df6wQLXjkKYDVPj3
B1eP3enYOqALHocUPFlb779/ZH0Ik2ivmV78s8sc99boRP7UZmJdd0VXm7fWTC3xwRWtt8RXVpVH
mQXrFj6SgILnnFTOlmmXquLo/JW3uXMJbAbbPR5X4wqgMj/QiBiI9G6ifrbCLJ+yZBmusyww74wp
EIcPnv73pUWqSfi0ffTl0jolA6q5cns/qetfyUKDgbq9iZ8btaXTrqtWN+xMG33AWDUxXHAXrHCX
p9I9T6HDohmagyCi4VmlO9VI70/4/ZOGfoHQa6NPbwqZ9eedEMutHNPkInE9NDuNF9hz2K+WnYJw
mtUYKstvIr/a3PbMYFgOeTEYN4G0Jn5g9oxr2afr5xUhQr3L3aw9JDOnd9RYWXFd0eYloxTVlIRl
V9ZQSuacHi5Nzyd3ojQlF+nvB3upL5ASCRUqD7oMK5F2USRB/T6LIKtpucKoW+ho0lcaZFkmUQ/3
4WZug74Pm6yV8Gp9u7EuIKfM6syUif3HoJrsz7Geh7+czM6AeqY8/gj4+j3+sFICSHNQ16TW/59k
7sKmE1osc/HLl+ADYTAH+XdYHitdQ6aMmsr7ufVjfCFr4/s65XMNe3Rqq//FgvU1BZmjzw9QW58s
WJhSfdVvXvkrruQ67l4mRG5jWl5npRwO5jYFD52qx8Mq03jfBvHyNfXV1LJONuvh/RV7AtC97B4f
xacJ29KGa3nK2N2qcZ6apch/JZ4p7ztp9V/s0jB2HsDuFefieDuW3XDZOnV1US7Cuhlqj4PMK4fl
c+alPoTkep6uM2MUf8Gc79zQ77Li/oO7/C1l8CR8V5ctDmeaovJkyKYqXpG1OOMvUO8ueSSzcPsI
JHENx96cbm05FfSU+k36O1+5zV/pZnpFuCHzmM9QfPRPblAm16Y3F4+2ckY6JJwCB5WrkuFOci9y
Otq9x4n+/zqLhxdfmzd+I3/7AGjVhK0xqP+xuflNjXxiW/IfHfPL772KLaREawGEAHDCRmGrctD8
R2zhosVAliwobV9kGK+KZC22oILDcAXITSuVX5UWlo/lhA0jHWjVsyh9vH+ltBBvzrij0gKCIJRh
+N4Cit/bM660KJisuXB/wZvTGJfdOhp9OvbZXOSAxTfHUG5/qDs0yVoytLjpEhlNbMJ4Vbov3thL
4V3C62L/F4FRo9AMqrK/Kd2qNdawKRa3/e4WMBogR0pZ5iJKOAetX97SrOOXMl288pvvu5RwZBn0
phKZ6XKR7LLnVpzWVdWn1DKHuaZD6KqiDZvZrapry1s7bjmpKoBWuxLQ4ox+avidf0zp5+OJ/0/B
xQlIAiSAxUfgSvjUTN9vyLlnVdlINe3/Au2iC3s+VE7pnJfO1CvvfOsTqJr0TFvsYUozzuz4g4PY
sk/mCCcE+PW4jEBa50j+Lazlwu+lKbOfuVXoFs7QUPykYRAgh8lhV8woTncqHRLgSMMxtrb+TPtT
Y7KWs8lZXA4yrfsibDgSoYohnu/43vtj9DZX0tx6IUD6A5rbtBh+49YvaWbYqRLGT2moybR3yeYl
XncofWcQ5gtlWD4XLhjhB+X/ydzo6zrgNsRI4j0Zkx67f+Ro7bg2XmMI/yc0srKXIYTBsv8zdWK7
TsI5z8bsUx3T6YSzlja2/VFT5bTv8CIp4NQDO0I4wR56e/nEnTLDXFLx0/BKr0OMN4OffmMjGcNF
s2VeeZsZlC03oujW8Z7+j4mcHQOAkkF5fwLeVr1MAEcesiwX4r/ug5wWogMpS74C8fyIg6121VnT
tRw0eyOu+mA9W321MCvvX/L3hweEl45E3QAm/1tVCLgHiWA11U9Hzuzyw2rJzSoOrprH3tlnfuzI
ZzUy6l3YQ3yVzwgrJxXsp6wx2/mDhWCdRDIGAASFXcJGJRURp2V/gmKdynMwvqcZqZxxTnNHb4hq
aVJcvsY5dzYnyqp+xWRhoVLhrtzMTMf7qpXwIWoDsitEz7RSkEvh19hfqimr++/vj9nbw9/xAKlN
KjYHzgMxnDL37YIZ59iH4bEt3xc1KBaBCUOLwTKXGUIZvFQxGfctibXeNMPc6I+sTcZ/O1i0aHVV
A6BNwuQQ2t7eht8BW6+9bL7XpaspOTnRCygPqiw8iCsBDbP41iejKr69dklUWylNczRyjY2iQxUv
kf8FPayzrZyunKVoEcK+P1zW6RrTPVfgUulRhIApnrYSFzHXbVBv4nsPpZb2Kgzmthw/d9uQtXU0
d6tucwEEvDC1164CCfWLbTXuoSPEF8BrZZ5E1baZ6xWMyJrOQI0zCK2X0YVR+EVWQbJVkS1owYNC
IAy06ktzCzRRpchizRj54IHeVnhEKvoY6HIk7E5XuizWtyPPyqy7qZ7aZ89t3NyNWpOGZgdEOmqN
Hj3SF3HCeoye5ejwPZgChJPWinWpvMxIjTsUw3DiP9rQzmkUBwcnGaG7p8tPAsnJsiigKlRx2rTP
rWIXdXvRF75zY1upgBrTjxrlPxLKqnRZVw/LBDV3aUTAn+WXpNti41xVDsCvMkY63n4mdYKwHKl3
xejq6Wl6oZmyR4Zgq3Joy1spC93IKkt9aGWMPhPU1IFGyOGTwPjxq4UKLBRuvvLRb6YmcbRuL/qD
9GB52VGxJBkJRvdy+cBPtBrCbxbdIGtIHrjzzKh1bjC0boWurpc1BWUwKWu6d0SzDddKFbEKSxh8
dhUZCcDKObjxnHyt/Tp2niZz0v19j5IYvjJMOlKU99fGaQhn9CnVIDQgUJPubw1dEa91YgVt+bxZ
FVrKcAF8aDXdMm/KCzF2M4Hi/SueRiOgDcS6Fuc2pjfBb1fsFa4DcyXmr2Ib9WKcAXkJf3YPYas7
yKlz5TOc+o1FONvj0Cc3IAXgnR/scp3O/gNpIcv1JEUsBxcCDQgDp0gmQouxMwJZPVWUZgOc8wYt
6K+mSzV5PC362tqrGOuMz/RGdMuhTd0mQYsx2FMTwkCZyykc7KS7KmNf3i8I7vwVMY9F93/wDTOL
OndbaFQtEB8QnToxiJ0Do1VvdloZ05dmSskuLmINMLDzIV2KT9AMkMyEolCwo87eH/jTuIZOGmDF
1k/N04IinpTvBU4T9dz13uM01pot5ioYt1f2tOl165BkOeepNS8s26UIdDssGV4yW1gVekmLMZ/t
+D5ewFhgfnbZRj82a23won3ebVBVDl05tZr85a4Fuy6ewU9EaK2gKU/KszTf6P1Hsk8im+4l0m9H
dwbz57+0h4FbKpRatf3oD6lgbw1tom9gMIRWqhz3MWZ5mjgZowFgixMrdUhRbcdBY6QWaby1uPpL
cGgQv5ZBjqwlmxEKdOFR8PFKyE+FfkR8V2R/KAxPiUMLqiD6aOW84HE/eLSTLFO3CC2BQJCtYiJL
P0U5gDktrxyb9VEkFOcFmggtNttggjc/BtMvbNCVoem2Jw/eC8GtMhpNMqXLoXUDWyUtuqqBMMb5
kSxVE5VmLxesPjHB6/wLZXHAEkNUovvZ/UjYPM8o9wlrtCZ1FMyG2OR/1FgWQ4HBDazSYfB0W9Ut
ES8geQtsrfo5jo8Ohdod4H8K2/9SBZ3s0ZfWpc35RccYN8rfUl3chRy5ys54QA3YEB2O6a2N+HEq
IirLNKk/Cgsnx5G+pANQYpscSyYd+JPjSJOdHdku3kM/WqyQYR0GFhRnP+Pj5K3TuPt4NqBQhbIU
Wq1WTjR7vlUEPUYJLkY5fPZk78f5IR4cJLcDG3L6orDY5ASoDDb+sNQcVK/TlnRzzVAiYdQcEHaR
no4ElI2hN3J8UmxI4HkwfTEb1O7ZmVsUnE2Q8HWd+v5owy55GxN5eH0IECQszD1/r6hIB3sjMZf1
IU1XWcbhMBYCzsdsxvmttDdHrfsuVbL1wzciELMcxUK/8Tf9R4c6MflhZqV5PsejI3f/NxGIM6GK
3XYfCz9MZQW7ulZoCPJlGD8QfiyGi93R4Y3kw1yscR7P3tF6qJSl2F4sLyqPrm9z+UbhMcvGzp5G
p0xi+o6DfaLtwKZhLt5VdSTwBFNzf1RyrADDhfH4u4SDE8Mbf7r/FG+0CK3T/u5/pdcYh3k2o6Kc
eys//xdKjcUSvnJuNtFMLOnNUn2b3kFVHJBx17XTtt7FGMQZ4GvtLkWX7HPIrgCasxsnGb5IDqZR
7pe4htd8IXMnTfwDa0UKlFwYSWn3it5HyxomhiNp86ex2vL1YoagnGZnc1Zx2kRFMDsEWPp7I+Js
Y5Ruf4EqaDbiCNOnHnxhbMm6gnBYhb/ITzDtPD6G4xeNLKM1EGJw4XC5remd7vs2doE9XeYSRZd9
bi2G4XnRmrvF6J0tdW5VyGacSZ+LpovUdrpOhMuh8m2JV2kGUe6mgZt8Qpwxt97nPDbyuTx4hTDs
9qIYtZ/RJ5kLRIdhFwQak/DU4OJrhxY+NrYrx4HFnOwN6MxWdUPU7lL3Cvm08sprK8McCfucfM79
eI+/1NwjEs0swb0TsvQtrROKKXtvJumadTtTi2v9XT3Az6j/tBO75npVXgbB45j4XRcp6mBG1vah
7MspsmSq/wj3T8oSYlamc3on7Xn6qE1RXMgDlBQ9YqIcCj6aPh2M+7rydMh36Ir5XhTMQ8MC2Gry
jbMhUBU/1x4fNR3cjeHrco2dc5b02lShTC2KzNrK9PRYECZt9w+0eHqcawdFCfyO0VBMhVEXfur8
6joKmu6gsoxMK5p9C0FvlPmpC1UdidLYjU9DXo8Z3iuZkW7NWTpujrXc+LmnbzljptvtXrKyuILg
W913pBR6gUGj0DPvrgZfK4NKD800QT2kaTKgAeEeJnQ6POPr8yglRPcdwA2sPnKXtpH3hevEgYic
OQAAClsvtRiL19UTb33An/RyQz9cjL6Jj25k1dC1Oea4gbtp2xbERQgFhZkp4/51qI3jj/89yMef
AymwIXvbbcUNoBBNp+9FJttMnWW1WHnozt4WLpLYAnbJPQV4gpGge5yoZpsGlhqV96iSC3rEK7ZM
VpFOq/wUVGPDKGHcUPIjdgvGpiJgjngKwgJmCdOdVPAQ2KNeYnbfg+MIwifSAuTXZ0rtjBotatHv
zNY5ejfN7TGPU3tcHjIuSsZHOjBjsX7waNaraJFryjpNjnSe1Ekx4YrWpjO99HEzMmccaNqnQg/v
cSFt4zpylzyk/isWVlhcB94TxoZhP6T61o8Damzzxn+aUjSOt4f+VRf5xYbH5tKeJS9NnP2caY3K
dZBjw3OPoQ3zm02e3X23ZILVYNi7ZKw8vJpIdj/1YNn6D9qT/nCmxOejrE29HWgT6mGqR5mk8+NY
JjgEHerE5+/CV7QScV70q2cNiDxe1kqW98Hgnb0OeYAxJg+zZOhoZ2RsS8PF8zaDvH82Wd0mzUcy
t9yfdmjmoZFG0C5jLu7mKabgu6FEOntRAhgA2TBN6XjhNYneziMiS75WIELI/QNyCntZL0XQw5k6
H5zGrKqoDJyyQjTco2G4oGUEESykkdnzQdLolrdVN/KvdqKUz645W0BFHVh+eTsVQwwoMKucq1tp
0kxPso4XqoAYXzFWxhwQyvPDIjqU9KGvUiQcfxsDLEYdB/0FvqhqW76atD6JN0nZNGgcXuHkfChT
BUk8hfjT/sDUAo+h8zZPGY4z8bJn8OPTjgt9PBfx9oTEtpmHx07M6SzPh+OjL0HSM0SiXbaCJyqg
q7rY+JgWUW5Qjh4+a2n1qgGv0kv8iJ/6kHAZAWvEpscIhwxOl4Ej2ko7cddlQKFGCMVBymdkd0Ud
IKTOVlndiNZS/IRcLV3DTi6SsvtXkAUleqnQB9adiu2LJO7g/oaIPzT0FlOWgxp2rlOAl8ZWQelb
VdROdTRgYkkdWhVS76cBTQggfFL4A6FSyHjlzOtXIk1+oNbTg4cUSUMFCJELsPi8hC7tXqm15Cm/
zqRnsXE5YyKosttA5BqkbEaOuxtsO4Uc7lBmVGu8X+LcWFMc9lq37HdAF3ToQ8REvnx2EmFRkv/t
O2E4G08l60ofG/i96uWmbGWx+I4jmQ8NSLTITLjIl/PmVrF3V2zjbNwrkmlQha3tAvlMvGV9GTj8
MQI5tBO9jFqI/N2B8lKjVGVGvkpmHVTN3D7LYE0767uzlLK8lbJr1/jg2E0/GH/NmYXp3Z4TTZTY
apTg30bkl5annkAk52J4MJMuT5IodleRLl9mj9ym+4n75dTZX3vMOZR5popxqoLIsLe+eELEbTvN
3/r6wbIaeDVwwYLRGlnlVR7Y0cQXDW8KvZnO1LJ7fZLjXGo+IsMDh1ArFuOXcFOWk45/Aep0Psj+
9ealoa1/on5B7+Pc1l+DiGXwE2uy6h+MBehEtady170NSIUtWzlZxBDfbsNqtfucjap3ZVDp77wu
WWTBRCKov/pbRzxch1MjidDHKuGFlq1M//OYesnchLNZg55jnggH5UIzXPilxNg0HNjTJ+LDIS0b
LrrNZH07Jv2HW3BLfecYQ/GrrxdyVcCR1rFUjPtjxVZn+eYVdLrb0bkrjgGrOAKNHZ4zrAaj7DQI
2UPXcpwdHsFdgylEJ0fjfsxcmCfhMNPFmy4zO9FpXOosXMObSn1b0Pu4IVzXOEeQ3o16k7e2bjPi
HLvoNenFm11koZv2dYWVBFaerN7jgIAD66BX+BByCO+9ZeRXqS1Kz/8A+Dop6MFyiA+sYCQNdON/
g5XTgR4CeLV9nzYN7gihl6CbvFdzQ5jtDEfvIISlWrMxZZ2+9w+qu7e1nb481h7S1ZzV/0atGZfG
mHsPqOoYGnMtagHioLtTfsAmPwHQ2U3oQ0yuBWTFv1KX9f9okM0+HngxqeTfa8TEeaSJujZ2nE9e
QM+KiCxTPakjtncsEoSZTNlrcHz/sd9CCFBzWT84PfHwtMNZ5/bbe4knAQ+UrXcfwHySz5mLkRmm
kr3vif3WkDp/NM6/XxBnO4ADhEg24GJwArYXuDhZZYVFbrfUHBRJwYl/4a3oIoE1X3b2+w94wsrR
Twh2a+LOAOnHoh11ckFsdp2kHkr55TVizCl0a23cJlbXPSxO70+HvI03dTfOYs131VjreC4UocHo
N1htH6By1tuVzh1RSiHDojWKIg+I7gRoXDHkmb1VdF/K46bC/kLv8WUsYuJ65k8ZU5A648rODASH
A6mFkeobyVvRjVs0waWMDy6KXNcMF0LLGhHqO36c/RFbt9kqqCej+djPao9h9v1hPZ1GJs4x4XbT
MeElQSgW3q4bzt1usBdjuk37Qkem7SURanu3Hu9Wwx8d3rvw/w51uTRAeA0R+q2X1xNIKU/GzFvI
RnBjHm9fj70lSbs8NDFBd5sQdVHyr6A1HL3Q0vogiwRutupvTDsxxyDRU5bfHo8lkmQ9G16BL96+
xqeXR37/ATVw9h9mI/gsBEMWqial0Lbl/28HdF63JVObW5zjwaMKN/KqyhPPEiveD7fg75di6iBP
Sl+TsRGbvL1UhYHVipVYcn5MRSYXNwvWkd1VfLz/VL+zJ2FowIizGUXqACLr22vV5pDGGEsGP8wc
mPp1W9kSVQmJo6h0OTn7U11FZuUo2ws9jPk4CnETsfpoEPXiPeazSRD84L6OFJF/DDgYJkOACBfn
B0Lbb4pI06RfhP9lf6Y2RBL93nYXzZIYTccem7/6rabRHjV9AuarHas3qlhIlclgVVdkEVCDkqgp
WkxFrm0HTMT8jFNOkjTnKzmL29zG2NNbEHJjm1bY177DMiDZq9x26m5fleNmD5HZmBg0aEYZECD6
fKsR8nNw7DMWkiJJfIrryuqWmyJJpwAqzzjJDOqtmUMhOacA8rJqVxp5yxJ5TZw8g19Lw+KY7lA5
+Bxi8iW8Hkug4mU0Z3SyHCmUrDo9mSckVMZ5Y/vUL7U9MtykfnL0bkVf6iTTOEbmlqYt82a2vrVl
YdEPlbWFNUaKdbaTrYe9E/zLIxTTcZxjj3RMsF4yOzp+M+O7db5OLrxuAvHCQqaQ9r71Gy5ZFVQ7
06VJFyVLonKpeuo8+gxlXj4K0vFA3Mp1wJj9IpemoUGKflLgv+uxPgwgj4pulxZjBRwMMuTR/Qhz
FP1NHBljk8xmFXYCVpP9OeiC1pv3SUfQ6R7cNZi25oE+iO60kZuatrzFzhU3q4esBQVPdpCjoDkc
UtVZVh5VFsnwXyslce9funKZ7WfLXdbBvwXOi9s7JO95Ye/zujdMKnSTOm6IeOkFPf59jYMCNMJ5
sTe14okEYjJFpIxoCjBEWeP5ugh6/MBC2uRzRpUf+Ip+bZaa/ZkD2Xj+jpt+saa7GFdAKLSVV1fq
zxpEyBhRZkndCnyNkR19+kRe+xXnCfKRtJT2SHb/kv8ByOv8da0HfRgel0b5kqXWXllQSuKOmeE8
P6HPqCwibNJ43IaN6jGc0U0GDxwujX/f8iaD8lBlbuKGaZLM9+6audgsZXN8hoJSnGem2C4qtUzn
ICzNF09JO1oCN731ICCbmBhN6iFmUZ87iYuRDbsv/Z6rtvwzMTMcFAILLrNfiuGMIhyoy66xrmrN
56ZgO6Jil9dyztqd56Qps2sa6pDjlbDPm2z8tOXlYO7JKYa9v5p4dxe9rH6k7XhvW057pRwjuaqm
fti7PZ5IEGSS86kZg10azP6d16YdfIM2+5n1XbwrU7ytVqeud24cdJf+ZleHNa7pTteti4tQ4a91
5PAygcPMn7zwqRO/q6UZz9BCwVZHOnRW4J+whWuQu4c0xxi+degZ8K4Bs+shRTfJ47xs/rfSwPQw
EGP1MPt2tjftwbxECJlmYWMYGGgAHx7U0Ne/+tyL7wA1M3hUgwh+WrSgqLOs1voy2Xma8UaM2thb
fTV86ScHIIRQsOvXBTOPXq1F6FazH8VeEKf+n9lkB+sFzIjxR287ubVv8Oyg/MqqdA0n4fq//MH1
qp0RG+qywsjC3TnWkN8tkyi0jU5z5faD1UWxnzbfzLxvrxfPMa96aekVGsMDpzaa5stFjcsN1Nnp
Ahcl4zIrRGrvfKIfKpYZbvi24XBBOd8aX+e2m391WHREdmZt3/o+b2yYDi20xm3rWblp2ZYhTC6F
T9A2F8slPihdEppWm92ulkcgptSLJhSQ4hLKdtleqqVTB7sd7Su35E0pINBP7rz+wFUsvkUgNYZT
Pw47IE8zC5Olmryduza48nlDfdumjvq6tgu5oknbnZdfjAXcjCLyssRtQ+jJzjc65k0o7LI+awAw
MAuuhjsMqoo7KPFDERXDkDx26dr9qZa2wjker8kotlSb4xpqlnSCfbBANt6Sbigz/RmhVJ9ieLdN
+be8anmrS2JWT7yyC2FnO1l3AWZUF62t/GhUZnzJKzScb70vl+ucPsQUtgDBXDQekCtgs78mY3It
Md/OwtIqgm/KINna4WRCHuXmfYdsRxYHAr3EySPbvPPBatLP8IfgnMyperRxKztD7Gid5e0kv6E0
f5yp3x+3rtr8s66FLJ13VfJrZUDOUsTX4570dL0fVODGOGF3dJKLZAhNfHAuZFC0Zx35sRUmXh88
BvUQfBdLKx5yFTffp23afo0s8N3kNfaNA+HhzOSk2HVLN9yT9+JtP9fTtaH64nkzm/pMlFYMYwyY
+zZdTYezbCEimXnmg1O5hTz3aBhFbV/nZ4U7qkc4Z4L7n+xLy6zFIZei/wpe2H0O6lSdW2sZ3FeV
2q6SPu/2C35AujyvstvaMYdLNTrz57qP1YPCcOOHKCaCg92t062zVmwesLZPlhjGq0V580U2L6IB
T/Lrs1j7JFG2w/wEjgkuNtwtr+M4VXeb7aePPpDO127zhwcO/AT3Q+XxXiBjgFsls0MZxO41nXdL
4C8TlDsfdZBgvav6sCVG87mgNfAZ25m2i2CsmAcFl/1rO4xOQtG/bdcqcMYrCFQFqEXVPCRiCypi
drXshVf45xa9yGhqN+eTPyWCjoEyfhqxDTfuenWdLQuitVrIwXfeCNTuXxeumLxhb/J2P9RHZdDG
17PRJp9Bf8pbvEzqp3JQ3/idBAA6s576igwmH738dglyaKFua2WXQdPaz6MRj3OEBYd5AwVpfMzs
aerOUrvE6TjAce/KiRvlHwKzqoPLKvXbHf1lB9U/ffidH2wVIoFtCKawEryuoTHgIVytSNoYa2nO
g7ruUEeWB4s348wXNVT8T2JxjDuvDjJeM7QoDOnSoFVf8iSbqj2t6DW9qrKiyXYG0lWYmnFsGWfe
1Pfbl9Wv1Zie6dTD3AXd0pRNwag1MwZXBViBwnHVI3OJ3GqMpxtQnLyPxGghoPK2Zo0w35LX0Ahj
azfjeFRcDQAEwxNmr5uP26GhEJWiEjaTGrqTNobyLl17Mev8YRNrrF9DtXQ4Vl/aBDvzwnfoVJx1
mG+qXTr17ngfGJhHwQxKygD9jBEnKNAMJ1juM7RvMrRTp7xrVsvYzmYKYG2y19nmNUqVpY5sRX/h
xisJp9iodhgkgLhd5hhVR7zxsrgcDEw/80/4i8lgEwx/bS7VDvyoKjR7rLXd6tMwOLnPm5hkLksb
4J93i+wbf+s7JBGrXe0dayzTaxzncxlWNfCzVqzx8iJRrTSkvBGvrxppV7NPaGDeFBnw7S5fsuVc
JI7l77DASD2gulxZF0WiWtqko+utoT3TlZeDPdwabrB4UZXHTh96TiGACMESn/CVUz+ngNREqHa1
/w9zZ7ZcN5Ju51dx+B4VmIcI2xHGsCdyc5Q46AZBUhJmIIEEEsPT+9tU9SmV+5y2T/jGEX3R3Sqp
RHIj8ee/1vrWvutS8tcZUI7JjBjhcq2L8AxgkSM9nbsPq2Z3HoPZ5K8FqDcEF/6BTteKpfjgEOp9
N8lFLUIn640lSKoGGEqeCHPpHOds0LcxfQUK2KSHsvftt0ypb9uWZ1+zXHzLAoC6sJrm5nHGcwKn
MSWlxMtD55Bwif363nZVr2Z9M1gFZVj5EESiF5sIPeyjghir0zwO1G3Fw+CSUPEB7YSDGpuPMUu3
Hex2FLVsSc8onz7I7EXOfbzxsrHvAplbjx7GpgG2MTsoPg98YEJ8evN3oxPVvehb6SeSGPW17Nru
ceopaUomChkusSWQtqHWLMERSlxPiU1f76o+dR7bSjeSYMw7uK2Odjarxb4yBWJql0lE9YBrUWya
qXprJ2/ab4tp1qHu8RKO9UD1MhGG293ga5yxVA5zSgPUrC8RRNUygj6oRBgQoCXVgFFzOkqYbkuy
snx/3NKh+J5CTuz3JbpfPPBQzlC3q+GGtzwv/8KtaqojmC/4K6QPvHWKHa0EbjS1In8q6bP5xkZw
2WEmCvadHjQ7T3jlnVbqQ6QaN3/R2+ZrXeJQy7i47TwzLV+72Ry70LG67tXS0+E0mVa6kO1eSj8q
WNqeUkFxWZXpbN6LRUVcwq3bkmvJSc1G8VHllvetSjOI2YY1X4MpBI0p+u5oscp+QhQwq8uZthAe
LvX+7IKZZW7lcLx8CO0Pu7pc0te2uby1F1O+d8rXiqR2CwRaltyde2ypRegiORQLFMZ661hienNp
0KTBOXJhXpXOuRbSfM/zfITTVfN3CEu4+35U8eeCJnf5TOSrcI4wGEwP8C/EwoFZq8pOjejGZ8Gt
LaekCnrFN16880BQ35/VQRsrl6x8qR1A25tfL36GnbGpiqDrqolbx1nK90n5gtcDN89dN6W4tLrU
sa6RFIcrsUI8DYeMkeZ6kZN4r0ygQZFk/alosaqXj3FceVZ4KLmnTYLt6nfAPvwiSqFKQGFbJ5bn
GVYu8K4M856jfpCdVumu8fLxyl65v4Ua48gY12mvOYnWN3iRScQ5T6Os61dPqCWqpCXjWtd6/Waa
PePxQjsJcCsxw4XuOOf1fmaoOnH6tXOy9HleMsoFjJ7DJrXuxspnA8pfenEIro3uiGQQkKxDnDJ8
iCI7b/LSrqDQKReJp6mismJIg0fHNVZF6doXJjO11abbSyuntrolykg5HbeKtOJIC9xuE9FgTFm9
7jUdkIB9605W6oeV0RfWW42dVWsjpflLme4Q8qpFP1d553ZBxG17odds2vJGTpHHC9dZY/qnnAu2
EZe5vcatWtOmAsyQstKB0MYFTNyBccAxGS7Yz4NpN0yiL16yrLI7CrZ4VJB3SAlZ7RAqOqaIGGbM
au1xyiet+Sl7uSgnAdJWNG3i9GiAj6luogntBQausY2H1dZoJSsnUfFzsDVsXFOJwxptQmG/58v/
0dDNpPN9lGW7xoHIF1Abg2Pmj7+WyJq4CCFjHVxWtqaRLuKKzsmLpQAfw0Wf4TncyGPbqb64e/ze
G89bb8igeJ3EnF/QCECUNo2bbVrOLq8IjuPxacpZKPjXIwPlcqOXgU5L35TJqa8AGxG1VagoTtmV
7xbACtXETj1Oa3tlTXx5W0i5uWnKCDOO1aSP1uiIApQrBtrCOunT1K8d/qhiZMbh7pD1OyH8kvNY
G7u4gnl7NjGZMbqLgBOTchuGKN/eF6PXrKtgO6zY8BYRVq+pnu0kaxe7oA5wxgkUsDtoO/96Y/Tz
k1SrXSCwcPoCAarf7gM78dbNsvfokc0TzS/1Vw3XDyV2HaE4+rZ4dhJcMM13va2YsnDl50OVdK4M
8lgN+GeWcDN7RNHNneDt4/4/BUWm7ljiqgP76eK601OqIE13OpfGujaJsBqAwSpAoCbJ9ljSU+Yd
6W7bvNBqxWqHSztX7X4YddyViy9IxmLtrr4LqvSAvwyX3iCX9+gUj9a2PshCmxcGBK1OmEC5Iaal
cJw9JM2xoZXCX941KjhXERrZ3BsPflVUTjwXbfsx6AjroSwVV4N2g34f6kNp5AnjxCAPU+5U6num
LZeNCxM1jY5bRRMB+TGVartmMnxMQyaVi1Gq212X2KsuDwbp41ei1DYLSy81sy5ioVg43FC9lUoz
39Wn2NSdaXzBkgGdJRwE9OcIr0kP6mQyTPxOLLduMm7eTWj3zOHnBSFwCWer8hKvcuuTlskOi/0E
AkAAexYNlhJznaBhtU6AVKaN+Z48BT8YD/5IaC1+f+hF3ZfRxMLsfcNIwWcjDe4nTe/4Ojexcw2x
3K38sGM7SP0gARMy/9AwVbE8LEV2rXEMy29cLuf83iub4TJ1WWZxYIJxTwOgteKdIxIOgUV++6Gb
rfSMfTP7ng0G33l/3hZsdCmU2moDth2KQp+/glWe7uahzvkSiNehWntNx2nqNYQoKid4MFgfenFQ
dvPRYGlRxDOenefZssk3OpW0D61dllE/D85jn2bdbjRb/cUdJI2XHv7IfKg3kgNyW0NyWeuNQUit
iM1JKsJmdYtxPyhUoI6ZS1sgFvYNm2qWUrDgz0F9sWxwG44g/67gahzAg6FuEXiETGnBCWTySdnC
jMIDbm1lsmcoaFd5tiYxXWemofxYdzJBawLGky8zhX+4oceWrxKXgvfNHnI/CxsG8Nteu0y8EtIU
DH9tXYvQrdIAm0zVF3nMC73EEca65G5r2ACEmyuEm1QK419s6U2RbIAe2FA42PywszQiVpb4Ocu8
TUwaH6N5dNZXj9NCXS1jO4i47pX/IJ1hnPjXOU7PhaBgC9SY3dmqU/PKp6rKw75ECDocjDS4guxk
AoQoqtOiCVL3jSwjvGnmG2mdqUX/AMYaFY4sh8gDLbHG07yW4P0Hf0yTKS/8mvN3sOqr0jBXh5D+
7DxpNJAsN2yuKsipdtesYS0a45W2vmwNGwwiN/CUpX4hutGzuwUmaYs+1Z0maYwy/wJKYpjpkuT9
DPXEjXNr6P3L9829na2ZNbRldumNXzfWS4/7IwsBmbxasulehrHrwpym8wcPMjcGrkzxka+H1wxm
U8ZstYB3ZfI4DxOxI8ne5VubTdpxKHmo46GovNtxGrvT6PRkUAYPjsHAdkRLdf+JjTHVt1mbue/C
3KxksXX5oIbVPFKHMppRCW73Mq3pDZaelhWPJ6V/kHRKujFgdwanpgiWPXwkVT+Q4i3igeVWPPBR
t6PecqaE8cW4atcux7M4Gy95ui4v9L8YoZCTTqTTqZLGr9Of2J312Hbs8avPuL+HZ2W8dzjjX3R+
ixNqC984oggvZIH884L5YC/UyFPnT28Yp8c7MelrCgis0w2eg+0uyLSKicawmz3vA0Bgky+tGBzc
FVs0umt7c3guWXbE/sJFpad6eaMT2OieQOnbj2Vu2U1ks9U/CtFSCBniAK0s62Od2P4PSSXYBw3v
vKCqRsVo8+nqvXCjpZD1YbBlZzu3Y5n3nPISrCmeqaEnsYJ5YVnLpkdrQAjtbu0Vi8+l3pcMiRlb
HWCZ/KiDAC23IwbzdfyaFsvsfDgtgOZD2fnNaEepPeijFvvKsYFD8GDjskFrw7dRBkbh6jGGQGNj
bPT1FfB35Q76cpzWhS1m6JqLs7Ptdva/uW07cqj0oqIHlXPsgt+KmfPwT4BxcrMMo42N9wubNGM8
bq+VjDYPDfZ628Gimovuh95rqydjhFYMhIkU81qB0NnoacPFJLL0Ym7nM3gpbMvKbNP7e2X5I1eY
wlrcYXi6YGQVdSab43PvI8pULOVNCfsF4hMNE+D7El1Yk+zfp2pTxhryp4hijebOZiQLN5FzMlCF
w604iNhYX74S2830oN7n2aK8/nnSss10qCTyK34Nj77nLlfaKLkwX5UrdDM3oj+LbsDdv5bn/q4u
o0lecK5kZynkRqRDk/m7alg4K9GkrPC+V524CBrNL+NHUwU1P3CtQ5b6PwiVf9fkL/9GF7IK3DLK
wJF8PzGXv3kyWM75o05e4kfz698IJ+liwLCcdkCal15uT5jglL5oRD6KElHw15f8n6I5/Edll793
Xf4/VWv+f9iaCSXV5sf/b16Af+I5fPlBdfnv/Ic/f8efJIfA+gPPDmlQCgH5KfL4/IPkQFOY+wcz
CSlVcA0BSSg+Rn+iHCz3D4RpfomENiEWQGH/RnMwnT+gADo2Lh2dMHUAGuIfnaF/RnL+Vbk8LC6T
D+tvQjPBTcc2ffL38Bx5vM2LHei3jxanjab6rtPxjHFoKs1mlKoB0F4OTra7fZJrhgwpa6wevNk/
SynUi6vK/lF02MT0QZ4mSC24S73t/HmkrngS070C4XiHb1J7mzyPSgq30/sDPSUeWG/HzOQd5OLV
urdt+oGaSz274R3RBXzzJrBZmX9la2Jyz9KqrbP2oqJ24OyLQb8UbyimtyWkfwasAjHYqrR325bp
3PPETK/JV8I4I2gnlMfaOOXB4iJmmGkwJl6u23KX17YpTqOdFawASxzr+sVdQLVwUnA0GyevW80n
e2WEgqHSGR2WU5sKgz1549U5TnT96NDL18Irv6RQ2icVsn1USLv0iL6VbQpZwC1pZd9MCaU7YX+r
KzfypYe9m3dVKdhY1LZEcOsYbtAfZTS5QX6VwhFSjEce7AxFyZjC4VSuIF268tCAw3pd2mJsGBSt
8VByC0hm3XdeV94UISU0+aGQxWNWszoJwfFhK2+7Q2nOT2iN1r4c5zI0iC4fqvkXczDLn1kWzlmy
quLo+csZG9dVPk/Ts8woJZ7qy2C15FnYqgCdNXM/Rkq6cdPOr7giZcQ9gwStxYhXPS0Kgv4aGOUJ
veE9KzoawtJqetz8SYZcZJr9xLdUs2gwcTyYNJxX3s432z0GiAe1FU8sY392dTFebUCuL37fmy3v
WZNO42vXyBNNfu2hIr8de4UVLxT2hHIV7pUQRPowpN4hE3RhZVZPghVojDTQsfJUP9yCSvDG3dK7
OejcUHI8hsE0EZiz0hh7dbW3lW2Ey6ZuTZzMJAkYQzIk3cieVX7N9WA4++NsJh7OQNzZJGJainlC
3jt5xNLYfy8mU+0bxW3Dz/sFAXFdE9E72kN2uTe2ZfYjtdLu1tHGR2csFnIYa73XRVNcQvrFoa1c
Fxed7oZWt2JdaJ1pN/qOfeRcyHfDYAY7PPx25ORasFfu/KNzqoZuGy7hKWdHSFt1wW1vKd47y+4i
QP70jWWMpogRMu66S79BS1+4s2koGroCe6dB0aM78YvhtHh+a+CSdXrcthY3vBQADkbt2VlTXi3Y
HU557+CmFeDZMLAO36bNi0pjDMtqti+Qqh5/MTYwRk6WaBR6jzzxE7eU2LI37Wc3ughAiuZeB1CX
r2fxUKptveg02sGs9OlhNdTsPdZ2Je5c1vQtEzUOZ0Fp187qCpYDXurJyECk+II0Tim4bmzZvkBq
PbVTNjTRahH6iPlgVVuYzuMHsCYr0lOl7oi8GpFSfCyyQNVG6C/L+h0VUNeTzLPX0zQW7QF83DrT
XsJHC0AN2SC2uvxtyX9LUFzkJiEzZzgmdu4yTflPLhEBz9oc9FtIXlDMN5R3ylfJqKZMGq7ybQeC
VoekHDSEn3zqUXrN3OtIk2FfzdgIS9Y7+EffSjwZrOszLUGl4romNpRh0VsJKI56z4qwCE1/e1kg
pzx5BReTutTeeKSeTTY7IaWkXdKApRq13r5B8K3ioTbLq1Zj3UwNa0wStHhquCHQuCSc4mwOlJuH
zURRMUFx465v0q89m1yCgIEVXAu77k5GMO649KprNRXigblee6xs6b2ZjVPEWRX02DYCus6nLOcx
xh9iJmnXgvCoV5018ArlMx25jDJ23tQSzYo/p911mr7uh8tTW5Gevm82Ze3S3llYbdb53qvVXZ3T
EV+s8jDTzmsSuQF3Av3aD2nDa++xPL62U+ccAAIEH4Mp77FP5DO0bYtljj++uEzcYaHrWgJJ8GjX
iDDVZFgEwg0x/kw7G7OFNmpX6+TkO19NRtxiek5EtxThmvkZETeD88BfbwqMr7ebpqvzCrs1bNfJ
i4t2Mdkrljxanjklo21m+zxg94ELyI+CEkcRV8P9qmUDZ/B4BitNSTvAPxKWRIx0sqLHEex66LIT
CDNjfgA1b+LG6NhY2Yi2fG3BoV+WPWmy4MheL4VFt+hIKUHzseK9SXTNAj1hwCQTsurjsulIdgJ3
lF+Cogxiy6+owAVoHcuxPwZawK1IEz+X3vvK3a9LtmCedvqlWZrmoI2rtY2a2C75bpqa5aRV/XdV
bed6TCeC1Cgz28wFnAReewuvSr8medIlrb5CEixG/bhB0z9osCK5WbTU00ARhSJOtbvm8zVPVUnp
UlNx3vUugpK+srj0DJar4zeTlMMVwKaUQHlLssqa11CspXHNZ0Du6dbNo7mqfk5uHewWsX3LuLmw
mwk4y8rVSc9pZ6RmqEqOfgSbd27kc4TdaLhLKzOlcNaQNzN5XV7uwFpcPXuFaPtTBP0PeyzqHVWC
C9tf+7lBHY2aSvZPtc8ftQ32gES3jD/RzLkPQ1rnloovy5N0/GDtLu8DsxNH3Te3a5IzfBu86tvU
pHrMYYqbgl6rZ3/teGGM1mNRuGy2M8CZ5eJzrrtF/W623LMbE4gxoASyecrDBgDyaifLrbkmPz4n
pMZs6sTXd6q/sbPgaA/nS13KzFI60YPef5K6ud1VlqSBrN2wwYS5NyGIzpXgr6/Gqnzlsa/GM7wr
/0vvOfxeC2vDcIH51cscaXWQ3U8gFu8czNSvXuk+Oq6LZFNnN5f4xcGa/MyKlrwUmI1SvtF5kdtf
A6eaI9KeA1F1P7G3FG8UAAIWIpOaIeUTOqHxVBHmzTrzOyTb1olXfs6hKYzuVhnbeNC3xTt4i+N/
myupv0768oGZebzddEsrE6VydYBTbN06jasSY0Pm5WQVo8Lrv0aBqYJLIgAbtNCbh5772MPMTlNH
f1AaI4YpEEdtWf+Ug+WzppVlxs8U30jHdnNw90IYDo8M3VRkKmSw0XgGmDBeM+uRiyYSw6hf47It
XyREr3fqd071nKdbXHY55S6Z9b12JfKhW5gfRlZqTUSgPYDzXUzLUcwdak1RUXYUL866fOi1X8ei
m+Qje9T+iMDrnRXVKfugde82t71KO2/0Ykyc3XJA4S75OLvK+55mXhPlpvRug9Epnh12D2eD1ERM
LLNOnIIItyDox64Hy0DSjVb3MFj2QD8Z34qbpcKZAUm/c0JvFFMWb2y5mlgtcr1twVfvyeiRZffm
cWfgQU9w8cv9OLjavnSobMbkUhfPnGbVM6+46aWeF/2xKsf0oJdecdSdmYk37d1T3yqtBIiCyoM3
fa6fMrMo1ytCtk0YbPlwCjSTByLX5yoB5BuczH5QUY4lA7osLbSxqzISp7oc7sdtGZ91fyMeLVDl
aNUNrjr48Ld0NQxfIZUBpPVkVxKV6smcN07OwjYHlRDA0O/QFR05f8kMTli8XTaGuC0QlgvUX6wq
KUqehysyDgRFfBYAX8Enbe5LVmnFFit/4c2K+zvgQRyWMVwHd8kSu7LdGzLN+avyZldjWJke661d
jZilpXau26V4TRun3Q2pj2mj2Zb6iP6jx6VfZkgSdqX5oWzm5lmnCvte8Y8elobjdWiCx7lhNpY0
ab63TQvOLvfKnTtu2RUiiMswr3oaAhvVfDHymW4I3TP3s99U1+xJ+t3ajGxcs55CGG2rZegMwtnN
RjvfU9WNSu5sKR5SRZuiKo3pumm3KbTR3A4Ti/Y7U7C4evC9cuhuMaQvThywkO3dKsIwbzIsNCIP
VukjZpmmkN8ZNwt/Yufo9bP92I2ZiyORAa/zPeSHMsibIISIqpD/MahErsSJV8OOG2JL5pyjsP3h
nrKHP4y56zybftFM8UZpk3cAwSeMdxD3aaxrZZpdF4qYTMhHeCgT08/mGPOnAu6veTOnD97NazVq
4jDJwHjAVMVdwOi1PY03iDzjqp1YsosjGYgynkaruBbAXPEyT97PZujsj1/S0ECdbLlfGvFFVoTc
X8EmTFFjB/N55HkMfVptHfijvv+j80V2cKeGEdygmzTqAYI9beWsJ4XL6ZyQvax20pTbm85gfTUj
Poc19+POE/q+4489fUpOQhTiJV/s5mEmcXnaBJg/s7FF7OSGhd4DAyshUQII+6JA6RBL9jRdGtFA
G+SNjfMnhpJif5VMkcm4LEG00RCeZLzrGM77NVnMYUym2jtqolUxhkv1MGZFsBuwBL859mIfmgqX
TlpxMtUdnAePHtJ9kVl4DzrHv7aKxr2slPOZ7LSm9rVp4zXKA6S04VbxNwk/NS5hmuuhN+qeUQpT
Hog4fwmNwJ4TPjcogcHiJP1acb/hQ0ncsizoBkI0SoKa1zhZ0uqbZKanudlrDhrF2OTqeJO0s9v6
mGVHGWm6tmJHtawdvI4GwJan3X5qZ8idBwoL6vNSTW0Ekh3M7qeSVlOL8wOhwT6nKUQAIrUY0DqN
Z1dy8E+ijCBEU80y1FikqlHx0pnX+3zUgxu1ZBVm58I9wBB2ErPGL6HLrjsVunHn+8RopZQLwDeR
vUmP6lQ80Gjpwuj9m0rrSTs3epUYdWpjQwis1wynb2jNZNGipsibVzSI1x6PWkirwN52SKyFnVDf
yQPLg1/o2xHfds33b5rglzuoHEub1dFaWWwf6AOI6XB7Q87JL5Q7LC/t8iJ8LhGZH69b/70t65dP
RbA2J71LJsj/XbhYVoLXyCReGaSnspDOG0IBfWCZTl0asXI90tqlrJMBS/WU2Ut/3blly6dFentD
rzzMVHZxXaOS37F/wGiJoEfMVwld3ciRebvUFXbGy/pn8aU4Bn1fJ9ustkOGaefH3HJFK8dSHRp7
JEyp9eZ9OXpsBMTwMebLePKagvyLD+aTKEKMViyOvnCxWZladTK9Rt1/apdZ0b9zX2MUW1uEGnsr
m2M7CfgwmZLrM/3feK7VfLYQqZ8Ypb4UGkwEbxi9q9y15oiqeAbHLj+m89bLEEl/wCMwfQuM/jwb
qxXmpflEHhUbg7LtnXBxo85sdZ9hhDehdQkGoyqryJxS5wuBMid0tspE0chh+ravqGnysMr8cXCN
n+yCmf9wuYVtJlpygOarlRtwtlRrf5fkhGM9G6xYaM3TAsPppxAo+buMuBbAYDEzfKObskB3mwd/
HdF2uqw08KP46TcF1A8zgVIDC4p1fsDGv9H26qcpayfQHzss4GvB8N8Y3HEWZ19NVvDQcmCNobCc
zuXLSz0M9gOwB56EJnH1ajghhoczC/uFq04a86MS3rkqHXGrXJvB2qi0LjSpOjWQDra6TRR5W5lM
ek6JMEyFI/+FX6pa/ydgigfqkTg8/CI/BUKvTqvDyxWP0EdaianfVwgyyeJOJI7RYzEbLCfysLj7
dONp4JUU1caIt8O87AJFm0VrMBGngbd1eSaY8grD2ZsOk/AvoRnfo5oRRaaDp/pvmb+dFj7wUU3g
AWeddkaMY9apnR54lXcShhp3f+nRyO1L2Ae6jFpG/YjJlLIpu78eMnWPufM7KiWfeISnJFja+94W
JE2b1cN8SXzgL7Xa2xrtdjbt58Kw5dVIV0E8Dy5B7tpq9zmlnEnRNcZhKbmcDc4kj+2Y6Wwu8F/p
lfP9L0W7TGcKgLv1W5WhwptwTsCNDEVYjtZ76ijjcfadKnaXdR6iT6HbkZ565OwzQ9d1UDH1fjoN
PcsoEvCRkdLQjJipsWch4p4MOgHywG3P9ljLKMU7gaIPlGVKvMy4mE91ep163o9GsHW7qljFmzSw
hzmAHpu40rbtozKpZ46MtdLeOrcZbj16Nw8lL7yBYkZvOfgkLa+9iiuSF/hlHi9Fdho0O0vwRa7v
zFk8Wplo3orS8G8/xfZtzKcPrXB//hLcg1yTp5419P1G43zkFASuo79EdxPdebsZFr8Tv4vuwWiJ
eNsCd/dLeXcr/ADCLNohKqhN3BUC7rutp9oNRAlH/dLgi1R9WTPn618yfNav44HnYE0+tfg58J9m
3+WEz1vzMcN6H+E7vPUNmb41ywVt2aQ+NtmLOF9zSdeuZpOh5vpToe9HhfvWDsZl9ynTD2XhTie7
5fzBfaWLcv9Pin0FzCtsudww3s2dIDvndsPTIOz+CqOmr8K88wLCtATG96soU6zwpfHqdguJorlw
dPBZBJKxwk/b81SNsPP/XY3f49PTR7qYxz3p7+J6E/SCxbywAOsMU8bEtM40YphjQ4nneJmEOGVe
fxP/q6kcD4KIRPi7AyCjLzcC37Y8OpMYWT7plXBDrmHQFE0teKpNmX2nua3M4jZLs4Val3V9WFHC
YXzxoP1pB/DkpdfE5BX9v3kCkAhIZDLWbxCLTwI0Fn7Dad5nRdrfY+w0n0twCEvs2BzY2+AYdxLu
DiGBv1wDnGXdXY1f5vmXc4Do5QTbI/DPw6qNz5XQ9BsdeP/eJBkWcHmV1j2OPu/h3/UUjCRuH6nw
YBm6mBNPaddyrIaN47cmM2Oex/9sLbCGICtv2PDjF/sna8EgGly045CV8VLJuy2TNsUy+JETizXU
F33zslNpc1S2db7+/LQdoK0yqG0uyMpP70EeYGFCHy3QPF2HwgyNt25GvoKXPX1qXHaI4pAFwLM2
+zrok+ZqSBfvqGZ9TIR0q2tB1EUy2Rv6dbd181f4O+MSugsJvVyb7Yjg/qffS7sXVS9uqMP1D01u
oPuqTexnqduRRfFzhgV8Hs+fRga2txgxwTp80Znvroeun3cTuboD60yPLY2WP6x5icP0YmlY0DKi
TMjmjOXnQ1OGkXA4pQc3d6AHXfwNgeLRsEozT4reOkLg9O/axV1ovHbUydU8QBpuWsf2yK1jYmKM
2DcPJ5kH0/nT9gCy8r31FyNR6arTe7e+AXjOI9MGvZH6JWtFI23YlQ3rk1ZYRPwGnFWftggNq8s+
h30Y/eaN6Kp2JdFDD19O9DG+yLMkNTpmWX0bXovaXiOuCtthHRaXll1DTne+17EHpsiljn+zTKw5
L5uSECudfJhNrzWvj2cH+eYv74RRUdcWdNuNU238/3p6L61lvZ2BxoSmqp4Cab5YGYc15N2ksK0t
ZlPyFrSDG2KEwIY051n8abFoPa3bmUZlH2asEXZWPmw0SsU4FkhTTvoWZtl2a+HxC+uyfxaSwnY3
m4hywG7q+3GvNlt9+zc3hqUbOg0BTMh/t2Q0Qdnfz1N/D6q5JiXY+bzajctFMK+1W9/CfoOHkjrd
VjevAXF9tzVvOmNYw/PP+Y/f8WLZgNL9Ms7OBKZouVZCLMeh7p8/tdj/lGxNwTf/+W9/E5c/JdOP
ToCCzfLxf5yLj6GT3c/xX/5T/5H+/bc/GfX1z7/dRSr+2/9I2rEY1/vpx7A+/JCU3vxDuL38k/+3
v/hffjUG/CohePveFG1cSJrSPsbfRWhuY/9Stf6fIHC7ltD5rz/t0lvw67f8KVsbevCHbpMvx3KA
Ag4J4i/Z2rD/oD/K/cUsCHQXQfkfsrX3h375XT7sgIsyfaG2Mt6P+X//rxblBORzMTBSvAsb0//P
qNbmpyj9m2iNacPh73URzXVuxP9ETWh6nEpL5c4AxAQZXDoCZ4roudM76MxXXL98iLxMhuM27dGX
ITo8kyTFcVK1opFfuJSP20CizYLEVlOEIeYy8hR8X/+RJS4nJjt3rozGFImZ9dXOhirdYGcNVqTX
eaajmSfcbNQRf2sjFS44nGejOLf1WrboiAW9cIEv2muHePmJVhulH5kU1vNqp+mX0uoF0Vn3RZOd
2s+d8nB5L0GM00Vclw2GmqZcJoNNV2V+yd1ia6Min2buBs2M7ckfVJCAvernuB62DJGndpeHDXvy
my5MFnSUsKkzpHJs22Z+qUgaEGM4YSyGnX27qHq/qKH2YyfoiqPbZL13E9BDXkZy1aFlahqWNFes
I4vCCnlKu7Ct88auDiId5l25DR4nntbyB2N4ZHBsVIqC6qRcmObVeJgpD1B76tMAAkpJmw5iKHEH
ma0bwk0zcBr26gWO0/qUbh0970PW8/QvHYAV7LTO/2LvTJbrNrKt/SoV/xwOJJoEMPgnwOl5eEge
UqSoCYISJfR9m3j6+0GWqyT7huvWvMIRjrAl8jQAMnPvvda3+KBIoQfjI7D4BhShyPedIVvMOdm4
lVHdCL8T7XmCp7haa3FKI2ygSZhkdCtl2DnPXqrmM9M9r2NaaDX9Lu5arM4jtzrTQkaWD3TBtkav
lcXe7POQ4CF7xrFFDQvNJ021wB4xWPqw7Ntqow9McPCLFAewNhx+o3Fwd8Y0TdupZzQEJWCMdsro
db7oqGYXW1Ofvzlhor8tAEt2mc3TuMvCpN3C6FFvBVEdxg7snr0fqrl+FGUb33DwyT9WWOf9UB8Z
btRa1EMnjSN9Y7TOHWCpdjNwTF/1BND0EEcJbhoxi5GJb06rkMHDNnZa7262G8yLYUvlj8YLAQQn
AZ9RcPYI8xQzqB0P+bueatWRYYBx7Aucs9J2wk88Dfgy4Sd6n8Ni5Iylun7M9lHfGE9hngzHqS2c
HYYMNBxeGXaPaDi/6JOtbUbFPgmnnmYwT0BypC9mMp1FpeUFkXTFuZDkEmax7b66SGL2YxfL0LcJ
9BEbezQivzMKzdx0YfOEW7m9NMRKfs77ItxAjVPPTCSLQ7hAGwg0TWc4RzfUpFmhdXeqmstLYwNc
9HuayOt+mVBf4NbZiDisPsiI/uqkeeURO1300jertRYdaH7NLKYH3YLREx3Jvq/AKbROaA2+bWX6
gx03Q6DAJ3i7qrQImXLtUIQoDlDBD3Zf37VF6MEg0vOvpcjUsfGIDJhX6Mc4K88vw/5LqifWBsDd
FNh4oA4r0xGTjPFGY+qFboFNcRqR9+aNhtNmG+SUXEdA1U1cD/J+6jDH8bJAxQbV/q4m+++u+G92
RR5vNp6/EXM9rpvVPzZvWdX/sjf++ME/NF2os9DhkWLxrwye39N50HRZv0FcgOlD0BYKjBXW/2Nz
tOzfPNRXqEWJhiNz6l97o2X8ht6buZ5EJiZBKfxHki7DXGEzv2yO/ApDZ2OUDEF0+zvg5ydFF30P
UgswEKHcF+MDchIy5q0Wu1RO9LVTo8vHUmRczVyOe7eysFOMyjsiPIwZ9FfTEwSI4sbkkQyAfruH
jNBT0kFTejhlRf/BkWW8zfoIjYt5sOi1+ohWmYBa5fM0ZPc0THoflZEbaLQVfCFTHBCd5bF5Mfil
MUzni4G18diXaNTr2lgn5lFxQUTRPZUmE7/O6a0NxEtWKVzvyjU/4GL5ZtY9VoJweFCe6q9pJe19
M9kW3sx0KK4gyoYTLe/mRjkxxom5KbL9aC40zagez2qSzrHANb9N8eKeLEILd303mLibqkVuIr7O
C0MxA1cDkAvGZ1jgfWduVgaFXqrDorf6Vq9Xj7bd2Ge9dQ+krF5rfW0F9564LTJ00CF+03T2ONG6
vbElTlv5VPjEwKH4Cbhhqq1bihb3I3FdydRABMT/ycUqbpbeynaOrTmnIk1lQHBe4Q+WQ0a1Ec1M
k0pTQKLrGFZleAgau6SGUPGzR/LdB1L35JHAvfG1FEAI4q7xNroy0ZvXSL31bV7FCR5NGE1Cvxnh
wi2PZWtm2bBNiCzXviARJmfVr3JigHcDU53WJx++WwLdrjCvaVa/jqjIUbgCbHcvXgQgaju5jTn7
6EqaaV/QJzqgiJ33TlFCVKBd5tzNRdlfNSasTNkSUv3IZV46E6dPlNi0klodJREG4y0CP6LHcN8A
C00HK7toOM1qbYORc46WfVW3S9veEpMJKRZFQOUi8ka/NSLyD7DDlUt5csKyl+1rZYT2tV1qYItY
NKtESzMaHVWbTg9hnxX7EvCkQxKos4zjtAMsoQ/L3lrqtr96nTIU7Ux96PRHDbqqC9/XS3NYgkZU
DLOxWw+9c8Ib4KSgz7fYdVTd7JouLAcESrp4YYQ0P4DfXwqfI2CzJgoLDgeZRkuE3qa3Ql66Do2h
GrXnOLOTbGMsuKX8XhYQdARqT+Ygzbu9RKu1GcHilX6AVgesJE2N5ApHaAgNtbgQOQK1uqiVfreM
kxx3OUOzkM0+Rmck+rI8oauID1WZa1tACWYUTO6AGiCEE+ibWju/ZAxoIWw00vzUxJaxyaMiulvR
D3cSTOa2pxgLJAS4ac8b0G+Z2tpbTomwTst8ORDxiV4LPuezNwOJ8J2G0CjfQh21TjlEezTSNDzG
0CJo+TvaxD7fMx2JegaQQhP9AhSAxnQ/LhnDS9vslU88o7EFIdNfh9Ep7xvGcXunsfxYjPYd7smI
80c93+BoRu7doPp+/W+Z+L3Y/DcbImm0Uvzdhnj5Ov3jFUTCz4Xijx/6sRmSOufacBUc1xK4O3n6
/lkpOt5vjtQNODGOXOGJEmnxvzZDNinX1nXpCBO6H0Xkj0rR0tE+s7GSn4B+FRuT/Z+Uirz6z3sh
+yqaZodk55XR5so/g9nEKJtR16PqiA+ZRlBWRvad2U71Zcknd/PTV3P/+w77c+rbCgv7ad/9/lqA
877LsgHw/9kWMHY6zk1XlEfHnMRlGZW4pMxpnhXfwLlpkJ39/eutNoM/vd4qDkdADt7pr/lVrUZE
H6NCXq/A+wwAlPwupEeLuPSzZTKNCKW5xWwnniYkLE9//+K/OhLQnwOG1IGzUYMTtfSXgItG05mZ
sggcl7bv36mwkQrkuMzOSizzdQ4X7zk09H/3kf+Xr9jm24JLSbAd8PBVzP7T0abv+rSdXKc4kiQ9
32cktb9DZ1tr26Sd7yMdEffff8y/vKAU3KS8HHevju5+/fOfXjBdCVhsb94h1khtJ56dqWzce7ia
TO0TrG35+0qERSL6Wv0v99D3w9kvF9WxdVO6GPhACnqGi1/g5xdUnSCSM1x5VNWMAH2gnjXulqXR
R3ocZN0EmCIFTrLSQk+aiWuD6Pe5rGtnCmKZLeUKrHGuvTKMtey3UafXddydxezNH5Xh/pu7wHb+
ch84NhYCnn2Lq8nD/qf3WxYkJ6VFPxxo2ETWk1bQB7jpolwHD1419K8bZI8nWD0qp8wj9veJZ1Bd
NSxuB8B2Up6SjhydAknFWwT6CXGbzLmXSO8ifgfg0gW4WBGfRt1grFm2o7gUBtwD+Av2IiiJuwiX
QJvA/VLG4u5qBvAXGsJaux0cvbqpoYJcRS/n+5BZOQLHdqzsz+5o1moj6UaOW3iniGdb057vJauE
3IC4zLx1Aq69pDnl87VZvcjHNkzXgGCnQ+65zk1jIb5ylzIL80WSpPNtb3mj9TCXajqXepyDJbEp
S0fPspj0rwsB9THP6Tx287029STNZw3z6Dls6tchNerXpdXNI2GuJBIzC65f3cIc7/WuIyQNzTHL
14zNe5uK1n6DezNfqzYXhk/3pWYS3c9XrdHEEwoDd5MsiY2owDaoe5U3M03qjSGQloBh1oX2fB0s
AsY3dWYhLcmRjgZA8sJnA7M/bQZ3st/yge/RXUa+t9YST4PHRVvcxnuemsV+kxodpyTiPANMyDZ3
qkp6BLGzRhumg7t+/f1ejdPIHILYTKbhNsnm7j1PKy3xLZsPayg67vtuGnMm4xC/GCvTMimOcJ8b
RlSSSuq74jZ+icfJe6aNjSCrJ+Jh3hbK4j4ZS2m9VZ1bv8YRZuGoKbyzp1rvuc7BJvhWmXBnzEx/
Agvs0E2Lg5A0AUYuiNRVPW1GCVQYj3yHs2JmtI6KMVvgf5Nhh4AexQ6IgDRhIFmvn3XClOm7UdUe
vn//1twzrRhcC3WrgyfY1eIuaEiKu3z/O9RfZVAoPWXdWOKDxmd9iJ1+3EyR5+3AlnADx+vjIQlp
qA/gw8LwRnRkUQZjN4FSbGbXu6IGEy1SZhozeGNzlIqXvpEd4iMUYsb8WMtSZ44fVnPIKTBFbxty
vjPpwSQCP4/onXGmu66V8akDcqTtlT6k06aJNBVecT7aObNHm5ZQGRO4dDagQb/CU5/eR/hEWFHS
bknuJ6UZ00vH1x/vu5LGXmcQROUvOjoUzR3hnuiwmUnGsfmeuyc0ZzFMfMVIn24pEUZ5QCgXYxyz
YUjspubFBqeINH86hJ6ab/qIGZgkyyCIa8R56NLUxYKIFWASER9Rvjabmjgbv1ezuNNk3F+nuOki
vw9H+xNVk2dxf3UTCbFeMt+MACYPlltFlE8ILeG4MFVxGX++Y1MUF4km+kQIu7zUeumFoCYsdeac
W3DBZ5qx/gJkaV/WS//uJRg8GaoMhJNzc3snK0TNvQHnAW9TOE74bJYd4z6hWR/IjdQC0u/eSgE/
Ks112zo0SHBXZ5DJTYeum1tKZXb3Hgv+A8nDMF/Z5riXjbCMk4PUQnbppU329NzqV1v03nOhYgxQ
TuQWqFLGkQ7vHIfPM/yOS22J+lV1q+uRdKk3OqfRc0rr+6aojOwphVfxkraETQWessko0+koJ45p
ch73ED95XgjWYnKrJ4l/eUnoWHd8jGgnzMK1TzZ0U+9l6WrxqWg1bTkuuAvdo4mvGMWNqLt5ZwIk
yE7SMM3PSzTacgvH4/QvxlbbpfGRoIUnJ45RWv/nnC3ifZxHQyIfAgQ0HW1z0MaNOTUi+Bm4VRrl
3QxIZ9gtlvH8Z/KWpYwGHhBCyR/kLWZj1mfwZPz9mh2r/UAMjBF+9twpoSaHb13tFreixjOibLAw
4GfauaDtyVdXhDUdfjv6qBy3OiRW6d45sclYj6dq74i6zQKFuf21ml3OInW/au2mRAsyMXJZSZFp
t0ne4UWAbxW1l9bt1FGZqXsBcMq2gKoVWy5i43c9Tz1mBjbLWyYXbppm4E7pIqbt4MbXW2mISto0
cSUu9JpYSxuJgNtPPX7PCAprjwnHO3cTlybISUPD0z+kvCfHJWkjqS3+R5yV3IKzGXlnmdcMgCMj
Y71vx/ag4pF1cLSjrtujM3fPkNrQQ4AopThnMymoRt35Hnczz5I9NfneUezjVcsLm+FivS0qZcH/
vgQ68cD8AVr9eutPeh7fr/J0nNr1ZJ3xmenYP+xlpETXuvcS9S0jRLNl5zeWxn77nrDe4XKdNhhQ
0FaRtpPHmxzOIycGRV2z//1tCaJrsczEKSeJUNPYvhzAljdN3raHUQ3zfT9y9i1w7aAvz0t1MiZD
MgofVGHNt0SGGCgxW696nYymjplijLzrpKj5rMjdeMmyTZRzteBVdOwWkgAOPHhx1OBPYNY+EnAT
zZY8DRkovgCwkHoMtcp+pX5mYVWtlp6nusVt8r+z1qzFdDvWRUc85phlTijEtG9923gQ7iYP2SVP
sdgkmuM9GzPqI/STq6av8XrxBGOA7Slq5zLbtcDEFt5Jsn6j+N0hd9qKbX2oXdw2RctS9RiuVzRN
QUEuQ8Edl3dcRk3gBvJ7Y+1wbeyuXmlN9Lr1Z6EpC2shW6UzPWLe1obHUc65rIOEcXPsXvOMlB+2
qhraGgrtqFHJTmWJFgnYYpyWo/0M64HROMeNXCd5LYFxmAVhXiSIRHCxTBLSGewcziCOEeunDAjF
BRbLGNDrIYiYhsRmptF6ytOlvuXyN9cK9dExQ1b/cda85KSBFAOLGbP1EFN4iAyUNmp2tF0+TDaf
A/14qYMM0R0PvFIXBjCkH3D9JDB0omEn9EiANEBY0s5zc6wI3aFNkYtrCX4WGQyLBOpqJCAi40RC
oyb7RriNjY+oCg+IqbDx9c0IPAy/WMCq8K1sm29aru682ZqO3NccDIZGR9hf61gc1Ij6v0A3rYrD
PCBd42wcPqKZU7uUTXSTNjHEJij7lt5bt4hPygeuNvtyOecndj4G+qiRmLzhCHILuY28/HbApEVT
J1Z3uqqjD7Umh9e2MsxLNRa0n5j4cYCcm33u5SScjPdmIa6c/GBxgJf4ZsvQPpkgUpIE9oeXAuAq
QWaE7kFLl680iLggFm5HIpptKJvA53VE/pwIkGpr7MCdr4ZxXUFinRWC/YrVkJHYzdAY2hGAX1Pf
dhmaPb+IWW0S2XJHLmPItQ/nPO7uVTalSYAN4t+V4mvV8UsVtbYBHdOmsUBH3fhz2U97O/XY8epD
TeeNQ/8IgsFv14Pv35eHf6l+XOyLNCqETdlvUbj9Wq3RROyHtOrrQ15KFuPBccRT07UapAJ42Te4
OCldvi+Hf/+6fyn9eV18LLh0qEyxiv+p6qIkz82U2SHiw1y+9VrRHopuzmf8SevUtypKdZUyZi1u
xvWU+/evvlrC//TtEo9AVcwDzpv4MzVd4V3KJ6B4B2LiKEBAQxpP7rrqpk7Hat9j3lr9jC1lyXry
NiyXxf37W/jvCOvfdOzWrthPF2tVjvzQcFzeiq/////9IQb5R/XtH/i3huJz8ssk6/ef/6N3J3/z
wN4zjlqnrlAIfurdOb8JgYjD0VfivyAQ45+9O9P9zfNo0TH9osdlOZI/+kPl4f6GxIODB602G4Ek
f/SHxuVH7+Nv4QRrN+fn+8zj5tItRhsGAhRpfh90/dR8IVk7E7Ga9QNWecbs3/JIu5tVeExdEvOm
8oCM99Tp4dYLh4+ImUEmd5ufvrwfb+nnlt73vI8/vwVTShyjfGZj1a380o6peAJr1410zjgK4B7y
EAHsbBm62jcafdpw1uZZz6FZ1lG6d8AwbifjFfxZsHB0YIh/qwNuSyp319Nyrx1xadbR93ooFXW6
0caI3an+Ys24WFH/D2UM8uAT0ls0bsyeLMsHYPShIyOPIHq/07bKhkVe9SveKZNn2kKlohYj/pgm
SGeaGz1jbm2Wz8pl+sHdcEA37Rcm9bBh3kTDhMAhXR6sng/g5q4PgPjWtlOXKZbZbbvsbGnDQx6X
A71+oMGa1z9I71WY2raLnLel4x0UKTwrSYCexJXTgPuP4+1Q5QzNiqAdsivn1KcU9e0264g86utP
A2vJHvbkPe4DmEslNcMQ9GkWNBjJ9tgfXH/q0bWaINAKGEV7wKCKudv0pYRtH8mhO5fdhOOG6riW
CNSrZQeb+y5a6Yj/XVb+L4MA+rf6307Gj3kOgyr5hXTy44d+LCauQ9/egYazyrvWSQC/78dU3BNA
UDhcmi6LhmHTLv7nYsLs29ZprTI9kMBtdIsd9o/FhNUJZgr9ZVAo3+Vk/8liApboT6sJ65tjenRz
mczbJklFvz7KiUysFH9DfJob4SS0dfBMMtUEI9E4GieZGXHQirp7RAHboLKGCx8CG+H8vInwxDSH
FsFqGLhVLk/L4ljhNh+rBd2Jrs8PA0Qpay9SR2kPGZGYLw1pXDboZRNKLI0nCUPD6MZzPhUu5ixi
Dgx/KPQFgAlUXcIMJcaIDrQVEBSGwahwKm+7EOfSbkeC0eIAnW9IFyesR99C+v8ZiZPzxYVVt+kR
2G7hL9GbhPmLu0ohNmDUFk2WcfYMHISdV8jbidgneoXDtcsNbed0gjVB5aMO31WK5LFOU/Uwx3p/
IcizuBapNpdbh9SpmPpvhZWXto7ZUab1Nbfrcb/CC6moKnWIJonds26TGxG7+zkxMLHEVVLt7NKW
pGbGVEr9ZGRiM9ths7N6x3hh/mj4CRGmj8KY5daLrU/RqOo7u1IEBC+meT8YaXscKwWQXBj3sYQ7
ZpeSSEiVSH+G03hvOhoRdeV0tfUJoHWe47KqZyf+IjEG7y2nMhH0lNmNKAoou3JurmNrOnztcRLd
dkNnXaa4JHahH5bhrE/bxqjIRanb4ls6Sm83ZpbadXbiBlHrdFdDel/sMKw2Ah1QILWY3JKOf8X2
8uJZGtY5ht9BnduncaJf60COe0xZka8mnfcbkyLqPulgZNUZARKGGb/h2pk2SzTf0C5SG3uArSCN
0PJbWWsPYzUXj3mboTnM8u5iUB4HPd9IEHrZA9EbgKRxyAUJT+yHbF7YUDpjviiS6Db1bBtbYfNO
tXmK8KmH0dPiOhpVq9tQOqZl5fFr0xQ1Wl2LGzNu9BONwfecv38XkYz8gBKSwlfNoXd1KMEfXAMd
AImBaejX0bJcrLUCAbOv7TNcbvtFG8qrDqnad+TQn43Msm4UbJ0anzJEDKO7rWZzeR1bqIxbre/j
k5XGYlNbWd74a/WxabJs2g/4QndaA0iErMsTo4Hbcexo4eDVhBhN5Re4KeQQsyRnze+4BzezjuBs
CAkxl0v/rJH0EXfL1U3Qf4dg2Ufq564pP6ppSO9js73T+vxZ0CHeYFS8ikbPt6Vbf+lqB21IWj0r
wHfYOrtPBTE/GGUMyClFQhwDMetBuV4p9Q72HGPjamVaBv3FGjyAf8oLDziZtdvJ9bxtiI9wk+rW
K4thd2fUxbzTOoCOeRbZRwVW9NmSGr56zsqbImx1wjWw+aQaMoYYmU1i4EIOG4YXRbvPncY4pt1p
6ZMzvg3IGEzPccpdUN/RRpcem75VbAra19tpqpMd9dQMhjDtrm5o5g8U/9FxJC/PV0tmHhk5zQ/F
nC/7ss+MTY1BZL9ks7y12vFEouB0BHYbZptJdNPDZPXPg1AawnBlA1cQcckDRv7ypD+WqbYiJxqB
s+ueUBizQI1pX4rW/Vw1VPpSLh4qVyw6lgEnInaT8F6ZbnJHhN8bsdPWEVphA0tOvMka/5dP7Fr/
qWv5yHoR1xsCVoybKC+LnW7Y3NI6hsmxsPItNtD8XrHs+vHMepdXLdF0Tqk+LQPHsjFkfR4H7sFE
zeoT7WVmMxwSm8emhb2jywZlTlncVUWMHmn08qG+jyhhjia+025fGyhu6JuMut8taXUE+EsXICGd
bVMRJHPtU+dbXelTEBmz2E2xmyMWdIl89jWcGihEy4IsHwvXM1EF1WCvdJBEajCmIcO4GG92ik44
j3hZT/k8PMc50z7roMbyO645pnFWac2XTEsBPcRWOiC4iOlW3WUtLXOfeg8x1oCV4Twz/3iY2bAf
zTbkEckmbr1j24/2xw4r1CleCtX5/WLan3vufqxf6CjjQGihY9F2qZ1rk2vkrYRCb0+VobunRoGQ
7b20xFbb9Ec0ONEdya/5o6ulkEZxWjv7OAu5cb1lil9r1+q2o2EVB4HA/o1qVSeFym3Bn0aqtwjc
btGPOlbtSJAicCjGmoPmZEJY8s15wWXC0v4NgC9AdJhkOLLHjnbAzJl640g1t/4iSlIrUntAZmTN
y4C33mzemlZPXtmTo9KfiuG2M5fijkGA902fyZDGfhCaVw0n84uGTupS6M7RETL/WhSmBFDh2Ymf
xDCAkXDCQoo8KznaQBALVtug4/ygNrQzXYgGId+in6ax+zyMyj7Tms3fwa6n4anAK9+hjk5QFTWW
fGYfAScDz3s3KGUwDXGcOgwEhUt0bJN5/pIliWexGEXhs5eV4/3sNCjgaO5r90nKMMc36Ky/pirM
LmZeR6BBw97CoOsVy5HuUfaO/iq71lP5mCMrNnC+leExoyO1IQiahxXieXO3NGYTBt0EyMY3uiQs
tsrw9NsaMPsrITLTV6Jvmk+uZY3QGYlT8kOviDxUcljpW5GO9yX5OZj9aF18sXSFrrbFzUVjye1g
Cai6PSDkqT/BDyjJgVrC4ViL3qT8SdIG2I1TpC8NIlfoSJWJOM9aybrabDYX2df5kWcuSfeDodfQ
nzAj00+Lva3ptPorWLbQ2pYJIZMb/EQoonMruQKD1vfQex0iU4YSgLlrpXuWZ+oUG3N8YGaGg6av
b04i7nFQ15a+USPCRsg10l8jIoKZ3Ptto0OzkUREbG2gTJYvuvpBDF2/6WzbO+faOKDyC6t+Mztp
fewcC1sKNoL2NWvTVQoeDZ0IhrmrPmbKqEsAQJ4i3SZtlq+SA9RtqE/1xjTkZ9AV3gcnLos3MgWq
nRmvcFaWeGR8aswqLZi8jBXRnpV+TNBz3HqL5XwaaV0f6rhWETIzm9m9MpX52ZmQg/fkPzyTWQDS
lykwnhlwGrDUKoPcWJcJMl6igVSU1IwhPGQh0zrMdeINfLABItgmxoF51YPt9dCg09kAvbJwgNxG
+jRwL+kdXuHSEe9eYzSY08ACaCc4c+HHxOvLD2rpZbczy3i+GbpB7UccrvFmafHSFo6ZHVNs4/oy
JB+b0rlEtDWruBgDZudblGZYI4hBo8JkFjo4awFHTHuC16A27mTO2dAlw3PfYMVHit6O1mfPWQzw
HVUdPaOOJy2DnAALEINmCjxWXaLvPYzq2NKNhdp6CdGX5eN+sTCOLbWZ7wZdH85Ci7dyaIuvGL5B
YRJW7nyVaYJxb+wYmKCubz9EiNw/S6sKd2Olm4gOLQ/2HryV4TY25uzIKACOchjapFgk2PUsSmwr
fa91byyppflXjQaRpcWcbquwiV9yuphPODTjvZ7YGvVBOJzbmvwYbnDp3mTwP4JI54xYTBGZXIXW
7egQD1ABPOr3kjnTx47Of+vHIbw5oDs2gGIUsXLbhMtyk2miPk0M7c98wpwcvyT5Ei5JT55Z3x+K
uoHS75nlsckjc2Nky0ut5gk5oiFapBSNc49FRPsqiKg//rdK/r9VyYjVfmog/aX7dnx/i6uftXIo
Xdef+FEiCyFwVZn8IyxTl1y5f5bIQji/MZMTsDh/iOj+UMphxKJk1Wlif9fQrWX1H0o5QSOO5FHd
QJjk2bTq/pMCmc7drwWyvv4GBHn0A1e9OwThXwvkTIQNaTWhvNixpRF2Xs7NDbRxZWw1Vygb9egM
3cssTzNNxfxxSWiuf6bo/hpXi/2Ig9XE+lKZT7TT0Jg6WnJDGQ5lJzdAQPt1Kdeddek8KhNzQcOt
5UbEwxFNU/NBL5sQ/uGY5GZxk3lJtx/HPE0vDIY8QOxN7u4SaDzHIlRm4KQDK5ESWI6L3NogxSOz
LhEg6VJveGAgtc5t9Ck852Zdn7vB6PdKjs2JjW96J8Tjk1X07rsFz/s1nypnr8Nt+dQWmR5YgKgY
XHRvJuB9Pq8bK0bwBgvyouL5oBNatuNCaRdOwOG8cUALx7or2jBoPSMaserXgyhGeA2ELfi48NM7
LY6NlxE/kjXgZhfJjN2cuMSr6mB+90ODXazXX3I78T7M7A93czmbHEW9l3kmxWfU8VKaY/FgpRr8
1KE1Lm1RtMcBKHVAflgCexEcPVyc5Jaowzevb3BU1iUgr1pmN6jgvT2DxfFzlznhURFmsstKwYko
x420pC4SJsSdcMcpUQ6ekXyFBdRuvSmZP9rCJekgShgZN7ULEKvI3U/IyrKt7eBlx6z/UiTFC7ry
5BbnHLLeeBpfQxjuWxPUJ2iWxAnsmrLYx+3PlpUXI4FqZuIVjw420NXpFMNW44780Iyd3LkiTJCN
DDkps8bQJGDOnJ53T9JdqY0jGWujKdUGwx/OM5mJ6GpxDrpXqlvuwinWg3gB8hCbBt2cRJ9tXsWs
tp7jWHs6P8RZ4jFKHifOcmcb+fQZWYl5a3gGQCYW4Hvs8+2u7DpyXFwLL6HQV/JeBk3PQ5+DqJ8a
aF846XRulzA5zHbZnXvoUuBY5BS9EwimBXld24cYETa9laF2bkTt4adPeke/TKXSfdkCeCT/AgUb
3c/Rox7phmfMvsNE+Cdg/4zce4XOix3TiOKReCXDRkReAN+qmNDdMJ+fUwgAFngcsL3tzpvmM4Hj
09lpZH0iW6D7QL8CfNyI++JbNSyYDtzcOzgJ7eLW1t7lQiqzSSwMsrkwgjzaaiCXOMByrKrNeuek
qD+SUYH3a52bOiyTe/LU4l0e2frnUYp8VbbLLyQrLadlLsY4kGMs91Or2QDZ++kjuX/mvZaFzkZ3
MD8Ap/ci2hiTuqkmzASB64bVCf4CRydik+KtGozl3rFxRyxrdoWUyGwwXhnHzshaJsdkZ7j5NDzb
sV09JElJ5mMarnNQL0putNpUvo0IscBnzkeSmOJ1QoO8jqPKRInZjoo21QgHqg8Vjgd3+TDODTRA
1CS72EZYAQOLSwLj9zYmPe1eyoYej9s+JZkmr0RdHtrSXO6mgcKvmsk7G3isIQEZ85Fz9nRwJ1nd
wyUkzJK6GXNZ7apHIpHqW4yhxpPBAesTpCEwpcQB+MPUTkdCu+LwWGKWfZzTxgi8ihA2GHe3haNh
Eaymh8hq2rNKwRqxeOqXjlNwUNklZ6siwfmmY/GIzAkgYyPexWSjZ7Ka8mjQbDmSnSOxYHRFMJe1
Aa0ujPatgW8xTOonzanh6CvD7B8XL1ZfC1pAwaI56qDSwnpwVMNMG2M8ahvToGBM7GzvDHO9SUIW
ct1Y+hucqPOHMtetHQzIKJDuKG91sBl+VbEQeRGhd2Hmua8A7+MDOrs80Obc27YW2C4EM7Z8ZRNc
DgyYOJukjebPU2wGSlrDtxTlBOKvpLp2jRRBDRqKvqv+Fi0FwHqBr96oRjxLY6e1AWmI8auxRP25
LfIrPKcBqyMARrNt6xsjj/r7pVxRCbO73Osi8e5glGUN3b5w2VqwO/aFVSWEDszuBrfguBmAqH+N
VDluJ2eGJBuPQcaaCasym+KglbZ2jjWrge1kTy8c8pIAEdZylShLNkD55OtAUMXOMCXIEhKLjgLB
4y3COsCdeTT5k51Yn7KcQ6TrNMlFhGVJJkol3hCfWZu5Xz6ExCQFBirWgz1K7Ee6FtowJQXIE31x
j2QqXhddHJFF6z7xFYLQDV1xgUu0xICRx4eJseuLNts4nweGRQqf1n2ad6r0tSaanvVINiePc+Ep
Yh77PZ3CO7BuakEHB7FDVnD9H/bOZLluJNuyv1JW40Kao3VgUJPbgfey70RJEzeqIfrG0QNfXwuK
qDSKUogv3/gNIk0RSRGdw+F+zt5rL0t/g+CN4IBc5Oc9NwzTUd8/pLNVnBTRnLwS6OMCs7zwlig+
Inu8y2bKiUhTKnpItoq2Thn5ZwmqhgMuqHzfkhW7Fb66wMGShcT09OjR2MeViwBcUBeUgrC1Hvqi
IkaAZvrGmvIVOqWKi8htmL5HNT6DUKhDYxDe+YLx56sp8/xLg1blym2b29YuXFDTziMBSO0VpDc8
w6MtKYcQI+gT6bbXrhwe2yLuT65XPJMK2h1j0FsHnSVVOPRzdtZTaqesTJDNiTgdci2SyEF2VVY3
iJFIPOPLNVAPuDWj2vpkjOV4EfBVBuhiquEJ9a9xli+De1HUSXoiXedQ2YiBhCWuM8/5MBmjsxF+
ke+T0lYo+ob8AdV0Hfadr69rvzO3U1vbB6HVdz+LmAKjOA79NkB7Grf5WVvly0XsOON57WbRxyGg
9idbdCdQIfWONsPy4ur8IcZ8tbWyVN5jNSbWxMy6Lec3U1y0Lwdm1X0dm5+x4hmbonLi67SuaEcY
8+XkYZBTpvOY66w8aQRCe8dohpDdU3BIpkx9bkiYCJ0paT5PRumBVO6DPayL4UhyW3+gOvIZ2BZY
WlGYh2gcNpkTFfu8j5+Nntp2MxNVIKlbnYJg3sgsykl+OZeVhy4aNRWxpHkVbWNfoAEVMn9M0afc
s6jKzkvt86l3TcVefMz89LqqOjMMZFRf5ZFzKDy7Dv1JNFSWHBhOk2uEpJdRNYyt6EKmJdOOlfZn
kUoTlxk/9W60i9McFZ55IFsEVVlKzPjojJ9burHUbhoX2Al5Ldc10YfbzG3MUwWr4uD64/Tc+8rH
wahBiZB15rlIuiKScrxZOzu3WqavJSK2z948bAXL3GcKLGrHibwUfaEPKemg1ZbM4+Y4t8InAjIz
zqKFBI+t1FnBltHJysuaCGuqG463H4dCx/B6o2+gY6ydUy40OQoUNBs3QPqdZek1695tl4j8QI1w
OQhV8wUlufO0MA/gNGa1GVOXO0MTLF7w77ibjn7Ppu8gxlQeuYlmQsmHpUezB29460pKxJuWmKZz
pWCs6tJKj4JH/bky2+jMmpTaS9hsZBKhPD01dFC2EVinnR6JFdxoWN0fdYyU7mD2WPSSRdzKmg8S
ciHYOObYmV8nQtivYfczIQxWvgVobR1UiSrPvIfMSf1/pwb4Q1+TvoBQtsEvGhQPcoKDS2whJmri
SJFFVw/jDFBfVt23yTCoPpWslDdp45n4SPGgkItZjqlLxYFwHNwaUblDq5R2QOzn6Xvt1fG3MeAM
WSO4H/k71WcjGhUG/qE+qllRezQBhe5E6yenfvD1pa75abiWJCry5tnZ3Bw4onGZBYHe9REitkS6
NaTxeiq/NUqYl1Uy+UfPMgnFHNnMXcnee1hiRDC6cb1vkEpbtVnkUp8rNxj3Lpjju6bQ9iYFvnUy
irq4FSOgIQ8qPISdeOzPnJwKM7PBvGPVZwF0YQljjW0B0CXJzsh1JTYtd61zUbbOqREIBalL2Hsa
hKCTvLkg28fgeMCbqscpGZynllw92iM46yU0BYOIBEEWK5mB6d1o+y5Zkd38CX3PNcA/bqvIg+l+
GoNoNyCRVluaZuISxRnQ5K4lEoj0Rk1Txvf6jYpq/9rnK7x64XVP/2KF2bUoKk8T7taHCATkp46l
J3umdriayyW6L9ylRVbHzYYjmYbIDth9uVYRXxlqIIcI0jjohx7425y2+l6pQnQ7BBNUFQEiE2fU
rHBD6pqRNvWHJm7Mj2bt649lFX1QhRQXjoUvdLOUggaSVdeQKwKqPP0gzmVQ1PdDPLXlThFZLy/7
KXZuy1g/S2iSaDYW2KkbIxbL1h8Fn/1kiVAsipxspyyf86cU6tcjoViKhIgAKMPcm1bIVqh7zJoe
Lb1BIjKthei8LaIauGRUHlJMqaTHN6QSNV7nzkg2G9Y6OtHU5GN3/LKw6mPFb7jtpqmm+UZLP0NP
EuTJXRMFrMT0AuNzSHuLCCLD3FtyCY5jRj07Xpb0wo0JdSjsQF7lLjsHOYFN9YTxJfer5TGmNAiR
nLp4tqFFU+2Fm81PGVMF8CKIUdsllcu1MVfLjgaJCrs1/alc10n2wrhqFvzdNM+ik/rhn2Dlu6XE
XZ2VqTLxU5uYY7iNLGRNt7lwbRbXSUn6EDNYtKd8ikKNYZcW+mPVQbq9NulW2TR2ULpdajrIYjNU
LWGffey1dAewFS7fDDKqxhszMFKAUehvE2jE81NXTvX0sIxGyvfV6Njwdje9aOnx7vteWvRyAruZ
xnNuSeP7Bzi6sbe1Yd/12eb/FAj5Y4d4vit6sKGCyvSQw4b48Kr88xv90A990Cv9kPBRMOENRvNA
ccX8xT9W62lMc9scryKjdXdGsDriiUmWU3E0UDGp6LNV2BRYrZOduQfDaQ6wYuGsIijql31bdXsu
NQyWFEtIEv755N54I/86N88SJkodD+TIGxFhYQ4AmpQ1XtEHvJI1a0V1lgxX//lBIPQ4BDw4gZBv
DXRu2k1seofxKrHEZv3Ho01byurw4zD/owd8Rw9I4Q915j/HE22f8+SFGNWfVYB//a1/VyWdf1Ht
c9DhWJbLWOUX/n+cheX8C54TJRhHIMOhKvhauAPcwAe66ay4GvNVXdJG02PzC3nkf5GgzP+kLmly
jNcqQEGFk5I1eWDSFvQCV7DVa0ckXUwy47FBXJWjHeyHkaQ+cDYpwLxMjsOtZ7jzKZ2GEli+yPiy
VM7wiCp6/R4F5d9Asf+yP3M9G4dAJ7KcHOH4CMp/PhsH338WxP1wZenSvIpwXLKpZy0L3XCg0sEq
0+k/Sdg07KMLH72zTlc/mVroLlGikOW3oOvYFwRxDKYzz83HxaW8SoHSVd9pt5vTX2/GP57xj9f4
9RS0njEvOMqrtUbsW2/Kuk4i8eLDzLiyJxAzO29a8scBX6996OSMBorapJnuEklG70LvFexPJuyw
gIWHOH5glcW3kTZYYtQuIRNJBcOhiAVzWMNuZB+tOU9ZH5yKNojbHaLl4AO6mPMsHzEeJK3hXbKP
GIp35q5fatVEoWF/40GwjEK8+mbuQmYVjQaWjCtczsGHKqJ5u4HeytCoS0wf49Sg41Jm/vHVy/Ob
+fztlClxdpk+MjKoK+v/rKf1SpHqiilyavaFV6WPzZo2Zn9VtrSbyCV958tBWf+nUb8eCT8t1m6C
8IIfkrnXR6pphS0a1tOVXwvnWZM2kIeq82ESQoLYC93j7rLF7Ffb1HbH4r1B80Ysh7GQgWIhvMX4
jPp1Vey9PryUdsLCuUiu2Jy4z0XaQ5hGbZGH7lK0cFQhhM2CRx+OuaZ8qLNKfu9YUR/HYHYuJs9u
BJK1tAK8TDHy0W5qy2Y7Ms/fa8wDO5zyBcVhSoXNGdLfpf9LHv6Pg9789UH5ROZZJuJlVBvSWSXs
rx6U8HrUZ64yiFJQcGmbrsWla2Rd6bDmmcvoNMZJ9gWPWn0xLTo+UDcky5sCmnzp5LKwU4sjSURk
OnxPUI19G9w6lqc/DybH/eUh0wtiEPHxZW7l7aRV9PosoVEnAmSzfQmkrFaBv+uCeKFSOYGd6hCy
bJtJi9uhmKnpE4cut41Z4r9s6jB3oFehnyrukJyBtJL5GD2NpMOwu+yAQru6fvRWCpbSJWyQH2gs
0pzxI6u0La/GlZ2lV4pWRJICleAfcC1riIszFxDZnZVGN9TC0F7kvdRXHWCu7geiy1tpXWYyW8wN
Tr9Q9B/99CJfyV4g25xT7EH7YkUF+GsUMSmbzFQJS50VDTaulDCqlcaKr/wKfLK774XBcpCMBHlQ
LXsFR1nWg47NMQuVNJCQLIhOvgT2CiZLCJP73K+0srpuiTCtyvpo6iD/lgxs6uBgQzjD4j3JzbBy
z5qVgDZzH0KTntu1Hotp71DjP5jmCk3LXclafYBTpLfDylUrWhvrcx1cx8oAumaaVXfGp8YCXL9S
2fxO5h8hwcfnVhPU92BL0CoEqWEdWq9Ynn2YvvtWTOmCcJBYIYPQz2dr5cC1ET2B7WKteLgyWlFx
00qNs0f4cXM0gJJrVqpc3tnFGT5+F231Cp0DNzfAbv4Bo5MK2basVkQdjGe1tX+A6xoQdpGzwuxG
+nkYA1bEXfoDd2f/QN9NdN8uYAIsubrtR90ViBGSfC6bb7GKLWv51I7GtIYbBw1TefXVmou0s6H/
dD07rStisYpsOgWJXsIh6Dt1LJoEL09K0Me9oFx4TGcbh0nPM6CmrAVyO6LbV22+UnwPuzxDIkqd
PxLbJu9MdY3SEJnrWTZLvEQzVeHuwms7mxE1ku+Dh6rnW3hAW5mq64FXx6PpRDmdAUdjvjhga26C
FfxLJPR+GhJva6jADMgrVXD1tlWrMC/Cg2UzP+YSWkCrWBUgQ40K9m4LvtZtiTgR8nG8OnSGloy/
mxY4EbEqUeK/EOUnYbWKin5h4vi9f+VSPFen0ia4xU235UTtZz5roQ02oGOjmDwWBR9Xw/JrS8xv
uVfMZ6Jti3rrWjMAAJJv5jxsEo0XlMdqPRl1gZ0PywXyHf4RxjW2bdpVYP3LJzzoQXG0m4CyaYau
5W7pOyISIPVZJtF8MeEEGxlDdAxVM0Cg52Nsn0hetbJDX3MGhMPk0bL3zWkhMDWl9n5Z+DND2+BV
aRB7mVDEaSXnu0jZUb+TtFtROvzw7JRLai/fCcENIE1zAkRRQM/VR9QDzlkEyB0lb5Zpm013onZL
r0DlExBcBzfAzVNna9ODWghKThfjHC8Yus9aRZj/4kDWe3OOl+pIh5a4QQzb5HetPwcsCJEswwet
AgXkhFD6bkqMzw15wjOeCd4j68pcSlgGG39Ac/owo3/qr7w6mCv2wrq7dHs0iWHUyoy/EBQ2d4sW
oll+osmL6V3PBZaodnQXtMld1D04qQUWYVI4Hulo89N9OUl733oLhkkC1FdTpE0sBzt9tU9Q9tEf
HllZpFE63NO6GL/UTWyfDXKMFNwIlx1zidDSPrh5lU6IO6BTLFNtO7c/SBdmZ/ATRMq0FOrMGbf3
YBVpctZMljUeSxmB9vhh7SyFXgdnmuoWV2yLM26aHYAKQq+8z3gsObEKRpV5zhcs+EDrntFdMEs2
O4jWEyTHNlDWTdr0WXZn+UidAIKlQBe6qVsXn5hoblxq99O+GgsOXVULPlG6+d0SkgaxXvx66iPz
E+dF8DVdmJKr6LXLrYphF2MlzwZeHXoZWXJbNpJXvulZFfwFTQArXsbX2nTQjcFYiAWPe2ym/rKA
CLF2Y3s9HehqUpICGYYKmX9HTcQVMYFMgbmuk7uyABljByd/SBKCQmI3Y1zMkfc8lsQ/bKYGBJnd
TaI9xw8NsgNRZpbe+3wtABMInDVBpD85CCkQFThxYp2wxQf9uYpJmt7NjdRQC+S8Nte5rVsh9Qz7
LHNvpr4ldl4LlFpPIzjU9oy+ZPEyL8E6hyQk1e3YB/j2PrHmGLOuVwRPhlDFoRhrBAzSYZqbmzG+
S6quPQ8KIhZ2rtVYEdOeS5wqPVxM3ilen31ulbwmi6Hs4OhA09M04mdMyb7JkNqP64y9T10wQodp
WIY9H5lRn5tNb8GEC/IO/0BsI0+VDU1FdtXBgzGzTD8tKB7Mb11L4PumQGoyHJPR4ldNhRkvhFlG
XnSktxsTBUag9GGhi9ZdTrPM71Mk1nSk2jOnIHT5bBnJ4dlmwmyXsCZmsLosvcm5MDqx5sbpshjO
o3ms4y3Bh0X8wEoEzzroENwNMmkp/MdoEDfBSCWPr8Cs76mQm8lHs1psQPfEyWbzI3lfRsAvazEq
xpLYiJOh6vELpFNj2OYSWvkxCYR5O4HAXMKm1y0BgajNFsoHXWrfEA+zoDX2auLqdE1T6BJtsjPh
ekrHdj/igUAM7UP/oFRFDAnM9jbfm5M9NbuBbiqSZ18z+jNnIqR1BhZOaELdevppdGfzIY0he/I6
JCtHJCramzIA8HnorTpID34ReyNxM5+imVY6su3czO/wxUOKGN2ocy4dlfvDnVYtjv85YkQThmXz
NNk4oABJ7C6rLmRTx/aNNYncO6qpCriuic7TZUZwH273FnQ27Iyi7y7zXK3tWPJQD1TEKACSzkUF
VDu899TLMLE4QN0u/6eS8l8Sd6HnwID4z6WUA/ub5NvzT/Kuv/7O34UUX/yLX4EfllqJ87fN6e9C
CuYoNqkexRr2JDgkJfuVvwVekLGFAL6NmxL5FRYltrJ/C7yovrgWOxhKr2zgcZj8Ryi0N5sNXMK2
u0rPsGrzR2GubstXW6KIwQMMnkQVy+qjDj9CwHLJQV+1KpOCdiPdprzIPGI7d0H8riP7zYaMTyHV
Et/k/uDMptC0nt2ro2sdLcFA8ls49tawlzP+dTOx8t0sk+Ls1WN5f5P+16EghAs2z6g9vDeHauyU
eAGicULHBKiSW8RnEVBW79nl6nf8ob+7Km5lYHtsmD1WpD9f1WLCF8KkiUppmpIQl4vegUPLtt0k
+79El/+4pV13rK/KOD+uCoqdwGXOoAA3+fOhqC71GTmWXRgkijLTbPEV7r2XaQBfWiqwrJVtEKAL
YYGCQbX98y1dyym/HhyS3jqKWVK/uc4O8owCwNoRbo9uazWk7UsTsdWfj/Lr3XSpRltY/hzYMWzg
f77ENvLtdtCqD5vA8RrGJoSdjTtpOezTuoDI8efDvakhcUfdtW6JfBKJGyXONzUkIOT4sMyuD6PZ
w4KSNd+lbb3g1i82Zl6ceyr927X+j8/w19sIFR5FGfg8aqniLZZAxVk6+nbVhymqpm3JJ52HFVT7
P1/Xept+flgchT1tQM8hwDm93uZXr5rTK4zTOutDGxkXGn7jgubD9Yw+EmFZ4b5TavndXXx9tDcP
jWpppCM375HljCZuRiKTB2gZNXoPEuDoVTVZ9uXPF2i9KQn/eHJ0rD0XdGTAgHwzlc0x8uoRg1Jo
xh64jMohj1KsaafV4gPOi7Jdr+/kMPtbTdL6N6/D4VK79hmh0avgIxj2MF0JMx9l/XWabOM4exiC
LNXp+wWdYC7J/zQzvbwzMZm/ef42FlexsqOl9cuI89sIWk/HawQQjQRth9wUuZkmd9gbBhqJpDUh
u/vVuLO5eyTVTc5nsUiAZaZfXxFmAOWqjoJr1qJ/G5//cWS6vz015uf1DYeZ+bagmgY5lQI376g+
xUCpYndH2XbNw/a6faujlq6xnW4FXk/cUKRjnqaSTCi23EOG/wwI9AA8hLI7Zg2adQhjarr5Jd08
ZO4zxnOruUKlYByXjM6nHrpuN9I0Z9UPsK1n8/ehG3y1DdhHbhviQg7ozzB02Y2P3Xs6dVnTgnHP
8Y3TMt9MuXseO9ljP/oofhxy3mZ7AYJj92iKjO6a5MHlTCdQjWcntzcTxJELEc/iyWj0EKZlZmyV
O79ks33X+WT9oSjJzjoQK9f85vLw59H66wuCcJuFAW8932D5llk5tZHbuxjcQwTMV0aGQSLxBfKw
6aFfVE2rsjD/41eSI7KzgNC5UhiCN69H0EyDHyxZFzZKHc3W2ZMV8DUonYvGpk7CDuDjn6/w13mb
BiezDXTflVr5tsPQErFe8my6MJ1z/EwD8JuIFLC9bzXz7s+H+nWY+i5dF0tQM13RFOv//2puizBu
pSNNiTDwB/ccu5x5rEaS5P4bRwFvwjKFmgH38OejFESKFd3IDTQ8tBRoWwLjjDqFf/Pnw7xtbTGP
cTU+Oh1Wi6bkc/TzcYAlLSblDGJAocXsKIEhRZ4KejRow1nbt5IlBQNfgNY8Nf4TW8qwQlb93rS0
lpl//mCsoF1Ip3j314TRNx0irYHAJ4NskXjlcg+vLD9Q1OkOzthhf7adxTma5YSYSlTf82qUdyRh
k9DliuGyWBb7RPFQvfME7N+eU+DTPOcxmPLtg/ZnRhFl7zZMjRi3bQ+U6gsf1BvptPg+A/Gtyofp
CfxP/JUGTNcP0TatLJw+q4l3iNqDJdpq13jsv0cKT/i8rL5eRWYinIiLIH00Mr/PpWnyksh7XE17
V6SUXY3gCUphc2YOrrgwyB45W6rqWQ7i3ps5UOT8yIRBOvTOYuTXj7bvsQ8AyU9ogGCd/PNQcC1f
ZiplKOg0fypVKLHt7owFXB/mCvudFYL127tLEwcPMpkDv8gSIscwDBXbbVhGfXkUDUmIAgn6Unb6
SrU1zE7Z159yakbbXBvzdU9e9tZLhLULfFKMZZl/z81puMoQSi3L+LmnEE5qblffzyUxp3WXuGcu
UuBTOedXhujeW7r9/gIC0Es2GyZm1zf9KWU2QTH7I0MWAxyC9/rQj070GPON2MJzSHeqJQS1kF7H
eqApTlQgn/1EPgCYDY6oWtQWg+AAc7wKbqtFVg++s3xfiLA52T6qRwo7827MUoMvcZcfqODW7zxv
802H7ce7z3bw31fw5oGPXc4JV3MbzkaKlmYJylPnIn2HKLPrkoZPaO+hdE/FERXYsG1XNfSfp5/f
TNt4h1x2no5keK0AkNdzKaI/r2yYdMI6Kl+IfsbvaQ7pBrftexTl9Te9mWA40tqBdmhFi7cLe60i
zBDK5Vqb6CGDPAFYd0FaDcjV27hzRiVHeIZ/Up4Zv3ORv/n6esKxEA+gHQC8+eYiiRsApZ+KNuzl
jDnFv8F/eweI7iWX3Re2vN47H6gfa89frtWFTmtabLi9t3N6MBjtlCRMXGzDy7veZt0zE4E8lwjK
7WH5TuHwAcokUJG5ZnHj+ADQ2qjBLLG8c+m/nVJcXGZQWVArvP0sJ303IARjhIH67HZi9WI7dH42
RoLc1o3Tlz8Pp998mj1aHzxm/Fa/Kn28IM0irO885LmZwqgGk7GgiX9nj/jb+2tSyWAkcXsd/80K
ADVhROJ23YbskZutP0wkgpdpsPWUbxxHmnhEB5OAaswkFo8KVwvVgJx2kXG+LMAL/3zNv27K6c6z
K2RTjtzFfTtrj3PvLnFLjreNiWtPy5hKXbNczgOW3qgwjW3dFmTFys7aVBl+/j8f/W2Xe51D+Dp6
3GzW7Sh43swhXTRQMIcBHM6mE3+p5erBGZuouwZ269Jw9SrP28KXgfxizCstdPB07u5EWoNfIUQt
zrYIwMfLIbZxe1td15uEboOp/fN5/maioWDroGeQ1MY45Z8nGlJh21pTfw878upfHHzdt0sZIz42
PPHfOhbDQ3hrneuXqQbn20KksqND10qa28A1vUM1S3WeNmvkz7+rfzd/vdL/iwzlmwrEQ/t///dv
rgr+nbf6LRCFwBH4+apiA9AISBodepNqDr1Dvd5pdbBfwUHvPOjfTGKsdimLsEREzPC2UoHpOSIK
mYtKbBHtVFfW90WkrT1rHDrwUwElDMD6O9PHb64PLpNHqcX0TAcV0c/XF0WiRI7g6pAuzbAt3AmA
LD6nXSMAIPz5VgZrnuDbLwTfQhEEcJl8mxnr54P5mVP10WJyM50GdLw3zx2ymtgZlx0tqDLfek1r
7TzW5PCk7WE0Duwc+2m/0L8rbsEW83LBrEAFq9o5/2DVA10bqMR+j/0m9wB1Yhd6rhAfXGbIm9tD
FOfgwdvSxHJYckm4Sj3CZYjjckfgHsh/5nPXiIMwoXO07BGqxCl+8Nh88PCrmSQDw9k5pGYBvsgO
6tj6GIwI6jGdUyyJNjU7mPh8ihtb7Zoka+LHNq/M+YjWPXBDWqGFszdEbZ4K9PBG2JL/3V65Rdn7
l07Xz+oWvkBeHvh3Y6TP1MB63vQOAIldSR8uuvQlxIZd79pVeuhxf9wPRuCpU1Ma1RnOCURpc9RY
DRzz5APRDLZD1wI1y1FGY1Rv/b6qshXWOkd7nJBlc5EObCch1gcYtsK2BVewox80T7tqoLt+jnVd
CeoORQ02pgCmsCHi0LeeJU0cLB2gsbc4cKrmvnZpaIb0wdL5ZlSSFOvEabo9PPFA3omqIFinJ6qu
P7LMmg7ax0d1wDGEfsNZ0UJbnJZBWDZ8ova5Wst/wrAA5+nW9R/TWOfbKS8AO7VOPJibFLnEWeH3
t9R5Dz0SnSdVW/lH0Cbirivp1ChyFIGvp/ne1sF1n8+HUreHKZblnZIUUZ2YhjQd5pCU2HGXBVlx
iPrhZA/zuLXq9jnFvrPBn0QOXTrZBxrM3xzbGPdA91rOoZGh145iD0fEC4EJENk+EoWD7wSxt1NP
X2RHZwiJRgpWdXhetOeeDeBP0MVjWkzyDwgv96D09Y0bFM3eFHgtgQss214k5jmGofgSmUgesp5N
0EwD/4boErqGiQ0SpRtdXXVUgZMBE8p6FhWt3OZ8JXZtK5dbYp2OukOrTVT2asfIrjOqS9PoNKds
mqwdAHd8Vh1MnzRWeN1kVpyPNunGPNkb5Tt3tG6nvTli/UQ/vWyJUu53ysLtsLCBuVNRXn8u/VZc
lLEkFAMwPTymrnnxDF0Ch0Xk5VOwDmVVuQS70uWS5GMdbZFg7ASjvadIcbJQO8KBMIlInD8WNIk/
kkJwhhf0PunnjzTqoSmKgEJdrz4WnhGh788K/zj0sjwMhkaI4BoPmA0hoyk72XlR5e9FisEpHzVa
mTQACcPu8S5pjOFGR41/1/aQFkcb5+6MqSif0BbMRvm91VD4fbtLzkBoocMp/OHFabFwz8lIaO8u
G5JumdFRaeBkbM0t0aAAqKBlPBBJFS8bi8HzVFjCxhSu2U3yMWWSSAEufqq591d6ZJQBecH+l5lH
gWsEVUZXHTCt+Of8ocLyxu1WruXO7QWw7mhsP80x5DHYTWDBxmy3IPz6hJngIFIQxhuDLnYdSsOq
vk5Yd+ozO8utfgeERw6buUK7e2HAJUo3mfQbfDHz4Bqrh0+AuKg0IoSGO7XpsjLfLfjbHmKq+jdW
npL1WJRZcsQt1ezx0Gi8OxbqeUDsy2bSFOPipBVfPKFYT1LfrfdywSxY8z3/SnZ25KHlj1AlYni0
L6ap9e6dIVMvAcX9fsv3ko5mrQaxW2Z/eqTPVLw0dePBPila8zNyjGbHRp3Up9KqP6EPgcGP6yXs
WLE8+LOTfhpwFDIYc7QMnaVPS8WOL5mIQ0HL2D5RhaMNkrYQlxDQMRJiO9AfY1ReXzXAsUM2Gfqj
1FZyljaqy482AokDwLD2ya2Qi6CyGscdVOSi2/VLy8sBLA8DtnAyQJQA/VIWXEdkEdkOWyxghLgL
GkzbJuGgRY0+ctMl0fBBq3EV4riJ6ZPQPKqEkARHB9uC1uCxLuN8HYPGeIqCNL6HeAVXS9LkP7Tc
TuMD8g0uUa464/PIWjhVLxs+DIDux8tIqeg68UmOqES9XFad7184MWk/tPeT0BGJdz90lkuc2yz1
Ca8TPr+xrT9TurPwlFXuddTwqu7LqlgOSz9lh7GanCJE7xxd53k9yG2N0fqal0jzUvF0KcLrU1YE
Dsj7uP7SDFFz6yyN+dAm3O8kzeZwQcIQ+jE3FRzZfG4wNG9rt6m/kONQNtvSW4C1ZTqFTs/a6Myd
Cn6tgUzXbBx9qk2Y98vQ1l86QEMfseJY+0VK/bUyI0wuCzZUGv1loU4R+2VEd137LRhb99pZNOli
A/by6ylx0SAg3ijmbyiZHH/iC4wpEKjoiAXyghRCq96N8PC3RuxrOGBlTOyB3/eqhS0nzIcawsV1
4lbqsfbiCLp9X332Ii/bdX2M4c9CIWluBp/1Kkgqax9h3QSZJtQuQjZ23hRcPHjM6RFeFvNiBCDA
BsCAddeIrvtAkxEe+y4r8BIU5rVj6/zYZKsOqQsoM+yIrlWnuOj4ATUEPq6uMe926VLD/Vp4zym0
lO3TPFO09uXQfpOR426VmrEZ41xnlPekhtJzsXAMF/HwAUJsL7djxUnmrsju/K6pn+009u6NYAFu
WZdjfD17RUmUrlM2H3O9TDc+5twPop6yu2R93Faj/As3Ncm/cQYOlBnEeUi5ap6MKr52Wu4aOPb5
RpAn8iIWDLzGhG4IooCv7hA6OUctYpzC9shvrJbsjt3B9BgIOjLLiKDrRN5FG+8JB5xfZE0haqt6
Mls3VN3aZgNQe8QKa1So3pwUeA4KdE/dOTFbrk3dt3o+FsPggc3pGUmLoRumXs9hpDFnxdd5llak
5GE9uzHslCLuMOc8a9H68XDEWOeX26DtXghAZM8Elj2FbzFCb69S84MTrfEwY2t+97BYEVZiTZoM
wXx5qay0braeVc7ZtgFO9t3y0SzyzCRjv665LR5f8jYUYwbWB0eF+bDAhbgLOsFsJr3h+1T7+rZT
ADp6bdVXHdTLT1Oq9K3Z+dG1IoAv7II1wWdNRWIeW4Uk/prmRR7wkwZ/IG4bqFzM8VVWuMcKrdwL
K2p5yZ5YHWoyF5jESGSjstfZPQ1h2/+8tH53pQpC9YY8Jx/Fw3Wt+Wxe2I2T4a+VUXLjOW19QHXe
Pjb1gLZriV+IZuE/tWAC8WXW9hc3iNyDU6NUqx0UeFjny60LkiPEFY0hjo7ELiOpvN4gZZ3vzIJE
LhYh42YNif6AI9/Z5kZ13wXOJYTDNcwIBzjm1mY3IqS90tR/RB8Pp7SoGw6beddiRImGypJ5gyTP
cBKJgVnZqK/L2VX3YD6rYzAlPcTxpFg2ZkmzUZuuOLpJdxrmGeon7+aliMbmooxkeYpiYMks9VkC
BrT/KPI9By4ix0yWOGqrwf42EFOsoTUwpeHJWOxW70vPrLdT55wTEuQ8sd4WKN+n6kswrn2mimxp
ap9HrSpJtyxmQTqA73vyYW/eiTIeDxJKu1dh1A5GA01SoiuQEcszVeDiU1bIZVX2cpMsrL5M9Oxw
tnKeHairWdYeM0PYAOEMDCOFUx/w4rvnheqnHQGqxS1/kBTllfHQawOSB/bMu77lIL2rJFa4oNxQ
OgWlTK7xM2JL7wNy2/wsSeSHKRVFSNEcrJdgKQclca42FckOlwkYlm1lWkeCQs0vgP3HA2QvgQ3Q
XHZ+0ts7rMkwA+qYYOWMUmE0w9BlceE8pY4blu5UHXid/h97Z9LcNpKu6/9y93AkxgQizl1cguAk
UhI12LI2CA0W5nnGr78P6HK37Tqnq2t3Fh1Ri7ItiiSGxJfvyAJc0B+0InTAIcDLcT76pNO+jFTX
XDuZs5SuZsZDGY4xBViOsTFZu/hqDQmdppTnqecsmTRlVRvJXLiq2xqvyTiW32aoJjLOgja6rmIu
gyhPA/qHCLtgWSvpHTKyuHHHkrBUIG4Ch1rN7aTFQG8E8QvF4MkhIDu8Tao0XpmGciymeDzPQvvS
IgXecCsSkTfHS5c8BhZfdteZYfqPiOEYM8jPS1gCaaC22+jOFvW8TjLdvmqmiNVLhF5o4qpM9Nq8
yUqTbMpwcFRg9XTeT1PRn0iR4LGT0UXIDWflhzIYYyTAOiEx6GcXTSW5e/EqVZbiKTi0/uT4bfyU
UbK4NVUgYqA16l6quQQ96SKFDjFfr44TlAa7OtlHNMbVcXIgwEfcmRIrcCzHnd+3pLM1ySnlLF81
OWryxigobIDgWeVD0x7BfckJaOKdSq/GkwNnyj7npS5oN81IuHWr0uoXJ0dor5AOqk/IU+t9oclX
dba++XVRPTOxps9pgwEhJiT8ETOystH7LvBa2WXnyWJiSadahfR22qWoBGk949C4QxHbU+ShF4Ox
7qVo5E4mKpJb4pOLG2UIkK/mkyxuQIoKgl3sGHtpl6YsQoVqxs9ZFudnrbKzsxWBI6+iiQU0Dof2
PW008ZrTRPRe+WIuXU3hF1aoAA5mHRf3k6HZw1PNxMN5i9jkIO1LeUoolr5PS0puZmcsv/K0BDub
qVnroH74p4KA1gfmY3amCSmih2BpNcvok37HDw+I0Exd9pHQPYbJdW79Z9HE6mty0RQWBirchgDQ
Z3Jt2IQbfqTQYTv7zbtiluTzanPvSG9OTKIeq5GFoQnHodjIoO2LjeEMIBp4k7k8Qq1jwKHgtbgP
rQ4lthMU/rOpmrzGKUfacmTsJIvlVnAZ5frUJuu+4VOiLUUutc5RaUk2MSNvGkdG3lxFs9mybxR5
r4bugFU62DC88ptnxUZebAzAj2tCUydlq0zLCNDCkGJ8GzPnGIeC8AWrzhhaMUVzlpSZR51LxKn/
3Nd9SFR9F2EOQBCefWhdx7t2lY67bDB05/n7wTR7JehWOvRk5M6NQJkm1XksqJWxii2p3oGrV/hZ
XLAgDj1+h/zeRD+Wb9MoBu5BWUAmRp6Mya5UQYFutMoko7U1Z/Nqqtvi3hxQVHAK4Vvdwa/4fok0
wUPqUiQxzmwyQ7fZhPDj5PRt/9FbYKOrTsP1c7IUNXxIpl7b5h0q/Qy31jmRDnmbJe2bDwhOm4mU
fQODg9HxpXdaL/iMTOV86ij3OXkkmuYKDFVhEiQsIu5dsP+QAkLd4Cj2SsvPz7nWvEfsXqIVH9Y5
Tk3ffIswgKRbp6sRhnfOkqJJ2Zo2uimtNsy7nM55l4P/HQacdoJ65JaJjvi2kugGqwZEqeFWYhaX
yCQ5giJ7ldcqPL/crBM+2TF2h6xKm/EE3oS9TurDMkKmMteIbUMb+KjGQvOqtBAHOOl6N2Sdfs4C
ezyiZYo+z3M4PA6kQ3+H1f+Wm3f7rVgqLZr/Wl71VpRTTZJse6mT+OefTtFbXTTFR/svf+qhgFLJ
fv+RX34vvRR/fLol1O+XP3gX9ei5+1ZPd9+aLv3+GajzXH7y3/3HP0o6/sLNqwoy/P4JQv8pX/D/
pS+vL9mvEtTLS34oUI1PMLqkC1poClSkV2C2PxSo9ieyCCGCEBtAWVz8uj8UqCYKVLkoOGAxLAsE
9h8KVF18QkpG94UJ0M2s4PwtK+9vDBEONzoAlk/BjAUU8ruEMVZLzWh0Q9k5imLEoMnTvOsco3n4
6Zj8NTB/eRuJxpYgRR0jwO9S05ndw4R6Xtk1s6GCz2TTWu+EfZOR0f1XHOoCgv/E9i3vdeFwDYwJ
7C4uuPZPehTORdw4ve7vJrVwbrjnlme8qh+MWdCTBtjxV3wmoQF/ekv8p4g1YFQWvZb4jfoek8as
VFnj1Z9qH3NHVbTHou54LhZKVpiYjAfnM8C+Tmt5F/Tk+7METFurGFguK5PuDdoESbDoRiCpkozU
nVOMrDqTU/PAJOTnWDmNs4W0dbYDW7RtRk8XYsVxmT7U7JwmKZmCSt0+qi0jjNPX5UZBqH7tT8xk
DFlmvtbZX2+xhGV7SkInr2qb7MyEO39zKKOj/tyoP7PjO4luirxBpriAylTsZgJYT7SlWrYb0iN3
1hoeprM+Fzc0D8aPmogAUnEXbcwqzAknI3S2K/JhJwrS7qu50tAgioIwjWnw1HAky5tSkyuptsV1
Xdo0NeBvehFpQFqTNVTrmeS7XcWiTznK6PiWay9gWmNnGelW2Xh2ijnsiNoYQNtq29iIBYAjFY4d
+xpkf4Hm5HegjqLVBbYL8zLeyFziahp8rnNXhKA0K6Fn+WuHRuFr3AX2Fx7N2p0TCIcnrWic99hu
iEpRHVL7Vpk2FUS2xdG4qQEbyF2x9ZD5AfULjxIjvRFpb1POjnLgKLuhu5q6fPhsT3PqEvoEdKal
XHvxHDT0xsQAGrp6F46RcP0R80xYOZaHLqL+msmi3xTgtYSuYKBfjYWVvRMsGW7DPHyb6rgkX842
rwJKWOnlm80QJwwHJ8z99FSl2fwFY6ty1jFnHcXs21TTjGqyt/JeKOskin2GgEK5N0j53fsY6Xf9
kDeePkXJEfSyew8aq31N1AWZnwMC/qkFiJwDh6BZh771VsHyDOpQX5Mzh09Jpu8AqwOZj8aVr7Tj
KkmCR6dRIi7SMt0qPEsZVLLRbUYggwK21nV8aiJk2V7FQFIoANsA/Yqw4xfTFmTvKJLyZrYyYWFN
3iit6s4fUu1o4byC5xrUFfVbBpc2dw80T38ikolwUZXtOxF9G7NW2lOi5fNrOxaTy5k1X4FNkhvw
Sm2dzG17V5mt4uatfVdVTuQBWTwpXa1f0xoMazfNzbWCy9gbHGu4z3OH4VJ1+g2VhGfKSL9QGlpo
uyixQUlo0+rD6S23IihbH08wGqUuofZrNdmlFq/mJgZbC7KE1H2NKDN3SgGbjvaQTuMenVQw4YkM
KiFWtCMG8+ekGcgix/vVNUPAgSiIMJr6Jn4w6tim/G4Rd6PkfZATOlBHbWSwNsGhEzZTSURhChbO
ldPapNdRj2jJp5F9q72hiloz9xmCHLGOGDDsTRPjnCJBOWutTZAMc3DXJyY/CUzZA69VdYeyKavz
4TYA2Lf1VWlVTXjl+EqPhLjxB/OrVoZLK4bIl5RI3GSO9jnuBsXcVCNe6neCoThRYRu2yiEhiqir
7xPGw6zaqk6TfGWmTu6dHvCghldZ3kyyNxdUQEh/Ij/Q1zWy0YbOYkMwEgi9AugfAEMWzs/Ed3kY
NJLkVNS5O5zPzMtjMkXTOpsd9UHDUgZ5WC1/TWCufz8R4PkGLESGQk5w/cZIdPYKKdXVsHb5tE6I
Nd+XzNeHiBAlr826mX7gRa1Ph+5AXaUBdezKXqob1UK3ltZR7pkE2bo5YWEj7H2YcQZ853ms+b8K
A/A9Y7LPDjZXunLd90N2HnWj/GYgmaAx0F8mXM2g/5p4vnndWUEaevU0FHu8g84NcbPWS5pVfD49
7VXM1zI7L2pkQjXsjM+mkHAfcjBaJna7Tj/roh1vwdQsMIA5K+6DLGRrQTV1p7J44Brhvk3Xl+f4
35oC//vR7ZeJ8N+bAf+ncfJ/4xSIKuGniefPU2CdvOTNS/OLE+nymh9joPOJUQQxDp1lFnqcn8ZA
x/hkqRQqWaQiXLJemNF+jIHWpYpJIyyB+cy4eJQ4f234f/+Prn8STJTm0vnGmIiR5+8kuiDY/XWE
gejnPx1xsor2kE+6DIo/TU1LzhX5BR3Zj6lN0pOp9Nd13hLq7ofjAcsgRkSA2MmFjJnezaKRRzMx
qgDTrjrckfQpVh3pjy+YvMUpQeB2TQoLudNxDPZl0cNBYZMhrwnhb+6muI8essZMtwlVlfsssNTn
ovRtL41lfGBW9tqpqV5ZAePdSE4BDREx6SGrpivnN1EigIyIKtN4gCbafd1EYCt5ml/5Uk+3nU73
5tjmpwKxiYsLnhbfmMJHtW+w0UYZu9gMPGGtKYE8ZBUzzspPx5uitFPclfayxwsQ3Elr1M6j0jnX
hPSKkzpFRKvplGzCbejVRpNqulULLXhSwfCu8VDeqqPVnXwNcFkAxKqWT7RAZTgKw0qpfxBwsWQq
TAw0ap9rLrUq7a2DRIi1HbczesqRWLGl2dikUu19GHgTvYazrCLc1HlXJI+VEeOiHVNqFyiwiXdA
5Qj2jSFDpjapmJm17ktBq8sN7MhwbumbfXOmYXrCkqSfg8SedvoU19eWDrSGGyxyhaZFm4raqysx
WtUrWMGIbCuQG4Qa/VaqCV8DeG9FCGK66/NLpIjRvSuOThS/OblILK60PCAgQhm9LkrZ64qC3mrT
P2VJuYRpKfuU5WsdVAXDSV9X26rqzQ8YNrLn4ja6ai1j2FrCoT8gC7Nblfw9bUOiWHIIaYZVPDC/
7gpgO/4cTJHzVVZW5sURmcp+yUO6JC/4wfGN6DSjQj7xnBuJUqz16AttHc0xphj1Hh9Kuc2wwTkE
lhcCniuV0K+prp9nbG6nAPhhM0nCS1eMLPIO26zar5DcLmi/3h8tQLtbp+ZaKYLW8t14NtK3Dszz
2resdDeNnX619Glss9KKiJuVFDAQ6XmdB6WJBCaddyOSgGtstPqVNpjFrsYKc0NhcfMQz7rjjlmT
7jOF7o7cH0jrzE2bFKNS+0qgq3WqAgPjrZqWuzhO0ZpmZBhvBgMuMC2HKy0kY60vqnqHmtfrwqB9
CTtbgC2PCfFzpS9fKn34ZlYEmyFspHJ7WtiJyjc2kggHbH659lk3krdp0EtIuMDQvko7fwB0nz83
TQmJKKA2itCCCsZtphxMpVm6yvG6X6P1MFWUalb1gt4kvsWtAYdl0Nn4FlFsss17XhTMUfpIngr9
1bpCt1WPniEOOImDrkd7q0sJNjDSDKl3074ijO5ryG/1oS1yih8G61AM1TbPbctlqiGyPErj5IxY
Hn+vn+4sykYOlj/neyPJijUKadAhFkvSppxoL5EobajMqdayYTolOD++42FvfJvhy4nzjEPaIAnU
jslvfZJCGR8l1ZDnUssKlxNKnm8d0sdUwTTcKjUlrqlVXVH4QeWV42zMNs62PjqTk207iEHSMz1H
/ZPiY6RJLF09xyLQd7kKN+mmg+ivqfeu3/R24pPQizKIEUGOOhA+kKqdguVat59akp6JTBFzShEe
KVBePk/BzdwUCRxeu4giJpO0mX60SJJQBrItCc/u8rlpVnPRQU85Tv8YzPDxK3ykJfNKULHMNbSn
00k6Y8wYq9OU+8JTVeUpBvBcOE3iZqLUYZKyKib0OgcjVCKSBwmyTkUjvELE1UqLk+I1tcL5yi9C
52xmtrVvGjjj1Rwo7TlqFbh3CfOUI9CxgLcXM519Kxora90y08V1bxfCJUCYpHWaBywv0wvns8NT
43o2wvALW7nomM39M9SAteMhirYlJoiyCQyyjUmJPTYxOdLEVTvHrDPq2xZO4BSLofqs+FF63STQ
18img43qFMF6JnTKM5tK/5KQrbCzcGl5MKfFBmpD+zbLoDsNplO+wPkuD5duNp5C0vcf4VP6dMVY
72z02AkIsgwTj7xPPPqqH96qizBtwN6HmaEa70XHoc+B4tco40qvGTX7ygadiNdjCuuoE0vPhaZS
z6QYJhU1opu3U6B32zwa233izOVj2vnbiJhbL5n8+TYhYMUr+5796dSKOXY7hWwkMxg3VlX012of
aAfSLJPnodJoBGNPvkJHK04Rt/hVQ8PeDowJgDapaudrYlnROssH8ZT6ABOsTOHeb7X1hCX6dsYc
8FbiijuUra1sskA2NyqszR7yxd+wlW3O6TTYj8FAWrwqKnFPeqXg7aSvuNOkWNTpyPq6nirg/Hl6
E3PH8t/V7UylwGhQMw7HvyZgQF9pjXJl5kLrwTopX6pWHYq/jKSRHEUVK1okzkBGNc/+OA4e0M3R
3RV3VTq5ue605yqo0l0RckvTMCiThM1VTQUCyWjVh1OXyR5RITFj46AcI42KJXqNbnsiZnat2X01
axMcoWhodrHZmb8mrfXVjMIX4XcfMp2/2sV4l6szY/w8lLxfle1r2jW8uooetCooDwRMyYcenctn
XKL5GxjQ+KX2eWEPFc6lHiGJTGCM+BbdoawaTHTb1Bqr2ToxaqGhW5EEI6hZx2JoeFYRhccR39G6
G8bOvq3aarKeGsv/6KJJt3dpP3Di2FdooDegZa5fiG1HacG8zcKyOEVlpRRfSxZQZi+nX6ujnxCY
PQXZAfaqXjdDrK0Z8uhXJCjq0NWR/GoSt/QsJGLVW38M0ysZmmr9sOgn/G06E9uQE3Q9zBBYQWvG
7wieYIrMyh9N4JoebVShREmxr2Sk0/ggJnzABUIvq/nCNhQV2BikazFxJtvA+DIq2rCzolK6U9Z2
1/zkuHFSyTiZhoeoNo7UzgLcCIWIuyTgKaNIIEFmkcd8DlMvhCM/8ARR7kNo2SMYg+oGuTpd9+yW
r2vOJq17QEZhNLwYiTMdasdSoM2UbosXalrl3TJu6bPWrVC71ldRtE98SAUKKmiHb3d2qmO1oxRr
S1K0oALUOGdIxSl5V4L9bATtvqOt7rAIRw6tCI4UK6RkkqjlEQCkXU+BrJ473UpdmwyhbVT10Yak
Xccjm8r36igtELcjMSQdOOFBRoCFa3Kad50oIWcgh7em8MUHXmDG6DIpozFaLb0v75ZND8uXRnS5
bN46Y4l3e6TIjInDJekkytLv0t7/bOL+AsrHRwtW/A89+Z82cQSfFfXL+y9tQd9f88cmThXaUhZE
ZaSJNW+p5/4Hlo9O+hO+OJLdgYBxk0sE9T/qgkiTAOVHrY2iyyDRE/T4xybOoi5IxZhisfODBxDO
39nEXUyBPyHfxDiAgRFcJ23eznB+N9YsPY0oD4h7spFWx6R+40efuqe6dxAUHZAXSBZXRCY2Ic2M
RSCBR51AncELEBeZEmM/5a5lcCDMy070U65oVCZN5PgSBIPx3gYCgfNK4nb0t4mNvis6msHQs7zS
fBb7HT2F8KXGozAZzecAjhHzSQiTnZnTnKwGWyKLYnZxlZ5rPjtgkYGgRF4LCb7kJPTiq5ajAXTJ
Qq/L6Z5SN8xanm0EgzyzNHWhcxNFrTcgWFmsSramZC6BU0vtZFfPBI8TQknaQoBw0P5Pvf2/R4CR
ecm1/K/umjz/9tZGb137M/rx/WV/3DhS/URxPR57SXbKct+APvxBgkn9Ey5bMkh1CTMDQYSf58eN
w92GOwxDDcjHd4jjx41jiE8AH1j2yUaDvMLf9LdunItb46c7x7DxojlwYNA3kkCP331ZRMMB0KCn
3RV5oK61MOJpNOeOa7bt02Qlr7YAFCiLmeznbnRcQLeGkIApISUKDlu09oPd28lBSdvkNHbpsbcN
0lsUi81crdOSrjCyxAQwTp1BHQ1T+8bQM7FmxtC5IypnU2IFch2rc1wCVs8XNa4IefzGhp14aiXH
VQAKueJRg+gDONMVTGXrOGme+tRhbIoglMtCcy0zfkWOJdZpxo8nKlMEZU31vuzrJ5WOEXdGHraK
EWl7mS8/K4O4i3X1tUfez2vLp7QguxiZGgiiJCzP0s5qCJWgoUIDxhlbT9TVk4U8dNUu5Mig8PVy
QtPYyeZiTSXpvq7tfZC3LTl8HJqeXMCgzfTVHCcfWqKMKwsB36qw62YtKn5piowNiCF45CtwGASt
KhHp9cTpkVVP55LblwY7JB+DSxdStRgbcFtFythhUVjo9olxHuyu9ZZXUnJpryKHxhLqC9l+ThyC
MtWpmmzV+RwU6ZleIXImG96SWD7zyjQqPv6AeLSr+EAXeaiYg8ekWbQRctlUFfnHlCMQq/Rac01/
YvCmeDJYUYD45qeUTJOW8OAIduC0INMjJjAyhxmZkwY64FVBqwKqRKd58G0/gcUDQ6Aoe96UMzKB
webo6aRrEVUl97aqPFwukqia2J0bVbMuJapsUvHOWY8nsRbOwwB+ROzf4v4R5rmP+FBBnBh79tes
9zF9m0WQjQfptJrXl7xatPwstUbXJFkk66poNE/2YYw3zyIbkkQypDuEI2amec31/DE6NE7A39ro
9aNXmGPO/cyfYp9qgl5V8vXQ2g2weMFrMo4SLR32WpMIn0XVOG7d1E+X840iAUcKm0m3Hfi+Qcgl
Ix24g6LiedFZdnoQavDBTc5VzdOAcDmuTltyqRTLvRBU7fSYhvzRsuNX7Emc/xEZLtN4dN1xuKQh
HybiGL2h4j6RErXuAE5+wklSuo5sniTVH64lOcN2x8VkczdeDgZ2tB7kgh8tk+w1g4P1fJLnDtRM
mx5dyyU5TI1/mIBg7rIGERc9BTEePhy/eluWmzmj1a5OCrHOajTolej5DEHYXNmNgsmScOQjza8R
jMCseYnkpgRgOdI7lzOhFlxlMAGYPvLkZGvcqLpgIbB75l8m+RSvRPIBoxid+5CK5+X20uN53gmV
XoHRSO11VyxCow4MTWScbiN0UM+FIkeLiWO+V5fbMCGD+HJulaXCQvFR/Pb+soRwCeQlqncdiYx7
ucpnmcyboqydLZvtxCOe0dlYlKUS2sHlfLkAliucW/wcGXO+1SeWMQQ5rWfMzry7nOa2G3TuAy4j
ENnW6xEov5RL/aYZ8lVnhffKO1XZ+Y7O6mVGr2x3OAVq8gFqpAMocfcIaozcTG8dV8tV/yDqLj8S
/TlemyNlY0P8qgQMCYoc8iMdJYnHtiIinJTyCLI8kN7PpnqcyLbcSIuLLM/0/Kg0VEPMGGJYezPg
exYHsiuJdjO2TpgiPEahePTVoXeRQNBe0gp9Xdf0O1RaU+8Hq7GXPE57PUaZgNDG8q+ga3RloLK4
DZw6RVLl53faGUeDvZ1VJPcl2aleafS9CyFeuijHI3foVO4iWRYYo1jBMomW77I2aQ66+stNS3Jq
DwKnPPC7w1uz5pKoTeOsTYtKwFfo2AXV4rFD2fBUjahO2WW5SZGKNQGuOeHOxkiza/LBGMehmbgD
Lsea+DKMMrSUE1fDeTVy8mmNsW3WCsZZ1ETAEjJV/Ft0pISfFlW6tf3qo5L8ddbFHjc9kseI9cRQ
0mij1vWbLegSzBVyeotKfqa0qPASJbxVBhpVCpwtOsz8YYpGuDiFcmQVZnQSnkbCDLEzowIpNafz
c2JSPLiymAgsD9d2o6zwM8WvGn3aa+AQB2ZdaA9mkKTrxh7K+EQsbHeIBsEp1BHH+gjXVKPzYlEh
vSui9jZECojygi0bAHbdjH3sTgn+3xEJReMBMpWqa1WVcij97kXB3POORuTNiARq/kAfkw+70pWZ
TGFlpoCW5X/YtTjxN0RHjk65qpWKxpC45p6PjV5ZBzyK1iRZ+SdnKGZlk+poNq8JO7flHq9Ik+3a
aW6VpylAiBUi+UhRZzk6yUt1itytmqiOuDZ7S5u8AGZQucNVCOotrYefRrH/Rnez2Hh/m2sMC5gF
CREqQud3M3TqKNqMB7DbyWhi746CPEp4uOi5/dDVhc5lxV1nIGxf/+v3/V2DwzwFqwm+CQglpC5+
iy8hcFybMM50O3Vx2oxkAlEymbzng5KA4yQf//rdfpffXN6NbHEYNNURaKZ+5a7mIVAMOri7XTpx
gSyTgEMvukfElvj+vf6zdf6LrbOuk0rx00n509754Ru7gKb59u3nPcAfr/pBgaqfLHTi7I+/E5l/
bAAc8QlBlc4oyeytM+2zqf4n/Uk2ORcu5j0DgnLJuPuxczbYAJDDiDmZvB6WV+NvbQAuse6/3Chk
s7E/N4h5gXBis/HrJSSnWlfCwcz3VNUz0mxBOgkY9nxlgPdqMwplV8vuZji22jS5GVaXNc2S+lYG
vtxVmYFJyPSbzGOro143lWE9jIlIPPJZYD4Di2yaodY9qM7xKRvHqlpPCGtfHOCtPUNA6naOOeBV
COiM8uV7l5ftHrl9sDWjnOwhm9hd1U/gLOa220490hHUdkaxQhGNJj+sMjfNbbTW8VQ8GWVlv+R1
k+27MaCELLI2XSOp/mx74fbwsTeU49q7nOBxVBN6TwRBY7TBipjB4ilUu2qr9cp8aNhYhOtAs6xX
35Yl7bJZmVbEsAbBqagnqpTi1j6Sri7uuqHW1nkqz32nOicRw7rYWRA8p2Gz0EVJv5tlhyQmqli4
Mf5sa+nnuyECjav16VyUBduGXMs3FmG0YAm9eoNi6xDkCSVuY3Kr2D7donQbrVRQaS+lz33VJZV5
XwsdO2qFuEjMhnF04rHZd83MpKHM6sFIQuWQNvh6Eq2a3VCJ53UTi+JUWaEMvQqfEXPd0D2oUWl4
GiaHY+Bn5tYo1WyjVVQni7mZz2WvNScZKf4Kt8QDYVDj25R0qLYGKnd9mTTnmZggovStdGORjLZW
ynG6Q+slXzt/pPp9ehbsabZqqcc7/B3aVtcc/zMTfbGJY996tyMrmU7dpMUn5NjJKrXLke6Ssc08
DMf9OqIzbtdYdb2pwErXE2gTRkZTo6kWcVA91c6rjWrnIxgmZwNnN5Kxh2HU474xzsY0UK5Lb+lj
2KnxI/zA9KJYoMTUPZripBRJf4WXhDAMikdDdk9QJ2XAem1pPvryOSECRlj5DX7K4pQO6mM4KmW7
UnSj2uFZT85jwVPVzvX+Rstq58qoIjYWJTQ1YQGqksldpwBv80xOSPh1yNhLyCAZh4MVzZs41yjc
ncda3yCQtil7qCj2qgot200dVFtOk1iw0oyObl6ctCSgowjSAGyJCW7UDE5Am7Nb7GI7x6ySVdjl
1am2tBe8PdI/VjSghVelmn6xolreIcSkVIpd1r6JOloNtkgRY8L+emfInbfZwKbgwanNN3M/NrdU
VNsZCW26Px+NHDLfbrtHsxz129rG/th5UNsP5IHFnlN3qhekuXOguFqjTxvHDJXIoVXelcj5YYEi
7PU76JakftSwoyf0v4kkb2kPI3tfHnKc9I2yzvDbCGgjUlPWWV/OG9+Kcwy/ReCLr3NYDa0rSiW4
riaZyS8QbGALXkNA8pkgsM5/hxIDcY5mZ8UKtwpVQzE80RX3XLlmsrKdjDQppzZUvOl9ilJItE78
KhWUVzsbkWCxNwu6J9madx3ehO5SkTOGnXEagAc/Z1NJ3wgqZq4UQc/3Xg1bhIDkLI+3eSuN98kg
Snmr+WMPDzVVkhJtJSInoFXRSHm5mfCWcxrU1iobsSkSDFFkbEGWyAcxYJRl7cNY0iY+yJ7mEGW9
zii6xmqFgq+4kdSsFBb4SRXq7aXJRqyLoldWgRxl4GFqtG7G3ho3JtHanmAHFa9qk2PsWphNH9LB
1q5qOJsaQX4N1TlnzrCNSY89Ma5hN4uIgCA+wl+bSUohstbpctupGkS27O1tgdruNtdSajQcVa5q
1SyOY2iGV35Zyk0xtEbINM2YstSll8j32O6s2tjSDrasSQfIyamw25j1K7Airw7Ihd2AbYh7mUL+
WVozq2zJTGVlKXl+LcOuuLN7aV23VtV/NTE4TyvEzleQREztVa2uk4Vkay98GwWxcG/ZQsNV8HE8
oxaRh2FthoWsIzoA3k5bKDyyPHwC32P70VwIPmOh+sRC+jEyNzfYlhlj8SEcevS8bwAo5i0NpOtG
ElTO0unvMAWJp0Sq0bqh3Plrr1Zwje1CO8YLAYltbj6RhwOrXI24bIcpfg41XT2YC3lpwGKikCPz
4sJstqS8UluxEJ448OdbkopiL2Q31aR5+Uj4V0v+Zw+vQx/f1gQ/hhRUhwEfCoHkw0KvIpmCaa0X
0jXSWeIdIPF1SZrialjI2XGhabWFsA1IzrwtFxK3X+hcEgiCLXHx9uJnhO1V0VOwNEIB6xc2uF+I
4d7W2pMqZ/Vb32kFdD8EcqL66s5aSOXF2OZpC9FcLpQzvrDSQyuVXicLIU1nZnWCCq1vTexhR1uq
OVKDPD4mqH63lR7210mBf8vUUmupqH2uFvIbe2H4xV8Icd9Xid+MG4tJYOHLu4U6LxYSvRmxI7Mz
Mu1bcyHZiWGtX0gdcasFQiLEoj3XF1beWAj6DMX4OVlIe3Wh74cmgIOmLQWYoRD7UARf/IXuV/NM
MDxI4oiUacnTX3QBAoXAuEgFhrCoTmPuTFf6RUnA079ajwo9pkvAe7wa1fZR0boWWKIJGhTOJNw7
izihuegUKkKp3BkSApN1oLX4eW3ao1YisdQAXQJFNXDE3NR1366xcZkv2oh5fjRCEvmx9LES1DWZ
2NxV1hTKe/0PPWyQ4Ut5aKypjM6XofU/8/1fzPc2POO/Gu/X39KX4aX+Zbr//pofCD+GFRgnzB2Y
SfCrLDD+D4TfBPwn+NRe2urEhf76Md87n5jhGYmZVaEA9IUW+DHf440xkCIKPC4kfmqYcC4+Izw+
f2x7sQf9j1G6pH//thF2IOeQSzLf48ZBffnbFjGJwTzV2al2E1fSUxuT17S2Sh118Yh21iXjIms3
ZTXdpoU2D+5SNY5Bx8FjIcoNekVWcFwP6pNPES7pRDnlKzQiDN/G1lIW9C5G3YJcb+k4z5kriUdJ
n2lsZqvdReUmDxwy2AiKImLFgVHjIEY7Rk3zPm4BtBj15us0NiG37Q5cWFLEYLh+TPMskxrJyQXg
nSLTEO6b+AVkCPXVWAFzWZmOcA2n6Xbgw2nY/K1yL+fI3xeYQe4IvcFu2kTP/5+9M9luG9m27b+8
PnIgAnXjdQjWkkiJqt3BsC0bdV3j6+8MZvocp9+5+U72s+PMMWxKJAhE7Nh7rbkSp9be4iynv1QT
Fm3WU4F3TYZUerTCK9wOZADTBMin9mFwww9LS/mQ5L6uRCQfOMunW88j7GC+kjzo7u/0MP3Oahtj
Mvc6ol90RiMWWBXq5q7aEoXaXaJBPtjGBEPZ6e4IjTcw79FEFO4Tmvk7EWCFjqbikUmhuJ1o8iBb
KgbkQYRVU3rhAc5vTbd6C3LcwovoJhTl4Sca6AelhlkpCV86p59qi50eos3jlGjLe5rR/qwMgnpT
t+q3PQEiJKGiTHK8p8kI8A4n9ioNbPUW6pVt8aO9Wh3jFofSK9W0bTekSKlbL3spGda8iMmg56k6
+zUJPbBhaL4y3CDORM+/t0t1r9vmsg8gJ3QUkJ9LE3VF5cFejmKwJL5RQbyjzXtP9N4+cBcyVKyu
Ps9D1LyZqftkt8SdlxOOHkH00a0dpLhNHU/swVPA48nc52yptBph3fhMRiyj2RzpLS1IZd7xgv6r
ptdNQVy1bjx0GE1OOaAFXJwymhg+RPWyyaLi0SDCcGM0RUNqSmlc2qzztq0b4AkyIlJMeHLwnA7x
OsrYXYd8wh7e1AbimrASggYgPvQEUu2qw5lSnjAs9jchwq9+Ozaa9UzYSnxj5rb+CR/xsG6xHPnY
IjmpWFzLcitccr8Q5c76zThjwjjg18e1QAzp/F0rrEXbuWTXBd9nzxnvMtkY7NkFregMzQnBz1mI
hCwRj/8s9P9VpIYkruCvVnpE+U3452hSzIHqNT/aOPpvahn1UIfJay+HVskfK71r/cbRgmaNo2QT
iM34qx9LPd2jH0s7DR987vSeIa5z28i/s7K7SCT+3OKkA8Rs1mOnEPjQoHv+uXPjyZK8p9LN9oYb
vo8UWauuxVZNQ/St0OzHBoVRAa7gzc3F2zwCkuudeUuD+Ngp5BWQEnkwUGYfWgXEKsRoHTwFyWpm
vVo7CpzVDV7zfQ4IdSgjsFqlAmxpIagtthz9ol3xWwrEZWRgwio3jreBVqCIDp0LG4d7Py4xq1GX
3xRjPPLTekXAqetNq0nkeKPZHHXAevWQn+dWWquqAxCWQAprFDLMagNrXTqj49P66J8kJyqfzPSA
6C7cxibcsVEByNoufLVNDsRSwckchSnrFLAsUegyXUHMmB7DjlJgM8gkGzPOXnokU71Cn801ELQc
GhrOEYauoPwIEgSVFitoWqrwaYYCqdH9gXiA6HXTmGDWRgVcG02gTyzFH10CjM1UWLZYAdqYnX6W
A8g2qGPHREHcWJjGdaLAbktXkDoN621kVHfJob91UOCARp0DZT7rtXraVwaIsckpxcVT+LhuACTH
Qr/l1PbAXpBfUiDet3HmNv0qAdOcwqnJ7prKCMeNxHHo10WdvvUAcB6gTzMebbXON4wCx1oVDs0j
zf7gkW6ydWOmMxZ9LbeaPQrvmjZ9FZ8aTsJvgYf7W5lNX6bcSFHClT0cqhKIVzR4eO/I9j6Q+ek+
OOOIbTszOL5mksSmznCrd4f+jw2fYcheirRg1JxhYtJlRo5XcQUYiAzeX6hXza1TS3dNKJHg4nmS
k2PUg0NqZVWweQe0lpYSlxLRkGxZtVswnYnJ8UNCWeLw1Jll3MyUd1s5Osknh94d1LcgpP0jwdMl
KhnQNYJ8M+Vx+YioX5wMeypvTGVoR96ffKqqAKsp51r8SXG6iG2eIOhnGDbdz9bAsLVLw2LVh+ZE
8lbL9zfmzd7oRqpzizSLdcMB5jMbUPaCGUv/0vSOcdBIIUz8sO24qk3Jv4mG6Z4LqPlw9oiNYmAu
nkBfkVnQ8SMBgc/9Wi/C+V5yMHixegbte6sd+PD1HM4XXCW8x7zUgcLQY7tpS8tOfQMj1QbnBj+Q
+iCqN1eP1jzgLqZ5Vr1HPH+72AZJiliDIWEwxS0WxAjDWSWK+DQjQPggS3HYid6ovlkTeJygL6vz
9Z0lhI24W1qa/PhMSuchXCIO1MgQiSwPIvfBVIcVU/mxMsWdKKyif2oTc0S+RBSUH6sPfuXugKTt
nskX5x9mQSIP1sAisiZ1ZN7oXkv6wWgmn653GjUgv40uw9CvxCytm6s3DVVxeR4r8olXsCYwC8OL
ejG9Ub6OhcIydrnpPKB1NQ9lGkwXAaKCQSa1jQx7x9xXA19qj+ntyNBbdVcYXm6zMe8+OieK0aaX
9hnr+nxTB0JeAjoEl7HW8k3EHYng1rOCT56k7kS3G3GQU65jbXD5jc5MlmMWRtpjudRYhWwgHgh2
vV1JhbG5flv5iDMtDufW9ds0KDpfECrhlwlXbnZM61bUrRkw4qfghhXIj+9HOL1ONnHXL/wRu+67
C8HMl3UZ+22ynNoiOg0U6r3WPg01FuvBKj8VpNOFmKJ9z72TXQ+mKLyPBp2CvIv2edJ8t0bvxjNK
YHAAPgrpXKbW2BpDtOvs5SVsWpuW3OTe2vAKYeFZm5SZpKzm0ndlUV469rGeFgwxMSIW9gWYw3Mr
EnGyB9bwVLj06J3K8IVDmEOcz6d48tbjlKzboDwahRPci06bzmKSBJaVIfDJ0bUj/N8pugRvMDck
WMOIqvByDAO1ZkfDP1prBMgV4eSTzvetLgYsiRj8bpKlbzeFzMXBkNbXRnT7wrUeAJ3hNx56A8xG
GLxroXxrNffr3JOcsxQkdWZD1uEAKcg1yY15DQcIKg6JeINf2Xb52Bum6XOMWT7ywYI+AU5UYZS3
VTc9FklfHT0n3QFej3zLWviCY1tsp7oPVsk4p0RUiWd7pokMg+OQTnN+AAJg7EcW4bWOXXkzFWnA
SQGRdLggbi7L91rvaQYVpX5LtrVzbLjxgTHaOkVj8K6LvPbRLqx6MX835upSxa7zLZacmsyx1j85
toY5KU2fOvIZPiNINzY864QaGjUJjX0BTxFun9IxmvVqWBbWA2PI9iGeG1gcrm76C+NbL3is8/Yj
mrtgoxfufMJBPpJJFUKWxCgssdIUC51eWs7FbSnsU8aa/8BthZXFDsS9gdliM8q+KEF3aMk+LVL6
InSoEMXI6ltrIVNALHKYcwzkRlV97jlcrmu39daJGN70AB2KXrLbe7K2yLXov5I09U6Dc6fPdfA8
ioqoIKYnKwtcm1+agHIbE2nwXOi+zWNI0V6Eb6SKtlhSjXUH6PkWLVS4oUhwPzAbDhcHZMxzStVN
DcEp3G9Nez6OHVbe1UB/fwLMnTwnDtYZszUhf3A++gb+K8P3nTtK2BWsabJCWMKptU1bXhvm5EUu
nX5ygqR8wLMINT2qqawMPOtj1binaqjGT4U+Z59GsiRPNm4n36LCWjW0/NcZTxEreRf3jh8VVu0H
4ENpWU9JeDtM2H+OrQzEtIraBfWcV/dbN6xpUYFie+nsSTvbonHRjMJ/40ukNRY0obYZ0qS/BR1v
cscU6ADK2kJ0bS4j2+DUl6eS2ePRxBO0CWpLRcTWwYtHOMIFXFacbJa2LopV5xXaqQtd60ClkO6E
XtabeCLcl8NbaW6iZvpeoP05izzsnscmHvf4A+pXu+6gzLIWrqHcABBwRvQVZoXBzlkOaU4VBhRP
O+olC1glZL0vwe77VdMloCvnYFtyJOZtZVCdzeyL02buqm2C8Zzamn7XBEWDuqBsdrWkJ9GPacAU
oLmbgAyTGLELZYhlx13ek6Ypq3VSDPB4x7rhxJyKVRxhGMtNHUVtk5q7pVzu8D8jBIDQuZI9B1or
a4f7JaXGS4eyZeca3PM81tljnbTj3uVI/I4m54TisP02Kvlwbc/d1qvscNtnQcUcCA9oQwjxGgEu
jzgZQSsoCRd20JIh3gQB0evnVauP1otRTbtpnMJ1ayyPs204pymW9MldN9kR+7HDbIddSjDxGMrw
Wz3NO6NjyxvqMtsMcdJvJn2ajvEgWp/+aHBA+HUbh/XFDCxrjSMkOcyLPd0ECXERkBq1CBsclLqL
l7K6ihunR2KkYsuijAFvmo9J+GDYSc1puVfGez6wsuEDQgnZEq7+/PR3s75zde5P1L/LrXV19CdX
d/+sjP7T1fNv/Q4AYN+GBpBfyQAYSaEERHipQAbYV34Au+EraKAHTQctkF8hA2Y/PgYKPCAUggBS
B0PBwTLv4CS91YsRb5bKvsReqeE97GiqKJxBRuv7XCvEQatgB4nCHohWdHejQiHEMBGacIYtqjAJ
7gAwgf6cecQkMyoSUXsPt0rejgqxECrYglTYhRn+Asl9wapG+fN5VHCG+MppIDn6mGugG8JE17FP
tIU/DPFEQCeIh0rBHiDxxTvdRQapQBDYgm8Wg0IbxMkH04iBdlPOSIK5U1aaXyNkdiAGQUvMV8pE
ciVOEN7ZfdFhn304qZXcjgpNId3W3BsKV4GA8lEfek9H4zos0CyGLj0sV8bFwtzu1gQm/EDG6PKa
Ebh910b5Vw6gIRnSEofvauyQeuJ8K9cxJI1aITU6rc4/nEFxNsag6wgdjodtozAclC/2RkpjunQB
NjRqoIuhsB2o8CB4CAXzoBGKrVABPiaF+rCxFt1g8i1ulysJpJ677JwWtUPEuEKFFHULNSRQABGy
X9kKdKAaV1p3SR2Qee6HeyWPDKElLqAT3VektdX7ohAly5VWMlzJJfaVYtLrY/FUKDqxpTjFgSIW
tyyMZEwvh1jRjCvFNcb+m57iENaxUNRj+wpAtooIFWmS0J+XbsktFFKUJFdYcqG4ybRhFUOZXt0V
qUz13EFYnn7nLePR7OG4tMP3SPGYHUVmbhSjeQLWnCpqc6v4zagWbtOmzzlnwXa2c324hyFVXTDU
AeZTDOglgY5qhXChG0WIThQrmjf2zMEvWDteVG5xbLuH7AqX/qfr8191fQzYlX/V9dnT3Y/jn7U7
6GDUS/5o+ggLjJVOi95BlgK1zv63gF/YAKmU2Au51+9d/H81faT8jQGfI2nOkJCgsAf/agIJ9zeU
WpRaWEj+voDf+rPOzUQK5GJ44W0BjHFN0/2lCaQTgbckVigf8S0r6u6StzNyZZpT/pIBxKtMEMmo
+puvmAjlUxSl2oXiYt4VpjYj+I2B+WTthGgcltG4RiDhd56GiZRp9nur6/wcbkdk3wqFcp80aNgw
jFsARSJ4zb2JIvjKTJYajCnW6HF9pTCXdM4vwI+XvceMlZm81n8rFm1pSMMezbPGZnyeioxRWNR2
I3Kgav7sGNEcU1Nx2fwoZIZOWmOzbDkB10dr1qovvYySzx1ij3vUMpgVKADf52ZpfA8josOheOm+
DU0oOL9AOAmJ93wII/uBE0gcr0oYjM+q65P+fxR/VynhvxVU169ABW/wrepI8GCd/bkPlyPASbSg
tYlrJEnbMnprU8mJcb9CWVH/MhhwVng0vfvSqeQtPAE+WmW74LFALHB6jJJ54zgWAFkUQHdLYEUn
eBTlh4Dv9FrUVnuJZhoTVpwkdxyoiSVy1UmeI7W7CyNcAX1rlGfXbZ67zCDrqhpvsShKNE5yhzD4
I6mhHPz0kPwHeaXCsP2kr+RDm0rdqDqdtEhNzCp//tAVwSqoM6oC0EAevAv17YdlKd6ENKd7zdGb
Q58YzQERCHrpiOpxlWvdsm3ZTfCJTPqXKhWq+WKN01k1vZGQGNZjMPN/NfGF32RVipsQW+U56m10
5Yy27y03eKEZI0mdpVWSFuiX7RRUV1yM5NpojbbDSGyv55KQh0XPuacNlBo3+mJ8FHZ/OzZS7Ls+
sPYzJgygiCQhxUj/N5OFEl6nywBn8j0jW/tomuX4NY7QiSKVGb9WrNcHZ86afdNBSQgiCtJq6Ldd
PE4XHsr0hJ2Th6klDi81PhA9JQCXg8Zu1ymOkxt8XDnoDnfq13EMqasEibnTFywMMqY74xQgf6eC
b2nVFXFyl0cKo+pm8nVmWvfNzSgjMGtwVmd4wCQPHKfYFlHb7sGCxjdZ1+l3AbSFe7cQw51FpdJx
ZMfdsKmjJdnPpIV4PjZPedHibjq3neCCStX0Wly8GJZ6NrV0wWsxtq9mBIHEA3V6a5qN5+t0yk5/
fe/8smbhMoI6oYRWhjAQ5srryPIn4ookKSgIB0e7IKRZHiBMFztNtHTRkMuuGwcrEDFh3DtNuXwF
908QRweUwSeDL/pIqnI6VUi0jnWn169ObWL4jzJ9h+/tDe0DtoTezp8BnKAaHxoLZeDAICvju78t
Axi8egcNv8VbjuK/lJdJ53yAe46POvfafGcq4T7L1bwdkHSoBbVMOaNXndhYnSY3+J3BPSTTMJ1w
QiwP19u2SnAWxLE93zU1anxRMdQpM1d/c7W8ffWIHHottKXGiRIzu8yJJ4iYQBXxl0JPd3XZYObD
4gGEyuh7wjuwDDqb1I3cs6vXtMr++vLLX8LeuPzMmwkKcgHvqEmEerR/uvxjjew8XBqw6E3FDLdD
2rSam1p7TBaPTyAQY6EYb7WnZI4HuEtT5VV3U1NE087VY7YXg2eQplBWB0c3HarP6WATvOJREjGx
QmL5TtuKD6N6voc67rXt3/8AIA55WzbTcTx0auT90wcolrRtBPlWl8xm+DolYjrVVRgiEgyg5rYF
60yg1FmWtFliABVoG3w2Fe533boRI7Zznj3sJfDtPhuTI4CdAGKOJMDybZ25wVPm1KBQoyLkRPrX
7/26H/97s1D3Ps4RlAKCvqknzV/fOx3kuFnM0bqUvQWefmzb4Dt3M7LUhoSHF7HEyx1izumcOUOx
66AzM9ooCvvgwio7klmDq4Ke5CGzRqDHTLefOjQ9O280GT42dV+cF7eNbzl+TPdj7mVoeNux/c7Y
lZ6KF5tfoJn1B31ZXGJWFGi/J86jIOHRaZD5Q7OfVMOzI4vgVZLCsYdl4x6hp2EVQuqwzVoj3FZZ
NL0Tk7HsmnEIqL2jZrMUTuH6nZTTN8GMtlnJ3GSm2lZSbBajgitRpl8E/fM2Mgom+WlVHTKTjlfh
8KhTE0z310cv8LTwowGyNmwg7PH26J8d0UnKC8cnWuV5goGGtlH0oVctOkq8gu/cecM3cCpqBVGX
JnGCI8nxiLJ0heI1c1a+KibFcJZ5+qRXEoeuiYfuzcmTr0YJJhrx5XRIR9n6jWoMaibHRHjH7dqi
IXtCP8Fe8tc3AkXin3ZQ7gS0H9QMkKysazn4S9nAWo2LKR3qC6fyDnAAgHZMZWptzsaJlggZUb4D
fCZewSwIt5Ri1WebJBfGQKxJOJdb1Gm1w+w6yeDE06IjtkSPU38A2ZhDOCm2XU3nasWTpH+ZRz17
ZvnvvkgO+9/62DG1NT7THD1p5BKXUFCO3Q1FZ21yR5+5D8wCiUVmZCAuMwGQAXp53u9dTk7reamc
A0kdz/TbBWFVETFXvibjHcN7QIw8WCSl9Hr/QTYJS2RaEH9VYiWcxEJIJk/t3sliVXKq7xXAc/fa
AktGe8FQZZLxsvGM+VVUFXP6EuEf7yfKASfxQKDr4GZNZGv6Npbwrxip83UzDOmxhA68X7xsRkto
LPUOAmdU3skpMOFa92n0wj4Qv7RaAvFoqUYDlUCcJ68tIwamHGlth/uIugUYscFqAO66ij40zxEX
bRhVgQPr/Aj9jq2qze11QxAPwvEIFx7zF0xLhGax5GXwgfVVOyqgYND1iq0cEZjmu3ZrmusMo9RT
GHbtISDDxVwtIjG+REZAnCke1yq90bpOlT/e/ABRvtTAUdb6lzwrWVc7FGRrNe3Sfa1ANxJaY3qc
uRFo/48MwjRzjug2CsN4E+VCUu4MdeWB9CdwXMJJpktDbblHiOiFkPKW5bu0U/dAYIS2AZKT4v+h
sQuholnGDSYuSDs4rdCQNpxsETtwF8Y1VeZqIh2yw1zFQbYK4CsaS/YdC+KFo3MWY0k3Sd8F3Ydq
eUzzk+Pk0b3MndFnM6CL0Xrz8nB9kP4Rrj3N1bf/+38+f+RxAXKra+Kv3Z+OqdTg7Nz/uz2drOnP
/+EFf5xrMZ8g63euOgaHQ+MPT4oNrU8qQxEB2g5SV07CnBUVd880FJJP0DCDAwG4UVnJ/xA2YEpH
9aBWMR46E8Wb/XeUDabxi7KBlRGKA/o4tUBKDOq/bPAwVLqhcGIyOOp8utGSlrgcrI+XybDSj7wY
lgO9KxM1UGaF4QqEUHoyjLx5T3CnV4zgW+1ehA69p6iah3vk2cFLuhBcdVPH0/Q16uIkBAeGV9UP
it7QfAD3dHURZm0CMGkvM3q0h56ZOmQ6bKGE4SRu9jEMs3U71L37EtGDbpB0N25OD1fIeV2UU+5z
UjhExK8dBmvINglFfL+yC8+iBMkNzA7Czr4VunMICQw4Jd40EPJQmxcMWz1QzKEKvnfGkp9DbbhL
s5451Mxh4H0hU+EzAqjhdWIc4Mu5jb4zZK7o14YW0/JmcmA7M5dfT7PR3tMLmO4WpxFXyTtxLLmm
PZQFOeUrZ8jD06BJdGRmhRg1bF0Bcas0zFsO1mni68kiyLMf++jzQgwvYOKg3TCVit5xYjOOM9zc
3bUOlqaVl9vZ4yxIdOqtHv08cLd9PGbhjkmAe7SkOez0cqqM9ZLn9mMeAUTbEbOZOcC8IomNF2gf
KURpIcJ1YZbexyz0qfI5mDm6Dyuxv7G9BjV6kNbHPkhxZLaC2CJZIoUnj8C7UQvwymJuxi7iVe7J
nCElbcm+6S+Dk9f7kOVwT2JJ+yXSArfzPWgypW8udvVYZ/DThONq0HknLo6XMSDUqiI7CyxI+soN
l+RMMV9CwrWc4S1DTLeye2ztN3QxHUbRyzzhkg9x6oAJCTrSQ8YEc33RnAsosURzYGRfGTZ6eHOc
iNOgau6OkNMQeNnRFN67XfWdVLC53+vdUseYUo3yO/ESmYlAZsnItjSX7mvRGDaGnsDNXghXSbBF
FfWGEj0hYKuwh8+V8Nx7e2yGdVkVFvhAo3FWWJCMLfhvI1xNsRjPS9eGyUutMx4fHghQiBkpiIWN
ZueIIb6MOIfvcwmQMfvg26U2wMPfxFxb9v9IawEqN3OJ2AIOXXAKiRRd56KUK2F2w/tojdSls5DP
ocvvYLa0Jkr50WyncDMWeN98qpmh2AeFUKPPADkzTyhkBGhHc0cAGjEQOY83Mbmc2YlRSceVU5BV
hN623LR6peCySPeTCHOU5mDsZ7pMKzY08nWWihvZeeKu1PElTKV5oTm9Bzln3S6VGbD9NXhg9WLe
Q6Xiuit0YU7I4hysC7fhDjSLWj9pcF/sddv2CBabwNvGjBqOuHnyDTx452BM3njbE/ezHuuck5rV
9x12oaW+sdu6P8qkzy+zKEys1aVt7XCtdBfNwxYV8WCmZfKdNvgzra+VnbnpB2I/c53YpESVRCk8
ab3MTpR6jt8WgAHiyRKP2OpZtdy8yFZea3or3U6YN+CuZdocuv4gmZkOfXpvmMWLZzaZHxJeBd3a
2CddeAFXGCE+EIkfMNXzk1gfoGkzVts3i51jUbfV1S7HJ47m0VofZu/glOayQY8/7FyZyItdYaxn
ecIObzYWLEEzJ3PNg4AQmm1/Z3mpvqmnZLoFqLi8GplpUkPjRoD7lGFvjaKj03fOE80s8JWjnU0s
Ui1rilOydqxiK9Agpk0lcZFpuJxRw3PlyJi5XwbWxjSs3H1JNw3jlMcoRGjetAlb/BOBXHq/K8Ap
ErVGmHGc1qe8R+KCeNm9SRv5mT4omq6QWcaEd2BFl6Tb5K3SQRhclAfiStJNsCBn9YEPc7WlkfCg
upoHtZHgUa45dkDkRRPhodTcxW3MuOic4MH+GHTOj4DVYJExGd/oLmVpYjo9xi43f6vJab2POvqX
4CiK7i1xra20eu1kpVNxFkOPbS0L9Sfpyex7O5vduyNC89FBiPwADyLczKLWt1ll9nfD0kHy0M0W
8UaqpRsEhBmLbhT3j7FplEc3ao3PRsstjWFjhKdWF3euqFrmEJY4gyXE39QxNm7zcX4MRQ4lL9dE
fELG193CGh1uWysL9npkJbgh23Rdkve9DTJskR5pOzFHDRqrveMyEXUdxHZGuEb4IEF9d9Fy1LOK
YJo0yU+xzILnqFjGiF6G1X6aY0nWz6IN8a3ERLpnjl3DZhTTl7zrMb0Z1fJkDAZBSUHiNIzHYkyX
SL2fa7qUtwDZxttlLJlAZraOKQh+wMWye/FIo0gij4P/zmC2g5kOBvy1qqsWAYJNt7ktlfFdrfbs
6NPnCBDnE5o3Bcyw0f3Ckk2pO80FMVrfkbTTPXQ9k0tSBw0B3kavbej3q9mGx6C/zSgbi32JHj5+
pfOjFDtdaffsRCmo9vNSouomvqbPN72wlYt1mJBg6dPy4XaDvQnSueDwGLMER4ZJk7BpwJqG0dzv
Rj1/GrG+7gjWI3E2RKTOV5nhlSqyB6Oau7VVOMc+1Kp1TU6K/099/N9MfjB6yb+c/DxDhf25Pv7j
BT/mPlesGTMValphUYlS7f5RIwth/oaPguGOYE9BM0MZ/qNGBtwkaEy5qqT+ofp1SDTRdbCHwrEc
ykHr7xTH10j5nxtInEdxlxv4SQyTNqoCu/3c/OIYTV96duc7T81TUh9KxDxvc5ucjTwnm4883XTx
hzCsbloLlZ+YZ9LqsKbezzWhOQwuyxua69M9YYJI1WIxMV2Yrfu8Ei3e2BJOPAw06hC9H6Cc5LYZ
jBfNITSoxqs9uFDOomDy8mrf5xIjxu8YND0LtLOXm0N+LJukgYcjhSjd70blzHG/H8EOTsMhdNAU
EhPsTFqCrsqth8dq4CI/agUGUughkTQ3YTI2WLfYe4yzS9mCrMmjDRlWwP7DXGLmAl08d5cmN2mb
QlAjTZDBdu3IxfDHwg6emDZET0vHrsiHgl+/9NqXMcpjEiLNpkZUHyWYd61TNzX1YbFohEclcAxP
QHPEPY70kpBsqFD4uX2PzOnM8T167rI4JiikSChcLekIwGQc9aG+kc5CdKWfFO50isJ00A50RUYw
+6kWzo/aLGC1rHGNJOEWSKJFGqKMcZfuhkAvu3ov9DAQzMFyWkHpdLEzPW7uqqlF3J2uckvKfDj8
syL8NysCyfGSJtv/fmK++X9J9r+/5MeZ2fzNckkVtXRmrqYnBefWH2uCAiRaplTIBhc5vurr/lgT
6L//WAoU9RBighr+wndgdPx3lgJhqmf957XAY36iE6gpyL2FDv+rt6sOOjdLwsm+yWXlCl/iTECo
LUa2S79vcavXK56KAPszwYBlcCqLmaK8sXSYWeulY596zMpa1/Jj29pGM200Oq0mzNyAPc7vjQEk
kFNjxDmlkckIdJs3Q26Op47gL5qVs3Q4L6D7s7tw27WA124H4F1f03B8QBnjBL6QmuObke1sM9Pz
cB/UWEflwmPhLjSxFoim+Is80E2wlj2ZLDspGhXjPYmMfONWb8Af4ONq91nt9vU9c9b0sakD773N
FiPyG8pwwbY7JNUN6b4RMdiz96YZtlnyK2Z72Uy0wEkWIieRaeBc5BtEeO45xQz2XjsOA2+vHD/F
g0kNanU4mvuZqWwTEVCWDHKi2jciIERdqSGcWvLskEB0/QTVon6TrSFLpOix97X03K/ZNJ/IYCQc
Hdj3fOCP4G7obYMc31jfg/MQmy5R4HOwV/wbkqAf+oRMTl+fZ33djawsK47leD45TFMkmQF2uVFY
w57RUQ7GqG9f6DRCjCc5Y7cszvzgtXI+UirXtBljjrKrgBJuTz84/uB+sB6SFAnUZiildo7ywt1N
lk3/vZzELe2T4ilaHA7loAzuKbodf5hCOoim20nMzIN81ZiYI9+qpXEuzbBfexUH6NxxnMMQi4Wp
ozVDaOiBEQlZ9Bs69nI1asG0NbDk7cEgTCWk2Xr5pM15tXVJYtmBOF4OLPKEGeTSOUTwRh5JDQhO
KGDK25LUvXxnQrM8T/1iDwKh7WB2NCpXP/7bpXQWojvNkogdMARfuZ718Dvls2rDsTgS24lNeu38
DgKVjXZxNQHVezWMtMgXDPOB0L/+s6L+dysqwri/XFG/FV3/NZ1/rrNY9tSL/lhTXfEbjheKIhLL
ULH8uxPper9BjFHLLBlwrlLe/GtFNbzfBLWPUFUVM0wFj/1phaUkY120GLjYV3DOL27Zv3TPUuT9
vMCC4ATdKckaAZLJVnAdpf40aTTgwTXugvtwEJyBfCbazsNIpiP3OFbQuKYDNOhfEm2cDlVtmuMK
TZmHBHTo9o2TDzujFvVO72L0gz9dxv+gv7Akn/GXt8YlYScCNCVBBP0aLDfBv7BSid3dwSJUnj2O
5md3QZK3YpEEeyEUAOOKwogbkr1Dw6PHNbR+fkVmkJkkHlo8apA0qitWA7dleJqvsA0kAOI9j6IO
BgeUSrLZ0QsSmXrFdBBfopgdpt1p7h5R7rI2f0d6iN8BH+WV9hEp8AfyFwUB8aysvrhXNghnMyNf
aSnIEAxMApninGwmKHus7hGCc290jXtiMftnrySgZGxqaGms4BkxwmNCVAcTLlSvBB/TymmqxKcW
pjnnpipgcwhklB07vA7pFnsOc54Ecf8DKkTkd+G4BbD7gj9I2zXx0hzrMBG7vjfar7EeNdSu1rS2
kxaCeHmsSrt9cqDV3wsPMa7T9t0N2oHhOGkg0GJnYcXNvMQ+1aYxE+ccbTVUT3Q1elFeNNN7140E
uGPcluUa1Hj0xoC3clZ6b413WlhqD1CDvYm52dxuxniYbkNnedT7MDs3cw/bZfEKAldHWAFbN9XM
LxSlycqrItCrRNgs7MywjS66m1YXDNoGQaRufm8Ni4MuxSDX9o5GR2s8J2EDvAiZzXlZ6g2tL7mt
vWx8mnUdLy9z2MNkV9Yuy/JiWzldlPqisXu/pamp5rlij3G42jgLcHFj0WvaaRXxq0s3+tBq7Aeu
en3j2mmzTdBoHUPUHlD6bfcYCXLt1kGhZ2/oJtqn0qEV9j/sndly3Ei2Zb8IZZiHVwRiZnAmJfEF
RmrAPDkmd3x9LzCzbkvMKmVnP98XmaWlFAgAHoCfc/Zeu5vZ0m+KUaMB22fLtVWb8sqadO9b4qXu
zo6Hbotqgx04xPxNqSaxNbNmcFHbTPaO3HkI+rDD09eCZc/sXsjNAFcmXHjq3+veNF8zbp/OztxD
qLGzYG93kCUHDe6hOWcWJzRYCE4qgTd6gSAkgAsRFVF58W6maaE2S2e7nx0+ZKPJknepH4xbJ5iN
VzMhM6PKlfq+OkwuHZanyJdSHGxwh/ga6Wl+4U2MDi32UqhWk5uLqJktBbVq8EAj8gamUvKcvgdI
0lUeONWAGFM044GKALomS+iS+vJIFA6GLYiDA1HiwjgHpDY7OEj08jh5i+jDyijTq4Su2Zm4Ma4e
RPVlY09rd3xKdyW2KQCQfmx/rYjHcTHLzeIRwH99tWZec/mWrrhgP44ZxgfxxvSz9dcFhZdoNPYb
054unFVGtFXnO49oWGfvFY17JEf9KUjn5c2bFkKo594+BhieQlrkTB1aQ2uueRLOXxB9+yJEGaag
siRLDawlA2Kx4a08q7DphfdSx14wRk4nMDg1UAuma6tq7SNzYZS5oEk8sgenIa2uVEO7NwzUNB2b
xG2IA+YhUmEb8MsboqxdwpGzxLzpS3u+cwXCeLw+6cSWtO7LGwRZ7R7hUIrKGEW9RqfOaCcYKRgr
XB4H5yoNyBoZ47J6ZiPUoT22hmYrcWhcEI50VxrGhj7yrE6/yfy8eQRlqpWRMWZ2pBPNcuWyRoOt
MFR6mhZHXHCdp7eZORdPbcWIF6c7/H7Cl6OqnenjtQ0PX6cviq95wgSW7n5Wo6KEWXDbZ6rUPuPe
BL0guy64N+FIZltPrxJuSitcsbP1KvguFqs7qcqYvyR+Wm4mZUz3GMrQguF9WDRXEzDHm/Sgm/mk
h0OX2uc0wDbqzXg+HatZ8jA23PSOVof5qSGI7p6KvjIOveiTW9u22zacSGYuNybD/JcGMUIV2ngf
HOzAWFNjdyxe0y7okNEbcroMfjWRw4JnOA1h88BfK+jNIetcA1GcqedwACGmHzzfg/sAvtyu89z+
xdUCDpEEOmQpns27XFmkHhem3Haz0215Nshj7hXxZxKQDf5g0fGc50dOgl1B0j0p0yHRJNomYP9I
g9vpvCsjcRhpe8pM0Zf3RncK5EyPYaITeh6QQL3fNmQs6bmimmAQYHGSk+Ft+9T9mlv6HM2+DVIU
GMJzZgztMadYuA3A9HDU6qsJ25eF6BTWDfivKxA3PHKc8ipRfvyVKv0YeEi+XUfDUWRUEDF0EDlt
a+fXymm8vU3hwD9YpHmDmoh7Omf+fO2MSKxMczSjKlUm8SH8kQEYfcnnorsTaPDPttPZJfKZtP5i
OwA7J6vszwX28khUjdyv+5K3Uiuar6xSx9rYZDrx6MB1629VGqdXfTPRNOF1Ks6W38keK1Xq4dPr
F8/ejkpTdoQWKbB2SmCkjOQy6s9uPgz1tnO74s0eyDXaKihga+sfkhC+OQ1VyFAOFRzv1JuppUl5
2gMlnrTNiDXsS9anxTNFMbcrfSVTd7rRkDncK919KGTs7PO8wplgYaFesG2l1qXPZneALmiYN3FR
26S0pM2LIrBiN5DLHTWDzv3ClQmFQbPy+sVyuorPzKZvplEXqxXNXl+iorr4XW9c9TzO+BX1ikh3
nGtTyL7LJHeVTAAWiGcWr4y8v/SageVRGSRiYARuTzmIPY92l68xfMNfnpLZEeOeIoyyup9Tfbhu
8lzd2a6RPchygpTr9gbTNVGapGj3/X0SzLysHd+5pE6TRjSWTJNIFrqKEYzCfrWKw2kKncrG/L26
PUnB8L7Oueze/ABbRwi/Pzh5dj+vG0zHFNsqbwLmAstgh4Je2NHPoaWhJh7dK4CMix22WTmaodQW
HNFenk9XHamo2D14juQbQVo9mu4gF5/MnFiAO1hTlb0feemj8GwWwCWsgXgbNKV7mnLBm8CGFNId
CgKyZCTnOI15tdrsv5rS8h+kNOyo6TwNyBHz1rMvCh60MF3bvd+4ZX4RqSokvBivul6bYM8Cffm9
Yc3eS4c1ad+4CdV0gZb5q22QpeWjWiP7txeMzLWkoueYGguvjA761z6jY3eLNDWtTgjeghtsvO2P
oNbtjJjxRD+2fl7qm3rln/XWiGlS/sFFc/+gpP1vWff/VNYRRkP/6r83yq6aEanqa/2rvuSPf/Xv
us7/Fw0u2KKoRd4VIf/XN0HsIz1zn8RF333PEuF//dkrW7MdTYou0rJRoATmT+nfJh8YUDmiSjER
2v/D9G/rQ2VnGPzA6eqjgaFS9BAk/NpGJ656HvEfiqPDwvWjPNeMex1sDLYxsEVNl/uEgpCG9tZr
XvyIil7gZq3jkyay+NTz/kd8gnK0gRC5x0QImp5Eqir02a8/+m3F7iFtnYwUMbjeRppjgSYb9Xu+
ypBlmpTPNq6AbbvKOVnrMVNsO5UR9uwJqgDzcCPRxYz8U1sOPIfcB7h6fyfD/tA85AqszhSk+yZp
4TDiPgwScjZrFKrIMNlqylukHsGePQuN+2FYz4vv/dMS+U8l668F6/vxaFcySaFJSuLLB8eAqaHw
SIqiPb6z3YlPeluH16ss/s+R13+FXv3qTXDWI3mWiYJjTQklgObDmS1M/xbe7iUqIWo/k8c3O0kH
2g5Su4fJLO29SvP4/h+fHuQ9EtDBdrFMdToZP89lct3s54rd53F0eR6G2poW3KNucqJROsij//nR
HDocJIeACif95tejJYE/Z3WVl0cDf2lxqUW17KSL6udmJBXj98cyPgjG1+sZrKMrH8dHgN3pw8Fk
QV5vVejZsUtliVIipZaPuo7sQV8YqHhUKm9GyvmrGT3rYSk9QuHgTfT/+JwRzSJXx3lCE56Hyq/n
XJL/rKqRHWM3FgjoedH3kBPi+DFwW1SXvz/pv64hh0ker2ogy0jdPnZ+BIWyNQg3P7bGsty9p3YM
Gr/gNm2L9Kj6DNWDV2M3/5vjrsvkp5Y+1xrLGMA2CmWXltiKH/p5GRVMv7LEbfNjPXcTm3Lu5myN
8xzWGekevz/HD8dabWMMMNc+GreXMduHY9mZNhtTSmZkRj0fYTv2irDVhTonmNqffn+s9bN+Oq/3
YznYDnDDeLrtGB9uXk70NgYd1tCiFhLyGnYLpzKzJiP6/XE+tsXWcyKjCoUiDxmWq/nr9Rvdshdu
IzMktmBz2M1QT4S2qte8cst5SLOsGkIpSIkNFxpI8A+qJL38/jt8WDvruSK94kG3grEZFK+/p5+6
hhRnAJ/BOhzjqV9RmWAsSATVkktsKeaj+Oyj3rXU39hq3i/hh0u85iW7roUp0IRH+OGwicvuLvay
YwqR75PI3erEDFldt4wZ9sJqgUMMWiMxHSiZeBt8AGoi7KGW31AmdhgEERGeQJXEh2QdCcVZzB9L
rv0h2P2vT+f/9D0dbsxKMA8QeH6cWhWOFc+Lp2kHzB3uG2nltthMXUmZFZfu7DLvoAQLVa55Hrvw
ubjok6lAR+HHPo5FY5+DIYiPMvOt60Bze2/nTmmTw6gKvGn/+zv511Xr61xNRnYOO5K/DNj0AL9x
Tx4MTFGdOPsi8WVB7dIP298f56+/RGQE3DKqEJ8/P74bMw2TSwxnFE0vnqIgW20LNbDUMyMY5+H3
x/r4OGd5+rpHUtq78wAo5Iflqfze6W2Z8ziHjRAlfjxFaHvGDb6JAqnVauKRszobo/S+aFVNpmXj
DH9zYQ3dWX+Jvy5X32J6iReWTQFf58NbpRStZvLLiA/eOAt19EqTh+kQSKs9JiQ/3jHF09/ec1Qy
0JOMuNo0T3BZrZhW3NXOGcxAfArGUd2icMKQ1Hd5C06sHMaMoCBSbqCwo93Fu3K/lFb8YyKf6tlX
5XJBuotNP+iEuwqxChR/vnOehM4DF/GUeQ/TwH1w01Y/DNg9r9IaP1Okt5n2SAzLcqcAIo5hScPp
phL68FrG0J8WjW0cM1eK5ACC7A+cO057qqsOOVqNuPew9Ibd0ypN8QZYnlj3CE1hEw5C/vhrGsTG
13qsrKcZbS9p1/FUaZse98KPchrsOaoGaaXb3s/TS2Lxy7YdHi2GmLK3MeXh3fQJ+dKN5pubumLb
uOI7/WQzZ0Ey7vTUtfezTUxRVHuy/+Z7ROrUeed98bsZrzqKQdYbv/6k2BVNwOHbFq6Ab/Y8O/V+
9L4skCYiWQTJxVv/bU+he0lgYtrbLpsxnnhM9x6DxlIX3jPlc9ep+eb98sYu/k+zTvW71upSXBoL
MM8jTgPXOpnE9l2KBDz3tsMDS6f5/WkF+eYM35knlG9I7aVuClYk/CucD2VpLAewolw75fgwM4Su
p4+2zOxPI/wDDeyTXt9ahQmDO7f5nBlY3IVUY8gbBHm+CR3ieRgLoZJ9gFdkCRnkgyJNLOsJErgw
Q83k2laYI99KtCY7A8nmK20moCH8aDCXxVkFmm6m0bUZCqBZ+tTJm0wxlIw828heSnfg0bQYOLmU
bpdba12H1dzglBuRcG5U6g9ZtEiDDYxRNcsObAlryauG5ZLMqiQmgNJLYdqa8GM6GoOjpWKfM6ar
AzLnBOgC5zOWkp4FttWxqbymc6Iza/FZvSAo5K0guL45jCkVg+s02qOLfJb7mNjqkmhlfir8chss
NOqY9RMAr5Xdbsjp9iekoW4BsDobpTUCC0qaQTMS9ZnhyQp3KrMIYDeZ8Fa9nMZOdw+W58SPyeBt
G5v+YOeS7KQ42iaOHe+mWrx9kS3M9yH27HWI5l98n59da1dowxWS6wL6hq7JhaajaW4MBvi7QMJG
t0VdFrDjbfM5yKabLKnVKTeCXZqibUad3pyY1zFt0UBcQDMJIHdwWmXhi01akJyjJoAN5orXGhz7
i2DmdAGcfCPkQIrWBLdnUr5Nh8SEAtNlTwSCkZ/bt+a5dIg9HQtn0w71vIe/DPZjwW6dkrPO/BtW
DCkB932q3oDzvbaj1m9zoFKRcpEAm/Scjpruf+5o5kO5sNpyo6TPW21szZfKsk+LRZjGZGbXqZvN
UWG7j9MUn5vaSz4PqCK2qa3kKS0rHsD2ukeqTHXtZpZ1IV24u0Mk1J+0iVyjZXGvCo+sNDiIVe71
ARC+zkz678i824MymhxqfzzFXUjqcn4yyCoywlhLvKvRKflCTQnOmH6vuTw5i23t5FzG43aYzOCM
YLu7YaNkp9GMBzQqPGxjWAeTJ1qW84NqHPYPTd8SZguQRF0KD0B4XCHwsIvB/5ZXmThKgoCPNIsr
Dsou+iIS/d535vnem5Ui2n4ct+v7B2ly007pJmu76rYfaAp6/NLKI/R+tgJm0cQbodiLFD7DqqJ2
ewRZXsajqJ5pSca8Ebwk8A5tTumDCqGIKrZ5u2DR6XUBnmk3ojWrm14fnkk87iKDQdu13S2EKyRl
4+fRgL8w3zHTRBQNEX1X54Vzq4/EirjemHwa8mQ+W6OMhiyeT/k86piq/Tl4sbBnxqFTm/0a0Se0
Yx2I9IQiNyOwYfb7wzJVLMycvQMlQqkRKC28baXE57pBHKxXKOdB0vk/Bluia3drw3w0K8f7JGdy
xfa6k5E0Pc4YDJqR/Vgtu0O7LMG11Dr3TpRMqqyGDDpt6LwDFXSACdwwh7A1RvG9NX1/S2ibwh1t
XTwASJcgFnO5sQPjij5yzRamhu/vlcFdGXfYoWMrtij+89SmTSGMRw32Dai6MjhxU4MH6eBN4SWM
Q6LWJvurXPT+zhs0ugZdDcmv6czId1kCaN8J744TZz97GnEgiGLh/2Y2DK6+ucXzZoVVbOTHOO/M
1eCaRVY1bbopNvaT47Cwg/ri0j7YxFVg3pJ9Dceg86yrIAE+I9oFNoDTGVHlz82+1EGplUvvv46Q
qzY8aLrN1DPk2/hDQ655ETv+Pp2ILcA1z2gImFfyXOvSuh51v7nRl5htP0w8N2zxA9ZbVWiNHWb5
VO4hMXtfHABUj5xackZZ7TdRHNvlkQR29X2gHL/C5zOib9IADWNsZaTOPJt3OlhCsXYmnWsq9hWz
hFImnozmVBoKl+A0tJc5r8rbFvjyjd9LebC6PsU3HviHSi7krvm1FiI08M9NJ+NLPiLZsZOpeluR
Ou62aIPuk43nZ+e6ROUFTpURqUi42lEba3pJeSmevb59qfhogrwbxgeBs5gMEcCtveqMJGYeAr0G
23hkL+sbwLE6QGSRDVjvTFYE3K6GabwzZtuiMr/OWtCi72khIaKPgLyXJOrC+K55A+w/4cnNmXYE
vAPhti175eCsYPA23Br61L/louCZ/UeGcxyQqDFsJvs933mAUkfaMy403w51u5bpj1RT3WbIejDf
iT3UlEmD9qNz0/oinda8zmZnfNKSeHqzReZ/ScZAEChYB4zkpL74NL4dXFoehIW6qg+aa6sT89Yg
2VbuBEEBBbxeVB0mm6kE99ytk8u5IHbCxQ6lTOVFQ0nGGZiOeA0CkRbfapAHu871C4DnEqvJzDuD
UZYibAiDvsvuskmxVebwWo14NRORADhGg202PM7Ukjz4Vm7CDwIgcHQCyWvEoDvEuqQrDxt00R4z
3JC7oGi4b7wU9pbeDqd2ycavLbXROh0pCR2vuArCz15ic13KdJT0SwpBhMxHpt8HV7fiZ4V0+VUz
Ww0/5zhfxb5KHp16yTeIb429tGXwBO8TrvjoiJe4tTO2k3qwYQL/xMYY4lHs6pgxunvXgvzFrFwt
PF7jMmZRVc8kueuh7mv33oQlNvdqkLqev0Oi5YbkPoBkKPQqlGxOIs8DWGbUAicFNTZCedh3gcze
itJM641GnUyKKbx0hc8WqZq5G935O+kSwZ5a3t50DA124CS9TVG5J7OvnI0B7wwB7IrBC5INZggN
1BnLWc+lcVZOtR8XA58aH5w2o783FTk4VaXKPU54+dC5ZroxRz+5QIb7obWMGTp0uqE7TeaJoHZ9
29PNIptdlYdApz1gygnPVivGfQuW4q0YsK1Q4/PWYSN0ssfG3pKq2O2qecAVNUhiLQy5L0B3hjBR
5Yai2kXGJ29mZElQbqR7cAQWbr2awNp1UCpGsGEmW8FbafTMaMscVdzQQx3Umm2rNcvecAmzrbrg
RSit2gnVuuehpXewMPjI5/4Oq+Jr5tq7BtjHqoq+rqseQln3Za6WmxGfPIaFJ1glFx65NIywWZxd
sfwgNOiZQOx7BMz7lt30ps7L10DPUBEWNCm9IXijKdVvFrGq/DTDeWrKDNJjY77JwGBjBf8n8lMT
MJUYIsKEd/nYokDwZhw37tdqIibQrOhqhw7hSNtkHsdPRAZ8lVN2dPMR0Qlu73mjApV80hHpLXgj
/OKEfmfCDajwTmXW3li2U5d9liQQHcYhvXK6J92fRoRBXbBN++zBs5L04M1QoEU3jZ81U/hbOSO0
mqhhrsZRaAdUBevPnCQXx8q8z3iuawZK8OSxuENLyDqX9uicr+UEtC25b7AYbZFbv1uxIdwBW9bE
Lq3kPeSI4BueN6WdtLakoUN4eO/r5IOZs3Vm+t338HkRHNyCbV8/z+wKcJw0nTHhEwI6HBPMQkRy
zgXjX7qadj6Eel4aO3JTMAQW7IcAiY0e2EUMUwTLaE3ehVpA09TtZ0rOgvhMAVX6i58U8Y+ezFpW
d4/GNnTQQAi2IhRSIJAayqKEZT9GEHChPSTrTEM1Y/wFnppGjFtHjdHA082zBUwG77hnv4vVRbMd
quTM07YDFGz9OtdAGm+H1Z9djR6PpblH/V4ba3ViZHL6ni+weHJXGVe6QXCqkQiQGQXW+KTSaHIn
MC/ujd4Ztq4jqESYwOpvTYPw/zKk01rykpagNqnT9p9AurJ1KDVX37cG9Af29ny05tbEHTcU6Ixn
kdh5hkd9xYT4xS0rM8oE27+QOEtCQpcNOcD1sW4Zd6LzF0ezwHGQ9VZ8slKHpgDq4Is/evQI1knN
+/GmljRlhXLkGLsAYagTsKhCD/j8/lcCvzLvdZey/53N48F6PZhAKl77aqAGg1NAl8C35psZpmyk
UWwy61lq94G8RXVBMOyEejp0u/dGcVuSlG3KhmyYQuCnq7KWLIgMDLYW8BWrFOs+5JJ671ZO/4kQ
T04gy/lEniMLqrwRdElWGp+rUeeu1wUwpXiW4iicWt4Wkv0uybLADooRlhLuj2Ejdc7LruiFtw5l
XzelLTAAlXd7tmrU9uNYeoJ03Bhed7bQFaF5ycNgJDkj1tGCN/bkwK+N9api/UPNuCLkp32l+Qff
sMjpKPrLORCix/lZBpBGeHcMKZjUpdkNxTzbVyU4nmsHQci5yRcmZItD8ypeitP7utOgceymnDtg
LSu5SpTLXTr02P8mubIFxhT3s8bweIWL2ctdOa7XpByZshn8J/dKXjcelAeXJuXGNghdNmuj3jdr
K64nVfziKcChWGfB1EMA3Lk2K2CwV3Y2lGE+sMzdh8QMtG2QEmyLlLmPBo8AZ1l7+mewGcsOBYI4
vsfets3A1TKAhauNYXnqMvFBsF9F4ETdrOlkBTp2HhUDsU1Zz7pPNbbXUBbgXLw3ngxM1j8Ww6ap
lEN6shYOmUuteaWVWFsRr/PpaTDRYQekhJ6mNG5e4xSClkLrBlk05SdsWyOzSYC1pxgPy2vh9YjC
OqlZoeqnUkc1UMbGPcUBZ1gjER3xIycFO2C0C/ugzswr6hbxCZYbf6HSy+I0NlymqYd5NBfk1b7/
YM2+SL9VS9W+dn7GoeXYT6dyUPFxoOVahaOv9a8LXOpEpyM3dPy7QGTFmYfv2+j0JLwaGaXH0H6t
wWBisoZI1k+CFOOBuzMMMT92yS8wHlVAx6IO9oMgNHqFb14sWuCXtgIBI2a0rJvFXYxzmZhEIFpu
fHJKi28+UPk4Ub0GZOmWQ/ODsagfOesqmLE8XDmtQ0sBtwY0G5IGRDgHI6vEW/S3RM9B/ri+1qAR
aYO91whSzhqqUxSAPB8DmyuVuEQPA9SMf3gAPYmwG9Y1KNb0FA/AxQmRGSQgH7TcQfNWVJfvUfaB
sJ6++y518oYCQ37um0y+yMlf2R9syAWt1DbZpmwreDMCh7oy+qm+TudhfMyIfvrWTnb8I2sk6mEn
LRUED95MdjZ3O+V4Cmc/JujjFHTxl9xdKUG9wJ0ceQ0N7qhss38jof6XofF3DI0VY/dT9/wv4a6X
16z+/ot4/Y9/8afIwcXPAy3Sdi2T+QDrj/nBn4Ygz/gX2mzGMYyj//QD/tsP5P3Ldnwa/RADeWWA
sPof9TqIDVQR+IsYIwcMBJA//AP1+sehAtMECmY+h1kU6nX3wzxIwR+yBrUqCGKUXFtHXfCx/nQ1
/n6mzywPkYfj+Gwf+cooKX4dOTFCWjeHpKEDag2LxQ81RZ69yyX9H3HJ/8dR1hP9aZ6GMV9KJ+Uo
Xv3Say+N/D44/0yc8JcT+TCe9LLGpnTnEONy5+l3cCi75e33Z7F+xM/zDh/qne6RmmH7QJ/Mj+Nr
F3lpPWm+OMy2D5tdo6jJ2uauqrq9k9IT/f3R/nLz348WGMyu8FW4H2e7nnTkgABRHFSTsDdhPBBm
FRl1ZdKW0T8/FCqLNY8Ynhx1+6+3R+/dVvIy48RSP3mUuY1DM5+Mi06i1N9MrD9OVtdraNANZnsS
BBzxw20yCge6usWhalGPV0U5FAdC79UmlosMu0RWe2zk6p+uDQ4Kr92wUDLhw/h4UCcjHEJr8KCp
gqto0oIJXUHzgkhV+2/O7+P0ej0/02RyvaocXNv9cCkLS2uXttXEoVJwoUJMtRDYOvjehYlkvyxF
d9sqGPFFuaSXsZTyb46//l4/rlHTApqFAGt9NH34PavEblO9SPqDXwEcdWtO0O3mp9+vl/UkPh7E
gn7rr3IOJpHmr+tFGs2ghsAUB9LEjL03p3NGmKkVX5cmEXCLAs4B8lpuG4FY//eH/k/rx4JqhMKM
ZxahfL8eOnBsaSSmJQ4IbRWtFwcQQa4pSEKaTsQzJaYDsYtUhN8fFrblX3/9yNltTtbkpQD978OV
7UutxTzcCShntfjaoPyYYUnCHaWkXQ5OXJT3GAPZOJUju/NeH3fkdHALaHbslZzmfdYK8Wymi2Vs
2METADp4d6ZTTU5EGTpfBWQM0BgQemQNctoZIDYfkL9SeHlgzR/V2kX3ci8/9+7EZK2hT+hDzff9
fls2xnQYSS3GlZDqFKEIZAvNSy9l26qw6MYmJEa4oZcwUgnopXfWMRoxGobVEqaOSi96p7ls3UpM
FDozkVRzpvOQVCMLVQ5lhNtlvBqDanmCP1dGkNVMkAzdVxcyGDIDchV8rSM/DSP13jb7K7swhydZ
K/tuxoi612hXbxsiMKlw1mCT0bB3fcEz1JOtcfFp7m1zy5aQC+V0b3kDH8Je8MpbwOo2i0+E7KR6
4xLH2BIb+oKbpBnTuzif5q/BUKm7abFG2jyxZBlMmIK0bPm++sg/py0irgiI4vKELsGxoplcVCGk
Vm6YoA8/tM5e46rzcngOzMxPUWAN9t2Ep2XjrRcYAdeloUNH/MhQteArHBdHQDxcAVayBmwAyKFj
2A9wj3og8YEzeIiPc+06T+zvQ48geVbD+C1f5JO9mN8DWFJfpAkAxR617PNQwATSFTOfUKT8kOrZ
/r4WwyQgAxs/5B1PjJy5PmD6eBmeR53PqyTfI5decaoCp3/O1qVfys47V/6Yshmf463lCHxRiJGB
ppj5MamtKQpEK3YYKvQ9TpaFfjBpMZuACIetT7gdNXjpJyCabfOAd4sDmIu76bp82M+VXxCSm08P
sFLHhwEACG2moGdh+JlzVyZIu0EHFCcULTbOl2bcTohGbvyAyxl2azBUxRgnMtk2XQ8zWbnHnAkt
BEqspKHsMiPejIJCCCdMwlw+0x/ymkCCEKigcwN/NCddOdH3hi3itxhyFXgrU4uvzTlgvFSkTLNX
mwNRWvT4b+BYkkuWKHcDD8w+qVZ0V5229jWqZTq6ZD/cxpql7VHlW7ceYRhXs+08x1VHaYRtAu25
M+kMXuk9HjtBQvk4SggueKXjtwHxARauuRlCSxu1fcMk+IedF/4POtvDptf6+Sxgsr2lgU6o9tjZ
RhgAp9hq/RAwCgrW6xFDzImMRX4rGdPmm36S5TZNkCkYvaEOpImYV2WS2I+0DZZtrHwwJISTGHvf
qwljxhP02TfjCReOk97pVacfJlAubmSPkoreyyZmNAw4vhoFuCrSEKpreNmEo4KqvdRjEtzg07Ee
qf8ZJ+Nl0rayI0dsNgmvsiZ6QvhV/Ns8E/WrSp35TiiQxDJPh2vZd+6VIamkAUg554LIgL3ROUCU
1eA+tDhIogFd2IHiGiypowMPDzsIYQAVzZhsX2LD6nDRyYgMa9d1IqQ/DXa/Wf9hZ+5QhSm5yA8d
LvBvzuL2B2PiIVSA3t2zNNAtkKG3a1Xb74eGFJeob7M+YkOJD0K3u3M5u9hV0qaDGUGxl4QJgUFr
my11QfRjYkdNsJz4tsmjCVrxpEiVOTM2VJvSibNuk7u1niPvz4OjT7Gwwy7gIgZIQIH3Ae0R2ghw
YlbbYVrA5axdizXBgIAOV6APW10JcfyjoZR2vtqhvtcIQB5j/G96GWwmOJK4+Bo2OCYNktuaTcDb
3A0Dj7GpuCNZgllXrqvNwFPgJcuChRQRzzsMOIG+43onmBTB2fm9XTI3BMeFPvqqV5ICjTfcaWgN
Ssr2H32AOEb1Et2GodPrWrsrZu06sNtoiyAYg+C9ON7aAEPM3PuMtCa/oBJlDS9cXYKQbSNZh7Lr
IRn701SlAUtwiyLTPLTKtadeDP0nTw59RNnLX7WFpW3fscnvnTyzh9PKQIiq106b5ymrqv07HJpm
XLzNFkPnXb0yoDomGLpc6/xmfMUMPBxB0/oFDqjcify40NfXe8HDU0zXAfMmGlUpDCdhBNnFLbAv
GdqQBCGDcnloGOuZoU8f8ojvBgYRXefqBG2ONoDXuKQbMh5bDnC4+cK6BF0akPP3YGDV+/wu0sjs
tSn7ruR2Wh846bxCh5d25LAAf+KTBMgbGoJe1juut81c1Jya5Nb7FgyEZuXfjqWVfntvBhVro6oS
rnOOobjRn+hRMHcEqvDr1/w9hag4Wq1WPM8BHscaaPjDCl3dOius2x9oKibvreP1ZdcHDD81ArNv
Z5dGr2XQNWkCJrEp7eRbSyj7lbipclu3LHDMNMVpYUVv0G8Cz7L1+jthL+MRyUf/2Bfu8sxCSm7d
VEtuhnwMSMdiguva6MYz0dZkmVru54FadAjHzIyh2JJq90fTx4w1eQvbFHatpk/fpzrWniqvjWne
DrkR+Zr7530qBkkcqs6XlbY173S7Na5phZLeC1/pFhMYQ8XSBDbgyOxLPfb+HXwWudNw1n6yRmV/
moRmf8qdVl3zpnJ3aZdqkcoyLaKtyPggjpvLkmjivgGIsDUFPAitsOT1+1UfSHlDSOX7N2ah7/S6
bnjx9fnZEcgnugY4Qj1i02tYiDvpNPrZY3y6rYN8OFZqsLZtVxl0inWbH7EXqNNIC+0m9o3kiNqH
iev7Wl58A4GfZhM5TKvhvPiZvPb6Ot4ywUw2Bli9LqTlU9zoXV4dXYZKn4MYa+YQo6oN/YyXIQ4g
bv+CV6HoyTUycKjhsQysCpQE7TxnMdaOJGqnQgEpTzt1NNu4vvHEskRZ44wJLcRWPevI+hxyvkAX
LmCx6LcXwVUJXjAcCy8nEzjF32TR97bHivHB/H8oO7PdyJFsy/7KRb/zgqRxBLpffHbJNU8hvRAK
hYKz0TgPX9+LqqruCJdDuvlQBWRmhChOxmPn7L02rGjD7RkpVGq4Kt2aT7cb4YJ3y4KuJGHSbrqC
3hHEC8+I/DXfpm7vVygUFoFVM/tuMig5UKKL+xYR6qZlwaEGYhZ8jtm/IZIFE0XVOh2GCHq3Y2+o
sxL52AalvzYuylRq9//Ko8B7SMVsQefMOgYA+gduurHJUZ4+ZNleVzLsUzM+25DZo86UZZ0rmtLC
j42fHzooi/DNldX3cJF9j97pEIP616xZLohgZB0jDGfAjdSvSl33zOmtce01YwXs0KRLKsYOjVzu
O/igmg4R30IS7HSjO0xCcapltI0D/uHe0sqQjDOauoe20aDy8UevE4F3bUFsYLAjSM/axrqY9pjQ
nG1fxtv5jK7caCD42ScGAhw4TOo2zu/MISUeykOtMKlI27K3b4gWtkfzZZSjl/BtKO9grKGTTWPt
nGH5dYuvf1Hggsbnpr17hFBsDEv+IBfAWGTJGBw4jXSV6QUrpx3W1cbzqn5d0IHdBgEjY0ldco7u
r0IZWurumgoxYkZtAzqNSKukDblMayd/c6X2Rrv/agCIsjGHPp/rtnKPR5BUvCm+74toWlaeFu5Y
rbZciG6JFp3MMCQ8jMC9H5rE8AIbpWAwTzzZyutnqKtg1qh7DfIaW1lEIivOFz+qRVVlkrMKhY/Z
R3ChZBQC+if104kzRN2F6FroKEn0ErYkkqaAZMh5bYduPXhTcaewxIB7DvUSHZ0ZnUeJo64JNVc/
tJCkU77qOQ5BxRy+cxGHGijkVplHIHTbjdOZSb4c/Oqo3RGxZaMJCEvr2vKq6ToJnepOASZcI/5x
Gf0PVb5yJsdZD24FZraKoi0xu8kGyBPdOD2Lz+APjMzWGtIWqik/N+B3MtLJbL9a9UUoSKr02iFN
z2v5k/LeeCajxbsw/LbRl5VpFzddmUDHMYu2vw6msdg3IwMmsr9IlfVQQ5l5riOPw3w7x5RxF8lG
tX9akVX2yw726JVlNMmNtElRanFDPTsV9dViIPb8cvT8hkDxyD1LcSo/BaM7p2NByn3U5y+kY+SK
aZcX7QYp2/Mo9qyLKK+bJxz29g4EYX+W2WF33mtj+tZYCSqjyODmFm0TXHeuyn/lNZTXjljjV+ao
BfZa6AhnBmyXAyRiuitYhZhzdNJir1sDmBm1xnoQ0s3XSHsMRlh4Wy8LbXxPO9f7YRauRM8zecsw
zKYNOk3y5YhCBZYQTUxRSVtoF602gEYaK1ayJEt2ieqyhSIqmdvL1/ZsZFeBglxMIHe8VViraYWd
9F7LGEnLhoYWq/yCnq23kj4j69RQT5VIxCp1GOkgGHFLbO1UxtvCd/L7Is2LQzNl5r6qEG9Qz+dI
o3DppsprtZ2oey3fsV1ytHcisxCL9cA2jdbxHonnIhxeoWdgF9MvTC0OHhiENAc+itk1pWLyOhii
eEjKtPyhWjW4W6XhZl3EQRmnkAbswF6kKSUN8azyxhJGL5cf44m0crDEtlWfnHVm+x72HuN7OruH
wffkuaCyfZMg1kD2uNhqtPRyKjoYBbXQsm2D2nDJQLg4EPcA9RHbanNJIzC8TCiGFomVJfXa8+wS
rZ+DNLUCJcr7/wtkJ4Zrvmn+osV/i1Cimc78om6vU3xUKwtf0eNQ1YIPF3gkQ+bBTa1E8ZM22ItF
Kt0Lgsi7qUXKuXEZuaw0pi3bpJxY2ZUmCGxvszuAXX2zRBpa3dp6VufLwEHBF7X6ZurIkkXJaOH+
LqxtBIbqYKYO8xViuqAP5T5708QMfzJ9qpFL6MXCFhrIjXBw79nq8D1BnPwS5K6+UqH/ZA1Wf64r
w9zyU4izHMrmzoqtXy5hzFcdTS0MbUG36VJ0b1y3Mbnw/anfdpXLFQMTugU5MlT0V7goInCf3C6y
7uOugJ/RxrywlY9hW1JTjZHjb2zN3jYiMq/ZgzyyIKdXg5qcsxJ16aLpG2etMhm8Fj6wv4yZGG1C
kVw6Q4CGx9bYxZgV1S2UmJKky17eSjgZVLga/ea82TfemN8EseZcu6VOhGvimJdG1InfRgg4tkgI
A63aODwL4BlfSXuIDpmd2nekv/oSEfMEsvo5kUAyorTe5iy3604JQATNoN8EQesA4sVQUDRpsR1x
rt81rLiLdsAa7/udvq2y9j5sSU0cXN05E2Exbpu+eiE+yt0lYcQXi0LwjIVU2+XC7w6Ucu5ZT47D
ZR2WKfVvIX+3DSltq6xRPwW6/+faa1oEQCEi85+FniT6uaHa4Nzrg2RFt6TnYavN+9bUhnGp+abt
X8ZZFZrLQpblsBBESNqbUtJGXnpRhbJmrDI4gr5EgTT62yiejTy0sO5RQL8PA/piHUIVUhRBiPnU
vxE5mjOyNPMlRRWbpBIxEUGUyT6PfWOGV+/IPEd6DZYLYq7zmCOmW1oB1GyqwmxFu+OtJgtoVegj
MZcJ31cS23ft4Ly6bEGGhPjFSr+hhpqTtWkTaa1nvFl+1p9bhS3WTgmaHwxPdQVMcNf5WvA7coR9
DenNvKkH/3c5WNpjyKv3QC5JFa3suigZjVdDsKo9AMqatIut7g8t0JVSrgC6dQsPP8I3HqXPXVDS
fiydDzQtbizwjL7+nOSI2idGPKb/6paEVhh59wC3d9qFDrtb36WR/3Xf9dQQBKMw3hpw9R5e478P
F1albqAH4nB1Y9+XZrllBwBsAsr3N+OWT6aauXMPdcq0KMOZuOjHneVp+ndT25na/q3+aNKPQfsL
oPCw0OrMwC+B3sXxJv01CuYdZU8/7uvTPdW9F77nuI4l8KB+mh64opnwAlTo8kPrxoYHcqFC+qRf
H+XUReUWzj1sncHnsbvWwpPSWjkzmI9xSJcE9CP9cQAJnqhv7t+pE7IQDniWoDWHSfHv+5eSMgnH
qWeyRDDrCu3cC6lpL1+fznfHOBopxTaAOd7WaoeI+mJyqq3l5d853uabfzzx4PkDgMSjaLufHg4/
8frKbKqd4gN2Eba6eWbCYlxOXR//iDRGLUiU9JlLDKVGoPbDwPfdaOfzqycwJdNH5f3z2b8cDSAs
WyEfLHzI+Aas7gay0hLucXnItATlj/Ll6p9eV47ner7PYooX+/jdK6mtvBHTzy6XA6uUM94AR3K/
WU8+P4uCGTpwOPo7JkLZoxfcD8n4rNKs3EGUBlylCBrGU3BwExqaX5/OiSNxEp7tAvrA1+QePSZ+
HcfTOHrFjqUN1ZJWn4vRvVdV8vj1cU7cJsO1TB3D3DwmntnCf66QjspT4VdusZtifV1lr5qXLZNU
zoKrs6+P9Jkg54Gr++NQR8NGNqrO7NzAKtT5dO+kFS7y3m2wxxLmuy47OT2MAOC3oPuCalVatPh0
2JvPcJdRDU5ms04YAW3Nmr10Xgm6YLmF4Mv2EgWFbUBo3kfTRZBRDFqlFIhFaRlTXDXrzGyS5szt
yFbqi5Y21ohvd8leG2ATUdnfnChU1ePXj1EmzX2dF8DAu3K0NsOz14QvW65pHTVPfi71S6PzbkfH
iV/zqYW9nREJj6DqucLrvnHTkY3T4OwdfEHgftXSKFWKmPghD6iOGidC5p/fqt4jq5HdJSHn5bpG
JL4oY6IxgioR6DD7Ao1WR9KBlmjtcrAKa8eAq181DR49jpOs2Me7h9RCy5CkQFhI645WftgvJzcc
VhYLjM/VMkHg+FOt/3RnYdfXT8CJZ83Ez4+Cg28W3/2jZy3Iu5Ix7Mh1SUh66Axf7LnrA2nxFSL5
IRD97usDfp78CoFF2bJx8EDwOJ784knoul7lxc73GqhfcUFCIXCYgyNUsw28sDlE9F/uobeF518f
+cTry1hbn2mRaFY+iS9Ihe60qHUk7sFx/NE5vfFCYKBxj1E9ef/6UCdOkikvqxEbHv53PENnOELR
ObZyl3cVrVEMHaSjzbkKWE2qvUNGpLesmbJBdzXp3H198BPnSV1FdA4wYi7ysfXcTUPYCIWUuzog
06skMTmcvd4kpVb/uAyw5kWK7DBULb59jA9hI1iHGEezHZajp3Ek+NUk35K3SIh//JhSbiCYQhiF
DOOTX1xBUWzDrs0YLrb9anLovojkqu9tZ8Pu89c/vYCWLjgx07AgMNjHn60wzpS0spLTsnOxw84r
CwYJNHbrTKTfES0+v4AcjNKG0sBmqnX8+SoZEEdOm3NmmnUfCe0Je9qvZBD3CAK/qUHmd/nvEoRD
oc9xODXW/A839h8aKqJn4lFqTGOxJa4FDRO/IBvTzTpiqWc3T2Z+V42ePiL8H2Rs80t3/HmxlOth
SE53pdGdpb56LUbjXlRpidrXIfe3NQ///NZReM9EbKAWjHz+/nTa0FZw37rpTmvbszHrdpaVkuOj
f3OYzwWjpds41gEbAZgwj5VVnacPccyP3hGlNBvCAZepgS/i1yfzeRXhKIZOsQHKwflk0schMxCW
Y6S7SrCtZbuHprT97UrnJikbpmqkooqx+GaVnHHon56SeeFA325DZjhGMxCdggMgQlXl2/jY+8xn
Ly5ViszcZ1Q3SSZZ9TiHSmKYS4knnLB+SKCV22Yow33GMGlDotD9NNrlLUJc6AJKURzMZUE5mxDQ
xjgPvgnkAUeg/c1vf/LGzNFkTATwDB3fGOaSUUZ7M9vRopLrZCTHVxtodnx9Yz6vsNwYdJWub4Am
/lRy5lbJZyQssp1sXAhpRbfTU+Pec5vvqpZTt4IARlSVgCfYwx49zW4mpColC9GgBNPsINoPjj5s
vj6bUyuQQwkAfoFNOdfu76NMYIuGsNVSFAQ4WjqXzxQGQDT1dfYTvf4/r6LZMyIT5ZMxM5KOd6h4
3x2ojryiYxr8mq9dFTs3eRU8fX1Wp16eGYxMZjtCNhAsf5/VUJMrNhW8PFlse9cpEQwLI7B/0XEt
NlVoe299BmEHFUv9zafq1Jr3wfVHQXdi00P/RI+E1aW7EDhpIzUcFMSlJo8qme54Eb852qkHnm0P
6fIWO8tPakFgCOjIsC7vVKjSbe7Y7k1v4sr8+mJ+4rXAP9K5iATtWoZA5ny0rvqtObQ2fbed1/b6
YxzpxYbAMkQpiegyGvRu/5AYXrFsi6a7KkeZXtqZK7aRh7BrwsTGdIkIH6PEY44/g6Fs2ybf7W6N
k1feZYfNmwnL7LjwqYJat/s852szWPQKm/LVaHwA9MKr97HrPRGgppYuCVWHTJIDmvYdKZx+8RIx
1p2c2X3Z59aeLpK/cMiaB4vLeXx9IU+8awy2KEFdV8AWOP4gZi6/A3njxa6X0y81Gc1GVyiqgowh
9vj69bFOXA7jQ2hoz4pVqu6/3wAT+oQOyp/SPjB+6TQcVrmtv9YjEUeuL+eQJaf5psI48dIZBm17
Khq+WJ9K7K7KxqEiA37XJ/aPKA6hcTC6p5lZTQuBO/OhrPpyxUi22/3zc4Wb5c8dKQrE45XSIgEh
rry62LFXu8TjR/R6ld0gSyb/MQ0fR88Ov6l9T91JSjbaAKbB7vcYiMa7ggnUItBW08NyCYuX0aQU
zU0P9GBHYs53xzvxzeEEqaEEHzaKxaM3MA8qK4oLLu3QkVueWVW/Ihi8XAlkcd+c2slDEUssPIeC
EVzX3w+Ocq24ySVbNMMv5DXQZdyabuOcx61hfLN8nXpGBS/U7EOYJc9Hz2iHLkZOdAZ2dd7eQ/V4
t+3ynoyGahGH5Y2Hqf0fb45YwDBdmIDI0JEfv4DGQMPdrCe5m+YEaN3tb6u2Win6AN8c6MTCjLYY
Dpmg84yNY77IfxTbasKtpwdsAbPQfgoHctOn8v7rh/4jKPyooP/rGEfPhK+R2GlZHANVr7GA4KrO
QNTYt2brAJHJ+pqrqGON6isFbSwJH4q+gnNrM7BpQbjS/GuRRMmYcY9FkpkmDANgA27oWDTVGSl8
0Y3pE/opRxxagdLlNq9RaLC7HZdo4YJ9ZHuotfUBs6Ix04yg2hq3k08Kty4NeBpFXldbvSOshQ3U
EF4BbqU6LGZzOFzwq2hwoy1hLyNR5ui0OhHlF51WdTsv9e/jIq2XXOF0k9MrqhYRaqEdCiXCUfpJ
rYM2slEMpv2hsASB6HHSbr6+vKeeTctwXYPnRMyU0r/vIOiTshkdnk20gq/l0Lx6kbqyhLYReYGp
Flr518c79dpRc1Ps0b5HGX90PDsaZSnCUe5Ad889p8veTPd9I78pXj/7C2biKQp/epm06fyjwwAc
iUQ1+ERy6umNUnGFcMh7K9MHJlEXTKWXrW2+hJX8Zst0HOhrUUJwXLq0XFE218cFma/AYKnepidS
jNOPiFzOhVdZ2g1qdz1bMzhnj1PaOTyCtCtXGeEUTLgkC3lpdnsbqa+d9Npe6K22MRpLLgPUYTxw
aovxgzGWn/y0DYDk/YAeCCRNuPIbw6H34k6r0AjuzBQfvzfZ5QLno5XiKsSel/D7gH5Q7wi/jWsS
foFZD1jwcHTx7/PJXkZ1k6xd2AWPpbC/uxWn7rgDgBbKLW0GMWdJ/blGxHpt5zIlHRWA2Mh0aUFC
+zY1mu6bJ+vUWvTHcY4Lo051BN+Cvdp59kxOpt+wJNpj/fXje+qD6EDrY67AvA0q6d8no5ckypVg
m3YMnYgeny2LOpz5FAJ/VI/fmM5OHox+JXsW0rQ+lb1OxWIkM94VLXIIEwGcAO1ngwwMQWUTf3P5
Ti0EDm1/vhZY9j4Vv9k4CidBSrEj1e4GIJqzhJTyVGTVOwntN3nkfHMljVPPhcsuiQ0sXir3eE4z
1Srj+lKnJUMGTWQyjTNvqvq9SS9+VQgt2lmqxPGtfHEb60G0G0OUzWEREwYaeunGL6zxwcUXgEY7
ICnvm+tx8tdjQaSNRP/WP14Y+yGotTSizOlL9S788DEyu7tMMEz++ok6eRyXsEMqSmf2zfz9RNWd
NkYKUc6Onaiim9O8ylHrV0VbffMhPVW2zmhbWizz/7lH76HofWTcCLB2DcLxqEbn1subqrABwxtX
pKPd55n/TaPi1AP8xyGPC9ZksjKEOnq+IzdoS2zDu29lKFyds6rovtlziFPP7wziphcNbpte0t/X
sZnDDabBzVlmzPGlidRvmIBkMGeGt6R9Gy5nPgChQLpcx+UsONaMWZ5VofwBbfREilf0FJRQrVoT
2TLWFswGUVPdkfMN/ldmGeEztbcZ3N579GxWTYBWNaoJrR6Ivplbm4X5W+9NNO3wEAalvyRFe4kn
Ua2h/b/HXtcv8lHE6zYfzTuF8pKPvWl/8zSdugr+7NSlxcFzezyAzTJVk86tqPzUtJ+ayVg0uvWE
efycnikx7GP/zQFP3eLZnoFj0KXZenzZVWKEY0kxtItLmAOdaiu1+aATiBC4zqKehalfvzAnTpHv
+uw2hsNO5T4/53/UnL4zeiBHRLaD0mito2p0LmREhTYmRf2UwGkmkSr6+fUxP/QaR0Uo2htiSE1e
Uba2R09XqJGN6XhZvnPyyV9GfevcWZHRLaUY7fOoyLJHGGywDywkWx86ZS8C/5C3E0AstERbrQfn
982lN040MVEl0PWZV2330943HOxJBR1vdD0F6NlEaG1QpYlNHVT1FuayWPCkIJ+ywSCSkLQcmckg
v7a+QxGLE2vY7AtHjgEzm0Gb+fct0ZFGOHkT5/iWEzAqH+LmWIC+QGAp7XNul7tvEiSJ+CyglGU0
kQ0tZ44KT6S77olg3YxjAG7igy/fTPoPymK5jXoeKWwT5KcPvr1Fl/s+oshkye7WlpNEawSD1qrS
ZLOLnNJdEzbqrrzw3CxScZcKOVzx2uJEGXkRniKv9c8y3X3WgYJ9szE/df5MwPCgu/OE/rhxRLst
yepGcP5ZOtyBKUWQ5gzxU2xo0ebrJ/HUoVBfojXAjc5n46gAYegEj3z+LAEhjVaq9GZLz6DSMz/K
wqevj/Vx346f+rn7K9i98hk83v5LzcnaPo/ZHHTAeBbEUI04PibL2Aaq6GCsZsa5UejBdTOY/aVp
auGN2WhwS0SmtkqCc/n4hf4RvuEifquKuvjd/O/5r70VaqxIyWg+8AH//5/uC8Sn+Zd/ZPteXL7m
7/XxH/rrxxKi9+/fbkYm/PUP64+EiZv2vRpv32s0/P8hGMx/8n/6H//r/X+SU2HSwmIZ/H8ogRP4
BvBdr/LXnwSHf/+lfxMcXHvOopgHwzrbSZoDLOT/ITj4/031ge6I0dzc5+eR+09Khf/fTHh5sn1r
Lt3/JDgI97+pJdhe0Wy1XL6G4p8QHI6/IuRcOLTJCb3QkdF8MvFLHVduHqWAD0LDniCYW/LAPHd8
yAlhQu1sf4dBmF+TP59sDujCYuaLxW/+uaMM9jEiMc0Zd8NAuatrHQYfp4+3f9yE63/9vP9CHHhN
0dnU/+d/He9COQqq3NnEb7M0fvo4NkzqutKOht3YYHnozaG8SYuKKAjXUmtd67OFUdPisspEu617
d3j4+vBkQHw6TdqUJlYkAh65x8fbYJDR0G5Gt9kRgZMN8E+jaZO5EX5IhBKHwYyqswGpbr1FDA3F
VAHJnCGUMZVSzZT1Do6nES4KaHtsmomwJQkLX4I39elmNFP+LBaQPF+KTJu6xaBwCGInrGHcoLsd
f9NZSG9F4gFyxZOwiyyMkIHrlBA37fIHlsJxO9Of44UKjZGOR8natqDhOu30cjDu0eSpywqC4T1+
Z2xVAsN479Tq1cvzWEfs3Y2/o5oz6mTWPWYtAXR1MshDYOBbxp5DUHBfmPIQkT/9wlRYPRM2wl/s
h9g/1OB61lTkwa3fASVedbXSiz2XSubkW+n83YDFV2xN2NvAeNwaAzselfuRSPKVOxTRlY08m7aM
j8gMKwkiezeuboqsIzKpm5XaSePCw3NQBk1iiGlE5P2KXI7qLG3N8gbcVnCGJGfYOqWR7UtkRmtD
NN1jAkfvsUwm5467Y65RxICwNuH1ts5Qvo0FSSKhS+UR93J8wMFfPBPzx50pWW93zuyxd3u4RKKR
/sEhEnFXltH4u8ck86BX/JVRr+onB5X2IRhCa49xx7hvYYw+JU0vD0NR+Ic8p8JaEbdrJQsrR8K/
cIj2hsWQqXWtgozw8c5cQ0RNb5UTIXmHco0XuqjerIB/DFMEgssQc3S4gx2K4txqSyLEeJ09rRm3
Ttxm+8Lj5o6u6gk2SgC81QLSBUlX5IoonGl0LuD/urBHt5oRpLchEj5Yq1F5SWjGHPoUdu+pTpiS
xG1H70zXWTSM4iUeyu6Rccd04ZcdP0pE41aRGrkwBs7Y7zV1GaTzy66V9pUW6h2STs7FsRJ/0fhR
vuzwFOSLLpLdO+EG45a8YesqtLgTAeKxhSXVuMqh/+XwiVquawo9zM18e0mcVAJrd4AAhr8iCG4d
PSjfGD5PF7KPxgeTD+kWMC5OpKpMN6BUm1964hj3hOT1K5JyQM1pXNs65D4Svsylnh/RTIKkG4m6
3EyYHULYjtwJy0FIbhk8/0RUqecsdIOzrE6fe61u4cBX+VXo/YabCD0r1nInYoOcm6QQ2y84jss5
pLN9DE2eTXwXabw1sUatLCt7sQK3A/3qKqIUbB7KmWg1RNwoXJXNJigtdaXgO1/5TW9ftWNg3Mu4
Vs+t7RQvOFd4Wl08spUZFC8COfl5gin7bvBmfrOWgM3yZF+8hpClkPmJUUOW7aerj5PzIl6Cuqi1
22FUslkNcTJd0KWtnxTb8NuxaAyQ1mwpQPYaWE2zJF86vR7vmsJ0MSMGQ7zFKkm2Q+bo3KY8bd2Z
QV7+MGLcftiGXcTjpigvGwd3p/lE89VIneeukH3zFlet9Rxjy0jDXScmaSGznDS5RmjXtxdj2Qf2
WR+K1rrFmIlFzxrGBwNn8LJw2kguDHtANlhOzobn0IZ4SVMeePTQsDS18rItwDxjD/LPLC29bvRa
uyn07Faz20srV/kGA4l9M8G8W9gu6N7KDkEAB5fwLqGG0+PbheYU7XMzfagZXK5JbWvXrTX+jD2A
8lbX/kojM99rMnwjYSLaRxPzIGm06lAQE7fO7G6AjBs2vwxMZ+swrs9xLgUb1MYGlt3UXxljBRzB
tUNEDGF8aU3w00HiduOywkvoJN6ZlqpyFWelnBbKD8o9uhtUytoAzlQHEpPHKT3JPMt+h2oCPU4P
EfRybY1L8qpvR+nGazPX/PMEC/8FLfoe2wovLL5P4zwe0am3vheSl8KNNI1O3+sQmHe5i7tQNcJb
F71mLqHH8lrKmXOgI1Q0tVw/7+3Y37WhcSfywN/QXKkPhvRFtja59m+16ntnabMtRblIrGrAxqPp
dvj5CNIwenj7ATjNGtCqNPUWDadv0CX1CeG2A6dcjUH9Joq+3YZ2yDePD7i3wU7WLSLS0teJdMpb
xrMGvra03qDaioiKSzWwcd7w4pHIsuhFOpzLYfYXZGn6jFWhcJfO4IxbWO9gQploeysiLFCXdJYA
8CWYBRkm1NnWFu6ePqOpr0YWERzRqTLrheK9urCyWp2Dxcf8burmHs1EvRJRxFtVr+HilQtJw2UB
DNg+U041PEy9IClvNjAzhNr12Up0WgHH15leVabbdNvy6V4lqsCTW/u7YbL9fd4G43WcimnVBW15
lubKWjpmhuXDSbtF1hOYWFvCunFrWsxFMKsOwgo7pK68Tal1zFjmxIHeFuPK8kXyw3VCvLL62BN+
O2LN8jttQ2ZtgVA2v8kMjW85hJh9HAuYxCgnV6EW+o+gNoxtFvPEO6KI9l43EOXXB9ZFQecP9nWv
3ZIV4V0a5TSezRlfGSEHPrCD0qnydyssL7EfuAd/QPe+tPoeYm+GbgyRTpReqHoy9oppS0myslOd
Z1MgntvEHa2Fa/fIc01C1M+jESj7MjES/V1hJ8pWFrqkYaUnerefytJfqlyrtq2R2c991sbkHaRx
crCasH7LReKQIFBbHRM4QxLe+YwhSAcdldb46AqJCkUbZLpxI7v7WSRGsWyyfq4LVHmD7yZbIdaX
xRqTfnxOTi+6XeyJicvjl0d79PPVwS/rwkJhS+OQ+Fc7xqVI+PQywfp8NZpBvJsiqX6aCrQhiPgx
ne8N3L65REoSwXdoDplI7FoefJMsBE+q5pcHA14xK2ELvdHTmg8O6t/xN/toWJKjFtwqpg68A6Rn
HNxAV8EqtGdaYBTnMLaVfTXhQb/VCqU43VhEm5Y8RHyGTIKWOUVeRJ72oH4OqmW6FSG2wPnL1xlZ
NKmvH8VXGZvGPY7R+peC4uOtTDvi/Ix87iYN42iuKUOdu4EMxxr/bVnibu+sdJVEZrancS8PGfbv
naXXRIkUPYtxlYTJIldQr1eRXfNx9/NCu5Wh3z7GpgivwpxKQ9qOugynj9/CL38IgmbjRVCW86JM
LsXvBoAQmQgu5YlflsY1y6D8JZTDLlgjjoivNhEtTshCtMgrfp3ZeL6NDK19jGKYlAuj1DwJIrka
t2HujOd6RwxI1Hb9KpxNYQXF1jM603xZj3P5i3vo2W2GDCYBp0BjB+FVPoy/MRrE22EKClJNYh9e
bQ/WYrQDnawDJTLoWX75jdqBxtqnTQSmBm/WG4KYmId2f3d37FZDSjliThlw3i3JX1XJusz9cVOQ
+rBSMYpYPxLub8KLuh3EknCjGeYr4vgnwAiCIR+fKc3uw1WLIvqiq0zruVO4muNJpOe6nosXE43d
gIVHye4cA7EHudZIV2RhAtiA+7rNuYW70Id0oxsRjr0hp07Icv/Ahxvq7yDGc3QDPYmC6GaL+c6a
kINuu7By7jRAk2TUhDpEM2lZJHzXPNsgyag3+oIUu5YHBzAptRKbFOrBMOUPTUQpykUFDASD4Vwj
DXIqbyR6We4lHseVBRzlB1nqZIUSUX5ngdBdm0OgLlOkDYekhUbckVqDJzHqHkMysVC322b2Ugki
d86abHIJMw36kIsUk6egDXUzrO0wjfRlq0SQYZ4VSYtfHKqSVlsrTkiaj0UALacuBT5t15mycE8o
bbwKpvlfBBRSwUrH5eYsgxihXYceyTPPmSzVWDfFoFgFqaUqPUokqP+IMw6lTxw0Dz8AmoESyh1g
j2gjxRXbGB03GQVg7Vn1k47ve4nB117WNpkpy9yHTDvgOMZFaKmfY9Kmmypu4m3b8VXT037awWKi
kIuk0z42cfbiVtTt5MGoZ6/PRLyqxjmmYr52/uwjPZsmLj4vu3aLqVbsDV7Ym1R08TZARyeXRE1n
+4aQgteB0JZXazT4JpuZaS7kwP0UjVddswPwDmOp45zv2Ww5mayfJKEyTyS7ir0+NMVLM9fUMvKz
ZUQ8Rb+0pmwAzp317caYwnwPBoNqUbpiwTfLvclF1T7qBklAoGyLV7uuwARbVLbKYNeyquTEm9cU
Rv1kJmzkyzJTl1Cu8cEG1lC8NoH0VsJrqEgDy8LNWNgT70hNMoCBA53/2OhT+VbIgauST2TvUJUv
7Niadswvy7NSlXRDTAYZi8Gfl64oh6Zjjy4b79wsfyBB9Q5Gz/YWUpN/CA1VncWjKw9OyIVj1jNu
pW7ay8KT3SMjKLZV/RhvvXnnzYRIXeYp+3I3ZnvCMGj67fGWTuvYm9Rz6uTX3eCqn2C72ebodkiw
pwVLoI+YDFr8UKnNBcv8Ww/WHIHiIdyplgXzlsMoegIb51d1YCfLhyTtV0D/1YtdDvDeqjzBS82s
ZN12MTvSedMQDzobp2iwyhtdVtyZIuET8LEGKhlKEIGhOZILDZF2LjbYTwv8wTS0OLvMHc+nENLu
0NHV+HgMwTSygIcS9NPQauOFFbLTFPVY3nzstKXg8cEDlC0dEB7E6rD7gNoR7zKLD1nGfOnQBoQL
f2zLtFDjMiCHdZc0erj0cwNlikEYpYqNeB9FvyuPiJiJ100uhzHkI9DP7DQvpGugqyG9LRXSE5je
qT+zrmwUhLBqyha8B2ARbnHY6xlpSpwR81KTzfPEK8gwm9ZHQDwXW2qdrJ4Wfj5px2wjaZj0awms
awkKEv5XCr+ID41e0XBgmEWvnU4M9JTyxyQsGhR205dvsCpJtNKb8UHCHVgEZpXttXlTi5OIZY2d
FEDxeYc8k+UXXg1LaymnmJ+Um2yyy4klThgc/mPf7IILuhhSemayiCzygLR3XZ/mMsXVuH1Zzkeq
rBG2/OvRJIlioyy25LIwglvdyORBFWa6whrgHbymLn8U/5e982iu22i39X85c7iQw+Dcwc6BOYni
BEUFIocGGkADv/482LbvpUgVaX+zW3XKVbZUMoXU4e31rmCAXeAaD5YBbbI8G6DyX/Y2FS6mzJLF
XTPbH2iFqicVNf6q0UVwNniss9UQ8wpjh2Q/HRM3NNVZZ6BTKjhCu5RFEmvqs3k8i2ZehhGMtMTN
5SBBQeJRa2QNPx5IMR4TaAx38Yw2DiKddwEK4yfDZ0jYU9f+6AT+1bERRpceuW0bo5nHD84RWEGA
/+QujxPOqMOprPADkCmsNrKbYug5vZPms3Kh4dyd9gZDAr11fhRfeiz5nPcBr3rNsS+9SHPYKobA
PxMBb1iMmXk3NNg0BwUmUy4pfXubY8gydlPjrnYxh0k6PmQAMLcfc708w+SvPHNMiodi/gYx9dLX
FrJZvWmmiqJoMFjNiFt5GAfKkzoDF9Gr3LwjAY/FlnXsEWug+ivSBdzNaewsT1BMLwGLfPx1DlEZ
D5h8A2S0rCb1kvIy28x5gRtRKXxlJUVmwcRG1G+BPlU5k2LU++qJHHGAwQGszkpCSjRJwWLhurky
AfXWbPYMntMyqzzeBid24tEqO/rCaWokcscs5jqOpLiDaix11XBYvq89qiVtGjgq9m3Py9RZ3uKe
eZSR5PJFd/ua2tpirGl6eKMGcAozV0WyL21HHIY6B7yZl0qEMua6yazsEhtFnBfdxAFtwFzNEgH7
Q8xRlTnZgApChp/DYQwUHsLrfnpz5Jfk1gmmypi4SUDxh+l6/a0tGkoO0U75Pi2ZZEmdxJc4rD31
vcNbIxfS2pt+zFTpM96BzHWq0H4Qj1Qlqb3oFB7pC6waAuqWzkkusGNnkR3IYnioqtBaBmM/rvqO
Dz766BYyEyjz9NvTxByLlC1GIyrpuzOwp9ZsKvtykuoKW8BxU8RpQipExYRObHGIPIdFhh5PdImY
hdb25CTTee1OVMKDN+LQmb109lS5BFRwcDgBdB4JPDYWgzfDXAWMSlAKk+3VbTnA8cQDOYcpwn7f
/krcRoxjAgi45CC77hxcyhcZUSYHGcrP+GXGW5rDzKNAQoUIDgkkxtBzq+FVe7irrKrAiVzu7ARw
eIlK3bn0XGmuI4lH2WiztMUBxbeMdHXlRSjz0tbBkIbiIApLzi6lJQ6t1Y/HcqjFY9fZ9iXugeqe
JWH6pJn3rq083+ws14cWCoH/neMuDb7M6zWr3WnJHFTWkrMw1pzFdCONL7WOgwloBYWo0XMowlSO
0gooY87Kqp7TGmj19LE/7hqcWva/9kYsqHM2FCDoQERnv6n3I+wlzCCJ2l1RWOQFQWudvRM6cTYN
Wr9tmi5ecXqf1iO9SAqdDpAtrfm6Xjyf5BAF3KQDgwrVLatB6FQ/6iT3rn03whRDYtgZak0lFkI6
nxL4359UDOy/56/vQSF+J1lpTIKGokiTu0gzxSGEbTIj91SPIhUNDoJzJ8IS/qpnTXxqR3aRcig5
F3bS+av38lcz8K/eD93B1z3IN7/9P/+gCfnPupn/X7UqMSR7NeB+06ps2+fvcUfej2x/7VeefvJv
x/ngD+gd5EOj0LLgUr52nLf+cDBkgPDv01YjuJJh8LflvHnqSmJBgLc8ZMzZorvFbin+7/+yjT9M
a+bRMTJcdkMaoH83bH/5mtHP6q/fv+7svW/Dz3pQBBgG9Ql394bxEFgjzkG1Vu/8JH+JOXJusd4J
F4kPE/nV2/mHVzLRMCD3oOH1jqCbl+jV52PTzjdxmMPq6qkuK7UYwrj7hMz9u2fiGghLoPtjJDL/
+auVM5JaODU1wYpyyDqSLPTLti9SqKnTw79+JGYnrhozV0LnWr9eqIc2EFTNRIIj+0qWZy+hlryk
/Pc/uYwDIxcO8PvmJ/J1ZPCOqllwhmAd+DQXyS3Kl5lK/oNXx1iFIIFAmBb6W91CVOuFjftbTTxA
0ZwpojVxsjU5i5TpJw/l8m5eL86+D3Ga/gH0U4ukg7cEVK8nDVUGQ72LByJu3G68GSP1gHHgQ90T
vvLxG3y7l54uZqHKQ0nO7vRW+kxCVsXcrOodUCMgHyXNLiVUaVFpybPug1YlOJsujBFf348v/Juh
iCxj9kI5sa3eTi+3qUBlQC937CvVbYf70MIJ8ALFwsP6ZH69ZQKcnpH9jlUBuhyz+tfBOHVpN6LP
rxHTYlpOoOW4Tk09vP0PHujVVead69XcmhkWvUZTb6cFCo/aRj30xVAeyuY/e3WvrvRmZRqyIq5o
iDNA8m5cuSp9nki+Xf6D6aW//0qI8XyfkeEFNrYK81h99VBVWDh+UdUF9CCzWtV6rxFXXFNjTnYx
rgPa7isjaIwNVsjOTm9UtUpzK6CmtssDvAjUKAPnYKy1sTRpaMR9P8HIXhpa+zmFY9N52cuIZc4+
moz+vPZIIyUgs3UXZkABUdX8L2McFmvgJpP2OJ58nhLF9dgE5pfMM6u9E6bhU19QKA+Fcnahh6V3
NRLOM6SM58xTuHu3Y0eDm4qKskBwxpESTW2X5eUa1lp5i52lfcBzb/guQlZ5Q7rcO8aA12NqV0dS
UPt0GXt+XK1HO9e/pZiJohTkfjT4VM9FyENnJGJuqiCqL2nkVSuJSQW8VCsM04XR5YECxpakA2I3
uhE63bBUgKhrpIYvC52nmwoWLtJv5RJ83IRAweISRwk+kJi/4TOqjA1s14rcSRQeB7vgOIMSrToa
OimEfkFh5gfkZHs5RPUo7p2jioz0KfKr/MEdQDZFa9VfhVuYX0KevV54AxhdXdjdxD31IQJ2rw7k
0rJG5rpybXAVDUzhoR1wW+bwV1yTvCSfQl4NLpOivnS79EU3+KYdbmtfCj95Ue0Q3kp3qvbDvDTG
bVsdx3zuMTQce4jTC4I8xlDbVTcY2th7VnS5hBqSbPsotxaUAcnskN2VxBTh+7OwO/qUkVUH5LRF
5YuLk/8FYcC8xC5H62BqA2j9adjnLf7mGGr7Z0QRl+ss4SUgqsGc3SZasBB1dOdPmA+Sy5BkTwFW
qOQSDiShOnFKix/T0wkf3MbNtwldwvrcAN8MVm4c9o9xWGvBmoZl62OTQgD0wgW5OiNAY/riYzN2
R3eneDE9Upx5xhHGGCsnhCGxs8mBe6hwDbuzyGJJlziekVHXQI/JkGPGPUaVCnC7QQ+N5MPkE8hQ
ZcQIm3VULfDv1BAbusFDKxqmnU2K2bK32eImPF45ddezGyC+dPEDwtyo33Z+mT4HMJM3Qck8wggH
Tk8S9DkJVqHi/Bb0j1MzZVuckyTKJa0xk01aW860niDviEXTRkO3IJjP+IYOvv1hTswtW6Pxt8oH
p73vPVl/jVJSwLwxZw0FkHUggWrWATJaQhNwIOnXyPgSThxlTyIyy4MKcTKld2UuiWZ84SAcwNsh
K50bITsQG8mVNraci2PoCxc4PdMkjvLZ9pMv1FlsfZg8AeL61PAk5oS3ad/gBRrXKv5Z1oGzKzMX
XNeNSTu0je6xbsd+i6QJb+ugYyBMg19itJcQOIjoRmh4jbZGvsXG96fsGm8Vt+qWqGnoBf23Lh6T
Q1G6wJUhSZVshd513DEpaTarNVBWf97LJlhHGfMcLWq4MGsv++IT3nbEaW5DbG8OeqBquSyGrM0w
rk2ThSVzBjWrorqKc0glZZcGlxZFJW06Zn3W5Rzv+zqkX0G8w9SwupHI2W+Ned+tbZ7bLNLnpNX8
Sx8h6nOuMIm2emnAOR9AtezQOqiOEYXZUPjUBVAn9HysVj1KuLXTTkyjgshJxNsdNm5aQ9QibqDa
MiZT4tpwG0FjI392HBbKpmH9wA7bu54S3MLNphlXoUfaOTaSnX+N228DCk2SCUkxDENiawXRxUW3
SseURczsqpU7cOkGgHiXYGBIm98YvsdIjeoyL/EcbXFJxRtl3ST5pVXj1BoPls9HKOrLVsx1dWVW
x9yoGUwgIB1Bb4aN/om3k4QBmJYL4HdadSGpfZWZb/zUB1arfh4jjj4ZF1kok4vUUdGmH9HqYO88
p1Bq0iGCwtm0YJlL/CnNpWNNrIiyUst+cqt76ETB5eSF5UrpXrO0CS/AkUKycud60+Dt4JZ3fR2F
BKWV5SGcuuK67Vh7tIjVYwiY9Flf8M6DqttYKbKsqOyTCys09W+B0ckjkB/1aNVd+lmb71pX77dp
jDihCCLtXDbJpZVY/aOWpu3lqGJ5HqbTF3yUB+gr0ND8EesbezKc3RQkE20NUVySqRNe5dlXT+DL
SwP2pYpm3zqZ3DOfH5peJ5UWtxLSFAqiiHULsd8IB4JtMdqyuH/TnIpIeY9Nb6bX77Ukzh9wxC0P
TcmKoxc+hCXdIHRx4pPWfy6yWKND+ucbbDh7kf7rEjDCvl0u8bRT3Q6Vg91sabosTFoCw0K2QUr+
bp6zmKUc8gRDJA2KJey8bF8OQiePFjId6klycci4F1OzyGsrKWiECqlDzxjEbERv3reFWRwGYRWH
ypN6TZ8DuoKVt92qM1BZ5MCxCueA4ziYhEmy+eQN61/hDeGNoKuCuDhL8Zi2k76ID0MaWPhck4zQ
+wdoNVW5CN3O8qwltTiU9sWEXdlLO6YxyQJ9VvysHYg2RhJ5e0UvBbLhGDQzYujoAN+KdX30Z8I0
eQVSXpWuhz1xauMGTkctSpEFxI0NHNEZPV1fo33yMz2DUaTy2yG1FHxCwwXwpLiG7FB7Y38o8zRb
kbD5zfY70uBTCASjRVfBgWRuuswvFo7+2nFS7dywSg0ymldgyWib45Z5alqLKqVb3OW+3JkC6wsl
wucsdjKSecyMDAa6mhj3k8YpTXXRsUfTo4rI2Slts9OWBNxPF0zX6HuUezA+MqPVaIWogNJS0/aJ
cnR/40UF65vtsnzbEdUJpyV7WAz4dzqrmgfeZXTm6BmOTv8J1fa9BgEsDbkznJuZ5fzuCFZjskVM
VZft4qKwD13fFi+VhRHtYpBDS3hzZFNa5cRjwpdPDXnRu1QWRobatTYoqyDNPbNxlQffBCAaTc4Z
bVJDBs3HzjnaGGKflU3a0EdoAzLOBV0KCbi1i2b7KYuAlmpte0V4iymh/Wy5CBkWAf/a+prhXcOU
Y7kNR4VkOEnSp9MaWJZkNy2HKTM/FYbMNf4vh8SZeOxznAkcsEUMnn4tzNuJVJeu1fMdaDFrrzn0
59gGkirrN9RMRLgkFyMCO+h/EzVWFpB5xOLnHKVVwNQxgs8OrXDV398PaAkufHhAvXMS8iKSU/De
yHdNYTx0Orh+xv4yeMlzmXc34ciW//Fx690pmcGANQNXMjiboJd48wLs3iki4H0ykylIS0JG2Kwp
Tcoyro6ajYn4x9d7L2acL+g5sxIKE4p31gxlQ7FnuxkmNj7ZLgtWzGqVtGVP8hQDS+JHuc5axprr
+MPVaQseiFdwt7E5GBu4j9qSYCznGbf8fqsIJ/nkkGvMp9g3IwLJKp5YCAAcSGVvXkjUwU5l98p2
EoU8vslttSDZO1oOlv0oCEfGaayGqAaLZuOQ/rrErO7f2vzgGossD8Irk5RP8+YOEJkPLqq3ZBdw
3t46WlQda3v4bBl4h1hwFYAKnOEwfESD/eZI2iVdH7pllexcm+LZxfEHWydXLgXQMIbuGekHY8rh
gU5s//jxGDDfv2NKFKBzf3boeO+cORqZ3Tf5gG61HaKQVjIcKS0Mg6eiozQmqdwZLwPNCR5Ke3zI
glG8aLUzrOXYk3QlqzJO5vW2kQtBgrpFv6KmnLSzZkf9DSkBytgPEc6R21qI5cefiMv/4tUQJ3/+
9389/0CmxIyjZvouf0GdDWNuEX0grUm+4+HyXP7mh/6Cqn3zD8QdrDNIZ1DV4cnzf6U1gf6HjVYg
wAfSQaZnuyhE/oaq/T/wOEGc4UKq0gGSuYv/B1WT1ITz2gxdMmmwA/4XUPVbxyCQLRIdbbhviLhs
vE7ezAmhNAi/eWscSxrwUiz7qEjUrnEACiABlUjLq3jExz/NDG2g5MXnDdJVXEMmCGrnmbis0jRg
ouKCRMRa6k5YLGIdaKfHyBQaYV9hydwSZYuO5NWbvvpzfXqNss939mrVMtkTwKFnHSsLh8Oy8esy
7rfdkCNZbo6QkdSNEZfa0qFMOxt7T6chOnIy/viCbEbvLonb47xPgeu7fM032LSW5IQOdVV0dN3g
jHhs0kzynmpjiwdJJBBBCE3sjEaH34gJjlDLzu49exe4LDwbJyL/YR966GcWU49H5YJ0PXAUUxJD
5JcJHPSqJPQc6yzjLjcNOW3tsKyOaTt7Z4LpUDUYWdi4C9GIYlo6+ELTWx9K3rXm9uomnyhOTGNy
nmVZV+0iFT6XCoAjonXjhfOhwyHEc0E0E6iEyxehuJZt121Qs4/no4uCpUFmIlj42W4ai+1/xFcI
405JAlHjg2MsvSgZozWkoyFaA+qoKz22cwjucWTeGdBqpkXitTwb6QfiqxaTfRa5A7ehzMRXxOqZ
9VezH7DrdytTxJcqLrijYHSsPRt9rO4bJFGYWQiNnqaZxkaLYJOOxAU2J562cb3RrR9NSAzxQTYt
4y8i5B44Def5m6kpISpYuam+1L6htCfLlLy5pMXOFtJzpap9UyMPWvaYJU8kJMBE5OzQ86d1RzLk
mqwwajo1CchvGu758UwaA1GsSEiCmwpnO5ldiJ3nlCX8oRs58/Rdw4/DxeFAJXBxw1iCv1pvBS8p
GW2+gmvT6nqMUcXUO3siWn7Ne7S6pZPMyd6JloNjKIfW5+04VXzWfjaSPiIsz+PDNH8Sb345AbkW
fD9iIY6B0MBWklxq3pJwh+E8jojo0XwdkjkAmdrNjFAfulli4GDXjEzCHDkDBwwMm7xV1Zv5Gi1H
tModYcxcZjXe0QKXF+w+nM2KlKAievwdYoxUOufjGLkPWu8ZF0Nf51ekT0XPJuDIDuDY9peJWXrP
ZZT1X2pLTxVEOYZsPNA+74de+ss4nWv6gnTD8WAq14HHWHnBg4a3jLw2k0lzV07vMWz6xuP1Dknh
Npe6VA5KZSfSSpT1nbAM0mtsP54sUANbM7+D2PLtEosi4WVMx67+yi+L9AXrEnWTFDoQh4u6d1lF
jJEW3ki35ORs3KFL4/PkmSbchRYOfFvIiDkwKkmVX3kzTC7y65mUWV0N4abVtbp9bENH3fgs8c1a
mzxecGLiybDN4F8cHdQX9SJULef9PgWzTENTXdG8ELuOeBl1ZhHEGJGh1nEVQLJ0woOvBRpEWsh7
IboaPlhHttaRdHezucumSdMeyPqcxJk0G625GhW89k1OST7cTwXHyPvE1ovsJuxTSLdQzAVgqGXt
p34+VkxjwbvkTMm7VPrAQSQIIl4EPahmF+Y+Oj+bVYUII4E0cXkayJnS+HBEwDGP3X6eFLKBcLNQ
A1RTFvPKvEs6DdUW3afYfVS535mXaUi7HhKbkVXfPWswLmLXp3j084JralmUKnLGoiZ9aowGIuuC
wC35wwp9mX1pWCEMEkPDyWkuq6IsXZ/aRguDtZeTSrY2MxwZFjCO00MrPL65zBvjIpWTpb74XSiy
n45XmiYY1CgiIsP03jQvC/afScCGgYu6D0vTJ6mvqlxd38emBUaAhS/4voYbFDKwCV5UEvkXJaLt
R6fvwjnO7NbDVmxYGkXV3SPk09ZQKmLi5ut2aXVRvLfyIESjRwbJokjwazAsYyR21iucHciPO7sw
pUJLgNE5Xm1sAIAypQ8xhiWLTLWva19/aJ3aXFqF/qQB9SxkCakpG0sCwOJB+Tuyf6JveRt6P1VE
7nFpNOUlWRdn3dCIcZ3ljbomOCJ6cqy+XBdsUivKPuuGplv5ZNhxsTFLHbiJAFmyrqXXXAURgWte
nXFeJbA0P0/qKL8309ZbBHorN5MmgQB6hb0VCWVkNg31ZZ9PxZkDwrHuYEBes6zXT2nQxbe9nV8N
nq7SbSNIohEjgSE6dee2T6rkNmrd/B7vwDbaNLJENMAGtsozMR1yLcg2aFCTRY8R80yQBL0hZLO6
Y9OpH0unqONVOrXlxk/06kvsuvOrJTCEBHWnK5eu16mL2lXWIgKJIS/La1+SxmtWOeSbnTlbSxLR
al4Q3uXZq1h3SiKPRsqBVduYPYBsUW39XIxzl8uq9nOq2CZyjOs0rOqtjivAigCU+hGiH+gTmjZ3
X3Ii79dj4XUXQtrhbVDH7lZrp2zjaJiG4GQ++VgSuO6FFktxZMEed3jxjPtBMwJ8NbJhPbYNYV7Q
speiG1N4nK171yf99EPX8/QY+MF0bMom+CyD/M0Bh5LIh4ePgwuqYhwx35ZEYxHZMmikfYDhyR5G
nDNbDMOWda5UYFeAL/zUUit6fq2DHKrdxyXSm7M8N4CrI/+cDtYWB95fazJRFZZP2i4sPFmD55Qz
rjxY7IK2BiaNMqY6hiwzn1z1TZf2dNXZ8QBtOLHoeI7+elU7nGIvHpzgIODWfUUyycpUS5Mi5+On
e9PSPF0HAhEOsZSbM+3i1+v0ceV2bRCFBxugnkVdb9g0Znq2o0JWrH9/sbnnzOs0oKa8tVcwWES0
iCr04OfA5tVMoz0RFLSkC9YfX+p9JQ0wAcObw4COV8jbTr6IAq8mipMMInc0LsqZnulgCAQUKatj
OzvW/OvrGRyEDIaJ7qIlf9NVN/yKdSMvnMOk4vDhzz2wJHE9WTrl3NZpE0JVPnmd78cIjUCHx9Tn
9HFHf3PNqrSFrnLUFV2XzEkqECyVMXxmHf3bq2DzEeBV7OAe8Gb856E5lGHSuocICu9uTCDNev6n
tjq/uwoHSh+7eeCMd3iNKy1TOBrPcmJeuAkdJIjQ/8FXcrDUxQGB085sh/DraM8E3WHiDZ2DGULr
xoyFb9KPGBGsoXQYF7JW/fTJke798sGazhLCY2GGyWV/vWSZ9OE45K590KrQfTSgQNOe7SlFOszb
1iXMc3PhthOL18cD8v3ExjMFygy++njSvhuQWHEn+lSTdpl1TK6wYpmSLoSZKYXr//GlfvOIDA6o
TdTgeAW9Xas8lLVcqjDhKc/M2MKojlNLhzS3ZwB8PsGpedR8fNHfPR92aT7ENgeIz3qzQPaoJ6w4
cI1D7kJjKQtYE7nux1sOOp9OtBOK9uu5PACdwGTK9gLPfz/T5rarznSmW9tCbU6NwsGA09Pzm7qf
mosKQT/Nk5EyWQ3UdfT+xvaiFyg4N4CQNoeLioYlWpcfGJFZVJ1TSf/fz9z6M+fo9+se8ibLm/lS
MJiMt1SzMnGGBNkiI7wAtl0mIWT4VGlsV5h+M9TSgLL+4y9hvJ+7s+s3dSVQJDy3t7SYKAcvCdli
DpqvUesq3+L8QDoW6srGYMeK63Ae72liXIguF18hhE/GykoCdSNaU+TE53WT2FAlwZhG5xSvPr7B
372TmTkJT83i251wzFe0HV3gmdH7zPpi8im6dSd9MiKa9QQ/lAkMc/0zGOfd2IRUOM8GoByGKOLw
X+e8SNq56CdWtLdDkjDRkqWLUZQMUzV3WD5+ut9dDNyI+AzCBN7nk8HmCPAqJpVY4Ud7lZao/9HE
ccpx9JpT0scXe/epeTJ/9vzUccdhOXsz64pMM+o21EdCpR0OllEiGVlMRE6JH1/IfENthgrLcjnv
3fAZ2VHfFibEZifKrb2BDbyJ2yudM1y31PxWYmmKM2R7rNMeJMSOkNPEQ0zjL689qwFLnrfBSqib
OMnACbSBwxL9RiRek0cLW9dcoCxQL2ujE/zB8VxkHI5PWfeyRGpd/NuF+GSLT6eOfQ3y59tKJCHE
t/aKtj2YEy3sgUbJEU1Zso308V8XPVyKMWDTCgDSe9eUgeFvyl4htGmgEyNeSXl+3KSDNZkT1XEO
YP8MP5x3r1cLo822BlVy9gHzDQjIb79SORUkAjeOfXCFsn/ikN4fGjsMHk6AiOuRlrcSU+7cV0qZ
n2wA5tshYs8kTciaFlee26AnI+VX89rO4ThAtUkPBp4XxYRM3XcxQR6RQFjmEkNL/xuy2sxe9RX9
5osggo1BInGU7Ew5QuYgt3G80bsCFHHKZrxGEM9FXd81/PqkV2kKt03RuxvJlSdHreRvGhJnF0BJ
olOd+VZ17aQtNIN5eOUam8F2lA351n0z1u0CnY+6cgYFNNaG9I+PGcARFA7RR7NvG13oc3Ics2al
G1lxPYA2XDSu1LbKTtwrQlW0aUsCLv3lXuJEoXsYJBAXm+oEv3pOFyxiu6nPZGbjI+HleFOvKqwJ
OUBPyQGFqbFEfuZ0iEONWODP0Qki8cC+9R5TEmtKZ1Z1Ts7PhADXyI0fQ+NngOIaatRloOoZDMUO
IL7qR8WvPU1AZ3MJp8ZqryH6ekfgA4eSUkz86SS8v4rPPgtBXoJ8rmtEzVyLy9zBGqlssYDIjGim
to6NCrJ95GvqpiZePL6CqJQTQRuJXl638H+KFYwiZndlFHV2U00wWlZNJw2xoQuqbjJShc4i162y
G3gI7Q9F63cC4U2d6afllp193ghjhqIGklQXCC35QR7deXZQP5DXALGZ9qSZ2mf9bG0AooEDBZFD
MlMbt0YNvAIHAbmSUwwQ7heja63hL/I3djDhIIUNVrkXKu20W1UlXFpkE7tWoMMcEIs4t1rzshx6
R94YCbHNq4zhEl9xXEQvaowehgMwCO193zct0eoIyLTlVJcINl2TJdyZIkZQWfYccU1vSLwzuw+N
YR8jsQzZVw0YNVWTg2n5dddOW5VzhFzQsAdlpOmtmjujdJoc1avDAMMqkghYLWnYG051AJg9ow/5
KFBD7NKFO6AwQVBOdKYiUpLAafUSyCm8QhwOs/UEwTl5x81YsTLu7NR0npMwjsN127Xwsv+cVu7M
2tNnjdfg4YD1XJIQQNy1QzKQoYyYLii7oliaEm7FsnEdRpHwZy1cnDu8V7OdMXMrbbtvkJOHfqPg
Rl792ZohS+85dKy5kIhsaju/8iCaGumMxDbA84ualIAdQm4Q+NP257kdIGMMduWdOR79iEWmJyrd
IIfR2yNUI6ZpUWt0GvLR5sXa2K9ZmzQwo+S6LQU3YuhgJ5s6N1vidQ2hnjrlWRpWIJ6TZTd+RRzI
uaNy485N09JedphvjT99jU7GGr64aV+PRg0KHI/UxsTjGYNXsB/TBoirRQxawFix6ebADLWl5X2h
MM8kXepGYmqwyJO+xlclDOEqLFnCnfSQNy1o/ZgDSqLCLCcfRADC26HQdQXUBkIufQCyqevT4X/7
pP/MghAWCdXNR33SsvzZVvL510bp6af+bpRiNOjPwjzaobN44ZUHYeCd1Dm66596oace6t+N0uAP
HProq9tAMhzdPDbdvxulFs6FAdk3nOoQ0PE3/6tGKUSEX/dv8kI5BBN2xIFhNn4+0ShebaEWtIAC
23X9WOpaFYsOpburrVDqhzhCGapeZ7aFZHG0+rrZKKIEMJWqpUVQco4mv5iSkj7T2J4j3rSDCmI3
fD015bb9YARUV6uhNb5FvhndFwo1eRK5zpceY4BzbJTk1YTdabhJqpQYjwq25Xk08IfL3lVBvdXS
mIgsmZZHL0VlC539Om+k9U0b8NQ50o1SuF65pjzrU0yX7q0s7LyzdhITfhK5O3TwxAqr+5Gemrdm
q+iNVfoCIeRmGrFKmbJ2XFmNbkFmt7qvEEoHek0d7nznmZWgj4ZO6NWbjG97iwtX4S4tE9Lzus7D
5N6IR5iN9L+mZZOkwKu4SaLdR+V369qduW89GW9Nlf7IqcvXiZfM7oIiIYYJWH+bmsndiPT2yk3p
YO74X6xznG7CAjM1BMSSvJFmATnaWktDe1aZrRa+nhYDXg0eGwWGT2vSHQMYm6hpV+CEwllPHDNv
DD13zvuAfpQhO8/Yd0EgOPVPQfgwFb53W3tOeNfI0fT3yDAsbZW2tZMjDbdZmb0mTB97tK1rjaTH
ZQbrjHdQ9wtBuvfBDar8KGuPRnhXDMlc2YT0hsdxOMpORv5Si+p47SXudCPKyE70bRjRnckM3KVk
A1pkygHD4mEqV4BHfUxCtkg3/hiGO7sqzMd6snB7mFptugtyL7cXMhq8ZGdrup8/JA2RIfcRQSOe
vu7YY5W2JjA7aNstvZFRb/dx5JSElKa5kxjPUYsAly+XGwvHIWqzaO2liSHBxQSRcq30ECUBxPA9
2PWNH4fuGg8lSKlZNaTLxME1ya5Egdw8kHC6kaAu5pRRct8dE3MxcuBxIPIJR9O8u0zhruSY+6hr
zp3RJ1Z+mBZeUl3YYhIkLmRbXBDCg5eVm5LK9F7T4msFaWzRcJlNNCm5QKvx1dCHaUMLIdyE/XgL
mt7uBa4wa9x50jNRaPq+duxsI0NhHgLMfxcZ5ey61eD1FrZKDjZQ0mbwK3yT8nHa64Kpabq5eR+M
5lMpfVzLjMhbpLHUIMam/aYqPSkPGKCme6qybw3VxKFJ7Ogo6EyspqkgoBYXGtpny9auu4091bwf
DUu0QiuXkdACDbZmGi+jOP7pTOIRTQZGYHQfEM/peAvYDTZS6BUxyunG6IyceXIDMKTcIim+lYnW
LowqMRa0GcKl3aTGFXefHlNn1Boaj7LeQ/DofqJWH1d+bPFymGw7UfdIWNggy2jC4FMIuLPOrbDy
m8xPziYjpC7tdHwZp7vEldtKb4ODFw03bYD8fSrMFY5c6whHqSYi6NXv7ftWiK0/qvMUazfcajq1
aepcrvuQZloU2g8u5OjFUBbtyijyn7mN3YRZDi6qnri7TTR8+YVhLAOJ/B51L4tg4p/bNZT7tCAb
XCcGeEHWgX2tY5q3LlRT0hztB8ZWjU0438PdUve0Sy0Oup3f5N8nD7thivzg4LJcHrqGjhlhrelF
HMgUaTkGyMwK4zqKxXWftmvN56GmqrxQvp0+5/NqlnWhV8Nra7VjXZv2TWIK91DVMl7ywShpSBeA
Kh0/6lpLOWOql1gWxi7yWo4oicgX2OiQAkPj8gBrzVq3LOvX0hpw5JjcYJ+l3k3oNte0wfUNy4R/
rFJt8JZt5sovrCvdyuy9sF/UlkwvUrPrl0JmcqvzoTZ6JTo6Wk58YykVnDdKh92gyZWdFl+xgTGX
tOQgfRebEgPPBaFeHvmV7U3rlqwuUDfRZ6YbbLwsbq+yn2M7wXooZncQJOxmBoGsqbzLkUFszGL6
H/bObMdx5dzST8QNBue4FTUrpZzHGyIzq4pDcAzOfPrzabfttsuNfWDg3HSjARvwhndVpiQq4h/W
+lb0OKrxXBuNDifRZc/IWp5dgEqr3Bg+20W+eTEsOTiOPMd9DU8zh2ZnjVuwEYfKy3bSyiLexca5
WCJudmOgv0t3djeuXtq92VlPNXGUPMCKRUKR5MPJbUbzkgj7oZf1Td4mL56yINngGjcrZ15x0m5w
7Xw4cmT16rihup6ltRHcBa29a9Nsepj46FB5D+ROcYwGHyqKxVtOJP1a2z5fNcOhY/WHM8rozdCo
I91xt3WHxjppkIWrZqhT1uaySkI158EOIfpySKpu39XZcUgjtYO4kIaxNGpWlcaWyywPl0iikUWu
TFvo9M63Y/B5AUYxgsu8mM59UlyhIL5uztDejHAeh2oDKTP5qifPCUerv5nShjthzJ+FM+xLeH1y
WLhYM4lTSHePA3NQ5JbF9zCVZAPPb5mv8s3A60E4UKkQyH56GmbwRyhltw6GeiuMXXe5TCBa4DlF
Tb3u6cJOburG29mw51Xbx/Z7VPX1A9MjVa4MlrP1JlCcTENhl3exMSDJrjTYno57rYYbu58rN1sL
Iept2df9jQVfB5WHRfPSm2DPbOM5Mcbr9Qy0q/Lkygjcy4iR9wWxRnlrxvUwrZ05dxALz0vWP5SZ
ERxkq5bjNNjPzmTWXwQcGfE+KtBGbF1/tNuVnQsSrxyngoDEPWtthk5+F8ZwJxIfkbwzdg+tW96N
pWHQQBr3xZz0t3h1X1tt620/edURxOZr0JIhMaXqaBmIXxhcDmsLLtcHx6uzH5HLf2aL0Bt0UPpA
Nre1yaoh2XkgPVZBQLp1oRxebDu8y5ggldIMjHOMWukFj9u4Igki+OURArjuWeOv3MTOP6vAnx/9
0UBI0gfvtnLrED6u/wJ6JF0bkWeGeLyyJyBFJnoKhqfSh2xv2zj/Juf6JeIDy1agDQGksP/me82v
F9PBbIrsR63V12wa/oOU5fBqt8PGZBN/wRXn4nzgyvazWiCYTwlGoynWzqo2dX5C4V0BjekdaoQy
Pgsr33cqUiGwMwAbvaweEEc0oMuCpL+HIxrsF99rXo1F7qtunp4GbHFbIVOZhhJm4Q0U3R+NCr45
nXPsmp5c08P1z2kmTl5py10tsfy4iLw2OKC4IGiu150FaydxLcYvRpVZKC1IqCL7tLnJRLus8q6d
bwpsafuxEhOEwOY7j4kX7qc8hZ9XD+KRA7JFMNbbebDyujHJd04Zo6soHMXl1Rrle8Pm8BR7s7vN
qQVfrqaeGZdHHlx9DbP9WCS2+GKg4n05aQknc+li4hoTrD2MzTfMvdTWwlGH1glTDtbIo98vBsAc
TA22dRvRqNh8b0sNWRom2Lqg8sBTlg5xEhaRYC550mgktqoY4kdpUIiKM4VWWIDT0nI5oKz/wRrL
27Wi+WKIgk+TnRk2sfgqUKms1TK5csVFueOTO7qZ061gf9brvKoyqFn9x9A5mKGWul+VsLfXbo7X
SUcNd6Cq4GWXYG+iuluhdcv3NmKDVaIzjCDmuIm0fcmSzEYq5OldXnvBKU0KpIQdOyflS6RmyTYf
Gv1AxIKzM8VXnycUTWgiSLOPnpk8Fau8sdaR4dgYGmvC01yNsSWLkBbM5cZviDQpefYKXHorlmsi
rIyyxvI9rNEYNRwpqbtCRDkApEM6vqjkY5REnFPkb82AtxlG3DOOimoDSQF1UFqcRg8DVyYChHQT
5SH6NggdsV9zL+bVoaqcB4nAZAdH8Tsv+2eUNUCaveW+K+hVrM6FRIMWEphlt66dOVnZtavPhp4G
0EaG9cLirV11eVE8T13LEAWWETguw2FBpeH+VehDEpaqKyurmK4VyzP+T1RRaLXCtIrSH0qLtZj8
BZsbT/qUe6vZJInNm4Lo2Rf5Dc4z56IdzLB9U/6iAAYzlLQbkS1VmBjK4iMdkDu2CQkoffGsnSxd
53hVtxie5cYhNorCO3BXs5HlZ8DR1ygsVWxh8zcXL4i+zFYT6KUmbAGjmu6bGTmkbD0RzrlP5SPw
bph1dimnub9YZhUWVTOGS6uvcxNzvmCiOhrk62LNquzQHwbkIdIfb9j8/qjoOSCtvlvB8hnX3s4X
bX9DqzvzZijUNcshCtSwQZm2y5NfRtAQJOu15o1os3rfKH3XpDYw24QjMmmCEP2Aua1rWlwEdfYO
bvnOqlzBxCo7wbvhEs1MXK/BM6wfUkjS5XPy+++oj7+qSvH8VPZ93539KnquhqUDdlTGH4YBbLCH
YgVOaQlj279ZZPAW1PgGpax2igtyBboZgDeQqpVRmuLGcer7bKRCM9rMDLt+Aa2qQD1i96tGSjTj
Dq7oEKxUMS1cC1nEy+U2aBDG1Ml2DohM1TzBH7NOftoK34YdjfMqsa1Wr0YH9y9UseI9rzKy8NJU
FOS9WgRNTZWdU+RV+ERhtJf3I9LK/WBMzdWWq3ZZasQ6rC1Ai2GFJ/QdjwdSPQagNDp18zz2Qc6w
MxkOVNYKq3tS7hxZOtt6XuITDmlvq8v+adYLqupK3sqgz+7K1BC/3LTtT0uSekdwyHpv5bM69gB4
t+7o6CenxAMWaOuTPj47q9KhyY/NW8xAA3SsKr6xmdqFPSr2M2NjOLkLgY12hfE9G+iYBmjr247N
xprADYqAEt1XaTvrGO0gpmh2dsjr4zXzDYMVlwkUnaxur87sjZXk0a2HVJj8k/kLKrVcFZaPcDfn
HaOwPZc9MV86mw8EICJdHIcLEjxKizZBjKrkB3amdN0EPtrPIkGYW7slpZBe1qPir28lpku+O7E3
UfLR+W/JWyG5brJwyzHHTKBpH6gdD35RotbOi2F7zU/ZcKLPfPRuucmxuWe4b2iogoc+M5wd7TBT
F3vK3gclJdW0Y6oz1zU30UjHcJlbeSLeKVjVhE+urch3V70qQoOx96oSVoPTuTXxl+TpvlWOCLWu
MzL3WvPUqaY7tpX9q1lAh6OEWl37C2tJL4LTfTNBmbzLNB9jpYAgSgX2P8/H0EBZtvKqtFsrNN2n
0cnuUguBo6qKc+z5L1Ug2x01dkMgGo9/O03bUpi7eGTmkXcu/QzRilfaLn8V4k3Ej93PpapRE3bn
mRn+Ss8RU24bXXBDr2XZZVhAfFuNXcLLgykHSS5EX8yp7JrRPiH4bQPwz6VwmY8j39SwvxJ4zb7j
jHSFhhU+fA1+9gWf6hA4zd2E+vqQtrO1po08cUS/kE1Ubp1+2tBu8SQz6Q+7ocUOKFLzsoje2gXT
yChl4eJl7otyWzxgGD4EWb9ZBk+FgHZLSbOzlK+NYzA6Gccx2FrMmTk7H6w5nnlFQ7dR3kj3FYy4
lmgJO8MkowaIIFOBtYjS8ZhAilq5TvlVdpW8z2KDDzJwd83YJGtUh8szqoo7It7BztfCAhNpbruW
wFlH64xcpQpQlQdjkngMP3sqouRnIJpLu1gnFXiftrCYjH92otj1XfBLD3NNq5ti/RVLFraFXDdZ
GYqsztaYu37VHZGkuaE+ksZINs11/H91XSurqhisBMxLlkzG67JkHpCIhdIF93ZWZXc64YAO2157
E1Jfx7+FsWcdDer6GmktSfXjQGM+NLPmX+ImR/QO6tism03ZTqVeJ53Pbt871UDX4Q2EXjaxv5lU
3m+Z5KDCyXt3pRbhN9zQc9MDMlj0zsEbLFfYJPQhzRuWIJxq3Yr9oXYLyuMGL+xEVd49GZg+220R
oPjcakONOrRZs1Unjz5h5viwepgCjhQNwFbeIzeqmTtA5jRvemwwX62afNWBAJAtU4v/tXL+n/Y2
/d9E2brueP96Gt+2Kf8h2vRf5/F//rm/z+OxIJnIMpiDu1eS1T8bl8QfLLxAa1noK/42iLf5n38b
vNvmHziTEPdJC02h57vBfzJ4/31rLt3rvB2vEzFmKFt/j0DszS5IuiGJ2SGWy9m8QrLt7OoocXLJ
xtyME/0NyqD5rgXJJv/0tvyfLEbBb3IYlJ6uxLAXIK+wJeop3td/ptgwjm5cRbj8ociIDfFjYLSQ
RvleLgWCO7dLzH3XuCAz8OtwCQqInM5quAbLVPSyzwuIfIrh+MpK50gHtirFzGJTRcifmCKSYjIb
iC1qpRcL+nraL6co9eee72VtbWxMQGfpA1vmt+SAnROyay9/5o9AP2dT3qRQsHViS9w+SEQesIb4
AP3BTgbjyELyCs/9M+bER11zrNyJ980r4afya0IOjMay/rRluWwRiEKYhMpxmBEsc9kkDvX8Pp/r
uNePAniBcQyo8AT1KZ/SjyG2Y287Sp/K2hyiON0UfTxprrnEcN8TU0IfuIJKu+RUdTbL/9VIPT3e
NZZP1J0fB2N8WaSRBNtKzSJ+GGPTQ2OiisYhsbnALW61zM3WRmLa7kE4138zhsbrv01a1eWO0SmK
GtjbJC3OCadmJFosLWIMFjsAJ+KJOAXi60Wmj1+qjL+KZY5vB3+uNhUgWibU/tzUK+ZVwdvST53B
iTxOG1behFN4y7rjn67bfwiZWTNcfErWNlRmbO9zNBb0ADCNxgjQiya3PpD5rtCFCdE/YJUst7Ue
gox0SY+7joqkcZr6rsHfwQNT+1Dn+7QKjVlG94M3T89cpOrNTAiP9vMyCW2sN2GXKvenUU7ZAyoe
IEByatalNOQ2AUR86GCxv2cuoxv4wniJfV0eUll2RyfCZCxE/pCAA7gfJqT4qMBjP4ScQFbO6FF8
lIdJzk/we8lrN6Rsv9wrdLcApL2e6NIPKvagJo1dcUKzx+gcY02IJSunGof22xgi2cVTJb89AiVy
GlKd3Q3YeT7jgaufAmQ2L3IOuJy6TBhHUNX8qdkszXvdMicfiUJ5sa38KTNq692D+xiHEN6/U/zJ
L17Al8rBdrylnHAOMa01Q/IJ8rY9/oyiNvhcmF5uZF2ZMzE8cffJiHGTLay0RTI6K1WPp8FJ3Nsc
YsbWHhYICB4m/L1mGX7AAOSdydkQ75PVBxfhl8R+WGN3kJkCPezMkg6jap9aHH639uhWe2UX9ol8
numCc4a9Wly75EUn4gLoJ3tryiR75xPNd9PU26e+WvJ9X5b1RRFt+l3D/4jCSMf+MdX2cte43UBT
hcATh4wYVlEd+FQ0Hctuw2Bsb5ADdQ5mbd/LxfQgE/CV2OeTjlgfBGl6LGl8b3uGIjeDttNXZByw
Z+15NM+1GtJzl6jmqYeg8EgmYn3EpVVuDLKs3pmoZi968LpT51ZEJjIsz47m4i/WVhRJcYdmOjoQ
jjruusWM0QXJYKubwf3lDpBaEDXNr1MGvJhh6KFUdQFnPTpjfYIS3yfmavxzhVbGB0vWp9k1Z8aq
NoWx0//oyxGZgirzvYnablW6dGtCtFBC09LfWolJNurkNV8wTfuT2YzpNncgYnilM95nFW1vQsr6
vtK9fY8seH7rgSd942Ac7nlDotsJJcorWwABHWYs1nxPunVVTBk5Jk62q53MY+LSV+qZgO8cbZDg
22Jck619Vf8gw6HbLUHB9GKKTHszeZMD6Vt3d8RnQXwY0LGwHRkSUNeu9WuxEtY4Jn5NHmUaKQYe
T6C7hzOEsbuaWeXFqqz4jbS8fLe4stlOJBgNK4DD5tlLlXmWnZIXg+3d/TwNPRdFO+Mgra5UoXy6
zZu+JsaCLyry9BjwB0PmIozGjqIZGdCxrmhpMAPAgert8tw3jIp8m6OGiSveT0QPVuOIR29mwRaa
oBrDtvHmb7x3E72qEeiUgjfL9i3UpC+2lSz2MnXkLkHs3FTWR0bLfshbF3Wpk6ZPQmftQ+x3/gXt
F8M08goQRs2qeW7LXjJu9pfzQGH6WVc9a2Ihxoc8rZgo8u3xb8pxnH+A4c/mEJESsKXSHY9GXAy7
qBXDZei0fbRy6+r3aZqXEYjQ3eTSf8ykoezsdEruudnqd0/21VfQlf6vGbERy5auxWgp4x9MP7Ir
EJpZHkilEazLaZ5adw0ntGPYyO8ZSqOlUxAqG1dmmw+fNWSaHGclvlaYvwYakcRpXqK+7DaVjzcr
cIs0Cl0vU79KB/0Tob/NaxCXnrdxqrj4suM42JXNFJ17EQWnISihm0yLPiQyYCyuQOTMFvcb07wu
v3SOKW+zoGjPSszdpg9ahtOVAaCnQ+eSOYp5ee7TyQ5l/0p0Lsqlmtky60MC0VatPfb3ddwGN4sh
55+m3ef9FUvFdQ3YLj7lY2c8JYnrvYMV4ehRLHiouY2MgLSxqyHRLBEJ8mZQQQ8v7Qvp2CXHEpg7
FeSzWGWRG+z8jgEdz8SYArCRBj5gkVQhOJzgUyFP35qp/YkBpTobcek+BgzDkflM9s3YSYdjcLbu
EM+ZIUzk8/UDxHhji93S9UB9yvQaDmedISFlh9iCqaCTEqpqbNnPftANm8k3GCM3lbszvIwhJurg
DVpEC7tY2q6Nyq6xApvtvU+00neX6LwjRqle1v04yEfhIkoom9bamuiZnmD4JQ69au3cqaiBiW0N
k7zPYyKmkI1W4WjaN0GkRz72wjFRUjCidbzpKDsr2KA3a37Ci7I6WDmMoqOu8fcsv+qwzds5LKO5
vauXvL5Tc93soV9Y+4n0qhD+tRGO4yKXXSS0/0otYD1Ntszg57hEnQSF0b8XpCNuI1W/uU3ub4xM
3tsW+RG8PrOj7oANCGdnZJaSdRl4oVobB6+0WgzWjGwjLu1m+U5rXYAlJXXnaPXT2q243mZGWDya
Du1Upty7iNp0K1Iu6x7YfMZmW/vZ2m4W6g/UEP3FjvuGplu/ELha3OLJdeowYl21474rtwNMHCYE
tGVGKvy9BY/91hf+xK3gp+8UaB7T5oyBejNH+77OIrbYisAyX2ihDm4ei5AnG2NgVaNT0M6Uudii
KsrXocWxSKv34GmdrMbFHg+eOeNnhGfO9wShMg+H9BmrLgnTT2XtFHFmZ8Q3FNMTlWpJgoc5Pg5m
Hj+bqsqfHYsa0EGw4ISsuprbWnXytCiPaiV2owPBX+hYYkAEaC0qbjDG1dEB5AeTIuyU2THrkHiw
zhNpT4kpqz19Z9z+tKEnthIfJmp6pAoQoG+iAbY2KjF9dHO2x9jl7TMD2vkiG4bAUqUQOeJmOibl
uGxiCv+3hQl75nhPsQc3qrfSC94Cwat0joXyxQeRnhYzFmLCmwg5xcovcLcsg3WYDb9cDWNir5se
oHxtL586IbzNN+6DmmGiBFe/zjHGM0ZnO1R15bgzyTUOFWiwiRbhlOai2ORZ/MzHYm+J9HRCuuR+
becUN0aeEpKQ2ufWdd5Fy1J0GjryuJTK10oFzCGLnDemGNlDFIwm0GfVKxSD5ZGtuc3+L9gmcTkf
WXrcJrNjvdgay2oYTFURml6ptwKvVbgYE2561dvrpZrp/50C0xOUmiXN7PfZsCaGnogiCviDMnL9
28lLVFh7JXpLHr9Pg7R5/PvREywCb19DDjwyPDfPSZGn6yEenXAJNNdcm6SHtPaxXrbdEqKsd8PZ
6cdVXXXxpcRHv5Uqm29dkxeXBfkmXbqCPqHWHYNIVB5/3Rr+e1vqWYg+2BvCziDd+do4/pMYLIkY
XaR9kB6yoqWtMyZSFvUScEq7ZPg8OmZJR0otVXJlA+//6x/+m42BrtSzPNOyrt4sG7Twbz8cJRlb
mKVOD2IiV3PJNBkGaZ4AipPq4a9/1G8mhuuPIpOI/16733/3BqYosTwgDfyo2iJOi+/IjCd8jquf
f/1z/i1O+vqDEONLBg5AUbzfwfKqmmeUMH586Gtm1piInIPX/5lxmXZ3jVZYNQaZsJWfneKzvlKj
OFWIyDCi5Npcs9crN3/+Sv/Tk6H/9yjt9Gn/7fyoQtj/2/Do+of+PjySf4AXk4A5rsQbHt+/pUlL
9w9SF8Da8CT9Y3TkmH946Al4oCEA8kxf/56/j5K8P7DZWjTpglhd7DTOfzJKAif2u4ST+dHVBMdG
F18t0Ll//dZq4cHPbWLIGq7JlhLKoDd0KwdoAwNczxnezbjwAWG41UNaz+XlqrpcNQFAibCUfbYR
fmo+Zp1a5o22JnWbUOQA2jZw+ktf7yaZ2keYmQKpWlo3azfA38WzKR2WCABMIBK7yWnIx+rGjJGb
riorv4F8p+78yg52hSmTXeRH/s5RVJJhXBiEK3Cc7JY00Qfkpd65b6+jetjlRmj3+CcIKiLGC16u
95r2VtWHPrzEkNMoDu2khxhpXNdPxFk+VI0Dbi81xunQm19KLdUn+pLgvCg7okibgo57GHvCiKZ0
q6LJux2jKcDY4MncDK8haIcrb3CvtGV8j9ywv/w6lbd2VgYHaM/6ZzxZURMmRS3u0qTugc3a+sFp
nfGYKd/EycDxTBx0Zv3MzAqpgwsMA9mazUIexsglNsv41NaL8U2rC+gKjiRa/KUpD3PavA1MQIiO
uHI3kmB4Tuque5SyIziJeGn9dQWavDFaVvTwLotLBgtZjyZK4qULStyOeFZWlplSsrtS+ax/hf5s
MGv0TB/GV45bVhN9mX/ladft5ZJ2W0Er9L2YfX6TmvrWWGL3qHRXH3W0LCeCjoewdP126xNibK01
y2uArXNvaT7UWL0hn0CZxbvU87cVRss8y85Ps/AjaNaFxwudJJsaEfU3InWNfeaayQ7oYv6EVTl5
VV3KJcl4zmYPTO7ypqDLEyhKMKohvrIVBAseQLSPTn/uHbm0xEaZNohtAWooWa6+/xi1Zzi2ZUIF
YVNVgXcZf6Uozbj3p6ubr8xxRNRZUt6lgFlWDjvlm1hXy5ogMjifOijONYjrG8uwBc1cMSJwYpzA
soNSNH6BmG15tCax89VMo1MzfnFZHues08FvF/ulXjBPsDlkmReU4gKWQt7H0ZyEY2BsyNdEITIP
a0+7lzSXwzfBaupganRIY4b6cz20/YzoI5lOy4JsENNBVz7LKoveiC2OjSMSzybbyNIXPxCUtf0q
Mcf+YSDwJ9oMsxLvHTNTNoNl09+Lvmw+ND6bUNaj+FSohth7zt380IK5CPZE9I2EmweUhak1t8RA
2gwEoo6ApFUfCfvFHszk1AA7+mJrbBK6gichDn3NzKeOy+Aj803/rNxpNhmvKfm0IHdDBIZq+Rrt
lQ/5mp6uIs63LD5xlchnpr9fhjnWa6/WNuhob/7p1hqtdCtEVW6iICrfspg9VZhr0sL5sEr93vno
BFYIoOtDEFUdYdMDRW/HEPvmmjy7ZoF0zxBSMstI+T6zymkAjWpnE2B5gqTKMHQZ+hbtUZ2uHaSU
m2XsiIyphH90zRagkJ1kAe8DE5Sq7znW0NT4IYG/5m4g/uzBGgx3V6WmmtaG7CIHrqU23y2VAJh2
OFEHy6xJ9i2LNKPJrPNDPBOrjKoKa5Ws7O5BB6nDG+sX2Suk44a8ZIFkkhMt6g9RTEgpkVFj/cGk
FoCEg4dxD/I1BiZszu2t02rju3J9VKOtyAaa0JnHIJboejLbkuCbHWfYGiSBfwCgHX82eTK+z04p
zjZdVLHpxjaYV7Y76yiUkd1Q1MpIrUmuKlC5jBGsGAM6uzDrx1i19Zp6akQxqFMARqpZe6V/dOqZ
PPiyZOxL9Cj1aRodMsWxWQmn2U1m8UTH3O9aTfmdstZAAKPBlYDEmUvUr4O3gUOw/FjA1RSbQZAl
XNk989YqGYBRmUF2O5lAo/uTkzde2aH4Hev0dTFiluQzlbky34JZ0S6j9mE90JFBNLfZbTQxJ7Rk
5t2KDFzQInL94JF8/uAJP77jWJyoydVyoJ5+YdlZPjRYVx960UbWykyz6GUEGUKyKerxVclg9HhN
t30J4FpzSI18rQJ4p3cm6PE7gGxMSOKCuK5UOTgFUeUi1EBLh1CbY5srL5yKOb30luxRtfkNDWlb
FJdMmvy6njK2os3Z5LeYAPmqs0VaCd16N9CovFt03tbZdcsIKcDSRY9OoL1DlqrxiYVggGFsYMVq
L8Z8C768L3ad0VT4/OboIsmVfUS67B9iXvg3Ck+gvrN2dwDuyBWMmuWDDnkCTtwYyz4W+czOcUaX
gwFg03TkZitERMO6T8VysrrFPyQpQ5FizO6avIcg1Fj2bVThAOCQVURbLdFV/mqd9VTFFWF4zhVs
3Fd3MZCo3fX9fNLVJG4IamM87Rj+LiNj7lapYUAVYY14NOSS/Ig6WFrpxIp/pZsJrp5rdkQWM9i8
t5Qed3KW8jCIvn3RUUXsonCHPd8nb8ZdUGlUTj6C1HYkqAw72myucYEkSCJs2dyPtlmw6chswtXZ
1xGpm5Im1+TOLXKF6Lz4cjq0XIy4wqzxQg7Zt1ml8lu0tlWt3NZt3lJ0YR/mGCni1416h3nZIKxs
4Kjh8Uu4pJ3cdkOS0P1tOmTqDknt+FH7/rhWnfDerSoNbq255JuXXA9NoCJWulvGEXq81pZVPZaz
fAMhBsZpSIKkBtfT9CI0y8BKmMGO8j01IvWIk7dt7jzNVnNv+wDQVovnKUKDM9GYN5aHKAgVoijN
Bs5bkhKgBnxd3FTWMj/qJl5P0iaQ0U48f1tLzw8TmFNRmMXj/SIsxPSdztuCcDojeXNr200/LY+v
eAgtzHQ3esQigb7Tu+6yz0JM9NC7KiYtoD/yyFoaefFQMiT4bKLlndp3ekX/X35nw2S9SMwlT6KJ
6yM8tqem9OcNuVnFwW/aOvR76M5+NT14+fLOAfiLVLLPrPPe/X7sv8DmUEE4JL6vWrd/96WR7T0/
yO8akW9GpzBu+HDwNZLKw2C+a37ZizswNakbxaQbWSeYpT4Fq0tTfm+7o5pDNKFJs6o16tanwOv1
plis5T5hkgWMCgRpYaz+fwtVdmk3/7fgUD+A5vkXhriq7D7L3+xwf/6Zv3VQ7N7/wKntIUa6UoCw
w/+jiaJV+sN0kD2BBhXAJCz6pf9thzNNk/8LlgL6VAYT/2ilHOcPyNIwSGmxAMeASvpPWinnmqP1
z252E2SpJxg+2DbgpYA5yL+2UjUSJSuimLv1kfpRpBgFSjD4AW7oNp6a9z6UwxLNUUya4JXUd44t
QMZ5Gic/2ggjBkvgwiIg0kya6ZAsDXIjtgfe96ItbEhlGjhocuv5pkJgmL+mi9PcVO1i/sjseCLc
uldTvzKhus3XImiwd6nhVc9YdXzr0DZyGI5ogvV41gyaNglmZcomJHHYsDwC3pl2hKKPuhWirxuz
n+t0BRqSlPusXKw1MpmPgUqeUzpB/DRMbLXmjNwAiBLoYGYAi1sZMHfYsEBHXeV4SXrOsbsfmNX7
e0P3+jBURYaKJS2n+6ExdlbWW+vKkq8jgdS7xMg7tLNxdf2tEMm/Ti7HAVpnBPwwAxMp2GhelepC
oHKD6rvuqzxjVwW0weWKLZl4MKvVLbO3CFnOik+ed9lcelovK3WPRBa0d209Zt5pFL77zTtCPi5o
/Ug/LV69HCD8tYZz8nU8qU2mxQqSItnrOx3USb6xJms8EzSZp05+le3RnJdbfBbFAMjeSZLO3mcs
agBH4Gaph94/sUOHZ7aEgurVYo+eqD7jipexBql2EAWek4HVhSTGBQsuLWXwp6fd9+t1bTGcHGxL
PLQtuFAUwsb0g6q+zn5JxOK/ZgLMR/tila1biEcw6mLLgX+FD2B799/qERAcqzs53IwMNo8ergXe
KK2iBGlsnx1S5JP2RufqnsJab8yU6jFK1Hjbzrgmrsh1Hkv0o+u5VjEoUSGOQaaqTRyby5bEerVT
VXIr0np66LzeIVHbyK11KllrhHnTxccgoCwPHZt3O7SyINqz7EZ4ltuzeygmU285X9vPyqrzb6tr
hM2csvWQezbXHXkQBaicyeTFqtVKcWxtnAaOHeeMZVHY752y/0gyZ+jCpXLcO4N30KUJq+OPWDvm
iWCVYovf09gNtoNfkB93RqFQ78Qipvuy6sRVLkxV6YjIR2kVjMD5LVOdrlYd1HaoLKhyvfIwjCZt
GOEVFERd7tzAV1iOVGHI5TKT3VHPzaRtbIgm3pM+jy9ewmRi3TveDcQtAKeTij6oCeQWiOlAV2k7
G9Wo8tgLv36G+3BxS9+9vz7Zt2g1zDUTAbyFjTgvGQ0ll3YXBnbtshVEHMs7UJu/KjGbt5Wr4re4
TiHmNQ6QxQGOepuja5tT77/YO5PlyI2sS79KWe8hg8MxtllvgJgZnIOTNjAqmYl5csx4+v7AlKql
lFr6a18LpWkKMgLhcFy/95zvRPs0HbI9xK3Qx/1C+AwRKvvaVt5jZGpIQ0D8nknRfF4M/baUKc5N
PBnnbBksGqYNp+60HV+shpBgP82mEYeONN4Ka2Zc3YNjpcWY6/LBNsx+K0AtftMIcyqCjquxy5a0
OxKJ8wWqjYe1FXXCRuvnxvOzwTYfazlOMeaPofpiunN0Qd8f6WiAlPULgnVykXFk8jNq7Yi0ACYk
YGG/6ckHHnW8LBlRVYFLisMWzOe0k2XkHibLJjq6LpEs9yR37TorEiz0vkuuhBf3F0ZliAe5Ppd2
au5Z1vg8jPnskfAaWFnoHTSiVUmnkI1zcpUGYJEITPdjssv4zsvdhHi6qvygweVtcp3Sx69xzNvb
uTJ1ht7iGNrpQ1co94jBedpkrO5HoRHwxTBrNpiCyjAYO+SSOn2KebIwUTpOQ64KxCOfObH8ucoj
ApTiHs/0KMx0A3HOegN5720kaTgPFd2zgOPk+IJunja6TKtrI6/pdAzO9EWbSqxchuy+RWixmX80
y7bK4xb+hyFfDTyLt4ugHTVM7nI3l1a1Ezm2aQPt7RXBM/ojI6slC5iEZc2uqtpo21aN/g4VQm3M
qa8eIOATkzUzi4FZ22u+yVznG4Jc/VAOpfMmORFom4WltV3YcoIYMrvtk9E8bsqKnd8daXs47mBf
G80SBdyRkmGVMJ7ADdVX7mjFp8pTNcUbmtwO8BZX1ovnr8msukcLI1saNEYYb1p9zjnlCCwK4QSl
VpDuelzUPPcBvIyvRYHRkK6/xynWqK5x/qWBJht1Brs73ueOtmX+7V03g2ElPg7JOCRFWcuuY100
G0G/5Oe8HYiZbvP62qldHLSjaBnx27H3YHoTrUIX0UE1hQlD5dAkf5jk8Fs11NlLwfj5JXJLdYdi
O3yuszC56icooDGiqyehzHkb61W6n1FwbsO5a9BLlBBUTT4ts2Wmed2xzJcBe6TTP5mmjoYnMdty
ozHbDmzLJBJcj/W7BiGX3Dr0N07lqNEGLbJxvrLoHWYEcRDF7Fam5Dp246s5Ib22BryheCEZQGJv
XE4iEfYXg5+vBVVYJneg+EYErbr3Mi8WhkRz4UHvljT2/DZqkx36DPvsIJa8hM6gIl8D1pRhaaVR
sXHH6dw3ldqhgoJF+t/i+H9UHEt9VYv+/4vjm6/D+8cfa+PvL/mtNhbUxtI0JdkdcNt+j4pgePT/
imGD4QEwUof92YLxJKjIf5srWPwny3Z13aV8dle+/n8C0f8TGoIuyvprEKoCM2NY+cNALu7MaShV
La+dsHWe59G02CWFxmF+yfXNHJPSh3y8OjHLa4RfiQYr34LDEIxRvu+Ntjlbod4br7DPs5uKFiq9
RtySePHrBt98z81FB9IcXruM1KMumom0r0HoBd7gDuDLuxR5uh2X5LmNs3joZVu9lUM43C7QhyZa
auX63F+UA6sBOcQuwUV3cBTB5fDLSYRz6GrtbY+36NdxOmVBFEGE2RAhNN2Z8+zYu3hCsnlgerf0
GzDWhBn2iCR8TCbZR4Na4TaJrKFAtVZMt2HI/urDZuazF3WBsBEueeYcq1mZlFSip9DEC8B/lS1O
yhOcxxl9pNXMR4jfuE+LYp7Qm/IGIXGFCxGMUAYKeW9g+Ln3zDR6WNJsuG1ypr8pZo0NTDNu6rCt
GHiMyjkUXl42QWpWS0RvhdBJ+loZO42pMMxfy8x4Ij+jc5YaEadedc0hFFbS74vQwFq0Z4qbRTtH
AYXUN3C6VakHWelONxK0cikCtn7taLaiIq6wjhrMs6ltumWZbRM31/Lppa1zEzDzkMGjUpyhmKxb
SThMN1kzmB7I6jxRHoNrbHa7Gs1j5PeS4U4UkNaUhtRHs7bjaSwIFLNaaJ9czH5wunOra0O8idC+
OtVBb0cRkhaKv2bTmO2wLhwC7xc0GKgJp5QYvKywx3w4dV3f1/qNIPe9k+Ay2nYYF2ItR2NsxWvE
QcZY3qYkn0v10Y1NV6DeB0Seh/f/3fD+RxsegL6/7QbcfP1FvbfZH7e87y/6dctjcEpUE6L7dSCv
c7Ln5/06U/3sFFg0CWwX2M2Kufl3N0Cyy4EedG2GrqA4f58iov8nGx7ghR9O/8jSOFyzA1Om82g2
fzj957LX6LnGw1kWizfEDBFp5/HYlGaTzuUZor85oxUF6BojsVobt9naw7XWbm679nXzwqXFW/L2
r9Xa9zXWDvD02Qzu1r6w8dkiNqTCfb8k/au5dpCVuzaTh7Wv7HVucmOsvebss+0MTs7Y1hBDA9AD
8qZb+9NQupqdPrgFDXC9vOvWPrb32dImwyJ7BrUynlYwde9Pa/dbb0ZSHfRYA8bmVt5DHrvFgzI6
ZMl0zlsiJXBG0k23G2t5oEmvHlZM+w7hF23rsJu22ii7U1ZzDJ7IighIgp22ZmyiPUmQSl96yAXv
jlM0xBxWIWrJBWxXw7HlDl5s/NIUWT8HVFD1RkaDsfNih+Ou1cQP1mSn20E32ek1vZzOKho51jTt
E/sIKCxO3PARTI7QgS7r5VJ2fRboYvolmyY8r3LIqHq0ITk3Scm0uqyt9mfSRDjzNHyHT3mWFjfu
OMQ7rYuXkypQaPgxTY5NPrjOSgnDHp2Swn1neG160PLoFuddugM1lEHUsfAxwfM96GPF+Sku+3Op
CTKURGG7fkdgwSOlYL/LmIoFHXOLWxfL8GFGTHLtNPp4pgKcDwhC5DsOhuqEAb57JCoqn6j7tGxb
GjWUBRXD4Smowa4hjOm7RjjaBrh4eU82p3zsZrN7gw6Vf5sRDl2MoU82Nh2f26K1tBuZOADfGT1w
rZhNYSPxqDHd4lWqZNgJty43JcUp2v8MtKVuaUB91MRIsW1vER5C+eMBEnhySBo/ZeGgQkU2/wUg
DIPURgmatNoiCaqY8FBvTY5T92U76MgCvKaDlVwsfqFX2A4hq2KVNt8HY3CvPinbgK3qG1OJKOhL
Hd+ZsZBT0UbTbhJEQW8HTvvneoE9l0e1e+DMkH9Nyyi902tEZEkWLbcZesiaoMRQ+4Jv1i38MGqF
5zejDaQDEUZ/VSa2Qzczjk8JjTSfvIl0s4LSXrGs6i9qSqez7WX6Njbb/jpxagbBVd0M90qLlrcm
pzuDjKyermoriS4e4tVbF48GfaJoPwwOo2OSBBgL0gzLLNkhgRwWvGVClA5T4gaeXEyYx8ZuOydj
TFFqSBBcm1NJmoZHA9rB0Zo5jfjQYdC7ceShrYcAsnhmG6k5yCG7L3ngbZlzWttEq/VrJxao4FDg
00BnyrlFMNfcFlER3arYNDZ2Y8ufcwbKoCBxf7+0YUy44uT28yMzAxkFxBRqZNeK+MCBujj1C61+
v9DIfQwGrbGGXYmFgXwLCa5GoxIobjQ0l8+OKBH4OnYV1oHZNCE7SYIqdSmqj1xQZ3IoL6ZruTgF
x5rMSjKiSgbtORpaMgFTYXkhPdJoAuUrUmZQKQGyu4mRAhgTt57uqYbEi2rDsg8iGiB1s8vtCpHK
tUDLwrOZeMsCOdSOo1hUeEE0zjbajEknye8xpJia7afIKeruoVtlHxB/oHeXp6U2wEQFnQtkp96Y
g5GNjyqdIveLGdEgKwF65fpoPRWw8Bpn69Y44Hda33fpx0xfV2S4WYRSPLio5v8rrOI++ts4MUo9
8bcHn0p18b+Cd1XlyQ/Dge8v/bUacKyfTAtnHfZz3HGrxurf1YBLm99Y8Xk69LlVncgE4DeLnv0T
a0WgGXR5rPIyXvXbeUj+xP9K5BgQPev7tOE/OA85fwp/51BmcBTiIGS44I+dFaX3O3Wks/avmKml
B1S08K2Ft7qLlpaW48YYFFtbN9R6BarNiYFhYNY1j6XBABJ1PiqcwBgxoO7kMhXZtrKqqOGpUwkA
MTUBTbqvx7L9KBLLPVOCmEcEoOKmsnLi2U0M7PT5iZ4CeiGPQyIgbY5kkOZ+liNJpVhxzyRicTpq
XYLM9QUKJXQoMmvGUrhnERvmO84ocVMQi14GVRnZtt9XHDz2Ru7Eattm2vqST8BpxuPgzmg677ln
s8BkW695G13rTg8RbI/nIhHTg8JOfQyzlWUr68kBO2qUWYUXT1Xuyfac9qN1dQGMqQDXSWwJYdjl
Z2KPSTOciFxcftka0OzXnqmwChgRXGYhxQXzJvlXKwS1qrT+IIdYPi2jO92VEnZvK3U65NhuxU1k
rEFsSCbD5++pSIwi1xa5lwKFo1ppP1KVcAW+J/3QGXqTIQ0qf5KK/82cBBDmyrLe54jX+X3EG7DE
yLsdQa3c6TKinxTGSIJ7afOI4xjJpzZXnrSbSVC/qc5nJ+SVeKJ+1OWNbUL7KInsuJEZ6iJk2sJX
YwI5JkyGo6w85plgkFYR/Ho9MfYTrlFMBeYJ1jX/5vsXmusRNGD0F96z0a/f8DCTnsZX2ravBN4y
RxlRkgpOq2ABNvhAsuReKww+QoWRnJn3EPOn2+YwaWG2gv9GdsR7/I6OHcmZsmgXk3e250TE0L3O
ipgHpt3CP82LRQNvMS7f4nDNd9KH0nue8/GhW1prN2N6MwPgh7AEjTa9x3yJIgcsihbUojAupckC
XM2UrNqChZ5Bewl3WC35SUto8KcTU2/xTlhEFDhkwn1mqDndwGqgUuab9WRHYNxncBoE8t68Jldn
jT2JWhafZkBNDQeDWw+AbveB7BaFCsYDYpow4I0bJv98wVUN75KSJGoZb6c1Qu8S5kASZB6chO3A
EqX/yG15rpiamwewi/KopTRhaZNK3ney9MCfC7SC4KXARMG2KlgxoejBDE+rlrDEbENqxLpOZroL
b/36FbkSP39h4fFxRcsPoz+Y7D2LsR/6FiLnhsHb1qao38AmhM+fSzjRyAybs5Yo2vVmX9uXb6FN
5t3I0KwPRiJk7z6R7gy0aRnEFK27NccFp6HHhVxRsTKoc5cF0+NPuMqZ17MC1luiz+tkj3qPiwdT
ii9bZ+MgirR5g+WlDo1VQ5O1e1tcTIRlz1qqDzjyWpK4/bQhbT0nWg93UgWgfDHcBEKKNQ4+OWZ8
HB1w8ff4ubXS5n7QdRaYRv4yczP4WYB6THEZjI5PDbbZ8JHCSiKKyAYdq9w7Lw3sHb/7jEOpYNIB
TsLMBWHFaWN5hzEVfZ2mmJptOwLjNjpU9wO4YH0HF9E7W82kbSTtf4WhIuPzyomTw25p5z7eAm3j
DjMUwxp/kexYhcEU5GFuJya1KSkYydwke8kk5CFbs77dMiO1rCCMFuc1ZpojOhbYIB3WF10PxaWz
6p4rCGPxoWahI7bEkPiW6WFz8EQb7ZHSGRcHJu8NQbgolNw4VctjCwfePEw9W6Rc+MBTlrGiNA/l
yyaH4XUJdWgNp6hyAHXKsiATj/oVXodOEntvGlCMh5FvKU/W7ICEpJKtIFpCBqFrssChm/O1qpY0
Qx3tCZyVUohL08/iAj9xZKyloKCt5TnrRbQdOTtrnM+IG8vGPNyIm2RNjSsKwftJC7Lct4O3rhyA
P9XMlFXx440obD+ijJlOElusbvxwF+ax3jMIJJFemUwYDgzBOIp+rnnToCEe6B2fGeDPuv571M83
fTJAgmeezefU121vGEXTMTu24GzrScv+ptrO3eSxXNejN4N4rhvXe8Y7yhf5fUtLW5EUm9oZWUpW
6Kr+mLotahm6TqPidKyJO9Pm7srzzEuDfuTyShLhPu+4YnDN57EEmR1MjaXi3efOSu6QsPFSuc2z
SKC+PI8RmWIvFufbJMjNdZcSA1EUZtxZ796aVJT2TXEv4t4gHK78QL3pHVVdrw+DRl8fznjF8Xzh
abkZF4uNjOKZO9it3JpE8Rh7c4xiKJ4PbD+yGDciApwR+xGoKEFm5OJdFWXbYfRywolIwzbx8vsl
5VykJ7njBniZomcepcDrO6vgKyp17pqsn9hruSchXbDFVAQdGJxbmZvYH1VZPFeRUCcapb0++jM9
f+oQqS6GibDZWx9EcBXzC0e/Gvxe795xttFD7t1B4pSFdtoI0d1YOtmMLZNRULNR/JQ4jYUrsAx/
bjpjqxlVQ/eO7GTVOYHuYDge/b4QhTYeum4+tnFfQ2f0VBGugZpVgLT5Bd3qrq7bZqfZjndXm4Of
Fs5DSLNbf5ntvNbWXEEs7kfm2gW7KgoAadr2ZpG0kje1jqgRWfMCSLNlVoiR2kwDNNXFQSBIipm9
1MAizUzustIY4HiAEtB7oCsWNGFocc44DyA8a8gxsw1k6uCxLFUQARCZuPyxRyK4udy6U+ec2tTj
MZdMtDYmrYbUOoontI/4B5kB3SZL5p4cI2T1CrIl7dhluu6mNYLpeiJmJXP6KzhdHO2IciVaXbOm
dwKS06fZKZ4Akzf5OW9a877JQINqXTu6gUlje+cOcvjWzsr7JXZxiLYjzrSFRbZtICVuXDUrKIgp
rYmhGRhJdkD1OGqh1zBpg9AjT69dFafzNdfL/gCRXu4WorB5jic6eavjk7cSkDPc9XsnHH8eaKRb
Ser8gvVrfoitudwIGGk7mTmkaHaWum+BUVD+lPbWmorpS9obFw0BMAPStr12k3i5h0JgBZXTFzsC
Bs196A3OufYScxs17aXxeiQ0yqYy2rZFU10DlmeLgkVGsG1cbyPqhlNfKHEy0MEeLK9qj5nXm+dK
4sXkopXbIWusR2CIFeCVxt1q8Pv8lB0LhGyR3dGbI8/QPWlLJm55CCAhNKHwkC1gH3OEvvcRaDBZ
yvJgaK3ac2ikZp0hyU4R0FU4GNjQCMx5azmmb1JkZMzurfs+ARcLaEB/yFTqnqs5754QkGjnuagZ
ZWquw+tGatdfuiH3qEvoNp+6qWywhXXVa7r6tzBq45hgfRvZxVChe3BGqd3oKK1JERAO1lVz1zsg
3ojYLBiRO867lhWvk9Zk+KZBKgaDUu1Og4YMgNsZmVgvXb/XwywOLDdrAjb/aLNgWIS1HHfHobQ+
agj5WwPQQyBqPV93K3Gc0Ti8hwowzoYZxvRK9iXRa5qiEkz0cjNnerbtGox+YcOOws6vim1SicTX
EsOhI4+2B8LpvGmNGTLsCNTyTPfTQV4je5CtbCR0v5pNZ+kPYCVzgXMxV8jNHXBb6UMSCrofIi1W
1c3SDtEHm3+0i1Oj2SyuqFGeDED2ojgk0LKi97jv7FhjY1KJfXDx/j9rWWu4PPZIGEL8J+KNoiOg
0rjZOraqrpOW+yJBYfIMEjA/LqAzfOCN2Q6B/bLFzs8/pg4jUboRT2M0uSxx4iZM7YRFgcKPjZRg
xi9Q16Nz1BQ38dC1LyuR9wpdwLWdlfBaqQYei97QX72xtZUPbzKkKdo0M6xOu+71Y5FBiz5pjVgM
SL4y9eigyr4ZaZJoVE4A6CQjkI4E5aAeKo4hVlK5b2GTs6mHaTrWM9v3DLWATE+1yL2TgmaxAiMH
gO1HLZr6CCyq3ss3tBo8dVfstQ0k05XMdMbQKpDxK/59BggEfoxVkI0wIDpTW6unBkXDQgFeji2F
iD2YPJuSps7nky6W6WGG1nahFiWVthkpyyGY1N8lk1+m/x19xeacY40r/wX4+65Kyq79P/9L/oCZ
B3PEeR6hHhY4PFGfTfs/nJ0HHduvauJDbaMf4MlHKYgDfGSuNbFJy7Z8RKPlmse54im6mdCJZqfB
NIaH3hwAwcTD6D0zXKd4B6XBY1p0VNWfsYGRuVBNJBEdqTzEt0sbj6Nn6enET2iwq3hSOmqCTEaf
4uN7jZwUJOr2y3ooKWckUHGYwLkZ0mW6Wx8r78maoVQurYvoFL4oBdnvGiB/cTlW89fvdYZcDgv0
j+XQv2WaK37k/wxelGhSc3OAuQPKLW+e+hbgeFbz9Lc8/A1lXSAkmtrmnaHm/NB0HLo/46iTalIP
BXPAf3hHf/UFMX4GCWQ6UvA8+WNzQ7PQj/c8AIHWEU2C+4uUlY7eynNLrwIaJoE3nI0NAsygGslj
PVAolxim8r3AAwzevq3XwwQV+t+/sR/MbVwpCMDEaNF6MRwaMD+Y2/o4zFFRJekhrCDLbYqqktPL
Yi59+2rOC6FhZuFRx1alRQ6iD/P5n2Lm/uK7Ml3GVLyR1cknjR+mQmNsi2oxuuhgTR5DzbBso2TT
eyI0bgT+3YhjSljvE5nEEYD8cCm3NWz8m6jsxMXVe3FjVmiz/uGG+ovLgrwbsx8HPuKeflxApezD
CgVddCg1Dg1AHCb6pgm8dmp58kk7BJPFpi8WymptiOq3v/9SfozDWy8Gv95e/+Lwhljhj6ulnJ0M
+gJzaGvOOUSjWJ9hfbSYClO+kHi2ELPL0ZWXzAm1o1gPbqUJwQSQTVMbt6Y9Dxl5RmSexIdu7b3U
TVSm3z5DqcdyjY/++zds/JBQyBu2HVJUbaJiaCH+KXg0FlqTzIOj7WVssQca1ULsjduvR51yYrtg
4/fO8MsH7bE0FponUxGzD8ywqx4nz2Z7iiQepMBatDVz1+Rv2Z34c0JJGhEnwJFSGmgt/RHqI/qa
sSdlqsLgUgTMHwirjyDTHr4nWZPKQ/MGPfHAjcWB4OPzw/63E/2PnWhSyH63Ljbv3fu/vke93LwX
9LBvvo7/OrzTrYkT9fUPPl/5+crfGtGf1l2eU6ZuGwyefx1JO8ZP1tqYBtiGz9Yl5fXfTWiTQbZu
M+5AiM5A21p15b82oU3jJxvaG+wqyYbvcrf8JzPqda/5fdoaqDh+EOLLVeTjMhz/430HEnIC7oUg
Ilsl2nJBPGnY0fPvLspfPJ34iH/+JR53t2XxOf+U5tlVg1aT87gcYMA0/uS0C4HggxPAP+q2f/+r
GPD/6VfR0WVmZ+o03H/M8KwKiu40ksthGhICw/MEDa8BcFSsEsyccMFDIRRxaItl+sDjq3/49X+6
nGAwCWTFJiQEX9qPCifg/K412gYclHK8GIXz4gJr+ftPyKL44ydcf4WF34H8UCa89g87pVLa3NNK
atbu8mWy5DN66CroDXzS+tJ8/ftfRtTmn38d7TTCbXkoINHVWYi/r7NkRB0/ocI9UCU1J1hjog4A
ZBWnzGIsmBN5YYZjg3szajodOSqgX7/BsoXlmraR2jDDpxFkRIxb8UxmR1jgHueQavDAsOIsr3wm
f2npG42oV92r5yvkDUf6bvIXIx33TAY7cEMuJYTqdON5bj2yzmavLzbYh+RN3PQoY+NMbnp9np5n
tPtnJM9j5PP4V+gqG6+42BxpXpLZqXCsKjhZUWXdWl2ZPdgU7P5gwvHuI/gY/VAKn8FhiBW3b/CY
Wc1u6JflyGjzGujtsJNF8c108ocqMb8g9b/vsCkj9neLU61PP0d0kPgVqb1FHkl6DNlFm6xemj0H
TqhUpdhYbTp+Rf/dHJ00vq1nopESD729aRT9Fm2AfTNBuQfNZIcnVFbPjibCUxonXYDgc41ZGL6i
VPUuE+F3m1mkKXzAJrp0NnkzvYugwRsiTq9YQacxHA4A6cJtSn77Nb6AgNrH10OSlq+sSLezLWLc
bl6HpJEHLC8lrCSpHO/SOJRisQumjk4tJ289TUlzqgWWgnJSyn4yS0d7ibNB3dJu4ue4RDFeKpHh
XVBJf0DXiJZDKZIBDQLKrsKiUddVjknMKJtsh1+NJVI0GAarag5SRkoYkXtjNyS5/kxt44Ltbyag
tYnRv/WJTtRMoM/irC1OdEliJM00p4Qf0l/dxI298v2SNVJeU+E5DGN1Xy/IbwvVnkOCkN6axe0u
Jhz7A7hYcS0maR+KkrWAUS3Z9V057ctCvsWIzjG+JLDGU0dOB5Om2b2OQX6vyVpdL5FW3fUcWg38
1teg/WqOy3Wu79TIHK2yLRQPIOUYTnES2yvP7K8gEmU+qev2XYIDPgwlQaBhxzHXExEwsSzGGGm9
TEN0MotwVT6O9/WcPeHmQMEypNreBJJ/Be4l85OYJ/vQY8XTwlHsDYlFEf9tfpgBkB8t2l9Xc6XT
O9cjq7otZp4brGjsT74Gv/qeSdX83gJVCnJumvMQpdpVF9nGXk60GuycAT6NW7q74KGcTaM3/LYo
kzRIPKh7QWWQOhzS4jpNmhu+uVlX0jqOvH0UhuPVhAAff16PfJiD3h5RR8i9j0nOMHXkO2GPRsXK
kGLb+XhajFicV6PhLkxt77mC4o+CJSk3thO/Q1h48QTUiKjr9IcEl/jBGOTP5EidOdpEj5xFMcE6
XGlw6KfOhOMwhJnyF5PQl3Acsk3jipjpaHqttQ1cc0ABG+IZP5LIJXSJ7PTZd8NoOIaYYrdC0+/B
wO86jKmHVAM3V+F63y8ZPzYK7eZJCc3BNNqO2qZuVLUDHCHf2yEnCiSu7W077Zo6khfLqr2gpPdd
HktnaO96rZZYI3X3yKlQEhsQI3pZlR9xDP/Zt8x6uQnzrIP6F9bzUyXc/MyGtBzF5KHUNKw3VeGy
NzxX80f03UFeh2AX9PiMrHwf8wCAm4F1xo8iytq8EOVNW7jHfDCe1tmbb4QCOz9YJlO5aPHxPm3C
THOvozD7GoJTwNnbbp2eEW6vmzUKVTnc1gjHPJ8TD+6MbrZvkxnBC1HY+dEuDHXAJZltqnEZXys0
W9hQ6MD6OiivOchtbiBQ8tPqQ9LyFzE2OhLxxbwnD9QGsITrTeRF2vrMnmlD5HG3teFecZ/Y0wcS
Vry+TUmp35ZBBpXr2YotPNwe1DZkQ/kaHzeZaFTZPXK3QQa8OOY5l8nYMCheBsRLrnaAiWsHTeN8
cYTEXL2eWDZNaKVwsF3nkreT2JMeWWyVYc5Q/WfiWjMTarjtxQcoo8zLpt46WBACbu1EZIdYi6Kf
XWtbRMm8z+eYyz/E05Ng59pA83XRgM35RbqAvdAJcFDRusx4NBt7axPH+tLBjf15Guz4xlb28tKW
clNBFadzVyt104u6Iw4jZeWBKDgAMVE+8XLahofnt5LWFCYdle0gcrZHno/jcUgle0YDd86+gpGN
JHhj5G3/va74b5H/j0U+ovffVUV/WeSfvqr26/zHCv/zZb9V+PInj5OzAzkBp+d3eelvVb5Flc+G
5sDn4WS71v+/2VAFXlMk8a6xlnMOUv1/F/nS/cnjx6G+p59j0j35j5T3nAx+qOI8HRSd5QpwBRxa
uR3+WMUZjeIR11vq4A0aMMNSSTR3UaWyqxiM2xV+uGZ4jKwW+rGexD2SkLK7j2ttKPZZKmBFKjWQ
yAPVDvRe2Euis6AYG/VEE5FYs+SeWaAOW7+UfuRh0llw6t9EmQDZBg0nvExGab1y27/nIFIiftRl
4P587LJquW+VdwGUQuxAyYHAr+w8bGlaogfFSbdc99gESsIwXPHQ2nASu7qja5qhhoUImxgPZTlm
p1ZhJawKFy5qzQtHG4sPbaDpppgqCPaaEA/hYmgE92net9ZQZKHU9H1GfyjgU0YD6nUkHBmY54FE
pGVsvWAx2xTOOhcqW8DRKif+he8/CTSt5dWjGNDkgeVz99TrXhWkRX9cCDoIHAlE1G+tEd4NcyFi
A2xUMt4LzcAmCsrc1V+dAmC1XQ9eYBkewFxQFwegG9hhtZ7fLqBS++RBzbs26bxgTGBfoA/0FFkx
SYLlbGw54DBFoAY26kh763tpPcJYQpFuo7E5K7f19P1oiRw1APM++Bu9eFXFWkRnE4NEnhrxdOvW
ufZtiUcvmGQTnrJ4ij80NsubGoHU/vP9teu7YmUr8sb482iQk1D6JePwwLEBYOx01Zf7vp8HIoXq
hfqRiww9pEPTMKwIa/pGPLbgtsR+32XZeCbVN44PYS6y5YDcUcldbDlkS8hlLTdSbAzkIFbZaTGr
46BMnpLEC7JVJpHxWms4XXainl3SgDKT82RXsBaIpDqlfdtu+O2EMbWtlQBcIWUTj2X+rDSZP8a1
ml+bOm7PLllMl3QZYPZJQ9kbClF5gkUSXYUNRKF0ronLRTByxZE1CVxgp6g+Oqr3gdCtIF0QvlrI
Vco9RGBQylaDEZVOvb3Gy4EnKMd575qtt89zQ34bbXLuoBsXReULhFq4EgwoHTsv1bv4JssrfpaH
tGJnV7YBUsXEvQJnYlCVk9IFzNqHsPDm62QZs0DyCNksnR5eF3aRENUZje5edJ7YKabdzznV/75w
yWOGwUBsB2TGpHD3mdDbx64yX60uJ62GmSgOjTkNqLBXN2e/aAvjsPy6iMKlC1qIc7vEXYhQdHCd
g+SDcYhIgCyM3lXEoOTVXWsvxX2rSbjm8wwYOTHFqY9KzOakZW0Lcg7WoKxua3jmcgIgy+gpM0YZ
jLklnyZ6+T4TZ1iZIRohfwQt5ZstjmKEbQmLCojGruyGaWtUHcFGepiSJT622r6pZXsNrwPyiyuz
KxSy1h3zWgMixsBUU3daHWRjkYcprWWPEoF06H4zTrrzOixach0KEX2ZVZrS36mODD2ZANcrzZ08
+JF0I5qf/pxKuwx0XvO+NB43vZYqQuaiqmgeG4/cIKhfImYCNDDO1rJyeQLJq6OSbeKbgUPCadHr
6hnS8Lw3GkeHTA/gl8jPCMXbtpwXHC5D3pGFEpftVvYl8MuRjUL4fT7qm8G256sxxLsTT0v74vH5
JUHSjLyOdVE57cZeInXqYbly/rXXCOqRStwv1lxsX296aPuxw/jfKWsVqNyILzZMfBqPOY5XJCz0
SsGwzUxxEkbKqUGam7TrNlDeMO1jlEnBOBfvJKM3W5XMBrSyxrmp5l67AMJk8++NeNl545QSjFTm
HfgQd1FYhnCTO9htqQ/ZzEGCsCu1dh++fe4sTdaF3zwUiqe84g41MFzDNFvvIgZYDGFB8DyrsXA3
tgbtDDAS2UI4MnnCqMou91PE9owU2fi/7J3HktxItm2/CGVQDjG5gwggVEZqReYEliST0Mqh/evv
QharmmR3qfcmd9BtZdZWxkqGyAjg+D57r23zdZjMO7AuPBAZ3jmo8IxZ2wLZ93LSJ/KSyaT51RUW
w+WKPqd6Cepa9SFGSXUpPUNcvM8A/x2X/mJcWjcErHL+OJb49CZLsB3fz0rffua3Wcn4hY0QCUDK
FE00wVXb/G1WooyadZHORYILAfIZj/TbsEQW0RCIpevSBhfuGuD5lyJK+QWzjQ2x0CD24/5/KKIm
IiWdHIxj7K5c8q8MZd8LXp6B4MMqVRyotuLblVDPksWt9Rf7g5/XLR5IEF4jZwXimbwTP+muEVUc
poVMcxiyCs1p1H0y53NUU647zjelw0asUDA9Aj7Df7VsWX9fP0qIPDj5KE/3edtIZP70EhOHblLa
JvxDTMN2ToSP9upxNnhcoed3GbCf19gvG3/TVakVdGpJ32YN70LIccYKCmmozTLgL+tHr8AepLWn
YYU/dF6GZS8rQM72i2zCLo4Z3zqX2gSO/sF3H6qbf18A/8cXAdWFxSfDLR+kn95BXdqNxRzlHzAF
mOFMiHFHGxNOQhw5j62lj5Rd5Jg/tZL7tqG/G9YGykjqGHNJn/rzDSRpXMEduR19ZOdFh5XajR4l
B7M/5thmWGKX6dBjVFU9bWnQVvZ//hr4yP7b78FzyeZ6nkdFwBrK/f6j1rE2H7Bh+AfAL1MgadyA
PExzi1tnX//8kf5NNOY3jrxvoU0LT3AK+PGRxEhSvuH4ehjxDh1wcfLLc7z2RP15e6sLDJp//njr
J+iHtQKP5+sIxmwT+ZD9LMObRldVpVbweHEqb7midBs1xH+1yv0P75+NgZ9eew9EhWX/9P75kstF
Abj/IE22tPQ9f20sPz3knffw5y/nfSn80+sRJvkUhlquC/92UciwGPhQNb2DyQ3rqNwONQcc1H5Z
+MUtpUVkyEiYZ/Dd5nfLiOe+KZycImI6QxLuQBelEO2tRO5lEz4ijzYUeI2bkaHwEKPvnOqiWvYp
n81H3KrVwiZGByMZZxNCuh3zIHOzChaeSVma6XTPk6PSw5+/SOv9FPjDq2QJZHBpYLHJloYl04+f
kogSsyFRcj5Mq+IAeGc64v3tjnQe5zTQoEw4SBTME2gVq2rBhzc7oO0Mu/Fd01jVjeZd6OiRPADz
6c+GmadXwl/sF3dVRoAehdKYzHvDL9daFLw/W+mA8wS2QmsLyOaAFqP5EZ62GVSr+kLEGIZh/MLl
LD84q0ITD6Y4jKtqw90lOZSoYyE1O+lBq3yaTVedh3yCse+s2nuQqwqUaWxHKyJo/Rq3/pxw49mW
DJ1HpDi0L/xHIBlXXalcFaYxckTYjKa9dXClbjE1I0X1RkzRiazzpx6hqlgVq2rVroTfUOOwYE7y
VmUrzntrLyIbuStzEqDfeeME2qqG0YOrPzRDVz7TPJ5/JYNZz5tc95HQVkYOzJIaU1+NE/SDi4s4
cFfdbe0zOmarFsc86lw7qz5HopNh2yrT6Rrtuv1UUVH/qiPpaau2lyDyaavaR82wFtAuHIeaK09l
yWBbOEYb5qZ/nEetuiKhxa5vriaExFVThLG+Z8Q9r+9nAEcJ0tKqQHarFmmgjwvc9ZyRE30tnCnP
9qpdau8yJgk5dWUMGuLmsuqcOvcXzsNon2bte8dB2darjJzuBr2wq469Pvjb1u3Y5du7alVS0RZw
GraW9VqvOmuemDiym5mcHhVR8rFauoEWSLpXMBeuvX3otRPCbZJYt2bE3oRr23js8RpTu0SUZs1B
frEkv3PpGM3tIovLNGK7iW8q5yhcDMGwqsZJSROD1PVTY+K+12OAm5k/x/dVFl/SPvuSrPpzsirR
0apJZ9J5Xvr81SyrKphkB1FkVbDpefF2lpTG2Z2HiZMkSjecRzRvIh+bIcNX3K+KOGC6hEsUKrmx
VizaWT1faKuGnlMtt11WXZ1CzYUng9aeIE9u2WlxIsaDhVjKzcgNuA3l2JI8B7F+SrGMrAq+7Ohl
F4o21n7V9yUnktds6nQMh53r4UZaVwG6mTXX6n1BAHqKXcFi2MekmouDsW4S3Jqvi6OxQcjRGU2V
DyGn0WSDxbLdqD6hDV3Pqs9ytOMPGbmFL47bLR+sUU6n0vPGYz76iK5xY58lraAEQXJqQiJ9PA4G
3y9tycnDFMsSWxw73M4gt+K7CtBKSylBCUt6M2tqfrRH8FmWbiZHnWLX0C5qdN9lIBRjETiAAVqd
U9Qc0tAlRLKaf81oxm6CFOTgyW/AxzvUmlCX4XWbttNzNgzj8pUilam+0pe4CKKGoUCNi87Zgqqe
xuTYkcbcOQwVeRtTH5pQHycz5BXLE0dYkwXZknNa05cLDt7ds/In+9rki3pFY007BHmEsxB3bj2+
GZmcAr/Q1WHJMvk5cXEkUkXpPrG6q84gkDHE6cwXRd0kwC0nppORkQ8mzlqB6Wc8O5Iv7WYwODbO
LOfuithuP2S00wd0jUxBqjEXaqJBj84N6zhxsN41GE6f6r4rjm0qui9Ko2etyPAOZzB8NywnUJko
zDwpjuKHZbGaKytR0cmFtbonm+JiFbfocMhq2s59OfLK8zS59nUM5WKwMAj3pMUJ28fXym0Q5ZBc
+BnTL7pnAl/sE6XFMyF3BfZ27HlJGoVimx7+A9UPeSZCy0/EtcGFAdRkl+6b3lQH+l2Lre9SF82s
IrZN5Pgb5kh5GsE2opIky1dm4PEpxW0YWrXZnrIFMDAkH9vcG3rZ7qNKE8Aoa+1u4QHwIxXceVXk
ktgRSyJecC8CqImcpL/TXTZyUR4Pd1LHHoqIZ3xg2X3RoR/u3bGt911mqmnDvGhdiFnf9y0XBUMO
Fgf6ljrZBOxemZsONWVZsqutKCH8MDwYkWbCcepTEBCTCLG93sio8keK3WKam5pxSfa8/W7+Wdpe
m5wlTmXUowUsHZ7eYSHyLfVAokBFZz8qRcOVdWHtB9HTTq7myZxLdXy/vf/3wPoXB9bV6Mdg+McH
1msqbr4/rX77gW+nVU//ReBN03UTAX0FTP7rtEqI1IOXg+uSYgsMbN/7d4xfiHUyf1gGc/16yP39
tIq0v/Ig8I1ZJuo/s/8/Oa0aP8/ALsWLLBC4gFgIzZyMf5rZJi2m6VCII/zFJgrMTOXU2jFRgqMY
t+DHUJKQ0XeNJLhAXV908tBuPvqdPj+Kyms+2k7WPetWxXd65trz3Tv5H05p67ni+4mSZ2fqvHye
oGk5zs8mUB/VMOLYYR+z0a5fRWKDctCT9YI4Mwm3wFT2XLnpZG1qpP8/f2yslD89urdSN3HncdZl
oLXfew6+y9dCbCHfOqQtyOzoQ9lGhIimIfUvcx9xKXAa4Z6xvlQOb5PjXsy2nz5yHU9fZlWpL+5A
J3vQqMU6xQUQotwZin1fyCEPZVs7t27iwUmgJ04co6nsz0ZjNTtbb+yNkty0srlk82mPXXmdmItO
Ct8YQfZ6LTBvYJNuMAyKDLw3JBqbzN6ZcQs75kdWvKyXyc1tVOfVF25nwwDG2XyHZFgRh7ArknG9
5eW7uOXACp87IaGT2vqzxhAXQvF7GKjcKoh+tHgHXaepqFvHy6klq21c1tZ4WDAxb3NoDJsM+/+y
Ue40tqC8HBqQE6oVS3NePlRUc8E0wFx0FlMWwZ9f+mePYmesHTpy5Ya99ky1nvAw1Vv5spuSwqHa
AQVes01mRqxw7d2a1bjVuzQ1AkQUnR5w3cFa6+oy8Mg8hdMAXmI3WjPA8ZSv0t2MrwBtuG2dgrV+
0j8YQ52EVe9Ow3FtkKTW16z6uxk9Otka1gTSMHUMfUf2jHt4FfVkaTfCIcQV2rFa+9YlaaU4Ts2J
azPZAvJ0Nr9WCqwPYjRNGsps/PeTEB/cbPGAPzvVTV7JGXZ3C2FxgDUFXRhcNKVJs7HDCyN3skd8
pkxC25NljL+0iTnucj2FtjKOAd9U/wj9qrxT5jKyr6qH7KQyLws80buvids3B8XEHPpF0x+WlCaB
XY8bmNrizMSCTwpt7rdjW3V7VjoGWD6PJi7PiJ7ohCAKMCVrM5Qrkjd70sdro8Zwskkrt3xj87f2
uyvEKuxGFdXF0CtTZnIlrI3jSicL+O7dJ7GWWVfUXA/cdrII+NG9IdkoNJvWrWru4rhF4m02R+hS
HliRL1WGnR1Kicz2pl5PX8g0lkhWOdUEyaapGiJJkFNl+oqBp2gOfoWR9brr6JlVg0LH0q1s/ODM
tEmdF3B8r0qzuMlG/jBLvhWt1n+uooEJSPp9i3uDbUUa9rSVa2GNWelyXAwOxJ3u9kY4jLiT7xeL
GpwDKwwaZrWowotQV7KMAzkkcfNCipfjOD6XtQtuERVhrCnXD2zfEm4FTGMymdIGl4tVv3Y1Qtvq
N+ejPuv1kfBsfgcKdr0YErIDBpZW15ka6Pgb6taHPeLzaHJ9bUvCApOWC2MKWxana6LA7p771Mng
fqQjz36O8VW2Ncu9tJ4a8kCi/jiB5SGWLEbyQsnEFzlkbzFrm0Gfh086peb6ZZZKQTloNBGqaMym
fiWZ6YuAcCDy+3op93nlxLMIToV99r7T0/rxak5N9VR0lkahWz5ZCsTnvJ7o6amwbWN5FcNAYufk
janO/+Wx79NFAbQ2tjG+GGoaP1TxXKQdW1VRvVKaUvLRkaq7qKVyrtrO4Blj26u13QRMM9uADWHU
B0FzTZB7nNfidVQeCgdmjh4xluy65ouVAm69lqIA1AkkoBaBR4zyiJWBxR4elqQ8lxquDy6JauKz
C7zmSPjUG6/sFugKnm8RDUHVSfeFUM/EFjKVub8tYoWXrvYcxlwCWh6HudadPtaQNq8SZ8GlweKu
3kSeTj0qKaswn7r6U2f0j+x8neNIZE2su7PpdnAKqwg0UPHj3iO/ib/IS+lT5eTKEkxk0c5gC3aZ
WGNESEsD2pQUk3wwyUo6GzcZxGdo4vSQjlR17+oJSrBZgxIpDDGf7QIwG/SnhH5uJbtN35Immlvw
ITjmpHFhwTc++uS8YMB0EWsW7jOKl+wvge23BSvDtnRNmI8d5iXoCpQMLD3i0L6aLOpBjNHJJCZI
hm0RCxt2Pxf8rrS65/8Ojn+LR2Y5azTjjwfHq3cOSfCa1/3rDwPkrz/4bYD04YmsEwgRJZQ121z5
it/WHe9MMht4uW7iWP7RAE41FKwyX7cpfFrNG0xWv607xC+MleBC+LFfm6D+yQBpuz9aplezMosO
BzesiW/aNn7WallRNJ0zu+ZZsVqJ1T7t4qXHAWvqm3LpLrXeBjRQuhRMjh41zxsGW/URdoLDUTA1
Dt3YaGeYgkO4tFq5i5e2xg2ouss6rg60bwwnr0W8oIfcuaiHSrvnzoaFuIqxIKbeitQunfuRxOlj
5lFdwwcd56PRtPWm7EARO+CuCfAqY2cC5OCKPkYWFRF8O3neUFVFfODQeulYpTyxcmYN2Ea3k2qv
564OMNfrG/joxqHtGmvjgSjbuoVzMmw8cUPuB0ncfhkwUgdDxia0HGW2lVa1XFJITMUTzdrkbT8n
GqvStui0kGCdsYNBoPboD5zWYnO/3maeuSJnYYf0GajCDqkjvpb5YodEnOheNntIGG5JEF1Q1mKV
Do9fwiTmnbJJhLKGQd9K75AF66A0DAVCw8T1US8rx7gZD2Cvr+Xi6ziAcxUCLGJfTH/ChlnTgiUr
LOgeUJwnwEd0qhfdiSzuZWKQ/COVeLee5sOesiy/HA6NvTpSaZXdLJiOtwC09cCMdGJvGU62ZHkS
/ciCGLJ1CFK4D3pwxUGxDPFWCs3BgDd8Kjvs1vOM35mK7QtOFWjVoMxr5e60FCeDoIoqoIxL26Qk
1hhEnIMf+acecWnr5SYWZhVpT4tFvJxAsYAvDG3ZGuZ5Z9oU1OA4Wo4my/gH2nvAyXErCCjKoEpl
NgTtUBqp0Vm3afmmEFZ48X4eHLjmlmOHvpG9NMjkF60GfbmKyi3VhG0wUDKzsYi0JtbgIm8RWi1A
W+VZ+1B3zpM3q3NmTu4mhke90ypCzYaukr3blK9KZC9Z29v7rI4k3JOJ8lhMjqfW9N9smB1o1dyY
+UysFsONM/GR8GR8S/kSZtGYVTvR14J6X8Y5z1Bbuyv0jdGLY2tmxstiKwPHY3cxa/kntdhzOHOi
CLM0Ww6iYiOjVIV9t+CzAJCuDVz0tUOiYGzbVG1vYVe0QW7ID1rXY4V3Z0Z0gGrbrl7aPZZSO6wt
3945OJt2kZU9SmIdl5WelDvL+xRz/DsxnrRb0TjaQ2EbtNPg0bEDt0jTu3LMvW3VYdXI8mTZ018m
HyDqeYHh+vmdYu0TdJ26xL1T7IDATyGeHmeHbFgGgmN0WM2rDGRqOo1ZUsFwzcuQrFNC6RgFtklv
MXG4mXM0kD+2CJrjAV4PjdmjeUEwdQg0kCyPA3bI3eBFFo7LzN0ikiHvTDS96qImHSgy/ZGeNWri
NQM1f2yZopPG3foDoH8Y1tV9rlkLza+DfjL6bhIboqQJ9BotT0Kn8dio9KWzHQp4pNZCPSxPdTi7
RAr4D7VzVae0YefOlWbnn1KsnBD+uHuPLZS0gVBX4CrezwaOzcFNiozqBv3rHCUe0O5anFbMIguA
/l6n+pJcm3PyFM1qthR3TpS14cTsyQJpRl2dCiewmfixyvufAaXfpQCN0FhviqHq0UtTY7+k2ltp
q2VXSPDuvXtOJ/77Dr1+cpY1nV5VOzfW5BbLexMsEXpx4lpoaXb62tbQxGMPhggm7oM7MiIUubsa
i4eerai3hCauqUBS27zVY0deLqa7G0rz1W85SHl0k1Iw04n7yEziben64bDQ8M1XDaJ4+zZ2ABpc
Ra2QkBlW54JWAAa+fJcV5hhSCNwxsSDR4pv1DixAruvCfHGc7pwxdR47MT95U+cS13X6bbFYDpV7
afXg++NzAX83aBr3jcIp8NoRAYgpZk1kDBeu3bNm8sxTWpOxEHVdQPVxkIXlTZFEFK5bibflBPlV
Mk2TrqDPVaih3ts2wMMIjl7YTn1xhkMk9/YsPUIrYN8LTnidlbz4i+c/LDaN6kVlXChnXW6ZS7vr
vYKEv8cjVko9cEhLbzqI2JnBTWjWInY5E+d9asiLnRyE2OiluF9ZSIHDsvViabtjLCHj0cHBWq8f
aLFKuL2APHY+Fvn8YYqG4eAu7pd6MIErxUWC3byf9nM1azugQUTry9G/7ovxRo9dmJS2vT7x6bJp
u2jbC9xaJeWFmarDiVTD3KZ4GwmFHI1Eex78Jtu09EVYaYPrvBiGozcqybUmlaAXI+fA9Tc9cYAh
b6NxlZs8qE4DzXZstUxKQxjDdzGwgR2CCrVVdmPsYzd7nsZUELvwHpa+Q1JtIY9p8VdLa9xTURXR
Chrg8Nw4xk7ULk3SdqmfvAaYEie8isaEOtpJAvfB5C2gIT8h41b9o029ApGO2NNavzrMk5bSxTwz
O9fTU0+42V0B5k6XFYj8Bc6ha9RenyOxy9Jk/ZIRQBKddWhpVUJwcRsMh4/WQAaUGMWyyA4eoOhq
rt45AZBmSkF9mpG4s2ysa/JjPc6Vqk7SGjvX32a1R9IML2aRagkbv0YqKS//+Xi9f6vXQGH3Dgf8
XDegCOArvLPl/vVvf69B9aEu+efnv2hViX//m7rfIYSr1/mHf0FJSfvldniTy90bGJZfnwOR/PW/
/Lt/+C0i+Ve6rPU+av7JeE248vJtTj//qM7++mPfhmvGYOZkFD7gB7qz5iu/G64ZoYXlYJ/GX+2+
0/9+Q/y5/BAmad8jFfeT8RpPNp4SIMEGIq2J1eifDNfiJx+E7jPAM1ULnEmECYT9k0OhpRxGTQSR
z9Ic0uXVppyEBZbt9naog0VYF7kTAaIFB0jdldqx5s4n5JbVfHWAxKOzleuWL5J6crineiO2M7hM
dTFXjvtGOsJl+cWnVrVwfGKHvhT4fSDZ7kmRK28AKTaYJn0fhVuhiLAD48OMm1lliX+tp1rv3o71
gAcBL14vm+XeqmREDfQ09ih11lSkaIO2hsgik1qvylPqadN29rh9mGMpFqgpsYK9kZydEeqnd5+Y
rqqnbKt7rPFCo7R73AuU15fdQ4eEboReZluF/py2bq+GPcqRZ5YoO2WlX8ASY+2I+ZBxu5M7t22W
G2EWFWWLy5Txo86iqZem0t30/+EL+J+/Nd9/af7n7339/uib/H/wC0iw2PjTxch9PfwBZ/Pbj/5m
6PN+EfxVruP86tljRfHtgOtZv2A0ExjcsDfh5uNPfvsKil841vLVMEkf2yYrlN/PtxaFBMSRhUv/
Fo6/NRbxDyibBCZ+2gKwiOEAbcN84HkYkFX48++2AAOO+UpmaU0k2EWs89mrT9uKHfQ+4VO7wwVm
D4hTmXdLLzFcBTOt0qvJmetghG2N898aAKFFqfXsdMlyg1O7uh87J3oB8w9JESxBA4hHiQMNpYiD
RGjFBdtaTp95Vc/bac6dMuhBzTOWcU2yztDvMX8btZYjPgsLtm5btGHrp6g/VJhMjBHM4nOgxqz6
2pUDJDAXB80u1zr7OkFgu8kpVt9qNT6OUG81i7Jd2gMR+0VFG4GVsEIf545ho16cS5NYZLPtTaiE
Q2lZp0l51tGfAfWEc9GOH/WSJ4UNPurfeBSDHYFdMclEA00+6L8tZmHXKZZfIYqIwo7c5mi0UPyx
YB9SHX0hxK1Ufk35hR9EBNzNqQTUPkOl0RflCLbaOWynZzqL2R7D9++ebeDaz9WE2RCmMuPuzNp5
GqLqoWHpcd2T5lguYBzHIrBh5NAKnbgs9YuyMCKQ3S1GYZU03u2c87xap+GNxGhFhaxupUxidja7
typVzYsRe95NVOBM3rAU0Y0gQgyp2NNP9c71SmImyj3OTdlc50br3why/sk5Ay5/6Hj/diOS77lw
0navkmRlFPnAiJOxhMAgqvoeQJh3q0FKu+KYVG6ZHAXpck5uZSRh8rHROsKBsk5aAeCQRVF9nROz
0e6VXS6h42bGye4YbkH2DHaQskPrDpQ49Lxm2q9oHm4/0T/QfpRIf8+NvtjW1lecp1e1r/tiaCVQ
5z4heeBNi387N1C1KIf3702Gi9vZUix9/FlqhEzIUJrR3K0eJU1AoWIV9OpBG9vmneGfm8Zy492w
6ORQ56xKD2zSe3XEmmhiSYsG7WxCVJq2EzuN0NLBHQG4wojfHxORC04XUzPcsfQQ+TkhT3rTeJph
bQzpOI+VsdiXCWc6YEPWO3mItqYVQ+S8M4liHDbIFNo3XNE7u2h55xi1K9JIe6cbYRCCdJS/U49g
iAwgkNDSvF2MDZV9SFRLrT/178ykguVa+swdD3KS4H+S8k8QS7R8a/cLlp2tmUeXblmOF+mKZEpg
M0UrpKl45zVlv8KbzF9RTnGpuzSFrYgnYbHbSdXaXL0CoKIVBaWvUKje0rFeqHh6SnszDTQ/qS9Z
3bVIQf1dtoKlUERMdOLMNDzWT8n05DhYiw58vbWHakVT1ZKRki2TVTbcNoFX0TxNhe4KtNJ6s4Nt
VfEcDouewrzidj4ESz+vziE9O9aDLoLFr+5q5Z37rKNiF58nulg9n6Y0G0IXInZo0868YQuxpyVI
+4I8E7YcrrZ0AO1nj3PckprGZqHm4wpC5j1kVvLj8bTunsSTIdfgzzDQEb4M9fXk6XeGZZkEVBS/
to7sMCaVlVwacVYExLSDZbPtMlFd6FXTvWWLe6UrM/qIf3BilG+L+8oZvetsrLstGUkOB/Qs3VAx
aO3aFbQ0pcgNtqOu0tbD6GLr/TahP3hHkyzYQ42fMnLCaGTL6wbamfpYR66gv869Vo287Cd8R42Z
jFucU3LfRpXcZeQKLqWMpmunKyhlZQ2AtN7uq9TwwjRaoh0ib7blgEU9LwmWA04qkI3jqK3NcgaV
8eD9Bjd+WbcbQWygIOQuTDvKFepN0dfymfj3dNDLuH+EdN/zwZi0fSznr4N0iv0COC/EgQS+1DCj
FysXtLSgE9hH1kQlpmL4HkcMhlOOMGiLiwp28M736R2jMgVWZjPk9smjSm87a5p7OzSJz2mMW1NW
4qfphV3yqXCUe7V0LXx2whBpFnpt2t/5XRs9+a3gKyvKCJltSEAFePgF67zON4qqmQ8NSDj2GyNN
f6np7cqu9/c11VMfG/penn0Za2E/Apqup0pdYU2pOcdO8lBapXdr8QeX6MYatu/4yY3bUt9S2zPs
4o51kSSEPG+Guc+Nk5iz+Oznpedv4kq0wCfTwd3m2N9RVZ1UBfbEIlwQ596OpmFdWWT4N3CGZrnR
GjzXLltA5Dg3P2kSF5ds4oHD7KA99Y3ePfOJq9ogHabmQrfkKq/UtzNurSsro8rGIx3P3p6PgU1W
bTa77WwkNnKTjDZjZ2tHGbnZm9XZ5dtQyrXemqYOBNAIvUgCFTpVLndsjDstcH6RGo91Mox3iZ/T
CMeAHTakhM5tZL5o/vA1Tav4A24Q4tALXTidLR4rW2gACjsCOFa++n3BsqmljR5jae9nK3uJnOGz
Z7ZiT29hj4mJYJ2VLh+WcfEDHI0m4qd8benV3oyWfiSih/vAMJu3mBYuaMRaHbAjyA6jOVT11kRG
DEG4GDcFULkw76b8tjKcqypm60nQcQjL3qRPzKQGGT0lkRMmfaNUV6vgj8bffaGO8mGpA0Yp5guO
/QSUrBHMHlDdAEcf9BZ/vbgSe1uHmdbb9jaLrZm7XIiHlUbgPH/QTKcGqNvqL5wHQBalnvsmDXnH
SeMrKAgk0hR0guZ+rICaBq0A6zvnunvyl0gBmxjsjWtBVIhVQyXkcKJwIuLa2TQhhwxayOORWs15
KY/W2NCKgJqQOcZjOi35ueAzv6HJwdgZkgiemfU4GvRsj7+0OdX9fG+rpNsZKqk2xbjiMDL1BTqn
ve2tob6PvHncpp3ivY5Ka0H3pktPOAS4lqord7TflRupeZ8jkoigQaOPeiusa7w+YO48cdsaPZ8r
8bk0S+MI87kLG+oaL2girC+G1nxzy4kkoPEFBlybBHQYNiDMu+ngNUTWOruxw7QlgzZ6TrJnYnHv
DG2JA7aN2U5nerw2KzfCZFafJL90Wk3h6OpXydLZW4ByfEQNLw6WZEbLMzLjymqyR/Kszl00J8Me
mUNQX2VW9d2QDIRVO1r46NYTTlyzR5i9s9Z2DrEt9dST61iHzdaortnSxlt78i/YQn+l2AJRpSw2
iaZfR1N3rYp0FbEIkCHhZU35Igv6NlQ3P0zdcNMY/XWvVZdMa6i1joIU0IMGpaEvZwZkowCpJUHB
p+Kc4HsqAJa4tjhjO/HOTtnSucD22FxYxZO0K9WNKav8vxGut7+12CQ1g1Xqj5WX67x4hUT/41Lz
1x/6balpE9QiAM/xzIAfJXyEj9+Xmqsk4zguMYJ3AYU/+u3Qt+ou350Fvy00LesXDnpkt9i3Enpf
z4L/5MAncOR9bzozdPL3hE5IBrHStFaD3Q8HPsn2oprxup9svjeBZRdsBsYedE/vYcOvkvoofBrU
Nj0qCXqIdAbtETBzhk7imBiMZ5wN8IDL0k+jPTcaIMc0lhYXuLXT7KZ3KnqPZep+FMqpTgmK70U/
ZWbga8S1gLSn5QkPNwCH3KfDkjPcOWtajS6FpKkxswyN2pcLAurEtT5WidnsynGS/scxXSzvQNMz
yMa+XZwP4zSDUV44PEP0WQ8mayY2tBBbqq0fNx6Gm7WLfXivZa/JJsS7hrZZ5ww4NekZIIuSyzj2
hTSZYQ2D9pyuioR9tLsj56CaKxKZvNxkxl5BpHPJ7OjQdw61PmFJ6yeMpwphi+Ld1ox8U9BuC+X5
yjPpYJ/YIvJ+tpt0KQcQpBEhLZaoIyfsrZFEhv55mopuUmGepAKzGMxTwZxbIfnm23KQSluIqsPQ
XR2vWom+i0zPpcVTrQ0kKWtsxSlzjOG4kp41E1px4BPVKvsC7HfpBCVJJTku3PyAmLiw2WO8N/M5
kldk67WjPgEA0ikZ3ihfszYThKdN1iXVMdG0cR/Tpsd2CGfgxup0xV25mm6NYhI7hzTHK5XKoJGo
OmBEXRjhKZjf0Y6Vn5nKrH3NrHAk5jPs82psCZRUtcPdpFgl9Zmu+gTAUVlxA3SS+Jp4f7Udk2IO
HJpkArvHiJVxzT10yo9uZTmVzC9a32zyiOFUaWNzXWTOY16X8a0Vt93NlIzuLavY8WNCtjuIgUSe
ZJPMt3weaojkdYrlZ45uCrNeKIRtVlfyMODhgiMdTEbqXvl+Hj0lzWwd5sTRrjXAjuyOOBbuRlda
54jwzV7LuNez3GNp/QQtXWxg9TuPrWNU95wJGL2BnsZgnbPWmrdpCWF1W4PKPFYsFZ2N33dlOLCt
Ok4csvdTkcdPVlNbF76iSndjNGJ6AKfIGt9rJLVKAwVLX43JxuGHUxxKNijYilxKTaoQKfcGo6p7
lJN4yGARddlgWxvbmt2zQfVDjAFIFRXh8WG8pmPDvDDmuT7YNs6+PmMMIWjQyVusiNWTJFhBYsRt
PpFleDZaOW77wvNO/KbLkJi/vV26xrtUtIfckk5JThXboIeYSNaHAVp8uWadzc9ZLfULTVV4lNrW
ck9TMfs7O2veAJhFB0OQlmYoI4zNIHnPXDh80J2seF6YxJ+tqU/Xoncvf27Reikp5xvmaL3c6y78
bd+d+l3aUD5e04kNvKLYZ/Clryu/Eqdp7qABVQuNE9B1fO3aABywUQLxFn+jnt5UUTbDY2ow0dWw
mvgUQ5xNhDcXm7TXusDW2iWsp6HZThFRf96XnqrhItnGmo4VoZtAffhVgEPYfLJdzeJuLR9TJe+z
RnO/zILiehZ9a0OXICoAObhRLOVlZl+UtDSc9R6vBdbhKHDT+OjbnXvJEbvlqzF096rwikBIvf7s
DHQ+NZOqb1iyqU/tVMt2Y9D++L/sndly20i2tV/lvAAqkEBiuiXBQaREi7Sskn2DkKUS5nlK4OnP
B7rq75LLbf99fbo7ol3tkIokCGTu3Hutb4FJo2QPGQR+CiNJR6DG5I2IoZ5AFnnhHUKa/nNnEWBG
IPKaZBgdMxXqCISJmODjKnxmWhf/kY20p9uhvjX6YKSeGZUfDb35ZCBZ3JuaA+dZjeN0a6jK9WVq
I0ztmEzzxEnKJ0H2w7ZBNgbRWXfLc5q0LTzlTkD+7UFXD22MM4uIErx6UT4mam+Q03UpRwmoMw1H
8yNHBfdrOuJ1XPVxT0wBhkRvwwlmukgtgPMNQ/u5J8Xm6NkQDxiHLlk7/ZJWEoqCYzM6VlhPowTr
vkQiTBBgTw6+jmkV9iZgfxP0NTxxWGE50r1VNZG/o+HQPbUxQ2tvtMp1p6uXmj3vIpgHkw0atGv+
pZBZErx78Mg9XA1S3dJPgI7hVqRalY31VmryNa5q41YArSLSueYQlnkMR+H18pCThkw0t3vnmSl9
Hb1E45bML9FyBKh1tGlSqU+l3nwkmwthh2giztB0P2NaG9sYzfxOj2ePorgpN5ptEBdNr6vdh3Q+
s3QIt8xiA6bOjWAYYCGwCC19y/P+kiB6uNQGkZ4RCriH0IGZIKKmOowJIgIO8lZ2Z5UA4ay2GO7K
Qg/32qgmXJW53e0kjP8zdy5uP90b7+OpbF5rRf8JVI3IKHuk+xjagTzwDiG5EROOXxBZDjNxK7/P
A83aZsZU3gii7tY6Enl/avX4lnOns7KLotx1verpz6nus9EAF8zckkO3k37pWvE1qasUJoIx3w5j
zhnVbsfoHvcHE+O2TH34r8Z6MlX7Jsga3PRi6j8mZHtvmLo2mzJE0i3Jd/DNRgs+MrpsT6jau93o
oWGZ2rj5ALXNFJtk5ly+AhdIKkETaTcjoQCxhN9ejF8bXWZfapAa2xA0xGvuOmIzzRz4WPa+RG72
R5PG7Y2J4JJwhRRamsU/BZbjrSZ68XsOhfqNDovWJxHK2JK3Im7nSktevMTFMp1FGh2HgszvNsjO
SZeZEPaTeFt1SX3TU5BsesCPe1OW7dZRVF4aUohdSj/mGOdlxnOk0N50QtN8He78mhjdYWM6bfHS
WWO85r0/AN8T636K7P2I/YYu690s6a4XMk+xWdF9LYX1UuvVue9dSgd0MchgZ5pouraaTO1JkKe5
iiIG4HE6U2Fkur1J9fLkVM3Z0dsdTZHdjFCK6Xw6LmLoiwu560BLMtwSTOyuoHxgco0LMmaIAuQs
SEtLZndmrml0VHAgZnbv7eWUgMk38zMMkHtmudEWDk28mkuysGiVA0PqhU+SZ7ZrSUb0u5nwRBmW
DOyjHhLZYM4swo75QeuUsWJtdx46ibF3ToC9eZb4ow5sKDMTJM0Y4j8DicpiI0sj9gOzP49IDF/i
fIJWr3H7la22t8lVPtsamfdeN0erweqxGnhVf6PyxoNFGqI5iGf3kDP7zWLriwycT//5FPv/4hDN
kAypfnqWav6gfnknD/32K39NsIX9G/xoOAyG55jIMDmt/HWSMiTSUXz7zI89Oi5Lmu2fJylp/2bY
iPwAVfw/qtifpymJ9QjtNmNtLC8AqnXvPzlN4Ul6f5pC88kIj4Me3A/MHIhR35+m0raf07H34vsk
RX3urZFUoltqwtT+4AWVlGdp1027g+9JuzUI4HSgRRxie50GQzmqE9o81nAnrQm27GL80RdWoiX+
2XIHLdXXNpjYFYl16R5Rtz7ed1mtv+Z6BdRlxeIQu+tGRC4reC9KRhwlMg932JWeBDYU1ckhTwrx
ZoYc6+hN1e5XDcf5WhH7eHBSWeOwDEHgdCBbLdwru3AuZ9/EqIkJM8bsgCyE7jZOD1aYOatAbM2m
1D45uvbVJSrczxdALMgo52RHQ0xfZ06IX5LxjcND9mVcNPjoMFFjNoUdXRrHTSOQt2q6hyISeHhM
x7zZmBWfGKvP3CH3JyzU9/QoOtacEWnEYZUMR/trzNT9U4vQLDlZhtJ8wvacDzErOlk7saLtnNkL
t8KJ6OYHHoSKVasTefXRsbqOiVZQTU/BxHKgUbP1q0kF4Ud0vwEMD4Sk6Xri7d/EdhAd51GR2IEj
x9rZUuHmLsxh4yEegHxEqIbYOphacQ7BpPh9aqguw7BOqCicIT9obUEeoWa5+OLzYHY/uOno9CiK
JLdEMsco1B0VgXdO0Kw3gEWd6TMOoxoCKv5LnfnLkCvGbww3Y7038T5QEuVaEr05DYrFKIzTfRvL
fjuGpu1bC8EJ+49zrmcsTKuCyAnfmDrqNBu171Si7MIPKs6a5Y2bYsjtQyAd9GlNY9mvY+UR+8BD
c6JLMKMLnso8QrEw4aXZ1oVW3cpQJ9ZGL3rdqQ44rke3Yvkl8hCpEukiKKpw1lX3kn5deTMzMZDL
gHEKC86pqAVJJmrlLcAqhLArzCKuS865kKb0c3RI5rlvQ76rWQzOx5w+NnFyOPSrx6wZHNDCZbsk
3lMUrhp9SQVEU7sgnoywJd0Xual3azPRe81rZ6pgqjipwy4+5drtQCOuBb+qKAE1N74dii462kEx
4kyPbArbdkSKXUEnuFEhdlgUoZjoEZLaeoQ5mZMiEUUyE6tOUIyuR8C23V5vcmcLbyG+h7pKkR3V
A73IkoRZnuzAJZ3HrKa484max8FeBdUw3M4ETte+oTGXLCO+Tb8a8sXiVmjNvEo4s4QMgsnkWjds
Ys6dmnPaD62l7xqSjFBemyE5zkJq+GIdivNMc+KThppvINQ9yDjlCN0mnyFzxyeDuc2uQy/JiFJv
L7PqkvmMt+xFm72CZ0qzGbQjTp+sU1eaLVLQGnf/Nuyn8gmoDtRYlyCfh5nqDB1gUDXFjr/E9Y8E
p+v2rETTR0DRqrwxLPR6a3xMhr3L9MiAgLHk+Zll1bwxQPtk9bZ7S7uynT8OqTFU+zGNBDyxYFK+
W2mYOtpWv5uDxDhL0iw4qUovyTdJyGpm9XqxSqc62c3KdA+J5uIud0dNqVslRsx+hJbMPq9Enqwb
tJtMhAGlON9VuQ05ffkGJIWzRu4uHOo+ynzbS4wjmCxvY7oJSQ1avKTwyUiJB/KQY5/YMmZ7XSrD
5GtTO8kz2DntE7CS4TO17dDgLJSSZ02qAdTZbG5ywen0Bu07uYxE8bQbm3NEc+QHJIk72pJPhum1
mojJcpnQML9mnpyvJ2h7FWLhKcNahyA7WhuIh0POqQ2e/wKv0x6ECJLXgKRr+KyllfeS4r3qgR4R
UP0gYAM8khP5O1EPNtj2VqFT9Qrd2Nvu6JyXyYsfdsQ8dUYEOdvDQAhgEIM+8+wgXJeK9JUiaOUp
y41+WNGhyMXd2JTlHQNbO9m5dWk+1Z16CpUiw6tj6iR8EdN0WQ+D3rWrfkhUf5dXuTjNk2gveVIm
nKvZv8KzUEPQMGWQ2TRPDL+cziEVjdNdGBzqllXjJN1UbP9bT/1/9aZRCf20N33/R1G0GP6fi/h9
f/rbL/4lSZKEJBi4s2lmLsxTlxrtL03SYujmKO1RQC3G7MWT/FdVZVBVeTYUnL/a2v8SJXm/OYiR
bPzakI3sxWf9H/SojSul/+/GaNdZSLGO0A2Jg5z8hfdVVYZNa84RdexR+qWTT23DLW5lo3lCqVF6
Gw+LgEkLGtLyduzs2lsZbdPccELE7DrXaAbXUaYj7qjbLrP8CDsErBZAB7goXyq6Eh/GBSdIo1n3
ZUwvg4kqRHc227YlQmqS/mxnuDE0s8Uqi4SbODp6JnSlyMGad0uHgQbaxC67wA0xs+ucNub5U2Bo
sA8lIb+b5kpEZO+qPxIxCydRr5mG+kIt+MQrSRGN07KL2AthkSIp9bGoBH4fFfvYmeM/oLKGL+MC
Z1T8zpM1lUlPFx14Y3TlOApnYToSeUTweb+gHssF+khkTnYcFhBkXEbd3bDAIcWCiQx0jmqrsgMe
SaWHBt0Jk4E+AXBJxZl4pS3AyYyuPr2nKoA1uAAp3YbLDOcbSiV8Q/1Q2JDBCweIpbHgLA2PKy8X
xOU4e/l9t2AvuwWACaurvE8WKGZ05WPSJysOzCPYqxd8ZjpGztbAG9+tUVHfFY4I9c3k2DTiGgIB
EBxY+u9oU7vbvpRPrRV2HwUEbHeHXx52p0EebLXKF6RnAYviUWWpsQXU7e5I10xgf85BcAcpnwgA
U6ehXsI4tKyhvRC87iYbRCbWwdRG/Y2dsdjIXFyc4T73ssJvAYfsKHzuZQ/4eqkNzCV0qP+8dFc/
NbmpPgwIONZeToZB63ZrK0+ZFUZdvjPhxRyITIJYUSXF2aIDeAdF+/eYVq4Pmj31oVJO24LR6Mep
t+qNrVn5ftTztV6Kbp2mSXIJ+lr/0Gut4wck397gCIUvjAk2lwihol4v/WAuMZ56QxnsEy+wtuTF
p2/Eer2IwNO27FdBCQs3ExducuyOStU37SxyinfPhI9ljX5K4pJvF9a55G5bY1k5Ar6JVrCdQDFF
7dNMJjb6B0cDs2OLlTW5vMuWQinsiU0QvYiJtYi0J45Y4U2VRfXFyqrqbiKM7IAMjUw/LZo2DdsC
0Z4N8cxDzX3DbTuulD0Zuwpn8KovothPdEnpDYIAwyeG0Ms0dhacnFiWIbV3PoXikwv2Jd7ish8X
37qYpd37yRiFkXtBgpjZFWggz+0/GgZSq48W26olVxYRj+JRSO6FjW4l8dFudOdMAGgQ/a7kDB6n
F0lmbguvREiCgG3i9Yf4ROCJAQ2iQj+XJYJ+eINXguwJpIjWE1D+IrkZFwXyKmPSwqchP1YWO0Ar
zfBxiGM5Amy+usbDq4U8NfUh+ZymXTMXiBXTwplpQLd0uSrbm/2hhSPgc5uF4edcxCFMqEhQBqda
mXN7YnDTN2qaBYc6EavFbTJOTuhjxKAAr3OzS0NIda783JdAql6c1BOp/Zlr5LHFZ31XHjBzm8wP
ioBTJX/YQXqT6KXFaI96tAseCnSU1Jg1h9610aFJ4cES6hvi4r9clV/p99H7smv9+ynyJSpf//if
mzZ7Ll7f9T++/eJfO7X4TSxzYjYBzza+eWD/3Kkd8ZsLUB03kcOmvAA//7VP8xto85fsvz8zlf7V
/SDfTafJcEWt/wd79Ddh8Ls9ms6LqUtscphkdfP7SLS6Cfsm97xyr9GHoLqNSgY8dEVJZfUItDSs
pzEfhrtMqyD799VTFlrL6BFWQNlnrMpzBGSKcSH9wLzAz6U/IqEJ6eFndcJKNrr+zHD5piGZcy0n
zdmS8zUSte6cKrC2sNnEfaLG5tkz8zt7pAupjQREA3npGstb9yN8jmyghGYY/dbrfXzCnwU/wqkw
0RZlvdI1d14pC/JFrM/H0tPvbYGm12vG56ViBl2E+0dOKePm+K3NEvZnzmQbsk9PjolekJgxktKL
Ny8t7kYxICWxIjbDfkui9F0/zfcymY64kZjRJhqpxPEzVQTalHp+seiqZoN4IbLgqZ7aLe3fjHNg
ZP4OZXsfNy7Jejr5imUbzPC+3ZPozKd0yJ4d0ia3ejhe9Ca9W65Axy7I4CZ7S6olDxwz7NbMkCiZ
OVbWfrFCDePwEJrjZRn6r11sjjcIUV6oALzdovUiifmY9gYn+IxUQW1suTC6vpZWfDCW/GWVqgeb
cc1YyafITA9AEJ6bOgGEbJ2cyKRBYcsWFWV6GGX8VnbTveSoup3Mblt7FVAAucDKIb4oaAZ4iZjC
GSUXyojQmOFN6laUAdEmTr1u3SMLP3YV63GoLdcyyp+ZA1AcLV6KjhVxvbxWJfkBrZ7vx1a/74xx
B5TxiLwHC8igHyun1NbAN95M/BkbS8R3aaqOVI0Qa0saUUnMJyzl9DgHHT33zs7wwJman7a80BDD
IYnAgd02VnJgiPvYSDRTkaUecsSkaiqQxkcNaSpl/FwMjLIyQ7245XwcjDBmAW/iU1o7T7HSv7q1
+cEjeQfDCKZoo9vPFhnetRoeUCnvY0IWuVHNfYhji64UpNi0I7QE7M3RLqdoM458nxjdzYPncCeg
2WOYbuTmqmr1xyIULx7j01WuGoQaYXZgSvVQN/2DVNlbTt9mraPMIpBQPZiBiMjt6SpmN1TOs63B
RhAxs67luovCZgYun+DFJVsCRYHbS4d+Pb/H50T8gHVwNO2n2Gkm+ujcjmwRp4oR4ZckoL4mpmny
GckMZ9PmtstUGDArY2A5QXvZ050ZDnVpDTdtbrsLWJE4k2jKNljL8g80maatHmXDgU4l6mMtM186
0X6Zhsa+FS7hnNw1ZYwNvGF2n/gwMU1cA/P4HDjImgl5NWDqJLIuHtMieMwVmgV/lq0Xr3JmeSoK
TrJIvzAzRvKqMgzEbHezGfsV/N0NM79I+MiwGd3FqgkPbgnG1nbqE/6D+6KUWAU1+VhqTNNaLIub
obeeVTE1L0Vh9DyVSbTJbPR6DhkG1ezZ25xxBA24MrgXHSQz1BkYWBPjpRRlRVZjTpNtoKGrDLE1
HXofvAsqoZnbsEYS4ivwVR+k7vQ7ZXDTTanz5Gj2qTfq8SYYmjdtbI7STg9/23R+gKD6rn8tXdcz
OANyZLtqi67Jk3+zf8RIP/tkTBEJ0G7GaV53S/PsFFs1bRph/wI6xab0d+3R9dU8NjRodDi/3Ou5
72+vRhHYF/aEeytcHCCkAh2MzCTumpHfL15pUTG9350W4RUjPIPjKmOA7/ryo+OgH4UWvzeAUkKL
SfE9TMdEjBjy4bAwxBwn/VtX4t+m7r5HRQAPXlIHIXAzlAC3zZ+8p799utAsvMhtA/J5OivCRjk8
lIoHWzPlftSsbElBOmQZJuWW1e3nX6P5D5jX8toeZiKHg7jAzfP+tUnCHGcITcW+JcINZmGONApk
1bJcHOnWpHvdUy9jq0AxjcNwSIaW59bDzt1E00tEnzUEw9uH8ONxs+49LwdV3Tcbwx2PI7h64BAc
3hBooJVP7nC5bHNruKg8fNStCGGwkqeeLv5alaW3s6yy+hwyM11Ll+Xh55/0B7cQaHCQIMIWOsTz
775YI4u9vDQk8Ayj3cpSv9e9+R71bv2LK7ow6P5xB8H7WEormB1kery/ot4oGHG4y73qZfKGo9T9
xAB1o9OcoJj2Eh+p6l0XivycDdO90+n5GWNyDFosfKsH1uWlVCFRICX6QR1DDRaXN/YPmmefzGbY
RS7LvVXFOROEyCZS1qD/ZuEpyUOjIlt2io+93rSXIlWPqmHb741YHmCC5FiYu/KIseYtiME8FGnG
t6jccqe05C0o50c37Ldzx0lDVeaecNh9FBXxOsxxJcCNPWJwz9ZGP987U22uAOyILSjbL40FksER
1Fg//8J+sMLgb1tCH3VSfpiRvb+OM2PYWmrkwc+juJYTipUNjRkBNaO5//lrLX2h7596/HTI7pbk
TmsB1Pz9CWyMKSa9fSrImR8uRNQdcrJSfvESP1hZHBuWIJ49sNbG970pEvbSLtN1HKjeUJFBowgm
CeaXZaVHEj7tOuhXqSH3nmacxsCLNsRBHBCW/d4myVcXeSIcJzwFbpaY+yFhE488Vqdqyu9o+LzN
9mhunIBJT2baDAowsaOHmdvbLLY3cGA+uTRYEE+44Jkn6CKZRd0CtZoERA+7ntEApjWh1O56Rc9K
N+I3C5UULMH0blAp0nTGCtCfKFAFR1iLuMqCs/iaNu+lLIxoA73mm474366K8gdPLN8FGcCEvupS
Wsb7L6UwKjLkprzYi4yDwhDl8Trueip4lMt3AswXaYhWgqDcPeUWR/qgbXCwifwDY4xHlwESEpmC
oVcwj/SmRUmLTH8ak8r0XZ0zdTrYp6B3gFUE1imiM4i0ipWowtbmA6171I3xZW71VezEH8k5p6qq
+cCNpnZppD9OFGKrKoiqnZmN0BbHS2jZCweP+1NWLHytPRBaqcnEz4MM1bw1P3pVM3xz2f7bi/SD
h4Q9Y/nPQoY3vidBjmENQWgciv3oFj4lDiHtI29H0uELqvAX3whpq/98TrDOmCxrQhjuP57JWpoT
baC+AA3fFhthAwNyg+QQsFN5gu8HnzID34kD0mCwTCUJFWCY3dkpBWBfBjZEOXJGIYHVzEZnhBiL
fK6Y3K+QY28RWnzIPJApkUe1r4rS9M2qfcmT+aIymq7Oshlzm4Vm+hyMS5VKtk8y63d1D7pZlcaa
cnVDGou77fhKr8dLJpwmJkB+0GvSA2MYfqMah20V9N0qA0l8o1x1fz0EBQUGoJHsrEPRjw9xx0HS
pfO7nmuOetY8PjRdqK+wAkJOHkCViftaiw+mSbUmmLyRRT8h9gSzkvM3wbDckFU/bAVWjs3yGLXK
OpXO+GAzclllVqrxPFUa0HOqJQJ57hRiMx9JTbtp6BvVicUj1gX1rWepl6br/BE7HSPL+C42ObNg
NWXLyORTEg2X0ZTQNkv47djJybg8YHBcxAQ8wF2XHTgU7zBPFqs4HLgxeTrssbsDpvYlasfikAoL
Sd7gm0Yz4WiFjjE38W6EGX4kG+REtM4T5sdf7cf2Dx5vah0LCTNqDGl+n9UBmCSp0YHk+9aZXmDs
XGARnqgvuHgWj/VSf12P2uUSxtSRHYFijWe+iIiOGFvgwgm/RkPLJzcz2Xhgp9yhMR0/68J6TYRB
gU+zn/aZwJUxxCkWmRACIoj58KUmQ+GuajDazSH7IuIecs/ZL9azw6RAY41JuulxMCm39Mas1ghD
+7UKO5zFLpV1yMGQ/TDCarWGv7kMM/uHbmAFhUp1aeBtwcvJ7oa+v0gLyHaZ2WoDYQ94/0hmQTTi
ewaSnQttZmI9vdgtppwGc6PD6QDuln0a2EQ4ZPYPpq3ul2q+c/7aX//bYftFh42STP5UW/T7M4Zk
zFvv9UV//trf9EUsuRY8bgpoawnH+WsSxhb/m3OVHL1LJVzIc2z+dLwsm81sAR7/1VyzMPpbrN/0
1phfCd7df9Bge/9YAfemqccgjv4dg/wraeNdKYMQp2YS0NvnnDzAeV3gcD1jZVii1Ma6/fLzouZ9
TXN9MXae5ZjkSaqa77fo0FLLzKqT50ibqs+FLA2gNYP3yEK8dHgMnXped+SzNyTNL0q2H7403UXd
dYFxcFHfVwexlgrVlUKeZ0/x0pg7PfKOR0dtnN4WD6arhIGYp0E8TDeMhv3PP/n7jXf55NgfDEpT
8Lh8cd+/PFHBhLMxDThnaHpJtNMGBA56188VAKXl5RQM/9ufv6bxfvv980W5VSSAa1s43zMFiwqi
a4hg82wZhfFQmCAHjNye6y0qOO+x6ghIkTGoUgYVPeKxqOu7V7vC0pohFjbXNTDRXcX8Tu1bxLfB
Zp5n+Wy7BurswBp0cRyqYBJ+jOSS6NhKIHtQWWGa659/jiXw5F/V9rePYSNuX9AVoGa+x7e4owuZ
DrDQmXQL7pWeY5LK+lRt3RaNBf238qhSzPg/f9X3p+w/X5V60nYgVsCu+e6GsTXdSZTViHMiBvFQ
QLzdQeaN3vRE1WfUOepiQWA6oduFTTxFrNs/f/1/PpgOrimTZCJa79DwvytnB88rUOspgaLUVpd4
eWDIW0ewPtTi9POX+q5Ou35WHGQ8Wa7OC/7jDBpMTlfoei/OkkSmCwkYhFCjPkYjH5hm+4rUTj4P
ur08nXqerytn5GHREodSKI20X3zdP/rgNPxZLXG2mf+4aw2plV6tB/q5JwagXktsMOWt0eX6AGA5
/VV60Y8ekiXLjOeS/6Kw/O4sJ6oECI85GOem7Vy/mKIMRiDJ4sfe0ctjjtUCj2tbHuFecpd72SxO
MMCIXJ0SaAgrPLnlUbMHdQlrC9hDCi70tksHbyM6NuMoGghEwNXFU2bRGx8PHlOxbPuLL/AHyws+
P2fJYQLCxB37fnVLsjDo3ckT5yBI9Ho7O02DxYX7RnV59blpaLOg4GLdm7iAuUtHGSUyTYR28uo9
Z0KEPjE6zQxd9pw1vgj09tVtdHX5+fv80dvEyYtOgQYjA6Lv3qam0AUh/BdniB9ckOtlFlVTfRZ6
IB5qMs1+cWcb399MTGK5q9lz4b1Abvj+FfMuNBICx9vzWJnl0epy6xnd5vI/JsKzqwOkMW2QTUEc
BM2GUSq2ZKwq3scYNne1AkPavZrwyO4Zw8Y7XeMhiE3JwrncE9dLhNSMzUvEFIXt4ODOJyPgllBc
eWM4fKCF2fCLg9W3Ntvfl0Q2a53vGemKRLryD+HK7KaeUyOCPKPUI7qomubGTxwt+VAzlun2xRCB
CkmcIel8w0J0uI4H3GNbD21nsqKrYOrrSRGYbiQQAklycbbDVYEY2S2i9UKEk0lmvRXMqNfwAa30
aNQ+VRp8BV93yhJU+1XUKD0nan00pTwZyaJ4ZAtYxI/JYk1xq+KMHy06um2e3GKVKE9DAtXEd3EK
9Cu66lgFJicFnj5lL3raCj+jDmBmg6uNiTtp7a8T9a4NtjQq/Lhj/z7onkVfrDaT6p4IAxSb6qre
xO2gw3wHHY0RxNGqx77IktE3A8f56HEQJ4clQStNwT3UKNOsEHGkZ3tTs7Y7w/1Kgd/A2gS9kO5n
ZiDGqu57SdAuJBPtJiDd4NYIe0by1RAc4AV7gEwG0a8dHI/Nmf4SotTE6goLIZCRwu6HgF7dOwSh
NmvlySjw3WT0HkPYNY9Vyj1CtiaPHBMYjxl7BKaH0sDbOKKDfJSXlvXcepIyoXBZbSgBWYiHiqe5
jSd+bXLaLAKwyOSGNnAmVwqdgXNL6kDaszOLSCChnb8JamHLoq4lMKy+RfeK5jb8JsCtYuXeEEwV
nQZGYi9ukdrlKkR7g2MInjXDzhB8hISyz5ijrGm0jro+P8EPZWA3YIJkKmx8RQVcrq24bndYgYOt
MZvll9xrrafShIULEyh65UZRf4TkpcJVIE/M13u+HgKyOiQNYWVxqnGGNTfWNaiJM7VyiY/Cl8qY
5FXWBMorlLbVA2rnOD0OhduC4igKzv0PzoCmlNTkiEGk4+ewfZksdKggXRiDyEQCgz8FEUqcjNGK
a8ynAAFNYKAQCnrVkxYNtsnbTZOi8ad6ygmUJyRhl+GGvJRpypUulkmhHoLPYrXX5HONDhK9dDYC
kCCrN/uktJZvbAo6NgWiffr14HiLoLVkrYgn7kpEyoLNVBYETa4ZsZP50bR8szZpR1gEE/pEut64
/uiN3F5F2PLVpwNLdizDc++4OHTmyZbPgUUadRjr1KvYJ1mN8pExUTB7j6NhtK/tvMBMFlWsJlmH
HJl7m7xh3EWaQIRLLs9N/vXwM5aMLdMqmV+GwWMPBsZPp7w8pkVqPNT02PmhMvNuu25gfWY5C+g9
SA+qvxAdfxNCPWk5HlP4MBDhL2YHjsnWtbg4jcFOvcKQxE80kUhOPWAvDy037wowiXfrOaW6/Cnt
veYoLWskNZx7GxCddXSSugEk5LavtbdcSq+R4qFt+wXAv7zbvO/p85gM1O5Lyk4DNVo83dfXWiTN
bNl8KPK0YdI8iBPjLnyDkspwMq7Yl9nbQG6fLn3MccPMEoMzNbmT+AiX6MClepwMrr0gTQ4eCs9v
Au1iaF/jkpuBnkn7OjQLSDXEmEUy1mA9Xy2GDEva1ypjt629sP6MO47qV8XtdLkWCnNaF9NBJZn9
bCjq+6TN+Gpr3owy3OQVDJ+DzJmww5uy1vQTVihtbZeBTnRulpa33EZ8d8byblESsPG0ZbMnwEBd
9ESnCC8hYzF7TqvPQb+M1acUzNgmAMD9TI8AH+BQMi29qduGdz7wO8MSdTWp21prinx9LXD6pVRJ
56R7/Xb4MZfSZ0qQS/v0fCWaCC2tMRSgn5J3IzItZIGWJEADAfOObYc3SFhaMpP3XIwJ+BIRfGWy
yYsX10dIEP2ntoNqljKInQf1+nh25QgP0Wv5jirsmUbH//VCwQYMqoW1rVyOKtC84p2YsGOyDJg3
Nt/0CRqac8PHKY/moNmXeOpB7wIF5d0Ofdzsx5Edt1tuTwuuyUkPE3amFF0AmNWBclW6ZJndVSMO
yH0eMVmmKYn0ecVs3zU3KFF4MwREYE+VKdesE673qIbYeUhSzPqbDrDADnIl90gWEfiHG5VrCrqM
z39dBJiRIDCLcS+sszTGPTBZ5k3NJOlY2cvL52PnroFvUY51ovpM4DWW1JBvlXK/3pONw7caGy06
fDZyrsNICeoVcfCI2E3dqym0nxuXqUzKeCgHGjxrth9aPPFN0/JOrnci+DDRHseYJcAS1OgbQQw1
zs+wDtt7jzSK8cYtly8oqZlbbw0Spvd5IzzwWbNCls1xtGV+D4NgZbgL9s4Yw/zjpCfWs7lQtg3N
5QzgJRxDJOyqhxGvJCZyY6HWsc575A/GXvXZDiuq91qM6v76CdmJqJFbmxWoKWkYXg+886hVn2fw
EQ9QBoyHmKVbX40caR/6mr8sGSmbm27x6c6oSbNvFeN128RRyR1VZUh3TDfis89WRVfOICwROxCh
g33PSWa5ak01KA85nyCEo1neTmTzKdI4kM9V3/G8FhGZKFla8FjNE6h1x5zNbd9m0MKsNmQ5wkMY
rxmbszpGbQM9IOKWZzafBuoSxYFtkkju1KTIWFm+sejlWRfVAD9YF6NMZxyiuvVMshh3DT/tPRZK
59ia9fImhbdVbjzPHbNDPtj8NtGfRv2RueTILYLfGgD5srnAEVvWPmVA5S9DwSJPKRIuR3LZcV7B
ZlEerxfg21q0HNyHxGBdWBZWfLPsONd7NwgXTb/qQOArJ56+Qm8Lztf7U2Ld3kFL63cAfmR65/Qu
t4irIyaRTLkOUTgBaf52Q0BMcN8qMNbDOm+GZq8lmB+yqbKeQ9KnEIdwV9gq5aFIIVCdbGaIO1EX
4sSYiYuQtks6Ck5egTjBIqJ2jfBGWzu1QROCEU0847jkA2ljzt3H0AbREu7cdjdRCDUAFQxxQnbZ
7LnlxAOJmCUO7SzkyXKCmh3GgXa5LStumj4pWe3NWHxAFIxXJZq5qXVk1f26G1m0ryugTDusyjDM
uNhdgOYX+2bCVTKdkcdm2YAA9YfmhONm6FgUyrAZgm2tuR7LVb+826Sn37ox64nXDatJXfJJNvaq
4qj26KmJws8K+dz9NOCgGw2AKH4iG9TgDbUQFhbCTtS+64ci+iBatJM3wFrFqdEXTrjldrxCGJfc
7boI5uahs3qKkFBLvUd9rGIArmr5vA5Wa9kbzsfeVfkHXIQgXANtnXpJuyf5RV85DSv7mP4ve2fS
HLexZtG/0tF7ODAPi97URBaLpDhL5AYhixJmIJGZGH99nyzZ0Zbstvv1+m1e2H6iioVCJTLvd++5
Wfkt81S3iYz7wyNlW23HzuMLDNT2oSTv1m+XYlq3GskzYYeyhC9VuXCdC8EH2gXTOoNjKb2D3dIi
s8l60Ew0zzTHQojyxvOV42x5ajZHTvbzZesIaoNw7rY3aUdtbTLX7BdClzE3GEHuMKlc8njzrLR9
haGnzq/KlBHylkpB9lSDj70I/mx9tDoXFQaVbQDVmE7WY1a6fDyyEfxvnzhcJC9Y5zsUQNx7HoA0
ukdZl/qRPU5jtnR9Hs8P1ACww5t7awvCkO+MOShXNavs5CV8VZO8BzVgS369dI0Qm9yO/YGfTvym
8/lhkuas2yt4xOprxx6Tp0sikn1pnuGOVaYvKQMuU0BgFjsbbw5OjJL2Q6lZ0zoKPlJoC7MEV98l
10WS+UeTkLvN5iB5cSyt3qGHxbvQg1rJGYzPtQ1dnp+QU7lbm4zVag0L92nklbfndTMpKxbHhAcm
zR8t34na7DdFmsTXjaREh75N5KsJWvhrVTMU6DTrnuz5Cumam6dILYhuHdCVzKzM6wpnZcvZLr90
A8AO/hja6hSIgW+ctkhlBxUwTuv7DqNHI7F4MjdVG/vHKFrt6MiBbdZmRDOQtBzkRafVcKh91405
q2gqcqvVeYpjB8kuSFiV0Hm4JBG5KbSm1OUk0YQ8WMJxCZ9yFOvd2tMNJYKZ78OameXgvGUOIJ2G
dAptUMka+0AXLmTzcNHugVfOn3I5zM/4sNbrnOn1s6AGgjxohF+UYli9Hngg0kIRhY2NTdoX1p08
Z9fYTpNj86QHYQIX6ZdBeMF7SZfB15pd5beunhXb7anOSFMsQE8wvVw7JhRXm3gcbhKScsM5Ndfj
cwPx2NGJGnhzcYuJM95lZVh8bITOHkP2+PN2aOoFQyBZPJilyy2W8PQ5JwTxpYM7JHfBObZXnCN8
6znOV2PJBKaubVluZDKGr2d15t8Tnn+c8AA//oOQZSjrv9HTDQ/+v/7zpZBZ8VPSyQNqzg/97p8G
pOzDP0coRm0i6IRa+3vSCa5WFJEBh4BsWt9N/+FvDmov+QUkOfcFgkvI8IWQ+O9DHo++IoZCOAvQ
n10Xgs+/MuSJnD+5jHh5jzT6WUdnCPKTyhmPYdd1RB0u43hpqYsYOxLdiCnoBEtPlYW3n9v0bWnj
gM1wnOXP9PBCnaMh41Tk2XDrdbTvJHL0DkGUOuleoiLf5UsmTjJs66eupeqFqov42Kf6KaUhOt4u
Q//Z9kQli53kAj+DO2pfXCOKisbs5UYOK+9B2nanzmzA/AVZrrVBYm1ncxTzBFCkjWm2f9FhZ32t
5mh+rryumb8mFF5G5VVB7O8276K9xAQQZ3N5sstKxBfhCMOYGTcu5U1mDVjGND52GoQ768nyA4wY
sAfHvYhZ8CKgqBvVGPcn24b51pEzcMsqj9/qqo5pQtFjzGWh9usSy1IGRAzZB7pXz6gXduY+jSeI
VU5PuJW+hF/9Zm1PlBmTIolXH4eIX32SJd6HwEn9nQUbml2dN72cz6IIPQ72GmqHLjrRiDvQPHZE
XRxHeXKh1qtWNfXSOMKec1vloCw4e9KWMPbRC0OaUW8jwJ9YbSUYZmIiKcJvmhhrGE3n2v3Qw9Hu
D1bAjkz2sf95ED6TihDx4tXPUDApU3We5skzV5ki3mzDI8l5SqqAZf58as4KzUmoFkYV0BDjgVJ3
7EUV7FmkL63YC3miZdMaByPH8ThnLWaz2/P8mVpEz+/njvM/1ihUZMNEyLYI+4XZ8uUNPxN4+E+v
RctIzk1WNmAotOlL6cc8Gs4hXz3658NWRlT0/JCMuwpBAKcDz8vBInwkY0MpPosFrmP0jWYYsSNE
3QBaVyccD6DKfRZQttWFr8FebuSsVk5VRkJYGp5Ebubw6C/9lTd0xv+4vfTLk65WdiPEg/kFJhhF
2Z5RGFe3GVPxCr2KLUGWjmwdg0V69ErOWMJ2cQSZ/DYd6yk9KE3Q4KjFaDZwHSfs88EPJgr//ttx
gKb1+qIuS05KYEtwVWyYO/F6fmz6FOfQvHk0IDZeq1txBeVkGlvPz0Q/bJiD0QTP0QfACeetweKw
LngTKbzlu5i+nOvzK4aRGZZxXqYmuna4N/vR0BnKCVFlkhX7Zs8PMsrBJndcL6R0/M82eLf4+xgk
tNHn2S+gczHgQF8pysC/z8oB2cAzmfzCKzChgFBlc9K7OM43mVcbccBMNHMYZh99DRTs5fxbxvU6
ZJf1QvUIDIuAX5buI+4yiyzobSLpAYICpNhxKwxqw7YylUKPIIXZNHa1+Ui/y04c4211q+nPguiE
EL/Ijn9PloJTUpxwytxYRoKruvN2nraui2iqWaHOGpPf2M5yKHpRf1vXgDuyDC1zTzkusjXP/bi5
6IaR3WHkNPOwzUU1b+eo0tNOJ1RnQ9YlGDEhwo0lQzk81oNHuG7guFjnLZ2ciZ+Iax0P204ENKoG
rtXDiXCx1w8NuOntInFsghVKT2XC4YANDogLE1NFaFr0uqkpEHrV/qDSA8zqGbpVQtnaFDcHULAQ
kcYsoNxRqy+lhXEfjwl7xzqp58c4tJpt5EpubFcSvN5kXIDr0PYt3l1TdR5wHMgK5uxTe7sgadnr
ccnG9XKm6+JyYnL/pRfsZfHrd2wo2feyg3aRXI9ZZuZgrbm+C473FxlFrCBDD7wjcpvpw+QE/h41
3KXjVuMl5HDhJETAfXFk/+PhaYnznAYLRhbmSPBQI00ZUjLljFBJcvcZrYvuskkuX/2o8a5S0jCX
5Rg773UQna2mc3SAoVhe9zIsvnrwlZ5wyy9H0bRw5Mo63XaF9cyWX77krq92UGp1B0orLjg2Qg+B
5lFfO3M78d/m9mDH0N/bzF6/MkWBwU7PhjqRW4xgv5bR4m9wsXqvcN/USVO3CyrXjZzjsJKHaaC0
7JBjTbv5rAm1FRwVroOsv5WhbL7iYMrh/8bgbkHy9sCL9Rzf1pP14DQWHW021g7g/fGoHEQHVvN7
eAJUBdgAwsZwPqyjN+5UX4kbTOwdDapDeteOktVkiYAtWWJ4cNr2k8dWEGhJotbsAunLuxYVSf3n
lDHXCyXA8rGe/Ls8GPuHxeUYOWXKeUhhiT62kc4J7s06/tAzDyYEXIu9neF1zNxpPvlp/LRmbvhx
UKQoOwh08iKY2i7h+yHolR0lhcF0N1wyPkJCFO6dUuBrw0bkwR5Wg309dSvQxrTX9r3Kuw6pE05A
XUoHK5knKQukcFTsKS9uaV5K8+ktFXNTbx1/CIDsovI2l3A+a0plHb/eQ6DqtvFs6ye3reLXwk1s
xaOQFquhBIfQ2JY4ouNzV0+AnGce7yeokcOtdu23Scb9jVDrojfoPiIEr5nqazC45W70E/dxwW95
WpDL7isn1N+o/JVvC2JV/3nWdj3egxdJsxPByuqYoQ9tRS8/MZxK7zmbprsKmyKCiDNfj5r4ck0+
eoxCsHjKsz5IqcO9cklyMa5pvmK6RHU1WPA0WNz7stDjK/SSdJcxMLvjBBl8mIcJvlnVUka1Yagp
biMrrW7stHfbHZlc655a4WAX+cO053JFm9EP5yuhmvatGDT44U48p4Owrypbvmgeifu85D5FTnh1
qHUrp1JdW0vgf5qmzKOlomL25aTK2acWFByV+dkHL+6GmyGSl/GAca6KXA72Nlh4ih/FDGMl1z7v
MKZwMke53mXCHTQPPwuBh1vFho3aTDFJiNr5mJY+XX51CKvZ7Xx0MF3tCNLWO4fTKGshnOV8DkGR
ewkzxszv8ZeH6P2HBOffvHFd4d3HmR/eIbLox0761OhIGM68n5wQ8zrTaqUhz8kq2HC6ew7t3jm1
oEFB9c1im7VLcEh00zxyXMQJXbL9OLgQYki/1CXZLtuU/eow6DeLyvM78k3egSDt8mRLOZ4W5Zkm
b35wBBN6wwo0XhYzqL+dbpJ7T9vjhWgHJp/a9cUJVnn/kAdNPW5BVE97grK0deRT51wN1APfF0Vo
72QaHoH5gyKssuXZVjXmVvgbL/mQf8Ldl26DwAGUms1j9jzCM99EatY8cZV3FYpmvpztDBoauY8D
Ux4+B2qgJ6A9DakEoEADQYmlyqmfDxtN1nkO+gMRQZ6ONeZYZkBNDX0a7J5IeOMjtMpHCO3RQc19
Wu55HALALlWxgxwH4pWZjz1L5yFP6TLcQCIAU7BkVBD7CxRQO1+G0yz97sDkaaYygPX0JmqgFG4j
1pv3sh/CbwClJ8J2YbBe5omuv4gIfTSRSbqvzdYKyLkkNbkQXKL0sNvWTRnSZNJTvNiOuKOGeLiZ
hOPu0qUGisjMlm7FyD1VZTPeMhMR3jPPN2IRLbEeRMhkbu5KXaDWVUH3QBwtCx/qxILwFliJ3ODx
ZVuAGPtrRY4nOyRoj3yBbPaCVehUHxASHrOxnq/bCi4Do9lkBs4dp/eKbcANbWuClXfxsk+0vwGV
XT1KZCDKvGYAIx7WFI8408D80FfDch2oILjt25watqTvLchJwXDldbU+zU6/XMQY7O6cQKunfGqu
+qk/iXidd33i9h8aOMBf6Cy3LzCHyStnDFJmpPELG7XpEEFyGiPp35fjUgOAGZmuHKi3J5QHQJns
X5GswPYmX4pyS2teV5JOC9eHwbPFr3PVIFqw5NXMCNoGsa9Fn2k9UO/VIK3my0IfzJ2VLOsHK8fN
u88EqPJfYy2exLC0UI9kMfipewG4wmMgPhMkoUXnoXPqj8Kr5/zU1n2UXnut/VlPibiZAzZypBz7
4VhNBaXNhIaqfVyVefSQuDhDPhYN/0QnqCRTd9cJ6L5BUUN2rynDnD4yzuy2vifjLLrLXNHf8fQ7
6oYn6PQPvkBz8P0fJ0WAwTIyBksmO2TFOKcb3+AfwlQVmyWws3Z3GSzm6BQUJdvEwUFqOf5BMrj7
/lf+Rzs0d13RavVf//mjAfG3F4JZwhPBjz03/OmFYslmvkdpvDxPjjinMsDRbc9ejY/B/6wKM17I
upn96MqC+13b+V+N/39+dWPtSjB7+oC5mbn++DaFtTiRvQDplaVwn8IJt3qBgYStRC0vO1jb2C91
xH7wu+j+92/d+dGIaN474DwX86OLCxHky0/vfaLUJYWmBXHZEZwPxiljmAiMjrlmqThB+U7Imz/P
a3VGxgwFth04A7RZVF/CPXKe/v4X+tGHZH4f7LkehlyC647v//z7UGI6LG5mZFgpUWA95IegyN2n
FWvFeyKdf/Ty/WhDMi8IqB0PHx3PNsmUn8184PUXMnWqu2xBQV7TF0QRPU/jz5WlMU2SVP8CR8b3
bwnGDd5RSsp2li1MmLy5KYOy5nHHar4P+5YpNyMXlHErxDoqgVC+jLnGylrRm7Lx1zZlr96E6t3O
bC9BxaH97dENLQag/cx0vBgGzhaCWR5x2Uk/KjL8ihSXQzfUtg1x3r9RNgdClXQmp/QsZX5ZeJkZ
5fCYeGoiDydIvah31on2W7yO7aMHdNTUqiv+/NnCazdgaa8zDsSWeWDanKodK71nrDioQ4KSrS5i
M/Nc+IPyg98JJ7zAMIDpXTlx93oWQM4q8PlD/7e8+U/yJhedL9z/joj4+FXp//hLjfP7T/6ucUa/
ROiQIfZlGEyeb4TM3zVO95cwcJMYU/fZSu5y//9OibB/CTHf2VEM9sDDe40y+puR3Yt+Ib8a2mic
fD8MR/Nf0TjD+OcvGeWFgKF8Cq0dh+HRzxnjbPE545dZTgo8Gk5d3DKpJRWmTt7S+LvaN2pWNXjO
A18slJ+MMsZiLna12f5UubTYnBPwOkidyEesUhbBnZqpeKzrC1oiGQied1QcifoDPBz2WbPZcuEW
j+RhKIfU7DZ8dmUJImqw8asg3I0JcLnAbOB6eMdtXA2IaEsmN1kTZ880j1C8NQb0Lydh+Qm+zotz
3hn6qVqeVz3iROXLdihGy95ps5fMzK6SJAIbzNnsNZlXsu1crRQ8ztIX1/wI7VVwaNihdtZ9kYpS
7fK5nC4l56ibdVrazWx2t6vZ55Zmxwuz0jsgSeR3bqIImiereecIMWqPWbzYFWbvDJqU3XA+Lc1j
lgdUgJtddqn4vyOz82b89kyhUUBfLLvy2F8O8cjGzepBCWWcRUAEFb5+rNAW7tLO8e7T8za/O2/5
u2UgA1fH1rpLBlCZMC79vWvOCSHnwB2/c7XzFEccv0vA8FpRxLnb+zhUlbjEdYnZidOHM+QfKFge
mRYucBV30Qjn2Q8mf0OAZ/WvwaqbLFMbaiLGq6ZbRl8mkym6VQubQ1Gszt4aXdrYy4XjkVRtwOcR
DNfACi81hygawYLdYM5VVapf0naxr5JJPlNO4NM5Z7dvpkD0ysnZKjZLnO9Iue4zAvqQdLLsQfm0
LLB/oyU5Lhuy/+djXlI3ebQRTRd+yAYV3lWelQJHisbXVKbu/UIGeh9k4Xy9rOKrPh8m22UN92lf
ZHcrJ7qrmbGZLENvS1R8piSPE2ntcKwcWhZcx9OfAFm2iKpRdczPh9npfLCdz4dcCIPqzZ56OpPK
EZ95I4IT+STvsQqJIVpBO7CbVX241WPDJZtEI29QFt8YJg63FnCGvTvZX/22eSNESCtYE7T9cTSn
8tqczykEc9SukUv8ykBheFot03kzpjXPsZTj/Xo+6tvnY38adm29rdtpesuBw9o7uNwFtUgU4tDp
bLSDlU95H0Qa5AvhL5vOVFSGyugNomf0sZ2dJb0fkSOmwHldVfJqywGoJ65KGdmNuEzCAjOaH7Ex
vyCUznnViBwBakeWiq827gc61owUIo0oEtA9Fn/Ia+j6LRISyI3QJaDN2sHfwNTAU/mtolE6DpPp
ODs4RxkJgnzcDpma3Bt1lmXiFN7DdpDitTnLNtIoONJWh9JoOqNRd6TReZaz4mO0nwERiDNWfqzO
wpC7ulCxhtRpEs5ES3niiEorRqFQ3TczjKUbRWv2PvK6/Iihx9n3Qk+bMILt7Ygw/ujLZgk2ej3R
12pdZjStXFQxB4E0dK1DkDK9T+xlOrR+ibMPutmnGT1+11CldoqLCNOihgmM1Y6zgvKrTSXL4B7P
bUVTLTVaYNSabTxWPk3QTX9VVh7YTLYXFyOJ6O3oNNnNNFJBuR3Kla7u2g6OAfr7DVqO9TJRqjTU
RM+ByTa1EnghQXPvZ8trDqU4hcv8CZhKuOvwBxxnGrn2AX/qVAd2d+PUXo+b3rfoJuu73sX5S3Vf
dKSqhONxJPt7L5HeE3nUfBtSMr/LA6KA20Wsy0XKRpR6+rqqXlcmu+jw0XRiREcJnByZ+cS0N4wD
TS3kOuQBsyKNd+t4W6/Z8g2TGAUE+IsPeZABuYsKAUQjVV/8NKQtMKKQbJOHrbPrXHs4ps1S49BL
5XVRD28mOQxCsB4v27Wf+JamHWk+LaaJzomm0F/clqfNPvIjde03Kb0gmfOY4fymPqGhl9c2fJ82
Li/qiO46zmiXSmAmcXjAAsoDWePgVb2knsk+2ktEwWdS5cdw8mcqLmP7FGrqX3hixwclbPd6oCiS
+uKoQJyrH1LTCxWpLLrAi6Biaj0gGWGt65CuYpRQwdo7OWO9Szy3x81GV9kGN3W/s2fvTjqd6UB1
l23AV/QmFxnTbrqstlVNWhVjT7IL3MK5WnSfHqahP81N0+/tdVbvSIszuAAx4X6uUcw9DwPC4OdH
uSa/kopsjllAc0ACC3Copl+bxh/2NoZAak543FB2cIylyi6HCTG7SePb0UkftGq9W69xwSIMY3AP
LKg5SMocsqV8GGxl3U95eTdzXa9A9bh8G+vbLGrWwxxW1GbNBQ0Im3BU4SFYOXD7VQJnOBgHAIJM
bJ79CrvhNHBdH/qhyMIrfJPLcLMoO+v2DLAcCSbeQNSwrC0Q1XxgQvY+xMZt7/M0wevTFHZifZqU
gbIVaOgraWMIClh9DLeNlpcaAnPEdny57J3ssaq6qITqtrKVURQn4NZmqkZdArq/WzLd2dgOmvPS
OTNl98Paf3A718p3opTrR08M88ems+erSJfOaehbddEv1qS3YxNBaXIWfF12WE0s/XXLNeAkcbk0
9oqNnxUzrqzw81KCKmI/V14hUA8ew4yoeYjXAeSB3SimFsEeQsJ0WNw4e+/dwQK2Dx5SLXF/mOIe
BA3Fju2maVleKyx9EvQuw6jczrIXf0kF0XlAeVLgCaOLhFx4IVfwtTYUo83ETGXa8HQjkN/5wjtJ
MTT5XrtSOLR1LENClWQ52oeAnj28aksel1sVUSi0VkzuFuW0FATEahyOZ9GqzivraPU9lTfYTkjt
kjVLPjiBFeptp9e+OFQBhtouTkhT5N4ATzHr7VcVQMzbgeEr7+Nc9g94YydFemAp6KpMggtF2+1B
EiK7XJ18RrOr5tEGJiUjDj5y0R9r4vi7VCXOdVPGBhfGh/8JQJB/CFVw4WlwjJtihdBtNCrCDVgT
QUJ6I6M2a6KAtVDZ3put5tZfjEeHHVBP2R0YtyNMTPsjNSflNhPQFWEnehRYiMVvGThV2qajU+tP
LN7r3uMiQR9zfvXpnOCLjYNmwyeKNFNXCAMMUCtoUHool40cAner4T+IrR/mAJR6hegbVvmwBzhz
Q5MQ7ZhTo6+nIQqOYR6LBYJ7HNyrWg7VXmG9vfCRc/cJH9pVPCjku7r1l/c5jfO3hD33s7uE0Sn1
85bpyTJG18pma7ZLMydLbkBgeVt3iT5p8KwfwaYTlMgC/1Bba7Z158A+SkR4ScNpGb56wifpgiLI
0ZYsGc8SN7mpy2X56oIGxvRYOJ9ZT4urYrKo4ej98NM4AuHawruP0oNFsXK80/bqbjLdIKK22ntA
1fP2QTjR6kA8ZU92ILlAYRz2wTyOWMbGiaJP4Ggqqkyx+oRYGFDT01Ui/0w1JxB2t+v8g1N0pGiF
Izh6QzeADzpTdZXqfm+FeXhwRzt6J5c5XzPMX29jWFWPYiISt2U9L0GcOeoJ+HL9KXPsOkNnLxNQ
YdCOGdjYV7ZIiXFyv57sPgvvvVVTDWwL0Nn4YvfWGlhQBnyxX4CesvengSMIUiaSDH8qluamPUwh
fRZlbbXH2UZyF0k9PXXMBQ+WLfda9JBdM8I4pZFcSyO+skiMQBTQ37todHeKErUbD3fHNjfCbWUk
3OWs5lZG2O2MxFudxd6CPQolaD0bKKTg/KwKU4GEQGyk4lF303t41o+FkZLHs6o8GYH53+f//wvM
GWuRsfv8zfm/UF+6lhKlP/Ihf/up387+cfjLOQXLwR/Y1Q98yMT9Bb8eNRiMZmKyaEZa/P3sH/1i
I3X6wJpj38V9xK/xe4jd/YUjeoTDCEUUYZDf8F8Isf+o5xHeZDwdeDbyGn+bgVj+qG7irMqrASPw
dy+9bJz5LnAwQ67LgrNDS+xEf7hAfyHm/tULIoYQYzexwtAxqvIfVWPetXBFE5y8wAW2PE7FxWrC
uWEdc5vz5PmHHOOP0sb3Nxj5IdeL9DgGs5+Ck0kZcqSBBnCKujz8XJrkxNmLrwK8Ln//1n5Uis8v
xUeNkS2gwMyAdH58azKHeztUjn+qGiJGRUQSP9Arqi2tCJhGqQV7iaoSO6bJofz9S//Fu+ROgpAQ
x7BDyaz/+NJTz8phW9I/KRe3QRszAaLmosW/Szqg+YeY8U+i9PmNcgdCIGcTT1rNfEf++BnOXY1O
NBc+xW+wCki4YLjeTKXNFGDUEQ/alpRhftXgTcbMJskAYfHsSGXMdUFqiw37P+T1//z20cLiMCSn
iuuPQcGPv1BJZeNAkNc/xROHauDP2FZsaAEX/8/XMs2hxL59g5H46YaixMquc4rqaUqYiEv5lnrn
bD0/DCY18PefqrmO/zNhMdc5JJaMLhdENgign7VvkJDGXTv4pzHNv323wbjkkf/+Rf7q2rEIwTbi
xVilfvowye36kXZr/7RW2IHKeGSecOblOEQL/gnm4Jir8/Nb8jB8uOjhXMKfmW1x6jnjajneqXQh
xezO+XAntbAdnb07cV8R+AgXvqQmT7/k2juC0vH+YaL0F3cw3h2WPdt8VY2H+scbJoXvlKZh5Z/m
WLtXHhUo1qY3zm9hKe5Qch3NvqpcZjvLCoiLCiy+vHiuigtWkH8CbPzVJwBNH3OT+aSjn5PWVZ2E
c1MJvry4Px+wvE6bs/XPB5yz/9c/bEYRkPJxG3h/mqZQIkiCKOq9UxFweZOz55EuI5b62JjB/v7F
flzqWb4N+9iOwA8zvPrz7Sty3dV9L6yrlAgUXFJqaV9bjxzferaAtcYo9/ev6Py4BJuXjGKejTyC
uZuBZ/20Dopq9V14HsmVzVH8Ai8gLiwl1fwQUlPyUKiUz/UcduDAQ2gqw1nWEI4+RVZLWgFfSX+5
mizAeQX5nmRbVsJimzS38FEWJnX2978y3uQfvhIBD34q2A2jg9kaNuifkZttPJf+zAHuStV2c7DX
fD10RWgdMkdVw6azmwVkAlkI2eHUKsUS7h3+snvJxPfs32KEhA2CtTcFw/++Umv7PrsVt+730I5L
RDvf2RIYxyZwSLFsOCoQyDWZDvCo8tIu+TFpgoIRhieJUcTF7uiW/as2oXzMJN6VLLmAEE/L5S4r
aqKSIVm+F3BOFj0OSdo7lw6ltojVUS6nXZPkYbWtZZF6tEAWHlU0bc9rmPxdqPLlru/psNj4ow/J
CbUSZ2zecYcIn4QIkWRNgQOJgvDqjB5QOmuIGUunza84nep3QvL9ayQYUFzBZWcSi4J7Z7naws/J
CLR4c5aEjyxavZAD20T87YUuRu49XYWfq8LlbvfRpD8vTkL+9zxXDUdyqQ0p0C9iTd1LjML9gwwp
DcDX1m9pCPVH3HzJSDUYDUsNAgAOYIvBwInIFkiDlBSWN/tcUWgILwtteBdn/seZjHEO4GhsqOSj
cMQ9YPtaX9yR5KxITNqpCUm4O7NU7xVoSfr7PMaSq0qxRsWLTF4GsfCnrHTxjkna8rc0JlW0aq6b
jzIDDcc8UVue1AehQliTS5PL0kx/NYnCKDI5nDykWbBBA4+ucrMxOSNIztliG6PkQwUsYMaEZpGK
POc/+6LnrkE1DT5HYcXVROsXyB8dJnhYhGkUXp2TMhbxPXWh/BEChov7vN96QWSaLqlwfQ+7nO9f
Z2cLXWdr7NzmFrn+3RLQZL0lr0wwC8Og8UhXZD82TutxL48kWl4U7i1mnRp2NsImvncn5lmkUePn
w1LzXN6ADCC+JLxsvVkjRMatU0CoGLs++BwCC4BI1EqaKILFkY+Zt7qX64pLbOdmof/WjmP7FK/F
clP3iHMo5Z2zKS1iixw9bXlV1N2Ib83YnFU9z9upXbthZ6s0JHy4FvCuQ2L/G2p0ltuYAf6p8XMI
wk2VJHQ+KiR1xllYmtblqQLKhq8pFwJ7GTWf9LVVlGpxaL8nEUcJZJkODXkoqb/F/todUYmGWyiy
QwvGoaRwfqhYmbarCa1ySsV3o+HZfArrSqqDCpbwy7xGzk7ptr2G5CCzg+HUwEMcBI6usqNBuBu6
24QxBWTsVeVvmQEMRJ1GPecwfUHMOj3RpBX1F7Gawld4p2DfWrG+hYzMrjyfnmqAVv76hlGl4izs
rozXRz7GGJIRrRhT+1YyndI70Bn4C20ZXZjNKArODNJhZwgq+5494GYkXHpoYrxxLEyEnGm1eBhQ
r47QesSxlLk6LMGwfE2zbtrnVmHdY1JuPhXVSJsT8gL+mwJeXK8KPHjyc6Qp7orJ8e5SisO2wyid
Q8MxvpSxRbwWHgNmkrTDByo9VKgwIl6PAc6MPIKNRNvNOvPJi+manW58iYuaPu62gCXpp9A9masl
6Q73HFopJhtSxwQJ1m5hdNN0w7MgyCC2Y6sOg6Gytrn9pY5U9ympC3dTJM58UFbq7Yaa3yOhNuqe
pxKM9JXl/Tr0+2kjMptPNAKyck28qr2DaCXuasWsamuF7Mg+n1PRllvylVAmub7vhHbLE4hvo2R5
M8Z3Vlv9nkmbBalbSSAswOcpPdYE9WU0YLuPB0SfvelPJy9KJTqIDEgD6xaySfeaOvAAzoG+aMHK
ohm9EDUbgpSItuuTLZG1+ducWaiL75gxHLJszETHajtzjlKK1P4uZHD6NAqfr/6QB/2lP/tgr87Z
eiG4bY3mYcbHRBFf3a7P2M/lA/Qfr3M7vvO5Es0bOmEsvi1i9A05QSN6EJLYt6U/fW3iqactt7KC
j5TNJUeZJ+qyRs7JN+2cFUzMnDL/VY36c0lqdB/41HVsU0y06lPN3Mx6LFa6vC9jN0fmJgy4Deui
2ufT1F+WOEEOEJnF85pAed8kkT89M1NuHkhgf3Pr9dPs+s6HSrvk8ugChMmbyGHvY919z3Seva9F
MT1mQ8Qnxzee6mFip9TtZNEEljMvqmXT1yq6ov4LfOc81aLZKgwlSGgDKtglhXD2ye+75YYSJO8h
XOeC7r+mGpjf8inQ0YWe8EK4YW73s6PrmxnPzQcyEPWHHs/vQ1PE/Zb2Z8Yoo1XvEWK9XyHojycd
CmS5IHWLcKNir9gyo89R39cJY3lfs1zQTLMrm9i/gsbyayqs6XHSWQUmbLBvJFL+WzWF9A5JTJA8
K01BIBHd7DYhE3gjmXVdWckEqz8fM/XZLSYBM5R5YYv17eSEtpVufErV5YXDkoc1vR2oVXNcl3pl
mlvRsEGdPYWVwBPdeuujKHL6uJdhvdcUNdOdk02vQ617ZhZK+cXVXMxzsI07EEJYLGkGvg1n8rsX
ST6oS0651nUZrd2zXUg32VoVUQGj9NoVsc94up14wn9zxl7dDEKMFyRDlhPeqabeiSRPmT46HC9y
FrcL4NlOsRXsLKxtNkbjfeaOqMptmdKwrFjyXqtZQ3Je6uB6LlyWUVwAICh72j+nndvIIWUQ27k3
OlrWYAMgyon3cR35LIjO9LVzwXQfEooRiDoTX/X93t17dUguYoiKB9U4/fPgLOolJuSxH+eVNuYS
4bOKQn/j07hpBmplBKp1igocyGv+Dn+I55C24een1ljUVGWRvx1XziltjbkCb3NafAB/NT/bcrJu
gkIzKSq83jvElifxZoo2+G/2zm25TSQIw6/iyr1VHIW42FSt5fgY29nESXZzo8ISEUgIJAZ08NPv
N0jYGmTLTqA2W1vLnQ3qGZqZ7unT3ycz4diLbmKErjjNWbvf6V64/DrtmFl/YfecwaJNw7kTbdrO
RZfaforKR0nkpEe9DmXJNKibUaYWANZ05mTT73awHH4QI1BTju5DkV2YdOFOAM+IZ2RThLPVkUXm
WJdunenNYQTshaG1e9mxO+TMPrxfLZdkySY0XLBJv+rQ94Lmz4eWM/+TzgAJpVPD+9EN5R+OBuhu
HN3EbhQBVEqFAriIJl+N/CrdOiMwFi3zL8tgtuxZR8V5/f9cqBdzofCSbZk2O6WeX4E/AsxT9YQW
v9l4QnXNahGAMIDlIzsKF8pjpaeu69ySkBQm/kyMoUdHqN0iBcog/cnCi0cCJhZf6QjVZKNghxpQ
utyQJUXl6A84QlVfC65IzcbXQn6nbliAh5rSSN/yS/byhR7avdniOp8MhiI6DqK7LW484fiEWVue
j90BKqZpujSjyXTJAJ0RgrMzOcpdL5xfhy4YFIP9QxWOoUcvC2PhWMG7AlqD5YJ4WvUorHShRzbH
ZFIgI2xvjqZUiWntFQlWxnhmfxOj5bDTD+iMmgFbNTXE4T2ZzzbwKxcAnM2GkwHAVR1nSHKNFWiu
c9pLh7LWOs79kANvOHmfp/TOtC41NM15JNxRL73tjLTVJam6Se92NctOcPDYF4Lw6YcR2TghBkRv
Fmdd4jYU+Zsp/TeMeZt2NjRbNl2qIaLJLBh/Ip17OAdbjDicw/ks6RDjDNsrQxzFuXGRYqx9XgFh
eRn1ZrnTvSeje3EyQfKZk0snA8zYXraJCOk0G/t2mGhtioCGEwoBiXzSMp5W0TfWoTO9vxxlbnD4
aUHBoBW/M+dDerNNu9l4lC17pw6Gq1i7hv8zUmPzInJTvysiI3/kfrr66Av0rCh3lbxb5GjfJj/3
0H5Cm8LxF+QQXle2phKSKeZUTHgficjLwiwfUJRuWi2DhAuZTo4AkTLkzUGU0B14fftQSqN2G5wz
IjJ42zSNpGwG3OLRc1zY/4Jrdu5/RnmDfgLKn/wMgJQoISZE1Ot4UKGwxQO3ZZPK7ci06uKi7H2b
By4oymCotqVXsrjWA/7zPPAGaJVjTgpp2M+2lQvVgO7rmFAhscUEpwXqAL5CEFyLiw+9zQRygFrY
ZbirrTX0/3rAfxETiA7sZCj/6HawNDrYkcxv2zJGxoWK3eZCx20xTJu8fzheXL9oO1S+o18IqvPB
b2+wzdvrPbqu6ngQVD8gFCyjRXUHcVCTOmh5VTaEY7c4tYCgXwoN9PcvEQrPcsEEK7O2aNRbFuEB
4s4SWoOrsiMQC0Dn0K5J4lzLi7XyWi68Yts8qJpuEEaDQsmEvnhKFz33QCldd+9vJGuxXhCfyoNS
56zHXi8q+fdbhdGF9N+6WWqDYpzNzzcvuDu0Mlb5VuU/z0I/9dI+LVeL9byZ5ho+5ffIu/Mm3rbY
47uwMh9n8tsbZZ5bEvEFwmJcoSsjmbXppkCWxyrhQmHXJzz2YuGJcoryM5IixvKsS7nrRbQ9TCsg
NWvtUps2yAqpN0jKWcpZA6GP6KhPOY79fhb2c0UpkjHIjqxL/NiPvIWX+iUlOW1aiTbA7FKRHyTf
D7Ao8smd2gWdwrIGVuEJXA8H6irUNQniX5czp34CoJFKGa3A4agu5TM4HoYlnWJ5m0VGUF3C5wMv
UBagTsf2BkTIObiocRKqO3J9HKk95XhAd06VyxIcquTOkybCg0mwT+6dJ4sKWZDr65O93JVNJL7o
DRCGlXl/vCopFeuiDZfLf/w8K94neSh22OwanQbWxpUXxor0IILShHq58nCuVtsxa1YTn/DKE8Lr
4zH2s0xZ0+SIWE2wJOwH4dBTzTgMjAZ0wVWILhBJpqxsA5ulgQ1zFQrQGQQIlIpsAg9Ka4h6kqdV
0o1MPImzigyRWShu/Y1z7d+lQImr3DaoV2qC9NxT9RZuOemKrCtRr/3FwZk3mYogVNU69KX7own6
F34q/FVJS0oq7DK9IeJX/jLsK2oM4k1odMmZv0A7qcxb2pO1mZKkWXDQ9dIETakuF7OtNzbAsTeu
7n3SiBo4ktwEocpxi9VSny0344gTiWrV0OHJbUDI3qT+sOopw2KvP+cPfhyLVTT3KmYCGbBGA/P+
GCQD/+Bc7Og2Bz9k/dl/SvJnFiIuA5miWXelrwfYXYiSfAP2yC3c94XwlSOFSfpmA5Lx1l+qVuXG
jVKXJZ8zLygZK2UhjSGNBnT9Fz+doNkUyqjiBnTxkzAGZCs2sP729/l7vhLjVUf6FzEY6tLfV+NR
l/bzMdO9lJ/yND0EKHb9T2Xg4amfqc41+UQ/8r307d8AAAD//w==</cx:binary>
              </cx:geoCache>
            </cx:geography>
          </cx:layoutPr>
        </cx:series>
        <cx:series layoutId="regionMap" hidden="1" uniqueId="{3699C6A2-E4B0-4339-88C4-0776A060B171}" formatIdx="8">
          <cx:tx>
            <cx:txData>
              <cx:f>_xlchart.v5.87</cx:f>
              <cx:v/>
            </cx:txData>
          </cx:tx>
          <cx:dataId val="8"/>
          <cx:layoutPr>
            <cx:geography cultureLanguage="en-US" cultureRegion="EG" attribution="Powered by Bing">
              <cx:geoCache provider="{E9337A44-BEBE-4D9F-B70C-5C5E7DAFC167}">
                <cx:binary>1HtZc9w4su5fcfj50k3swMT0RAyrSrtkWV6m7ReGWpYJkiBIAiAJ8NffpOXutuQ+6pm45+GOwyFF
FRckcv3yS+jvd/Fvd+b+1r2InbH+b3fx55c6hOFvP/3k7/R9d+tfdfWd633/Jby667uf+i9f6rv7
nz6726W21U84R/SnO33rwn18+Y+/w9uq+/6iv7sNdW/fTPcu3dz7yQT/zLU/vfTi9nNX233tg6vv
Avr55T9dvfb29uWLexvqkN6l4f7nl49uevnip6ev+mHZFwYkC9NneJbQV1gRjCWi6us/8fKF6W31
7XKGEHrFOWWKM55v/9Bva1/ddvD8vyHQV3FuP392997Dhr7+/u7BR9LD959evrjrJxs2pVWgv59f
vrd1uP/84m24Dff+5Yva97uHG3b9toX3b7/u+afHav/H3598AVp48s13lnmqsr+69Bcifm+dR5v5
T62jXrGcMEGJ+Kr8nDy2jlKvciQJJ+qb9ehj6zzR3P8s1p/b6Mnjj3by/6dZHjkTxMvu1tRfemfr
/82QEa8wo5wrpB6MAiHxOGTUK44EFoiih5h6bJR/T6Y/t8j3zz7aK2z1n/8VgfNIarDQ1f3y4mPv
2t909P+e0ih+pYjClBD8p0Ej2CsOVxj/LeXx39Z+SGn/jkR/bp0/nny0S9jkx/9K25waU9u+hpz7
feZ4tLf/MKHR/BXCFFHG8ofQkI9jR6pXiEpOmGQP19Vvaz/Y5t+R6M9t88eTj+T/+eXpxX+lbd7d
x9v/RcMQ9IpyIqlE6E+TGlQaAgGlhMC/G+7BKR4M85fi/LlVvj32xCTvfvmvNMlNv7y4uP313vyl
XZ4DIv/ztd9x3P423B6+AsDvcMrzV7+qH1Dpk0efC+wH855+/vklhKTE30X69pJvT34LS/u5vv0D
ln73zP2tDz+/zCR9JRSTRNAcE0Az7OWL5f7hinyVS3ApToiQKucYLtneBf3zS4peCaYA+QjBEOVU
Arrx/bRdIuKVgAvbY0oqzIT8HXdf9yZVvf1dHd8+v7BTd93XNnh4MQWUOzzct8nKwO0JAim4YgRz
CXAYrt/d3gC4h9vR/5mw1/WqY3ZakjXuyWjMLWvKsiqmOsdDodcZz0Xyad35KZuXXVthdMG16y5X
XtK4Q8i2hzKv589iQt3rtYz2k8qb1BeVaqu6gKe6fezLcNTZ1X7qWElOc47wa1cvPBTN7Mjlioxc
d23TVd3BK8OPay7fCteaGxen+XU+33a9c4X2uv0Q5tx97Nt6znbrbOx63OYD5AsTuljUPktrkZEK
l/uoLIkFCaJqDwMf21911pKqIK6rmiJhVx56nOrTNo7RF6VR02WVYkmOprxc6Z45LOnB9FKQnSOq
QUUjG3I8Kr3qIupSX5BGzPJAkqhFkVnDya7N2v5u8MPwsQ/5ejX5lO8mYvx5pfxyJ7vZfqShZmY3
yyqd10s7vklDU91ijXFRN7gvunE6mqdu2PEJ57tYy+VqZbG/ZiT1qlhkHF2RukUcm1i3V5J08Q01
ZD0aUtgn358KsUxVMbbTbraTKzhNxwuuxTUavcJFQ7q76A0qSOzkNWdoOC1DE96StHhoxLw/0CWR
k3IdkCls1tozFiqxb9I6ncu41OXp6tF4Nq9Gt0VeMVUVNRvFhcw7bHcuS+YD6Ybp7URbVzQTWtZi
amf0Sy3a8peQDfF0WNh4sFZlF8uKmyLYmhf9muhuieV6sVZo+pdp0zDumOrcxVK68VxLOX9RTq1N
UaWQtXtvqH49U2sOw6hss7eLGm2BkJgvTRYdKhSf2tsxNeZQ+Tiy46ru+q7AzeI/NY0xZreU4zgU
7UiqayuVRScQLvWNHlryL1x19Ru1MliN5MK9RQNujqZR03OEmzkv9NTrk4yEyhepH/Y4zOPJktB8
U+nO7HjXxI+ZrdwZyTt1v7hFuCOedxUtEFlkfVjGUd2ohq/Lzoeqz35pKsKvNa1tW8yyzGyh/Nre
0aEnqpg0bg9VvnZ7xQLajR2y78CO7fsFeX0tYuMvPUr6TDg8qwPql/FCl5buM56qbg/u2r+TZMxf
Vy70fp+NcB31Fb0cZzr1B913w1VjBWCgYukgyn+JFjW0KUylFAX1RCzz4UzNdQ6/eouqEIqo5tTw
G9+rmJsLm+fRhgL7LKwn3TItRTmveXmTlpmkM810czIu/BrJpt0PVKw7QuqqSNSpt9FA9Bx8nMzH
slSpQKaczV5MVPldO+B+ZzvP3k4Tm4Yi1SjsAk3jTts6v6JDFy8C4/qYjg0rfO/Nrm1TdVDl3B4k
mcAVIV5uSh9zUdTzbN7HciHdBZ9C3lyL2q9G7emwTvlbuvqlc6YQ3LIrjMbsZJncB2r08iZrpWr3
0ZHllLj5bK4sv+yHwR13ocV7E816PExdejP2Ep9OjRmLXrLqVCZv3iyOuBuzNHFH26Y+KokyBzGA
IQlXRVf6ukCjvuoaiI8u6CIP9cXcnA1LDW8i2Xg8iXI8qBp/5KVmBWuys6bBxTT2eYEk8vCabNnF
0dMPmhJ6WnrX7xCo5Ugo6V/XOf2opqHaLytRh36Zs8tmReVJtWXrNOX/sigMRVmVYOT02fn5PKyg
wzLk502NQ9oh1eZHudfvI9G2ME3/QYokTjs53DGw2CHW+CZPTu3LYD5UxL3mS9Nch9H+QksWC5zO
RZ3yoy7v38416YouirBb8tQV+dLOe2zN3BZTHOSJ0KjdJW5NMc1+FMWq+eVYI3/miD8PTVkdJSXn
Y0xmukc+tWNBscj3QrX6zFWC1rC9Yf2oo/eXKi70iC+owOBG5xysfZFXDhd5NtmbPI79ccZsdkzT
Ct6U+vUqubIpwX/QXMiaDW/GlNQNWV2r98ARmTdtFpfXXLnPotf5WVtX6Hzt1HjI/CK73cAi2tLs
mHWFBPd7J3JX7Rli/X6MDB/W2nf7ilfpysS1LNKM3Pu1raZdxqi/wqp+w1w2Qki0eufm2V91ru12
rjPd29mU5RuGS1rQyTUF6/O0J2AmVebLvsVE35pY3mqfj2/wIJZrHFU8r50nN7xW9u209N0uEH7m
RWd3cQLXabL8X8zrsWAZ/NBNLHfAevV73Iq7Jc7+RmZK7NYppiOSVnU0LcJ84b60V+ty8NM6XSyB
ElO4ydMryDHZRRNqgYtRd+MNM9rsR2HbcyJ6smMlHo5V9PqOGgOxpXrvd6KdbsAJzZXqc3PdsJIV
3HJxqPnq94DLrwX1dB9w4067lZBrI4naZ1MaXrMFfWKz44cRZe3bTrW4YEHgf4Wejkd+wS0Cz9Ct
KQAX8B2iwh6lGrusYIQfo8HV59nM1RnzSzqxso6nPECJjO3KTzODONp/BX/fkOkjgHXXD8nVlf7G
bf7+8R/v+g7+f6Xc/vhyo0b/+HT5G6f67F3H9/0GMv3TmzZpfn/XH+Tehk1/Z/qeoN0HFvZ/gMLP
Xvw3cXJO8+dg8j/NrW9/Z6K+ouSvT3wDyQirV0pgyRUAqpxyCSj0ASUDm/SK0hzlAHWxwoBTfwfJ
Ar0iVMLtgkpGILSAzfgGkhlcgj4brgK2/gq8/xOQTIDW+g4jb+IgjBgFd5AgNbCOjzGyFHPquimn
9zpfh+aL6daS5PtlwdkY9iE0OH1oDCSNI5+I6XbeJ8buYmkGCyWX9SM+GjLalYA5ZNa3hYVILnUh
Tavje5d3WZN2jg585UVdxgqQ7Uzmkc47Yqa0kn3dTB6/RkIMwhVVPmTLex2m0h1MM1VB7mmCYjEW
UNGYPCa+qkdWxLphyu3MEjNZHtm58UO9Sx4QQrb7zpDfPP77FgKBoR9pR+VAoyPoHRBnlOCn2uk9
R33wK7sf/DIrU3SV0KYtHNBU7aUCnAhLRlTb7svIXZ3e0a3RdjusJwf7sWip4vvnRcI/iCSEQkAe
A5kCrb1CTwwmGhy73rvqMzI5ay8HWlft2Uqn0dfHOuOAvYtO1Bo1RasHORVtE4dWFE0+9O1tH30a
x0JMLGvOTD77XB/Wslqn/WoimOIQwqrXD9rxMosHvrYjv1rXFsFtnaKejQCO/SRU8fymoOX7Xs0i
ByUzILtlzpDiEAuPnbDUbayz1tj7fMkSf8tsnfU3nSn79fr5hSCinixECKMUKgAQ7BLWe7xQMt2o
Vh7Lz9DOYkQOgylbmhc4hwiPRDT09eJ7RnSRODNZ2A2oEvNNWzPbfHleEmiAn0rCJCY52vpnrvim
ku96U0SqlKvY8M+zl45fsSE1gEJdlxFBzirPV8b/UyVDWZCQSohAuQAtPNl7hqpM9EaQOzONrk/7
MQ0ZoJVZrmVa/mKtzQn/6LwpGBQSFxDlBBwe6pl4YlBcW9MONcOfI6p8Te9xMkLr03KYwO+qftxU
bBKfJnV4Xq0/eBIDH+LbfywZJN0nLT9xxjvVtP4u5mqSa9EII+ebEmc1aPf5pdCPJlQI2GjJGQaP
grHBYxM2fY/aZcbdZ+jbWCdOalXa9wYHyFE76M3Langd1Vrm3UVfO8vzA5t1u35ovBgGUnQGEmJZ
5E3ZqTdNwwWhOz1bbC7auXIynUwLpZ07eV7oHwzDJGKKCgnWyRF/mtAA/0occW7vbAoOpHCZapsv
M0oZ+6XvO96TfdnNfSj/Slk/GkaBVYCGyYEqxuhp2iozlMfBsezXlWUIrzslWD0BepKDdvkOEYO9
OYEwacVt0qaKgDWdc2rYdVnE87u6WxdnCy3jGn6toJ1TR8RywOOsS9TL/V9oST61LQgo2NcwURLG
qE9ty6plcN3k+l+1rDGEYiNTWK89jw6cak15leZj5QfPrzJS1hBN3lIKxcDylCBZqpZW6Q4csGsA
bG5jCyh/tF2XYka0b748JGBaDpBdoPGo+C8eetMy7OZOtOCpM4ydwTrWBQ5l2BI0g0V0V24pOvNa
w4I4RSPflHoI8eOaNghRjADHQRe4aQgk+Xyt+dgcYToyiO9RL3W8Hjhtunu+TKgGriSUfr2G8Ffs
Fwt9+vrBrX0DMqKhUXYqkJ3QL63vh8YeJg5t4Yc1EDG/m93I5xvfwDdLoW0DGaTQmvdgM6wjEAFF
R3Tdpl1DhgwCvZTwDlL0edNoaHu0hZa08EuD4U6O6hJuqbnwHT9mc9ThTVhEB8UsjbGBFOwdbap0
aCoFS2f1ouD2lSzbalmVBn5FVFuPH0dodOaTks5jfWmolUAPIR/tuR6zNJ1NcYrgS1GWW+ar5xql
czl7DcUyL8NWM0dZYoi2QY7B411P7dC2J982wJqgYatW5Io3+zwvM1Aoyy24n4/VlsRMJ/KsO4y+
5PCrFkPqmp0f2sb99o5xGDN3IHXJar0Dl+sXYPD0ykAHE6kTLB0HDckxkR72VD1olbbtAppjEvpx
d7IsQbdn1rgpMzuk1bYiyQSgtjSUHNQyJDHC9iDRb+7SqwBVi7S9BadpSt50NzawXoijhpDNXQbW
YIip2SoFXlNhBwTVjsQcXkikQKU4ClVoJTnLaKzT3djFGXTYx7mB9RkkRlS+lSbnoJNVTNIspyW3
c1vvqtVu2K1BkcC1xAEtwiYaNfB4OZJyttWhz9xmd4FnyAIHt5IZNtPjcvNfR0YKnyqgeMh8pvxM
4S19gq4o7KeGSPiUVUFA7XK4DyBSgt3Dl8vUbLJQpQnlOy4EhGCSYwueQlY4DnEyc0lAvKar5Ybb
yjlv6ytPJfh/PVH4sFNAeoJYDVWbjse5Aw1OcZlAnasUm88ZgID0pAmRgn6qnG8uukHr+d0gLfwc
kTQQwKIJkBsAOq6AMuhSQ5wnl9YteegWgFgzEreFNFXbS11OEVgC+tgJfoUBkfmdqFsMWtC9GHw6
mWPum+5yNhTBC0fnHci3AhbbvJrUtQv7oVUrYidRGhbdvsnfKc1qNe+RhM4RMpM2ulmBs8uOWKuq
gRwF6O1pvgffNsALzPmwXrOUIri/9BJzelDdYpIFoLD0/IozNgP5qfNgxnzHy4bUr3uk69IDjzJt
Frb1nHJ0hCGW5+y09rmpUxHdCBzdLhrvs+W8Lb0AGcvMg21GKuue3VqPLGzGlg1MAN6qbiypvYJT
OyrKHc9rupgDJGJIN4dAqga4smqYegUkIuD2OBcl5kGflKSZWFUBXwFplt+tC8uo3pJtgj2rBpri
WhdOR62ri7bXExJXISq/OU/dbClFhCWNw1Gbys0v8yl68KGS1GNbnfdrv8K1Ec+TQ0BbE0iVfrSg
pX3Xgj1sEfMMTeOVXziGlNvYcQIrWUQx1IIeaG14lxrzLQtOoHzw3LweyjAf5WFY4E5oYUa4Fly5
5aU2n4H9VqHZEKGmUwXpaaARmLHzoDPIDjNoEWIB4eDBoebRAYd+CtYfEzuXqQJPlwbI1uocZh8T
LE2RiSA/pEsoR3MagMvYdyUbIPIkNVuRDWEawR0jZ3WfQVF2CfJDkjqjryPwYQPQ4alj9GQYg4Ut
yd71rlg7vEGsPFvadNfJEbqRb30IZP1NOUs/kl4dtw6yqjpUullIBoTiurqhkJJU+7FcbHmg+VSO
b8sxwubrHop/OsxpESCxaJYMtNR3WkBgN9MKcPpE1tOmwW9u3dXLdi3RnoDjrnXcgDPvsy3d+0xC
0UIZeCU5EOGUW4DCM1UO8ZlVNUQulSUTqFg0EsMVriHt7oGGdiErxIoS/5TZxbi3eRfNO4WxasCH
3FiPZ9wOc3vE+3ka7oYOasy5q7qMXpYgKdn1dqjHTzXk3PWoFbY3n2ljVnfT9byDw2dAFi2vV5WZ
vFgyE/rzgbBlsIVsrGLDbgTi009Hy8LkfOVGXca+4F3eoQtioKweShlm4MzBRg6SfJQjMPrazg4o
0Cq28wbpV7ckU1CRDFbFAOOL8FFhNNG33IREq10z0jZmhTI4lX0xKNg/zIxSWYXToKGSmZ1YzbKu
e1WbNXdHJV6X/jxCcEwFD+3lAifKhqNZiYrsGQC09V3VYN1D4eNBnPmUJlkQGjDaJTiu0aeCV8ED
69Vj0exgMIjdrmKmOhGYhD1wv8t6Xirg3I/RgjQ+KoeIgH0Pwqz1TpeEZddD23f0/eRH1/TH+SBg
knIAwi3GdzFEEi4zH2x2QzPq1w/BglcXzHEOvKQAersvTODCDccysmqNRT6Lge9VXE17XNahiUdr
T2XXF6rtCdY74VY/yl9R10j7WeOhn+O+5SGN96phZJp2kxh6UWDiWciPQ2lHJvdTmzMY75Vd1vIr
hUTWtsczHwDW6nstLQkK7XrZTrjfIxbSyg+cBJJVVw7DZprrb+g7T6bk6Gapur6H8UVfbwV16GD6
xN4viQ0D3Q/l4soZ8FReAUZJs2CAxoBAhYBxMW1Y02auAQTlSJy3sqIgkUBwj3KDjw4KOISDpnzL
cB3LN4RZZ6lE5VGTzFKZbWPDIs/XscoAkjI9zlB6mO4aqDLBsgqvx0kIeOfRxPoN/XHfbp2DaNAK
0iY6d0YdT2NX81+Y9RZEQUMmWnVcwTxl2g/TyCBNMu8B2cs2Ay0dU8wABS85YLdsp9IyQC5rJEw9
l/MyW8oFajjMTfLDjCxfyYmi2AAksjgnkFO6qctho4BLJPBNjHVuS4idwVCjF0koQJMlqQAKGqzY
KqcclwiSukoLWHsSq+jXtzNlI1zrSxXhZXnTw9Sl8Kx3IL9XzZYnWyoM3IIbpEAiWw4euVsY4W14
FYY0kG1wmBz/dVlG2x9x3Ah7UfUwXkNHYRg2LGUHsUEWrcKmo9BbHtCXKYMJgNovBs2TKaAeAm9Q
iKGMoFuVOwbqhxyeNoj0le7hvtuq1LcKRlEPemyBfoaMxtWySY8IjNyy3VDRRvXHCeaEwO1NGSgW
0kyzSTD5TIP7/KaJdYQQKqaBrIBIhdXwxr4LvKP7FtkkYYyRwWyj3tU54IAb1sWS/WIcAu7pwYxQ
MBH6AO3fFN7JsYywY9JYBDaa/CyQu7JVOy/6el2avFQf51awpj3RA6+65ZQCHJ3frQJvKBatw0Y+
OTfNtT4dcruBijw0NUDwBebaUBQlH8FZOuDrUNzVS+5E2NMWA0qB8fiG5ud+cI6d5EPlZ3m9Bo37
+oKXIgd50kq3OCDE5bDVGYal8zvj6RYiYzduhJdtRrihnOkG1JCB1rge0eZgpJzqER+PWBjA2dVD
ddXzDPPO3QTjKAgoQgZAgZy4DW8GvvljaZoGkHUOGmi+lCuME9IOvt/uBlTi1uvFSAHlEmmQC++0
Fhs0bPlUbWCeDJu0D+HRBgZ2MTAGAaM6D4mvuyCRzNWnWS5V7U4YEq2AqB7BF8yuToAJmiPqYC45
7IzFyl52C6rmsK+Ml2g6gxd0BEDt0iewLRyC6GAtuzrYQj7M9UZWoA1aq7mHlq8Sqna3s5u20Zdv
pyFAckkLJRd0QaG1Rckw+FmX460JbAYGHVuO4mYQTxXAS2g8wc4hsTWdkwVD/8SFSnE+jpiM7e2s
UQSlwOR+Qz6+ymfAGr6XDnZbRzhykQ7fOmK5WgXAIFZVDt2XrUYCnyroWdwhZVkW78g8jet1ns15
viN60NCOzNpVPjuRfCDTO74aMmW7bEGg/0yrrekWXG4ozEW0NflCuQ3IVzCwnt+VvqzAaqEDQrff
R5mtale7mVnAKIr16wfQ+pZxVzRCz3s6isEufusfwJ04g+WB2ivXLVUOkJP5ySBYDPpgRQTXP4HJ
p4ZWpYVh291D6NnZbNDKZJ2yXZHG3vhxH2CWtjmGXTb+KCtJ2lxS5HKxr3Maox1BIevWcTOVBVDk
gsQW4tAtV8Ml5y0F8JqWpjoutY3TGx7F6k/lFJE5kR5DTwGFLaOAD0gMM6RObtoeXqNocJCrmtFu
SBRbDFl8tzx0jbGtWojSsZkRJCkA/BOHwzQLZOeDquatC3xoLAwcvQCh+zUuqdpBlKV6KIJcoeOl
M8zz0x6apBy8f9HWgklrNG2iTzZCJTxEPZUhHLJoaXspBiBH4MY1gUcl3G4JK4AZM72Lra9rW/AM
JuEwGdDEtrekj1uHnh4yB0zvNqDboXbzyudZoz/hjGROlCIw0NnONj3hA2Xs5VIqs/way7D1mbPO
jGb7DOb7RsFhIQf7/Ysln7JqQFNJaE/hJBdFWAJwekxBpsFamQcefmV82aY3D65hZLYxu8/v7sel
BIIzVIpsAyMYTT1hVrGuhnUGduLXmpZbfuo5JTOAQkjWkLueX+srG/g9f4yAOhaIMAyH5PmPUymf
I28W05JfI+kmaGQm3WHwRBaohjCEE1oIauHKe0gak6XMA4kym1Ga3RAw9N3AQmyTDQUt75Z7HjLz
t9mHddXWIljBPNQEwccFPj0v/g+q2g4pA7BFOYF2HOfb9e+4/ejKLlSLYPD3GiiCHFCgtrYQiiu0
UM8v9YPPESCGFYyCYBKE4YztE6sAjKqxBQB1qzScD0knZZLN8gGtYgsRXlbLX7rc0xEKAsMIjjGD
NRn+4VCdGz2RFfD3twPVW44KEYLteqohs99UWG01q1SA9wFMJPh8b+BYg3sN2a5jp8/v/amaYWrK
2DbLgDEpQ+ipRy42xHlRFfkEnAS0jklrYKmkFVs7//xKT7WMGclht3AuClYDcuzJzK0FYCgJatCn
yfaivQyD2QpU3UCndjJrvKHG5xd8fHIRhibwpznbX+9IwmDCB/TRYw8KjVwhmST3yVmYE+mDI+WW
5iApJrArHB4zERW6rpJWcACBaaiMzwtAf1AuHN3EavszFSEFbP1pZqGVNmgQ9tOo81TZA8yy1vYA
rIdWzfEDbJmd3qAxp3TL399I8YyFjfLqOJyA06fLg3K6Bs6nAF/FsgRR3FNFoFtYjbRQEny79NLv
JQmZXIoatQGytVjYViznNPVzv9dlDoFfwB88bfxrEBOQR2hxcG4P4BtQdAcJYB6H0xpGy3Ld9222
YSs/+w12ZQ4L6GJ8PW7lnA81YBvhyVbi4czTAGKJB4LeA7SHrNm2eANNjQxfER9GG1gum66BTJL7
agH9y6pxwEziOc4byWJboGWfV/8PDicopjmHE7AKkx9de4LOQmf5mj72eiSAWashbC2QWsOGAL5R
1s8vuWWK71PulmrV1xmNhLMAYjtx8H3SgkFZCqOXy0dV8Y1jnGrF20smBW6zq9znIEFB4SwpNFER
lRsozEy3SfO8GE93TginOWRO+EMc+CG/jr+/y52WjxYOiwX9se2B/jyrOxe697hdsLvAPlw9v9hT
JycAzgQBpohvh+Qpe+LkHOVVrQfvP83j0KwfWCM2t2gaOB1j/2Jf+ElIw9ulgNPOORcweSMkf4IO
qgXOFRo74/fWh1zuS6AvQ3VUAY0KnW7dLFAdChh4d/BLAGEDfhkZUR8ACjMniwFoXaBgoOXZ5vfD
QgzgULTSDajXFXQoWkASuNN9ozdaK2YbDSAD7yEIZ8k3mrjtYDrybs4Qgc1l/5e9M9uOFNma9BOx
FuDgwC1EhGZlKjVUpW5YORXz5Mw8fX+uUP2nFHla6vqv+yZjpSbAh+172zYzCpezKEkM3SmypkrH
awoCKMMXhkEcLQ91Y8Ko/FfjzRgElHAm+9TxIASejoHrJkNQyXF5HKtcn8xxQ6uiCI25oXJ+/1Li
ZD3rOSV4SQgXkmNRnK7nuWnBVC0nfvCd5uVaowt0WkydTvVHQj0h6Nh7LyHpMAr1UmuU9PV/aho1
QmDMJoPrOp7GM6kFWyKdXfUxiIJR5KOxXfdsVUkHq62K+WwVIwXTvqhjyuNsI6hNh9fGH90i3UQy
ytxm72y+ufG9qan0hG8QId0/jZfuuHeEJiYLBHTYGW6qZzK3yFrm0JsI/M0OXakGll9baOxI1m5O
z4NzL45BOUS4WtUMBPL+kPpvt4vneQ6dfNOGsORyFrqn09fxBJNvtvGPchLen7mqXftg0x49l4Xf
OmD86XBInCW4Wv2sjCHGxvV5ZRfl05Rk5hTW/ljTNE1EGBir34cyHbrHmPq1/1wu/ZRGqT/Z51mQ
31W02n5MrdO3oVRGukb0cuSnyY2bq9TM+htOpHSjWk+nYmf0ufhjo488XcZqhjbbloHp7EANiydj
MwaKg3JJYSUH6rPDqVQcnNIQN96qpt3Qrt2ennj5lNLDvyxLmy5B3g7AeU0x08IbrPIZ1oR7tS6J
kYXj1pnWTrTKe7A5n7+1aWO5YaxkCoSR9P2Zndf1w+yJ8SkTIoUHZRpOvTPA7b4WY9D/LI1W3Uun
70mL4vE8h8J4oE2wthESB7lEyxxkRjg61XRZ1s1+mIMJwCbN8z9GX0pQ83gsdsOsmoctH4HEHMtI
QfsMJzKleecMq/ndXof+2fI25zGFYxyli6yuCq/P9k62Zlfvr4i3wZoFQVuZYOaSKsBO9U7pNA3w
j9e5Sf2T+Vo+B3aMXkKWzZAzbaZ8fP9ibzf08WIeRDl9zJPDnWYkSBdI7VRQ/5SmV8ERWswHqwZf
DauquJkcMVL/JU11R4vQKz7Ix35b+S+PCVeHlg1B/JQ2Mbp90BSOqn52dU3hKsq2WA6VsCC+vf+Q
L3/pP8fwy1M6tg0/JwgsDuTTInKxq8Ke4Mr8tOaGPSNsjouwoeDJdktael9qu4q/ZH1stKFZukG7
E1OblWdT5srdUg7QviDryU9KquCyNjrvkfMWVja44vBUVSQv9lBXbWgPlnNnTnn9VzUK/7oGnr2b
7NX+I8ipU0Orscw2Sorkk6gC1rHhVRL0pqAXZ80BwJoK1p95kwy0EkZ1sBLX/GYug4g25u+DXOiE
hMeQ6DSANIhxEZzRpymBZXj94vjr9tMZ9eCnmUjPRJOX58u2fKutoPwqjGDZjXZC06NThjx36tWt
d+/PjKsP6Dcz42mypgMfxII4Jr2TBMkq4or2Qer9TEYaB8BpqggX3/WCXU+XZNhNTrWce9WwjGFm
tBXdnqY6b8CtbqZWTkNYeonxabMS51xsK8CZioPnKgNPj1Rh3GRr7V2vYj2rRSUewEDLT43BpIWS
xtgabcNC2yVv+jjy2sD7Qto4NYfZyf5aZZ7dCq/NUAsBeWZJ036q3KEcdk3cj9/XMh0fTdcu7oza
54CQizUfhD3MI3qhLHmYyyDNo7QzeYB0sYJwGhJaAF7e5TRCOBPvHdfwr7N0df6wQLXjkKYDVPj3
B1eP3enYOqALHocUPFlb779/ZH0Ik2ivmV78s8sc99boRP7UZmJdd0VXm7fWTC3xwRWtt8RXVpVH
mQXrFj6SgILnnFTOlmmXquLo/JW3uXMJbAbbPR5X4wqgMj/QiBiI9G6ifrbCLJ+yZBmusyww74wp
EIcPnv73pUWqSfi0ffTl0jolA6q5cns/qetfyUKDgbq9iZ8btaXTrqtWN+xMG33AWDUxXHAXrHCX
p9I9T6HDohmagyCi4VmlO9VI70/4/ZOGfoHQa6NPbwqZ9eedEMutHNPkInE9NDuNF9hz2K+WnYJw
mtUYKstvIr/a3PbMYFgOeTEYN4G0Jn5g9oxr2afr5xUhQr3L3aw9JDOnd9RYWXFd0eYloxTVlIRl
V9ZQSuacHi5Nzyd3ojQlF+nvB3upL5ASCRUqD7oMK5F2USRB/T6LIKtpucKoW+ho0lcaZFkmUQ/3
4WZug74Pm6yV8Gp9u7EuIKfM6syUif3HoJrsz7Geh7+czM6AeqY8/gj4+j3+sFICSHNQ16TW/59k
7sKmE1osc/HLl+ADYTAH+XdYHitdQ6aMmsr7ufVjfCFr4/s65XMNe3Rqq//FgvU1BZmjzw9QW58s
WJhSfdVvXvkrruQ67l4mRG5jWl5npRwO5jYFD52qx8Mq03jfBvHyNfXV1LJONuvh/RV7AtC97B4f
xacJ29KGa3nK2N2qcZ6apch/JZ4p7ztp9V/s0jB2HsDuFefieDuW3XDZOnV1US7Cuhlqj4PMK4fl
c+alPoTkep6uM2MUf8Gc79zQ77Li/oO7/C1l8CR8V5ctDmeaovJkyKYqXpG1OOMvUO8ueSSzcPsI
JHENx96cbm05FfSU+k36O1+5zV/pZnpFuCHzmM9QfPRPblAm16Y3F4+2ckY6JJwCB5WrkuFOci9y
Otq9x4n+/zqLhxdfmzd+I3/7AGjVhK0xqP+xuflNjXxiW/IfHfPL772KLaREawGEAHDCRmGrctD8
R2zhosVAliwobV9kGK+KZC22oILDcAXITSuVX5UWlo/lhA0jHWjVsyh9vH+ltBBvzrij0gKCIJRh
+N4Cit/bM660KJisuXB/wZvTGJfdOhp9OvbZXOSAxTfHUG5/qDs0yVoytLjpEhlNbMJ4Vbov3thL
4V3C62L/F4FRo9AMqrK/Kd2qNdawKRa3/e4WMBogR0pZ5iJKOAetX97SrOOXMl288pvvu5RwZBn0
phKZ6XKR7LLnVpzWVdWn1DKHuaZD6KqiDZvZrapry1s7bjmpKoBWuxLQ4ox+avidf0zp5+OJ/0/B
xQlIAiSAxUfgSvjUTN9vyLlnVdlINe3/Au2iC3s+VE7pnJfO1CvvfOsTqJr0TFvsYUozzuz4g4PY
sk/mCCcE+PW4jEBa50j+Lazlwu+lKbOfuVXoFs7QUPykYRAgh8lhV8woTncqHRLgSMMxtrb+TPtT
Y7KWs8lZXA4yrfsibDgSoYohnu/43vtj9DZX0tx6IUD6A5rbtBh+49YvaWbYqRLGT2moybR3yeYl
XncofWcQ5gtlWD4XLhjhB+X/ydzo6zrgNsRI4j0Zkx67f+Ro7bg2XmMI/yc0srKXIYTBsv8zdWK7
TsI5z8bsUx3T6YSzlja2/VFT5bTv8CIp4NQDO0I4wR56e/nEnTLDXFLx0/BKr0OMN4OffmMjGcNF
s2VeeZsZlC03oujW8Z7+j4mcHQOAkkF5fwLeVr1MAEcesiwX4r/ug5wWogMpS74C8fyIg6121VnT
tRw0eyOu+mA9W321MCvvX/L3hweEl45E3QAm/1tVCLgHiWA11U9Hzuzyw2rJzSoOrprH3tlnfuzI
ZzUy6l3YQ3yVzwgrJxXsp6wx2/mDhWCdRDIGAASFXcJGJRURp2V/gmKdynMwvqcZqZxxTnNHb4hq
aVJcvsY5dzYnyqp+xWRhoVLhrtzMTMf7qpXwIWoDsitEz7RSkEvh19hfqimr++/vj9nbw9/xAKlN
KjYHzgMxnDL37YIZ59iH4bEt3xc1KBaBCUOLwTKXGUIZvFQxGfctibXeNMPc6I+sTcZ/O1i0aHVV
A6BNwuQQ2t7eht8BW6+9bL7XpaspOTnRCygPqiw8iCsBDbP41iejKr69dklUWylNczRyjY2iQxUv
kf8FPayzrZyunKVoEcK+P1zW6RrTPVfgUulRhIApnrYSFzHXbVBv4nsPpZb2Kgzmthw/d9uQtXU0
d6tucwEEvDC1164CCfWLbTXuoSPEF8BrZZ5E1baZ6xWMyJrOQI0zCK2X0YVR+EVWQbJVkS1owYNC
IAy06ktzCzRRpchizRj54IHeVnhEKvoY6HIk7E5XuizWtyPPyqy7qZ7aZ89t3NyNWpOGZgdEOmqN
Hj3SF3HCeoye5ejwPZgChJPWinWpvMxIjTsUw3DiP9rQzmkUBwcnGaG7p8tPAsnJsiigKlRx2rTP
rWIXdXvRF75zY1upgBrTjxrlPxLKqnRZVw/LBDV3aUTAn+WXpNti41xVDsCvMkY63n4mdYKwHKl3
xejq6Wl6oZmyR4Zgq3Joy1spC93IKkt9aGWMPhPU1IFGyOGTwPjxq4UKLBRuvvLRb6YmcbRuL/qD
9GB52VGxJBkJRvdy+cBPtBrCbxbdIGtIHrjzzKh1bjC0boWurpc1BWUwKWu6d0SzDddKFbEKSxh8
dhUZCcDKObjxnHyt/Tp2niZz0v19j5IYvjJMOlKU99fGaQhn9CnVIDQgUJPubw1dEa91YgVt+bxZ
FVrKcAF8aDXdMm/KCzF2M4Hi/SueRiOgDcS6Fuc2pjfBb1fsFa4DcyXmr2Ib9WKcAXkJf3YPYas7
yKlz5TOc+o1FONvj0Cc3IAXgnR/scp3O/gNpIcv1JEUsBxcCDQgDp0gmQouxMwJZPVWUZgOc8wYt
6K+mSzV5PC362tqrGOuMz/RGdMuhTd0mQYsx2FMTwkCZyykc7KS7KmNf3i8I7vwVMY9F93/wDTOL
OndbaFQtEB8QnToxiJ0Do1VvdloZ05dmSskuLmINMLDzIV2KT9AMkMyEolCwo87eH/jTuIZOGmDF
1k/N04IinpTvBU4T9dz13uM01pot5ioYt1f2tOl165BkOeepNS8s26UIdDssGV4yW1gVekmLMZ/t
+D5ewFhgfnbZRj82a23won3ebVBVDl05tZr85a4Fuy6ewU9EaK2gKU/KszTf6P1Hsk8im+4l0m9H
dwbz57+0h4FbKpRatf3oD6lgbw1tom9gMIRWqhz3MWZ5mjgZowFgixMrdUhRbcdBY6QWaby1uPpL
cGgQv5ZBjqwlmxEKdOFR8PFKyE+FfkR8V2R/KAxPiUMLqiD6aOW84HE/eLSTLFO3CC2BQJCtYiJL
P0U5gDktrxyb9VEkFOcFmggtNttggjc/BtMvbNCVoem2Jw/eC8GtMhpNMqXLoXUDWyUtuqqBMMb5
kSxVE5VmLxesPjHB6/wLZXHAEkNUovvZ/UjYPM8o9wlrtCZ1FMyG2OR/1FgWQ4HBDazSYfB0W9Ut
ES8geQtsrfo5jo8Ohdod4H8K2/9SBZ3s0ZfWpc35RccYN8rfUl3chRy5ys54QA3YEB2O6a2N+HEq
IirLNKk/Cgsnx5G+pANQYpscSyYd+JPjSJOdHdku3kM/WqyQYR0GFhRnP+Pj5K3TuPt4NqBQhbIU
Wq1WTjR7vlUEPUYJLkY5fPZk78f5IR4cJLcDG3L6orDY5ASoDDb+sNQcVK/TlnRzzVAiYdQcEHaR
no4ElI2hN3J8UmxI4HkwfTEb1O7ZmVsUnE2Q8HWd+v5owy55GxN5eH0IECQszD1/r6hIB3sjMZf1
IU1XWcbhMBYCzsdsxvmttDdHrfsuVbL1wzciELMcxUK/8Tf9R4c6MflhZqV5PsejI3f/NxGIM6GK
3XYfCz9MZQW7ulZoCPJlGD8QfiyGi93R4Y3kw1yscR7P3tF6qJSl2F4sLyqPrm9z+UbhMcvGzp5G
p0xi+o6DfaLtwKZhLt5VdSTwBFNzf1RyrADDhfH4u4SDE8Mbf7r/FG+0CK3T/u5/pdcYh3k2o6Kc
eys//xdKjcUSvnJuNtFMLOnNUn2b3kFVHJBx17XTtt7FGMQZ4GvtLkWX7HPIrgCasxsnGb5IDqZR
7pe4htd8IXMnTfwDa0UKlFwYSWn3it5HyxomhiNp86ex2vL1YoagnGZnc1Zx2kRFMDsEWPp7I+Js
Y5Ruf4EqaDbiCNOnHnxhbMm6gnBYhb/ITzDtPD6G4xeNLKM1EGJw4XC5remd7vs2doE9XeYSRZd9
bi2G4XnRmrvF6J0tdW5VyGacSZ+LpovUdrpOhMuh8m2JV2kGUe6mgZt8Qpwxt97nPDbyuTx4hTDs
9qIYtZ/RJ5kLRIdhFwQak/DU4OJrhxY+NrYrx4HFnOwN6MxWdUPU7lL3Cvm08sprK8McCfucfM79
eI+/1NwjEs0swb0TsvQtrROKKXtvJumadTtTi2v9XT3Az6j/tBO75npVXgbB45j4XRcp6mBG1vah
7MspsmSq/wj3T8oSYlamc3on7Xn6qE1RXMgDlBQ9YqIcCj6aPh2M+7rydMh36Ir5XhTMQ8MC2Gry
jbMhUBU/1x4fNR3cjeHrco2dc5b02lShTC2KzNrK9PRYECZt9w+0eHqcawdFCfyO0VBMhVEXfur8
6joKmu6gsoxMK5p9C0FvlPmpC1UdidLYjU9DXo8Z3iuZkW7NWTpujrXc+LmnbzljptvtXrKyuILg
W913pBR6gUGj0DPvrgZfK4NKD800QT2kaTKgAeEeJnQ6POPr8yglRPcdwA2sPnKXtpH3hevEgYic
OQAAClsvtRiL19UTb33An/RyQz9cjL6Jj25k1dC1Oea4gbtp2xbERQgFhZkp4/51qI3jj/89yMef
AymwIXvbbcUNoBBNp+9FJttMnWW1WHnozt4WLpLYAnbJPQV4gpGge5yoZpsGlhqV96iSC3rEK7ZM
VpFOq/wUVGPDKGHcUPIjdgvGpiJgjngKwgJmCdOdVPAQ2KNeYnbfg+MIwifSAuTXZ0rtjBotatHv
zNY5ejfN7TGPU3tcHjIuSsZHOjBjsX7waNaraJFryjpNjnSe1Ekx4YrWpjO99HEzMmccaNqnQg/v
cSFt4zpylzyk/isWVlhcB94TxoZhP6T61o8Damzzxn+aUjSOt4f+VRf5xYbH5tKeJS9NnP2caY3K
dZBjw3OPoQ3zm02e3X23ZILVYNi7ZKw8vJpIdj/1YNn6D9qT/nCmxOejrE29HWgT6mGqR5mk8+NY
JjgEHerE5+/CV7QScV70q2cNiDxe1kqW98Hgnb0OeYAxJg+zZOhoZ2RsS8PF8zaDvH82Wd0mzUcy
t9yfdmjmoZFG0C5jLu7mKabgu6FEOntRAhgA2TBN6XjhNYneziMiS75WIELI/QNyCntZL0XQw5k6
H5zGrKqoDJyyQjTco2G4oGUEESykkdnzQdLolrdVN/KvdqKUz645W0BFHVh+eTsVQwwoMKucq1tp
0kxPso4XqoAYXzFWxhwQyvPDIjqU9KGvUiQcfxsDLEYdB/0FvqhqW76atD6JN0nZNGgcXuHkfChT
BUk8hfjT/sDUAo+h8zZPGY4z8bJn8OPTjgt9PBfx9oTEtpmHx07M6SzPh+OjL0HSM0SiXbaCJyqg
q7rY+JgWUW5Qjh4+a2n1qgGv0kv8iJ/6kHAZAWvEpscIhwxOl4Ej2ko7cddlQKFGCMVBymdkd0Ud
IKTOVlndiNZS/IRcLV3DTi6SsvtXkAUleqnQB9adiu2LJO7g/oaIPzT0FlOWgxp2rlOAl8ZWQelb
VdROdTRgYkkdWhVS76cBTQggfFL4A6FSyHjlzOtXIk1+oNbTg4cUSUMFCJELsPi8hC7tXqm15Cm/
zqRnsXE5YyKosttA5BqkbEaOuxtsO4Uc7lBmVGu8X+LcWFMc9lq37HdAF3ToQ8REvnx2EmFRkv/t
O2E4G08l60ofG/i96uWmbGWx+I4jmQ8NSLTITLjIl/PmVrF3V2zjbNwrkmlQha3tAvlMvGV9GTj8
MQI5tBO9jFqI/N2B8lKjVGVGvkpmHVTN3D7LYE0767uzlLK8lbJr1/jg2E0/GH/NmYXp3Z4TTZTY
apTg30bkl5annkAk52J4MJMuT5IodleRLl9mj9ym+4n75dTZX3vMOZR5popxqoLIsLe+eELEbTvN
3/r6wbIaeDVwwYLRGlnlVR7Y0cQXDW8KvZnO1LJ7fZLjXGo+IsMDh1ArFuOXcFOWk45/Aep0Psj+
9ealoa1/on5B7+Pc1l+DiGXwE2uy6h+MBehEtady170NSIUtWzlZxBDfbsNqtfucjap3ZVDp77wu
WWTBRCKov/pbRzxch1MjidDHKuGFlq1M//OYesnchLNZg55jnggH5UIzXPilxNg0HNjTJ+LDIS0b
LrrNZH07Jv2HW3BLfecYQ/GrrxdyVcCR1rFUjPtjxVZn+eYVdLrb0bkrjgGrOAKNHZ4zrAaj7DQI
2UPXcpwdHsFdgylEJ0fjfsxcmCfhMNPFmy4zO9FpXOosXMObSn1b0Pu4IVzXOEeQ3o16k7e2bjPi
HLvoNenFm11koZv2dYWVBFaerN7jgIAD66BX+BByCO+9ZeRXqS1Kz/8A+Dop6MFyiA+sYCQNdON/
g5XTgR4CeLV9nzYN7gihl6CbvFdzQ5jtDEfvIISlWrMxZZ2+9w+qu7e1nb481h7S1ZzV/0atGZfG
mHsPqOoYGnMtagHioLtTfsAmPwHQ2U3oQ0yuBWTFv1KX9f9okM0+HngxqeTfa8TEeaSJujZ2nE9e
QM+KiCxTPakjtncsEoSZTNlrcHz/sd9CCFBzWT84PfHwtMNZ5/bbe4knAQ+UrXcfwHySz5mLkRmm
kr3vif3WkDp/NM6/XxBnO4ADhEg24GJwArYXuDhZZYVFbrfUHBRJwYl/4a3oIoE1X3b2+w94wsrR
Twh2a+LOAOnHoh11ckFsdp2kHkr55TVizCl0a23cJlbXPSxO70+HvI03dTfOYs131VjreC4UocHo
N1htH6By1tuVzh1RSiHDojWKIg+I7gRoXDHkmb1VdF/K46bC/kLv8WUsYuJ65k8ZU5A648rODASH
A6mFkeobyVvRjVs0waWMDy6KXNcMF0LLGhHqO36c/RFbt9kqqCej+djPao9h9v1hPZ1GJs4x4XbT
MeElQSgW3q4bzt1usBdjuk37Qkem7SURanu3Hu9Wwx8d3rvw/w51uTRAeA0R+q2X1xNIKU/GzFvI
RnBjHm9fj70lSbs8NDFBd5sQdVHyr6A1HL3Q0vogiwRutupvTDsxxyDRU5bfHo8lkmQ9G16BL96+
xqeXR37/ATVw9h9mI/gsBEMWqial0Lbl/28HdF63JVObW5zjwaMKN/KqyhPPEiveD7fg75di6iBP
Sl+TsRGbvL1UhYHVipVYcn5MRSYXNwvWkd1VfLz/VL+zJ2FowIizGUXqACLr22vV5pDGGEsGP8wc
mPp1W9kSVQmJo6h0OTn7U11FZuUo2ws9jPk4CnETsfpoEPXiPeazSRD84L6OFJF/DDgYJkOACBfn
B0Lbb4pI06RfhP9lf6Y2RBL93nYXzZIYTccem7/6rabRHjV9AuarHas3qlhIlclgVVdkEVCDkqgp
WkxFrm0HTMT8jFNOkjTnKzmL29zG2NNbEHJjm1bY177DMiDZq9x26m5fleNmD5HZmBg0aEYZECD6
fKsR8nNw7DMWkiJJfIrryuqWmyJJpwAqzzjJDOqtmUMhOacA8rJqVxp5yxJ5TZw8g19Lw+KY7lA5
+Bxi8iW8Hkug4mU0Z3SyHCmUrDo9mSckVMZ5Y/vUL7U9MtykfnL0bkVf6iTTOEbmlqYt82a2vrVl
YdEPlbWFNUaKdbaTrYe9E/zLIxTTcZxjj3RMsF4yOzp+M+O7db5OLrxuAvHCQqaQ9r71Gy5ZFVQ7
06VJFyVLonKpeuo8+gxlXj4K0vFA3Mp1wJj9IpemoUGKflLgv+uxPgwgj4pulxZjBRwMMuTR/Qhz
FP1NHBljk8xmFXYCVpP9OeiC1pv3SUfQ6R7cNZi25oE+iO60kZuatrzFzhU3q4esBQVPdpCjoDkc
UtVZVh5VFsnwXyslce9funKZ7WfLXdbBvwXOi9s7JO95Ye/zujdMKnSTOm6IeOkFPf59jYMCNMJ5
sTe14okEYjJFpIxoCjBEWeP5ugh6/MBC2uRzRpUf+Ip+bZaa/ZkD2Xj+jpt+saa7GFdAKLSVV1fq
zxpEyBhRZkndCnyNkR19+kRe+xXnCfKRtJT2SHb/kv8ByOv8da0HfRgel0b5kqXWXllQSuKOmeE8
P6HPqCwibNJ43IaN6jGc0U0GDxwujX/f8iaD8lBlbuKGaZLM9+6audgsZXN8hoJSnGem2C4qtUzn
ICzNF09JO1oCN731ICCbmBhN6iFmUZ87iYuRDbsv/Z6rtvwzMTMcFAILLrNfiuGMIhyoy66xrmrN
56ZgO6Jil9dyztqd56Qps2sa6pDjlbDPm2z8tOXlYO7JKYa9v5p4dxe9rH6k7XhvW057pRwjuaqm
fti7PZ5IEGSS86kZg10azP6d16YdfIM2+5n1XbwrU7ytVqeud24cdJf+ZleHNa7pTteti4tQ4a91
5PAygcPMn7zwqRO/q6UZz9BCwVZHOnRW4J+whWuQu4c0xxi+degZ8K4Bs+shRTfJ47xs/rfSwPQw
EGP1MPt2tjftwbxECJlmYWMYGGgAHx7U0Ne/+tyL7wA1M3hUgwh+WrSgqLOs1voy2Xma8UaM2thb
fTV86ScHIIRQsOvXBTOPXq1F6FazH8VeEKf+n9lkB+sFzIjxR287ubVv8Oyg/MqqdA0n4fq//MH1
qp0RG+qywsjC3TnWkN8tkyi0jU5z5faD1UWxnzbfzLxvrxfPMa96aekVGsMDpzaa5stFjcsN1Nnp
Ahcl4zIrRGrvfKIfKpYZbvi24XBBOd8aX+e2m391WHREdmZt3/o+b2yYDi20xm3rWblp2ZYhTC6F
T9A2F8slPihdEppWm92ulkcgptSLJhSQ4hLKdtleqqVTB7sd7Su35E0pINBP7rz+wFUsvkUgNYZT
Pw47IE8zC5Olmryduza48nlDfdumjvq6tgu5oknbnZdfjAXcjCLyssRtQ+jJzjc65k0o7LI+awAw
MAuuhjsMqoo7KPFDERXDkDx26dr9qZa2wjker8kotlSb4xpqlnSCfbBANt6Sbigz/RmhVJ9ieLdN
+be8anmrS2JWT7yyC2FnO1l3AWZUF62t/GhUZnzJKzScb70vl+ucPsQUtgDBXDQekCtgs78mY3It
Md/OwtIqgm/KINna4WRCHuXmfYdsRxYHAr3EySPbvPPBatLP8IfgnMyperRxKztD7Gid5e0kv6E0
f5yp3x+3rtr8s66FLJ13VfJrZUDOUsTX4570dL0fVODGOGF3dJKLZAhNfHAuZFC0Zx35sRUmXh88
BvUQfBdLKx5yFTffp23afo0s8N3kNfaNA+HhzOSk2HVLN9yT9+JtP9fTtaH64nkzm/pMlFYMYwyY
+zZdTYezbCEimXnmg1O5hTz3aBhFbV/nZ4U7qkc4Z4L7n+xLy6zFIZei/wpe2H0O6lSdW2sZ3FeV
2q6SPu/2C35AujyvstvaMYdLNTrz57qP1YPCcOOHKCaCg92t062zVmwesLZPlhjGq0V580U2L6IB
T/Lrs1j7JFG2w/wEjgkuNtwtr+M4VXeb7aePPpDO127zhwcO/AT3Q+XxXiBjgFsls0MZxO41nXdL
4C8TlDsfdZBgvav6sCVG87mgNfAZ25m2i2CsmAcFl/1rO4xOQtG/bdcqcMYrCFQFqEXVPCRiCypi
drXshVf45xa9yGhqN+eTPyWCjoEyfhqxDTfuenWdLQuitVrIwXfeCNTuXxeumLxhb/J2P9RHZdDG
17PRJp9Bf8pbvEzqp3JQ3/idBAA6s576igwmH738dglyaKFua2WXQdPaz6MRj3OEBYd5AwVpfMzs
aerOUrvE6TjAce/KiRvlHwKzqoPLKvXbHf1lB9U/ffidH2wVIoFtCKawEryuoTHgIVytSNoYa2nO
g7ruUEeWB4s348wXNVT8T2JxjDuvDjJeM7QoDOnSoFVf8iSbqj2t6DW9qrKiyXYG0lWYmnFsGWfe
1Pfbl9Wv1Zie6dTD3AXd0pRNwag1MwZXBViBwnHVI3OJ3GqMpxtQnLyPxGghoPK2Zo0w35LX0Ahj
azfjeFRcDQAEwxNmr5uP26GhEJWiEjaTGrqTNobyLl17Mev8YRNrrF9DtXQ4Vl/aBDvzwnfoVJx1
mG+qXTr17ngfGJhHwQxKygD9jBEnKNAMJ1juM7RvMrRTp7xrVsvYzmYKYG2y19nmNUqVpY5sRX/h
xisJp9iodhgkgLhd5hhVR7zxsrgcDEw/80/4i8lgEwx/bS7VDvyoKjR7rLXd6tMwOLnPm5hkLksb
4J93i+wbf+s7JBGrXe0dayzTaxzncxlWNfCzVqzx8iJRrTSkvBGvrxppV7NPaGDeFBnw7S5fsuVc
JI7l77DASD2gulxZF0WiWtqko+utoT3TlZeDPdwabrB4UZXHTh96TiGACMESn/CVUz+ngNREqHa1
/w9zZ7ZcN5Ju51dx+B4VmIcI2xHGsCdyc5Q46AZBUhJmIIEEEsPT+9tU9SmV+5y2T/jGEX3R3Sqp
RHIj8ee/1vrWvutS8tcZUI7JjBjhcq2L8AxgkSM9nbsPq2Z3HoPZ5K8FqDcEF/6BTteKpfjgEOp9
N8lFLUIn640lSKoGGEqeCHPpHOds0LcxfQUK2KSHsvftt0ypb9uWZ1+zXHzLAoC6sJrm5nHGcwKn
MSWlxMtD55Bwif363nZVr2Z9M1gFZVj5EESiF5sIPeyjghir0zwO1G3Fw+CSUPEB7YSDGpuPMUu3
Hex2FLVsSc8onz7I7EXOfbzxsrHvAplbjx7GpgG2MTsoPg98YEJ8evN3oxPVvehb6SeSGPW17Nru
ceopaUomChkusSWQtqHWLMERSlxPiU1f76o+dR7bSjeSYMw7uK2Odjarxb4yBWJql0lE9YBrUWya
qXprJ2/ab4tp1qHu8RKO9UD1MhGG293ga5yxVA5zSgPUrC8RRNUygj6oRBgQoCXVgFFzOkqYbkuy
snx/3NKh+J5CTuz3JbpfPPBQzlC3q+GGtzwv/8KtaqojmC/4K6QPvHWKHa0EbjS1In8q6bP5xkZw
2WEmCvadHjQ7T3jlnVbqQ6QaN3/R2+ZrXeJQy7i47TwzLV+72Ry70LG67tXS0+E0mVa6kO1eSj8q
WNqeUkFxWZXpbN6LRUVcwq3bkmvJSc1G8VHllvetSjOI2YY1X4MpBI0p+u5oscp+QhQwq8uZthAe
LvX+7IKZZW7lcLx8CO0Pu7pc0te2uby1F1O+d8rXiqR2CwRaltyde2ypRegiORQLFMZ661hienNp
0KTBOXJhXpXOuRbSfM/zfITTVfN3CEu4+35U8eeCJnf5TOSrcI4wGEwP8C/EwoFZq8pOjejGZ8Gt
LaekCnrFN16880BQ35/VQRsrl6x8qR1A25tfL36GnbGpiqDrqolbx1nK90n5gtcDN89dN6W4tLrU
sa6RFIcrsUI8DYeMkeZ6kZN4r0ygQZFk/alosaqXj3FceVZ4KLmnTYLt6nfAPvwiSqFKQGFbJ5bn
GVYu8K4M856jfpCdVumu8fLxyl65v4Ua48gY12mvOYnWN3iRScQ5T6Os61dPqCWqpCXjWtd6/Waa
PePxQjsJcCsxw4XuOOf1fmaoOnH6tXOy9HleMsoFjJ7DJrXuxspnA8pfenEIro3uiGQQkKxDnDJ8
iCI7b/LSrqDQKReJp6mismJIg0fHNVZF6doXJjO11abbSyuntrolykg5HbeKtOJIC9xuE9FgTFm9
7jUdkIB9605W6oeV0RfWW42dVWsjpflLme4Q8qpFP1d553ZBxG17odds2vJGTpHHC9dZY/qnnAu2
EZe5vcatWtOmAsyQstKB0MYFTNyBccAxGS7Yz4NpN0yiL16yrLI7CrZ4VJB3SAlZ7RAqOqaIGGbM
au1xyiet+Sl7uSgnAdJWNG3i9GiAj6luogntBQausY2H1dZoJSsnUfFzsDVsXFOJwxptQmG/58v/
0dDNpPN9lGW7xoHIF1Abg2Pmj7+WyJq4CCFjHVxWtqaRLuKKzsmLpQAfw0Wf4TncyGPbqb64e/ze
G89bb8igeJ3EnF/QCECUNo2bbVrOLq8IjuPxacpZKPjXIwPlcqOXgU5L35TJqa8AGxG1VagoTtmV
7xbACtXETj1Oa3tlTXx5W0i5uWnKCDOO1aSP1uiIApQrBtrCOunT1K8d/qhiZMbh7pD1OyH8kvNY
G7u4gnl7NjGZMbqLgBOTchuGKN/eF6PXrKtgO6zY8BYRVq+pnu0kaxe7oA5wxgkUsDtoO/96Y/Tz
k1SrXSCwcPoCAarf7gM78dbNsvfokc0TzS/1Vw3XDyV2HaE4+rZ4dhJcMM13va2YsnDl50OVdK4M
8lgN+GeWcDN7RNHNneDt4/4/BUWm7ljiqgP76eK601OqIE13OpfGujaJsBqAwSpAoCbJ9ljSU+Yd
6W7bvNBqxWqHSztX7X4YddyViy9IxmLtrr4LqvSAvwyX3iCX9+gUj9a2PshCmxcGBK1OmEC5Iaal
cJw9JM2xoZXCX941KjhXERrZ3BsPflVUTjwXbfsx6AjroSwVV4N2g34f6kNp5AnjxCAPU+5U6num
LZeNCxM1jY5bRRMB+TGVartmMnxMQyaVi1Gq212X2KsuDwbp41ei1DYLSy81sy5ioVg43FC9lUoz
39Wn2NSdaXzBkgGdJRwE9OcIr0kP6mQyTPxOLLduMm7eTWj3zOHnBSFwCWer8hKvcuuTlskOi/0E
AkAAexYNlhJznaBhtU6AVKaN+Z48BT8YD/5IaC1+f+hF3ZfRxMLsfcNIwWcjDe4nTe/4Ojexcw2x
3K38sGM7SP0gARMy/9AwVbE8LEV2rXEMy29cLuf83iub4TJ1WWZxYIJxTwOgteKdIxIOgUV++6Gb
rfSMfTP7ng0G33l/3hZsdCmU2moDth2KQp+/glWe7uahzvkSiNehWntNx2nqNYQoKid4MFgfenFQ
dvPRYGlRxDOenefZssk3OpW0D61dllE/D85jn2bdbjRb/cUdJI2XHv7IfKg3kgNyW0NyWeuNQUit
iM1JKsJmdYtxPyhUoI6ZS1sgFvYNm2qWUrDgz0F9sWxwG44g/67gahzAg6FuEXiETGnBCWTySdnC
jMIDbm1lsmcoaFd5tiYxXWemofxYdzJBawLGky8zhX+4oceWrxKXgvfNHnI/CxsG8Nteu0y8EtIU
DH9tXYvQrdIAm0zVF3nMC73EEca65G5r2ACEmyuEm1QK419s6U2RbIAe2FA42PywszQiVpb4Ocu8
TUwaH6N5dNZXj9NCXS1jO4i47pX/IJ1hnPjXOU7PhaBgC9SY3dmqU/PKp6rKw75ECDocjDS4guxk
AoQoqtOiCVL3jSwjvGnmG2mdqUX/AMYaFY4sh8gDLbHG07yW4P0Hf0yTKS/8mvN3sOqr0jBXh5D+
7DxpNJAsN2yuKsipdtesYS0a45W2vmwNGwwiN/CUpX4hutGzuwUmaYs+1Z0maYwy/wJKYpjpkuT9
DPXEjXNr6P3L9829na2ZNbRldumNXzfWS4/7IwsBmbxasulehrHrwpym8wcPMjcGrkzxka+H1wxm
U8ZstYB3ZfI4DxOxI8ne5VubTdpxKHmo46GovNtxGrvT6PRkUAYPjsHAdkRLdf+JjTHVt1mbue/C
3KxksXX5oIbVPFKHMppRCW73Mq3pDZaelhWPJ6V/kHRKujFgdwanpgiWPXwkVT+Q4i3igeVWPPBR
t6PecqaE8cW4atcux7M4Gy95ui4v9L8YoZCTTqTTqZLGr9Of2J312Hbs8avPuL+HZ2W8dzjjX3R+
ixNqC984oggvZIH884L5YC/UyFPnT28Yp8c7MelrCgis0w2eg+0uyLSKicawmz3vA0Bgky+tGBzc
FVs0umt7c3guWXbE/sJFpad6eaMT2OieQOnbj2Vu2U1ks9U/CtFSCBniAK0s62Od2P4PSSXYBw3v
vKCqRsVo8+nqvXCjpZD1YbBlZzu3Y5n3nPISrCmeqaEnsYJ5YVnLpkdrQAjtbu0Vi8+l3pcMiRlb
HWCZ/KiDAC23IwbzdfyaFsvsfDgtgOZD2fnNaEepPeijFvvKsYFD8GDjskFrw7dRBkbh6jGGQGNj
bPT1FfB35Q76cpzWhS1m6JqLs7Ptdva/uW07cqj0oqIHlXPsgt+KmfPwT4BxcrMMo42N9wubNGM8
bq+VjDYPDfZ628Gimovuh95rqydjhFYMhIkU81qB0NnoacPFJLL0Ym7nM3gpbMvKbNP7e2X5I1eY
wlrcYXi6YGQVdSab43PvI8pULOVNCfsF4hMNE+D7El1Yk+zfp2pTxhryp4hijebOZiQLN5FzMlCF
w604iNhYX74S2830oN7n2aK8/nnSss10qCTyK34Nj77nLlfaKLkwX5UrdDM3oj+LbsDdv5bn/q4u
o0lecK5kZynkRqRDk/m7alg4K9GkrPC+V524CBrNL+NHUwU1P3CtQ5b6PwiVf9fkL/9GF7IK3DLK
wJF8PzGXv3kyWM75o05e4kfz698IJ+liwLCcdkCal15uT5jglL5oRD6KElHw15f8n6I5/Edll793
Xf4/VWv+f9iaCSXV5sf/b16Af+I5fPlBdfnv/Ic/f8efJIfA+gPPDmlQCgH5KfL4/IPkQFOY+wcz
CSlVcA0BSSg+Rn+iHCz3D4RpfomENiEWQGH/RnMwnT+gADo2Lh2dMHUAGuIfnaF/RnL+Vbk8LC6T
D+tvQjPBTcc2ffL38Bx5vM2LHei3jxanjab6rtPxjHFoKs1mlKoB0F4OTra7fZJrhgwpa6wevNk/
SynUi6vK/lF02MT0QZ4mSC24S73t/HmkrngS070C4XiHb1J7mzyPSgq30/sDPSUeWG/HzOQd5OLV
urdt+oGaSz274R3RBXzzJrBZmX9la2Jyz9KqrbP2oqJ24OyLQb8UbyimtyWkfwasAjHYqrR325bp
3PPETK/JV8I4I2gnlMfaOOXB4iJmmGkwJl6u23KX17YpTqOdFawASxzr+sVdQLVwUnA0GyevW80n
e2WEgqHSGR2WU5sKgz1549U5TnT96NDL18Irv6RQ2icVsn1USLv0iL6VbQpZwC1pZd9MCaU7YX+r
KzfypYe9m3dVKdhY1LZEcOsYbtAfZTS5QX6VwhFSjEce7AxFyZjC4VSuIF268tCAw3pd2mJsGBSt
8VByC0hm3XdeV94UISU0+aGQxWNWszoJwfFhK2+7Q2nOT2iN1r4c5zI0iC4fqvkXczDLn1kWzlmy
quLo+csZG9dVPk/Ts8woJZ7qy2C15FnYqgCdNXM/Rkq6cdPOr7giZcQ9gwStxYhXPS0Kgv4aGOUJ
veE9KzoawtJqetz8SYZcZJr9xLdUs2gwcTyYNJxX3s432z0GiAe1FU8sY392dTFebUCuL37fmy3v
WZNO42vXyBNNfu2hIr8de4UVLxT2hHIV7pUQRPowpN4hE3RhZVZPghVojDTQsfJUP9yCSvDG3dK7
OejcUHI8hsE0EZiz0hh7dbW3lW2Ey6ZuTZzMJAkYQzIk3cieVX7N9WA4++NsJh7OQNzZJGJainlC
3jt5xNLYfy8mU+0bxW3Dz/sFAXFdE9E72kN2uTe2ZfYjtdLu1tHGR2csFnIYa73XRVNcQvrFoa1c
Fxed7oZWt2JdaJ1pN/qOfeRcyHfDYAY7PPx25ORasFfu/KNzqoZuGy7hKWdHSFt1wW1vKd47y+4i
QP70jWWMpogRMu66S79BS1+4s2koGroCe6dB0aM78YvhtHh+a+CSdXrcthY3vBQADkbt2VlTXi3Y
HU557+CmFeDZMLAO36bNi0pjDMtqti+Qqh5/MTYwRk6WaBR6jzzxE7eU2LI37Wc3ughAiuZeB1CX
r2fxUKptveg02sGs9OlhNdTsPdZ2Je5c1vQtEzUOZ0Fp187qCpYDXurJyECk+II0Tim4bmzZvkBq
PbVTNjTRahH6iPlgVVuYzuMHsCYr0lOl7oi8GpFSfCyyQNVG6C/L+h0VUNeTzLPX0zQW7QF83DrT
XsJHC0AN2SC2uvxtyX9LUFzkJiEzZzgmdu4yTflPLhEBz9oc9FtIXlDMN5R3ylfJqKZMGq7ybQeC
VoekHDSEn3zqUXrN3OtIk2FfzdgIS9Y7+EffSjwZrOszLUGl4romNpRh0VsJKI56z4qwCE1/e1kg
pzx5BReTutTeeKSeTTY7IaWkXdKApRq13r5B8K3ioTbLq1Zj3UwNa0wStHhquCHQuCSc4mwOlJuH
zURRMUFx465v0q89m1yCgIEVXAu77k5GMO649KprNRXigblee6xs6b2ZjVPEWRX02DYCus6nLOcx
xh9iJmnXgvCoV5018ArlMx25jDJ23tQSzYo/p911mr7uh8tTW5Gevm82Ze3S3llYbdb53qvVXZ3T
EV+s8jDTzmsSuQF3Av3aD2nDa++xPL62U+ccAAIEH4Mp77FP5DO0bYtljj++uEzcYaHrWgJJ8GjX
iDDVZFgEwg0x/kw7G7OFNmpX6+TkO19NRtxiek5EtxThmvkZETeD88BfbwqMr7ebpqvzCrs1bNfJ
i4t2Mdkrljxanjklo21m+zxg94ELyI+CEkcRV8P9qmUDZ/B4BitNSTvAPxKWRIx0sqLHEex66LIT
CDNjfgA1b+LG6NhY2Yi2fG3BoV+WPWmy4MheL4VFt+hIKUHzseK9SXTNAj1hwCQTsurjsulIdgJ3
lF+Cogxiy6+owAVoHcuxPwZawK1IEz+X3vvK3a9LtmCedvqlWZrmoI2rtY2a2C75bpqa5aRV/XdV
bed6TCeC1Cgz28wFnAReewuvSr8medIlrb5CEixG/bhB0z9osCK5WbTU00ARhSJOtbvm8zVPVUnp
UlNx3vUugpK+srj0DJar4zeTlMMVwKaUQHlLssqa11CspXHNZ0Du6dbNo7mqfk5uHewWsX3LuLmw
mwk4y8rVSc9pZ6RmqEqOfgSbd27kc4TdaLhLKzOlcNaQNzN5XV7uwFpcPXuFaPtTBP0PeyzqHVWC
C9tf+7lBHY2aSvZPtc8ftQ32gES3jD/RzLkPQ1rnloovy5N0/GDtLu8DsxNH3Te3a5IzfBu86tvU
pHrMYYqbgl6rZ3/teGGM1mNRuGy2M8CZ5eJzrrtF/W623LMbE4gxoASyecrDBgDyaifLrbkmPz4n
pMZs6sTXd6q/sbPgaA/nS13KzFI60YPef5K6ud1VlqSBrN2wwYS5NyGIzpXgr6/Gqnzlsa/GM7wr
/0vvOfxeC2vDcIH51cscaXWQ3U8gFu8czNSvXuk+Oq6LZFNnN5f4xcGa/MyKlrwUmI1SvtF5kdtf
A6eaI9KeA1F1P7G3FG8UAAIWIpOaIeUTOqHxVBHmzTrzOyTb1olXfs6hKYzuVhnbeNC3xTt4i+N/
myupv0768oGZebzddEsrE6VydYBTbN06jasSY0Pm5WQVo8Lrv0aBqYJLIgAbtNCbh5772MPMTlNH
f1AaI4YpEEdtWf+Ug+WzppVlxs8U30jHdnNw90IYDo8M3VRkKmSw0XgGmDBeM+uRiyYSw6hf47It
XyREr3fqd071nKdbXHY55S6Z9b12JfKhW5gfRlZqTUSgPYDzXUzLUcwdak1RUXYUL866fOi1X8ei
m+Qje9T+iMDrnRXVKfugde82t71KO2/0Ykyc3XJA4S75OLvK+55mXhPlpvRug9Epnh12D2eD1ERM
LLNOnIIItyDox64Hy0DSjVb3MFj2QD8Z34qbpcKZAUm/c0JvFFMWb2y5mlgtcr1twVfvyeiRZffm
cWfgQU9w8cv9OLjavnSobMbkUhfPnGbVM6+46aWeF/2xKsf0oJdecdSdmYk37d1T3yqtBIiCyoM3
fa6fMrMo1ytCtk0YbPlwCjSTByLX5yoB5BuczH5QUY4lA7osLbSxqzISp7oc7sdtGZ91fyMeLVDl
aNUNrjr48Ld0NQxfIZUBpPVkVxKV6smcN07OwjYHlRDA0O/QFR05f8kMTli8XTaGuC0QlgvUX6wq
KUqehysyDgRFfBYAX8Enbe5LVmnFFit/4c2K+zvgQRyWMVwHd8kSu7LdGzLN+avyZldjWJke661d
jZilpXau26V4TRun3Q2pj2mj2Zb6iP6jx6VfZkgSdqX5oWzm5lmnCvte8Y8elobjdWiCx7lhNpY0
ab63TQvOLvfKnTtu2RUiiMswr3oaAhvVfDHymW4I3TP3s99U1+xJ+t3ajGxcs55CGG2rZegMwtnN
RjvfU9WNSu5sKR5SRZuiKo3pumm3KbTR3A4Ti/Y7U7C4evC9cuhuMaQvThywkO3dKsIwbzIsNCIP
VukjZpmmkN8ZNwt/Yufo9bP92I2ZiyORAa/zPeSHMsibIISIqpD/MahErsSJV8OOG2JL5pyjsP3h
nrKHP4y56zybftFM8UZpk3cAwSeMdxD3aaxrZZpdF4qYTMhHeCgT08/mGPOnAu6veTOnD97NazVq
4jDJwHjAVMVdwOi1PY03iDzjqp1YsosjGYgynkaruBbAXPEyT97PZujsj1/S0ECdbLlfGvFFVoTc
X8EmTFFjB/N55HkMfVptHfijvv+j80V2cKeGEdygmzTqAYI9beWsJ4XL6ZyQvax20pTbm85gfTUj
Poc19+POE/q+4489fUpOQhTiJV/s5mEmcXnaBJg/s7FF7OSGhd4DAyshUQII+6JA6RBL9jRdGtFA
G+SNjfMnhpJif5VMkcm4LEG00RCeZLzrGM77NVnMYUym2jtqolUxhkv1MGZFsBuwBL859mIfmgqX
TlpxMtUdnAePHtJ9kVl4DzrHv7aKxr2slPOZ7LSm9rVp4zXKA6S04VbxNwk/NS5hmuuhN+qeUQpT
Hog4fwmNwJ4TPjcogcHiJP1acb/hQ0ncsizoBkI0SoKa1zhZ0uqbZKanudlrDhrF2OTqeJO0s9v6
mGVHGWm6tmJHtawdvI4GwJan3X5qZ8idBwoL6vNSTW0Ekh3M7qeSVlOL8wOhwT6nKUQAIrUY0DqN
Z1dy8E+ijCBEU80y1FikqlHx0pnX+3zUgxu1ZBVm58I9wBB2ErPGL6HLrjsVunHn+8RopZQLwDeR
vUmP6lQ80Gjpwuj9m0rrSTs3epUYdWpjQwis1wynb2jNZNGipsibVzSI1x6PWkirwN52SKyFnVDf
yQPLg1/o2xHfds33b5rglzuoHEub1dFaWWwf6AOI6XB7Q87JL5Q7LC/t8iJ8LhGZH69b/70t65dP
RbA2J71LJsj/XbhYVoLXyCReGaSnspDOG0IBfWCZTl0asXI90tqlrJMBS/WU2Ut/3blly6dFentD
rzzMVHZxXaOS37F/wGiJoEfMVwld3ciRebvUFXbGy/pn8aU4Bn1fJ9ustkOGaefH3HJFK8dSHRp7
JEyp9eZ9OXpsBMTwMebLePKagvyLD+aTKEKMViyOvnCxWZladTK9Rt1/apdZ0b9zX2MUW1uEGnsr
m2M7CfgwmZLrM/3feK7VfLYQqZ8Ypb4UGkwEbxi9q9y15oiqeAbHLj+m89bLEEl/wCMwfQuM/jwb
qxXmpflEHhUbg7LtnXBxo85sdZ9hhDehdQkGoyqryJxS5wuBMid0tspE0chh+ravqGnysMr8cXCN
n+yCmf9wuYVtJlpygOarlRtwtlRrf5fkhGM9G6xYaM3TAsPppxAo+buMuBbAYDEzfKObskB3mwd/
HdF2uqw08KP46TcF1A8zgVIDC4p1fsDGv9H26qcpayfQHzss4GvB8N8Y3HEWZ19NVvDQcmCNobCc
zuXLSz0M9gOwB56EJnH1ajghhoczC/uFq04a86MS3rkqHXGrXJvB2qi0LjSpOjWQDra6TRR5W5lM
ek6JMEyFI/+FX6pa/ydgigfqkTg8/CI/BUKvTqvDyxWP0EdaianfVwgyyeJOJI7RYzEbLCfysLj7
dONp4JUU1caIt8O87AJFm0VrMBGngbd1eSaY8grD2ZsOk/AvoRnfo5oRRaaDp/pvmb+dFj7wUU3g
AWeddkaMY9apnR54lXcShhp3f+nRyO1L2Ae6jFpG/YjJlLIpu78eMnWPufM7KiWfeISnJFja+94W
JE2b1cN8SXzgL7Xa2xrtdjbt58Kw5dVIV0E8Dy5B7tpq9zmlnEnRNcZhKbmcDc4kj+2Y6Wwu8F/p
lfP9L0W7TGcKgLv1W5WhwptwTsCNDEVYjtZ76ijjcfadKnaXdR6iT6HbkZ565OwzQ9d1UDH1fjoN
PcsoEvCRkdLQjJipsWch4p4MOgHywG3P9ljLKMU7gaIPlGVKvMy4mE91ep163o9GsHW7qljFmzSw
hzmAHpu40rbtozKpZ46MtdLeOrcZbj16Nw8lL7yBYkZvOfgkLa+9iiuSF/hlHi9Fdho0O0vwRa7v
zFk8Wplo3orS8G8/xfZtzKcPrXB//hLcg1yTp5419P1G43zkFASuo79EdxPdebsZFr8Tv4vuwWiJ
eNsCd/dLeXcr/ADCLNohKqhN3BUC7rutp9oNRAlH/dLgi1R9WTPn618yfNav44HnYE0+tfg58J9m
3+WEz1vzMcN6H+E7vPUNmb41ywVt2aQ+NtmLOF9zSdeuZpOh5vpToe9HhfvWDsZl9ynTD2XhTie7
5fzBfaWLcv9Pin0FzCtsudww3s2dIDvndsPTIOz+CqOmr8K88wLCtATG96soU6zwpfHqdguJorlw
dPBZBJKxwk/b81SNsPP/XY3f49PTR7qYxz3p7+J6E/SCxbywAOsMU8bEtM40YphjQ4nneJmEOGVe
fxP/q6kcD4KIRPi7AyCjLzcC37Y8OpMYWT7plXBDrmHQFE0teKpNmX2nua3M4jZLs4Val3V9WFHC
YXzxoP1pB/DkpdfE5BX9v3kCkAhIZDLWbxCLTwI0Fn7Dad5nRdrfY+w0n0twCEvs2BzY2+AYdxLu
DiGBv1wDnGXdXY1f5vmXc4Do5QTbI/DPw6qNz5XQ9BsdeP/eJBkWcHmV1j2OPu/h3/UUjCRuH6nw
YBm6mBNPaddyrIaN47cmM2Oex/9sLbCGICtv2PDjF/sna8EgGly045CV8VLJuy2TNsUy+JETizXU
F33zslNpc1S2db7+/LQdoK0yqG0uyMpP70EeYGFCHy3QPF2HwgyNt25GvoKXPX1qXHaI4pAFwLM2
+zrok+ZqSBfvqGZ9TIR0q2tB1EUy2Rv6dbd181f4O+MSugsJvVyb7Yjg/qffS7sXVS9uqMP1D01u
oPuqTexnqduRRfFzhgV8Hs+fRga2txgxwTp80Znvroeun3cTuboD60yPLY2WP6x5icP0YmlY0DKi
TMjmjOXnQ1OGkXA4pQc3d6AHXfwNgeLRsEozT4reOkLg9O/axV1ovHbUydU8QBpuWsf2yK1jYmKM
2DcPJ5kH0/nT9gCy8r31FyNR6arTe7e+AXjOI9MGvZH6JWtFI23YlQ3rk1ZYRPwGnFWftggNq8s+
h30Y/eaN6Kp2JdFDD19O9DG+yLMkNTpmWX0bXovaXiOuCtthHRaXll1DTne+17EHpsiljn+zTKw5
L5uSECudfJhNrzWvj2cH+eYv74RRUdcWdNuNU238/3p6L61lvZ2BxoSmqp4Cab5YGYc15N2ksK0t
ZlPyFrSDG2KEwIY051n8abFoPa3bmUZlH2asEXZWPmw0SsU4FkhTTvoWZtl2a+HxC+uyfxaSwnY3
m4hywG7q+3GvNlt9+zc3hqUbOg0BTMh/t2Q0Qdnfz1N/D6q5JiXY+bzajctFMK+1W9/CfoOHkjrd
VjevAXF9tzVvOmNYw/PP+Y/f8WLZgNL9Ms7OBKZouVZCLMeh7p8/tdj/lGxNwTf/+W9/E5c/JdOP
ToCCzfLxf5yLj6GT3c/xX/5T/5H+/bc/GfX1z7/dRSr+2/9I2rEY1/vpx7A+/JCU3vxDuL38k/+3
v/hffjUG/CohePveFG1cSJrSPsbfRWhuY/9Stf6fIHC7ltD5rz/t0lvw67f8KVsbevCHbpMvx3KA
Ag4J4i/Z2rD/oD/K/cUsCHQXQfkfsrX3h375XT7sgIsyfaG2Mt6P+X//rxblBORzMTBSvAsb0//P
qNbmpyj9m2iNacPh73URzXVuxP9ETWh6nEpL5c4AxAQZXDoCZ4roudM76MxXXL98iLxMhuM27dGX
ITo8kyTFcVK1opFfuJSP20CizYLEVlOEIeYy8hR8X/+RJS4nJjt3rozGFImZ9dXOhirdYGcNVqTX
eaajmSfcbNQRf2sjFS44nGejOLf1WrboiAW9cIEv2muHePmJVhulH5kU1vNqp+mX0uoF0Vn3RZOd
2s+d8nB5L0GM00Vclw2GmqZcJoNNV2V+yd1ia6Min2buBs2M7ckfVJCAvernuB62DJGndpeHDXvy
my5MFnSUsKkzpHJs22Z+qUgaEGM4YSyGnX27qHq/qKH2YyfoiqPbZL13E9BDXkZy1aFlahqWNFes
I4vCCnlKu7Ct88auDiId5l25DR4nntbyB2N4ZHBsVIqC6qRcmObVeJgpD1B76tMAAkpJmw5iKHEH
ma0bwk0zcBr26gWO0/qUbh0970PW8/QvHYAV7LTO/2LvTJbrNrKt/SoV/xwOJJoEMPgnwOl5eEge
UqSoCYISJfR9m3j6+0GWqyT7huvWvMIRjrAl8jQAMnPvvda3+KBIoQfjI7D4BhShyPedIVvMOdm4
lVHdCL8T7XmCp7haa3FKI2ygSZhkdCtl2DnPXqrmM9M9r2NaaDX9Lu5arM4jtzrTQkaWD3TBtkav
lcXe7POQ4CF7xrFFDQvNJ021wB4xWPqw7Ntqow9McPCLFAewNhx+o3Fwd8Y0TdupZzQEJWCMdsro
db7oqGYXW1Ofvzlhor8tAEt2mc3TuMvCpN3C6FFvBVEdxg7snr0fqrl+FGUb33DwyT9WWOf9UB8Z
btRa1EMnjSN9Y7TOHWCpdjNwTF/1BND0EEcJbhoxi5GJb06rkMHDNnZa7262G8yLYUvlj8YLAQQn
AZ9RcPYI8xQzqB0P+bueatWRYYBx7Aucs9J2wk88Dfgy4Sd6n8Ni5Iylun7M9lHfGE9hngzHqS2c
HYYMNBxeGXaPaDi/6JOtbUbFPgmnnmYwT0BypC9mMp1FpeUFkXTFuZDkEmax7b66SGL2YxfL0LcJ
9BEbezQivzMKzdx0YfOEW7m9NMRKfs77ItxAjVPPTCSLQ7hAGwg0TWc4RzfUpFmhdXeqmstLYwNc
9HuayOt+mVBf4NbZiDisPsiI/uqkeeURO1300jertRYdaH7NLKYH3YLREx3Jvq/AKbROaA2+bWX6
gx03Q6DAJ3i7qrQImXLtUIQoDlDBD3Zf37VF6MEg0vOvpcjUsfGIDJhX6Mc4K88vw/5LqifWBsDd
FNh4oA4r0xGTjPFGY+qFboFNcRqR9+aNhtNmG+SUXEdA1U1cD/J+6jDH8bJAxQbV/q4m+++u+G92
RR5vNp6/EXM9rpvVPzZvWdX/sjf++ME/NF2os9DhkWLxrwye39N50HRZv0FcgOlD0BYKjBXW/2Nz
tOzfPNRXqEWJhiNz6l97o2X8ht6buZ5EJiZBKfxHki7DXGEzv2yO/ApDZ2OUDEF0+zvg5ydFF30P
UgswEKHcF+MDchIy5q0Wu1RO9LVTo8vHUmRczVyOe7eysFOMyjsiPIwZ9FfTEwSI4sbkkQyAfruH
jNBT0kFTejhlRf/BkWW8zfoIjYt5sOi1+ohWmYBa5fM0ZPc0THoflZEbaLQVfCFTHBCd5bF5Mfil
MUzni4G18diXaNTr2lgn5lFxQUTRPZUmE7/O6a0NxEtWKVzvyjU/4GL5ZtY9VoJweFCe6q9pJe19
M9kW3sx0KK4gyoYTLe/mRjkxxom5KbL9aC40zagez2qSzrHANb9N8eKeLEILd303mLibqkVuIr7O
C0MxA1cDkAvGZ1jgfWduVgaFXqrDorf6Vq9Xj7bd2Ge9dQ+krF5rfW0F9564LTJ00CF+03T2ONG6
vbElTlv5VPjEwKH4Cbhhqq1bihb3I3FdydRABMT/ycUqbpbeynaOrTmnIk1lQHBe4Q+WQ0a1Ec1M
k0pTQKLrGFZleAgau6SGUPGzR/LdB1L35JHAvfG1FEAI4q7xNroy0ZvXSL31bV7FCR5NGE1Cvxnh
wi2PZWtm2bBNiCzXviARJmfVr3JigHcDU53WJx++WwLdrjCvaVa/jqjIUbgCbHcvXgQgaju5jTn7
6EqaaV/QJzqgiJ33TlFCVKBd5tzNRdlfNSasTNkSUv3IZV46E6dPlNi0klodJREG4y0CP6LHcN8A
C00HK7toOM1qbYORc46WfVW3S9veEpMJKRZFQOUi8ka/NSLyD7DDlUt5csKyl+1rZYT2tV1qYItY
NKtESzMaHVWbTg9hnxX7EvCkQxKos4zjtAMsoQ/L3lrqtr96nTIU7Ux96PRHDbqqC9/XS3NYgkZU
DLOxWw+9c8Ib4KSgz7fYdVTd7JouLAcESrp4YYQ0P4DfXwqfI2CzJgoLDgeZRkuE3qa3Ql66Do2h
GrXnOLOTbGMsuKX8XhYQdARqT+Ygzbu9RKu1GcHilX6AVgesJE2N5ApHaAgNtbgQOQK1uqiVfreM
kxx3OUOzkM0+Rmck+rI8oauID1WZa1tACWYUTO6AGiCEE+ibWju/ZAxoIWw00vzUxJaxyaMiulvR
D3cSTOa2pxgLJAS4ac8b0G+Z2tpbTomwTst8ORDxiV4LPuezNwOJ8J2G0CjfQh21TjlEezTSNDzG
0CJo+TvaxD7fMx2JegaQQhP9AhSAxnQ/LhnDS9vslU88o7EFIdNfh9Ep7xvGcXunsfxYjPYd7smI
80c93+BoRu7doPp+/W+Z+L3Y/DcbImm0Uvzdhnj5Ov3jFUTCz4Xijx/6sRmSOufacBUc1xK4O3n6
/lkpOt5vjtQNODGOXOGJEmnxvzZDNinX1nXpCBO6H0Xkj0rR0tE+s7GSn4B+FRuT/Z+Uirz6z3sh
+yqaZodk55XR5so/g9nEKJtR16PqiA+ZRlBWRvad2U71Zcknd/PTV3P/+w77c+rbCgv7ad/9/lqA
877LsgHw/9kWMHY6zk1XlEfHnMRlGZW4pMxpnhXfwLlpkJ39/eutNoM/vd4qDkdADt7pr/lVrUZE
H6NCXq/A+wwAlPwupEeLuPSzZTKNCKW5xWwnniYkLE9//+K/OhLQnwOG1IGzUYMTtfSXgItG05mZ
sggcl7bv36mwkQrkuMzOSizzdQ4X7zk09H/3kf+Xr9jm24JLSbAd8PBVzP7T0abv+rSdXKc4kiQ9
32cktb9DZ1tr26Sd7yMdEffff8y/vKAU3KS8HHevju5+/fOfXjBdCVhsb94h1khtJ56dqWzce7ia
TO0TrG35+0qERSL6Wv0v99D3w9kvF9WxdVO6GPhACnqGi1/g5xdUnSCSM1x5VNWMAH2gnjXulqXR
R3ocZN0EmCIFTrLSQk+aiWuD6Pe5rGtnCmKZLeUKrHGuvTKMtey3UafXddydxezNH5Xh/pu7wHb+
ch84NhYCnn2Lq8nD/qf3WxYkJ6VFPxxo2ETWk1bQB7jpolwHD1419K8bZI8nWD0qp8wj9veJZ1Bd
NSxuB8B2Up6SjhydAknFWwT6CXGbzLmXSO8ifgfg0gW4WBGfRt1grFm2o7gUBtwD+Av2IiiJuwiX
QJvA/VLG4u5qBvAXGsJaux0cvbqpoYJcRS/n+5BZOQLHdqzsz+5o1moj6UaOW3iniGdb057vJauE
3IC4zLx1Aq69pDnl87VZvcjHNkzXgGCnQ+65zk1jIb5ylzIL80WSpPNtb3mj9TCXajqXepyDJbEp
S0fPspj0rwsB9THP6Tx287029STNZw3z6Dls6tchNerXpdXNI2GuJBIzC65f3cIc7/WuIyQNzTHL
14zNe5uK1n6DezNfqzYXhk/3pWYS3c9XrdHEEwoDd5MsiY2owDaoe5U3M03qjSGQloBh1oX2fB0s
AsY3dWYhLcmRjgZA8sJnA7M/bQZ3st/yge/RXUa+t9YST4PHRVvcxnuemsV+kxodpyTiPANMyDZ3
qkp6BLGzRhumg7t+/f1ejdPIHILYTKbhNsnm7j1PKy3xLZsPayg67vtuGnMm4xC/GCvTMimOcJ8b
RlSSSuq74jZ+icfJe6aNjSCrJ+Jh3hbK4j4ZS2m9VZ1bv8YRZuGoKbyzp1rvuc7BJvhWmXBnzEx/
Agvs0E2Lg5A0AUYuiNRVPW1GCVQYj3yHs2JmtI6KMVvgf5Nhh4AexQ6IgDRhIFmvn3XClOm7UdUe
vn//1twzrRhcC3WrgyfY1eIuaEiKu3z/O9RfZVAoPWXdWOKDxmd9iJ1+3EyR5+3AlnADx+vjIQlp
qA/gw8LwRnRkUQZjN4FSbGbXu6IGEy1SZhozeGNzlIqXvpEd4iMUYsb8WMtSZ44fVnPIKTBFbxty
vjPpwSQCP4/onXGmu66V8akDcqTtlT6k06aJNBVecT7aObNHm5ZQGRO4dDagQb/CU5/eR/hEWFHS
bknuJ6UZ00vH1x/vu5LGXmcQROUvOjoUzR3hnuiwmUnGsfmeuyc0ZzFMfMVIn24pEUZ5QCgXYxyz
YUjspubFBqeINH86hJ6ab/qIGZgkyyCIa8R56NLUxYKIFWASER9Rvjabmjgbv1ezuNNk3F+nuOki
vw9H+xNVk2dxf3UTCbFeMt+MACYPlltFlE8ILeG4MFVxGX++Y1MUF4km+kQIu7zUeumFoCYsdeac
W3DBZ5qx/gJkaV/WS//uJRg8GaoMhJNzc3snK0TNvQHnAW9TOE74bJYd4z6hWR/IjdQC0u/eSgE/
Ks112zo0SHBXZ5DJTYeum1tKZXb3Hgv+A8nDMF/Z5riXjbCMk4PUQnbppU329NzqV1v03nOhYgxQ
TuQWqFLGkQ7vHIfPM/yOS22J+lV1q+uRdKk3OqfRc0rr+6aojOwphVfxkraETQWessko0+koJ45p
ch73ED95XgjWYnKrJ4l/eUnoWHd8jGgnzMK1TzZ0U+9l6WrxqWg1bTkuuAvdo4mvGMWNqLt5ZwIk
yE7SMM3PSzTacgvH4/QvxlbbpfGRoIUnJ45RWv/nnC3ifZxHQyIfAgQ0HW1z0MaNOTUi+Bm4VRrl
3QxIZ9gtlvH8Z/KWpYwGHhBCyR/kLWZj1mfwZPz9mh2r/UAMjBF+9twpoSaHb13tFreixjOibLAw
4GfauaDtyVdXhDUdfjv6qBy3OiRW6d45sclYj6dq74i6zQKFuf21ml3OInW/au2mRAsyMXJZSZFp
t0ne4UWAbxW1l9bt1FGZqXsBcMq2gKoVWy5i43c9Tz1mBjbLWyYXbppm4E7pIqbt4MbXW2mISto0
cSUu9JpYSxuJgNtPPX7PCAprjwnHO3cTlybISUPD0z+kvCfHJWkjqS3+R5yV3IKzGXlnmdcMgCMj
Y71vx/ag4pF1cLSjrtujM3fPkNrQQ4AopThnMymoRt35Hnczz5I9NfneUezjVcsLm+FivS0qZcH/
vgQ68cD8AVr9eutPeh7fr/J0nNr1ZJ3xmenYP+xlpETXuvcS9S0jRLNl5zeWxn77nrDe4XKdNhhQ
0FaRtpPHmxzOIycGRV2z//1tCaJrsczEKSeJUNPYvhzAljdN3raHUQ3zfT9y9i1w7aAvz0t1MiZD
MgofVGHNt0SGGCgxW696nYymjplijLzrpKj5rMjdeMmyTZRzteBVdOwWkgAOPHhx1OBPYNY+EnAT
zZY8DRkovgCwkHoMtcp+pX5mYVWtlp6nusVt8r+z1qzFdDvWRUc85phlTijEtG9923gQ7iYP2SVP
sdgkmuM9GzPqI/STq6av8XrxBGOA7Slq5zLbtcDEFt5Jsn6j+N0hd9qKbX2oXdw2RctS9RiuVzRN
QUEuQ8Edl3dcRk3gBvJ7Y+1wbeyuXmlN9Lr1Z6EpC2shW6UzPWLe1obHUc65rIOEcXPsXvOMlB+2
qhraGgrtqFHJTmWJFgnYYpyWo/0M64HROMeNXCd5LYFxmAVhXiSIRHCxTBLSGewcziCOEeunDAjF
BRbLGNDrIYiYhsRmptF6ytOlvuXyN9cK9dExQ1b/cda85KSBFAOLGbP1EFN4iAyUNmp2tF0+TDaf
A/14qYMM0R0PvFIXBjCkH3D9JDB0omEn9EiANEBY0s5zc6wI3aFNkYtrCX4WGQyLBOpqJCAi40RC
oyb7RriNjY+oCg+IqbDx9c0IPAy/WMCq8K1sm29aru682ZqO3NccDIZGR9hf61gc1Ij6v0A3rYrD
PCBd42wcPqKZU7uUTXSTNjHEJij7lt5bt4hPygeuNvtyOecndj4G+qiRmLzhCHILuY28/HbApEVT
J1Z3uqqjD7Umh9e2MsxLNRa0n5j4cYCcm33u5SScjPdmIa6c/GBxgJf4ZsvQPpkgUpIE9oeXAuAq
QWaE7kFLl680iLggFm5HIpptKJvA53VE/pwIkGpr7MCdr4ZxXUFinRWC/YrVkJHYzdAY2hGAX1Pf
dhmaPb+IWW0S2XJHLmPItQ/nPO7uVTalSYAN4t+V4mvV8UsVtbYBHdOmsUBH3fhz2U97O/XY8epD
TeeNQ/8IgsFv14Pv35eHf6l+XOyLNCqETdlvUbj9Wq3RROyHtOrrQ15KFuPBccRT07UapAJ42Te4
OCldvi+Hf/+6fyn9eV18LLh0qEyxiv+p6qIkz82U2SHiw1y+9VrRHopuzmf8SevUtypKdZUyZi1u
xvWU+/evvlrC//TtEo9AVcwDzpv4MzVd4V3KJ6B4B2LiKEBAQxpP7rrqpk7Hat9j3lr9jC1lyXry
NiyXxf37W/jvCOvfdOzWrthPF2tVjvzQcFzeiq/////9IQb5R/XtH/i3huJz8ssk6/ef/6N3J3/z
wN4zjlqnrlAIfurdOb8JgYjD0VfivyAQ45+9O9P9zfNo0TH9osdlOZI/+kPl4f6GxIODB602G4Ek
f/SHxuVH7+Nv4QRrN+fn+8zj5tItRhsGAhRpfh90/dR8IVk7E7Ga9QNWecbs3/JIu5tVeExdEvOm
8oCM99Tp4dYLh4+ImUEmd5ufvrwfb+nnlt73vI8/vwVTShyjfGZj1a380o6peAJr1410zjgK4B7y
EAHsbBm62jcafdpw1uZZz6FZ1lG6d8AwbifjFfxZsHB0YIh/qwNuSyp319Nyrx1xadbR93ooFXW6
0caI3an+Ys24WFH/D2UM8uAT0ls0bsyeLMsHYPShIyOPIHq/07bKhkVe9SveKZNn2kKlohYj/pgm
SGeaGz1jbm2Wz8pl+sHdcEA37Rcm9bBh3kTDhMAhXR6sng/g5q4PgPjWtlOXKZbZbbvsbGnDQx6X
A71+oMGa1z9I71WY2raLnLel4x0UKTwrSYCexJXTgPuP4+1Q5QzNiqAdsivn1KcU9e0264g86utP
A2vJHvbkPe4DmEslNcMQ9GkWNBjJ9tgfXH/q0bWaINAKGEV7wKCKudv0pYRtH8mhO5fdhOOG6riW
CNSrZQeb+y5a6Yj/XVb+L4MA+rf6307Gj3kOgyr5hXTy44d+LCauQ9/egYazyrvWSQC/78dU3BNA
UDhcmi6LhmHTLv7nYsLs29ZprTI9kMBtdIsd9o/FhNUJZgr9ZVAo3+Vk/8liApboT6sJ65tjenRz
mczbJklFvz7KiUysFH9DfJob4SS0dfBMMtUEI9E4GieZGXHQirp7RAHboLKGCx8CG+H8vInwxDSH
FsFqGLhVLk/L4ljhNh+rBd2Jrs8PA0Qpay9SR2kPGZGYLw1pXDboZRNKLI0nCUPD6MZzPhUu5ixi
Dgx/KPQFgAlUXcIMJcaIDrQVEBSGwahwKm+7EOfSbkeC0eIAnW9IFyesR99C+v8ZiZPzxYVVt+kR
2G7hL9GbhPmLu0ohNmDUFk2WcfYMHISdV8jbidgneoXDtcsNbed0gjVB5aMO31WK5LFOU/Uwx3p/
IcizuBapNpdbh9SpmPpvhZWXto7ZUab1Nbfrcb/CC6moKnWIJonds26TGxG7+zkxMLHEVVLt7NKW
pGbGVEr9ZGRiM9ths7N6x3hh/mj4CRGmj8KY5daLrU/RqOo7u1IEBC+meT8YaXscKwWQXBj3sYQ7
ZpeSSEiVSH+G03hvOhoRdeV0tfUJoHWe47KqZyf+IjEG7y2nMhH0lNmNKAoou3JurmNrOnztcRLd
dkNnXaa4JHahH5bhrE/bxqjIRanb4ls6Sm83ZpbadXbiBlHrdFdDel/sMKw2Ah1QILWY3JKOf8X2
8uJZGtY5ht9BnduncaJf60COe0xZka8mnfcbkyLqPulgZNUZARKGGb/h2pk2SzTf0C5SG3uArSCN
0PJbWWsPYzUXj3mboTnM8u5iUB4HPd9IEHrZA9EbgKRxyAUJT+yHbF7YUDpjviiS6Db1bBtbYfNO
tXmK8KmH0dPiOhpVq9tQOqZl5fFr0xQ1Wl2LGzNu9BONwfecv38XkYz8gBKSwlfNoXd1KMEfXAMd
AImBaejX0bJcrLUCAbOv7TNcbvtFG8qrDqnad+TQn43Msm4UbJ0anzJEDKO7rWZzeR1bqIxbre/j
k5XGYlNbWd74a/WxabJs2g/4QndaA0iErMsTo4Hbcexo4eDVhBhN5Re4KeQQsyRnze+4BzezjuBs
CAkxl0v/rJH0EXfL1U3Qf4dg2Ufq564pP6ppSO9js73T+vxZ0CHeYFS8ikbPt6Vbf+lqB21IWj0r
wHfYOrtPBTE/GGUMyClFQhwDMetBuV4p9Q72HGPjamVaBv3FGjyAf8oLDziZtdvJ9bxtiI9wk+rW
K4thd2fUxbzTOoCOeRbZRwVW9NmSGr56zsqbImx1wjWw+aQaMoYYmU1i4EIOG4YXRbvPncY4pt1p
6ZMzvg3IGEzPccpdUN/RRpcem75VbAra19tpqpMd9dQMhjDtrm5o5g8U/9FxJC/PV0tmHhk5zQ/F
nC/7ss+MTY1BZL9ks7y12vFEouB0BHYbZptJdNPDZPXPg1AawnBlA1cQcckDRv7ypD+WqbYiJxqB
s+ueUBizQI1pX4rW/Vw1VPpSLh4qVyw6lgEnInaT8F6ZbnJHhN8bsdPWEVphA0tOvMka/5dP7Fr/
qWv5yHoR1xsCVoybKC+LnW7Y3NI6hsmxsPItNtD8XrHs+vHMepdXLdF0Tqk+LQPHsjFkfR4H7sFE
zeoT7WVmMxwSm8emhb2jywZlTlncVUWMHmn08qG+jyhhjia+025fGyhu6JuMut8taXUE+EsXICGd
bVMRJHPtU+dbXelTEBmz2E2xmyMWdIl89jWcGihEy4IsHwvXM1EF1WCvdJBEajCmIcO4GG92ik44
j3hZT/k8PMc50z7roMbyO645pnFWac2XTEsBPcRWOiC4iOlW3WUtLXOfeg8x1oCV4Twz/3iY2bAf
zTbkEckmbr1j24/2xw4r1CleCtX5/WLan3vufqxf6CjjQGihY9F2qZ1rk2vkrYRCb0+VobunRoGQ
7b20xFbb9Ec0ONEdya/5o6ulkEZxWjv7OAu5cb1lil9r1+q2o2EVB4HA/o1qVSeFym3Bn0aqtwjc
btGPOlbtSJAicCjGmoPmZEJY8s15wWXC0v4NgC9AdJhkOLLHjnbAzJl640g1t/4iSlIrUntAZmTN
y4C33mzemlZPXtmTo9KfiuG2M5fijkGA902fyZDGfhCaVw0n84uGTupS6M7RETL/WhSmBFDh2Ymf
xDCAkXDCQoo8KznaQBALVtug4/ygNrQzXYgGId+in6ax+zyMyj7Tms3fwa6n4anAK9+hjk5QFTWW
fGYfAScDz3s3KGUwDXGcOgwEhUt0bJN5/pIliWexGEXhs5eV4/3sNCjgaO5r90nKMMc36Ky/pirM
LmZeR6BBw97CoOsVy5HuUfaO/iq71lP5mCMrNnC+leExoyO1IQiahxXieXO3NGYTBt0EyMY3uiQs
tsrw9NsaMPsrITLTV6Jvmk+uZY3QGYlT8kOviDxUcljpW5GO9yX5OZj9aF18sXSFrrbFzUVjye1g
Cai6PSDkqT/BDyjJgVrC4ViL3qT8SdIG2I1TpC8NIlfoSJWJOM9aybrabDYX2df5kWcuSfeDodfQ
nzAj00+Lva3ptPorWLbQ2pYJIZMb/EQoonMruQKD1vfQex0iU4YSgLlrpXuWZ+oUG3N8YGaGg6av
b04i7nFQ15a+USPCRsg10l8jIoKZ3Ptto0OzkUREbG2gTJYvuvpBDF2/6WzbO+faOKDyC6t+Mztp
fewcC1sKNoL2NWvTVQoeDZ0IhrmrPmbKqEsAQJ4i3SZtlq+SA9RtqE/1xjTkZ9AV3gcnLos3MgWq
nRmvcFaWeGR8aswqLZi8jBXRnpV+TNBz3HqL5XwaaV0f6rhWETIzm9m9MpX52ZmQg/fkPzyTWQDS
lykwnhlwGrDUKoPcWJcJMl6igVSU1IwhPGQh0zrMdeINfLABItgmxoF51YPt9dCg09kAvbJwgNxG
+jRwL+kdXuHSEe9eYzSY08ACaCc4c+HHxOvLD2rpZbczy3i+GbpB7UccrvFmafHSFo6ZHVNs4/oy
JB+b0rlEtDWruBgDZudblGZYI4hBo8JkFjo4awFHTHuC16A27mTO2dAlw3PfYMVHit6O1mfPWQzw
HVUdPaOOJy2DnAALEINmCjxWXaLvPYzq2NKNhdp6CdGX5eN+sTCOLbWZ7wZdH85Ci7dyaIuvGL5B
YRJW7nyVaYJxb+wYmKCubz9EiNw/S6sKd2Olm4gOLQ/2HryV4TY25uzIKACOchjapFgk2PUsSmwr
fa91byyppflXjQaRpcWcbquwiV9yuphPODTjvZ7YGvVBOJzbmvwYbnDp3mTwP4JI54xYTBGZXIXW
7egQD1ABPOr3kjnTx47Of+vHIbw5oDs2gGIUsXLbhMtyk2miPk0M7c98wpwcvyT5Ei5JT55Z3x+K
uoHS75nlsckjc2Nky0ut5gk5oiFapBSNc49FRPsqiKg//rdK/r9VyYjVfmog/aX7dnx/i6uftXIo
Xdef+FEiCyFwVZn8IyxTl1y5f5bIQji/MZMTsDh/iOj+UMphxKJk1Wlif9fQrWX1H0o5QSOO5FHd
QJjk2bTq/pMCmc7drwWyvv4GBHn0A1e9OwThXwvkTIQNaTWhvNixpRF2Xs7NDbRxZWw1Vygb9egM
3cssTzNNxfxxSWiuf6bo/hpXi/2Ig9XE+lKZT7TT0Jg6WnJDGQ5lJzdAQPt1Kdeddek8KhNzQcOt
5UbEwxFNU/NBL5sQ/uGY5GZxk3lJtx/HPE0vDIY8QOxN7u4SaDzHIlRm4KQDK5ESWI6L3NogxSOz
LhEg6VJveGAgtc5t9Ck852Zdn7vB6PdKjs2JjW96J8Tjk1X07rsFz/s1nypnr8Nt+dQWmR5YgKgY
XHRvJuB9Pq8bK0bwBgvyouL5oBNatuNCaRdOwOG8cUALx7or2jBoPSMaserXgyhGeA2ELfi48NM7
LY6NlxE/kjXgZhfJjN2cuMSr6mB+90ODXazXX3I78T7M7A93czmbHEW9l3kmxWfU8VKaY/FgpRr8
1KE1Lm1RtMcBKHVAflgCexEcPVyc5Jaowzevb3BU1iUgr1pmN6jgvT2DxfFzlznhURFmsstKwYko
x420pC4SJsSdcMcpUQ6ekXyFBdRuvSmZP9rCJekgShgZN7ULEKvI3U/IyrKt7eBlx6z/UiTFC7ry
5BbnHLLeeBpfQxjuWxPUJ2iWxAnsmrLYx+3PlpUXI4FqZuIVjw420NXpFMNW44780Iyd3LkiTJCN
DDkps8bQJGDOnJ53T9JdqY0jGWujKdUGwx/OM5mJ6GpxDrpXqlvuwinWg3gB8hCbBt2cRJ9tXsWs
tp7jWHs6P8RZ4jFKHifOcmcb+fQZWYl5a3gGQCYW4Hvs8+2u7DpyXFwLL6HQV/JeBk3PQ5+DqJ8a
aF846XRulzA5zHbZnXvoUuBY5BS9EwimBXld24cYETa9laF2bkTt4adPeke/TKXSfdkCeCT/AgUb
3c/Rox7phmfMvsNE+Cdg/4zce4XOix3TiOKReCXDRkReAN+qmNDdMJ+fUwgAFngcsL3tzpvmM4Hj
09lpZH0iW6D7QL8CfNyI++JbNSyYDtzcOzgJ7eLW1t7lQiqzSSwMsrkwgjzaaiCXOMByrKrNeuek
qD+SUYH3a52bOiyTe/LU4l0e2frnUYp8VbbLLyQrLadlLsY4kGMs91Or2QDZ++kjuX/mvZaFzkZ3
MD8Ap/ci2hiTuqkmzASB64bVCf4CRydik+KtGozl3rFxRyxrdoWUyGwwXhnHzshaJsdkZ7j5NDzb
sV09JElJ5mMarnNQL0putNpUvo0IscBnzkeSmOJ1QoO8jqPKRInZjoo21QgHqg8Vjgd3+TDODTRA
1CS72EZYAQOLSwLj9zYmPe1eyoYej9s+JZkmr0RdHtrSXO6mgcKvmsk7G3isIQEZ85Fz9nRwJ1nd
wyUkzJK6GXNZ7apHIpHqW4yhxpPBAesTpCEwpcQB+MPUTkdCu+LwWGKWfZzTxgi8ihA2GHe3haNh
Eaymh8hq2rNKwRqxeOqXjlNwUNklZ6siwfmmY/GIzAkgYyPexWSjZ7Ka8mjQbDmSnSOxYHRFMJe1
Aa0ujPatgW8xTOonzanh6CvD7B8XL1ZfC1pAwaI56qDSwnpwVMNMG2M8ahvToGBM7GzvDHO9SUIW
ct1Y+hucqPOHMtetHQzIKJDuKG91sBl+VbEQeRGhd2Hmua8A7+MDOrs80Obc27YW2C4EM7Z8ZRNc
DgyYOJukjebPU2wGSlrDtxTlBOKvpLp2jRRBDRqKvqv+Fi0FwHqBr96oRjxLY6e1AWmI8auxRP25
LfIrPKcBqyMARrNt6xsjj/r7pVxRCbO73Osi8e5glGUN3b5w2VqwO/aFVSWEDszuBrfguBmAqH+N
VDluJ2eGJBuPQcaaCasym+KglbZ2jjWrge1kTy8c8pIAEdZylShLNkD55OtAUMXOMCXIEhKLjgLB
4y3COsCdeTT5k51Yn7KcQ6TrNMlFhGVJJkol3hCfWZu5Xz6ExCQFBirWgz1K7Ee6FtowJQXIE31x
j2QqXhddHJFF6z7xFYLQDV1xgUu0xICRx4eJseuLNts4nweGRQqf1n2ad6r0tSaanvVINiePc+Ep
Yh77PZ3CO7BuakEHB7FDVnD9H/bOZLluJNuyv1JW40Kao3VgUJPbgfey70RJEzeqIfrG0QNfXwuK
qDSKUogv3/gNIk0RSRGdw+F+zt5rL0t/g+CN4IBc5Oc9NwzTUd8/pLNVnBTRnLwS6OMCs7zwlig+
Inu8y2bKiUhTKnpItoq2Thn5ZwmqhgMuqHzfkhW7Fb66wMGShcT09OjR2MeViwBcUBeUgrC1Hvqi
IkaAZvrGmvIVOqWKi8htmL5HNT6DUKhDYxDe+YLx56sp8/xLg1blym2b29YuXFDTziMBSO0VpDc8
w6MtKYcQI+gT6bbXrhwe2yLuT65XPJMK2h1j0FsHnSVVOPRzdtZTaqesTJDNiTgdci2SyEF2VVY3
iJFIPOPLNVAPuDWj2vpkjOV4EfBVBuhiquEJ9a9xli+De1HUSXoiXedQ2YiBhCWuM8/5MBmjsxF+
ke+T0lYo+ob8AdV0Hfadr69rvzO3U1vbB6HVdz+LmAKjOA79NkB7Grf5WVvly0XsOON57WbRxyGg
9idbdCdQIfWONsPy4ur8IcZ8tbWyVN5jNSbWxMy6Lec3U1y0Lwdm1X0dm5+x4hmbonLi67SuaEcY
8+XkYZBTpvOY66w8aQRCe8dohpDdU3BIpkx9bkiYCJ0paT5PRumBVO6DPayL4UhyW3+gOvIZ2BZY
WlGYh2gcNpkTFfu8j5+Nntp2MxNVIKlbnYJg3sgsykl+OZeVhy4aNRWxpHkVbWNfoAEVMn9M0afc
s6jKzkvt86l3TcVefMz89LqqOjMMZFRf5ZFzKDy7Dv1JNFSWHBhOk2uEpJdRNYyt6EKmJdOOlfZn
kUoTlxk/9W60i9McFZ55IFsEVVlKzPjojJ9burHUbhoX2Al5Ldc10YfbzG3MUwWr4uD64/Tc+8rH
wahBiZB15rlIuiKScrxZOzu3WqavJSK2z948bAXL3GcKLGrHibwUfaEPKemg1ZbM4+Y4t8InAjIz
zqKFBI+t1FnBltHJysuaCGuqG463H4dCx/B6o2+gY6ydUy40OQoUNBs3QPqdZek1695tl4j8QI1w
OQhV8wUlufO0MA/gNGa1GVOXO0MTLF7w77ibjn7Ppu8gxlQeuYlmQsmHpUezB29460pKxJuWmKZz
pWCs6tJKj4JH/bky2+jMmpTaS9hsZBKhPD01dFC2EVinnR6JFdxoWN0fdYyU7mD2WPSSRdzKmg8S
ciHYOObYmV8nQtivYfczIQxWvgVobR1UiSrPvIfMSf1/pwb4Q1+TvoBQtsEvGhQPcoKDS2whJmri
SJFFVw/jDFBfVt23yTCoPpWslDdp45n4SPGgkItZjqlLxYFwHNwaUblDq5R2QOzn6Xvt1fG3MeAM
WSO4H/k71WcjGhUG/qE+qllRezQBhe5E6yenfvD1pa75abiWJCry5tnZ3Bw4onGZBYHe9REitkS6
NaTxeiq/NUqYl1Uy+UfPMgnFHNnMXcnee1hiRDC6cb1vkEpbtVnkUp8rNxj3Lpjju6bQ9iYFvnUy
irq4FSOgIQ8qPISdeOzPnJwKM7PBvGPVZwF0YQljjW0B0CXJzsh1JTYtd61zUbbOqREIBalL2Hsa
hKCTvLkg28fgeMCbqscpGZynllw92iM46yU0BYOIBEEWK5mB6d1o+y5Zkd38CX3PNcA/bqvIg+l+
GoNoNyCRVluaZuISxRnQ5K4lEoj0Rk1Txvf6jYpq/9rnK7x64XVP/2KF2bUoKk8T7taHCATkp46l
J3umdriayyW6L9ylRVbHzYYjmYbIDth9uVYRXxlqIIcI0jjohx7425y2+l6pQnQ7BBNUFQEiE2fU
rHBD6pqRNvWHJm7Mj2bt649lFX1QhRQXjoUvdLOUggaSVdeQKwKqPP0gzmVQ1PdDPLXlThFZLy/7
KXZuy1g/S2iSaDYW2KkbIxbL1h8Fn/1kiVAsipxspyyf86cU6tcjoViKhIgAKMPcm1bIVqh7zJoe
Lb1BIjKthei8LaIauGRUHlJMqaTHN6QSNV7nzkg2G9Y6OtHU5GN3/LKw6mPFb7jtpqmm+UZLP0NP
EuTJXRMFrMT0AuNzSHuLCCLD3FtyCY5jRj07Xpb0wo0JdSjsQF7lLjsHOYFN9YTxJfer5TGmNAiR
nLp4tqFFU+2Fm81PGVMF8CKIUdsllcu1MVfLjgaJCrs1/alc10n2wrhqFvzdNM+ik/rhn2Dlu6XE
XZ2VqTLxU5uYY7iNLGRNt7lwbRbXSUn6EDNYtKd8ikKNYZcW+mPVQbq9NulW2TR2ULpdajrIYjNU
LWGffey1dAewFS7fDDKqxhszMFKAUehvE2jE81NXTvX0sIxGyvfV6Njwdje9aOnx7vteWvRyAruZ
xnNuSeP7Bzi6sbe1Yd/12eb/FAj5Y4d4vit6sKGCyvSQw4b48Kr88xv90A990Cv9kPBRMOENRvNA
ccX8xT9W62lMc9scryKjdXdGsDriiUmWU3E0UDGp6LNV2BRYrZOduQfDaQ6wYuGsIijql31bdXsu
NQyWFEtIEv755N54I/86N88SJkodD+TIGxFhYQ4AmpQ1XtEHvJI1a0V1lgxX//lBIPQ4BDw4gZBv
DXRu2k1seofxKrHEZv3Ho01byurw4zD/owd8Rw9I4Q915j/HE22f8+SFGNWfVYB//a1/VyWdf1Ht
c9DhWJbLWOUX/n+cheX8C54TJRhHIMOhKvhauAPcwAe66ay4GvNVXdJG02PzC3nkf5GgzP+kLmly
jNcqQEGFk5I1eWDSFvQCV7DVa0ckXUwy47FBXJWjHeyHkaQ+cDYpwLxMjsOtZ7jzKZ2GEli+yPiy
VM7wiCp6/R4F5d9Asf+yP3M9G4dAJ7KcHOH4CMp/PhsH338WxP1wZenSvIpwXLKpZy0L3XCg0sEq
0+k/Sdg07KMLH72zTlc/mVroLlGikOW3oOvYFwRxDKYzz83HxaW8SoHSVd9pt5vTX2/GP57xj9f4
9RS0njEvOMqrtUbsW2/Kuk4i8eLDzLiyJxAzO29a8scBX6996OSMBorapJnuEklG70LvFexPJuyw
gIWHOH5glcW3kTZYYtQuIRNJBcOhiAVzWMNuZB+tOU9ZH5yKNojbHaLl4AO6mPMsHzEeJK3hXbKP
GIp35q5fatVEoWF/40GwjEK8+mbuQmYVjQaWjCtczsGHKqJ5u4HeytCoS0wf49Sg41Jm/vHVy/Ob
+fztlClxdpk+MjKoK+v/rKf1SpHqiilyavaFV6WPzZo2Zn9VtrSbyCV958tBWf+nUb8eCT8t1m6C
8IIfkrnXR6pphS0a1tOVXwvnWZM2kIeq82ESQoLYC93j7rLF7Ffb1HbH4r1B80Ysh7GQgWIhvMX4
jPp1Vey9PryUdsLCuUiu2Jy4z0XaQ5hGbZGH7lK0cFQhhM2CRx+OuaZ8qLNKfu9YUR/HYHYuJs9u
BJK1tAK8TDHy0W5qy2Y7Ms/fa8wDO5zyBcVhSoXNGdLfpf9LHv6Pg9789UH5ROZZJuJlVBvSWSXs
rx6U8HrUZ64yiFJQcGmbrsWla2Rd6bDmmcvoNMZJ9gWPWn0xLTo+UDcky5sCmnzp5LKwU4sjSURk
OnxPUI19G9w6lqc/DybH/eUh0wtiEPHxZW7l7aRV9PosoVEnAmSzfQmkrFaBv+uCeKFSOYGd6hCy
bJtJi9uhmKnpE4cut41Z4r9s6jB3oFehnyrukJyBtJL5GD2NpMOwu+yAQru6fvRWCpbSJWyQH2gs
0pzxI6u0La/GlZ2lV4pWRJICleAfcC1riIszFxDZnZVGN9TC0F7kvdRXHWCu7geiy1tpXWYyW8wN
Tr9Q9B/99CJfyV4g25xT7EH7YkUF+GsUMSmbzFQJS50VDTaulDCqlcaKr/wKfLK774XBcpCMBHlQ
LXsFR1nWg47NMQuVNJCQLIhOvgT2CiZLCJP73K+0srpuiTCtyvpo6iD/lgxs6uBgQzjD4j3JzbBy
z5qVgDZzH0KTntu1Hotp71DjP5jmCk3LXclafYBTpLfDylUrWhvrcx1cx8oAumaaVXfGp8YCXL9S
2fxO5h8hwcfnVhPU92BL0CoEqWEdWq9Ynn2YvvtWTOmCcJBYIYPQz2dr5cC1ET2B7WKteLgyWlFx
00qNs0f4cXM0gJJrVqpc3tnFGT5+F231Cp0DNzfAbv4Bo5MK2basVkQdjGe1tX+A6xoQdpGzwuxG
+nkYA1bEXfoDd2f/QN9NdN8uYAIsubrtR90ViBGSfC6bb7GKLWv51I7GtIYbBw1TefXVmou0s6H/
dD07rStisYpsOgWJXsIh6Dt1LJoEL09K0Me9oFx4TGcbh0nPM6CmrAVyO6LbV22+UnwPuzxDIkqd
PxLbJu9MdY3SEJnrWTZLvEQzVeHuwms7mxE1ku+Dh6rnW3hAW5mq64FXx6PpRDmdAUdjvjhga26C
FfxLJPR+GhJva6jADMgrVXD1tlWrMC/Cg2UzP+YSWkCrWBUgQ40K9m4LvtZtiTgR8nG8OnSGloy/
mxY4EbEqUeK/EOUnYbWKin5h4vi9f+VSPFen0ia4xU235UTtZz5roQ02oGOjmDwWBR9Xw/JrS8xv
uVfMZ6Jti3rrWjMAAJJv5jxsEo0XlMdqPRl1gZ0PywXyHf4RxjW2bdpVYP3LJzzoQXG0m4CyaYau
5W7pOyISIPVZJtF8MeEEGxlDdAxVM0Cg52Nsn0hetbJDX3MGhMPk0bL3zWkhMDWl9n5Z+DND2+BV
aRB7mVDEaSXnu0jZUb+TtFtROvzw7JRLai/fCcENIE1zAkRRQM/VR9QDzlkEyB0lb5Zpm013onZL
r0DlExBcBzfAzVNna9ODWghKThfjHC8Yus9aRZj/4kDWe3OOl+pIh5a4QQzb5HetPwcsCJEswwet
AgXkhFD6bkqMzw15wjOeCd4j68pcSlgGG39Ac/owo3/qr7w6mCv2wrq7dHs0iWHUyoy/EBQ2d4sW
oll+osmL6V3PBZaodnQXtMld1D04qQUWYVI4Hulo89N9OUl733oLhkkC1FdTpE0sBzt9tU9Q9tEf
HllZpFE63NO6GL/UTWyfDXKMFNwIlx1zidDSPrh5lU6IO6BTLFNtO7c/SBdmZ/ATRMq0FOrMGbf3
YBVpctZMljUeSxmB9vhh7SyFXgdnmuoWV2yLM26aHYAKQq+8z3gsObEKRpV5zhcs+EDrntFdMEs2
O4jWEyTHNlDWTdr0WXZn+UidAIKlQBe6qVsXn5hoblxq99O+GgsOXVULPlG6+d0SkgaxXvx66iPz
E+dF8DVdmJKr6LXLrYphF2MlzwZeHXoZWXJbNpJXvulZFfwFTQArXsbX2nTQjcFYiAWPe2ym/rKA
CLF2Y3s9HehqUpICGYYKmX9HTcQVMYFMgbmuk7uyABljByd/SBKCQmI3Y1zMkfc8lsQ/bKYGBJnd
TaI9xw8NsgNRZpbe+3wtABMInDVBpD85CCkQFThxYp2wxQf9uYpJmt7NjdRQC+S8Nte5rVsh9Qz7
LHNvpr4ldl4LlFpPIzjU9oy+ZPEyL8E6hyQk1e3YB/j2PrHmGLOuVwRPhlDFoRhrBAzSYZqbmzG+
S6quPQ8KIhZ2rtVYEdOeS5wqPVxM3ilen31ulbwmi6Hs4OhA09M04mdMyb7JkNqP64y9T10wQodp
WIY9H5lRn5tNb8GEC/IO/0BsI0+VDU1FdtXBgzGzTD8tKB7Mb11L4PumQGoyHJPR4ldNhRkvhFlG
XnSktxsTBUag9GGhi9ZdTrPM71Mk1nSk2jOnIHT5bBnJ4dlmwmyXsCZmsLosvcm5MDqx5sbpshjO
o3ms4y3Bh0X8wEoEzzroENwNMmkp/MdoEDfBSCWPr8Cs76mQm8lHs1psQPfEyWbzI3lfRsAvazEq
xpLYiJOh6vELpFNj2OYSWvkxCYR5O4HAXMKm1y0BgajNFsoHXWrfEA+zoDX2auLqdE1T6BJtsjPh
ekrHdj/igUAM7UP/oFRFDAnM9jbfm5M9NbuBbiqSZ18z+jNnIqR1BhZOaELdevppdGfzIY0he/I6
JCtHJCramzIA8HnorTpID34ReyNxM5+imVY6su3czO/wxUOKGN2ocy4dlfvDnVYtjv85YkQThmXz
NNk4oABJ7C6rLmRTx/aNNYncO6qpCriuic7TZUZwH273FnQ27Iyi7y7zXK3tWPJQD1TEKACSzkUF
VDu899TLMLE4QN0u/6eS8l8Sd6HnwID4z6WUA/ub5NvzT/Kuv/7O34UUX/yLX4EfllqJ87fN6e9C
CuYoNqkexRr2JDgkJfuVvwVekLGFAL6NmxL5FRYltrJ/C7yovrgWOxhKr2zgcZj8Ryi0N5sNXMK2
u0rPsGrzR2GubstXW6KIwQMMnkQVy+qjDj9CwHLJQV+1KpOCdiPdprzIPGI7d0H8riP7zYaMTyHV
Et/k/uDMptC0nt2ro2sdLcFA8ls49tawlzP+dTOx8t0sk+Ls1WN5f5P+16EghAs2z6g9vDeHauyU
eAGicULHBKiSW8RnEVBW79nl6nf8ob+7Km5lYHtsmD1WpD9f1WLCF8KkiUppmpIQl4vegUPLtt0k
+79El/+4pV13rK/KOD+uCoqdwGXOoAA3+fOhqC71GTmWXRgkijLTbPEV7r2XaQBfWiqwrJVtEKAL
YYGCQbX98y1dyym/HhyS3jqKWVK/uc4O8owCwNoRbo9uazWk7UsTsdWfj/Lr3XSpRltY/hzYMWzg
f77ENvLtdtCqD5vA8RrGJoSdjTtpOezTuoDI8efDvakhcUfdtW6JfBKJGyXONzUkIOT4sMyuD6PZ
w4KSNd+lbb3g1i82Zl6ceyr927X+j8/w19sIFR5FGfg8aqniLZZAxVk6+nbVhymqpm3JJ52HFVT7
P1/Xept+flgchT1tQM8hwDm93uZXr5rTK4zTOutDGxkXGn7jgubD9Yw+EmFZ4b5TavndXXx9tDcP
jWpppCM375HljCZuRiKTB2gZNXoPEuDoVTVZ9uXPF2i9KQn/eHJ0rD0XdGTAgHwzlc0x8uoRg1Jo
xh64jMohj1KsaafV4gPOi7Jdr+/kMPtbTdL6N6/D4VK79hmh0avgIxj2MF0JMx9l/XWabOM4exiC
LNXp+wWdYC7J/zQzvbwzMZm/ef42FlexsqOl9cuI89sIWk/HawQQjQRth9wUuZkmd9gbBhqJpDUh
u/vVuLO5eyTVTc5nsUiAZaZfXxFmAOWqjoJr1qJ/G5//cWS6vz015uf1DYeZ+bagmgY5lQI376g+
xUCpYndH2XbNw/a6faujlq6xnW4FXk/cUKRjnqaSTCi23EOG/wwI9AA8hLI7Zg2adQhjarr5Jd08
ZO4zxnOruUKlYByXjM6nHrpuN9I0Z9UPsK1n8/ehG3y1DdhHbhviQg7ozzB02Y2P3Xs6dVnTgnHP
8Y3TMt9MuXseO9ljP/oofhxy3mZ7AYJj92iKjO6a5MHlTCdQjWcntzcTxJELEc/iyWj0EKZlZmyV
O79ks33X+WT9oSjJzjoQK9f85vLw59H66wuCcJuFAW8932D5llk5tZHbuxjcQwTMV0aGQSLxBfKw
6aFfVE2rsjD/41eSI7KzgNC5UhiCN69H0EyDHyxZFzZKHc3W2ZMV8DUonYvGpk7CDuDjn6/w13mb
BiezDXTflVr5tsPQErFe8my6MJ1z/EwD8JuIFLC9bzXz7s+H+nWY+i5dF0tQM13RFOv//2puizBu
pSNNiTDwB/ccu5x5rEaS5P4bRwFvwjKFmgH38OejFESKFd3IDTQ8tBRoWwLjjDqFf/Pnw7xtbTGP
cTU+Oh1Wi6bkc/TzcYAlLSblDGJAocXsKIEhRZ4KejRow1nbt5IlBQNfgNY8Nf4TW8qwQlb93rS0
lpl//mCsoF1Ip3j314TRNx0irYHAJ4NskXjlcg+vLD9Q1OkOzthhf7adxTma5YSYSlTf82qUdyRh
k9DliuGyWBb7RPFQvfME7N+eU+DTPOcxmPLtg/ZnRhFl7zZMjRi3bQ+U6gsf1BvptPg+A/Gtyofp
CfxP/JUGTNcP0TatLJw+q4l3iNqDJdpq13jsv0cKT/i8rL5eRWYinIiLIH00Mr/PpWnyksh7XE17
V6SUXY3gCUphc2YOrrgwyB45W6rqWQ7i3ps5UOT8yIRBOvTOYuTXj7bvsQ8AyU9ogGCd/PNQcC1f
ZiplKOg0fypVKLHt7owFXB/mCvudFYL127tLEwcPMpkDv8gSIscwDBXbbVhGfXkUDUmIAgn6Unb6
SrU1zE7Z159yakbbXBvzdU9e9tZLhLULfFKMZZl/z81puMoQSi3L+LmnEE5qblffzyUxp3WXuGcu
UuBTOedXhujeW7r9/gIC0Es2GyZm1zf9KWU2QTH7I0MWAxyC9/rQj070GPON2MJzSHeqJQS1kF7H
eqApTlQgn/1EPgCYDY6oWtQWg+AAc7wKbqtFVg++s3xfiLA52T6qRwo7827MUoMvcZcfqODW7zxv
802H7ce7z3bw31fw5oGPXc4JV3MbzkaKlmYJylPnIn2HKLPrkoZPaO+hdE/FERXYsG1XNfSfp5/f
TNt4h1x2no5keK0AkNdzKaI/r2yYdMI6Kl+IfsbvaQ7pBrftexTl9Te9mWA40tqBdmhFi7cLe60i
zBDK5Vqb6CGDPAFYd0FaDcjV27hzRiVHeIZ/Up4Zv3ORv/n6esKxEA+gHQC8+eYiiRsApZ+KNuzl
jDnFv8F/eweI7iWX3Re2vN47H6gfa89frtWFTmtabLi9t3N6MBjtlCRMXGzDy7veZt0zE4E8lwjK
7WH5TuHwAcokUJG5ZnHj+ADQ2qjBLLG8c+m/nVJcXGZQWVArvP0sJ303IARjhIH67HZi9WI7dH42
RoLc1o3Tlz8Pp998mj1aHzxm/Fa/Kn28IM0irO885LmZwqgGk7GgiX9nj/jb+2tSyWAkcXsd/80K
ADVhROJ23YbskZutP0wkgpdpsPWUbxxHmnhEB5OAaswkFo8KVwvVgJx2kXG+LMAL/3zNv27K6c6z
K2RTjtzFfTtrj3PvLnFLjreNiWtPy5hKXbNczgOW3qgwjW3dFmTFys7aVBl+/j8f/W2Xe51D+Dp6
3GzW7Sh43swhXTRQMIcBHM6mE3+p5erBGZuouwZ269Jw9SrP28KXgfxizCstdPB07u5EWoNfIUQt
zrYIwMfLIbZxe1td15uEboOp/fN5/maioWDroGeQ1MY45Z8nGlJh21pTfw878upfHHzdt0sZIz42
PPHfOhbDQ3hrneuXqQbn20KksqND10qa28A1vUM1S3WeNmvkz7+rfzd/vdL/iwzlmwrEQ/t///dv
rgr+nbf6LRCFwBH4+apiA9AISBodepNqDr1Dvd5pdbBfwUHvPOjfTGKsdimLsEREzPC2UoHpOSIK
mYtKbBHtVFfW90WkrT1rHDrwUwElDMD6O9PHb64PLpNHqcX0TAcV0c/XF0WiRI7g6pAuzbAt3AmA
LD6nXSMAIPz5VgZrnuDbLwTfQhEEcJl8mxnr54P5mVP10WJyM50GdLw3zx2ymtgZlx0tqDLfek1r
7TzW5PCk7WE0Duwc+2m/0L8rbsEW83LBrEAFq9o5/2DVA10bqMR+j/0m9wB1Yhd6rhAfXGbIm9tD
FOfgwdvSxHJYckm4Sj3CZYjjckfgHsh/5nPXiIMwoXO07BGqxCl+8Nh88PCrmSQDw9k5pGYBvsgO
6tj6GIwI6jGdUyyJNjU7mPh8ihtb7Zoka+LHNq/M+YjWPXBDWqGFszdEbZ4K9PBG2JL/3V65Rdn7
l07Xz+oWvkBeHvh3Y6TP1MB63vQOAIldSR8uuvQlxIZd79pVeuhxf9wPRuCpU1Ma1RnOCURpc9RY
DRzz5APRDLZD1wI1y1FGY1Rv/b6qshXWOkd7nJBlc5EObCch1gcYtsK2BVewox80T7tqoLt+jnVd
CeoORQ02pgCmsCHi0LeeJU0cLB2gsbc4cKrmvnZpaIb0wdL5ZlSSFOvEabo9PPFA3omqIFinJ6qu
P7LMmg7ax0d1wDGEfsNZ0UJbnJZBWDZ8ova5Wst/wrAA5+nW9R/TWOfbKS8AO7VOPJibFLnEWeH3
t9R5Dz0SnSdVW/lH0Cbirivp1ChyFIGvp/ne1sF1n8+HUreHKZblnZIUUZ2YhjQd5pCU2HGXBVlx
iPrhZA/zuLXq9jnFvrPBn0QOXTrZBxrM3xzbGPdA91rOoZGh145iD0fEC4EJENk+EoWD7wSxt1NP
X2RHZwiJRgpWdXhetOeeDeBP0MVjWkzyDwgv96D09Y0bFM3eFHgtgQss214k5jmGofgSmUgesp5N
0EwD/4boErqGiQ0SpRtdXXVUgZMBE8p6FhWt3OZ8JXZtK5dbYp2OukOrTVT2asfIrjOqS9PoNKds
mqwdAHd8Vh1MnzRWeN1kVpyPNunGPNkb5Tt3tG6nvTli/UQ/vWyJUu53ysLtsLCBuVNRXn8u/VZc
lLEkFAMwPTymrnnxDF0Ch0Xk5VOwDmVVuQS70uWS5GMdbZFg7ASjvadIcbJQO8KBMIlInD8WNIk/
kkJwhhf0PunnjzTqoSmKgEJdrz4WnhGh788K/zj0sjwMhkaI4BoPmA0hoyk72XlR5e9FisEpHzVa
mTQACcPu8S5pjOFGR41/1/aQFkcb5+6MqSif0BbMRvm91VD4fbtLzkBoocMp/OHFabFwz8lIaO8u
G5JumdFRaeBkbM0t0aAAqKBlPBBJFS8bi8HzVFjCxhSu2U3yMWWSSAEufqq591d6ZJQBecH+l5lH
gWsEVUZXHTCt+Of8ocLyxu1WruXO7QWw7mhsP80x5DHYTWDBxmy3IPz6hJngIFIQxhuDLnYdSsOq
vk5Yd+ozO8utfgeERw6buUK7e2HAJUo3mfQbfDHz4Bqrh0+AuKg0IoSGO7XpsjLfLfjbHmKq+jdW
npL1WJRZcsQt1ezx0Gi8OxbqeUDsy2bSFOPipBVfPKFYT1LfrfdywSxY8z3/SnZ25KHlj1AlYni0
L6ap9e6dIVMvAcX9fsv3ko5mrQaxW2Z/eqTPVLw0dePBPila8zNyjGbHRp3Up9KqP6EPgcGP6yXs
WLE8+LOTfhpwFDIYc7QMnaVPS8WOL5mIQ0HL2D5RhaMNkrYQlxDQMRJiO9AfY1ReXzXAsUM2Gfqj
1FZyljaqy482AokDwLD2ya2Qi6CyGscdVOSi2/VLy8sBLA8DtnAyQJQA/VIWXEdkEdkOWyxghLgL
GkzbJuGgRY0+ctMl0fBBq3EV4riJ6ZPQPKqEkARHB9uC1uCxLuN8HYPGeIqCNL6HeAVXS9LkP7Tc
TuMD8g0uUa464/PIWjhVLxs+DIDux8tIqeg68UmOqES9XFad7184MWk/tPeT0BGJdz90lkuc2yz1
Ca8TPr+xrT9TurPwlFXuddTwqu7LqlgOSz9lh7GanCJE7xxd53k9yG2N0fqal0jzUvF0KcLrU1YE
Dsj7uP7SDFFz6yyN+dAm3O8kzeZwQcIQ+jE3FRzZfG4wNG9rt6m/kONQNtvSW4C1ZTqFTs/a6Myd
Cn6tgUzXbBx9qk2Y98vQ1l86QEMfseJY+0VK/bUyI0wuCzZUGv1loU4R+2VEd137LRhb99pZNOli
A/by6ylx0SAg3ijmbyiZHH/iC4wpEKjoiAXyghRCq96N8PC3RuxrOGBlTOyB3/eqhS0nzIcawsV1
4lbqsfbiCLp9X332Ii/bdX2M4c9CIWluBp/1Kkgqax9h3QSZJtQuQjZ23hRcPHjM6RFeFvNiBCDA
BsCAddeIrvtAkxEe+y4r8BIU5rVj6/zYZKsOqQsoM+yIrlWnuOj4ATUEPq6uMe926VLD/Vp4zym0
lO3TPFO09uXQfpOR426VmrEZ41xnlPekhtJzsXAMF/HwAUJsL7djxUnmrsju/K6pn+009u6NYAFu
WZdjfD17RUmUrlM2H3O9TDc+5twPop6yu2R93Faj/As3Ncm/cQYOlBnEeUi5ap6MKr52Wu4aOPb5
RpAn8iIWDLzGhG4IooCv7hA6OUctYpzC9shvrJbsjt3B9BgIOjLLiKDrRN5FG+8JB5xfZE0haqt6
Mls3VN3aZgNQe8QKa1So3pwUeA4KdE/dOTFbrk3dt3o+FsPggc3pGUmLoRumXs9hpDFnxdd5llak
5GE9uzHslCLuMOc8a9H68XDEWOeX26DtXghAZM8Elj2FbzFCb69S84MTrfEwY2t+97BYEVZiTZoM
wXx5qay0braeVc7ZtgFO9t3y0SzyzCRjv665LR5f8jYUYwbWB0eF+bDAhbgLOsFsJr3h+1T7+rZT
ADp6bdVXHdTLT1Oq9K3Z+dG1IoAv7II1wWdNRWIeW4Uk/prmRR7wkwZ/IG4bqFzM8VVWuMcKrdwL
K2p5yZ5YHWoyF5jESGSjstfZPQ1h2/+8tH53pQpC9YY8Jx/Fw3Wt+Wxe2I2T4a+VUXLjOW19QHXe
Pjb1gLZriV+IZuE/tWAC8WXW9hc3iNyDU6NUqx0UeFjny60LkiPEFY0hjo7ELiOpvN4gZZ3vzIJE
LhYh42YNif6AI9/Z5kZ13wXOJYTDNcwIBzjm1mY3IqS90tR/RB8Pp7SoGw6beddiRImGypJ5gyTP
cBKJgVnZqK/L2VX3YD6rYzAlPcTxpFg2ZkmzUZuuOLpJdxrmGeon7+aliMbmooxkeYpiYMks9VkC
BrT/KPI9By4ix0yWOGqrwf42EFOsoTUwpeHJWOxW70vPrLdT55wTEuQ8sd4WKN+n6kswrn2mimxp
ap9HrSpJtyxmQTqA73vyYW/eiTIeDxJKu1dh1A5GA01SoiuQEcszVeDiU1bIZVX2cpMsrL5M9Oxw
tnKeHairWdYeM0PYAOEMDCOFUx/w4rvnheqnHQGqxS1/kBTllfHQawOSB/bMu77lIL2rJFa4oNxQ
OgWlTK7xM2JL7wNy2/wsSeSHKRVFSNEcrJdgKQclca42FckOlwkYlm1lWkeCQs0vgP3HA2QvgQ3Q
XHZ+0ts7rMkwA+qYYOWMUmE0w9BlceE8pY4blu5UHXid/h97Z9LcNpKu6/9y93AkxgQizl1cguAk
UhI12LI2CA0W5nnGr78P6HK37Tqnq2t3Fh1Ri7ItiiSGxJfvyAJc0B+0InTAIcDLcT76pNO+jFTX
XDuZs5SuZsZDGY4xBViOsTFZu/hqDQmdppTnqecsmTRlVRvJXLiq2xqvyTiW32aoJjLOgja6rmIu
gyhPA/qHCLtgWSvpHTKyuHHHkrBUIG4Ch1rN7aTFQG8E8QvF4MkhIDu8Tao0XpmGciymeDzPQvvS
IgXecCsSkTfHS5c8BhZfdteZYfqPiOEYM8jPS1gCaaC22+jOFvW8TjLdvmqmiNVLhF5o4qpM9Nq8
yUqTbMpwcFRg9XTeT1PRn0iR4LGT0UXIDWflhzIYYyTAOiEx6GcXTSW5e/EqVZbiKTi0/uT4bfyU
UbK4NVUgYqA16l6quQQ96SKFDjFfr44TlAa7OtlHNMbVcXIgwEfcmRIrcCzHnd+3pLM1ySnlLF81
OWryxigobIDgWeVD0x7BfckJaOKdSq/GkwNnyj7npS5oN81IuHWr0uoXJ0dor5AOqk/IU+t9oclX
dba++XVRPTOxps9pgwEhJiT8ETOystH7LvBa2WXnyWJiSadahfR22qWoBGk949C4QxHbU+ShF4Ox
7qVo5E4mKpJb4pOLG2UIkK/mkyxuQIoKgl3sGHtpl6YsQoVqxs9ZFudnrbKzsxWBI6+iiQU0Dof2
PW008ZrTRPRe+WIuXU3hF1aoAA5mHRf3k6HZw1PNxMN5i9jkIO1LeUoolr5PS0puZmcsv/K0BDub
qVnroH74p4KA1gfmY3amCSmih2BpNcvok37HDw+I0Exd9pHQPYbJdW79Z9HE6mty0RQWBirchgDQ
Z3Jt2IQbfqTQYTv7zbtiluTzanPvSG9OTKIeq5GFoQnHodjIoO2LjeEMIBp4k7k8Qq1jwKHgtbgP
rQ4lthMU/rOpmrzGKUfacmTsJIvlVnAZ5frUJuu+4VOiLUUutc5RaUk2MSNvGkdG3lxFs9mybxR5
r4bugFU62DC88ptnxUZebAzAj2tCUydlq0zLCNDCkGJ8GzPnGIeC8AWrzhhaMUVzlpSZR51LxKn/
3Nd9SFR9F2EOQBCefWhdx7t2lY67bDB05/n7wTR7JehWOvRk5M6NQJkm1XksqJWxii2p3oGrV/hZ
XLAgDj1+h/zeRD+Wb9MoBu5BWUAmRp6Mya5UQYFutMoko7U1Z/Nqqtvi3hxQVHAK4Vvdwa/4fok0
wUPqUiQxzmwyQ7fZhPDj5PRt/9FbYKOrTsP1c7IUNXxIpl7b5h0q/Qy31jmRDnmbJe2bDwhOm4mU
fQODg9HxpXdaL/iMTOV86ij3OXkkmuYKDFVhEiQsIu5dsP+QAkLd4Cj2SsvPz7nWvEfsXqIVH9Y5
Tk3ffIswgKRbp6sRhnfOkqJJ2Zo2uimtNsy7nM55l4P/HQacdoJ65JaJjvi2kugGqwZEqeFWYhaX
yCQ5giJ7ldcqPL/crBM+2TF2h6xKm/EE3oS9TurDMkKmMteIbUMb+KjGQvOqtBAHOOl6N2Sdfs4C
ezyiZYo+z3M4PA6kQ3+H1f+Wm3f7rVgqLZr/Wl71VpRTTZJse6mT+OefTtFbXTTFR/svf+qhgFLJ
fv+RX34vvRR/fLol1O+XP3gX9ei5+1ZPd9+aLv3+GajzXH7y3/3HP0o6/sLNqwoy/P4JQv8pX/D/
pS+vL9mvEtTLS34oUI1PMLqkC1poClSkV2C2PxSo9ieyCCGCEBtAWVz8uj8UqCYKVLkoOGAxLAsE
9h8KVF18QkpG94UJ0M2s4PwtK+9vDBEONzoAlk/BjAUU8ruEMVZLzWh0Q9k5imLEoMnTvOsco3n4
6Zj8NTB/eRuJxpYgRR0jwO9S05ndw4R6Xtk1s6GCz2TTWu+EfZOR0f1XHOoCgv/E9i3vdeFwDYwJ
7C4uuPZPehTORdw4ve7vJrVwbrjnlme8qh+MWdCTBtjxV3wmoQF/ekv8p4g1YFQWvZb4jfoek8as
VFnj1Z9qH3NHVbTHou54LhZKVpiYjAfnM8C+Tmt5F/Tk+7METFurGFguK5PuDdoESbDoRiCpkozU
nVOMrDqTU/PAJOTnWDmNs4W0dbYDW7RtRk8XYsVxmT7U7JwmKZmCSt0+qi0jjNPX5UZBqH7tT8xk
DFlmvtbZX2+xhGV7SkInr2qb7MyEO39zKKOj/tyoP7PjO4luirxBpriAylTsZgJYT7SlWrYb0iN3
1hoeprM+Fzc0D8aPmogAUnEXbcwqzAknI3S2K/JhJwrS7qu50tAgioIwjWnw1HAky5tSkyuptsV1
Xdo0NeBvehFpQFqTNVTrmeS7XcWiTznK6PiWay9gWmNnGelW2Xh2ijnsiNoYQNtq29iIBYAjFY4d
+xpkf4Hm5HegjqLVBbYL8zLeyFziahp8rnNXhKA0K6Fn+WuHRuFr3AX2Fx7N2p0TCIcnrWic99hu
iEpRHVL7Vpk2FUS2xdG4qQEbyF2x9ZD5AfULjxIjvRFpb1POjnLgKLuhu5q6fPhsT3PqEvoEdKal
XHvxHDT0xsQAGrp6F46RcP0R80xYOZaHLqL+msmi3xTgtYSuYKBfjYWVvRMsGW7DPHyb6rgkX842
rwJKWOnlm80QJwwHJ8z99FSl2fwFY6ty1jFnHcXs21TTjGqyt/JeKOskin2GgEK5N0j53fsY6Xf9
kDeePkXJEfSyew8aq31N1AWZnwMC/qkFiJwDh6BZh771VsHyDOpQX5Mzh09Jpu8AqwOZj8aVr7Tj
KkmCR6dRIi7SMt0qPEsZVLLRbUYggwK21nV8aiJk2V7FQFIoANsA/Yqw4xfTFmTvKJLyZrYyYWFN
3iit6s4fUu1o4byC5xrUFfVbBpc2dw80T38ikolwUZXtOxF9G7NW2lOi5fNrOxaTy5k1X4FNkhvw
Sm2dzG17V5mt4uatfVdVTuQBWTwpXa1f0xoMazfNzbWCy9gbHGu4z3OH4VJ1+g2VhGfKSL9QGlpo
uyixQUlo0+rD6S23IihbH08wGqUuofZrNdmlFq/mJgZbC7KE1H2NKDN3SgGbjvaQTuMenVQw4YkM
KiFWtCMG8+ekGcgix/vVNUPAgSiIMJr6Jn4w6tim/G4Rd6PkfZATOlBHbWSwNsGhEzZTSURhChbO
ldPapNdRj2jJp5F9q72hiloz9xmCHLGOGDDsTRPjnCJBOWutTZAMc3DXJyY/CUzZA69VdYeyKavz
4TYA2Lf1VWlVTXjl+EqPhLjxB/OrVoZLK4bIl5RI3GSO9jnuBsXcVCNe6neCoThRYRu2yiEhiqir
7xPGw6zaqk6TfGWmTu6dHvCghldZ3kyyNxdUQEh/Ij/Q1zWy0YbOYkMwEgi9AugfAEMWzs/Ed3kY
NJLkVNS5O5zPzMtjMkXTOpsd9UHDUgZ5WC1/TWCufz8R4PkGLESGQk5w/cZIdPYKKdXVsHb5tE6I
Nd+XzNeHiBAlr826mX7gRa1Ph+5AXaUBdezKXqob1UK3ltZR7pkE2bo5YWEj7H2YcQZ853ms+b8K
A/A9Y7LPDjZXunLd90N2HnWj/GYgmaAx0F8mXM2g/5p4vnndWUEaevU0FHu8g84NcbPWS5pVfD49
7VXM1zI7L2pkQjXsjM+mkHAfcjBaJna7Tj/roh1vwdQsMIA5K+6DLGRrQTV1p7J44Brhvk3Xl+f4
35oC//vR7ZeJ8N+bAf+ncfJ/4xSIKuGniefPU2CdvOTNS/OLE+nymh9joPOJUQQxDp1lFnqcn8ZA
x/hkqRQqWaQiXLJemNF+jIHWpYpJIyyB+cy4eJQ4f234f/+Prn8STJTm0vnGmIiR5+8kuiDY/XWE
gejnPx1xsor2kE+6DIo/TU1LzhX5BR3Zj6lN0pOp9Nd13hLq7ofjAcsgRkSA2MmFjJnezaKRRzMx
qgDTrjrckfQpVh3pjy+YvMUpQeB2TQoLudNxDPZl0cNBYZMhrwnhb+6muI8essZMtwlVlfsssNTn
ovRtL41lfGBW9tqpqV5ZAePdSE4BDREx6SGrpivnN1EigIyIKtN4gCbafd1EYCt5ml/5Uk+3nU73
5tjmpwKxiYsLnhbfmMJHtW+w0UYZu9gMPGGtKYE8ZBUzzspPx5uitFPclfayxwsQ3Elr1M6j0jnX
hPSKkzpFRKvplGzCbejVRpNqulULLXhSwfCu8VDeqqPVnXwNcFkAxKqWT7RAZTgKw0qpfxBwsWQq
TAw0ap9rLrUq7a2DRIi1HbczesqRWLGl2dikUu19GHgTvYazrCLc1HlXJI+VEeOiHVNqFyiwiXdA
5Qj2jSFDpjapmJm17ktBq8sN7MhwbumbfXOmYXrCkqSfg8SedvoU19eWDrSGGyxyhaZFm4raqysx
WtUrWMGIbCuQG4Qa/VaqCV8DeG9FCGK66/NLpIjRvSuOThS/OblILK60PCAgQhm9LkrZ64qC3mrT
P2VJuYRpKfuU5WsdVAXDSV9X26rqzQ8YNrLn4ja6ai1j2FrCoT8gC7Nblfw9bUOiWHIIaYZVPDC/
7gpgO/4cTJHzVVZW5sURmcp+yUO6JC/4wfGN6DSjQj7xnBuJUqz16AttHc0xphj1Hh9Kuc2wwTkE
lhcCniuV0K+prp9nbG6nAPhhM0nCS1eMLPIO26zar5DcLmi/3h8tQLtbp+ZaKYLW8t14NtK3Dszz
2resdDeNnX619Glss9KKiJuVFDAQ6XmdB6WJBCaddyOSgGtstPqVNpjFrsYKc0NhcfMQz7rjjlmT
7jOF7o7cH0jrzE2bFKNS+0qgq3WqAgPjrZqWuzhO0ZpmZBhvBgMuMC2HKy0kY60vqnqHmtfrwqB9
CTtbgC2PCfFzpS9fKn34ZlYEmyFspHJ7WtiJyjc2kggHbH659lk3krdp0EtIuMDQvko7fwB0nz83
TQmJKKA2itCCCsZtphxMpVm6yvG6X6P1MFWUalb1gt4kvsWtAYdl0Nn4FlFsss17XhTMUfpIngr9
1bpCt1WPniEOOImDrkd7q0sJNjDSDKl3074ijO5ryG/1oS1yih8G61AM1TbPbctlqiGyPErj5IxY
Hn+vn+4sykYOlj/neyPJijUKadAhFkvSppxoL5EobajMqdayYTolOD++42FvfJvhy4nzjEPaIAnU
jslvfZJCGR8l1ZDnUssKlxNKnm8d0sdUwTTcKjUlrqlVXVH4QeWV42zMNs62PjqTk207iEHSMz1H
/ZPiY6RJLF09xyLQd7kKN+mmg+ivqfeu3/R24pPQizKIEUGOOhA+kKqdguVat59akp6JTBFzShEe
KVBePk/BzdwUCRxeu4giJpO0mX60SJJQBrItCc/u8rlpVnPRQU85Tv8YzPDxK3ykJfNKULHMNbSn
00k6Y8wYq9OU+8JTVeUpBvBcOE3iZqLUYZKyKib0OgcjVCKSBwmyTkUjvELE1UqLk+I1tcL5yi9C
52xmtrVvGjjj1Rwo7TlqFbh3CfOUI9CxgLcXM519Kxora90y08V1bxfCJUCYpHWaBywv0wvns8NT
43o2wvALW7nomM39M9SAteMhirYlJoiyCQyyjUmJPTYxOdLEVTvHrDPq2xZO4BSLofqs+FF63STQ
18img43qFMF6JnTKM5tK/5KQrbCzcGl5MKfFBmpD+zbLoDsNplO+wPkuD5duNp5C0vcf4VP6dMVY
72z02AkIsgwTj7xPPPqqH96qizBtwN6HmaEa70XHoc+B4tco40qvGTX7ygadiNdjCuuoE0vPhaZS
z6QYJhU1opu3U6B32zwa233izOVj2vnbiJhbL5n8+TYhYMUr+5796dSKOXY7hWwkMxg3VlX012of
aAfSLJPnodJoBGNPvkJHK04Rt/hVQ8PeDowJgDapaudrYlnROssH8ZT6ABOsTOHeb7X1hCX6dsYc
8FbiijuUra1sskA2NyqszR7yxd+wlW3O6TTYj8FAWrwqKnFPeqXg7aSvuNOkWNTpyPq6nirg/Hl6
E3PH8t/V7UylwGhQMw7HvyZgQF9pjXJl5kLrwTopX6pWHYq/jKSRHEUVK1okzkBGNc/+OA4e0M3R
3RV3VTq5ue605yqo0l0RckvTMCiThM1VTQUCyWjVh1OXyR5RITFj46AcI42KJXqNbnsiZnat2X01
axMcoWhodrHZmb8mrfXVjMIX4XcfMp2/2sV4l6szY/w8lLxfle1r2jW8uooetCooDwRMyYcenctn
XKL5GxjQ+KX2eWEPFc6lHiGJTGCM+BbdoawaTHTb1Bqr2ToxaqGhW5EEI6hZx2JoeFYRhccR39G6
G8bOvq3aarKeGsv/6KJJt3dpP3Di2FdooDegZa5fiG1HacG8zcKyOEVlpRRfSxZQZi+nX6ujnxCY
PQXZAfaqXjdDrK0Z8uhXJCjq0NWR/GoSt/QsJGLVW38M0ysZmmr9sOgn/G06E9uQE3Q9zBBYQWvG
7wieYIrMyh9N4JoebVShREmxr2Sk0/ggJnzABUIvq/nCNhQV2BikazFxJtvA+DIq2rCzolK6U9Z2
1/zkuHFSyTiZhoeoNo7UzgLcCIWIuyTgKaNIIEFmkcd8DlMvhCM/8ARR7kNo2SMYg+oGuTpd9+yW
r2vOJq17QEZhNLwYiTMdasdSoM2UbosXalrl3TJu6bPWrVC71ldRtE98SAUKKmiHb3d2qmO1oxRr
S1K0oALUOGdIxSl5V4L9bATtvqOt7rAIRw6tCI4UK6RkkqjlEQCkXU+BrJ473UpdmwyhbVT10Yak
Xccjm8r36igtELcjMSQdOOFBRoCFa3Kad50oIWcgh7em8MUHXmDG6DIpozFaLb0v75ZND8uXRnS5
bN46Y4l3e6TIjInDJekkytLv0t7/bOL+AsrHRwtW/A89+Z82cQSfFfXL+y9tQd9f88cmThXaUhZE
ZaSJNW+p5/4Hlo9O+hO+OJLdgYBxk0sE9T/qgkiTAOVHrY2iyyDRE/T4xybOoi5IxZhisfODBxDO
39nEXUyBPyHfxDiAgRFcJ23eznB+N9YsPY0oD4h7spFWx6R+40efuqe6dxAUHZAXSBZXRCY2Ic2M
RSCBR51AncELEBeZEmM/5a5lcCDMy070U65oVCZN5PgSBIPx3gYCgfNK4nb0t4mNvis6msHQs7zS
fBb7HT2F8KXGozAZzecAjhHzSQiTnZnTnKwGWyKLYnZxlZ5rPjtgkYGgRF4LCb7kJPTiq5ajAXTJ
Qq/L6Z5SN8xanm0EgzyzNHWhcxNFrTcgWFmsSramZC6BU0vtZFfPBI8TQknaQoBw0P5Pvf2/R4CR
ecm1/K/umjz/9tZGb137M/rx/WV/3DhS/URxPR57SXbKct+APvxBgkn9Ey5bMkh1CTMDQYSf58eN
w92GOwxDDcjHd4jjx41jiE8AH1j2yUaDvMLf9LdunItb46c7x7DxojlwYNA3kkCP331ZRMMB0KCn
3RV5oK61MOJpNOeOa7bt02Qlr7YAFCiLmeznbnRcQLeGkIApISUKDlu09oPd28lBSdvkNHbpsbcN
0lsUi81crdOSrjCyxAQwTp1BHQ1T+8bQM7FmxtC5IypnU2IFch2rc1wCVs8XNa4IefzGhp14aiXH
VQAKueJRg+gDONMVTGXrOGme+tRhbIoglMtCcy0zfkWOJdZpxo8nKlMEZU31vuzrJ5WOEXdGHraK
EWl7mS8/K4O4i3X1tUfez2vLp7QguxiZGgiiJCzP0s5qCJWgoUIDxhlbT9TVk4U8dNUu5Mig8PVy
QtPYyeZiTSXpvq7tfZC3LTl8HJqeXMCgzfTVHCcfWqKMKwsB36qw62YtKn5piowNiCF45CtwGASt
KhHp9cTpkVVP55LblwY7JB+DSxdStRgbcFtFythhUVjo9olxHuyu9ZZXUnJpryKHxhLqC9l+ThyC
MtWpmmzV+RwU6ZleIXImG96SWD7zyjQqPv6AeLSr+EAXeaiYg8ekWbQRctlUFfnHlCMQq/Rac01/
YvCmeDJYUYD45qeUTJOW8OAIduC0INMjJjAyhxmZkwY64FVBqwKqRKd58G0/gcUDQ6Aoe96UMzKB
webo6aRrEVUl97aqPFwukqia2J0bVbMuJapsUvHOWY8nsRbOwwB+ROzf4v4R5rmP+FBBnBh79tes
9zF9m0WQjQfptJrXl7xatPwstUbXJFkk66poNE/2YYw3zyIbkkQypDuEI2amec31/DE6NE7A39ro
9aNXmGPO/cyfYp9qgl5V8vXQ2g2weMFrMo4SLR32WpMIn0XVOG7d1E+X840iAUcKm0m3Hfi+Qcgl
Ix24g6LiedFZdnoQavDBTc5VzdOAcDmuTltyqRTLvRBU7fSYhvzRsuNX7Emc/xEZLtN4dN1xuKQh
HybiGL2h4j6RErXuAE5+wklSuo5sniTVH64lOcN2x8VkczdeDgZ2tB7kgh8tk+w1g4P1fJLnDtRM
mx5dyyU5TI1/mIBg7rIGERc9BTEePhy/eluWmzmj1a5OCrHOajTolej5DEHYXNmNgsmScOQjza8R
jMCseYnkpgRgOdI7lzOhFlxlMAGYPvLkZGvcqLpgIbB75l8m+RSvRPIBoxid+5CK5+X20uN53gmV
XoHRSO11VyxCow4MTWScbiN0UM+FIkeLiWO+V5fbMCGD+HJulaXCQvFR/Pb+soRwCeQlqncdiYx7
ucpnmcyboqydLZvtxCOe0dlYlKUS2sHlfLkAliucW/wcGXO+1SeWMQQ5rWfMzry7nOa2G3TuAy4j
ENnW6xEov5RL/aYZ8lVnhffKO1XZ+Y7O6mVGr2x3OAVq8gFqpAMocfcIaozcTG8dV8tV/yDqLj8S
/TlemyNlY0P8qgQMCYoc8iMdJYnHtiIinJTyCLI8kN7PpnqcyLbcSIuLLM/0/Kg0VEPMGGJYezPg
exYHsiuJdjO2TpgiPEahePTVoXeRQNBe0gp9Xdf0O1RaU+8Hq7GXPE57PUaZgNDG8q+ga3RloLK4
DZw6RVLl53faGUeDvZ1VJPcl2aleafS9CyFeuijHI3foVO4iWRYYo1jBMomW77I2aQ66+stNS3Jq
DwKnPPC7w1uz5pKoTeOsTYtKwFfo2AXV4rFD2fBUjahO2WW5SZGKNQGuOeHOxkiza/LBGMehmbgD
Lsea+DKMMrSUE1fDeTVy8mmNsW3WCsZZ1ETAEjJV/Ft0pISfFlW6tf3qo5L8ddbFHjc9kseI9cRQ
0mij1vWbLegSzBVyeotKfqa0qPASJbxVBhpVCpwtOsz8YYpGuDiFcmQVZnQSnkbCDLEzowIpNafz
c2JSPLiymAgsD9d2o6zwM8WvGn3aa+AQB2ZdaA9mkKTrxh7K+EQsbHeIBsEp1BHH+gjXVKPzYlEh
vSui9jZECojygi0bAHbdjH3sTgn+3xEJReMBMpWqa1WVcij97kXB3POORuTNiARq/kAfkw+70pWZ
TGFlpoCW5X/YtTjxN0RHjk65qpWKxpC45p6PjV5ZBzyK1iRZ+SdnKGZlk+poNq8JO7flHq9Ik+3a
aW6VpylAiBUi+UhRZzk6yUt1itytmqiOuDZ7S5u8AGZQucNVCOotrYefRrH/Rnez2Hh/m2sMC5gF
CREqQud3M3TqKNqMB7DbyWhi746CPEp4uOi5/dDVhc5lxV1nIGxf/+v3/V2DwzwFqwm+CQglpC5+
iy8hcFybMM50O3Vx2oxkAlEymbzng5KA4yQf//rdfpffXN6NbHEYNNURaKZ+5a7mIVAMOri7XTpx
gSyTgEMvukfElvj+vf6zdf6LrbOuk0rx00n509754Ru7gKb59u3nPcAfr/pBgaqfLHTi7I+/E5l/
bAAc8QlBlc4oyeytM+2zqf4n/Uk2ORcu5j0DgnLJuPuxczbYAJDDiDmZvB6WV+NvbQAuse6/3Chk
s7E/N4h5gXBis/HrJSSnWlfCwcz3VNUz0mxBOgkY9nxlgPdqMwplV8vuZji22jS5GVaXNc2S+lYG
vtxVmYFJyPSbzGOro143lWE9jIlIPPJZYD4Di2yaodY9qM7xKRvHqlpPCGtfHOCtPUNA6naOOeBV
COiM8uV7l5ftHrl9sDWjnOwhm9hd1U/gLOa220490hHUdkaxQhGNJj+sMjfNbbTW8VQ8GWVlv+R1
k+27MaCELLI2XSOp/mx74fbwsTeU49q7nOBxVBN6TwRBY7TBipjB4ilUu2qr9cp8aNhYhOtAs6xX
35Yl7bJZmVbEsAbBqagnqpTi1j6Sri7uuqHW1nkqz32nOicRw7rYWRA8p2Gz0EVJv5tlhyQmqli4
Mf5sa+nnuyECjav16VyUBduGXMs3FmG0YAm9eoNi6xDkCSVuY3Kr2D7donQbrVRQaS+lz33VJZV5
XwsdO2qFuEjMhnF04rHZd83MpKHM6sFIQuWQNvh6Eq2a3VCJ53UTi+JUWaEMvQqfEXPd0D2oUWl4
GiaHY+Bn5tYo1WyjVVQni7mZz2WvNScZKf4Kt8QDYVDj25R0qLYGKnd9mTTnmZggovStdGORjLZW
ynG6Q+slXzt/pPp9ehbsabZqqcc7/B3aVtcc/zMTfbGJY996tyMrmU7dpMUn5NjJKrXLke6Ssc08
DMf9OqIzbtdYdb2pwErXE2gTRkZTo6kWcVA91c6rjWrnIxgmZwNnN5Kxh2HU474xzsY0UK5Lb+lj
2KnxI/zA9KJYoMTUPZripBRJf4WXhDAMikdDdk9QJ2XAem1pPvryOSECRlj5DX7K4pQO6mM4KmW7
UnSj2uFZT85jwVPVzvX+Rstq58qoIjYWJTQ1YQGqksldpwBv80xOSPh1yNhLyCAZh4MVzZs41yjc
ncda3yCQtil7qCj2qgot200dVFtOk1iw0oyObl6ctCSgowjSAGyJCW7UDE5Am7Nb7GI7x6ySVdjl
1am2tBe8PdI/VjSghVelmn6xolreIcSkVIpd1r6JOloNtkgRY8L+emfInbfZwKbgwanNN3M/NrdU
VNsZCW26Px+NHDLfbrtHsxz129rG/th5UNsP5IHFnlN3qhekuXOguFqjTxvHDJXIoVXelcj5YYEi
7PU76JakftSwoyf0v4kkb2kPI3tfHnKc9I2yzvDbCGgjUlPWWV/OG9+Kcwy/ReCLr3NYDa0rSiW4
riaZyS8QbGALXkNA8pkgsM5/hxIDcY5mZ8UKtwpVQzE80RX3XLlmsrKdjDQppzZUvOl9ilJItE78
KhWUVzsbkWCxNwu6J9madx3ehO5SkTOGnXEagAc/Z1NJ3wgqZq4UQc/3Xg1bhIDkLI+3eSuN98kg
Snmr+WMPDzVVkhJtJSInoFXRSHm5mfCWcxrU1iobsSkSDFFkbEGWyAcxYJRl7cNY0iY+yJ7mEGW9
zii6xmqFgq+4kdSsFBb4SRXq7aXJRqyLoldWgRxl4GFqtG7G3ho3JtHanmAHFa9qk2PsWphNH9LB
1q5qOJsaQX4N1TlnzrCNSY89Ma5hN4uIgCA+wl+bSUohstbpctupGkS27O1tgdruNtdSajQcVa5q
1SyOY2iGV35Zyk0xtEbINM2YstSll8j32O6s2tjSDrasSQfIyamw25j1K7Airw7Ihd2AbYh7mUL+
WVozq2zJTGVlKXl+LcOuuLN7aV23VtV/NTE4TyvEzleQREztVa2uk4Vkay98GwWxcG/ZQsNV8HE8
oxaRh2FthoWsIzoA3k5bKDyyPHwC32P70VwIPmOh+sRC+jEyNzfYlhlj8SEcevS8bwAo5i0NpOtG
ElTO0unvMAWJp0Sq0bqh3Plrr1Zwje1CO8YLAYltbj6RhwOrXI24bIcpfg41XT2YC3lpwGKikCPz
4sJstqS8UluxEJ448OdbkopiL2Q31aR5+Uj4V0v+Zw+vQx/f1gQ/hhRUhwEfCoHkw0KvIpmCaa0X
0jXSWeIdIPF1SZrialjI2XGhabWFsA1IzrwtFxK3X+hcEgiCLXHx9uJnhO1V0VOwNEIB6xc2uF+I
4d7W2pMqZ/Vb32kFdD8EcqL66s5aSOXF2OZpC9FcLpQzvrDSQyuVXicLIU1nZnWCCq1vTexhR1uq
OVKDPD4mqH63lR7210mBf8vUUmupqH2uFvIbe2H4xV8Icd9Xid+MG4tJYOHLu4U6LxYSvRmxI7Mz
Mu1bcyHZiWGtX0gdcasFQiLEoj3XF1beWAj6DMX4OVlIe3Wh74cmgIOmLQWYoRD7UARf/IXuV/NM
MDxI4oiUacnTX3QBAoXAuEgFhrCoTmPuTFf6RUnA079ajwo9pkvAe7wa1fZR0boWWKIJGhTOJNw7
izihuegUKkKp3BkSApN1oLX4eW3ao1YisdQAXQJFNXDE3NR1366xcZkv2oh5fjRCEvmx9LES1DWZ
2NxV1hTKe/0PPWyQ4Ut5aKypjM6XofU/8/1fzPc2POO/Gu/X39KX4aX+Zbr//pofCD+GFRgnzB2Y
SfCrLDD+D4TfBPwn+NRe2urEhf76Md87n5jhGYmZVaEA9IUW+DHf440xkCIKPC4kfmqYcC4+Izw+
f2x7sQf9j1G6pH//thF2IOeQSzLf48ZBffnbFjGJwTzV2al2E1fSUxuT17S2Sh118Yh21iXjIms3
ZTXdpoU2D+5SNY5Bx8FjIcoNekVWcFwP6pNPES7pRDnlKzQiDN/G1lIW9C5G3YJcb+k4z5kriUdJ
n2lsZqvdReUmDxwy2AiKImLFgVHjIEY7Rk3zPm4BtBj15us0NiG37Q5cWFLEYLh+TPMskxrJyQXg
nSLTEO6b+AVkCPXVWAFzWZmOcA2n6Xbgw2nY/K1yL+fI3xeYQe4IvcFu2kTP/5+9M9luG9m27b+8
PnIgAnXjdQjWkkiJqt3BsC0bdV3j6+8MZvocp9+5+U72s+PMMWxKJAhE7Nh7rbkSp9be4iynv1QT
Fm3WU4F3TYZUerTCK9wOZADTBMin9mFwww9LS/mQ5L6uRCQfOMunW88j7GC+kjzo7u/0MP3Oahtj
Mvc6ol90RiMWWBXq5q7aEoXaXaJBPtjGBEPZ6e4IjTcw79FEFO4Tmvk7EWCFjqbikUmhuJ1o8iBb
KgbkQYRVU3rhAc5vTbd6C3LcwovoJhTl4Sca6AelhlkpCV86p59qi50eos3jlGjLe5rR/qwMgnpT
t+q3PQEiJKGiTHK8p8kI8A4n9ioNbPUW6pVt8aO9Wh3jFofSK9W0bTekSKlbL3spGda8iMmg56k6
+zUJPbBhaL4y3CDORM+/t0t1r9vmsg8gJ3QUkJ9LE3VF5cFejmKwJL5RQbyjzXtP9N4+cBcyVKyu
Ps9D1LyZqftkt8SdlxOOHkH00a0dpLhNHU/swVPA48nc52yptBph3fhMRiyj2RzpLS1IZd7xgv6r
ptdNQVy1bjx0GE1OOaAFXJwymhg+RPWyyaLi0SDCcGM0RUNqSmlc2qzztq0b4AkyIlJMeHLwnA7x
OsrYXYd8wh7e1AbimrASggYgPvQEUu2qw5lSnjAs9jchwq9+Ozaa9UzYSnxj5rb+CR/xsG6xHPnY
IjmpWFzLcitccr8Q5c76zThjwjjg18e1QAzp/F0rrEXbuWTXBd9nzxnvMtkY7NkFregMzQnBz1mI
hCwRj/8s9P9VpIYkruCvVnpE+U3452hSzIHqNT/aOPpvahn1UIfJay+HVskfK71r/cbRgmaNo2QT
iM34qx9LPd2jH0s7DR987vSeIa5z28i/s7K7SCT+3OKkA8Rs1mOnEPjQoHv+uXPjyZK8p9LN9oYb
vo8UWauuxVZNQ/St0OzHBoVRAa7gzc3F2zwCkuudeUuD+Ngp5BWQEnkwUGYfWgXEKsRoHTwFyWpm
vVo7CpzVDV7zfQ4IdSgjsFqlAmxpIagtthz9ol3xWwrEZWRgwio3jreBVqCIDp0LG4d7Py4xq1GX
3xRjPPLTekXAqetNq0nkeKPZHHXAevWQn+dWWquqAxCWQAprFDLMagNrXTqj49P66J8kJyqfzPSA
6C7cxibcsVEByNoufLVNDsRSwckchSnrFLAsUegyXUHMmB7DjlJgM8gkGzPOXnokU71Cn801ELQc
GhrOEYauoPwIEgSVFitoWqrwaYYCqdH9gXiA6HXTmGDWRgVcG02gTyzFH10CjM1UWLZYAdqYnX6W
A8g2qGPHREHcWJjGdaLAbktXkDoN621kVHfJob91UOCARp0DZT7rtXraVwaIsckpxcVT+LhuACTH
Qr/l1PbAXpBfUiDet3HmNv0qAdOcwqnJ7prKCMeNxHHo10WdvvUAcB6gTzMebbXON4wCx1oVDs0j
zf7gkW6ydWOmMxZ9LbeaPQrvmjZ9FZ8aTsJvgYf7W5lNX6bcSFHClT0cqhKIVzR4eO/I9j6Q+ek+
OOOIbTszOL5mksSmznCrd4f+jw2fYcheirRg1JxhYtJlRo5XcQUYiAzeX6hXza1TS3dNKJHg4nmS
k2PUg0NqZVWweQe0lpYSlxLRkGxZtVswnYnJ8UNCWeLw1Jll3MyUd1s5Osknh94d1LcgpP0jwdMl
KhnQNYJ8M+Vx+YioX5wMeypvTGVoR96ffKqqAKsp51r8SXG6iG2eIOhnGDbdz9bAsLVLw2LVh+ZE
8lbL9zfmzd7oRqpzizSLdcMB5jMbUPaCGUv/0vSOcdBIIUz8sO24qk3Jv4mG6Z4LqPlw9oiNYmAu
nkBfkVnQ8SMBgc/9Wi/C+V5yMHixegbte6sd+PD1HM4XXCW8x7zUgcLQY7tpS8tOfQMj1QbnBj+Q
+iCqN1eP1jzgLqZ5Vr1HPH+72AZJiliDIWEwxS0WxAjDWSWK+DQjQPggS3HYid6ovlkTeJygL6vz
9Z0lhI24W1qa/PhMSuchXCIO1MgQiSwPIvfBVIcVU/mxMsWdKKyif2oTc0S+RBSUH6sPfuXugKTt
nskX5x9mQSIP1sAisiZ1ZN7oXkv6wWgmn653GjUgv40uw9CvxCytm6s3DVVxeR4r8olXsCYwC8OL
ejG9Ub6OhcIydrnpPKB1NQ9lGkwXAaKCQSa1jQx7x9xXA19qj+ntyNBbdVcYXm6zMe8+OieK0aaX
9hnr+nxTB0JeAjoEl7HW8k3EHYng1rOCT56k7kS3G3GQU65jbXD5jc5MlmMWRtpjudRYhWwgHgh2
vV1JhbG5flv5iDMtDufW9ds0KDpfECrhlwlXbnZM61bUrRkw4qfghhXIj+9HOL1ONnHXL/wRu+67
C8HMl3UZ+22ynNoiOg0U6r3WPg01FuvBKj8VpNOFmKJ9z72TXQ+mKLyPBp2CvIv2edJ8t0bvxjNK
YHAAPgrpXKbW2BpDtOvs5SVsWpuW3OTe2vAKYeFZm5SZpKzm0ndlUV469rGeFgwxMSIW9gWYw3Mr
EnGyB9bwVLj06J3K8IVDmEOcz6d48tbjlKzboDwahRPci06bzmKSBJaVIfDJ0bUj/N8pugRvMDck
WMOIqvByDAO1ZkfDP1prBMgV4eSTzvetLgYsiRj8bpKlbzeFzMXBkNbXRnT7wrUeAJ3hNx56A8xG
GLxroXxrNffr3JOcsxQkdWZD1uEAKcg1yY15DQcIKg6JeINf2Xb52Bum6XOMWT7ywYI+AU5UYZS3
VTc9FklfHT0n3QFej3zLWviCY1tsp7oPVsk4p0RUiWd7pokMg+OQTnN+AAJg7EcW4bWOXXkzFWnA
SQGRdLggbi7L91rvaQYVpX5LtrVzbLjxgTHaOkVj8K6LvPbRLqx6MX835upSxa7zLZacmsyx1j85
toY5KU2fOvIZPiNINzY864QaGjUJjX0BTxFun9IxmvVqWBbWA2PI9iGeG1gcrm76C+NbL3is8/Yj
mrtgoxfufMJBPpJJFUKWxCgssdIUC51eWs7FbSnsU8aa/8BthZXFDsS9gdliM8q+KEF3aMk+LVL6
InSoEMXI6ltrIVNALHKYcwzkRlV97jlcrmu39daJGN70AB2KXrLbe7K2yLXov5I09U6Dc6fPdfA8
ioqoIKYnKwtcm1+agHIbE2nwXOi+zWNI0V6Eb6SKtlhSjXUH6PkWLVS4oUhwPzAbDhcHZMxzStVN
DcEp3G9Nez6OHVbe1UB/fwLMnTwnDtYZszUhf3A++gb+K8P3nTtK2BWsabJCWMKptU1bXhvm5EUu
nX5ygqR8wLMINT2qqawMPOtj1binaqjGT4U+Z59GsiRPNm4n36LCWjW0/NcZTxEreRf3jh8VVu0H
4ENpWU9JeDtM2H+OrQzEtIraBfWcV/dbN6xpUYFie+nsSTvbonHRjMJ/40ukNRY0obYZ0qS/BR1v
cscU6ADK2kJ0bS4j2+DUl6eS2ePRxBO0CWpLRcTWwYtHOMIFXFacbJa2LopV5xXaqQtd60ClkO6E
XtabeCLcl8NbaW6iZvpeoP05izzsnscmHvf4A+pXu+6gzLIWrqHcABBwRvQVZoXBzlkOaU4VBhRP
O+olC1glZL0vwe77VdMloCvnYFtyJOZtZVCdzeyL02buqm2C8Zzamn7XBEWDuqBsdrWkJ9GPacAU
oLmbgAyTGLELZYhlx13ek6Ypq3VSDPB4x7rhxJyKVRxhGMtNHUVtk5q7pVzu8D8jBIDQuZI9B1or
a4f7JaXGS4eyZeca3PM81tljnbTj3uVI/I4m54TisP02Kvlwbc/d1qvscNtnQcUcCA9oQwjxGgEu
jzgZQSsoCRd20JIh3gQB0evnVauP1otRTbtpnMJ1ayyPs204pymW9MldN9kR+7HDbIddSjDxGMrw
Wz3NO6NjyxvqMtsMcdJvJn2ajvEgWp/+aHBA+HUbh/XFDCxrjSMkOcyLPd0ECXERkBq1CBsclLqL
l7K6ihunR2KkYsuijAFvmo9J+GDYSc1puVfGez6wsuEDQgnZEq7+/PR3s75zde5P1L/LrXV19CdX
d/+sjP7T1fNv/Q4AYN+GBpBfyQAYSaEERHipQAbYV34Au+EraKAHTQctkF8hA2Y/PgYKPCAUggBS
B0PBwTLv4CS91YsRb5bKvsReqeE97GiqKJxBRuv7XCvEQatgB4nCHohWdHejQiHEMBGacIYtqjAJ
7gAwgf6cecQkMyoSUXsPt0rejgqxECrYglTYhRn+Asl9wapG+fN5VHCG+MppIDn6mGugG8JE17FP
tIU/DPFEQCeIh0rBHiDxxTvdRQapQBDYgm8Wg0IbxMkH04iBdlPOSIK5U1aaXyNkdiAGQUvMV8pE
ciVOEN7ZfdFhn304qZXcjgpNId3W3BsKV4GA8lEfek9H4zos0CyGLj0sV8bFwtzu1gQm/EDG6PKa
Ebh910b5Vw6gIRnSEofvauyQeuJ8K9cxJI1aITU6rc4/nEFxNsag6wgdjodtozAclC/2RkpjunQB
NjRqoIuhsB2o8CB4CAXzoBGKrVABPiaF+rCxFt1g8i1ulysJpJ677JwWtUPEuEKFFHULNSRQABGy
X9kKdKAaV1p3SR2Qee6HeyWPDKElLqAT3VektdX7ohAly5VWMlzJJfaVYtLrY/FUKDqxpTjFgSIW
tyyMZEwvh1jRjCvFNcb+m57iENaxUNRj+wpAtooIFWmS0J+XbsktFFKUJFdYcqG4ybRhFUOZXt0V
qUz13EFYnn7nLePR7OG4tMP3SPGYHUVmbhSjeQLWnCpqc6v4zagWbtOmzzlnwXa2c324hyFVXTDU
AeZTDOglgY5qhXChG0WIThQrmjf2zMEvWDteVG5xbLuH7AqX/qfr8191fQzYlX/V9dnT3Y/jn7U7
6GDUS/5o+ggLjJVOi95BlgK1zv63gF/YAKmU2Au51+9d/H81faT8jQGfI2nOkJCgsAf/agIJ9zeU
WpRaWEj+voDf+rPOzUQK5GJ44W0BjHFN0/2lCaQTgbckVigf8S0r6u6StzNyZZpT/pIBxKtMEMmo
+puvmAjlUxSl2oXiYt4VpjYj+I2B+WTthGgcltG4RiDhd56GiZRp9nur6/wcbkdk3wqFcp80aNgw
jFsARSJ4zb2JIvjKTJYajCnW6HF9pTCXdM4vwI+XvceMlZm81n8rFm1pSMMezbPGZnyeioxRWNR2
I3Kgav7sGNEcU1Nx2fwoZIZOWmOzbDkB10dr1qovvYySzx1ij3vUMpgVKADf52ZpfA8josOheOm+
DU0oOL9AOAmJ93wII/uBE0gcr0oYjM+q65P+fxR/VynhvxVU169ABW/wrepI8GCd/bkPlyPASbSg
tYlrJEnbMnprU8mJcb9CWVH/MhhwVng0vfvSqeQtPAE+WmW74LFALHB6jJJ54zgWAFkUQHdLYEUn
eBTlh4Dv9FrUVnuJZhoTVpwkdxyoiSVy1UmeI7W7CyNcAX1rlGfXbZ67zCDrqhpvsShKNE5yhzD4
I6mhHPz0kPwHeaXCsP2kr+RDm0rdqDqdtEhNzCp//tAVwSqoM6oC0EAevAv17YdlKd6ENKd7zdGb
Q58YzQERCHrpiOpxlWvdsm3ZTfCJTPqXKhWq+WKN01k1vZGQGNZjMPN/NfGF32RVipsQW+U56m10
5Yy27y03eKEZI0mdpVWSFuiX7RRUV1yM5NpojbbDSGyv55KQh0XPuacNlBo3+mJ8FHZ/OzZS7Ls+
sPYzJgygiCQhxUj/N5OFEl6nywBn8j0jW/tomuX4NY7QiSKVGb9WrNcHZ86afdNBSQgiCtJq6Ldd
PE4XHsr0hJ2Th6klDi81PhA9JQCXg8Zu1ymOkxt8XDnoDnfq13EMqasEibnTFywMMqY74xQgf6eC
b2nVFXFyl0cKo+pm8nVmWvfNzSgjMGtwVmd4wCQPHKfYFlHb7sGCxjdZ1+l3AbSFe7cQw51FpdJx
ZMfdsKmjJdnPpIV4PjZPedHibjq3neCCStX0Wly8GJZ6NrV0wWsxtq9mBIHEA3V6a5qN5+t0yk5/
fe/8smbhMoI6oYRWhjAQ5srryPIn4ookKSgIB0e7IKRZHiBMFztNtHTRkMuuGwcrEDFh3DtNuXwF
908QRweUwSeDL/pIqnI6VUi0jnWn169ObWL4jzJ9h+/tDe0DtoTezp8BnKAaHxoLZeDAICvju78t
Axi8egcNv8VbjuK/lJdJ53yAe46POvfafGcq4T7L1bwdkHSoBbVMOaNXndhYnSY3+J3BPSTTMJ1w
QiwP19u2SnAWxLE93zU1anxRMdQpM1d/c7W8ffWIHHottKXGiRIzu8yJJ4iYQBXxl0JPd3XZYObD
4gGEyuh7wjuwDDqb1I3cs6vXtMr++vLLX8LeuPzMmwkKcgHvqEmEerR/uvxjjew8XBqw6E3FDLdD
2rSam1p7TBaPTyAQY6EYb7WnZI4HuEtT5VV3U1NE087VY7YXg2eQplBWB0c3HarP6WATvOJREjGx
QmL5TtuKD6N6voc67rXt3/8AIA55WzbTcTx0auT90wcolrRtBPlWl8xm+DolYjrVVRgiEgyg5rYF
60yg1FmWtFliABVoG3w2Fe533boRI7Zznj3sJfDtPhuTI4CdAGKOJMDybZ25wVPm1KBQoyLkRPrX
7/26H/97s1D3Ps4RlAKCvqknzV/fOx3kuFnM0bqUvQWefmzb4Dt3M7LUhoSHF7HEyx1izumcOUOx
66AzM9ooCvvgwio7klmDq4Ke5CGzRqDHTLefOjQ9O280GT42dV+cF7eNbzl+TPdj7mVoeNux/c7Y
lZ6KF5tfoJn1B31ZXGJWFGi/J86jIOHRaZD5Q7OfVMOzI4vgVZLCsYdl4x6hp2EVQuqwzVoj3FZZ
NL0Tk7HsmnEIqL2jZrMUTuH6nZTTN8GMtlnJ3GSm2lZSbBajgitRpl8E/fM2Mgom+WlVHTKTjlfh
8KhTE0z310cv8LTwowGyNmwg7PH26J8d0UnKC8cnWuV5goGGtlH0oVctOkq8gu/cecM3cCpqBVGX
JnGCI8nxiLJ0heI1c1a+KibFcJZ5+qRXEoeuiYfuzcmTr0YJJhrx5XRIR9n6jWoMaibHRHjH7dqi
IXtCP8Fe8tc3AkXin3ZQ7gS0H9QMkKysazn4S9nAWo2LKR3qC6fyDnAAgHZMZWptzsaJlggZUb4D
fCZewSwIt5Ri1WebJBfGQKxJOJdb1Gm1w+w6yeDE06IjtkSPU38A2ZhDOCm2XU3nasWTpH+ZRz17
ZvnvvkgO+9/62DG1NT7THD1p5BKXUFCO3Q1FZ21yR5+5D8wCiUVmZCAuMwGQAXp53u9dTk7reamc
A0kdz/TbBWFVETFXvibjHcN7QIw8WCSl9Hr/QTYJS2RaEH9VYiWcxEJIJk/t3sliVXKq7xXAc/fa
AktGe8FQZZLxsvGM+VVUFXP6EuEf7yfKASfxQKDr4GZNZGv6Npbwrxip83UzDOmxhA68X7xsRkto
LPUOAmdU3skpMOFa92n0wj4Qv7RaAvFoqUYDlUCcJ68tIwamHGlth/uIugUYscFqAO66ij40zxEX
bRhVgQPr/Aj9jq2qze11QxAPwvEIFx7zF0xLhGax5GXwgfVVOyqgYND1iq0cEZjmu3ZrmusMo9RT
GHbtISDDxVwtIjG+REZAnCke1yq90bpOlT/e/ABRvtTAUdb6lzwrWVc7FGRrNe3Sfa1ANxJaY3qc
uRFo/48MwjRzjug2CsN4E+VCUu4MdeWB9CdwXMJJpktDbblHiOiFkPKW5bu0U/dAYIS2AZKT4v+h
sQuholnGDSYuSDs4rdCQNpxsETtwF8Y1VeZqIh2yw1zFQbYK4CsaS/YdC+KFo3MWY0k3Sd8F3Ydq
eUzzk+Pk0b3MndFnM6CL0Xrz8nB9kP4Rrj3N1bf/+38+f+RxAXKra+Kv3Z+OqdTg7Nz/uz2drOnP
/+EFf5xrMZ8g63euOgaHQ+MPT4oNrU8qQxEB2g5SV07CnBUVd880FJJP0DCDAwG4UVnJ/xA2YEpH
9aBWMR46E8Wb/XeUDabxi7KBlRGKA/o4tUBKDOq/bPAwVLqhcGIyOOp8utGSlrgcrI+XybDSj7wY
lgO9KxM1UGaF4QqEUHoyjLx5T3CnV4zgW+1ehA69p6iah3vk2cFLuhBcdVPH0/Q16uIkBAeGV9UP
it7QfAD3dHURZm0CMGkvM3q0h56ZOmQ6bKGE4SRu9jEMs3U71L37EtGDbpB0N25OD1fIeV2UU+5z
UjhExK8dBmvINglFfL+yC8+iBMkNzA7Czr4VunMICQw4Jd40EPJQmxcMWz1QzKEKvnfGkp9DbbhL
s5451Mxh4H0hU+EzAqjhdWIc4Mu5jb4zZK7o14YW0/JmcmA7M5dfT7PR3tMLmO4WpxFXyTtxLLmm
PZQFOeUrZ8jD06BJdGRmhRg1bF0Bcas0zFsO1mni68kiyLMf++jzQgwvYOKg3TCVit5xYjOOM9zc
3bUOlqaVl9vZ4yxIdOqtHv08cLd9PGbhjkmAe7SkOez0cqqM9ZLn9mMeAUTbEbOZOcC8IomNF2gf
KURpIcJ1YZbexyz0qfI5mDm6Dyuxv7G9BjV6kNbHPkhxZLaC2CJZIoUnj8C7UQvwymJuxi7iVe7J
nCElbcm+6S+Dk9f7kOVwT2JJ+yXSArfzPWgypW8udvVYZ/DThONq0HknLo6XMSDUqiI7CyxI+soN
l+RMMV9CwrWc4S1DTLeye2ztN3QxHUbRyzzhkg9x6oAJCTrSQ8YEc33RnAsosURzYGRfGTZ6eHOc
iNOgau6OkNMQeNnRFN67XfWdVLC53+vdUseYUo3yO/ESmYlAZsnItjSX7mvRGDaGnsDNXghXSbBF
FfWGEj0hYKuwh8+V8Nx7e2yGdVkVFvhAo3FWWJCMLfhvI1xNsRjPS9eGyUutMx4fHghQiBkpiIWN
ZueIIb6MOIfvcwmQMfvg26U2wMPfxFxb9v9IawEqN3OJ2AIOXXAKiRRd56KUK2F2w/tojdSls5DP
ocvvYLa0Jkr50WyncDMWeN98qpmh2AeFUKPPADkzTyhkBGhHc0cAGjEQOY83Mbmc2YlRSceVU5BV
hN623LR6peCySPeTCHOU5mDsZ7pMKzY08nWWihvZeeKu1PElTKV5oTm9Bzln3S6VGbD9NXhg9WLe
Q6Xiuit0YU7I4hysC7fhDjSLWj9pcF/sddv2CBabwNvGjBqOuHnyDTx452BM3njbE/ezHuuck5rV
9x12oaW+sdu6P8qkzy+zKEys1aVt7XCtdBfNwxYV8WCmZfKdNvgzra+VnbnpB2I/c53YpESVRCk8
ab3MTpR6jt8WgAHiyRKP2OpZtdy8yFZea3or3U6YN+CuZdocuv4gmZkOfXpvmMWLZzaZHxJeBd3a
2CddeAFXGCE+EIkfMNXzk1gfoGkzVts3i51jUbfV1S7HJ47m0VofZu/glOayQY8/7FyZyItdYaxn
ecIObzYWLEEzJ3PNg4AQmm1/Z3mpvqmnZLoFqLi8GplpUkPjRoD7lGFvjaKj03fOE80s8JWjnU0s
Ui1rilOydqxiK9Agpk0lcZFpuJxRw3PlyJi5XwbWxjSs3H1JNw3jlMcoRGjetAlb/BOBXHq/K8Ap
ErVGmHGc1qe8R+KCeNm9SRv5mT4omq6QWcaEd2BFl6Tb5K3SQRhclAfiStJNsCBn9YEPc7WlkfCg
upoHtZHgUa45dkDkRRPhodTcxW3MuOic4MH+GHTOj4DVYJExGd/oLmVpYjo9xi43f6vJab2POvqX
4CiK7i1xra20eu1kpVNxFkOPbS0L9Sfpyex7O5vduyNC89FBiPwADyLczKLWt1ll9nfD0kHy0M0W
8UaqpRsEhBmLbhT3j7FplEc3ao3PRsstjWFjhKdWF3euqFrmEJY4gyXE39QxNm7zcX4MRQ4lL9dE
fELG193CGh1uWysL9npkJbgh23Rdkve9DTJskR5pOzFHDRqrveMyEXUdxHZGuEb4IEF9d9Fy1LOK
YJo0yU+xzILnqFjGiF6G1X6aY0nWz6IN8a3ERLpnjl3DZhTTl7zrMb0Z1fJkDAZBSUHiNIzHYkyX
SL2fa7qUtwDZxttlLJlAZraOKQh+wMWye/FIo0gij4P/zmC2g5kOBvy1qqsWAYJNt7ktlfFdrfbs
6NPnCBDnE5o3Bcyw0f3Ckk2pO80FMVrfkbTTPXQ9k0tSBw0B3kavbej3q9mGx6C/zSgbi32JHj5+
pfOjFDtdaffsRCmo9vNSouomvqbPN72wlYt1mJBg6dPy4XaDvQnSueDwGLMER4ZJk7BpwJqG0dzv
Rj1/GrG+7gjWI3E2RKTOV5nhlSqyB6Oau7VVOMc+1Kp1TU6K/099/N9MfjB6yb+c/DxDhf25Pv7j
BT/mPlesGTMValphUYlS7f5RIwth/oaPguGOYE9BM0MZ/qNGBtwkaEy5qqT+ofp1SDTRdbCHwrEc
ykHr7xTH10j5nxtInEdxlxv4SQyTNqoCu/3c/OIYTV96duc7T81TUh9KxDxvc5ucjTwnm4883XTx
hzCsbloLlZ+YZ9LqsKbezzWhOQwuyxua69M9YYJI1WIxMV2Yrfu8Ei3e2BJOPAw06hC9H6Cc5LYZ
jBfNITSoxqs9uFDOomDy8mrf5xIjxu8YND0LtLOXm0N+LJukgYcjhSjd70blzHG/H8EOTsMhdNAU
EhPsTFqCrsqth8dq4CI/agUGUughkTQ3YTI2WLfYe4yzS9mCrMmjDRlWwP7DXGLmAl08d5cmN2mb
QlAjTZDBdu3IxfDHwg6emDZET0vHrsiHgl+/9NqXMcpjEiLNpkZUHyWYd61TNzX1YbFohEclcAxP
QHPEPY70kpBsqFD4uX2PzOnM8T167rI4JiikSChcLekIwGQc9aG+kc5CdKWfFO50isJ00A50RUYw
+6kWzo/aLGC1rHGNJOEWSKJFGqKMcZfuhkAvu3ov9DAQzMFyWkHpdLEzPW7uqqlF3J2uckvKfDj8
syL8NysCyfGSJtv/fmK++X9J9r+/5MeZ2fzNckkVtXRmrqYnBefWH2uCAiRaplTIBhc5vurr/lgT
6L//WAoU9RBighr+wndgdPx3lgJhqmf957XAY36iE6gpyL2FDv+rt6sOOjdLwsm+yWXlCl/iTECo
LUa2S79vcavXK56KAPszwYBlcCqLmaK8sXSYWeulY596zMpa1/Jj29pGM200Oq0mzNyAPc7vjQEk
kFNjxDmlkckIdJs3Q26Op47gL5qVs3Q4L6D7s7tw27WA124H4F1f03B8QBnjBL6QmuObke1sM9Pz
cB/UWEflwmPhLjSxFoim+Is80E2wlj2ZLDspGhXjPYmMfONWb8Af4ONq91nt9vU9c9b0sakD773N
FiPyG8pwwbY7JNUN6b4RMdiz96YZtlnyK2Z72Uy0wEkWIieRaeBc5BtEeO45xQz2XjsOA2+vHD/F
g0kNanU4mvuZqWwTEVCWDHKi2jciIERdqSGcWvLskEB0/QTVon6TrSFLpOix97X03K/ZNJ/IYCQc
Hdj3fOCP4G7obYMc31jfg/MQmy5R4HOwV/wbkqAf+oRMTl+fZ33djawsK47leD45TFMkmQF2uVFY
w57RUQ7GqG9f6DRCjCc5Y7cszvzgtXI+UirXtBljjrKrgBJuTz84/uB+sB6SFAnUZiildo7ywt1N
lk3/vZzELe2T4ilaHA7loAzuKbodf5hCOoim20nMzIN81ZiYI9+qpXEuzbBfexUH6NxxnMMQi4Wp
ozVDaOiBEQlZ9Bs69nI1asG0NbDk7cEgTCWk2Xr5pM15tXVJYtmBOF4OLPKEGeTSOUTwRh5JDQhO
KGDK25LUvXxnQrM8T/1iDwKh7WB2NCpXP/7bpXQWojvNkogdMARfuZ718Dvls2rDsTgS24lNeu38
DgKVjXZxNQHVezWMtMgXDPOB0L/+s6L+dysqwri/XFG/FV3/NZ1/rrNY9tSL/lhTXfEbjheKIhLL
ULH8uxPper9BjFHLLBlwrlLe/GtFNbzfBLWPUFUVM0wFj/1phaUkY120GLjYV3DOL27Zv3TPUuT9
vMCC4ATdKckaAZLJVnAdpf40aTTgwTXugvtwEJyBfCbazsNIpiP3OFbQuKYDNOhfEm2cDlVtmuMK
TZmHBHTo9o2TDzujFvVO72L0gz9dxv+gv7Akn/GXt8YlYScCNCVBBP0aLDfBv7BSid3dwSJUnj2O
5md3QZK3YpEEeyEUAOOKwogbkr1Dw6PHNbR+fkVmkJkkHlo8apA0qitWA7dleJqvsA0kAOI9j6IO
BgeUSrLZ0QsSmXrFdBBfopgdpt1p7h5R7rI2f0d6iN8BH+WV9hEp8AfyFwUB8aysvrhXNghnMyNf
aSnIEAxMApninGwmKHus7hGCc290jXtiMftnrySgZGxqaGms4BkxwmNCVAcTLlSvBB/TymmqxKcW
pjnnpipgcwhklB07vA7pFnsOc54Ecf8DKkTkd+G4BbD7gj9I2zXx0hzrMBG7vjfar7EeNdSu1rS2
kxaCeHmsSrt9cqDV3wsPMa7T9t0N2oHhOGkg0GJnYcXNvMQ+1aYxE+ccbTVUT3Q1elFeNNN7140E
uGPcluUa1Hj0xoC3clZ6b413WlhqD1CDvYm52dxuxniYbkNnedT7MDs3cw/bZfEKAldHWAFbN9XM
LxSlycqrItCrRNgs7MywjS66m1YXDNoGQaRufm8Ni4MuxSDX9o5GR2s8J2EDvAiZzXlZ6g2tL7mt
vWx8mnUdLy9z2MNkV9Yuy/JiWzldlPqisXu/pamp5rlij3G42jgLcHFj0WvaaRXxq0s3+tBq7Aeu
en3j2mmzTdBoHUPUHlD6bfcYCXLt1kGhZ2/oJtqn0qEV9j/sndly3Ei2Zb8IZZiHVwRiZnAmJfEF
RmrAPDkmd3x9LzCzbkvMKmVnP98XmaWlFAgAHoCfc/Zeu5vZ0m+KUaMB22fLtVWb8sqadO9b4qXu
zo6Hbotqgx04xPxNqSaxNbNmcFHbTPaO3HkI+rDD09eCZc/sXsjNAFcmXHjq3+veNF8zbp/OztxD
qLGzYG93kCUHDe6hOWcWJzRYCE4qgTd6gSAkgAsRFVF58W6maaE2S2e7nx0+ZKPJknepH4xbJ5iN
VzMhM6PKlfq+OkwuHZanyJdSHGxwh/ga6Wl+4U2MDi32UqhWk5uLqJktBbVq8EAj8gamUvKcvgdI
0lUeONWAGFM044GKALomS+iS+vJIFA6GLYiDA1HiwjgHpDY7OEj08jh5i+jDyijTq4Su2Zm4Ma4e
RPVlY09rd3xKdyW2KQCQfmx/rYjHcTHLzeIRwH99tWZec/mWrrhgP44ZxgfxxvSz9dcFhZdoNPYb
054unFVGtFXnO49oWGfvFY17JEf9KUjn5c2bFkKo594+BhieQlrkTB1aQ2uueRLOXxB9+yJEGaag
siRLDawlA2Kx4a08q7DphfdSx14wRk4nMDg1UAuma6tq7SNzYZS5oEk8sgenIa2uVEO7NwzUNB2b
xG2IA+YhUmEb8MsboqxdwpGzxLzpS3u+cwXCeLw+6cSWtO7LGwRZ7R7hUIrKGEW9RqfOaCcYKRgr
XB4H5yoNyBoZ47J6ZiPUoT22hmYrcWhcEI50VxrGhj7yrE6/yfy8eQRlqpWRMWZ2pBPNcuWyRoOt
MFR6mhZHXHCdp7eZORdPbcWIF6c7/H7Cl6OqnenjtQ0PX6cviq95wgSW7n5Wo6KEWXDbZ6rUPuPe
BL0guy64N+FIZltPrxJuSitcsbP1KvguFqs7qcqYvyR+Wm4mZUz3GMrQguF9WDRXEzDHm/Sgm/mk
h0OX2uc0wDbqzXg+HatZ8jA23PSOVof5qSGI7p6KvjIOveiTW9u22zacSGYuNybD/JcGMUIV2ngf
HOzAWFNjdyxe0y7okNEbcroMfjWRw4JnOA1h88BfK+jNIetcA1GcqedwACGmHzzfg/sAvtyu89z+
xdUCDpEEOmQpns27XFmkHhem3Haz0215Nshj7hXxZxKQDf5g0fGc50dOgl1B0j0p0yHRJNomYP9I
g9vpvCsjcRhpe8pM0Zf3RncK5EyPYaITeh6QQL3fNmQs6bmimmAQYHGSk+Ft+9T9mlv6HM2+DVIU
GMJzZgztMadYuA3A9HDU6qsJ25eF6BTWDfivKxA3PHKc8ipRfvyVKv0YeEi+XUfDUWRUEDF0EDlt
a+fXymm8vU3hwD9YpHmDmoh7Omf+fO2MSKxMczSjKlUm8SH8kQEYfcnnorsTaPDPttPZJfKZtP5i
OwA7J6vszwX28khUjdyv+5K3Uiuar6xSx9rYZDrx6MB1629VGqdXfTPRNOF1Ks6W38keK1Xq4dPr
F8/ejkpTdoQWKbB2SmCkjOQy6s9uPgz1tnO74s0eyDXaKihga+sfkhC+OQ1VyFAOFRzv1JuppUl5
2gMlnrTNiDXsS9anxTNFMbcrfSVTd7rRkDncK919KGTs7PO8wplgYaFesG2l1qXPZneALmiYN3FR
26S0pM2LIrBiN5DLHTWDzv3ClQmFQbPy+sVyuorPzKZvplEXqxXNXl+iorr4XW9c9TzO+BX1ikh3
nGtTyL7LJHeVTAAWiGcWr4y8v/SageVRGSRiYARuTzmIPY92l68xfMNfnpLZEeOeIoyyup9Tfbhu
8lzd2a6RPchygpTr9gbTNVGapGj3/X0SzLysHd+5pE6TRjSWTJNIFrqKEYzCfrWKw2kKncrG/L26
PUnB8L7Oueze/ABbRwi/Pzh5dj+vG0zHFNsqbwLmAstgh4Je2NHPoaWhJh7dK4CMix22WTmaodQW
HNFenk9XHamo2D14juQbQVo9mu4gF5/MnFiAO1hTlb0feemj8GwWwCWsgXgbNKV7mnLBm8CGFNId
CgKyZCTnOI15tdrsv5rS8h+kNOyo6TwNyBHz1rMvCh60MF3bvd+4ZX4RqSokvBivul6bYM8Cffm9
Yc3eS4c1ad+4CdV0gZb5q22QpeWjWiP7txeMzLWkoueYGguvjA761z6jY3eLNDWtTgjeghtsvO2P
oNbtjJjxRD+2fl7qm3rln/XWiGlS/sFFc/+gpP1vWff/VNYRRkP/6r83yq6aEanqa/2rvuSPf/Xv
us7/Fw0u2KKoRd4VIf/XN0HsIz1zn8RF333PEuF//dkrW7MdTYou0rJRoATmT+nfJh8YUDmiSjER
2v/D9G/rQ2VnGPzA6eqjgaFS9BAk/NpGJ656HvEfiqPDwvWjPNeMex1sDLYxsEVNl/uEgpCG9tZr
XvyIil7gZq3jkyay+NTz/kd8gnK0gRC5x0QImp5Eqir02a8/+m3F7iFtnYwUMbjeRppjgSYb9Xu+
ypBlmpTPNq6AbbvKOVnrMVNsO5UR9uwJqgDzcCPRxYz8U1sOPIfcB7h6fyfD/tA85AqszhSk+yZp
4TDiPgwScjZrFKrIMNlqylukHsGePQuN+2FYz4vv/dMS+U8l668F6/vxaFcySaFJSuLLB8eAqaHw
SIqiPb6z3YlPeluH16ss/s+R13+FXv3qTXDWI3mWiYJjTQklgObDmS1M/xbe7iUqIWo/k8c3O0kH
2g5Su4fJLO29SvP4/h+fHuQ9EtDBdrFMdToZP89lct3s54rd53F0eR6G2poW3KNucqJROsij//nR
HDocJIeACif95tejJYE/Z3WVl0cDf2lxqUW17KSL6udmJBXj98cyPgjG1+sZrKMrH8dHgN3pw8Fk
QV5vVejZsUtliVIipZaPuo7sQV8YqHhUKm9GyvmrGT3rYSk9QuHgTfT/+JwRzSJXx3lCE56Hyq/n
XJL/rKqRHWM3FgjoedH3kBPi+DFwW1SXvz/pv64hh0ker2ogy0jdPnZ+BIWyNQg3P7bGsty9p3YM
Gr/gNm2L9Kj6DNWDV2M3/5vjrsvkp5Y+1xrLGMA2CmWXltiKH/p5GRVMv7LEbfNjPXcTm3Lu5myN
8xzWGekevz/HD8dabWMMMNc+GreXMduHY9mZNhtTSmZkRj0fYTv2irDVhTonmNqffn+s9bN+Oq/3
YznYDnDDeLrtGB9uXk70NgYd1tCiFhLyGnYLpzKzJiP6/XE+tsXWcyKjCoUiDxmWq/nr9Rvdshdu
IzMktmBz2M1QT4S2qte8cst5SLOsGkIpSIkNFxpI8A+qJL38/jt8WDvruSK94kG3grEZFK+/p5+6
hhRnAJ/BOhzjqV9RmWAsSATVkktsKeaj+Oyj3rXU39hq3i/hh0u85iW7roUp0IRH+OGwicvuLvay
YwqR75PI3erEDFldt4wZ9sJqgUMMWiMxHSiZeBt8AGoi7KGW31AmdhgEERGeQJXEh2QdCcVZzB9L
rv0h2P2vT+f/9D0dbsxKMA8QeH6cWhWOFc+Lp2kHzB3uG2nltthMXUmZFZfu7DLvoAQLVa55Hrvw
ubjok6lAR+HHPo5FY5+DIYiPMvOt60Bze2/nTmmTw6gKvGn/+zv511Xr61xNRnYOO5K/DNj0AL9x
Tx4MTFGdOPsi8WVB7dIP298f56+/RGQE3DKqEJ8/P74bMw2TSwxnFE0vnqIgW20LNbDUMyMY5+H3
x/r4OGd5+rpHUtq78wAo5Iflqfze6W2Z8ziHjRAlfjxFaHvGDb6JAqnVauKRszobo/S+aFVNpmXj
DH9zYQ3dWX+Jvy5X32J6iReWTQFf58NbpRStZvLLiA/eOAt19EqTh+kQSKs9JiQ/3jHF09/ec1Qy
0JOMuNo0T3BZrZhW3NXOGcxAfArGUd2icMKQ1Hd5C06sHMaMoCBSbqCwo93Fu3K/lFb8YyKf6tlX
5XJBuotNP+iEuwqxChR/vnOehM4DF/GUeQ/TwH1w01Y/DNg9r9IaP1Okt5n2SAzLcqcAIo5hScPp
phL68FrG0J8WjW0cM1eK5ACC7A+cO057qqsOOVqNuPew9Ibd0ypN8QZYnlj3CE1hEw5C/vhrGsTG
13qsrKcZbS9p1/FUaZse98KPchrsOaoGaaXb3s/TS2Lxy7YdHi2GmLK3MeXh3fQJ+dKN5pubumLb
uOI7/WQzZ0Ey7vTUtfezTUxRVHuy/+Z7ROrUeed98bsZrzqKQdYbv/6k2BVNwOHbFq6Ab/Y8O/V+
9L4skCYiWQTJxVv/bU+he0lgYtrbLpsxnnhM9x6DxlIX3jPlc9ep+eb98sYu/k+zTvW71upSXBoL
MM8jTgPXOpnE9l2KBDz3tsMDS6f5/WkF+eYM35knlG9I7aVuClYk/CucD2VpLAewolw75fgwM4Su
p4+2zOxPI/wDDeyTXt9ahQmDO7f5nBlY3IVUY8gbBHm+CR3ieRgLoZJ9gFdkCRnkgyJNLOsJErgw
Q83k2laYI99KtCY7A8nmK20moCH8aDCXxVkFmm6m0bUZCqBZ+tTJm0wxlIw828heSnfg0bQYOLmU
bpdba12H1dzglBuRcG5U6g9ZtEiDDYxRNcsObAlryauG5ZLMqiQmgNJLYdqa8GM6GoOjpWKfM6ar
AzLnBOgC5zOWkp4FttWxqbymc6Iza/FZvSAo5K0guL45jCkVg+s02qOLfJb7mNjqkmhlfir8chss
NOqY9RMAr5Xdbsjp9iekoW4BsDobpTUCC0qaQTMS9ZnhyQp3KrMIYDeZ8Fa9nMZOdw+W58SPyeBt
G5v+YOeS7KQ42iaOHe+mWrx9kS3M9yH27HWI5l98n59da1dowxWS6wL6hq7JhaajaW4MBvi7QMJG
t0VdFrDjbfM5yKabLKnVKTeCXZqibUad3pyY1zFt0UBcQDMJIHdwWmXhi01akJyjJoAN5orXGhz7
i2DmdAGcfCPkQIrWBLdnUr5Nh8SEAtNlTwSCkZ/bt+a5dIg9HQtn0w71vIe/DPZjwW6dkrPO/BtW
DCkB932q3oDzvbaj1m9zoFKRcpEAm/Scjpruf+5o5kO5sNpyo6TPW21szZfKsk+LRZjGZGbXqZvN
UWG7j9MUn5vaSz4PqCK2qa3kKS0rHsD2ukeqTHXtZpZ1IV24u0Mk1J+0iVyjZXGvCo+sNDiIVe71
ARC+zkz678i824MymhxqfzzFXUjqcn4yyCoywlhLvKvRKflCTQnOmH6vuTw5i23t5FzG43aYzOCM
YLu7YaNkp9GMBzQqPGxjWAeTJ1qW84NqHPYPTd8SZguQRF0KD0B4XCHwsIvB/5ZXmThKgoCPNIsr
Dsou+iIS/d535vnem5Ui2n4ct+v7B2ly007pJmu76rYfaAp6/NLKI/R+tgJm0cQbodiLFD7DqqJ2
ewRZXsajqJ5pSca8Ebwk8A5tTumDCqGIKrZ5u2DR6XUBnmk3ojWrm14fnkk87iKDQdu13S2EKyRl
4+fRgL8w3zHTRBQNEX1X54Vzq4/EirjemHwa8mQ+W6OMhiyeT/k86piq/Tl4sbBnxqFTm/0a0Se0
Yx2I9IQiNyOwYfb7wzJVLMycvQMlQqkRKC28baXE57pBHKxXKOdB0vk/Bluia3drw3w0K8f7JGdy
xfa6k5E0Pc4YDJqR/Vgtu0O7LMG11Dr3TpRMqqyGDDpt6LwDFXSACdwwh7A1RvG9NX1/S2ibwh1t
XTwASJcgFnO5sQPjij5yzRamhu/vlcFdGXfYoWMrtij+89SmTSGMRw32Dai6MjhxU4MH6eBN4SWM
Q6LWJvurXPT+zhs0ugZdDcmv6czId1kCaN8J744TZz97GnEgiGLh/2Y2DK6+ucXzZoVVbOTHOO/M
1eCaRVY1bbopNvaT47Cwg/ri0j7YxFVg3pJ9Dceg86yrIAE+I9oFNoDTGVHlz82+1EGplUvvv46Q
qzY8aLrN1DPk2/hDQ655ETv+Pp2ILcA1z2gImFfyXOvSuh51v7nRl5htP0w8N2zxA9ZbVWiNHWb5
VO4hMXtfHABUj5xackZZ7TdRHNvlkQR29X2gHL/C5zOib9IADWNsZaTOPJt3OlhCsXYmnWsq9hWz
hFImnozmVBoKl+A0tJc5r8rbFvjyjd9LebC6PsU3HviHSi7krvm1FiI08M9NJ+NLPiLZsZOpeluR
Ou62aIPuk43nZ+e6ROUFTpURqUi42lEba3pJeSmevb59qfhogrwbxgeBs5gMEcCtveqMJGYeAr0G
23hkL+sbwLE6QGSRDVjvTFYE3K6GabwzZtuiMr/OWtCi72khIaKPgLyXJOrC+K55A+w/4cnNmXYE
vAPhti175eCsYPA23Br61L/louCZ/UeGcxyQqDFsJvs933mAUkfaMy403w51u5bpj1RT3WbIejDf
iT3UlEmD9qNz0/oinda8zmZnfNKSeHqzReZ/ScZAEChYB4zkpL74NL4dXFoehIW6qg+aa6sT89Yg
2VbuBEEBBbxeVB0mm6kE99ytk8u5IHbCxQ6lTOVFQ0nGGZiOeA0CkRbfapAHu871C4DnEqvJzDuD
UZYibAiDvsvuskmxVebwWo14NRORADhGg202PM7Ukjz4Vm7CDwIgcHQCyWvEoDvEuqQrDxt00R4z
3JC7oGi4b7wU9pbeDqd2ycavLbXROh0pCR2vuArCz15ic13KdJT0SwpBhMxHpt8HV7fiZ4V0+VUz
Ww0/5zhfxb5KHp16yTeIb429tGXwBO8TrvjoiJe4tTO2k3qwYQL/xMYY4lHs6pgxunvXgvzFrFwt
PF7jMmZRVc8kueuh7mv33oQlNvdqkLqev0Oi5YbkPoBkKPQqlGxOIs8DWGbUAicFNTZCedh3gcze
itJM641GnUyKKbx0hc8WqZq5G935O+kSwZ5a3t50DA124CS9TVG5J7OvnI0B7wwB7IrBC5INZggN
1BnLWc+lcVZOtR8XA58aH5w2o783FTk4VaXKPU54+dC5ZroxRz+5QIb7obWMGTp0uqE7TeaJoHZ9
29PNIptdlYdApz1gygnPVivGfQuW4q0YsK1Q4/PWYSN0ssfG3pKq2O2qecAVNUhiLQy5L0B3hjBR
5Yai2kXGJ29mZElQbqR7cAQWbr2awNp1UCpGsGEmW8FbafTMaMscVdzQQx3Umm2rNcvecAmzrbrg
RSit2gnVuuehpXewMPjI5/4Oq+Jr5tq7BtjHqoq+rqseQln3Za6WmxGfPIaFJ1glFx65NIywWZxd
sfwgNOiZQOx7BMz7lt30ps7L10DPUBEWNCm9IXijKdVvFrGq/DTDeWrKDNJjY77JwGBjBf8n8lMT
MJUYIsKEd/nYokDwZhw37tdqIibQrOhqhw7hSNtkHsdPRAZ8lVN2dPMR0Qlu73mjApV80hHpLXgj
/OKEfmfCDajwTmXW3li2U5d9liQQHcYhvXK6J92fRoRBXbBN++zBs5L04M1QoEU3jZ81U/hbOSO0
mqhhrsZRaAdUBevPnCQXx8q8z3iuawZK8OSxuENLyDqX9uicr+UEtC25b7AYbZFbv1uxIdwBW9bE
Lq3kPeSI4BueN6WdtLakoUN4eO/r5IOZs3Vm+t338HkRHNyCbV8/z+wKcJw0nTHhEwI6HBPMQkRy
zgXjX7qadj6Eel4aO3JTMAQW7IcAiY0e2EUMUwTLaE3ehVpA09TtZ0rOgvhMAVX6i58U8Y+ezFpW
d4/GNnTQQAi2IhRSIJAayqKEZT9GEHChPSTrTEM1Y/wFnppGjFtHjdHA082zBUwG77hnv4vVRbMd
quTM07YDFGz9OtdAGm+H1Z9djR6PpblH/V4ba3ViZHL6ni+weHJXGVe6QXCqkQiQGQXW+KTSaHIn
MC/ujd4Ztq4jqESYwOpvTYPw/zKk01rykpagNqnT9p9AurJ1KDVX37cG9Af29ny05tbEHTcU6Ixn
kdh5hkd9xYT4xS0rM8oE27+QOEtCQpcNOcD1sW4Zd6LzF0ezwHGQ9VZ8slKHpgDq4Is/evQI1knN
+/GmljRlhXLkGLsAYagTsKhCD/j8/lcCvzLvdZey/53N48F6PZhAKl77aqAGg1NAl8C35psZpmyk
UWwy61lq94G8RXVBMOyEejp0u/dGcVuSlG3KhmyYQuCnq7KWLIgMDLYW8BWrFOs+5JJ671ZO/4kQ
T04gy/lEniMLqrwRdElWGp+rUeeu1wUwpXiW4iicWt4Wkv0uybLADooRlhLuj2Ejdc7LruiFtw5l
XzelLTAAlXd7tmrU9uNYeoJ03Bhed7bQFaF5ycNgJDkj1tGCN/bkwK+N9api/UPNuCLkp32l+Qff
sMjpKPrLORCix/lZBpBGeHcMKZjUpdkNxTzbVyU4nmsHQci5yRcmZItD8ypeitP7utOgceymnDtg
LSu5SpTLXTr02P8mubIFxhT3s8bweIWL2ctdOa7XpByZshn8J/dKXjcelAeXJuXGNghdNmuj3jdr
K64nVfziKcChWGfB1EMA3Lk2K2CwV3Y2lGE+sMzdh8QMtG2QEmyLlLmPBo8AZ1l7+mewGcsOBYI4
vsfets3A1TKAhauNYXnqMvFBsF9F4ETdrOlkBTp2HhUDsU1Zz7pPNbbXUBbgXLw3ngxM1j8Ww6ap
lEN6shYOmUuteaWVWFsRr/PpaTDRYQekhJ6mNG5e4xSClkLrBlk05SdsWyOzSYC1pxgPy2vh9YjC
OqlZoeqnUkc1UMbGPcUBZ1gjER3xIycFO2C0C/ugzswr6hbxCZYbf6HSy+I0NlymqYd5NBfk1b7/
YM2+SL9VS9W+dn7GoeXYT6dyUPFxoOVahaOv9a8LXOpEpyM3dPy7QGTFmYfv2+j0JLwaGaXH0H6t
wWBisoZI1k+CFOOBuzMMMT92yS8wHlVAx6IO9oMgNHqFb14sWuCXtgIBI2a0rJvFXYxzmZhEIFpu
fHJKi28+UPk4Ub0GZOmWQ/ODsagfOesqmLE8XDmtQ0sBtwY0G5IGRDgHI6vEW/S3RM9B/ri+1qAR
aYO91whSzhqqUxSAPB8DmyuVuEQPA9SMf3gAPYmwG9Y1KNb0FA/AxQmRGSQgH7TcQfNWVJfvUfaB
sJ6++y518oYCQ37um0y+yMlf2R9syAWt1DbZpmwreDMCh7oy+qm+TudhfMyIfvrWTnb8I2sk6mEn
LRUED95MdjZ3O+V4Cmc/JujjFHTxl9xdKUG9wJ0ceQ0N7qhss38jof6XofF3DI0VY/dT9/wv4a6X
16z+/ot4/Y9/8afIwcXPAy3Sdi2T+QDrj/nBn4Ygz/gX2mzGMYyj//QD/tsP5P3Ldnwa/RADeWWA
sPof9TqIDVQR+IsYIwcMBJA//AP1+sehAtMECmY+h1kU6nX3wzxIwR+yBrUqCGKUXFtHXfCx/nQ1
/n6mzywPkYfj+Gwf+cooKX4dOTFCWjeHpKEDag2LxQ81RZ69yyX9H3HJ/8dR1hP9aZ6GMV9KJ+Uo
Xv3Say+N/D44/0yc8JcT+TCe9LLGpnTnEONy5+l3cCi75e33Z7F+xM/zDh/qne6RmmH7QJ/Mj+Nr
F3lpPWm+OMy2D5tdo6jJ2uauqrq9k9IT/f3R/nLz348WGMyu8FW4H2e7nnTkgABRHFSTsDdhPBBm
FRl1ZdKW0T8/FCqLNY8Ynhx1+6+3R+/dVvIy48RSP3mUuY1DM5+Mi06i1N9MrD9OVtdraNANZnsS
BBzxw20yCge6usWhalGPV0U5FAdC79UmlosMu0RWe2zk6p+uDQ4Kr92wUDLhw/h4UCcjHEJr8KCp
gqto0oIJXUHzgkhV+2/O7+P0ej0/02RyvaocXNv9cCkLS2uXttXEoVJwoUJMtRDYOvjehYlkvyxF
d9sqGPFFuaSXsZTyb46//l4/rlHTApqFAGt9NH34PavEblO9SPqDXwEcdWtO0O3mp9+vl/UkPh7E
gn7rr3IOJpHmr+tFGs2ghsAUB9LEjL03p3NGmKkVX5cmEXCLAs4B8lpuG4FY//eH/k/rx4JqhMKM
ZxahfL8eOnBsaSSmJQ4IbRWtFwcQQa4pSEKaTsQzJaYDsYtUhN8fFrblX3/9yNltTtbkpQD978OV
7UutxTzcCShntfjaoPyYYUnCHaWkXQ5OXJT3GAPZOJUju/NeH3fkdHALaHbslZzmfdYK8Wymi2Vs
2METADp4d6ZTTU5EGTpfBWQM0BgQemQNctoZIDYfkL9SeHlgzR/V2kX3ci8/9+7EZK2hT+hDzff9
fls2xnQYSS3GlZDqFKEIZAvNSy9l26qw6MYmJEa4oZcwUgnopXfWMRoxGobVEqaOSi96p7ls3UpM
FDozkVRzpvOQVCMLVQ5lhNtlvBqDanmCP1dGkNVMkAzdVxcyGDIDchV8rSM/DSP13jb7K7swhydZ
K/tuxoi612hXbxsiMKlw1mCT0bB3fcEz1JOtcfFp7m1zy5aQC+V0b3kDH8Je8MpbwOo2i0+E7KR6
4xLH2BIb+oKbpBnTuzif5q/BUKm7abFG2jyxZBlMmIK0bPm++sg/py0irgiI4vKELsGxoplcVCGk
Vm6YoA8/tM5e46rzcngOzMxPUWAN9t2Ep2XjrRcYAdeloUNH/MhQteArHBdHQDxcAVayBmwAyKFj
2A9wj3og8YEzeIiPc+06T+zvQ48geVbD+C1f5JO9mN8DWFJfpAkAxR617PNQwATSFTOfUKT8kOrZ
/r4WwyQgAxs/5B1PjJy5PmD6eBmeR53PqyTfI5decaoCp3/O1qVfys47V/6Yshmf463lCHxRiJGB
ppj5MamtKQpEK3YYKvQ9TpaFfjBpMZuACIetT7gdNXjpJyCabfOAd4sDmIu76bp82M+VXxCSm08P
sFLHhwEACG2moGdh+JlzVyZIu0EHFCcULTbOl2bcTohGbvyAyxl2azBUxRgnMtk2XQ8zWbnHnAkt
BEqspKHsMiPejIJCCCdMwlw+0x/ymkCCEKigcwN/NCddOdH3hi3itxhyFXgrU4uvzTlgvFSkTLNX
mwNRWvT4b+BYkkuWKHcDD8w+qVZ0V5229jWqZTq6ZD/cxpql7VHlW7ceYRhXs+08x1VHaYRtAu25
M+kMXuk9HjtBQvk4SggueKXjtwHxARauuRlCSxu1fcMk+IedF/4POtvDptf6+Sxgsr2lgU6o9tjZ
RhgAp9hq/RAwCgrW6xFDzImMRX4rGdPmm36S5TZNkCkYvaEOpImYV2WS2I+0DZZtrHwwJISTGHvf
qwljxhP02TfjCReOk97pVacfJlAubmSPkoreyyZmNAw4vhoFuCrSEKpreNmEo4KqvdRjEtzg07Ee
qf8ZJ+Nl0rayI0dsNgmvsiZ6QvhV/Ns8E/WrSp35TiiQxDJPh2vZd+6VIamkAUg554LIgL3ROUCU
1eA+tDhIogFd2IHiGiypowMPDzsIYQAVzZhsX2LD6nDRyYgMa9d1IqQ/DXa/Wf9hZ+5QhSm5yA8d
LvBvzuL2B2PiIVSA3t2zNNAtkKG3a1Xb74eGFJeob7M+YkOJD0K3u3M5u9hV0qaDGUGxl4QJgUFr
my11QfRjYkdNsJz4tsmjCVrxpEiVOTM2VJvSibNuk7u1niPvz4OjT7Gwwy7gIgZIQIH3Ae0R2ghw
YlbbYVrA5axdizXBgIAOV6APW10JcfyjoZR2vtqhvtcIQB5j/G96GWwmOJK4+Bo2OCYNktuaTcDb
3A0Dj7GpuCNZgllXrqvNwFPgJcuChRQRzzsMOIG+43onmBTB2fm9XTI3BMeFPvqqV5ICjTfcaWgN
Ssr2H32AOEb1Et2GodPrWrsrZu06sNtoiyAYg+C9ON7aAEPM3PuMtCa/oBJlDS9cXYKQbSNZh7Lr
IRn701SlAUtwiyLTPLTKtadeDP0nTw59RNnLX7WFpW3fscnvnTyzh9PKQIiq106b5ymrqv07HJpm
XLzNFkPnXb0yoDomGLpc6/xmfMUMPBxB0/oFDqjcify40NfXe8HDU0zXAfMmGlUpDCdhBNnFLbAv
GdqQBCGDcnloGOuZoU8f8ojvBgYRXefqBG2ONoDXuKQbMh5bDnC4+cK6BF0akPP3YGDV+/wu0sjs
tSn7ruR2Wh846bxCh5d25LAAf+KTBMgbGoJe1juut81c1Jya5Nb7FgyEZuXfjqWVfntvBhVro6oS
rnOOobjRn+hRMHcEqvDr1/w9hag4Wq1WPM8BHscaaPjDCl3dOius2x9oKibvreP1ZdcHDD81ArNv
Z5dGr2XQNWkCJrEp7eRbSyj7lbipclu3LHDMNMVpYUVv0G8Cz7L1+jthL+MRyUf/2Bfu8sxCSm7d
VEtuhnwMSMdiguva6MYz0dZkmVru54FadAjHzIyh2JJq90fTx4w1eQvbFHatpk/fpzrWniqvjWne
DrkR+Zr7530qBkkcqs6XlbY173S7Na5phZLeC1/pFhMYQ8XSBDbgyOxLPfb+HXwWudNw1n6yRmV/
moRmf8qdVl3zpnJ3aZdqkcoyLaKtyPggjpvLkmjivgGIsDUFPAitsOT1+1UfSHlDSOX7N2ah7/S6
bnjx9fnZEcgnugY4Qj1i02tYiDvpNPrZY3y6rYN8OFZqsLZtVxl0inWbH7EXqNNIC+0m9o3kiNqH
iev7Wl58A4GfZhM5TKvhvPiZvPb6Ot4ywUw2Bli9LqTlU9zoXV4dXYZKn4MYa+YQo6oN/YyXIQ4g
bv+CV6HoyTUycKjhsQysCpQE7TxnMdaOJGqnQgEpTzt1NNu4vvHEskRZ44wJLcRWPevI+hxyvkAX
LmCx6LcXwVUJXjAcCy8nEzjF32TR97bHivHB/H8oO7PdyJFsy/7KRb/zgqRxBLpffHbJNU8hvRAK
hYKz0TgPX9+LqqruCJdDuvlQBWRmhChOxmPn7L02rGjD7RkpVGq4Kt2aT7cb4YJ3y4KuJGHSbrqC
3hHEC8+I/DXfpm7vVygUFoFVM/tuMig5UKKL+xYR6qZlwaEGYhZ8jtm/IZIFE0XVOh2GCHq3Y2+o
sxL52AalvzYuylRq9//Ko8B7SMVsQefMOgYA+gduurHJUZ4+ZNleVzLsUzM+25DZo86UZZ0rmtLC
j42fHzooi/DNldX3cJF9j97pEIP616xZLohgZB0jDGfAjdSvSl33zOmtce01YwXs0KRLKsYOjVzu
O/igmg4R30IS7HSjO0xCcapltI0D/uHe0sqQjDOauoe20aDy8UevE4F3bUFsYLAjSM/axrqY9pjQ
nG1fxtv5jK7caCD42ScGAhw4TOo2zu/MISUeykOtMKlI27K3b4gWtkfzZZSjl/BtKO9grKGTTWPt
nGH5dYuvf1Hggsbnpr17hFBsDEv+IBfAWGTJGBw4jXSV6QUrpx3W1cbzqn5d0IHdBgEjY0ldco7u
r0IZWurumgoxYkZtAzqNSKukDblMayd/c6X2Rrv/agCIsjGHPp/rtnKPR5BUvCm+74toWlaeFu5Y
rbZciG6JFp3MMCQ8jMC9H5rE8AIbpWAwTzzZyutnqKtg1qh7DfIaW1lEIivOFz+qRVVlkrMKhY/Z
R3ChZBQC+if104kzRN2F6FroKEn0ErYkkqaAZMh5bYduPXhTcaewxIB7DvUSHZ0ZnUeJo64JNVc/
tJCkU77qOQ5BxRy+cxGHGijkVplHIHTbjdOZSb4c/Oqo3RGxZaMJCEvr2vKq6ToJnepOASZcI/5x
Gf0PVb5yJsdZD24FZraKoi0xu8kGyBPdOD2Lz+APjMzWGtIWqik/N+B3MtLJbL9a9UUoSKr02iFN
z2v5k/LeeCajxbsw/LbRl5VpFzddmUDHMYu2vw6msdg3IwMmsr9IlfVQQ5l5riOPw3w7x5RxF8lG
tX9akVX2yw726JVlNMmNtElRanFDPTsV9dViIPb8cvT8hkDxyD1LcSo/BaM7p2NByn3U5y+kY+SK
aZcX7QYp2/Mo9qyLKK+bJxz29g4EYX+W2WF33mtj+tZYCSqjyODmFm0TXHeuyn/lNZTXjljjV+ao
BfZa6AhnBmyXAyRiuitYhZhzdNJir1sDmBm1xnoQ0s3XSHsMRlh4Wy8LbXxPO9f7YRauRM8zecsw
zKYNOk3y5YhCBZYQTUxRSVtoF602gEYaK1ayJEt2ieqyhSIqmdvL1/ZsZFeBglxMIHe8VViraYWd
9F7LGEnLhoYWq/yCnq23kj4j69RQT5VIxCp1GOkgGHFLbO1UxtvCd/L7Is2LQzNl5r6qEG9Qz+dI
o3DppsprtZ2oey3fsV1ytHcisxCL9cA2jdbxHonnIhxeoWdgF9MvTC0OHhiENAc+itk1pWLyOhii
eEjKtPyhWjW4W6XhZl3EQRmnkAbswF6kKSUN8azyxhJGL5cf44m0crDEtlWfnHVm+x72HuN7OruH
wffkuaCyfZMg1kD2uNhqtPRyKjoYBbXQsm2D2nDJQLg4EPcA9RHbanNJIzC8TCiGFomVJfXa8+wS
rZ+DNLUCJcr7/wtkJ4Zrvmn+osV/i1Cimc78om6vU3xUKwtf0eNQ1YIPF3gkQ+bBTa1E8ZM22ItF
Kt0Lgsi7qUXKuXEZuaw0pi3bpJxY2ZUmCGxvszuAXX2zRBpa3dp6VufLwEHBF7X6ZurIkkXJaOH+
LqxtBIbqYKYO8xViuqAP5T5708QMfzJ9qpFL6MXCFhrIjXBw79nq8D1BnPwS5K6+UqH/ZA1Wf64r
w9zyU4izHMrmzoqtXy5hzFcdTS0MbUG36VJ0b1y3Mbnw/anfdpXLFQMTugU5MlT0V7goInCf3C6y
7uOugJ/RxrywlY9hW1JTjZHjb2zN3jYiMq/ZgzyyIKdXg5qcsxJ16aLpG2etMhm8Fj6wv4yZGG1C
kVw6Q4CGx9bYxZgV1S2UmJKky17eSjgZVLga/ea82TfemN8EseZcu6VOhGvimJdG1InfRgg4tkgI
A63aODwL4BlfSXuIDpmd2nekv/oSEfMEsvo5kUAyorTe5iy3604JQATNoN8EQesA4sVQUDRpsR1x
rt81rLiLdsAa7/udvq2y9j5sSU0cXN05E2Exbpu+eiE+yt0lYcQXi0LwjIVU2+XC7w6Ucu5ZT47D
ZR2WKfVvIX+3DSltq6xRPwW6/+faa1oEQCEi85+FniT6uaHa4Nzrg2RFt6TnYavN+9bUhnGp+abt
X8ZZFZrLQpblsBBESNqbUtJGXnpRhbJmrDI4gr5EgTT62yiejTy0sO5RQL8PA/piHUIVUhRBiPnU
vxE5mjOyNPMlRRWbpBIxEUGUyT6PfWOGV+/IPEd6DZYLYq7zmCOmW1oB1GyqwmxFu+OtJgtoVegj
MZcJ31cS23ft4Ly6bEGGhPjFSr+hhpqTtWkTaa1nvFl+1p9bhS3WTgmaHwxPdQVMcNf5WvA7coR9
DenNvKkH/3c5WNpjyKv3QC5JFa3suigZjVdDsKo9AMqatIut7g8t0JVSrgC6dQsPP8I3HqXPXVDS
fiydDzQtbizwjL7+nOSI2idGPKb/6paEVhh59wC3d9qFDrtb36WR/3Xf9dQQBKMw3hpw9R5e478P
F1albqAH4nB1Y9+XZrllBwBsAsr3N+OWT6aauXMPdcq0KMOZuOjHneVp+ndT25na/q3+aNKPQfsL
oPCw0OrMwC+B3sXxJv01CuYdZU8/7uvTPdW9F77nuI4l8KB+mh64opnwAlTo8kPrxoYHcqFC+qRf
H+XUReUWzj1sncHnsbvWwpPSWjkzmI9xSJcE9CP9cQAJnqhv7t+pE7IQDniWoDWHSfHv+5eSMgnH
qWeyRDDrCu3cC6lpL1+fznfHOBopxTaAOd7WaoeI+mJyqq3l5d853uabfzzx4PkDgMSjaLufHg4/
8frKbKqd4gN2Eba6eWbCYlxOXR//iDRGLUiU9JlLDKVGoPbDwPfdaOfzqycwJdNH5f3z2b8cDSAs
WyEfLHzI+Aas7gay0hLucXnItATlj/Ll6p9eV47ner7PYooX+/jdK6mtvBHTzy6XA6uUM94AR3K/
WU8+P4uCGTpwOPo7JkLZoxfcD8n4rNKs3EGUBlylCBrGU3BwExqaX5/OiSNxEp7tAvrA1+QePSZ+
HcfTOHrFjqUN1ZJWn4vRvVdV8vj1cU7cJsO1TB3D3DwmntnCf66QjspT4VdusZtifV1lr5qXLZNU
zoKrs6+P9Jkg54Gr++NQR8NGNqrO7NzAKtT5dO+kFS7y3m2wxxLmuy47OT2MAOC3oPuCalVatPh0
2JvPcJdRDU5ms04YAW3Nmr10Xgm6YLmF4Mv2EgWFbUBo3kfTRZBRDFqlFIhFaRlTXDXrzGyS5szt
yFbqi5Y21ohvd8leG2ATUdnfnChU1ePXj1EmzX2dF8DAu3K0NsOz14QvW65pHTVPfi71S6PzbkfH
iV/zqYW9nREJj6DqucLrvnHTkY3T4OwdfEHgftXSKFWKmPghD6iOGidC5p/fqt4jq5HdJSHn5bpG
JL4oY6IxgioR6DD7Ao1WR9KBlmjtcrAKa8eAq181DR49jpOs2Me7h9RCy5CkQFhI645WftgvJzcc
VhYLjM/VMkHg+FOt/3RnYdfXT8CJZ83Ez4+Cg28W3/2jZy3Iu5Ix7Mh1SUh66Axf7LnrA2nxFSL5
IRD97usDfp78CoFF2bJx8EDwOJ784knoul7lxc73GqhfcUFCIXCYgyNUsw28sDlE9F/uobeF518f
+cTry1hbn2mRaFY+iS9Ihe60qHUk7sFx/NE5vfFCYKBxj1E9ef/6UCdOkikvqxEbHv53PENnOELR
ObZyl3cVrVEMHaSjzbkKWE2qvUNGpLesmbJBdzXp3H198BPnSV1FdA4wYi7ysfXcTUPYCIWUuzog
06skMTmcvd4kpVb/uAyw5kWK7DBULb59jA9hI1iHGEezHZajp3Ek+NUk35K3SIh//JhSbiCYQhiF
DOOTX1xBUWzDrs0YLrb9anLovojkqu9tZ8Pu89c/vYCWLjgx07AgMNjHn60wzpS0spLTsnOxw84r
CwYJNHbrTKTfES0+v4AcjNKG0sBmqnX8+SoZEEdOm3NmmnUfCe0Je9qvZBD3CAK/qUHmd/nvEoRD
oc9xODXW/A839h8aKqJn4lFqTGOxJa4FDRO/IBvTzTpiqWc3T2Z+V42ePiL8H2Rs80t3/HmxlOth
SE53pdGdpb56LUbjXlRpidrXIfe3NQ///NZReM9EbKAWjHz+/nTa0FZw37rpTmvbszHrdpaVkuOj
f3OYzwWjpds41gEbAZgwj5VVnacPccyP3hGlNBvCAZepgS/i1yfzeRXhKIZOsQHKwflk0schMxCW
Y6S7SrCtZbuHprT97UrnJikbpmqkooqx+GaVnHHon56SeeFA325DZjhGMxCdggMgQlXl2/jY+8xn
Ly5ViszcZ1Q3SSZZ9TiHSmKYS4knnLB+SKCV22Yow33GMGlDotD9NNrlLUJc6AJKURzMZUE5mxDQ
xjgPvgnkAUeg/c1vf/LGzNFkTATwDB3fGOaSUUZ7M9vRopLrZCTHVxtodnx9Yz6vsNwYdJWub4Am
/lRy5lbJZyQssp1sXAhpRbfTU+Pec5vvqpZTt4IARlSVgCfYwx49zW4mpColC9GgBNPsINoPjj5s
vj6bUyuQQwkAfoFNOdfu76NMYIuGsNVSFAQ4WjqXzxQGQDT1dfYTvf4/r6LZMyIT5ZMxM5KOd6h4
3x2ojryiYxr8mq9dFTs3eRU8fX1Wp16eGYxMZjtCNhAsf5/VUJMrNhW8PFlse9cpEQwLI7B/0XEt
NlVoe299BmEHFUv9zafq1Jr3wfVHQXdi00P/RI+E1aW7EDhpIzUcFMSlJo8qme54Eb852qkHnm0P
6fIWO8tPakFgCOjIsC7vVKjSbe7Y7k1v4sr8+mJ+4rXAP9K5iATtWoZA5ny0rvqtObQ2fbed1/b6
YxzpxYbAMkQpiegyGvRu/5AYXrFsi6a7KkeZXtqZK7aRh7BrwsTGdIkIH6PEY44/g6Fs2ybf7W6N
k1feZYfNmwnL7LjwqYJat/s852szWPQKm/LVaHwA9MKr97HrPRGgppYuCVWHTJIDmvYdKZx+8RIx
1p2c2X3Z59aeLpK/cMiaB4vLeXx9IU+8awy2KEFdV8AWOP4gZi6/A3njxa6X0y81Gc1GVyiqgowh
9vj69bFOXA7jQ2hoz4pVqu6/3wAT+oQOyp/SPjB+6TQcVrmtv9YjEUeuL+eQJaf5psI48dIZBm17
Khq+WJ9K7K7KxqEiA37XJ/aPKA6hcTC6p5lZTQuBO/OhrPpyxUi22/3zc4Wb5c8dKQrE45XSIgEh
rry62LFXu8TjR/R6ld0gSyb/MQ0fR88Ov6l9T91JSjbaAKbB7vcYiMa7ggnUItBW08NyCYuX0aQU
zU0P9GBHYs53xzvxzeEEqaEEHzaKxaM3MA8qK4oLLu3QkVueWVW/Ihi8XAlkcd+c2slDEUssPIeC
EVzX3w+Ocq24ySVbNMMv5DXQZdyabuOcx61hfLN8nXpGBS/U7EOYJc9Hz2iHLkZOdAZ2dd7eQ/V4
t+3ynoyGahGH5Y2Hqf0fb45YwDBdmIDI0JEfv4DGQMPdrCe5m+YEaN3tb6u2Win6AN8c6MTCjLYY
Dpmg84yNY77IfxTbasKtpwdsAbPQfgoHctOn8v7rh/4jKPyooP/rGEfPhK+R2GlZHANVr7GA4KrO
QNTYt2brAJHJ+pqrqGON6isFbSwJH4q+gnNrM7BpQbjS/GuRRMmYcY9FkpkmDANgA27oWDTVGSl8
0Y3pE/opRxxagdLlNq9RaLC7HZdo4YJ9ZHuotfUBs6Ix04yg2hq3k08Kty4NeBpFXldbvSOshQ3U
EF4BbqU6LGZzOFzwq2hwoy1hLyNR5ui0OhHlF51WdTsv9e/jIq2XXOF0k9MrqhYRaqEdCiXCUfpJ
rYM2slEMpv2hsASB6HHSbr6+vKeeTctwXYPnRMyU0r/vIOiTshkdnk20gq/l0Lx6kbqyhLYReYGp
Flr518c79dpRc1Ps0b5HGX90PDsaZSnCUe5Ad889p8veTPd9I78pXj/7C2biKQp/epm06fyjwwAc
iUQ1+ERy6umNUnGFcMh7K9MHJlEXTKWXrW2+hJX8Zst0HOhrUUJwXLq0XFE218cFma/AYKnepidS
jNOPiFzOhVdZ2g1qdz1bMzhnj1PaOTyCtCtXGeEUTLgkC3lpdnsbqa+d9Npe6K22MRpLLgPUYTxw
aovxgzGWn/y0DYDk/YAeCCRNuPIbw6H34k6r0AjuzBQfvzfZ5QLno5XiKsSel/D7gH5Q7wi/jWsS
foFZD1jwcHTx7/PJXkZ1k6xd2AWPpbC/uxWn7rgDgBbKLW0GMWdJ/blGxHpt5zIlHRWA2Mh0aUFC
+zY1mu6bJ+vUWvTHcY4Lo051BN+Cvdp59kxOpt+wJNpj/fXje+qD6EDrY67AvA0q6d8no5ckypVg
m3YMnYgeny2LOpz5FAJ/VI/fmM5OHox+JXsW0rQ+lb1OxWIkM94VLXIIEwGcAO1ngwwMQWUTf3P5
Ti0EDm1/vhZY9j4Vv9k4CidBSrEj1e4GIJqzhJTyVGTVOwntN3nkfHMljVPPhcsuiQ0sXir3eE4z
1Srj+lKnJUMGTWQyjTNvqvq9SS9+VQgt2lmqxPGtfHEb60G0G0OUzWEREwYaeunGL6zxwcUXgEY7
ICnvm+tx8tdjQaSNRP/WP14Y+yGotTSizOlL9S788DEyu7tMMEz++ok6eRyXsEMqSmf2zfz9RNWd
NkYKUc6Onaiim9O8ylHrV0VbffMhPVW2zmhbWizz/7lH76HofWTcCLB2DcLxqEbn1subqrABwxtX
pKPd55n/TaPi1AP8xyGPC9ZksjKEOnq+IzdoS2zDu29lKFyds6rovtlziFPP7wziphcNbpte0t/X
sZnDDabBzVlmzPGlidRvmIBkMGeGt6R9Gy5nPgChQLpcx+UsONaMWZ5VofwBbfREilf0FJRQrVoT
2TLWFswGUVPdkfMN/ldmGeEztbcZ3N579GxWTYBWNaoJrR6Ivplbm4X5W+9NNO3wEAalvyRFe4kn
Ua2h/b/HXtcv8lHE6zYfzTuF8pKPvWl/8zSdugr+7NSlxcFzezyAzTJVk86tqPzUtJ+ayVg0uvWE
efycnikx7GP/zQFP3eLZnoFj0KXZenzZVWKEY0kxtItLmAOdaiu1+aATiBC4zqKehalfvzAnTpHv
+uw2hsNO5T4/53/UnL4zeiBHRLaD0mito2p0LmREhTYmRf2UwGkmkSr6+fUxP/QaR0Uo2htiSE1e
Uba2R09XqJGN6XhZvnPyyV9GfevcWZHRLaUY7fOoyLJHGGywDywkWx86ZS8C/5C3E0AstERbrQfn
982lN040MVEl0PWZV2330943HOxJBR1vdD0F6NlEaG1QpYlNHVT1FuayWPCkIJ+ywSCSkLQcmckg
v7a+QxGLE2vY7AtHjgEzm0Gb+fct0ZFGOHkT5/iWEzAqH+LmWIC+QGAp7XNul7tvEiSJ+CyglGU0
kQ0tZ44KT6S77olg3YxjAG7igy/fTPoPymK5jXoeKWwT5KcPvr1Fl/s+oshkye7WlpNEawSD1qrS
ZLOLnNJdEzbqrrzw3CxScZcKOVzx2uJEGXkRniKv9c8y3X3WgYJ9szE/df5MwPCgu/OE/rhxRLst
yepGcP5ZOtyBKUWQ5gzxU2xo0ebrJ/HUoVBfojXAjc5n46gAYegEj3z+LAEhjVaq9GZLz6DSMz/K
wqevj/Vx346f+rn7K9i98hk83v5LzcnaPo/ZHHTAeBbEUI04PibL2Aaq6GCsZsa5UejBdTOY/aVp
auGN2WhwS0SmtkqCc/n4hf4RvuEifquKuvjd/O/5r70VaqxIyWg+8AH//5/uC8Sn+Zd/ZPteXL7m
7/XxH/rrxxKi9+/fbkYm/PUP64+EiZv2vRpv32s0/P8hGMx/8n/6H//r/X+SU2HSwmIZ/H8ogRP4
BvBdr/LXnwSHf/+lfxMcXHvOopgHwzrbSZoDLOT/ITj4/031ge6I0dzc5+eR+09Khf/fTHh5sn1r
Lt3/JDgI97+pJdhe0Wy1XL6G4p8QHI6/IuRcOLTJCb3QkdF8MvFLHVduHqWAD0LDniCYW/LAPHd8
yAlhQu1sf4dBmF+TP59sDujCYuaLxW/+uaMM9jEiMc0Zd8NAuatrHQYfp4+3f9yE63/9vP9CHHhN
0dnU/+d/He9COQqq3NnEb7M0fvo4NkzqutKOht3YYHnozaG8SYuKKAjXUmtd67OFUdPisspEu617
d3j4+vBkQHw6TdqUJlYkAh65x8fbYJDR0G5Gt9kRgZMN8E+jaZO5EX5IhBKHwYyqswGpbr1FDA3F
VAHJnCGUMZVSzZT1Do6nES4KaHtsmomwJQkLX4I39elmNFP+LBaQPF+KTJu6xaBwCGInrGHcoLsd
f9NZSG9F4gFyxZOwiyyMkIHrlBA37fIHlsJxO9Of44UKjZGOR8natqDhOu30cjDu0eSpywqC4T1+
Z2xVAsN479Tq1cvzWEfs3Y2/o5oz6mTWPWYtAXR1MshDYOBbxp5DUHBfmPIQkT/9wlRYPRM2wl/s
h9g/1OB61lTkwa3fASVedbXSiz2XSubkW+n83YDFV2xN2NvAeNwaAzselfuRSPKVOxTRlY08m7aM
j8gMKwkiezeuboqsIzKpm5XaSePCw3NQBk1iiGlE5P2KXI7qLG3N8gbcVnCGJGfYOqWR7UtkRmtD
NN1jAkfvsUwm5467Y65RxICwNuH1ts5Qvo0FSSKhS+UR93J8wMFfPBPzx50pWW93zuyxd3u4RKKR
/sEhEnFXltH4u8ck86BX/JVRr+onB5X2IRhCa49xx7hvYYw+JU0vD0NR+Ic8p8JaEbdrJQsrR8K/
cIj2hsWQqXWtgozw8c5cQ0RNb5UTIXmHco0XuqjerIB/DFMEgssQc3S4gx2K4txqSyLEeJ09rRm3
Ttxm+8Lj5o6u6gk2SgC81QLSBUlX5IoonGl0LuD/urBHt5oRpLchEj5Yq1F5SWjGHPoUdu+pTpiS
xG1H70zXWTSM4iUeyu6Rccd04ZcdP0pE41aRGrkwBs7Y7zV1GaTzy66V9pUW6h2STs7FsRJ/0fhR
vuzwFOSLLpLdO+EG45a8YesqtLgTAeKxhSXVuMqh/+XwiVquawo9zM18e0mcVAJrd4AAhr8iCG4d
PSjfGD5PF7KPxgeTD+kWMC5OpKpMN6BUm1964hj3hOT1K5JyQM1pXNs65D4Svsylnh/RTIKkG4m6
3EyYHULYjtwJy0FIbhk8/0RUqecsdIOzrE6fe61u4cBX+VXo/YabCD0r1nInYoOcm6QQ2y84jss5
pLN9DE2eTXwXabw1sUatLCt7sQK3A/3qKqIUbB7KmWg1RNwoXJXNJigtdaXgO1/5TW9ftWNg3Mu4
Vs+t7RQvOFd4Wl08spUZFC8COfl5gin7bvBmfrOWgM3yZF+8hpClkPmJUUOW7aerj5PzIl6Cuqi1
22FUslkNcTJd0KWtnxTb8NuxaAyQ1mwpQPYaWE2zJF86vR7vmsJ0MSMGQ7zFKkm2Q+bo3KY8bd2Z
QV7+MGLcftiGXcTjpigvGwd3p/lE89VIneeukH3zFlet9Rxjy0jDXScmaSGznDS5RmjXtxdj2Qf2
WR+K1rrFmIlFzxrGBwNn8LJw2kguDHtANlhOzobn0IZ4SVMeePTQsDS18rItwDxjD/LPLC29bvRa
uyn07Faz20srV/kGA4l9M8G8W9gu6N7KDkEAB5fwLqGG0+PbheYU7XMzfagZXK5JbWvXrTX+jD2A
8lbX/kojM99rMnwjYSLaRxPzIGm06lAQE7fO7G6AjBs2vwxMZ+swrs9xLgUb1MYGlt3UXxljBRzB
tUNEDGF8aU3w00HiduOywkvoJN6ZlqpyFWelnBbKD8o9uhtUytoAzlQHEpPHKT3JPMt+h2oCPU4P
EfRybY1L8qpvR+nGazPX/PMEC/8FLfoe2wovLL5P4zwe0am3vheSl8KNNI1O3+sQmHe5i7tQNcJb
F71mLqHH8lrKmXOgI1Q0tVw/7+3Y37WhcSfywN/QXKkPhvRFtja59m+16ntnabMtRblIrGrAxqPp
dvj5CNIwenj7ATjNGtCqNPUWDadv0CX1CeG2A6dcjUH9Joq+3YZ2yDePD7i3wU7WLSLS0teJdMpb
xrMGvra03qDaioiKSzWwcd7w4pHIsuhFOpzLYfYXZGn6jFWhcJfO4IxbWO9gQploeysiLFCXdJYA
8CWYBRkm1NnWFu6ePqOpr0YWERzRqTLrheK9urCyWp2Dxcf8burmHs1EvRJRxFtVr+HilQtJw2UB
DNg+U041PEy9IClvNjAzhNr12Up0WgHH15leVabbdNvy6V4lqsCTW/u7YbL9fd4G43WcimnVBW15
lubKWjpmhuXDSbtF1hOYWFvCunFrWsxFMKsOwgo7pK68Tal1zFjmxIHeFuPK8kXyw3VCvLL62BN+
O2LN8jttQ2ZtgVA2v8kMjW85hJh9HAuYxCgnV6EW+o+gNoxtFvPEO6KI9l43EOXXB9ZFQecP9nWv
3ZIV4V0a5TSezRlfGSEHPrCD0qnydyssL7EfuAd/QPe+tPoeYm+GbgyRTpReqHoy9oppS0myslOd
Z1MgntvEHa2Fa/fIc01C1M+jESj7MjES/V1hJ8pWFrqkYaUnerefytJfqlyrtq2R2c991sbkHaRx
crCasH7LReKQIFBbHRM4QxLe+YwhSAcdldb46AqJCkUbZLpxI7v7WSRGsWyyfq4LVHmD7yZbIdaX
xRqTfnxOTi+6XeyJicvjl0d79PPVwS/rwkJhS+OQ+Fc7xqVI+PQywfp8NZpBvJsiqX6aCrQhiPgx
ne8N3L65REoSwXdoDplI7FoefJMsBE+q5pcHA14xK2ELvdHTmg8O6t/xN/toWJKjFtwqpg68A6Rn
HNxAV8EqtGdaYBTnMLaVfTXhQb/VCqU43VhEm5Y8RHyGTIKWOUVeRJ72oH4OqmW6FSG2wPnL1xlZ
NKmvH8VXGZvGPY7R+peC4uOtTDvi/Ix87iYN42iuKUOdu4EMxxr/bVnibu+sdJVEZrancS8PGfbv
naXXRIkUPYtxlYTJIldQr1eRXfNx9/NCu5Wh3z7GpgivwpxKQ9qOugynj9/CL38IgmbjRVCW86JM
LsXvBoAQmQgu5YlflsY1y6D8JZTDLlgjjoivNhEtTshCtMgrfp3ZeL6NDK19jGKYlAuj1DwJIrka
t2HujOd6RwxI1Hb9KpxNYQXF1jM603xZj3P5i3vo2W2GDCYBp0BjB+FVPoy/MRrE22EKClJNYh9e
bQ/WYrQDnawDJTLoWX75jdqBxtqnTQSmBm/WG4KYmId2f3d37FZDSjliThlw3i3JX1XJusz9cVOQ
+rBSMYpYPxLub8KLuh3EknCjGeYr4vgnwAiCIR+fKc3uw1WLIvqiq0zruVO4muNJpOe6nosXE43d
gIVHye4cA7EHudZIV2RhAtiA+7rNuYW70Id0oxsRjr0hp07Icv/Ahxvq7yDGc3QDPYmC6GaL+c6a
kINuu7By7jRAk2TUhDpEM2lZJHzXPNsgyag3+oIUu5YHBzAptRKbFOrBMOUPTUQpykUFDASD4Vwj
DXIqbyR6We4lHseVBRzlB1nqZIUSUX5ngdBdm0OgLlOkDYekhUbckVqDJzHqHkMysVC322b2Ugki
d86abHIJMw36kIsUk6egDXUzrO0wjfRlq0SQYZ4VSYtfHKqSVlsrTkiaj0UALacuBT5t15mycE8o
bbwKpvlfBBRSwUrH5eYsgxihXYceyTPPmSzVWDfFoFgFqaUqPUokqP+IMw6lTxw0Dz8AmoESyh1g
j2gjxRXbGB03GQVg7Vn1k47ve4nB117WNpkpy9yHTDvgOMZFaKmfY9Kmmypu4m3b8VXT037awWKi
kIuk0z42cfbiVtTt5MGoZ6/PRLyqxjmmYr52/uwjPZsmLj4vu3aLqVbsDV7Ym1R08TZARyeXRE1n
+4aQgteB0JZXazT4JpuZaS7kwP0UjVddswPwDmOp45zv2Ww5mayfJKEyTyS7ir0+NMVLM9fUMvKz
ZUQ8Rb+0pmwAzp317caYwnwPBoNqUbpiwTfLvclF1T7qBklAoGyLV7uuwARbVLbKYNeyquTEm9cU
Rv1kJmzkyzJTl1Cu8cEG1lC8NoH0VsJrqEgDy8LNWNgT70hNMoCBA53/2OhT+VbIgauST2TvUJUv
7Niadswvy7NSlXRDTAYZi8Gfl64oh6Zjjy4b79wsfyBB9Q5Gz/YWUpN/CA1VncWjKw9OyIVj1jNu
pW7ay8KT3SMjKLZV/RhvvXnnzYRIXeYp+3I3ZnvCMGj67fGWTuvYm9Rz6uTX3eCqn2C72ebodkiw
pwVLoI+YDFr8UKnNBcv8Ww/WHIHiIdyplgXzlsMoegIb51d1YCfLhyTtV0D/1YtdDvDeqjzBS82s
ZN12MTvSedMQDzobp2iwyhtdVtyZIuET8LEGKhlKEIGhOZILDZF2LjbYTwv8wTS0OLvMHc+nENLu
0NHV+HgMwTSygIcS9NPQauOFFbLTFPVY3nzstKXg8cEDlC0dEB7E6rD7gNoR7zKLD1nGfOnQBoQL
f2zLtFDjMiCHdZc0erj0cwNlikEYpYqNeB9FvyuPiJiJ100uhzHkI9DP7DQvpGugqyG9LRXSE5je
qT+zrmwUhLBqyha8B2ARbnHY6xlpSpwR81KTzfPEK8gwm9ZHQDwXW2qdrJ4Wfj5px2wjaZj0awms
awkKEv5XCr+ID41e0XBgmEWvnU4M9JTyxyQsGhR205dvsCpJtNKb8UHCHVgEZpXttXlTi5OIZY2d
FEDxeYc8k+UXXg1LaymnmJ+Um2yyy4klThgc/mPf7IILuhhSemayiCzygLR3XZ/mMsXVuH1Zzkeq
rBG2/OvRJIlioyy25LIwglvdyORBFWa6whrgHbymLn8U/5e982iu22i39X85c7iQw+Dcwc6BOYni
BEUFIocGGkADv/482LbvpUgVaX+zW3XKVbZUMoXU4e31rmCAXeAaD5YBbbI8G6DyX/Y2FS6mzJLF
XTPbH2iFqicVNf6q0UVwNniss9UQ8wpjh2Q/HRM3NNVZZ6BTKjhCu5RFEmvqs3k8i2ZehhGMtMTN
5SBBQeJRa2QNPx5IMR4TaAx38Yw2DiKddwEK4yfDZ0jYU9f+6AT+1bERRpceuW0bo5nHD84RWEGA
/+QujxPOqMOprPADkCmsNrKbYug5vZPms3Kh4dyd9gZDAr11fhRfeiz5nPcBr3rNsS+9SHPYKobA
PxMBb1iMmXk3NNg0BwUmUy4pfXubY8gydlPjrnYxh0k6PmQAMLcfc708w+SvPHNMiodi/gYx9dLX
FrJZvWmmiqJoMFjNiFt5GAfKkzoDF9Gr3LwjAY/FlnXsEWug+ivSBdzNaewsT1BMLwGLfPx1DlEZ
D5h8A2S0rCb1kvIy28x5gRtRKXxlJUVmwcRG1G+BPlU5k2LU++qJHHGAwQGszkpCSjRJwWLhurky
AfXWbPYMntMyqzzeBid24tEqO/rCaWokcscs5jqOpLiDaix11XBYvq89qiVtGjgq9m3Py9RZ3uKe
eZSR5PJFd/ua2tpirGl6eKMGcAozV0WyL21HHIY6B7yZl0qEMua6yazsEhtFnBfdxAFtwFzNEgH7
Q8xRlTnZgApChp/DYQwUHsLrfnpz5Jfk1gmmypi4SUDxh+l6/a0tGkoO0U75Pi2ZZEmdxJc4rD31
vcNbIxfS2pt+zFTpM96BzHWq0H4Qj1Qlqb3oFB7pC6waAuqWzkkusGNnkR3IYnioqtBaBmM/rvqO
Dz766BYyEyjz9NvTxByLlC1GIyrpuzOwp9ZsKvtykuoKW8BxU8RpQipExYRObHGIPIdFhh5PdImY
hdb25CTTee1OVMKDN+LQmb109lS5BFRwcDgBdB4JPDYWgzfDXAWMSlAKk+3VbTnA8cQDOYcpwn7f
/krcRoxjAgi45CC77hxcyhcZUSYHGcrP+GXGW5rDzKNAQoUIDgkkxtBzq+FVe7irrKrAiVzu7ARw
eIlK3bn0XGmuI4lH2WiztMUBxbeMdHXlRSjz0tbBkIbiIApLzi6lJQ6t1Y/HcqjFY9fZ9iXugeqe
JWH6pJn3rq083+ws14cWCoH/neMuDb7M6zWr3WnJHFTWkrMw1pzFdCONL7WOgwloBYWo0XMowlSO
0gooY87Kqp7TGmj19LE/7hqcWva/9kYsqHM2FCDoQERnv6n3I+wlzCCJ2l1RWOQFQWudvRM6cTYN
Wr9tmi5ecXqf1iO9SAqdDpAtrfm6Xjyf5BAF3KQDgwrVLatB6FQ/6iT3rn03whRDYtgZak0lFkI6
nxL4359UDOy/56/vQSF+J1lpTIKGokiTu0gzxSGEbTIj91SPIhUNDoJzJ8IS/qpnTXxqR3aRcig5
F3bS+av38lcz8K/eD93B1z3IN7/9P/+gCfnPupn/X7UqMSR7NeB+06ps2+fvcUfej2x/7VeefvJv
x/ngD+gd5EOj0LLgUr52nLf+cDBkgPDv01YjuJJh8LflvHnqSmJBgLc8ZMzZorvFbin+7/+yjT9M
a+bRMTJcdkMaoH83bH/5mtHP6q/fv+7svW/Dz3pQBBgG9Ql394bxEFgjzkG1Vu/8JH+JOXJusd4J
F4kPE/nV2/mHVzLRMCD3oOH1jqCbl+jV52PTzjdxmMPq6qkuK7UYwrj7hMz9u2fiGghLoPtjJDL/
+auVM5JaODU1wYpyyDqSLPTLti9SqKnTw79+JGYnrhozV0LnWr9eqIc2EFTNRIIj+0qWZy+hlryk
/Pc/uYwDIxcO8PvmJ/J1ZPCOqllwhmAd+DQXyS3Kl5lK/oNXx1iFIIFAmBb6W91CVOuFjftbTTxA
0ZwpojVxsjU5i5TpJw/l8m5eL86+D3Ga/gH0U4ukg7cEVK8nDVUGQ72LByJu3G68GSP1gHHgQ90T
vvLxG3y7l54uZqHKQ0nO7vRW+kxCVsXcrOodUCMgHyXNLiVUaVFpybPug1YlOJsujBFf348v/Juh
iCxj9kI5sa3eTi+3qUBlQC937CvVbYf70MIJ8ALFwsP6ZH69ZQKcnpH9jlUBuhyz+tfBOHVpN6LP
rxHTYlpOoOW4Tk09vP0PHujVVead69XcmhkWvUZTb6cFCo/aRj30xVAeyuY/e3WvrvRmZRqyIq5o
iDNA8m5cuSp9nki+Xf6D6aW//0qI8XyfkeEFNrYK81h99VBVWDh+UdUF9CCzWtV6rxFXXFNjTnYx
rgPa7isjaIwNVsjOTm9UtUpzK6CmtssDvAjUKAPnYKy1sTRpaMR9P8HIXhpa+zmFY9N52cuIZc4+
moz+vPZIIyUgs3UXZkABUdX8L2McFmvgJpP2OJ58nhLF9dgE5pfMM6u9E6bhU19QKA+Fcnahh6V3
NRLOM6SM58xTuHu3Y0eDm4qKskBwxpESTW2X5eUa1lp5i52lfcBzb/guQlZ5Q7rcO8aA12NqV0dS
UPt0GXt+XK1HO9e/pZiJohTkfjT4VM9FyENnJGJuqiCqL2nkVSuJSQW8VCsM04XR5YECxpakA2I3
uhE63bBUgKhrpIYvC52nmwoWLtJv5RJ83IRAweISRwk+kJi/4TOqjA1s14rcSRQeB7vgOIMSrToa
OimEfkFh5gfkZHs5RPUo7p2jioz0KfKr/MEdQDZFa9VfhVuYX0KevV54AxhdXdjdxD31IQJ2rw7k
0rJG5rpybXAVDUzhoR1wW+bwV1yTvCSfQl4NLpOivnS79EU3+KYdbmtfCj95Ue0Q3kp3qvbDvDTG
bVsdx3zuMTQce4jTC4I8xlDbVTcY2th7VnS5hBqSbPsotxaUAcnskN2VxBTh+7OwO/qUkVUH5LRF
5YuLk/8FYcC8xC5H62BqA2j9adjnLf7mGGr7Z0QRl+ss4SUgqsGc3SZasBB1dOdPmA+Sy5BkTwFW
qOQSDiShOnFKix/T0wkf3MbNtwldwvrcAN8MVm4c9o9xWGvBmoZl62OTQgD0wgW5OiNAY/riYzN2
R3eneDE9Upx5xhHGGCsnhCGxs8mBe6hwDbuzyGJJlziekVHXQI/JkGPGPUaVCnC7QQ+N5MPkE8hQ
ZcQIm3VULfDv1BAbusFDKxqmnU2K2bK32eImPF45ddezGyC+dPEDwtyo33Z+mT4HMJM3Qck8wggH
Tk8S9DkJVqHi/Bb0j1MzZVuckyTKJa0xk01aW860niDviEXTRkO3IJjP+IYOvv1hTswtW6Pxt8oH
p73vPVl/jVJSwLwxZw0FkHUggWrWATJaQhNwIOnXyPgSThxlTyIyy4MKcTKld2UuiWZ84SAcwNsh
K50bITsQG8mVNraci2PoCxc4PdMkjvLZ9pMv1FlsfZg8AeL61PAk5oS3ad/gBRrXKv5Z1oGzKzMX
XNeNSTu0je6xbsd+i6QJb+ugYyBMg19itJcQOIjoRmh4jbZGvsXG96fsGm8Vt+qWqGnoBf23Lh6T
Q1G6wJUhSZVshd513DEpaTarNVBWf97LJlhHGfMcLWq4MGsv++IT3nbEaW5DbG8OeqBquSyGrM0w
rk2ThSVzBjWrorqKc0glZZcGlxZFJW06Zn3W5Rzv+zqkX0G8w9SwupHI2W+Ned+tbZ7bLNLnpNX8
Sx8h6nOuMIm2emnAOR9AtezQOqiOEYXZUPjUBVAn9HysVj1KuLXTTkyjgshJxNsdNm5aQ9QibqDa
MiZT4tpwG0FjI392HBbKpmH9wA7bu54S3MLNphlXoUfaOTaSnX+N228DCk2SCUkxDENiawXRxUW3
SseURczsqpU7cOkGgHiXYGBIm98YvsdIjeoyL/EcbXFJxRtl3ST5pVXj1BoPls9HKOrLVsx1dWVW
x9yoGUwgIB1Bb4aN/om3k4QBmJYL4HdadSGpfZWZb/zUB1arfh4jjj4ZF1kok4vUUdGmH9HqYO88
p1Bq0iGCwtm0YJlL/CnNpWNNrIiyUst+cqt76ETB5eSF5UrpXrO0CS/AkUKycud60+Dt4JZ3fR2F
BKWV5SGcuuK67Vh7tIjVYwiY9Flf8M6DqttYKbKsqOyTCys09W+B0ckjkB/1aNVd+lmb71pX77dp
jDihCCLtXDbJpZVY/aOWpu3lqGJ5HqbTF3yUB+gr0ND8EesbezKc3RQkE20NUVySqRNe5dlXT+DL
SwP2pYpm3zqZ3DOfH5peJ5UWtxLSFAqiiHULsd8IB4JtMdqyuH/TnIpIeY9Nb6bX77Ukzh9wxC0P
TcmKoxc+hCXdIHRx4pPWfy6yWKND+ucbbDh7kf7rEjDCvl0u8bRT3Q6Vg91sabosTFoCw0K2QUr+
bp6zmKUc8gRDJA2KJey8bF8OQiePFjId6klycci4F1OzyGsrKWiECqlDzxjEbERv3reFWRwGYRWH
ypN6TZ8DuoKVt92qM1BZ5MCxCueA4ziYhEmy+eQN61/hDeGNoKuCuDhL8Zi2k76ID0MaWPhck4zQ
+wdoNVW5CN3O8qwltTiU9sWEXdlLO6YxyQJ9VvysHYg2RhJ5e0UvBbLhGDQzYujoAN+KdX30Z8I0
eQVSXpWuhz1xauMGTkctSpEFxI0NHNEZPV1fo33yMz2DUaTy2yG1FHxCwwXwpLiG7FB7Y38o8zRb
kbD5zfY70uBTCASjRVfBgWRuuswvFo7+2nFS7dywSg0ymldgyWib45Z5alqLKqVb3OW+3JkC6wsl
wucsdjKSecyMDAa6mhj3k8YpTXXRsUfTo4rI2Slts9OWBNxPF0zX6HuUezA+MqPVaIWogNJS0/aJ
cnR/40UF65vtsnzbEdUJpyV7WAz4dzqrmgfeZXTm6BmOTv8J1fa9BgEsDbkznJuZ5fzuCFZjskVM
VZft4qKwD13fFi+VhRHtYpBDS3hzZFNa5cRjwpdPDXnRu1QWRobatTYoqyDNPbNxlQffBCAaTc4Z
bVJDBs3HzjnaGGKflU3a0EdoAzLOBV0KCbi1i2b7KYuAlmpte0V4iymh/Wy5CBkWAf/a+prhXcOU
Y7kNR4VkOEnSp9MaWJZkNy2HKTM/FYbMNf4vh8SZeOxznAkcsEUMnn4tzNuJVJeu1fMdaDFrrzn0
59gGkirrN9RMRLgkFyMCO+h/EzVWFpB5xOLnHKVVwNQxgs8OrXDV398PaAkufHhAvXMS8iKSU/De
yHdNYTx0Orh+xv4yeMlzmXc34ciW//Fx690pmcGANQNXMjiboJd48wLs3iki4H0ykylIS0JG2Kwp
Tcoyro6ajYn4x9d7L2acL+g5sxIKE4p31gxlQ7FnuxkmNj7ZLgtWzGqVtGVP8hQDS+JHuc5axprr
+MPVaQseiFdwt7E5GBu4j9qSYCznGbf8fqsIJ/nkkGvMp9g3IwLJKp5YCAAcSGVvXkjUwU5l98p2
EoU8vslttSDZO1oOlv0oCEfGaayGqAaLZuOQ/rrErO7f2vzgGossD8Irk5RP8+YOEJkPLqq3ZBdw
3t46WlQda3v4bBl4h1hwFYAKnOEwfESD/eZI2iVdH7pllexcm+LZxfEHWydXLgXQMIbuGekHY8rh
gU5s//jxGDDfv2NKFKBzf3boeO+cORqZ3Tf5gG61HaKQVjIcKS0Mg6eiozQmqdwZLwPNCR5Ke3zI
glG8aLUzrOXYk3QlqzJO5vW2kQtBgrpFv6KmnLSzZkf9DSkBytgPEc6R21qI5cefiMv/4tUQJ3/+
9389/0CmxIyjZvouf0GdDWNuEX0grUm+4+HyXP7mh/6Cqn3zD8QdrDNIZ1DV4cnzf6U1gf6HjVYg
wAfSQaZnuyhE/oaq/T/wOEGc4UKq0gGSuYv/B1WT1ITz2gxdMmmwA/4XUPVbxyCQLRIdbbhviLhs
vE7ezAmhNAi/eWscSxrwUiz7qEjUrnEACiABlUjLq3jExz/NDG2g5MXnDdJVXEMmCGrnmbis0jRg
ouKCRMRa6k5YLGIdaKfHyBQaYV9hydwSZYuO5NWbvvpzfXqNss939mrVMtkTwKFnHSsLh8Oy8esy
7rfdkCNZbo6QkdSNEZfa0qFMOxt7T6chOnIy/viCbEbvLonb47xPgeu7fM032LSW5IQOdVV0dN3g
jHhs0kzynmpjiwdJJBBBCE3sjEaH34gJjlDLzu49exe4LDwbJyL/YR966GcWU49H5YJ0PXAUUxJD
5JcJHPSqJPQc6yzjLjcNOW3tsKyOaTt7Z4LpUDUYWdi4C9GIYlo6+ELTWx9K3rXm9uomnyhOTGNy
nmVZV+0iFT6XCoAjonXjhfOhwyHEc0E0E6iEyxehuJZt121Qs4/no4uCpUFmIlj42W4ai+1/xFcI
405JAlHjg2MsvSgZozWkoyFaA+qoKz22cwjucWTeGdBqpkXitTwb6QfiqxaTfRa5A7ehzMRXxOqZ
9VezH7DrdytTxJcqLrijYHSsPRt9rO4bJFGYWQiNnqaZxkaLYJOOxAU2J562cb3RrR9NSAzxQTYt
4y8i5B44Def5m6kpISpYuam+1L6htCfLlLy5pMXOFtJzpap9UyMPWvaYJU8kJMBE5OzQ86d1RzLk
mqwwajo1CchvGu758UwaA1GsSEiCmwpnO5ldiJ3nlCX8oRs58/Rdw4/DxeFAJXBxw1iCv1pvBS8p
GW2+gmvT6nqMUcXUO3siWn7Ne7S6pZPMyd6JloNjKIfW5+04VXzWfjaSPiIsz+PDNH8Sb345AbkW
fD9iIY6B0MBWklxq3pJwh+E8jojo0XwdkjkAmdrNjFAfulli4GDXjEzCHDkDBwwMm7xV1Zv5Gi1H
tModYcxcZjXe0QKXF+w+nM2KlKAievwdYoxUOufjGLkPWu8ZF0Nf51ekT0XPJuDIDuDY9peJWXrP
ZZT1X2pLTxVEOYZsPNA+74de+ss4nWv6gnTD8WAq14HHWHnBg4a3jLw2k0lzV07vMWz6xuP1Dknh
Npe6VA5KZSfSSpT1nbAM0mtsP54sUANbM7+D2PLtEosi4WVMx67+yi+L9AXrEnWTFDoQh4u6d1lF
jJEW3ki35ORs3KFL4/PkmSbchRYOfFvIiDkwKkmVX3kzTC7y65mUWV0N4abVtbp9bENH3fgs8c1a
mzxecGLiybDN4F8cHdQX9SJULef9PgWzTENTXdG8ELuOeBl1ZhHEGJGh1nEVQLJ0woOvBRpEWsh7
IboaPlhHttaRdHezucumSdMeyPqcxJk0G625GhW89k1OST7cTwXHyPvE1ovsJuxTSLdQzAVgqGXt
p34+VkxjwbvkTMm7VPrAQSQIIl4EPahmF+Y+Oj+bVYUII4E0cXkayJnS+HBEwDGP3X6eFLKBcLNQ
A1RTFvPKvEs6DdUW3afYfVS535mXaUi7HhKbkVXfPWswLmLXp3j084JralmUKnLGoiZ9aowGIuuC
wC35wwp9mX1pWCEMEkPDyWkuq6IsXZ/aRguDtZeTSrY2MxwZFjCO00MrPL65zBvjIpWTpb74XSiy
n45XmiYY1CgiIsP03jQvC/afScCGgYu6D0vTJ6mvqlxd38emBUaAhS/4voYbFDKwCV5UEvkXJaLt
R6fvwjnO7NbDVmxYGkXV3SPk09ZQKmLi5ut2aXVRvLfyIESjRwbJokjwazAsYyR21iucHciPO7sw
pUJLgNE5Xm1sAIAypQ8xhiWLTLWva19/aJ3aXFqF/qQB9SxkCakpG0sCwOJB+Tuyf6JveRt6P1VE
7nFpNOUlWRdn3dCIcZ3ljbomOCJ6cqy+XBdsUivKPuuGplv5ZNhxsTFLHbiJAFmyrqXXXAURgWte
nXFeJbA0P0/qKL8309ZbBHorN5MmgQB6hb0VCWVkNg31ZZ9PxZkDwrHuYEBes6zXT2nQxbe9nV8N
nq7SbSNIohEjgSE6dee2T6rkNmrd/B7vwDbaNLJENMAGtsozMR1yLcg2aFCTRY8R80yQBL0hZLO6
Y9OpH0unqONVOrXlxk/06kvsuvOrJTCEBHWnK5eu16mL2lXWIgKJIS/La1+SxmtWOeSbnTlbSxLR
al4Q3uXZq1h3SiKPRsqBVduYPYBsUW39XIxzl8uq9nOq2CZyjOs0rOqtjivAigCU+hGiH+gTmjZ3
X3Ii79dj4XUXQtrhbVDH7lZrp2zjaJiG4GQ++VgSuO6FFktxZMEed3jxjPtBMwJ8NbJhPbYNYV7Q
speiG1N4nK171yf99EPX8/QY+MF0bMom+CyD/M0Bh5LIh4ePgwuqYhwx35ZEYxHZMmikfYDhyR5G
nDNbDMOWda5UYFeAL/zUUit6fq2DHKrdxyXSm7M8N4CrI/+cDtYWB95fazJRFZZP2i4sPFmD55Qz
rjxY7IK2BiaNMqY6hiwzn1z1TZf2dNXZ8QBtOLHoeI7+elU7nGIvHpzgIODWfUUyycpUS5Mi5+On
e9PSPF0HAhEOsZSbM+3i1+v0ceV2bRCFBxugnkVdb9g0Znq2o0JWrH9/sbnnzOs0oKa8tVcwWES0
iCr04OfA5tVMoz0RFLSkC9YfX+p9JQ0wAcObw4COV8jbTr6IAq8mipMMInc0LsqZnulgCAQUKatj
OzvW/OvrGRyEDIaJ7qIlf9NVN/yKdSMvnMOk4vDhzz2wJHE9WTrl3NZpE0JVPnmd78cIjUCHx9Tn
9HFHf3PNqrSFrnLUFV2XzEkqECyVMXxmHf3bq2DzEeBV7OAe8Gb856E5lGHSuocICu9uTCDNev6n
tjq/uwoHSh+7eeCMd3iNKy1TOBrPcmJeuAkdJIjQ/8FXcrDUxQGB085sh/DraM8E3WHiDZ2DGULr
xoyFb9KPGBGsoXQYF7JW/fTJke798sGazhLCY2GGyWV/vWSZ9OE45K590KrQfTSgQNOe7SlFOszb
1iXMc3PhthOL18cD8v3ExjMFygy++njSvhuQWHEn+lSTdpl1TK6wYpmSLoSZKYXr//GlfvOIDA6o
TdTgeAW9Xas8lLVcqjDhKc/M2MKojlNLhzS3ZwB8PsGpedR8fNHfPR92aT7ENgeIz3qzQPaoJ6w4
cI1D7kJjKQtYE7nux1sOOp9OtBOK9uu5PACdwGTK9gLPfz/T5rarznSmW9tCbU6NwsGA09Pzm7qf
mosKQT/Nk5EyWQ3UdfT+xvaiFyg4N4CQNoeLioYlWpcfGJFZVJ1TSf/fz9z6M+fo9+se8ibLm/lS
MJiMt1SzMnGGBNkiI7wAtl0mIWT4VGlsV5h+M9TSgLL+4y9hvJ+7s+s3dSVQJDy3t7SYKAcvCdli
DpqvUesq3+L8QDoW6srGYMeK63Ae72liXIguF18hhE/GykoCdSNaU+TE53WT2FAlwZhG5xSvPr7B
372TmTkJT83i251wzFe0HV3gmdH7zPpi8im6dSd9MiKa9QQ/lAkMc/0zGOfd2IRUOM8GoByGKOLw
X+e8SNq56CdWtLdDkjDRkqWLUZQMUzV3WD5+ut9dDNyI+AzCBN7nk8HmCPAqJpVY4Ud7lZao/9HE
ccpx9JpT0scXe/epeTJ/9vzUccdhOXsz64pMM+o21EdCpR0OllEiGVlMRE6JH1/IfENthgrLcjnv
3fAZ2VHfFibEZifKrb2BDbyJ2yudM1y31PxWYmmKM2R7rNMeJMSOkNPEQ0zjL689qwFLnrfBSqib
OMnACbSBwxL9RiRek0cLW9dcoCxQL2ujE/zB8VxkHI5PWfeyRGpd/NuF+GSLT6eOfQ3y59tKJCHE
t/aKtj2YEy3sgUbJEU1Zso308V8XPVyKMWDTCgDSe9eUgeFvyl4htGmgEyNeSXl+3KSDNZkT1XEO
YP8MP5x3r1cLo822BlVy9gHzDQjIb79SORUkAjeOfXCFsn/ikN4fGjsMHk6AiOuRlrcSU+7cV0qZ
n2wA5tshYs8kTciaFlee26AnI+VX89rO4ThAtUkPBp4XxYRM3XcxQR6RQFjmEkNL/xuy2sxe9RX9
5osggo1BInGU7Ew5QuYgt3G80bsCFHHKZrxGEM9FXd81/PqkV2kKt03RuxvJlSdHreRvGhJnF0BJ
olOd+VZ17aQtNIN5eOUam8F2lA351n0z1u0CnY+6cgYFNNaG9I+PGcARFA7RR7NvG13oc3Ics2al
G1lxPYA2XDSu1LbKTtwrQlW0aUsCLv3lXuJEoXsYJBAXm+oEv3pOFyxiu6nPZGbjI+HleFOvKqwJ
OUBPyQGFqbFEfuZ0iEONWODP0Qki8cC+9R5TEmtKZ1Z1Ts7PhADXyI0fQ+NngOIaatRloOoZDMUO
IL7qR8WvPU1AZ3MJp8ZqryH6ekfgA4eSUkz86SS8v4rPPgtBXoJ8rmtEzVyLy9zBGqlssYDIjGim
to6NCrJ95GvqpiZePL6CqJQTQRuJXl638H+KFYwiZndlFHV2U00wWlZNJw2xoQuqbjJShc4i162y
G3gI7Q9F63cC4U2d6afllp193ghjhqIGklQXCC35QR7deXZQP5DXALGZ9qSZ2mf9bG0AooEDBZFD
MlMbt0YNvAIHAbmSUwwQ7heja63hL/I3djDhIIUNVrkXKu20W1UlXFpkE7tWoMMcEIs4t1rzshx6
R94YCbHNq4zhEl9xXEQvaowehgMwCO193zct0eoIyLTlVJcINl2TJdyZIkZQWfYccU1vSLwzuw+N
YR8jsQzZVw0YNVWTg2n5dddOW5VzhFzQsAdlpOmtmjujdJoc1avDAMMqkghYLWnYG051AJg9ow/5
KFBD7NKFO6AwQVBOdKYiUpLAafUSyCm8QhwOs/UEwTl5x81YsTLu7NR0npMwjsN127Xwsv+cVu7M
2tNnjdfg4YD1XJIQQNy1QzKQoYyYLii7oliaEm7FsnEdRpHwZy1cnDu8V7OdMXMrbbtvkJOHfqPg
Rl792ZohS+85dKy5kIhsaju/8iCaGumMxDbA84ualIAdQm4Q+NP257kdIGMMduWdOR79iEWmJyrd
IIfR2yNUI6ZpUWt0GvLR5sXa2K9ZmzQwo+S6LQU3YuhgJ5s6N1vidQ2hnjrlWRpWIJ6TZTd+RRzI
uaNy485N09JedphvjT99jU7GGr64aV+PRg0KHI/UxsTjGYNXsB/TBoirRQxawFix6ebADLWl5X2h
MM8kXepGYmqwyJO+xlclDOEqLFnCnfSQNy1o/ZgDSqLCLCcfRADC26HQdQXUBkIufQCyqevT4X/7
pP/MghAWCdXNR33SsvzZVvL510bp6af+bpRiNOjPwjzaobN44ZUHYeCd1Dm66596oace6t+N0uAP
HProq9tAMhzdPDbdvxulFs6FAdk3nOoQ0PE3/6tGKUSEX/dv8kI5BBN2xIFhNn4+0ShebaEWtIAC
23X9WOpaFYsOpburrVDqhzhCGapeZ7aFZHG0+rrZKKIEMJWqpUVQco4mv5iSkj7T2J4j3rSDCmI3
fD015bb9YARUV6uhNb5FvhndFwo1eRK5zpceY4BzbJTk1YTdabhJqpQYjwq25Xk08IfL3lVBvdXS
mIgsmZZHL0VlC539Om+k9U0b8NQ50o1SuF65pjzrU0yX7q0s7LyzdhITfhK5O3TwxAqr+5Gemrdm
q+iNVfoCIeRmGrFKmbJ2XFmNbkFmt7qvEEoHek0d7nznmZWgj4ZO6NWbjG97iwtX4S4tE9Lzus7D
5N6IR5iN9L+mZZOkwKu4SaLdR+V369qduW89GW9Nlf7IqcvXiZfM7oIiIYYJWH+bmsndiPT2yk3p
YO74X6xznG7CAjM1BMSSvJFmATnaWktDe1aZrRa+nhYDXg0eGwWGT2vSHQMYm6hpV+CEwllPHDNv
DD13zvuAfpQhO8/Yd0EgOPVPQfgwFb53W3tOeNfI0fT3yDAsbZW2tZMjDbdZmb0mTB97tK1rjaTH
ZQbrjHdQ9wtBuvfBDar8KGuPRnhXDMlc2YT0hsdxOMpORv5Si+p47SXudCPKyE70bRjRnckM3KVk
A1pkygHD4mEqV4BHfUxCtkg3/hiGO7sqzMd6snB7mFptugtyL7cXMhq8ZGdrup8/JA2RIfcRQSOe
vu7YY5W2JjA7aNstvZFRb/dx5JSElKa5kxjPUYsAly+XGwvHIWqzaO2liSHBxQSRcq30ECUBxPA9
2PWNH4fuGg8lSKlZNaTLxME1ya5Egdw8kHC6kaAu5pRRct8dE3MxcuBxIPIJR9O8u0zhruSY+6hr
zp3RJ1Z+mBZeUl3YYhIkLmRbXBDCg5eVm5LK9F7T4msFaWzRcJlNNCm5QKvx1dCHaUMLIdyE/XgL
mt7uBa4wa9x50jNRaPq+duxsI0NhHgLMfxcZ5ey61eD1FrZKDjZQ0mbwK3yT8nHa64Kpabq5eR+M
5lMpfVzLjMhbpLHUIMam/aYqPSkPGKCme6qybw3VxKFJ7Ogo6EyspqkgoBYXGtpny9auu4091bwf
DUu0QiuXkdACDbZmGi+jOP7pTOIRTQZGYHQfEM/peAvYDTZS6BUxyunG6IyceXIDMKTcIim+lYnW
LowqMRa0GcKl3aTGFXefHlNn1Boaj7LeQ/DofqJWH1d+bPFymGw7UfdIWNggy2jC4FMIuLPOrbDy
m8xPziYjpC7tdHwZp7vEldtKb4ODFw03bYD8fSrMFY5c6whHqSYi6NXv7ftWiK0/qvMUazfcajq1
aepcrvuQZloU2g8u5OjFUBbtyijyn7mN3YRZDi6qnri7TTR8+YVhLAOJ/B51L4tg4p/bNZT7tCAb
XCcGeEHWgX2tY5q3LlRT0hztB8ZWjU0438PdUve0Sy0Oup3f5N8nD7thivzg4LJcHrqGjhlhrelF
HMgUaTkGyMwK4zqKxXWftmvN56GmqrxQvp0+5/NqlnWhV8Nra7VjXZv2TWIK91DVMl7ywShpSBeA
Kh0/6lpLOWOql1gWxi7yWo4oicgX2OiQAkPj8gBrzVq3LOvX0hpw5JjcYJ+l3k3oNte0wfUNy4R/
rFJt8JZt5sovrCvdyuy9sF/UlkwvUrPrl0JmcqvzoTZ6JTo6Wk58YykVnDdKh92gyZWdFl+xgTGX
tOQgfRebEgPPBaFeHvmV7U3rlqwuUDfRZ6YbbLwsbq+yn2M7wXooZncQJOxmBoGsqbzLkUFszGL6
H/bObMdx5dzST8QNBue4FTUrpZzHGyIzq4pDcAzOfPrzabfttsuNfWDg3HSjARvwhndVpiQq4h/W
+lb0OKrxXBuNDifRZc/IWp5dgEqr3Bg+20W+eTEsOTiOPMd9DU8zh2ZnjVuwEYfKy3bSyiLexca5
WCJudmOgv0t3djeuXtq92VlPNXGUPMCKRUKR5MPJbUbzkgj7oZf1Td4mL56yINngGjcrZ15x0m5w
7Xw4cmT16rihup6ltRHcBa29a9Nsepj46FB5D+ROcYwGHyqKxVtOJP1a2z5fNcOhY/WHM8rozdCo
I91xt3WHxjppkIWrZqhT1uaySkI158EOIfpySKpu39XZcUgjtYO4kIaxNGpWlcaWyywPl0iikUWu
TFvo9M63Y/B5AUYxgsu8mM59UlyhIL5uztDejHAeh2oDKTP5qifPCUerv5nShjthzJ+FM+xLeH1y
WLhYM4lTSHePA3NQ5JbF9zCVZAPPb5mv8s3A60E4UKkQyH56GmbwRyhltw6GeiuMXXe5TCBa4DlF
Tb3u6cJOburG29mw51Xbx/Z7VPX1A9MjVa4MlrP1JlCcTENhl3exMSDJrjTYno57rYYbu58rN1sL
Iept2df9jQVfB5WHRfPSm2DPbOM5Mcbr9Qy0q/Lkygjcy4iR9wWxRnlrxvUwrZ05dxALz0vWP5SZ
ERxkq5bjNNjPzmTWXwQcGfE+KtBGbF1/tNuVnQsSrxyngoDEPWtthk5+F8ZwJxIfkbwzdg+tW96N
pWHQQBr3xZz0t3h1X1tt620/edURxOZr0JIhMaXqaBmIXxhcDmsLLtcHx6uzH5HLf2aL0Bt0UPpA
Nre1yaoh2XkgPVZBQLp1oRxebDu8y5ggldIMjHOMWukFj9u4Igki+OURArjuWeOv3MTOP6vAnx/9
0UBI0gfvtnLrED6u/wJ6JF0bkWeGeLyyJyBFJnoKhqfSh2xv2zj/Juf6JeIDy1agDQGksP/me82v
F9PBbIrsR63V12wa/oOU5fBqt8PGZBN/wRXn4nzgyvazWiCYTwlGoynWzqo2dX5C4V0BjekdaoQy
Pgsr33cqUiGwMwAbvaweEEc0oMuCpL+HIxrsF99rXo1F7qtunp4GbHFbIVOZhhJm4Q0U3R+NCr45
nXPsmp5c08P1z2kmTl5py10tsfy4iLw2OKC4IGiu150FaydxLcYvRpVZKC1IqCL7tLnJRLus8q6d
bwpsafuxEhOEwOY7j4kX7qc8hZ9XD+KRA7JFMNbbebDyujHJd04Zo6soHMXl1Rrle8Pm8BR7s7vN
qQVfrqaeGZdHHlx9DbP9WCS2+GKg4n05aQknc+li4hoTrD2MzTfMvdTWwlGH1glTDtbIo98vBsAc
TA22dRvRqNh8b0sNWRom2Lqg8sBTlg5xEhaRYC550mgktqoY4kdpUIiKM4VWWIDT0nI5oKz/wRrL
27Wi+WKIgk+TnRk2sfgqUKms1TK5csVFueOTO7qZ061gf9brvKoyqFn9x9A5mKGWul+VsLfXbo7X
SUcNd6Cq4GWXYG+iuluhdcv3NmKDVaIzjCDmuIm0fcmSzEYq5OldXnvBKU0KpIQdOyflS6RmyTYf
Gv1AxIKzM8VXnycUTWgiSLOPnpk8Fau8sdaR4dgYGmvC01yNsSWLkBbM5cZviDQpefYKXHorlmsi
rIyyxvI9rNEYNRwpqbtCRDkApEM6vqjkY5REnFPkb82AtxlG3DOOimoDSQF1UFqcRg8DVyYChHQT
5SH6NggdsV9zL+bVoaqcB4nAZAdH8Tsv+2eUNUCaveW+K+hVrM6FRIMWEphlt66dOVnZtavPhp4G
0EaG9cLirV11eVE8T13LEAWWETguw2FBpeH+VehDEpaqKyurmK4VyzP+T1RRaLXCtIrSH0qLtZj8
BZsbT/qUe6vZJInNm4Lo2Rf5Dc4z56IdzLB9U/6iAAYzlLQbkS1VmBjK4iMdkDu2CQkoffGsnSxd
53hVtxie5cYhNorCO3BXs5HlZ8DR1ygsVWxh8zcXL4i+zFYT6KUmbAGjmu6bGTmkbD0RzrlP5SPw
bph1dimnub9YZhUWVTOGS6uvcxNzvmCiOhrk62LNquzQHwbkIdIfb9j8/qjoOSCtvlvB8hnX3s4X
bX9DqzvzZijUNcshCtSwQZm2y5NfRtAQJOu15o1os3rfKH3XpDYw24QjMmmCEP2Aua1rWlwEdfYO
bvnOqlzBxCo7wbvhEs1MXK/BM6wfUkjS5XPy+++oj7+qSvH8VPZ93539KnquhqUDdlTGH4YBbLCH
YgVOaQlj279ZZPAW1PgGpax2igtyBboZgDeQqpVRmuLGcer7bKRCM9rMDLt+Aa2qQD1i96tGSjTj
Dq7oEKxUMS1cC1nEy+U2aBDG1Ml2DohM1TzBH7NOftoK34YdjfMqsa1Wr0YH9y9UseI9rzKy8NJU
FOS9WgRNTZWdU+RV+ERhtJf3I9LK/WBMzdWWq3ZZasQ6rC1Ai2GFJ/QdjwdSPQagNDp18zz2Qc6w
MxkOVNYKq3tS7hxZOtt6XuITDmlvq8v+adYLqupK3sqgz+7K1BC/3LTtT0uSekdwyHpv5bM69gB4
t+7o6CenxAMWaOuTPj47q9KhyY/NW8xAA3SsKr6xmdqFPSr2M2NjOLkLgY12hfE9G+iYBmjr247N
xprADYqAEt1XaTvrGO0gpmh2dsjr4zXzDYMVlwkUnaxur87sjZXk0a2HVJj8k/kLKrVcFZaPcDfn
HaOwPZc9MV86mw8EICJdHIcLEjxKizZBjKrkB3amdN0EPtrPIkGYW7slpZBe1qPir28lpku+O7E3
UfLR+W/JWyG5brJwyzHHTKBpH6gdD35RotbOi2F7zU/ZcKLPfPRuucmxuWe4b2iogoc+M5wd7TBT
F3vK3gclJdW0Y6oz1zU30UjHcJlbeSLeKVjVhE+urch3V70qQoOx96oSVoPTuTXxl+TpvlWOCLWu
MzL3WvPUqaY7tpX9q1lAh6OEWl37C2tJL4LTfTNBmbzLNB9jpYAgSgX2P8/H0EBZtvKqtFsrNN2n
0cnuUguBo6qKc+z5L1Ug2x01dkMgGo9/O03bUpi7eGTmkXcu/QzRilfaLn8V4k3Ej93PpapRE3bn
mRn+Ss8RU24bXXBDr2XZZVhAfFuNXcLLgykHSS5EX8yp7JrRPiH4bQPwz6VwmY8j39SwvxJ4zb7j
jHSFhhU+fA1+9gWf6hA4zd2E+vqQtrO1po08cUS/kE1Ubp1+2tBu8SQz6Q+7ocUOKFLzsoje2gXT
yChl4eJl7otyWzxgGD4EWb9ZBk+FgHZLSbOzlK+NYzA6Gccx2FrMmTk7H6w5nnlFQ7dR3kj3FYy4
lmgJO8MkowaIIFOBtYjS8ZhAilq5TvlVdpW8z2KDDzJwd83YJGtUh8szqoo7It7BztfCAhNpbruW
wFlH64xcpQpQlQdjkngMP3sqouRnIJpLu1gnFXiftrCYjH92otj1XfBLD3NNq5ti/RVLFraFXDdZ
GYqsztaYu37VHZGkuaE+ksZINs11/H91XSurqhisBMxLlkzG67JkHpCIhdIF93ZWZXc64YAO2157
E1Jfx7+FsWcdDer6GmktSfXjQGM+NLPmX+ImR/QO6tism03ZTqVeJ53Pbt871UDX4Q2EXjaxv5lU
3m+Z5KDCyXt3pRbhN9zQc9MDMlj0zsEbLFfYJPQhzRuWIJxq3Yr9oXYLyuMGL+xEVd49GZg+220R
oPjcakONOrRZs1Unjz5h5viwepgCjhQNwFbeIzeqmTtA5jRvemwwX62afNWBAJAtU4v/tXL+n/Y2
/d9E2brueP96Gt+2Kf8h2vRf5/F//rm/z+OxIJnIMpiDu1eS1T8bl8QfLLxAa1noK/42iLf5n38b
vNvmHziTEPdJC02h57vBfzJ4/31rLt3rvB2vEzFmKFt/j0DszS5IuiGJ2SGWy9m8QrLt7OoocXLJ
xtyME/0NyqD5rgXJJv/0tvyfLEbBb3IYlJ6uxLAXIK+wJeop3td/ptgwjm5cRbj8ociIDfFjYLSQ
RvleLgWCO7dLzH3XuCAz8OtwCQqInM5quAbLVPSyzwuIfIrh+MpK50gHtirFzGJTRcifmCKSYjIb
iC1qpRcL+nraL6co9eee72VtbWxMQGfpA1vmt+SAnROyay9/5o9AP2dT3qRQsHViS9w+SEQesIb4
AP3BTgbjyELyCs/9M+bER11zrNyJ980r4afya0IOjMay/rRluWwRiEKYhMpxmBEsc9kkDvX8Pp/r
uNePAniBcQyo8AT1KZ/SjyG2Y287Sp/K2hyiON0UfTxprrnEcN8TU0IfuIJKu+RUdTbL/9VIPT3e
NZZP1J0fB2N8WaSRBNtKzSJ+GGPTQ2OiisYhsbnALW61zM3WRmLa7kE4138zhsbrv01a1eWO0SmK
GtjbJC3OCadmJFosLWIMFjsAJ+KJOAXi60Wmj1+qjL+KZY5vB3+uNhUgWibU/tzUK+ZVwdvST53B
iTxOG1behFN4y7rjn67bfwiZWTNcfErWNlRmbO9zNBb0ADCNxgjQiya3PpD5rtCFCdE/YJUst7Ue
gox0SY+7joqkcZr6rsHfwQNT+1Dn+7QKjVlG94M3T89cpOrNTAiP9vMyCW2sN2GXKvenUU7ZAyoe
IEByatalNOQ2AUR86GCxv2cuoxv4wniJfV0eUll2RyfCZCxE/pCAA7gfJqT4qMBjP4ScQFbO6FF8
lIdJzk/we8lrN6Rsv9wrdLcApL2e6NIPKvagJo1dcUKzx+gcY02IJSunGof22xgi2cVTJb89AiVy
GlKd3Q3YeT7jgaufAmQ2L3IOuJy6TBhHUNX8qdkszXvdMicfiUJ5sa38KTNq692D+xiHEN6/U/zJ
L17Al8rBdrylnHAOMa01Q/IJ8rY9/oyiNvhcmF5uZF2ZMzE8cffJiHGTLay0RTI6K1WPp8FJ3Nsc
YsbWHhYICB4m/L1mGX7AAOSdydkQ75PVBxfhl8R+WGN3kJkCPezMkg6jap9aHH639uhWe2UX9ol8
numCc4a9Wly75EUn4gLoJ3tryiR75xPNd9PU26e+WvJ9X5b1RRFt+l3D/4jCSMf+MdX2cte43UBT
hcATh4wYVlEd+FQ0Hctuw2Bsb5ADdQ5mbd/LxfQgE/CV2OeTjlgfBGl6LGl8b3uGIjeDttNXZByw
Z+15NM+1GtJzl6jmqYeg8EgmYn3EpVVuDLKs3pmoZi968LpT51ZEJjIsz47m4i/WVhRJcYdmOjoQ
jjruusWM0QXJYKubwf3lDpBaEDXNr1MGvJhh6KFUdQFnPTpjfYIS3yfmavxzhVbGB0vWp9k1Z8aq
NoWx0//oyxGZgirzvYnablW6dGtCtFBC09LfWolJNurkNV8wTfuT2YzpNncgYnilM95nFW1vQsr6
vtK9fY8seH7rgSd942Ac7nlDotsJJcorWwABHWYs1nxPunVVTBk5Jk62q53MY+LSV+qZgO8cbZDg
22Jck619Vf8gw6HbLUHB9GKKTHszeZMD6Vt3d8RnQXwY0LGwHRkSUNeu9WuxEtY4Jn5NHmUaKQYe
T6C7hzOEsbuaWeXFqqz4jbS8fLe4stlOJBgNK4DD5tlLlXmWnZIXg+3d/TwNPRdFO+Mgra5UoXy6
zZu+JsaCLyry9BjwB0PmIozGjqIZGdCxrmhpMAPAgert8tw3jIp8m6OGiSveT0QPVuOIR29mwRaa
oBrDtvHmb7x3E72qEeiUgjfL9i3UpC+2lSz2MnXkLkHs3FTWR0bLfshbF3Wpk6ZPQmftQ+x3/gXt
F8M08goQRs2qeW7LXjJu9pfzQGH6WVc9a2Ihxoc8rZgo8u3xb8pxnH+A4c/mEJESsKXSHY9GXAy7
qBXDZei0fbRy6+r3aZqXEYjQ3eTSf8ykoezsdEruudnqd0/21VfQlf6vGbERy5auxWgp4x9MP7Ir
EJpZHkilEazLaZ5adw0ntGPYyO8ZSqOlUxAqG1dmmw+fNWSaHGclvlaYvwYakcRpXqK+7DaVjzcr
cIs0Cl0vU79KB/0Tob/NaxCXnrdxqrj4suM42JXNFJ17EQWnISihm0yLPiQyYCyuQOTMFvcb07wu
v3SOKW+zoGjPSszdpg9ahtOVAaCnQ+eSOYp5ee7TyQ5l/0p0Lsqlmtky60MC0VatPfb3ddwGN4sh
55+m3ef9FUvFdQ3YLj7lY2c8JYnrvYMV4ehRLHiouY2MgLSxqyHRLBEJ8mZQQQ8v7Qvp2CXHEpg7
FeSzWGWRG+z8jgEdz8SYArCRBj5gkVQhOJzgUyFP35qp/YkBpTobcek+BgzDkflM9s3YSYdjcLbu
EM+ZIUzk8/UDxHhji93S9UB9yvQaDmedISFlh9iCqaCTEqpqbNnPftANm8k3GCM3lbszvIwhJurg
DVpEC7tY2q6Nyq6xApvtvU+00neX6LwjRqle1v04yEfhIkoom9bamuiZnmD4JQ69au3cqaiBiW0N
k7zPYyKmkI1W4WjaN0GkRz72wjFRUjCidbzpKDsr2KA3a37Ci7I6WDmMoqOu8fcsv+qwzds5LKO5
vauXvL5Tc93soV9Y+4n0qhD+tRGO4yKXXSS0/0otYD1Ntszg57hEnQSF0b8XpCNuI1W/uU3ub4xM
3tsW+RG8PrOj7oANCGdnZJaSdRl4oVobB6+0WgzWjGwjLu1m+U5rXYAlJXXnaPXT2q243mZGWDya
Du1Upty7iNp0K1Iu6x7YfMZmW/vZ2m4W6g/UEP3FjvuGplu/ELha3OLJdeowYl21474rtwNMHCYE
tGVGKvy9BY/91hf+xK3gp+8UaB7T5oyBejNH+77OIrbYisAyX2ihDm4ei5AnG2NgVaNT0M6Uudii
KsrXocWxSKv34GmdrMbFHg+eOeNnhGfO9wShMg+H9BmrLgnTT2XtFHFmZ8Q3FNMTlWpJgoc5Pg5m
Hj+bqsqfHYsa0EGw4ISsuprbWnXytCiPaiV2owPBX+hYYkAEaC0qbjDG1dEB5AeTIuyU2THrkHiw
zhNpT4kpqz19Z9z+tKEnthIfJmp6pAoQoG+iAbY2KjF9dHO2x9jl7TMD2vkiG4bAUqUQOeJmOibl
uGxiCv+3hQl75nhPsQc3qrfSC94Cwat0joXyxQeRnhYzFmLCmwg5xcovcLcsg3WYDb9cDWNir5se
oHxtL586IbzNN+6DmmGiBFe/zjHGM0ZnO1R15bgzyTUOFWiwiRbhlOai2ORZ/MzHYm+J9HRCuuR+
becUN0aeEpKQ2ufWdd5Fy1J0GjryuJTK10oFzCGLnDemGNlDFIwm0GfVKxSD5ZGtuc3+L9gmcTkf
WXrcJrNjvdgay2oYTFURml6ptwKvVbgYE2561dvrpZrp/50C0xOUmiXN7PfZsCaGnogiCviDMnL9
28lLVFh7JXpLHr9Pg7R5/PvREywCb19DDjwyPDfPSZGn6yEenXAJNNdcm6SHtPaxXrbdEqKsd8PZ
6cdVXXXxpcRHv5Uqm29dkxeXBfkmXbqCPqHWHYNIVB5/3Rr+e1vqWYg+2BvCziDd+do4/pMYLIkY
XaR9kB6yoqWtMyZSFvUScEq7ZPg8OmZJR0otVXJlA+//6x/+m42BrtSzPNOyrt4sG7Twbz8cJRlb
mKVOD2IiV3PJNBkGaZ4AipPq4a9/1G8mhuuPIpOI/16733/3BqYosTwgDfyo2iJOi+/IjCd8jquf
f/1z/i1O+vqDEONLBg5AUbzfwfKqmmeUMH586Gtm1piInIPX/5lxmXZ3jVZYNQaZsJWfneKzvlKj
OFWIyDCi5Npcs9crN3/+Sv/Tk6H/9yjt9Gn/7fyoQtj/2/Do+of+PjySf4AXk4A5rsQbHt+/pUlL
9w9SF8Da8CT9Y3TkmH946Al4oCEA8kxf/56/j5K8P7DZWjTpglhd7DTOfzJKAif2u4ST+dHVBMdG
F18t0Ll//dZq4cHPbWLIGq7JlhLKoDd0KwdoAwNczxnezbjwAWG41UNaz+XlqrpcNQFAibCUfbYR
fmo+Zp1a5o22JnWbUOQA2jZw+ktf7yaZ2keYmQKpWlo3azfA38WzKR2WCABMIBK7yWnIx+rGjJGb
riorv4F8p+78yg52hSmTXeRH/s5RVJJhXBiEK3Cc7JY00Qfkpd65b6+jetjlRmj3+CcIKiLGC16u
95r2VtWHPrzEkNMoDu2khxhpXNdPxFk+VI0Dbi81xunQm19KLdUn+pLgvCg7okibgo57GHvCiKZ0
q6LJux2jKcDY4MncDK8haIcrb3CvtGV8j9ywv/w6lbd2VgYHaM/6ZzxZURMmRS3u0qTugc3a+sFp
nfGYKd/EycDxTBx0Zv3MzAqpgwsMA9mazUIexsglNsv41NaL8U2rC+gKjiRa/KUpD3PavA1MQIiO
uHI3kmB4Tuque5SyIziJeGn9dQWavDFaVvTwLotLBgtZjyZK4qULStyOeFZWlplSsrtS+ax/hf5s
MGv0TB/GV45bVhN9mX/ladft5ZJ2W0Er9L2YfX6TmvrWWGL3qHRXH3W0LCeCjoewdP126xNibK01
y2uArXNvaT7UWL0hn0CZxbvU87cVRss8y85Ps/AjaNaFxwudJJsaEfU3InWNfeaayQ7oYv6EVTl5
VV3KJcl4zmYPTO7ypqDLEyhKMKohvrIVBAseQLSPTn/uHbm0xEaZNohtAWooWa6+/xi1Zzi2ZUIF
YVNVgXcZf6Uozbj3p6ubr8xxRNRZUt6lgFlWDjvlm1hXy5ogMjifOijONYjrG8uwBc1cMSJwYpzA
soNSNH6BmG15tCax89VMo1MzfnFZHues08FvF/ulXjBPsDlkmReU4gKWQt7H0ZyEY2BsyNdEITIP
a0+7lzSXwzfBaupganRIY4b6cz20/YzoI5lOy4JsENNBVz7LKoveiC2OjSMSzybbyNIXPxCUtf0q
Mcf+YSDwJ9oMsxLvHTNTNoNl09+Lvmw+ND6bUNaj+FSohth7zt380IK5CPZE9I2EmweUhak1t8RA
2gwEoo6ApFUfCfvFHszk1AA7+mJrbBK6gichDn3NzKeOy+Aj803/rNxpNhmvKfm0IHdDBIZq+Rrt
lQ/5mp6uIs63LD5xlchnpr9fhjnWa6/WNuhob/7p1hqtdCtEVW6iICrfspg9VZhr0sL5sEr93vno
BFYIoOtDEFUdYdMDRW/HEPvmmjy7ZoF0zxBSMstI+T6zymkAjWpnE2B5gqTKMHQZ+hbtUZ2uHaSU
m2XsiIyphH90zRagkJ1kAe8DE5Sq7znW0NT4IYG/5m4g/uzBGgx3V6WmmtaG7CIHrqU23y2VAJh2
OFEHy6xJ9i2LNKPJrPNDPBOrjKoKa5Ws7O5BB6nDG+sX2Suk44a8ZIFkkhMt6g9RTEgpkVFj/cGk
FoCEg4dxD/I1BiZszu2t02rju3J9VKOtyAaa0JnHIJboejLbkuCbHWfYGiSBfwCgHX82eTK+z04p
zjZdVLHpxjaYV7Y76yiUkd1Q1MpIrUmuKlC5jBGsGAM6uzDrx1i19Zp6akQxqFMARqpZe6V/dOqZ
PPiyZOxL9Cj1aRodMsWxWQmn2U1m8UTH3O9aTfmdstZAAKPBlYDEmUvUr4O3gUOw/FjA1RSbQZAl
XNk989YqGYBRmUF2O5lAo/uTkzde2aH4Hev0dTFiluQzlbky34JZ0S6j9mE90JFBNLfZbTQxJ7Rk
5t2KDFzQInL94JF8/uAJP77jWJyoydVyoJ5+YdlZPjRYVx960UbWykyz6GUEGUKyKerxVclg9HhN
t30J4FpzSI18rQJ4p3cm6PE7gGxMSOKCuK5UOTgFUeUi1EBLh1CbY5srL5yKOb30luxRtfkNDWlb
FJdMmvy6njK2os3Z5LeYAPmqs0VaCd16N9CovFt03tbZdcsIKcDSRY9OoL1DlqrxiYVggGFsYMVq
L8Z8C768L3ad0VT4/OboIsmVfUS67B9iXvg3Ck+gvrN2dwDuyBWMmuWDDnkCTtwYyz4W+czOcUaX
gwFg03TkZitERMO6T8VysrrFPyQpQ5FizO6avIcg1Fj2bVThAOCQVURbLdFV/mqd9VTFFWF4zhVs
3Fd3MZCo3fX9fNLVJG4IamM87Rj+LiNj7lapYUAVYY14NOSS/Ig6WFrpxIp/pZsJrp5rdkQWM9i8
t5Qed3KW8jCIvn3RUUXsonCHPd8nb8ZdUGlUTj6C1HYkqAw72myucYEkSCJs2dyPtlmw6chswtXZ
1xGpm5Im1+TOLXKF6Lz4cjq0XIy4wqzxQg7Zt1ml8lu0tlWt3NZt3lJ0YR/mGCni1416h3nZIKxs
4Kjh8Uu4pJ3cdkOS0P1tOmTqDknt+FH7/rhWnfDerSoNbq255JuXXA9NoCJWulvGEXq81pZVPZaz
fAMhBsZpSIKkBtfT9CI0y8BKmMGO8j01IvWIk7dt7jzNVnNv+wDQVovnKUKDM9GYN5aHKAgVoijN
Bs5bkhKgBnxd3FTWMj/qJl5P0iaQ0U48f1tLzw8TmFNRmMXj/SIsxPSdztuCcDojeXNr200/LY+v
eAgtzHQ3esQigb7Tu+6yz0JM9NC7KiYtoD/yyFoaefFQMiT4bKLlndp3ekX/X35nw2S9SMwlT6KJ
6yM8tqem9OcNuVnFwW/aOvR76M5+NT14+fLOAfiLVLLPrPPe/X7sv8DmUEE4JL6vWrd/96WR7T0/
yO8akW9GpzBu+HDwNZLKw2C+a37ZizswNakbxaQbWSeYpT4Fq0tTfm+7o5pDNKFJs6o16tanwOv1
plis5T5hkgWMCgRpYaz+fwtVdmk3/7fgUD+A5vkXhriq7D7L3+xwf/6Zv3VQ7N7/wKntIUa6UoCw
w/+jiaJV+sN0kD2BBhXAJCz6pf9thzNNk/8LlgL6VAYT/2ilHOcPyNIwSGmxAMeASvpPWinnmqP1
z252E2SpJxg+2DbgpYA5yL+2UjUSJSuimLv1kfpRpBgFSjD4AW7oNp6a9z6UwxLNUUya4JXUd44t
QMZ5Gic/2ggjBkvgwiIg0kya6ZAsDXIjtgfe96ItbEhlGjhocuv5pkJgmL+mi9PcVO1i/sjseCLc
uldTvzKhus3XImiwd6nhVc9YdXzr0DZyGI5ogvV41gyaNglmZcomJHHYsDwC3pl2hKKPuhWirxuz
n+t0BRqSlPusXKw1MpmPgUqeUzpB/DRMbLXmjNwAiBLoYGYAi1sZMHfYsEBHXeV4SXrOsbsfmNX7
e0P3+jBURYaKJS2n+6ExdlbWW+vKkq8jgdS7xMg7tLNxdf2tEMm/Ti7HAVpnBPwwAxMp2GhelepC
oHKD6rvuqzxjVwW0weWKLZl4MKvVLbO3CFnOik+ed9lcelovK3WPRBa0d209Zt5pFL77zTtCPi5o
/Ug/LV69HCD8tYZz8nU8qU2mxQqSItnrOx3USb6xJms8EzSZp05+le3RnJdbfBbFAMjeSZLO3mcs
agBH4Gaph94/sUOHZ7aEgurVYo+eqD7jipexBql2EAWek4HVhSTGBQsuLWXwp6fd9+t1bTGcHGxL
PLQtuFAUwsb0g6q+zn5JxOK/ZgLMR/tila1biEcw6mLLgX+FD2B799/qERAcqzs53IwMNo8ergXe
KK2iBGlsnx1S5JP2RufqnsJab8yU6jFK1Hjbzrgmrsh1Hkv0o+u5VjEoUSGOQaaqTRyby5bEerVT
VXIr0np66LzeIVHbyK11KllrhHnTxccgoCwPHZt3O7SyINqz7EZ4ltuzeygmU285X9vPyqrzb6tr
hM2csvWQezbXHXkQBaicyeTFqtVKcWxtnAaOHeeMZVHY752y/0gyZ+jCpXLcO4N30KUJq+OPWDvm
iWCVYovf09gNtoNfkB93RqFQ78Qipvuy6sRVLkxV6YjIR2kVjMD5LVOdrlYd1HaoLKhyvfIwjCZt
GOEVFERd7tzAV1iOVGHI5TKT3VHPzaRtbIgm3pM+jy9ewmRi3TveDcQtAKeTij6oCeQWiOlAV2k7
G9Wo8tgLv36G+3BxS9+9vz7Zt2g1zDUTAbyFjTgvGQ0ll3YXBnbtshVEHMs7UJu/KjGbt5Wr4re4
TiHmNQ6QxQGOepuja5tT77/YO5PlyI2sS79KWe8hg8MxtllvgJgZnIOTNjAqmYl5csx4+v7AlKql
lFr6a18LpWkKMgLhcFy/95zvRPs0HbI9xK3Qx/1C+AwRKvvaVt5jZGpIQ0D8nknRfF4M/baUKc5N
PBnnbBksGqYNp+60HV+shpBgP82mEYeONN4Ka2Zc3YNjpcWY6/LBNsx+K0AtftMIcyqCjquxy5a0
OxKJ8wWqjYe1FXXCRuvnxvOzwTYfazlOMeaPofpiunN0Qd8f6WiAlPULgnVykXFk8jNq7Yi0ACYk
YGG/6ckHHnW8LBlRVYFLisMWzOe0k2XkHibLJjq6LpEs9yR37TorEiz0vkuuhBf3F0ZliAe5Ppd2
au5Z1vg8jPnskfAaWFnoHTSiVUmnkI1zcpUGYJEITPdjssv4zsvdhHi6qvygweVtcp3Sx69xzNvb
uTJ1ht7iGNrpQ1co94jBedpkrO5HoRHwxTBrNpiCyjAYO+SSOn2KebIwUTpOQ64KxCOfObH8ucoj
ApTiHs/0KMx0A3HOegN5720kaTgPFd2zgOPk+IJunja6TKtrI6/pdAzO9EWbSqxchuy+RWixmX80
y7bK4xb+hyFfDTyLt4ugHTVM7nI3l1a1Ezm2aQPt7RXBM/ojI6slC5iEZc2uqtpo21aN/g4VQm3M
qa8eIOATkzUzi4FZ22u+yVznG4Jc/VAOpfMmORFom4WltV3YcoIYMrvtk9E8bsqKnd8daXs47mBf
G80SBdyRkmGVMJ7ADdVX7mjFp8pTNcUbmtwO8BZX1ovnr8msukcLI1saNEYYb1p9zjnlCCwK4QSl
VpDuelzUPPcBvIyvRYHRkK6/xynWqK5x/qWBJht1Brs73ueOtmX+7V03g2ElPg7JOCRFWcuuY100
G0G/5Oe8HYiZbvP62qldHLSjaBnx27H3YHoTrUIX0UE1hQlD5dAkf5jk8Fs11NlLwfj5JXJLdYdi
O3yuszC56icooDGiqyehzHkb61W6n1FwbsO5a9BLlBBUTT4ts2Wmed2xzJcBe6TTP5mmjoYnMdty
ozHbDmzLJBJcj/W7BiGX3Dr0N07lqNEGLbJxvrLoHWYEcRDF7Fam5Dp246s5Ib22BryheCEZQGJv
XE4iEfYXg5+vBVVYJneg+EYErbr3Mi8WhkRz4UHvljT2/DZqkx36DPvsIJa8hM6gIl8D1pRhaaVR
sXHH6dw3ldqhgoJF+t/i+H9UHEt9VYv+/4vjm6/D+8cfa+PvL/mtNhbUxtI0JdkdcNt+j4pgePT/
imGD4QEwUof92YLxJKjIf5srWPwny3Z13aV8dle+/n8C0f8TGoIuyvprEKoCM2NY+cNALu7MaShV
La+dsHWe59G02CWFxmF+yfXNHJPSh3y8OjHLa4RfiQYr34LDEIxRvu+Ntjlbod4br7DPs5uKFiq9
RtySePHrBt98z81FB9IcXruM1KMumom0r0HoBd7gDuDLuxR5uh2X5LmNs3joZVu9lUM43C7QhyZa
auX63F+UA6sBOcQuwUV3cBTB5fDLSYRz6GrtbY+36NdxOmVBFEGE2RAhNN2Z8+zYu3hCsnlgerf0
GzDWhBn2iCR8TCbZR4Na4TaJrKFAtVZMt2HI/urDZuazF3WBsBEueeYcq1mZlFSip9DEC8B/lS1O
yhOcxxl9pNXMR4jfuE+LYp7Qm/IGIXGFCxGMUAYKeW9g+Ln3zDR6WNJsuG1ypr8pZo0NTDNu6rCt
GHiMyjkUXl42QWpWS0RvhdBJ+loZO42pMMxfy8x4Ij+jc5YaEadedc0hFFbS74vQwFq0Z4qbRTtH
AYXUN3C6VakHWelONxK0cikCtn7taLaiIq6wjhrMs6ltumWZbRM31/Lppa1zEzDzkMGjUpyhmKxb
SThMN1kzmB7I6jxRHoNrbHa7Gs1j5PeS4U4UkNaUhtRHs7bjaSwIFLNaaJ9czH5wunOra0O8idC+
OtVBb0cRkhaKv2bTmO2wLhwC7xc0GKgJp5QYvKywx3w4dV3f1/qNIPe9k+Ay2nYYF2ItR2NsxWvE
QcZY3qYkn0v10Y1NV6DeB0Seh/f/3fD+RxsegL6/7QbcfP1FvbfZH7e87y/6dctjcEpUE6L7dSCv
c7Ln5/06U/3sFFg0CWwX2M2Kufl3N0Cyy4EedG2GrqA4f58iov8nGx7ghR9O/8jSOFyzA1Om82g2
fzj957LX6LnGw1kWizfEDBFp5/HYlGaTzuUZor85oxUF6BojsVobt9naw7XWbm679nXzwqXFW/L2
r9Xa9zXWDvD02Qzu1r6w8dkiNqTCfb8k/au5dpCVuzaTh7Wv7HVucmOsvebss+0MTs7Y1hBDA9AD
8qZb+9NQupqdPrgFDXC9vOvWPrb32dImwyJ7BrUynlYwde9Pa/dbb0ZSHfRYA8bmVt5DHrvFgzI6
ZMl0zlsiJXBG0k23G2t5oEmvHlZM+w7hF23rsJu22ii7U1ZzDJ7IighIgp22ZmyiPUmQSl96yAXv
jlM0xBxWIWrJBWxXw7HlDl5s/NIUWT8HVFD1RkaDsfNih+Ou1cQP1mSn20E32ek1vZzOKho51jTt
E/sIKCxO3PARTI7QgS7r5VJ2fRboYvolmyY8r3LIqHq0ITk3Scm0uqyt9mfSRDjzNHyHT3mWFjfu
OMQ7rYuXkypQaPgxTY5NPrjOSgnDHp2Swn1neG160PLoFuddugM1lEHUsfAxwfM96GPF+Sku+3Op
CTKURGG7fkdgwSOlYL/LmIoFHXOLWxfL8GFGTHLtNPp4pgKcDwhC5DsOhuqEAb57JCoqn6j7tGxb
GjWUBRXD4Smowa4hjOm7RjjaBrh4eU82p3zsZrN7gw6Vf5sRDl2MoU82Nh2f26K1tBuZOADfGT1w
rZhNYSPxqDHd4lWqZNgJty43JcUp2v8MtKVuaUB91MRIsW1vER5C+eMBEnhySBo/ZeGgQkU2/wUg
DIPURgmatNoiCaqY8FBvTY5T92U76MgCvKaDlVwsfqFX2A4hq2KVNt8HY3CvPinbgK3qG1OJKOhL
Hd+ZsZBT0UbTbhJEQW8HTvvneoE9l0e1e+DMkH9Nyyi902tEZEkWLbcZesiaoMRQ+4Jv1i38MGqF
5zejDaQDEUZ/VSa2Qzczjk8JjTSfvIl0s4LSXrGs6i9qSqez7WX6Njbb/jpxagbBVd0M90qLlrcm
pzuDjKyermoriS4e4tVbF48GfaJoPwwOo2OSBBgL0gzLLNkhgRwWvGVClA5T4gaeXEyYx8ZuOydj
TFFqSBBcm1NJmoZHA9rB0Zo5jfjQYdC7ceShrYcAsnhmG6k5yCG7L3ngbZlzWttEq/VrJxao4FDg
00BnyrlFMNfcFlER3arYNDZ2Y8ufcwbKoCBxf7+0YUy44uT28yMzAxkFxBRqZNeK+MCBujj1C61+
v9DIfQwGrbGGXYmFgXwLCa5GoxIobjQ0l8+OKBH4OnYV1oHZNCE7SYIqdSmqj1xQZ3IoL6ZruTgF
x5rMSjKiSgbtORpaMgFTYXkhPdJoAuUrUmZQKQGyu4mRAhgTt57uqYbEi2rDsg8iGiB1s8vtCpHK
tUDLwrOZeMsCOdSOo1hUeEE0zjbajEknye8xpJia7afIKeruoVtlHxB/oHeXp6U2wEQFnQtkp96Y
g5GNjyqdIveLGdEgKwF65fpoPRWw8Bpn69Y44Hda33fpx0xfV2S4WYRSPLio5v8rrOI++ts4MUo9
8bcHn0p18b+Cd1XlyQ/Dge8v/bUacKyfTAtnHfZz3HGrxurf1YBLm99Y8Xk69LlVncgE4DeLnv0T
a0WgGXR5rPIyXvXbeUj+xP9K5BgQPev7tOE/OA85fwp/51BmcBTiIGS44I+dFaX3O3Wks/avmKml
B1S08K2Ft7qLlpaW48YYFFtbN9R6BarNiYFhYNY1j6XBABJ1PiqcwBgxoO7kMhXZtrKqqOGpUwkA
MTUBTbqvx7L9KBLLPVOCmEcEoOKmsnLi2U0M7PT5iZ4CeiGPQyIgbY5kkOZ+liNJpVhxzyRicTpq
XYLM9QUKJXQoMmvGUrhnERvmO84ocVMQi14GVRnZtt9XHDz2Ru7Eattm2vqST8BpxuPgzmg677ln
s8BkW695G13rTg8RbI/nIhHTg8JOfQyzlWUr68kBO2qUWYUXT1Xuyfac9qN1dQGMqQDXSWwJYdjl
Z2KPSTOciFxcftka0OzXnqmwChgRXGYhxQXzJvlXKwS1qrT+IIdYPi2jO92VEnZvK3U65NhuxU1k
rEFsSCbD5++pSIwi1xa5lwKFo1ppP1KVcAW+J/3QGXqTIQ0qf5KK/82cBBDmyrLe54jX+X3EG7DE
yLsdQa3c6TKinxTGSIJ7afOI4xjJpzZXnrSbSVC/qc5nJ+SVeKJ+1OWNbUL7KInsuJEZ6iJk2sJX
YwI5JkyGo6w85plgkFYR/Ho9MfYTrlFMBeYJ1jX/5vsXmusRNGD0F96z0a/f8DCTnsZX2ravBN4y
RxlRkgpOq2ABNvhAsuReKww+QoWRnJn3EPOn2+YwaWG2gv9GdsR7/I6OHcmZsmgXk3e250TE0L3O
ipgHpt3CP82LRQNvMS7f4nDNd9KH0nue8/GhW1prN2N6MwPgh7AEjTa9x3yJIgcsihbUojAupckC
XM2UrNqChZ5Bewl3WC35SUto8KcTU2/xTlhEFDhkwn1mqDndwGqgUuab9WRHYNxncBoE8t68Jldn
jT2JWhafZkBNDQeDWw+AbveB7BaFCsYDYpow4I0bJv98wVUN75KSJGoZb6c1Qu8S5kASZB6chO3A
EqX/yG15rpiamwewi/KopTRhaZNK3ney9MCfC7SC4KXARMG2KlgxoejBDE+rlrDEbENqxLpOZroL
b/36FbkSP39h4fFxRcsPoz+Y7D2LsR/6FiLnhsHb1qao38AmhM+fSzjRyAybs5Yo2vVmX9uXb6FN
5t3I0KwPRiJk7z6R7gy0aRnEFK27NccFp6HHhVxRsTKoc5cF0+NPuMqZ17MC1luiz+tkj3qPiwdT
ii9bZ+MgirR5g+WlDo1VQ5O1e1tcTIRlz1qqDzjyWpK4/bQhbT0nWg93UgWgfDHcBEKKNQ4+OWZ8
HB1w8ff4ubXS5n7QdRaYRv4yczP4WYB6THEZjI5PDbbZ8JHCSiKKyAYdq9w7Lw3sHb/7jEOpYNIB
TsLMBWHFaWN5hzEVfZ2mmJptOwLjNjpU9wO4YH0HF9E7W82kbSTtf4WhIuPzyomTw25p5z7eAm3j
DjMUwxp/kexYhcEU5GFuJya1KSkYydwke8kk5CFbs77dMiO1rCCMFuc1ZpojOhbYIB3WF10PxaWz
6p4rCGPxoWahI7bEkPiW6WFz8EQb7ZHSGRcHJu8NQbgolNw4VctjCwfePEw9W6Rc+MBTlrGiNA/l
yyaH4XUJdWgNp6hyAHXKsiATj/oVXodOEntvGlCMh5FvKU/W7ICEpJKtIFpCBqFrssChm/O1qpY0
Qx3tCZyVUohL08/iAj9xZKyloKCt5TnrRbQdOTtrnM+IG8vGPNyIm2RNjSsKwftJC7Lct4O3rhyA
P9XMlFXx440obD+ijJlOElusbvxwF+ax3jMIJJFemUwYDgzBOIp+rnnToCEe6B2fGeDPuv571M83
fTJAgmeezefU121vGEXTMTu24GzrScv+ptrO3eSxXNejN4N4rhvXe8Y7yhf5fUtLW5EUm9oZWUpW
6Kr+mLotahm6TqPidKyJO9Pm7srzzEuDfuTyShLhPu+4YnDN57EEmR1MjaXi3efOSu6QsPFSuc2z
SKC+PI8RmWIvFufbJMjNdZcSA1EUZtxZ796aVJT2TXEv4t4gHK78QL3pHVVdrw+DRl8fznjF8Xzh
abkZF4uNjOKZO9it3JpE8Rh7c4xiKJ4PbD+yGDciApwR+xGoKEFm5OJdFWXbYfRywolIwzbx8vsl
5VykJ7njBniZomcepcDrO6vgKyp17pqsn9hruSchXbDFVAQdGJxbmZvYH1VZPFeRUCcapb0++jM9
f+oQqS6GibDZWx9EcBXzC0e/Gvxe795xttFD7t1B4pSFdtoI0d1YOtmMLZNRULNR/JQ4jYUrsAx/
bjpjqxlVQ/eO7GTVOYHuYDge/b4QhTYeum4+tnFfQ2f0VBGugZpVgLT5Bd3qrq7bZqfZjndXm4Of
Fs5DSLNbf5ntvNbWXEEs7kfm2gW7KgoAadr2ZpG0kje1jqgRWfMCSLNlVoiR2kwDNNXFQSBIipm9
1MAizUzustIY4HiAEtB7oCsWNGFocc44DyA8a8gxsw1k6uCxLFUQARCZuPyxRyK4udy6U+ec2tTj
MZdMtDYmrYbUOoontI/4B5kB3SZL5p4cI2T1CrIl7dhluu6mNYLpeiJmJXP6KzhdHO2IciVaXbOm
dwKS06fZKZ4Akzf5OW9a877JQINqXTu6gUlje+cOcvjWzsr7JXZxiLYjzrSFRbZtICVuXDUrKIgp
rYmhGRhJdkD1OGqh1zBpg9AjT69dFafzNdfL/gCRXu4WorB5jic6eavjk7cSkDPc9XsnHH8eaKRb
Ser8gvVrfoitudwIGGk7mTmkaHaWum+BUVD+lPbWmorpS9obFw0BMAPStr12k3i5h0JgBZXTFzsC
Bs196A3OufYScxs17aXxeiQ0yqYy2rZFU10DlmeLgkVGsG1cbyPqhlNfKHEy0MEeLK9qj5nXm+dK
4sXkopXbIWusR2CIFeCVxt1q8Pv8lB0LhGyR3dGbI8/QPWlLJm55CCAhNKHwkC1gH3OEvvcRaDBZ
yvJgaK3ac2ikZp0hyU4R0FU4GNjQCMx5azmmb1JkZMzurfs+ARcLaEB/yFTqnqs5754QkGjnuagZ
ZWquw+tGatdfuiH3qEvoNp+6qWywhXXVa7r6tzBq45hgfRvZxVChe3BGqd3oKK1JERAO1lVz1zsg
3ojYLBiRO867lhWvk9Zk+KZBKgaDUu1Og4YMgNsZmVgvXb/XwywOLDdrAjb/aLNgWIS1HHfHobQ+
agj5WwPQQyBqPV93K3Gc0Ti8hwowzoYZxvRK9iXRa5qiEkz0cjNnerbtGox+YcOOws6vim1SicTX
EsOhI4+2B8LpvGmNGTLsCNTyTPfTQV4je5CtbCR0v5pNZ+kPYCVzgXMxV8jNHXBb6UMSCrofIi1W
1c3SDtEHm3+0i1Oj2SyuqFGeDED2ojgk0LKi97jv7FhjY1KJfXDx/j9rWWu4PPZIGEL8J+KNoiOg
0rjZOraqrpOW+yJBYfIMEjA/LqAzfOCN2Q6B/bLFzs8/pg4jUboRT2M0uSxx4iZM7YRFgcKPjZRg
xi9Q16Nz1BQ38dC1LyuR9wpdwLWdlfBaqQYei97QX72xtZUPbzKkKdo0M6xOu+71Y5FBiz5pjVgM
SL4y9eigyr4ZaZJoVE4A6CQjkI4E5aAeKo4hVlK5b2GTs6mHaTrWM9v3DLWATE+1yL2TgmaxAiMH
gO1HLZr6CCyq3ss3tBo8dVfstQ0k05XMdMbQKpDxK/59BggEfoxVkI0wIDpTW6unBkXDQgFeji2F
iD2YPJuSps7nky6W6WGG1nahFiWVthkpyyGY1N8lk1+m/x19xeacY40r/wX4+65Kyq79P/9L/oCZ
B3PEeR6hHhY4PFGfTfs/nJ0HHduvauJDbaMf4MlHKYgDfGSuNbFJy7Z8RKPlmse54im6mdCJZqfB
NIaH3hwAwcTD6D0zXKd4B6XBY1p0VNWfsYGRuVBNJBEdqTzEt0sbj6Nn6enET2iwq3hSOmqCTEaf
4uN7jZwUJOr2y3ooKWckUHGYwLkZ0mW6Wx8r78maoVQurYvoFL4oBdnvGiB/cTlW89fvdYZcDgv0
j+XQv2WaK37k/wxelGhSc3OAuQPKLW+e+hbgeFbz9Lc8/A1lXSAkmtrmnaHm/NB0HLo/46iTalIP
BXPAf3hHf/UFMX4GCWQ6UvA8+WNzQ7PQj/c8AIHWEU2C+4uUlY7eynNLrwIaJoE3nI0NAsygGslj
PVAolxim8r3AAwzevq3XwwQV+t+/sR/MbVwpCMDEaNF6MRwaMD+Y2/o4zFFRJekhrCDLbYqqktPL
Yi59+2rOC6FhZuFRx1alRQ6iD/P5n2Lm/uK7Ml3GVLyR1cknjR+mQmNsi2oxuuhgTR5DzbBso2TT
eyI0bgT+3YhjSljvE5nEEYD8cCm3NWz8m6jsxMXVe3FjVmiz/uGG+ovLgrwbsx8HPuKeflxApezD
CgVddCg1Dg1AHCb6pgm8dmp58kk7BJPFpi8WymptiOq3v/9SfozDWy8Gv95e/+Lwhljhj6ulnJ0M
+gJzaGvOOUSjWJ9hfbSYClO+kHi2ELPL0ZWXzAm1o1gPbqUJwQSQTVMbt6Y9Dxl5RmSexIdu7b3U
TVSm3z5DqcdyjY/++zds/JBQyBu2HVJUbaJiaCH+KXg0FlqTzIOj7WVssQca1ULsjduvR51yYrtg
4/fO8MsH7bE0FponUxGzD8ywqx4nz2Z7iiQepMBatDVz1+Rv2Z34c0JJGhEnwJFSGmgt/RHqI/qa
sSdlqsLgUgTMHwirjyDTHr4nWZPKQ/MGPfHAjcWB4OPzw/63E/2PnWhSyH63Ljbv3fu/vke93LwX
9LBvvo7/OrzTrYkT9fUPPl/5+crfGtGf1l2eU6ZuGwyefx1JO8ZP1tqYBtiGz9Yl5fXfTWiTQbZu
M+5AiM5A21p15b82oU3jJxvaG+wqyYbvcrf8JzPqda/5fdoaqDh+EOLLVeTjMhz/430HEnIC7oUg
Ilsl2nJBPGnY0fPvLspfPJ34iH/+JR53t2XxOf+U5tlVg1aT87gcYMA0/uS0C4HggxPAP+q2f/+r
GPD/6VfR0WVmZ+o03H/M8KwKiu40ksthGhICw/MEDa8BcFSsEsyccMFDIRRxaItl+sDjq3/49X+6
nGAwCWTFJiQEX9qPCifg/K412gYclHK8GIXz4gJr+ftPyKL44ydcf4WF34H8UCa89g87pVLa3NNK
atbu8mWy5DN66CroDXzS+tJ8/ftfRtTmn38d7TTCbXkoINHVWYi/r7NkRB0/ocI9UCU1J1hjog4A
ZBWnzGIsmBN5YYZjg3szajodOSqgX7/BsoXlmraR2jDDpxFkRIxb8UxmR1jgHueQavDAsOIsr3wm
f2npG42oV92r5yvkDUf6bvIXIx33TAY7cEMuJYTqdON5bj2yzmavLzbYh+RN3PQoY+NMbnp9np5n
tPtnJM9j5PP4V+gqG6+42BxpXpLZqXCsKjhZUWXdWl2ZPdgU7P5gwvHuI/gY/VAKn8FhiBW3b/CY
Wc1u6JflyGjzGujtsJNF8c108ocqMb8g9b/vsCkj9neLU61PP0d0kPgVqb1FHkl6DNlFm6xemj0H
TqhUpdhYbTp+Rf/dHJ00vq1nopESD729aRT9Fm2AfTNBuQfNZIcnVFbPjibCUxonXYDgc41ZGL6i
VPUuE+F3m1mkKXzAJrp0NnkzvYugwRsiTq9YQacxHA4A6cJtSn77Nb6AgNrH10OSlq+sSLezLWLc
bl6HpJEHLC8lrCSpHO/SOJRisQumjk4tJ289TUlzqgWWgnJSyn4yS0d7ibNB3dJu4ue4RDFeKpHh
XVBJf0DXiJZDKZIBDQLKrsKiUddVjknMKJtsh1+NJVI0GAarag5SRkoYkXtjNyS5/kxt44Ltbyag
tYnRv/WJTtRMoM/irC1OdEliJM00p4Qf0l/dxI298v2SNVJeU+E5DGN1Xy/IbwvVnkOCkN6axe0u
Jhz7A7hYcS0maR+KkrWAUS3Z9V057ctCvsWIzjG+JLDGU0dOB5Om2b2OQX6vyVpdL5FW3fUcWg38
1teg/WqOy3Wu79TIHK2yLRQPIOUYTnES2yvP7K8gEmU+qev2XYIDPgwlQaBhxzHXExEwsSzGGGm9
TEN0MotwVT6O9/WcPeHmQMEypNreBJJ/Be4l85OYJ/vQY8XTwlHsDYlFEf9tfpgBkB8t2l9Xc6XT
O9cjq7otZp4brGjsT74Gv/qeSdX83gJVCnJumvMQpdpVF9nGXk60GuycAT6NW7q74KGcTaM3/LYo
kzRIPKh7QWWQOhzS4jpNmhu+uVlX0jqOvH0UhuPVhAAff16PfJiD3h5RR8i9j0nOMHXkO2GPRsXK
kGLb+XhajFicV6PhLkxt77mC4o+CJSk3thO/Q1h48QTUiKjr9IcEl/jBGOTP5EidOdpEj5xFMcE6
XGlw6KfOhOMwhJnyF5PQl3Acsk3jipjpaHqttQ1cc0ABG+IZP5LIJXSJ7PTZd8NoOIaYYrdC0+/B
wO86jKmHVAM3V+F63y8ZPzYK7eZJCc3BNNqO2qZuVLUDHCHf2yEnCiSu7W077Zo6khfLqr2gpPdd
HktnaO96rZZYI3X3yKlQEhsQI3pZlR9xDP/Zt8x6uQnzrIP6F9bzUyXc/MyGtBzF5KHUNKw3VeGy
NzxX80f03UFeh2AX9PiMrHwf8wCAm4F1xo8iytq8EOVNW7jHfDCe1tmbb4QCOz9YJlO5aPHxPm3C
THOvozD7GoJTwNnbbp2eEW6vmzUKVTnc1gjHPJ8TD+6MbrZvkxnBC1HY+dEuDHXAJZltqnEZXys0
W9hQ6MD6OiivOchtbiBQ8tPqQ9LyFzE2OhLxxbwnD9QGsITrTeRF2vrMnmlD5HG3teFecZ/Y0wcS
Vry+TUmp35ZBBpXr2YotPNwe1DZkQ/kaHzeZaFTZPXK3QQa8OOY5l8nYMCheBsRLrnaAiWsHTeN8
cYTEXL2eWDZNaKVwsF3nkreT2JMeWWyVYc5Q/WfiWjMTarjtxQcoo8zLpt46WBACbu1EZIdYi6Kf
XWtbRMm8z+eYyz/E05Ng59pA83XRgM35RbqAvdAJcFDRusx4NBt7axPH+tLBjf15Guz4xlb28tKW
clNBFadzVyt104u6Iw4jZeWBKDgAMVE+8XLahofnt5LWFCYdle0gcrZHno/jcUgle0YDd86+gpGN
JHhj5G3/va74b5H/j0U+ovffVUV/WeSfvqr26/zHCv/zZb9V+PInj5OzAzkBp+d3eelvVb5Flc+G
5sDn4WS71v+/2VAFXlMk8a6xlnMOUv1/F/nS/cnjx6G+p59j0j35j5T3nAx+qOI8HRSd5QpwBRxa
uR3+WMUZjeIR11vq4A0aMMNSSTR3UaWyqxiM2xV+uGZ4jKwW+rGexD2SkLK7j2ttKPZZKmBFKjWQ
yAPVDvRe2Euis6AYG/VEE5FYs+SeWaAOW7+UfuRh0llw6t9EmQDZBg0nvExGab1y27/nIFIiftRl
4P587LJquW+VdwGUQuxAyYHAr+w8bGlaogfFSbdc99gESsIwXPHQ2nASu7qja5qhhoUImxgPZTlm
p1ZhJawKFy5qzQtHG4sPbaDpppgqCPaaEA/hYmgE92net9ZQZKHU9H1GfyjgU0YD6nUkHBmY54FE
pGVsvWAx2xTOOhcqW8DRKif+he8/CTSt5dWjGNDkgeVz99TrXhWkRX9cCDoIHAlE1G+tEd4NcyFi
A2xUMt4LzcAmCsrc1V+dAmC1XQ9eYBkewFxQFwegG9hhtZ7fLqBS++RBzbs26bxgTGBfoA/0FFkx
SYLlbGw54DBFoAY26kh763tpPcJYQpFuo7E5K7f19P1oiRw1APM++Bu9eFXFWkRnE4NEnhrxdOvW
ufZtiUcvmGQTnrJ4ij80NsubGoHU/vP9teu7YmUr8sb482iQk1D6JePwwLEBYOx01Zf7vp8HIoXq
hfqRiww9pEPTMKwIa/pGPLbgtsR+32XZeCbVN44PYS6y5YDcUcldbDlkS8hlLTdSbAzkIFbZaTGr
46BMnpLEC7JVJpHxWms4XXainl3SgDKT82RXsBaIpDqlfdtu+O2EMbWtlQBcIWUTj2X+rDSZP8a1
ml+bOm7PLllMl3QZYPZJQ9kbClF5gkUSXYUNRKF0ronLRTByxZE1CVxgp6g+Oqr3gdCtIF0QvlrI
Vco9RGBQylaDEZVOvb3Gy4EnKMd575qtt89zQ34bbXLuoBsXReULhFq4EgwoHTsv1bv4JssrfpaH
tGJnV7YBUsXEvQJnYlCVk9IFzNqHsPDm62QZs0DyCNksnR5eF3aRENUZje5edJ7YKabdzznV/75w
yWOGwUBsB2TGpHD3mdDbx64yX60uJ62GmSgOjTkNqLBXN2e/aAvjsPy6iMKlC1qIc7vEXYhQdHCd
g+SDcYhIgCyM3lXEoOTVXWsvxX2rSbjm8wwYOTHFqY9KzOakZW0Lcg7WoKxua3jmcgIgy+gpM0YZ
jLklnyZ6+T4TZ1iZIRohfwQt5ZstjmKEbQmLCojGruyGaWtUHcFGepiSJT622r6pZXsNrwPyiyuz
KxSy1h3zWgMixsBUU3daHWRjkYcprWWPEoF06H4zTrrzOixach0KEX2ZVZrS36mODD2ZANcrzZ08
+JF0I5qf/pxKuwx0XvO+NB43vZYqQuaiqmgeG4/cIKhfImYCNDDO1rJyeQLJq6OSbeKbgUPCadHr
6hnS8Lw3GkeHTA/gl8jPCMXbtpwXHC5D3pGFEpftVvYl8MuRjUL4fT7qm8G256sxxLsTT0v74vH5
JUHSjLyOdVE57cZeInXqYbly/rXXCOqRStwv1lxsX296aPuxw/jfKWsVqNyILzZMfBqPOY5XJCz0
SsGwzUxxEkbKqUGam7TrNlDeMO1jlEnBOBfvJKM3W5XMBrSyxrmp5l67AMJk8++NeNl545QSjFTm
HfgQd1FYhnCTO9htqQ/ZzEGCsCu1dh++fe4sTdaF3zwUiqe84g41MFzDNFvvIgZYDGFB8DyrsXA3
tgbtDDAS2UI4MnnCqMou91PE9owU2fi/7J3HktxItm2/CGVQDjG5gwggVEZqReYEliST0Mqh/evv
QharmmR3qfcmd9BtZdZWxkqGyAjg+D57r23zdZjMO7AuPBAZ3jmo8IxZ2wLZ93LSJ/KSyaT51RUW
w+WKPqd6Cepa9SFGSXUpPUNcvM8A/x2X/mJcWjcErHL+OJb49CZLsB3fz0rffua3Wcn4hY0QCUDK
FE00wVXb/G1WooyadZHORYILAfIZj/TbsEQW0RCIpevSBhfuGuD5lyJK+QWzjQ2x0CD24/5/KKIm
IiWdHIxj7K5c8q8MZd8LXp6B4MMqVRyotuLblVDPksWt9Rf7g5/XLR5IEF4jZwXimbwTP+muEVUc
poVMcxiyCs1p1H0y53NUU647zjelw0asUDA9Aj7Df7VsWX9fP0qIPDj5KE/3edtIZP70EhOHblLa
JvxDTMN2ToSP9upxNnhcoed3GbCf19gvG3/TVakVdGpJ32YN70LIccYKCmmozTLgL+tHr8AepLWn
YYU/dF6GZS8rQM72i2zCLo4Z3zqX2gSO/sF3H6qbf18A/8cXAdWFxSfDLR+kn95BXdqNxRzlHzAF
mOFMiHFHGxNOQhw5j62lj5Rd5Jg/tZL7tqG/G9YGykjqGHNJn/rzDSRpXMEduR19ZOdFh5XajR4l
B7M/5thmWGKX6dBjVFU9bWnQVvZ//hr4yP7b78FzyeZ6nkdFwBrK/f6j1rE2H7Bh+AfAL1MgadyA
PExzi1tnX//8kf5NNOY3jrxvoU0LT3AK+PGRxEhSvuH4ehjxDh1wcfLLc7z2RP15e6sLDJp//njr
J+iHtQKP5+sIxmwT+ZD9LMObRldVpVbweHEqb7midBs1xH+1yv0P75+NgZ9eew9EhWX/9P75kstF
Abj/IE22tPQ9f20sPz3knffw5y/nfSn80+sRJvkUhlquC/92UciwGPhQNb2DyQ3rqNwONQcc1H5Z
+MUtpUVkyEiYZ/Dd5nfLiOe+KZycImI6QxLuQBelEO2tRO5lEz4ijzYUeI2bkaHwEKPvnOqiWvYp
n81H3KrVwiZGByMZZxNCuh3zIHOzChaeSVma6XTPk6PSw5+/SOv9FPjDq2QJZHBpYLHJloYl04+f
kogSsyFRcj5Mq+IAeGc64v3tjnQe5zTQoEw4SBTME2gVq2rBhzc7oO0Mu/Fd01jVjeZd6OiRPADz
6c+GmadXwl/sF3dVRoAehdKYzHvDL9daFLw/W+mA8wS2QmsLyOaAFqP5EZ62GVSr+kLEGIZh/MLl
LD84q0ITD6Y4jKtqw90lOZSoYyE1O+lBq3yaTVedh3yCse+s2nuQqwqUaWxHKyJo/Rq3/pxw49mW
DJ1HpDi0L/xHIBlXXalcFaYxckTYjKa9dXClbjE1I0X1RkzRiazzpx6hqlgVq2rVroTfUOOwYE7y
VmUrzntrLyIbuStzEqDfeeME2qqG0YOrPzRDVz7TPJ5/JYNZz5tc95HQVkYOzJIaU1+NE/SDi4s4
cFfdbe0zOmarFsc86lw7qz5HopNh2yrT6Rrtuv1UUVH/qiPpaau2lyDyaavaR82wFtAuHIeaK09l
yWBbOEYb5qZ/nEetuiKhxa5vriaExFVThLG+Z8Q9r+9nAEcJ0tKqQHarFmmgjwvc9ZyRE30tnCnP
9qpdau8yJgk5dWUMGuLmsuqcOvcXzsNon2bte8dB2darjJzuBr2wq469Pvjb1u3Y5du7alVS0RZw
GraW9VqvOmuemDiym5mcHhVR8rFauoEWSLpXMBeuvX3otRPCbZJYt2bE3oRr23js8RpTu0SUZs1B
frEkv3PpGM3tIovLNGK7iW8q5yhcDMGwqsZJSROD1PVTY+K+12OAm5k/x/dVFl/SPvuSrPpzsirR
0apJZ9J5Xvr81SyrKphkB1FkVbDpefF2lpTG2Z2HiZMkSjecRzRvIh+bIcNX3K+KOGC6hEsUKrmx
VizaWT1faKuGnlMtt11WXZ1CzYUng9aeIE9u2WlxIsaDhVjKzcgNuA3l2JI8B7F+SrGMrAq+7Ohl
F4o21n7V9yUnktds6nQMh53r4UZaVwG6mTXX6n1BAHqKXcFi2MekmouDsW4S3Jqvi6OxQcjRGU2V
DyGn0WSDxbLdqD6hDV3Pqs9ytOMPGbmFL47bLR+sUU6n0vPGYz76iK5xY58lraAEQXJqQiJ9PA4G
3y9tycnDFMsSWxw73M4gt+K7CtBKSylBCUt6M2tqfrRH8FmWbiZHnWLX0C5qdN9lIBRjETiAAVqd
U9Qc0tAlRLKaf81oxm6CFOTgyW/AxzvUmlCX4XWbttNzNgzj8pUilam+0pe4CKKGoUCNi87Zgqqe
xuTYkcbcOQwVeRtTH5pQHycz5BXLE0dYkwXZknNa05cLDt7ds/In+9rki3pFY007BHmEsxB3bj2+
GZmcAr/Q1WHJMvk5cXEkUkXpPrG6q84gkDHE6cwXRd0kwC0nppORkQ8mzlqB6Wc8O5Iv7WYwODbO
LOfuithuP2S00wd0jUxBqjEXaqJBj84N6zhxsN41GE6f6r4rjm0qui9Ko2etyPAOZzB8NywnUJko
zDwpjuKHZbGaKytR0cmFtbonm+JiFbfocMhq2s59OfLK8zS59nUM5WKwMAj3pMUJ28fXym0Q5ZBc
+BnTL7pnAl/sE6XFMyF3BfZ27HlJGoVimx7+A9UPeSZCy0/EtcGFAdRkl+6b3lQH+l2Lre9SF82s
IrZN5Pgb5kh5GsE2opIky1dm4PEpxW0YWrXZnrIFMDAkH9vcG3rZ7qNKE8Aoa+1u4QHwIxXceVXk
ktgRSyJecC8CqImcpL/TXTZyUR4Pd1LHHoqIZ3xg2X3RoR/u3bGt911mqmnDvGhdiFnf9y0XBUMO
Fgf6ljrZBOxemZsONWVZsqutKCH8MDwYkWbCcepTEBCTCLG93sio8keK3WKam5pxSfa8/W7+Wdpe
m5wlTmXUowUsHZ7eYSHyLfVAokBFZz8qRcOVdWHtB9HTTq7myZxLdXy/vf/3wPoXB9bV6Mdg+McH
1msqbr4/rX77gW+nVU//ReBN03UTAX0FTP7rtEqI1IOXg+uSYgsMbN/7d4xfiHUyf1gGc/16yP39
tIq0v/Ig8I1ZJuo/s/8/Oa0aP8/ALsWLLBC4gFgIzZyMf5rZJi2m6VCII/zFJgrMTOXU2jFRgqMY
t+DHUJKQ0XeNJLhAXV908tBuPvqdPj+Kyms+2k7WPetWxXd65trz3Tv5H05p67ni+4mSZ2fqvHye
oGk5zs8mUB/VMOLYYR+z0a5fRWKDctCT9YI4Mwm3wFT2XLnpZG1qpP8/f2yslD89urdSN3HncdZl
oLXfew6+y9dCbCHfOqQtyOzoQ9lGhIimIfUvcx9xKXAa4Z6xvlQOb5PjXsy2nz5yHU9fZlWpL+5A
J3vQqMU6xQUQotwZin1fyCEPZVs7t27iwUmgJ04co6nsz0ZjNTtbb+yNkty0srlk82mPXXmdmItO
Ct8YQfZ6LTBvYJNuMAyKDLw3JBqbzN6ZcQs75kdWvKyXyc1tVOfVF25nwwDG2XyHZFgRh7ArknG9
5eW7uOXACp87IaGT2vqzxhAXQvF7GKjcKoh+tHgHXaepqFvHy6klq21c1tZ4WDAxb3NoDJsM+/+y
Ue40tqC8HBqQE6oVS3NePlRUc8E0wFx0FlMWwZ9f+mePYmesHTpy5Ya99ky1nvAw1Vv5spuSwqHa
AQVes01mRqxw7d2a1bjVuzQ1AkQUnR5w3cFa6+oy8Mg8hdMAXmI3WjPA8ZSv0t2MrwBtuG2dgrV+
0j8YQ52EVe9Ow3FtkKTW16z6uxk9Otka1gTSMHUMfUf2jHt4FfVkaTfCIcQV2rFa+9YlaaU4Ts2J
azPZAvJ0Nr9WCqwPYjRNGsps/PeTEB/cbPGAPzvVTV7JGXZ3C2FxgDUFXRhcNKVJs7HDCyN3skd8
pkxC25NljL+0iTnucj2FtjKOAd9U/wj9qrxT5jKyr6qH7KQyLws80buvids3B8XEHPpF0x+WlCaB
XY8bmNrizMSCTwpt7rdjW3V7VjoGWD6PJi7PiJ7ohCAKMCVrM5Qrkjd70sdro8Zwskkrt3xj87f2
uyvEKuxGFdXF0CtTZnIlrI3jSicL+O7dJ7GWWVfUXA/cdrII+NG9IdkoNJvWrWru4rhF4m02R+hS
HliRL1WGnR1Kicz2pl5PX8g0lkhWOdUEyaapGiJJkFNl+oqBp2gOfoWR9brr6JlVg0LH0q1s/ODM
tEmdF3B8r0qzuMlG/jBLvhWt1n+uooEJSPp9i3uDbUUa9rSVa2GNWelyXAwOxJ3u9kY4jLiT7xeL
GpwDKwwaZrWowotQV7KMAzkkcfNCipfjOD6XtQtuERVhrCnXD2zfEm4FTGMymdIGl4tVv3Y1Qtvq
N+ejPuv1kfBsfgcKdr0YErIDBpZW15ka6Pgb6taHPeLzaHJ9bUvCApOWC2MKWxana6LA7p771Mng
fqQjz36O8VW2Ncu9tJ4a8kCi/jiB5SGWLEbyQsnEFzlkbzFrm0Gfh086peb6ZZZKQTloNBGqaMym
fiWZ6YuAcCDy+3op93nlxLMIToV99r7T0/rxak5N9VR0lkahWz5ZCsTnvJ7o6amwbWN5FcNAYufk
janO/+Wx79NFAbQ2tjG+GGoaP1TxXKQdW1VRvVKaUvLRkaq7qKVyrtrO4Blj26u13QRMM9uADWHU
B0FzTZB7nNfidVQeCgdmjh4xluy65ouVAm69lqIA1AkkoBaBR4zyiJWBxR4elqQ8lxquDy6JauKz
C7zmSPjUG6/sFugKnm8RDUHVSfeFUM/EFjKVub8tYoWXrvYcxlwCWh6HudadPtaQNq8SZ8GlweKu
3kSeTj0qKaswn7r6U2f0j+x8neNIZE2su7PpdnAKqwg0UPHj3iO/ib/IS+lT5eTKEkxk0c5gC3aZ
WGNESEsD2pQUk3wwyUo6GzcZxGdo4vSQjlR17+oJSrBZgxIpDDGf7QIwG/SnhH5uJbtN35Immlvw
ITjmpHFhwTc++uS8YMB0EWsW7jOKl+wvge23BSvDtnRNmI8d5iXoCpQMLD3i0L6aLOpBjNHJJCZI
hm0RCxt2Pxf8rrS65/8Ojn+LR2Y5azTjjwfHq3cOSfCa1/3rDwPkrz/4bYD04YmsEwgRJZQ121z5
it/WHe9MMht4uW7iWP7RAE41FKwyX7cpfFrNG0xWv607xC+MleBC+LFfm6D+yQBpuz9aplezMosO
BzesiW/aNn7WallRNJ0zu+ZZsVqJ1T7t4qXHAWvqm3LpLrXeBjRQuhRMjh41zxsGW/URdoLDUTA1
Dt3YaGeYgkO4tFq5i5e2xg2ouss6rg60bwwnr0W8oIfcuaiHSrvnzoaFuIqxIKbeitQunfuRxOlj
5lFdwwcd56PRtPWm7EARO+CuCfAqY2cC5OCKPkYWFRF8O3neUFVFfODQeulYpTyxcmYN2Ea3k2qv
564OMNfrG/joxqHtGmvjgSjbuoVzMmw8cUPuB0ncfhkwUgdDxia0HGW2lVa1XFJITMUTzdrkbT8n
GqvStui0kGCdsYNBoPboD5zWYnO/3maeuSJnYYf0GajCDqkjvpb5YodEnOheNntIGG5JEF1Q1mKV
Do9fwiTmnbJJhLKGQd9K75AF66A0DAVCw8T1US8rx7gZD2Cvr+Xi6ziAcxUCLGJfTH/ChlnTgiUr
LOgeUJwnwEd0qhfdiSzuZWKQ/COVeLee5sOesiy/HA6NvTpSaZXdLJiOtwC09cCMdGJvGU62ZHkS
/ciCGLJ1CFK4D3pwxUGxDPFWCs3BgDd8Kjvs1vOM35mK7QtOFWjVoMxr5e60FCeDoIoqoIxL26Qk
1hhEnIMf+acecWnr5SYWZhVpT4tFvJxAsYAvDG3ZGuZ5Z9oU1OA4Wo4my/gH2nvAyXErCCjKoEpl
NgTtUBqp0Vm3afmmEFZ48X4eHLjmlmOHvpG9NMjkF60GfbmKyi3VhG0wUDKzsYi0JtbgIm8RWi1A
W+VZ+1B3zpM3q3NmTu4mhke90ypCzYaukr3blK9KZC9Z29v7rI4k3JOJ8lhMjqfW9N9smB1o1dyY
+UysFsONM/GR8GR8S/kSZtGYVTvR14J6X8Y5z1Bbuyv0jdGLY2tmxstiKwPHY3cxa/kntdhzOHOi
CLM0Ww6iYiOjVIV9t+CzAJCuDVz0tUOiYGzbVG1vYVe0QW7ID1rXY4V3Z0Z0gGrbrl7aPZZSO6wt
3945OJt2kZU9SmIdl5WelDvL+xRz/DsxnrRb0TjaQ2EbtNPg0bEDt0jTu3LMvW3VYdXI8mTZ018m
HyDqeYHh+vmdYu0TdJ26xL1T7IDATyGeHmeHbFgGgmN0WM2rDGRqOo1ZUsFwzcuQrFNC6RgFtklv
MXG4mXM0kD+2CJrjAV4PjdmjeUEwdQg0kCyPA3bI3eBFFo7LzN0ikiHvTDS96qImHSgy/ZGeNWri
NQM1f2yZopPG3foDoH8Y1tV9rlkLza+DfjL6bhIboqQJ9BotT0Kn8dio9KWzHQp4pNZCPSxPdTi7
RAr4D7VzVae0YefOlWbnn1KsnBD+uHuPLZS0gVBX4CrezwaOzcFNiozqBv3rHCUe0O5anFbMIguA
/l6n+pJcm3PyFM1qthR3TpS14cTsyQJpRl2dCiewmfixyvufAaXfpQCN0FhviqHq0UtTY7+k2ltp
q2VXSPDuvXtOJ/77Dr1+cpY1nV5VOzfW5BbLexMsEXpx4lpoaXb62tbQxGMPhggm7oM7MiIUubsa
i4eerai3hCauqUBS27zVY0deLqa7G0rz1W85SHl0k1Iw04n7yEziben64bDQ8M1XDaJ4+zZ2ABpc
Ra2QkBlW54JWAAa+fJcV5hhSCNwxsSDR4pv1DixAruvCfHGc7pwxdR47MT95U+cS13X6bbFYDpV7
afXg++NzAX83aBr3jcIp8NoRAYgpZk1kDBeu3bNm8sxTWpOxEHVdQPVxkIXlTZFEFK5bibflBPlV
Mk2TrqDPVaih3ts2wMMIjl7YTn1xhkMk9/YsPUIrYN8LTnidlbz4i+c/LDaN6kVlXChnXW6ZS7vr
vYKEv8cjVko9cEhLbzqI2JnBTWjWInY5E+d9asiLnRyE2OiluF9ZSIHDsvViabtjLCHj0cHBWq8f
aLFKuL2APHY+Fvn8YYqG4eAu7pd6MIErxUWC3byf9nM1azugQUTry9G/7ovxRo9dmJS2vT7x6bJp
u2jbC9xaJeWFmarDiVTD3KZ4GwmFHI1Eex78Jtu09EVYaYPrvBiGozcqybUmlaAXI+fA9Tc9cYAh
b6NxlZs8qE4DzXZstUxKQxjDdzGwgR2CCrVVdmPsYzd7nsZUELvwHpa+Q1JtIY9p8VdLa9xTURXR
Chrg8Nw4xk7ULk3SdqmfvAaYEie8isaEOtpJAvfB5C2gIT8h41b9o029ApGO2NNavzrMk5bSxTwz
O9fTU0+42V0B5k6XFYj8Bc6ha9RenyOxy9Jk/ZIRQBKddWhpVUJwcRsMh4/WQAaUGMWyyA4eoOhq
rt45AZBmSkF9mpG4s2ysa/JjPc6Vqk7SGjvX32a1R9IML2aRagkbv0YqKS//+Xi9f6vXQGH3Dgf8
XDegCOArvLPl/vVvf69B9aEu+efnv2hViX//m7rfIYSr1/mHf0FJSfvldniTy90bGJZfnwOR/PW/
/Lt/+C0i+Ve6rPU+av7JeE248vJtTj//qM7++mPfhmvGYOZkFD7gB7qz5iu/G64ZoYXlYJ/GX+2+
0/9+Q/y5/BAmad8jFfeT8RpPNp4SIMEGIq2J1eifDNfiJx+E7jPAM1ULnEmECYT9k0OhpRxGTQSR
z9Ic0uXVppyEBZbt9naog0VYF7kTAaIFB0jdldqx5s4n5JbVfHWAxKOzleuWL5J6crineiO2M7hM
dTFXjvtGOsJl+cWnVrVwfGKHvhT4fSDZ7kmRK28AKTaYJn0fhVuhiLAD48OMm1lliX+tp1rv3o71
gAcBL14vm+XeqmREDfQ09ih11lSkaIO2hsgik1qvylPqadN29rh9mGMpFqgpsYK9kZydEeqnd5+Y
rqqnbKt7rPFCo7R73AuU15fdQ4eEboReZluF/py2bq+GPcqRZ5YoO2WlX8ASY+2I+ZBxu5M7t22W
G2EWFWWLy5Txo86iqZem0t30/+EL+J+/Nd9/af7n7339/uib/H/wC0iw2PjTxch9PfwBZ/Pbj/5m
6PN+EfxVruP86tljRfHtgOtZv2A0ExjcsDfh5uNPfvsKil841vLVMEkf2yYrlN/PtxaFBMSRhUv/
Fo6/NRbxDyibBCZ+2gKwiOEAbcN84HkYkFX48++2AAOO+UpmaU0k2EWs89mrT9uKHfQ+4VO7wwVm
D4hTmXdLLzFcBTOt0qvJmetghG2N898aAKFFqfXsdMlyg1O7uh87J3oB8w9JESxBA4hHiQMNpYiD
RGjFBdtaTp95Vc/bac6dMuhBzTOWcU2yztDvMX8btZYjPgsLtm5btGHrp6g/VJhMjBHM4nOgxqz6
2pUDJDAXB80u1zr7OkFgu8kpVt9qNT6OUG81i7Jd2gMR+0VFG4GVsEIf545ho16cS5NYZLPtTaiE
Q2lZp0l51tGfAfWEc9GOH/WSJ4UNPurfeBSDHYFdMclEA00+6L8tZmHXKZZfIYqIwo7c5mi0UPyx
YB9SHX0hxK1Ufk35hR9EBNzNqQTUPkOl0RflCLbaOWynZzqL2R7D9++ebeDaz9WE2RCmMuPuzNp5
GqLqoWHpcd2T5lguYBzHIrBh5NAKnbgs9YuyMCKQ3S1GYZU03u2c87xap+GNxGhFhaxupUxidja7
typVzYsRe95NVOBM3rAU0Y0gQgyp2NNP9c71SmImyj3OTdlc50br3why/sk5Ay5/6Hj/diOS77lw
0navkmRlFPnAiJOxhMAgqvoeQJh3q0FKu+KYVG6ZHAXpck5uZSRh8rHROsKBsk5aAeCQRVF9nROz
0e6VXS6h42bGye4YbkH2DHaQskPrDpQ49Lxm2q9oHm4/0T/QfpRIf8+NvtjW1lecp1e1r/tiaCVQ
5z4heeBNi387N1C1KIf3702Gi9vZUix9/FlqhEzIUJrR3K0eJU1AoWIV9OpBG9vmneGfm8Zy492w
6ORQ56xKD2zSe3XEmmhiSYsG7WxCVJq2EzuN0NLBHQG4wojfHxORC04XUzPcsfQQ+TkhT3rTeJph
bQzpOI+VsdiXCWc6YEPWO3mItqYVQ+S8M4liHDbIFNo3XNE7u2h55xi1K9JIe6cbYRCCdJS/U49g
iAwgkNDSvF2MDZV9SFRLrT/178ykguVa+swdD3KS4H+S8k8QS7R8a/cLlp2tmUeXblmOF+mKZEpg
M0UrpKl45zVlv8KbzF9RTnGpuzSFrYgnYbHbSdXaXL0CoKIVBaWvUKje0rFeqHh6SnszDTQ/qS9Z
3bVIQf1dtoKlUERMdOLMNDzWT8n05DhYiw58vbWHakVT1ZKRki2TVTbcNoFX0TxNhe4KtNJ6s4Nt
VfEcDouewrzidj4ESz+vziE9O9aDLoLFr+5q5Z37rKNiF58nulg9n6Y0G0IXInZo0868YQuxpyVI
+4I8E7YcrrZ0AO1nj3PckprGZqHm4wpC5j1kVvLj8bTunsSTIdfgzzDQEb4M9fXk6XeGZZkEVBS/
to7sMCaVlVwacVYExLSDZbPtMlFd6FXTvWWLe6UrM/qIf3BilG+L+8oZvetsrLstGUkOB/Qs3VAx
aO3aFbQ0pcgNtqOu0tbD6GLr/TahP3hHkyzYQ42fMnLCaGTL6wbamfpYR66gv869Vo287Cd8R42Z
jFucU3LfRpXcZeQKLqWMpmunKyhlZQ2AtN7uq9TwwjRaoh0ib7blgEU9LwmWA04qkI3jqK3NcgaV
8eD9Bjd+WbcbQWygIOQuTDvKFepN0dfymfj3dNDLuH+EdN/zwZi0fSznr4N0iv0COC/EgQS+1DCj
FysXtLSgE9hH1kQlpmL4HkcMhlOOMGiLiwp28M736R2jMgVWZjPk9smjSm87a5p7OzSJz2mMW1NW
4qfphV3yqXCUe7V0LXx2whBpFnpt2t/5XRs9+a3gKyvKCJltSEAFePgF67zON4qqmQ8NSDj2GyNN
f6np7cqu9/c11VMfG/penn0Za2E/Apqup0pdYU2pOcdO8lBapXdr8QeX6MYatu/4yY3bUt9S2zPs
4o51kSSEPG+Guc+Nk5iz+Oznpedv4kq0wCfTwd3m2N9RVZ1UBfbEIlwQ596OpmFdWWT4N3CGZrnR
GjzXLltA5Dg3P2kSF5ds4oHD7KA99Y3ePfOJq9ogHabmQrfkKq/UtzNurSsro8rGIx3P3p6PgU1W
bTa77WwkNnKTjDZjZ2tHGbnZm9XZ5dtQyrXemqYOBNAIvUgCFTpVLndsjDstcH6RGo91Mox3iZ/T
CMeAHTakhM5tZL5o/vA1Tav4A24Q4tALXTidLR4rW2gACjsCOFa++n3BsqmljR5jae9nK3uJnOGz
Z7ZiT29hj4mJYJ2VLh+WcfEDHI0m4qd8benV3oyWfiSih/vAMJu3mBYuaMRaHbAjyA6jOVT11kRG
DEG4GDcFULkw76b8tjKcqypm60nQcQjL3qRPzKQGGT0lkRMmfaNUV6vgj8bffaGO8mGpA0Yp5guO
/QSUrBHMHlDdAEcf9BZ/vbgSe1uHmdbb9jaLrZm7XIiHlUbgPH/QTKcGqNvqL5wHQBalnvsmDXnH
SeMrKAgk0hR0guZ+rICaBq0A6zvnunvyl0gBmxjsjWtBVIhVQyXkcKJwIuLa2TQhhwxayOORWs15
KY/W2NCKgJqQOcZjOi35ueAzv6HJwdgZkgiemfU4GvRsj7+0OdX9fG+rpNsZKqk2xbjiMDL1BTqn
ve2tob6PvHncpp3ivY5Ka0H3pktPOAS4lqord7TflRupeZ8jkoigQaOPeiusa7w+YO48cdsaPZ8r
8bk0S+MI87kLG+oaL2girC+G1nxzy4kkoPEFBlybBHQYNiDMu+ngNUTWOruxw7QlgzZ6TrJnYnHv
DG2JA7aN2U5nerw2KzfCZFafJL90Wk3h6OpXydLZW4ByfEQNLw6WZEbLMzLjymqyR/Kszl00J8Me
mUNQX2VW9d2QDIRVO1r46NYTTlyzR5i9s9Z2DrEt9dST61iHzdaortnSxlt78i/YQn+l2AJRpSw2
iaZfR1N3rYp0FbEIkCHhZU35Igv6NlQ3P0zdcNMY/XWvVZdMa6i1joIU0IMGpaEvZwZkowCpJUHB
p+Kc4HsqAJa4tjhjO/HOTtnSucD22FxYxZO0K9WNKav8vxGut7+12CQ1g1Xqj5WX67x4hUT/41Lz
1x/6balpE9QiAM/xzIAfJXyEj9+Xmqsk4zguMYJ3AYU/+u3Qt+ou350Fvy00LesXDnpkt9i3Enpf
z4L/5MAncOR9bzozdPL3hE5IBrHStFaD3Q8HPsn2oprxup9svjeBZRdsBsYedE/vYcOvkvoofBrU
Nj0qCXqIdAbtETBzhk7imBiMZ5wN8IDL0k+jPTcaIMc0lhYXuLXT7KZ3KnqPZep+FMqpTgmK70U/
ZWbga8S1gLSn5QkPNwCH3KfDkjPcOWtajS6FpKkxswyN2pcLAurEtT5WidnsynGS/scxXSzvQNMz
yMa+XZwP4zSDUV44PEP0WQ8mayY2tBBbqq0fNx6Gm7WLfXivZa/JJsS7hrZZ5ww4NekZIIuSyzj2
hTSZYQ2D9pyuioR9tLsj56CaKxKZvNxkxl5BpHPJ7OjQdw61PmFJ6yeMpwphi+Ld1ox8U9BuC+X5
yjPpYJ/YIvJ+tpt0KQcQpBEhLZaoIyfsrZFEhv55mopuUmGepAKzGMxTwZxbIfnm23KQSluIqsPQ
XR2vWom+i0zPpcVTrQ0kKWtsxSlzjOG4kp41E1px4BPVKvsC7HfpBCVJJTku3PyAmLiw2WO8N/M5
kldk67WjPgEA0ikZ3ihfszYThKdN1iXVMdG0cR/Tpsd2CGfgxup0xV25mm6NYhI7hzTHK5XKoJGo
OmBEXRjhKZjf0Y6Vn5nKrH3NrHAk5jPs82psCZRUtcPdpFgl9Zmu+gTAUVlxA3SS+Jp4f7Udk2IO
HJpkArvHiJVxzT10yo9uZTmVzC9a32zyiOFUaWNzXWTOY16X8a0Vt93NlIzuLavY8WNCtjuIgUSe
ZJPMt3weaojkdYrlZ45uCrNeKIRtVlfyMODhgiMdTEbqXvl+Hj0lzWwd5sTRrjXAjuyOOBbuRlda
54jwzV7LuNez3GNp/QQtXWxg9TuPrWNU95wJGL2BnsZgnbPWmrdpCWF1W4PKPFYsFZ2N33dlOLCt
Ok4csvdTkcdPVlNbF76iSndjNGJ6AKfIGt9rJLVKAwVLX43JxuGHUxxKNijYilxKTaoQKfcGo6p7
lJN4yGARddlgWxvbmt2zQfVDjAFIFRXh8WG8pmPDvDDmuT7YNs6+PmMMIWjQyVusiNWTJFhBYsRt
PpFleDZaOW77wvNO/KbLkJi/vV26xrtUtIfckk5JThXboIeYSNaHAVp8uWadzc9ZLfULTVV4lNrW
ck9TMfs7O2veAJhFB0OQlmYoI4zNIHnPXDh80J2seF6YxJ+tqU/Xoncvf27Reikp5xvmaL3c6y78
bd+d+l3aUD5e04kNvKLYZ/Clryu/Eqdp7qABVQuNE9B1fO3aABywUQLxFn+jnt5UUTbDY2ow0dWw
mvgUQ5xNhDcXm7TXusDW2iWsp6HZThFRf96XnqrhItnGmo4VoZtAffhVgEPYfLJdzeJuLR9TJe+z
RnO/zILiehZ9a0OXICoAObhRLOVlZl+UtDSc9R6vBdbhKHDT+OjbnXvJEbvlqzF096rwikBIvf7s
DHQ+NZOqb1iyqU/tVMt2Y9D++L/sndly20i2tV/lvAAqkEBiuiXBQaREi7Sskn2DkKUS5nlK4OnP
B7rq75LLbf99fbo7ol3tkIokCGTu3Hutb4FJo2QPGQR+CiNJR6DG5I2IoZ5AFnnhHUKa/nNnEWBG
IPKaZBgdMxXqCISJmODjKnxmWhf/kY20p9uhvjX6YKSeGZUfDb35ZCBZ3JuaA+dZjeN0a6jK9WVq
I0ztmEzzxEnKJ0H2w7ZBNgbRWXfLc5q0LTzlTkD+7UFXD22MM4uIErx6UT4mam+Q03UpRwmoMw1H
8yNHBfdrOuJ1XPVxT0wBhkRvwwlmukgtgPMNQ/u5J8Xm6NkQDxiHLlk7/ZJWEoqCYzM6VlhPowTr
vkQiTBBgTw6+jmkV9iZgfxP0NTxxWGE50r1VNZG/o+HQPbUxQ2tvtMp1p6uXmj3vIpgHkw0atGv+
pZBZErx78Mg9XA1S3dJPgI7hVqRalY31VmryNa5q41YArSLSueYQlnkMR+H18pCThkw0t3vnmSl9
Hb1E45bML9FyBKh1tGlSqU+l3nwkmwthh2giztB0P2NaG9sYzfxOj2ePorgpN5ptEBdNr6vdh3Q+
s3QIt8xiA6bOjWAYYCGwCC19y/P+kiB6uNQGkZ4RCriH0IGZIKKmOowJIgIO8lZ2Z5UA4ay2GO7K
Qg/32qgmXJW53e0kjP8zdy5uP90b7+OpbF5rRf8JVI3IKHuk+xjagTzwDiG5EROOXxBZDjNxK7/P
A83aZsZU3gii7tY6Enl/avX4lnOns7KLotx1verpz6nus9EAF8zckkO3k37pWvE1qasUJoIx3w5j
zhnVbsfoHvcHE+O2TH34r8Z6MlX7Jsga3PRi6j8mZHtvmLo2mzJE0i3Jd/DNRgs+MrpsT6jau93o
oWGZ2rj5ALXNFJtk5ly+AhdIKkETaTcjoQCxhN9ejF8bXWZfapAa2xA0xGvuOmIzzRz4WPa+RG72
R5PG7Y2J4JJwhRRamsU/BZbjrSZ68XsOhfqNDovWJxHK2JK3Im7nSktevMTFMp1FGh2HgszvNsjO
SZeZEPaTeFt1SX3TU5BsesCPe1OW7dZRVF4aUohdSj/mGOdlxnOk0N50QtN8He78mhjdYWM6bfHS
WWO85r0/AN8T636K7P2I/YYu690s6a4XMk+xWdF9LYX1UuvVue9dSgd0MchgZ5pouraaTO1JkKe5
iiIG4HE6U2Fkur1J9fLkVM3Z0dsdTZHdjFCK6Xw6LmLoiwu560BLMtwSTOyuoHxgco0LMmaIAuQs
SEtLZndmrml0VHAgZnbv7eWUgMk38zMMkHtmudEWDk28mkuysGiVA0PqhU+SZ7ZrSUb0u5nwRBmW
DOyjHhLZYM4swo75QeuUsWJtdx46ibF3ToC9eZb4ow5sKDMTJM0Y4j8DicpiI0sj9gOzP49IDF/i
fIJWr3H7la22t8lVPtsamfdeN0erweqxGnhVf6PyxoNFGqI5iGf3kDP7zWLriwycT//5FPv/4hDN
kAypfnqWav6gfnknD/32K39NsIX9G/xoOAyG55jIMDmt/HWSMiTSUXz7zI89Oi5Lmu2fJylp/2bY
iPwAVfw/qtifpymJ9QjtNmNtLC8AqnXvPzlN4Ul6f5pC88kIj4Me3A/MHIhR35+m0raf07H34vsk
RX3urZFUoltqwtT+4AWVlGdp1027g+9JuzUI4HSgRRxie50GQzmqE9o81nAnrQm27GL80RdWoiX+
2XIHLdXXNpjYFYl16R5Rtz7ed1mtv+Z6BdRlxeIQu+tGRC4reC9KRhwlMg932JWeBDYU1ckhTwrx
ZoYc6+hN1e5XDcf5WhH7eHBSWeOwDEHgdCBbLdwru3AuZ9/EqIkJM8bsgCyE7jZOD1aYOatAbM2m
1D45uvbVJSrczxdALMgo52RHQ0xfZ06IX5LxjcND9mVcNPjoMFFjNoUdXRrHTSOQt2q6hyISeHhM
x7zZmBWfGKvP3CH3JyzU9/QoOtacEWnEYZUMR/trzNT9U4vQLDlZhtJ8wvacDzErOlk7saLtnNkL
t8KJ6OYHHoSKVasTefXRsbqOiVZQTU/BxHKgUbP1q0kF4Ud0vwEMD4Sk6Xri7d/EdhAd51GR2IEj
x9rZUuHmLsxh4yEegHxEqIbYOphacQ7BpPh9aqguw7BOqCicIT9obUEeoWa5+OLzYHY/uOno9CiK
JLdEMsco1B0VgXdO0Kw3gEWd6TMOoxoCKv5LnfnLkCvGbww3Y7038T5QEuVaEr05DYrFKIzTfRvL
fjuGpu1bC8EJ+49zrmcsTKuCyAnfmDrqNBu171Si7MIPKs6a5Y2bYsjtQyAd9GlNY9mvY+UR+8BD
c6JLMKMLnso8QrEw4aXZ1oVW3cpQJ9ZGL3rdqQ44rke3Yvkl8hCpEukiKKpw1lX3kn5deTMzMZDL
gHEKC86pqAVJJmrlLcAqhLArzCKuS865kKb0c3RI5rlvQ76rWQzOx5w+NnFyOPSrx6wZHNDCZbsk
3lMUrhp9SQVEU7sgnoywJd0Xual3azPRe81rZ6pgqjipwy4+5drtQCOuBb+qKAE1N74dii462kEx
4kyPbArbdkSKXUEnuFEhdlgUoZjoEZLaeoQ5mZMiEUUyE6tOUIyuR8C23V5vcmcLbyG+h7pKkR3V
A73IkoRZnuzAJZ3HrKa484max8FeBdUw3M4ETte+oTGXLCO+Tb8a8sXiVmjNvEo4s4QMgsnkWjds
Ys6dmnPaD62l7xqSjFBemyE5zkJq+GIdivNMc+KThppvINQ9yDjlCN0mnyFzxyeDuc2uQy/JiFJv
L7PqkvmMt+xFm72CZ0qzGbQjTp+sU1eaLVLQGnf/Nuyn8gmoDtRYlyCfh5nqDB1gUDXFjr/E9Y8E
p+v2rETTR0DRqrwxLPR6a3xMhr3L9MiAgLHk+Zll1bwxQPtk9bZ7S7uynT8OqTFU+zGNBDyxYFK+
W2mYOtpWv5uDxDhL0iw4qUovyTdJyGpm9XqxSqc62c3KdA+J5uIud0dNqVslRsx+hJbMPq9Enqwb
tJtMhAGlON9VuQ05ffkGJIWzRu4uHOo+ynzbS4wjmCxvY7oJSQ1avKTwyUiJB/KQY5/YMmZ7XSrD
5GtTO8kz2DntE7CS4TO17dDgLJSSZ02qAdTZbG5ywen0Bu07uYxE8bQbm3NEc+QHJIk72pJPhum1
mojJcpnQML9mnpyvJ2h7FWLhKcNahyA7WhuIh0POqQ2e/wKv0x6ECJLXgKRr+KyllfeS4r3qgR4R
UP0gYAM8khP5O1EPNtj2VqFT9Qrd2Nvu6JyXyYsfdsQ8dUYEOdvDQAhgEIM+8+wgXJeK9JUiaOUp
y41+WNGhyMXd2JTlHQNbO9m5dWk+1Z16CpUiw6tj6iR8EdN0WQ+D3rWrfkhUf5dXuTjNk2gveVIm
nKvZv8KzUEPQMGWQ2TRPDL+cziEVjdNdGBzqllXjJN1UbP9bT/1/9aZRCf20N33/R1G0GP6fi/h9
f/rbL/4lSZKEJBi4s2lmLsxTlxrtL03SYujmKO1RQC3G7MWT/FdVZVBVeTYUnL/a2v8SJXm/OYiR
bPzakI3sxWf9H/SojSul/+/GaNdZSLGO0A2Jg5z8hfdVVYZNa84RdexR+qWTT23DLW5lo3lCqVF6
Gw+LgEkLGtLyduzs2lsZbdPccELE7DrXaAbXUaYj7qjbLrP8CDsErBZAB7goXyq6Eh/GBSdIo1n3
ZUwvg4kqRHc227YlQmqS/mxnuDE0s8Uqi4SbODp6JnSlyMGad0uHgQbaxC67wA0xs+ucNub5U2Bo
sA8lIb+b5kpEZO+qPxIxCydRr5mG+kIt+MQrSRGN07KL2AthkSIp9bGoBH4fFfvYmeM/oLKGL+MC
Z1T8zpM1lUlPFx14Y3TlOApnYToSeUTweb+gHssF+khkTnYcFhBkXEbd3bDAIcWCiQx0jmqrsgMe
SaWHBt0Jk4E+AXBJxZl4pS3AyYyuPr2nKoA1uAAp3YbLDOcbSiV8Q/1Q2JDBCweIpbHgLA2PKy8X
xOU4e/l9t2AvuwWACaurvE8WKGZ05WPSJysOzCPYqxd8ZjpGztbAG9+tUVHfFY4I9c3k2DTiGgIB
EBxY+u9oU7vbvpRPrRV2HwUEbHeHXx52p0EebLXKF6RnAYviUWWpsQXU7e5I10xgf85BcAcpnwgA
U6ehXsI4tKyhvRC87iYbRCbWwdRG/Y2dsdjIXFyc4T73ssJvAYfsKHzuZQ/4eqkNzCV0qP+8dFc/
NbmpPgwIONZeToZB63ZrK0+ZFUZdvjPhxRyITIJYUSXF2aIDeAdF+/eYVq4Pmj31oVJO24LR6Mep
t+qNrVn5ftTztV6Kbp2mSXIJ+lr/0Gut4wck397gCIUvjAk2lwihol4v/WAuMZ56QxnsEy+wtuTF
p2/Eer2IwNO27FdBCQs3ExducuyOStU37SxyinfPhI9ljX5K4pJvF9a55G5bY1k5Ar6JVrCdQDFF
7dNMJjb6B0cDs2OLlTW5vMuWQinsiU0QvYiJtYi0J45Y4U2VRfXFyqrqbiKM7IAMjUw/LZo2DdsC
0Z4N8cxDzX3DbTuulD0Zuwpn8KovothPdEnpDYIAwyeG0Ms0dhacnFiWIbV3PoXikwv2Jd7ish8X
37qYpd37yRiFkXtBgpjZFWggz+0/GgZSq48W26olVxYRj+JRSO6FjW4l8dFudOdMAGgQ/a7kDB6n
F0lmbguvREiCgG3i9Yf4ROCJAQ2iQj+XJYJ+eINXguwJpIjWE1D+IrkZFwXyKmPSwqchP1YWO0Ar
zfBxiGM5Amy+usbDq4U8NfUh+ZymXTMXiBXTwplpQLd0uSrbm/2hhSPgc5uF4edcxCFMqEhQBqda
mXN7YnDTN2qaBYc6EavFbTJOTuhjxKAAr3OzS0NIda783JdAql6c1BOp/Zlr5LHFZ31XHjBzm8wP
ioBTJX/YQXqT6KXFaI96tAseCnSU1Jg1h9610aFJ4cES6hvi4r9clV/p99H7smv9+ynyJSpf//if
mzZ7Ll7f9T++/eJfO7X4TSxzYjYBzza+eWD/3Kkd8ZsLUB03kcOmvAA//7VP8xto85fsvz8zlf7V
/SDfTafJcEWt/wd79Ddh8Ls9ms6LqUtscphkdfP7SLS6Cfsm97xyr9GHoLqNSgY8dEVJZfUItDSs
pzEfhrtMqyD799VTFlrL6BFWQNlnrMpzBGSKcSH9wLzAz6U/IqEJ6eFndcJKNrr+zHD5piGZcy0n
zdmS8zUSte6cKrC2sNnEfaLG5tkz8zt7pAupjQREA3npGstb9yN8jmyghGYY/dbrfXzCnwU/wqkw
0RZlvdI1d14pC/JFrM/H0tPvbYGm12vG56ViBl2E+0dOKePm+K3NEvZnzmQbsk9PjolekJgxktKL
Ny8t7kYxICWxIjbDfkui9F0/zfcymY64kZjRJhqpxPEzVQTalHp+seiqZoN4IbLgqZ7aLe3fjHNg
ZP4OZXsfNy7Jejr5imUbzPC+3ZPozKd0yJ4d0ia3ejhe9Ca9W65Axy7I4CZ7S6olDxwz7NbMkCiZ
OVbWfrFCDePwEJrjZRn6r11sjjcIUV6oALzdovUiifmY9gYn+IxUQW1suTC6vpZWfDCW/GWVqgeb
cc1YyafITA9AEJ6bOgGEbJ2cyKRBYcsWFWV6GGX8VnbTveSoup3Mblt7FVAAucDKIb4oaAZ4iZjC
GSUXyojQmOFN6laUAdEmTr1u3SMLP3YV63GoLdcyyp+ZA1AcLV6KjhVxvbxWJfkBrZ7vx1a/74xx
B5TxiLwHC8igHyun1NbAN95M/BkbS8R3aaqOVI0Qa0saUUnMJyzl9DgHHT33zs7wwJman7a80BDD
IYnAgd02VnJgiPvYSDRTkaUecsSkaiqQxkcNaSpl/FwMjLIyQ7245XwcjDBmAW/iU1o7T7HSv7q1
+cEjeQfDCKZoo9vPFhnetRoeUCnvY0IWuVHNfYhji64UpNi0I7QE7M3RLqdoM458nxjdzYPncCeg
2WOYbuTmqmr1xyIULx7j01WuGoQaYXZgSvVQN/2DVNlbTt9mraPMIpBQPZiBiMjt6SpmN1TOs63B
RhAxs67luovCZgYun+DFJVsCRYHbS4d+Pb/H50T8gHVwNO2n2Gkm+ujcjmwRp4oR4ZckoL4mpmny
GckMZ9PmtstUGDArY2A5QXvZ050ZDnVpDTdtbrsLWJE4k2jKNljL8g80maatHmXDgU4l6mMtM186
0X6Zhsa+FS7hnNw1ZYwNvGF2n/gwMU1cA/P4HDjImgl5NWDqJLIuHtMieMwVmgV/lq0Xr3JmeSoK
TrJIvzAzRvKqMgzEbHezGfsV/N0NM79I+MiwGd3FqgkPbgnG1nbqE/6D+6KUWAU1+VhqTNNaLIub
obeeVTE1L0Vh9DyVSbTJbPR6DhkG1ezZ25xxBA24MrgXHSQz1BkYWBPjpRRlRVZjTpNtoKGrDLE1
HXofvAsqoZnbsEYS4ivwVR+k7vQ7ZXDTTanz5Gj2qTfq8SYYmjdtbI7STg9/23R+gKD6rn8tXdcz
OANyZLtqi67Jk3+zf8RIP/tkTBEJ0G7GaV53S/PsFFs1bRph/wI6xab0d+3R9dU8NjRodDi/3Ou5
72+vRhHYF/aEeytcHCCkAh2MzCTumpHfL15pUTG9350W4RUjPIPjKmOA7/ryo+OgH4UWvzeAUkKL
SfE9TMdEjBjy4bAwxBwn/VtX4t+m7r5HRQAPXlIHIXAzlAC3zZ+8p799utAsvMhtA/J5OivCRjk8
lIoHWzPlftSsbElBOmQZJuWW1e3nX6P5D5jX8toeZiKHg7jAzfP+tUnCHGcITcW+JcINZmGONApk
1bJcHOnWpHvdUy9jq0AxjcNwSIaW59bDzt1E00tEnzUEw9uH8ONxs+49LwdV3Tcbwx2PI7h64BAc
3hBooJVP7nC5bHNruKg8fNStCGGwkqeeLv5alaW3s6yy+hwyM11Ll+Xh55/0B7cQaHCQIMIWOsTz
775YI4u9vDQk8Ayj3cpSv9e9+R71bv2LK7ow6P5xB8H7WEormB1kery/ot4oGHG4y73qZfKGo9T9
xAB1o9OcoJj2Eh+p6l0XivycDdO90+n5GWNyDFosfKsH1uWlVCFRICX6QR1DDRaXN/YPmmefzGbY
RS7LvVXFOROEyCZS1qD/ZuEpyUOjIlt2io+93rSXIlWPqmHb741YHmCC5FiYu/KIseYtiME8FGnG
t6jccqe05C0o50c37Ldzx0lDVeaecNh9FBXxOsxxJcCNPWJwz9ZGP987U22uAOyILSjbL40FksER
1Fg//8J+sMLgb1tCH3VSfpiRvb+OM2PYWmrkwc+juJYTipUNjRkBNaO5//lrLX2h7596/HTI7pbk
TmsB1Pz9CWyMKSa9fSrImR8uRNQdcrJSfvESP1hZHBuWIJ49sNbG970pEvbSLtN1HKjeUJFBowgm
CeaXZaVHEj7tOuhXqSH3nmacxsCLNsRBHBCW/d4myVcXeSIcJzwFbpaY+yFhE488Vqdqyu9o+LzN
9mhunIBJT2baDAowsaOHmdvbLLY3cGA+uTRYEE+44Jkn6CKZRd0CtZoERA+7ntEApjWh1O56Rc9K
N+I3C5UULMH0blAp0nTGCtCfKFAFR1iLuMqCs/iaNu+lLIxoA73mm474366K8gdPLN8FGcCEvupS
Wsb7L6UwKjLkprzYi4yDwhDl8Trueip4lMt3AswXaYhWgqDcPeUWR/qgbXCwifwDY4xHlwESEpmC
oVcwj/SmRUmLTH8ak8r0XZ0zdTrYp6B3gFUE1imiM4i0ipWowtbmA6171I3xZW71VezEH8k5p6qq
+cCNpnZppD9OFGKrKoiqnZmN0BbHS2jZCweP+1NWLHytPRBaqcnEz4MM1bw1P3pVM3xz2f7bi/SD
h4Q9Y/nPQoY3vidBjmENQWgciv3oFj4lDiHtI29H0uELqvAX3whpq/98TrDOmCxrQhjuP57JWpoT
baC+AA3fFhthAwNyg+QQsFN5gu8HnzID34kD0mCwTCUJFWCY3dkpBWBfBjZEOXJGIYHVzEZnhBiL
fK6Y3K+QY28RWnzIPJApkUe1r4rS9M2qfcmT+aIymq7Oshlzm4Vm+hyMS5VKtk8y63d1D7pZlcaa
cnVDGou77fhKr8dLJpwmJkB+0GvSA2MYfqMah20V9N0qA0l8o1x1fz0EBQUGoJHsrEPRjw9xx0HS
pfO7nmuOetY8PjRdqK+wAkJOHkCViftaiw+mSbUmmLyRRT8h9gSzkvM3wbDckFU/bAVWjs3yGLXK
OpXO+GAzclllVqrxPFUa0HOqJQJ57hRiMx9JTbtp6BvVicUj1gX1rWepl6br/BE7HSPL+C42ObNg
NWXLyORTEg2X0ZTQNkv47djJybg8YHBcxAQ8wF2XHTgU7zBPFqs4HLgxeTrssbsDpvYlasfikAoL
Sd7gm0Yz4WiFjjE38W6EGX4kG+REtM4T5sdf7cf2Dx5vah0LCTNqDGl+n9UBmCSp0YHk+9aZXmDs
XGARnqgvuHgWj/VSf12P2uUSxtSRHYFijWe+iIiOGFvgwgm/RkPLJzcz2Xhgp9yhMR0/68J6TYRB
gU+zn/aZwJUxxCkWmRACIoj58KUmQ+GuajDazSH7IuIecs/ZL9azw6RAY41JuulxMCm39Mas1ghD
+7UKO5zFLpV1yMGQ/TDCarWGv7kMM/uHbmAFhUp1aeBtwcvJ7oa+v0gLyHaZ2WoDYQ94/0hmQTTi
ewaSnQttZmI9vdgtppwGc6PD6QDuln0a2EQ4ZPYPpq3ul2q+c/7aX//bYftFh42STP5UW/T7M4Zk
zFvv9UV//trf9EUsuRY8bgpoawnH+WsSxhb/m3OVHL1LJVzIc2z+dLwsm81sAR7/1VyzMPpbrN/0
1phfCd7df9Bge/9YAfemqccgjv4dg/wraeNdKYMQp2YS0NvnnDzAeV3gcD1jZVii1Ma6/fLzouZ9
TXN9MXae5ZjkSaqa77fo0FLLzKqT50ibqs+FLA2gNYP3yEK8dHgMnXped+SzNyTNL0q2H7403UXd
dYFxcFHfVwexlgrVlUKeZ0/x0pg7PfKOR0dtnN4WD6arhIGYp0E8TDeMhv3PP/n7jXf55NgfDEpT
8Lh8cd+/PFHBhLMxDThnaHpJtNMGBA56188VAKXl5RQM/9ufv6bxfvv980W5VSSAa1s43zMFiwqi
a4hg82wZhfFQmCAHjNye6y0qOO+x6ghIkTGoUgYVPeKxqOu7V7vC0pohFjbXNTDRXcX8Tu1bxLfB
Zp5n+Wy7BurswBp0cRyqYBJ+jOSS6NhKIHtQWWGa659/jiXw5F/V9rePYSNuX9AVoGa+x7e4owuZ
DrDQmXQL7pWeY5LK+lRt3RaNBf238qhSzPg/f9X3p+w/X5V60nYgVsCu+e6GsTXdSZTViHMiBvFQ
QLzdQeaN3vRE1WfUOepiQWA6oduFTTxFrNs/f/1/PpgOrimTZCJa79DwvytnB88rUOspgaLUVpd4
eWDIW0ewPtTi9POX+q5Ou35WHGQ8Wa7OC/7jDBpMTlfoei/OkkSmCwkYhFCjPkYjH5hm+4rUTj4P
ur08nXqerytn5GHREodSKI20X3zdP/rgNPxZLXG2mf+4aw2plV6tB/q5JwagXktsMOWt0eX6AGA5
/VV60Y8ekiXLjOeS/6Kw/O4sJ6oECI85GOem7Vy/mKIMRiDJ4sfe0ctjjtUCj2tbHuFecpd72SxO
MMCIXJ0SaAgrPLnlUbMHdQlrC9hDCi70tksHbyM6NuMoGghEwNXFU2bRGx8PHlOxbPuLL/AHyws+
P2fJYQLCxB37fnVLsjDo3ckT5yBI9Ho7O02DxYX7RnV59blpaLOg4GLdm7iAuUtHGSUyTYR28uo9
Z0KEPjE6zQxd9pw1vgj09tVtdHX5+fv80dvEyYtOgQYjA6Lv3qam0AUh/BdniB9ckOtlFlVTfRZ6
IB5qMs1+cWcb399MTGK5q9lz4b1Abvj+FfMuNBICx9vzWJnl0epy6xnd5vI/JsKzqwOkMW2QTUEc
BM2GUSq2ZKwq3scYNne1AkPavZrwyO4Zw8Y7XeMhiE3JwrncE9dLhNSMzUvEFIXt4ODOJyPgllBc
eWM4fKCF2fCLg9W3Ntvfl0Q2a53vGemKRLryD+HK7KaeUyOCPKPUI7qomubGTxwt+VAzlun2xRCB
CkmcIel8w0J0uI4H3GNbD21nsqKrYOrrSRGYbiQQAklycbbDVYEY2S2i9UKEk0lmvRXMqNfwAa30
aNQ+VRp8BV93yhJU+1XUKD0nan00pTwZyaJ4ZAtYxI/JYk1xq+KMHy06um2e3GKVKE9DAtXEd3EK
9Cu66lgFJicFnj5lL3raCj+jDmBmg6uNiTtp7a8T9a4NtjQq/Lhj/z7onkVfrDaT6p4IAxSb6qre
xO2gw3wHHY0RxNGqx77IktE3A8f56HEQJ4clQStNwT3UKNOsEHGkZ3tTs7Y7w/1Kgd/A2gS9kO5n
ZiDGqu57SdAuJBPtJiDd4NYIe0by1RAc4AV7gEwG0a8dHI/Nmf4SotTE6goLIZCRwu6HgF7dOwSh
NmvlySjw3WT0HkPYNY9Vyj1CtiaPHBMYjxl7BKaH0sDbOKKDfJSXlvXcepIyoXBZbSgBWYiHiqe5
jSd+bXLaLAKwyOSGNnAmVwqdgXNL6kDaszOLSCChnb8JamHLoq4lMKy+RfeK5jb8JsCtYuXeEEwV
nQZGYi9ukdrlKkR7g2MInjXDzhB8hISyz5ijrGm0jro+P8EPZWA3YIJkKmx8RQVcrq24bndYgYOt
MZvll9xrrafShIULEyh65UZRf4TkpcJVIE/M13u+HgKyOiQNYWVxqnGGNTfWNaiJM7VyiY/Cl8qY
5FXWBMorlLbVA2rnOD0OhduC4igKzv0PzoCmlNTkiEGk4+ewfZksdKggXRiDyEQCgz8FEUqcjNGK
a8ynAAFNYKAQCnrVkxYNtsnbTZOi8ad6ygmUJyRhl+GGvJRpypUulkmhHoLPYrXX5HONDhK9dDYC
kCCrN/uktJZvbAo6NgWiffr14HiLoLVkrYgn7kpEyoLNVBYETa4ZsZP50bR8szZpR1gEE/pEut64
/uiN3F5F2PLVpwNLdizDc++4OHTmyZbPgUUadRjr1KvYJ1mN8pExUTB7j6NhtK/tvMBMFlWsJlmH
HJl7m7xh3EWaQIRLLs9N/vXwM5aMLdMqmV+GwWMPBsZPp7w8pkVqPNT02PmhMvNuu25gfWY5C+g9
SA+qvxAdfxNCPWk5HlP4MBDhL2YHjsnWtbg4jcFOvcKQxE80kUhOPWAvDy037wowiXfrOaW6/Cnt
veYoLWskNZx7GxCddXSSugEk5LavtbdcSq+R4qFt+wXAv7zbvO/p85gM1O5Lyk4DNVo83dfXWiTN
bNl8KPK0YdI8iBPjLnyDkspwMq7Yl9nbQG6fLn3MccPMEoMzNbmT+AiX6MClepwMrr0gTQ4eCs9v
Au1iaF/jkpuBnkn7OjQLSDXEmEUy1mA9Xy2GDEva1ypjt629sP6MO47qV8XtdLkWCnNaF9NBJZn9
bCjq+6TN+Gpr3owy3OQVDJ+DzJmww5uy1vQTVihtbZeBTnRulpa33EZ8d8byblESsPG0ZbMnwEBd
9ESnCC8hYzF7TqvPQb+M1acUzNgmAMD9TI8AH+BQMi29qduGdz7wO8MSdTWp21prinx9LXD6pVRJ
56R7/Xb4MZfSZ0qQS/v0fCWaCC2tMRSgn5J3IzItZIGWJEADAfOObYc3SFhaMpP3XIwJ+BIRfGWy
yYsX10dIEP2ntoNqljKInQf1+nh25QgP0Wv5jirsmUbH//VCwQYMqoW1rVyOKtC84p2YsGOyDJg3
Nt/0CRqac8PHKY/moNmXeOpB7wIF5d0Ofdzsx5Edt1tuTwuuyUkPE3amFF0AmNWBclW6ZJndVSMO
yH0eMVmmKYn0ecVs3zU3KFF4MwREYE+VKdesE673qIbYeUhSzPqbDrDADnIl90gWEfiHG5VrCrqM
z39dBJiRIDCLcS+sszTGPTBZ5k3NJOlY2cvL52PnroFvUY51ovpM4DWW1JBvlXK/3pONw7caGy06
fDZyrsNICeoVcfCI2E3dqym0nxuXqUzKeCgHGjxrth9aPPFN0/JOrnci+DDRHseYJcAS1OgbQQw1
zs+wDtt7jzSK8cYtly8oqZlbbw0Spvd5IzzwWbNCls1xtGV+D4NgZbgL9s4Yw/zjpCfWs7lQtg3N
5QzgJRxDJOyqhxGvJCZyY6HWsc575A/GXvXZDiuq91qM6v76CdmJqJFbmxWoKWkYXg+886hVn2fw
EQ9QBoyHmKVbX40caR/6mr8sGSmbm27x6c6oSbNvFeN128RRyR1VZUh3TDfis89WRVfOICwROxCh
g33PSWa5ak01KA85nyCEo1neTmTzKdI4kM9V3/G8FhGZKFla8FjNE6h1x5zNbd9m0MKsNmQ5wkMY
rxmbszpGbQM9IOKWZzafBuoSxYFtkkju1KTIWFm+sejlWRfVAD9YF6NMZxyiuvVMshh3DT/tPRZK
59ia9fImhbdVbjzPHbNDPtj8NtGfRv2RueTILYLfGgD5srnAEVvWPmVA5S9DwSJPKRIuR3LZcV7B
ZlEerxfg21q0HNyHxGBdWBZWfLPsONd7NwgXTb/qQOArJ56+Qm8Lztf7U2Ld3kFL63cAfmR65/Qu
t4irIyaRTLkOUTgBaf52Q0BMcN8qMNbDOm+GZq8lmB+yqbKeQ9KnEIdwV9gq5aFIIVCdbGaIO1EX
4sSYiYuQtks6Ck5egTjBIqJ2jfBGWzu1QROCEU0847jkA2ljzt3H0AbREu7cdjdRCDUAFQxxQnbZ
7LnlxAOJmCUO7SzkyXKCmh3GgXa5LStumj4pWe3NWHxAFIxXJZq5qXVk1f26G1m0ryugTDusyjDM
uNhdgOYX+2bCVTKdkcdm2YAA9YfmhONm6FgUyrAZgm2tuR7LVb+826Sn37ox64nXDatJXfJJNvaq
4qj26KmJws8K+dz9NOCgGw2AKH4iG9TgDbUQFhbCTtS+64ci+iBatJM3wFrFqdEXTrjldrxCGJfc
7boI5uahs3qKkFBLvUd9rGIArmr5vA5Wa9kbzsfeVfkHXIQgXANtnXpJuyf5RV85DSv7mP4ve2fS
HLexZtG/0tF7ODAPi97URBaLpDhL5AYhixJmIJGZGH99nyzZ0Zbstvv1+m1e2H6iioVCJTLvd++5
Wfkt81S3iYz7wyNlW23HzuMLDNT2oSTv1m+XYlq3GskzYYeyhC9VuXCdC8EH2gXTOoNjKb2D3dIi
s8l60Ew0zzTHQojyxvOV42x5ajZHTvbzZesIaoNw7rY3aUdtbTLX7BdClzE3GEHuMKlc8njzrLR9
haGnzq/KlBHylkpB9lSDj70I/mx9tDoXFQaVbQDVmE7WY1a6fDyyEfxvnzhcJC9Y5zsUQNx7HoA0
ukdZl/qRPU5jtnR9Hs8P1ACww5t7awvCkO+MOShXNavs5CV8VZO8BzVgS369dI0Qm9yO/YGfTvym
8/lhkuas2yt4xOprxx6Tp0sikn1pnuGOVaYvKQMuU0BgFjsbbw5OjJL2Q6lZ0zoKPlJoC7MEV98l
10WS+UeTkLvN5iB5cSyt3qGHxbvQg1rJGYzPtQ1dnp+QU7lbm4zVag0L92nklbfndTMpKxbHhAcm
zR8t34na7DdFmsTXjaREh75N5KsJWvhrVTMU6DTrnuz5Cumam6dILYhuHdCVzKzM6wpnZcvZLr90
A8AO/hja6hSIgW+ctkhlBxUwTuv7DqNHI7F4MjdVG/vHKFrt6MiBbdZmRDOQtBzkRafVcKh91405
q2gqcqvVeYpjB8kuSFiV0Hm4JBG5KbSm1OUk0YQ8WMJxCZ9yFOvd2tMNJYKZ78OameXgvGUOIJ2G
dAptUMka+0AXLmTzcNHugVfOn3I5zM/4sNbrnOn1s6AGgjxohF+UYli9Hngg0kIRhY2NTdoX1p08
Z9fYTpNj86QHYQIX6ZdBeMF7SZfB15pd5beunhXb7anOSFMsQE8wvVw7JhRXm3gcbhKScsM5Ndfj
cwPx2NGJGnhzcYuJM95lZVh8bITOHkP2+PN2aOoFQyBZPJilyy2W8PQ5JwTxpYM7JHfBObZXnCN8
6znOV2PJBKaubVluZDKGr2d15t8Tnn+c8AA//oOQZSjrv9HTDQ/+v/7zpZBZ8VPSyQNqzg/97p8G
pOzDP0coRm0i6IRa+3vSCa5WFJEBh4BsWt9N/+FvDmov+QUkOfcFgkvI8IWQ+O9DHo++IoZCOAvQ
n10Xgs+/MuSJnD+5jHh5jzT6WUdnCPKTyhmPYdd1RB0u43hpqYsYOxLdiCnoBEtPlYW3n9v0bWnj
gM1wnOXP9PBCnaMh41Tk2XDrdbTvJHL0DkGUOuleoiLf5UsmTjJs66eupeqFqov42Kf6KaUhOt4u
Q//Z9kQli53kAj+DO2pfXCOKisbs5UYOK+9B2nanzmzA/AVZrrVBYm1ncxTzBFCkjWm2f9FhZ32t
5mh+rryumb8mFF5G5VVB7O8276K9xAQQZ3N5sstKxBfhCMOYGTcu5U1mDVjGND52GoQ768nyA4wY
sAfHvYhZ8CKgqBvVGPcn24b51pEzcMsqj9/qqo5pQtFjzGWh9usSy1IGRAzZB7pXz6gXduY+jSeI
VU5PuJW+hF/9Zm1PlBmTIolXH4eIX32SJd6HwEn9nQUbml2dN72cz6IIPQ72GmqHLjrRiDvQPHZE
XRxHeXKh1qtWNfXSOMKec1vloCw4e9KWMPbRC0OaUW8jwJ9YbSUYZmIiKcJvmhhrGE3n2v3Qw9Hu
D1bAjkz2sf95ED6TihDx4tXPUDApU3We5skzV5ki3mzDI8l5SqqAZf58as4KzUmoFkYV0BDjgVJ3
7EUV7FmkL63YC3miZdMaByPH8ThnLWaz2/P8mVpEz+/njvM/1ihUZMNEyLYI+4XZ8uUNPxN4+E+v
RctIzk1WNmAotOlL6cc8Gs4hXz3658NWRlT0/JCMuwpBAKcDz8vBInwkY0MpPosFrmP0jWYYsSNE
3QBaVyccD6DKfRZQttWFr8FebuSsVk5VRkJYGp5Ebubw6C/9lTd0xv+4vfTLk65WdiPEg/kFJhhF
2Z5RGFe3GVPxCr2KLUGWjmwdg0V69ErOWMJ2cQSZ/DYd6yk9KE3Q4KjFaDZwHSfs88EPJgr//ttx
gKb1+qIuS05KYEtwVWyYO/F6fmz6FOfQvHk0IDZeq1txBeVkGlvPz0Q/bJiD0QTP0QfACeetweKw
LngTKbzlu5i+nOvzK4aRGZZxXqYmuna4N/vR0BnKCVFlkhX7Zs8PMsrBJndcL6R0/M82eLf4+xgk
tNHn2S+gczHgQF8pysC/z8oB2cAzmfzCKzChgFBlc9K7OM43mVcbccBMNHMYZh99DRTs5fxbxvU6
ZJf1QvUIDIuAX5buI+4yiyzobSLpAYICpNhxKwxqw7YylUKPIIXZNHa1+Ui/y04c4211q+nPguiE
EL/Ijn9PloJTUpxwytxYRoKruvN2nraui2iqWaHOGpPf2M5yKHpRf1vXgDuyDC1zTzkusjXP/bi5
6IaR3WHkNPOwzUU1b+eo0tNOJ1RnQ9YlGDEhwo0lQzk81oNHuG7guFjnLZ2ciZ+Iax0P204ENKoG
rtXDiXCx1w8NuOntInFsghVKT2XC4YANDogLE1NFaFr0uqkpEHrV/qDSA8zqGbpVQtnaFDcHULAQ
kcYsoNxRqy+lhXEfjwl7xzqp58c4tJpt5EpubFcSvN5kXIDr0PYt3l1TdR5wHMgK5uxTe7sgadnr
ccnG9XKm6+JyYnL/pRfsZfHrd2wo2feyg3aRXI9ZZuZgrbm+C473FxlFrCBDD7wjcpvpw+QE/h41
3KXjVuMl5HDhJETAfXFk/+PhaYnznAYLRhbmSPBQI00ZUjLljFBJcvcZrYvuskkuX/2o8a5S0jCX
5Rg773UQna2mc3SAoVhe9zIsvnrwlZ5wyy9H0bRw5Mo63XaF9cyWX77krq92UGp1B0orLjg2Qg+B
5lFfO3M78d/m9mDH0N/bzF6/MkWBwU7PhjqRW4xgv5bR4m9wsXqvcN/USVO3CyrXjZzjsJKHaaC0
7JBjTbv5rAm1FRwVroOsv5WhbL7iYMrh/8bgbkHy9sCL9Rzf1pP14DQWHW021g7g/fGoHEQHVvN7
eAJUBdgAwsZwPqyjN+5UX4kbTOwdDapDeteOktVkiYAtWWJ4cNr2k8dWEGhJotbsAunLuxYVSf3n
lDHXCyXA8rGe/Ls8GPuHxeUYOWXKeUhhiT62kc4J7s06/tAzDyYEXIu9neF1zNxpPvlp/LRmbvhx
UKQoOwh08iKY2i7h+yHolR0lhcF0N1wyPkJCFO6dUuBrw0bkwR5Wg309dSvQxrTX9r3Kuw6pE05A
XUoHK5knKQukcFTsKS9uaV5K8+ktFXNTbx1/CIDsovI2l3A+a0plHb/eQ6DqtvFs6ye3reLXwk1s
xaOQFquhBIfQ2JY4ouNzV0+AnGce7yeokcOtdu23Scb9jVDrojfoPiIEr5nqazC45W70E/dxwW95
WpDL7isn1N+o/JVvC2JV/3nWdj3egxdJsxPByuqYoQ9tRS8/MZxK7zmbprsKmyKCiDNfj5r4ck0+
eoxCsHjKsz5IqcO9cklyMa5pvmK6RHU1WPA0WNz7stDjK/SSdJcxMLvjBBl8mIcJvlnVUka1Yagp
biMrrW7stHfbHZlc655a4WAX+cO053JFm9EP5yuhmvatGDT44U48p4Owrypbvmgeifu85D5FTnh1
qHUrp1JdW0vgf5qmzKOlomL25aTK2acWFByV+dkHL+6GmyGSl/GAca6KXA72Nlh4ih/FDGMl1z7v
MKZwMke53mXCHTQPPwuBh1vFho3aTDFJiNr5mJY+XX51CKvZ7Xx0MF3tCNLWO4fTKGshnOV8DkGR
ewkzxszv8ZeH6P2HBOffvHFd4d3HmR/eIbLox0761OhIGM68n5wQ8zrTaqUhz8kq2HC6ew7t3jm1
oEFB9c1im7VLcEh00zxyXMQJXbL9OLgQYki/1CXZLtuU/eow6DeLyvM78k3egSDt8mRLOZ4W5Zkm
b35wBBN6wwo0XhYzqL+dbpJ7T9vjhWgHJp/a9cUJVnn/kAdNPW5BVE97grK0deRT51wN1APfF0Vo
72QaHoH5gyKssuXZVjXmVvgbL/mQf8Ldl26DwAGUms1j9jzCM99EatY8cZV3FYpmvpztDBoauY8D
Ux4+B2qgJ6A9DakEoEADQYmlyqmfDxtN1nkO+gMRQZ6ONeZYZkBNDX0a7J5IeOMjtMpHCO3RQc19
Wu55HALALlWxgxwH4pWZjz1L5yFP6TLcQCIAU7BkVBD7CxRQO1+G0yz97sDkaaYygPX0JmqgFG4j
1pv3sh/CbwClJ8J2YbBe5omuv4gIfTSRSbqvzdYKyLkkNbkQXKL0sNvWTRnSZNJTvNiOuKOGeLiZ
hOPu0qUGisjMlm7FyD1VZTPeMhMR3jPPN2IRLbEeRMhkbu5KXaDWVUH3QBwtCx/qxILwFliJ3ODx
ZVuAGPtrRY4nOyRoj3yBbPaCVehUHxASHrOxnq/bCi4Do9lkBs4dp/eKbcANbWuClXfxsk+0vwGV
XT1KZCDKvGYAIx7WFI8408D80FfDch2oILjt25watqTvLchJwXDldbU+zU6/XMQY7O6cQKunfGqu
+qk/iXidd33i9h8aOMBf6Cy3LzCHyStnDFJmpPELG7XpEEFyGiPp35fjUgOAGZmuHKi3J5QHQJns
X5GswPYmX4pyS2teV5JOC9eHwbPFr3PVIFqw5NXMCNoGsa9Fn2k9UO/VIK3my0IfzJ2VLOsHK8fN
u88EqPJfYy2exLC0UI9kMfipewG4wmMgPhMkoUXnoXPqj8Kr5/zU1n2UXnut/VlPibiZAzZypBz7
4VhNBaXNhIaqfVyVefSQuDhDPhYN/0QnqCRTd9cJ6L5BUUN2rynDnD4yzuy2vifjLLrLXNHf8fQ7
6oYn6PQPvkBz8P0fJ0WAwTIyBksmO2TFOKcb3+AfwlQVmyWws3Z3GSzm6BQUJdvEwUFqOf5BMrj7
/lf+Rzs0d13RavVf//mjAfG3F4JZwhPBjz03/OmFYslmvkdpvDxPjjinMsDRbc9ejY/B/6wKM17I
upn96MqC+13b+V+N/39+dWPtSjB7+oC5mbn++DaFtTiRvQDplaVwn8IJt3qBgYStRC0vO1jb2C91
xH7wu+j+92/d+dGIaN474DwX86OLCxHky0/vfaLUJYWmBXHZEZwPxiljmAiMjrlmqThB+U7Imz/P
a3VGxgwFth04A7RZVF/CPXKe/v4X+tGHZH4f7LkehlyC647v//z7UGI6LG5mZFgpUWA95IegyN2n
FWvFeyKdf/Ty/WhDMi8IqB0PHx3PNsmUn8184PUXMnWqu2xBQV7TF0QRPU/jz5WlMU2SVP8CR8b3
bwnGDd5RSsp2li1MmLy5KYOy5nHHar4P+5YpNyMXlHErxDoqgVC+jLnGylrRm7Lx1zZlr96E6t3O
bC9BxaH97dENLQag/cx0vBgGzhaCWR5x2Uk/KjL8ihSXQzfUtg1x3r9RNgdClXQmp/QsZX5ZeJkZ
5fCYeGoiDydIvah31on2W7yO7aMHdNTUqiv+/NnCazdgaa8zDsSWeWDanKodK71nrDioQ4KSrS5i
M/Nc+IPyg98JJ7zAMIDpXTlx93oWQM4q8PlD/7e8+U/yJhedL9z/joj4+FXp//hLjfP7T/6ucUa/
ROiQIfZlGEyeb4TM3zVO95cwcJMYU/fZSu5y//9OibB/CTHf2VEM9sDDe40y+puR3Yt+Ib8a2mic
fD8MR/Nf0TjD+OcvGeWFgKF8Cq0dh+HRzxnjbPE545dZTgo8Gk5d3DKpJRWmTt7S+LvaN2pWNXjO
A18slJ+MMsZiLna12f5UubTYnBPwOkidyEesUhbBnZqpeKzrC1oiGQied1QcifoDPBz2WbPZcuEW
j+RhKIfU7DZ8dmUJImqw8asg3I0JcLnAbOB6eMdtXA2IaEsmN1kTZ880j1C8NQb0Lydh+Qm+zotz
3hn6qVqeVz3iROXLdihGy95ps5fMzK6SJAIbzNnsNZlXsu1crRQ8ztIX1/wI7VVwaNihdtZ9kYpS
7fK5nC4l56ibdVrazWx2t6vZ55Zmxwuz0jsgSeR3bqIImiereecIMWqPWbzYFWbvDJqU3XA+Lc1j
lgdUgJtddqn4vyOz82b89kyhUUBfLLvy2F8O8cjGzepBCWWcRUAEFb5+rNAW7tLO8e7T8za/O2/5
u2UgA1fH1rpLBlCZMC79vWvOCSHnwB2/c7XzFEccv0vA8FpRxLnb+zhUlbjEdYnZidOHM+QfKFge
mRYucBV30Qjn2Q8mf0OAZ/WvwaqbLFMbaiLGq6ZbRl8mkym6VQubQ1Gszt4aXdrYy4XjkVRtwOcR
DNfACi81hygawYLdYM5VVapf0naxr5JJPlNO4NM5Z7dvpkD0ysnZKjZLnO9Iue4zAvqQdLLsQfm0
LLB/oyU5Lhuy/+djXlI3ebQRTRd+yAYV3lWelQJHisbXVKbu/UIGeh9k4Xy9rOKrPh8m22UN92lf
ZHcrJ7qrmbGZLENvS1R8piSPE2ntcKwcWhZcx9OfAFm2iKpRdczPh9npfLCdz4dcCIPqzZ56OpPK
EZ95I4IT+STvsQqJIVpBO7CbVX241WPDJZtEI29QFt8YJg63FnCGvTvZX/22eSNESCtYE7T9cTSn
8tqczykEc9SukUv8ykBheFot03kzpjXPsZTj/Xo+6tvnY38adm29rdtpesuBw9o7uNwFtUgU4tDp
bLSDlU95H0Qa5AvhL5vOVFSGyugNomf0sZ2dJb0fkSOmwHldVfJqywGoJ65KGdmNuEzCAjOaH7Ex
vyCUznnViBwBakeWiq827gc61owUIo0oEtA9Fn/Ia+j6LRISyI3QJaDN2sHfwNTAU/mtolE6DpPp
ODs4RxkJgnzcDpma3Bt1lmXiFN7DdpDitTnLNtIoONJWh9JoOqNRd6TReZaz4mO0nwERiDNWfqzO
wpC7ulCxhtRpEs5ES3niiEorRqFQ3TczjKUbRWv2PvK6/Iihx9n3Qk+bMILt7Ygw/ujLZgk2ej3R
12pdZjStXFQxB4E0dK1DkDK9T+xlOrR+ibMPutmnGT1+11CldoqLCNOihgmM1Y6zgvKrTSXL4B7P
bUVTLTVaYNSabTxWPk3QTX9VVh7YTLYXFyOJ6O3oNNnNNFJBuR3Kla7u2g6OAfr7DVqO9TJRqjTU
RM+ByTa1EnghQXPvZ8trDqU4hcv8CZhKuOvwBxxnGrn2AX/qVAd2d+PUXo+b3rfoJuu73sX5S3Vf
dKSqhONxJPt7L5HeE3nUfBtSMr/LA6KA20Wsy0XKRpR6+rqqXlcmu+jw0XRiREcJnByZ+cS0N4wD
TS3kOuQBsyKNd+t4W6/Z8g2TGAUE+IsPeZABuYsKAUQjVV/8NKQtMKKQbJOHrbPrXHs4ps1S49BL
5XVRD28mOQxCsB4v27Wf+JamHWk+LaaJzomm0F/clqfNPvIjde03Kb0gmfOY4fymPqGhl9c2fJ82
Li/qiO46zmiXSmAmcXjAAsoDWePgVb2knsk+2ktEwWdS5cdw8mcqLmP7FGrqX3hixwclbPd6oCiS
+uKoQJyrH1LTCxWpLLrAi6Biaj0gGWGt65CuYpRQwdo7OWO9Szy3x81GV9kGN3W/s2fvTjqd6UB1
l23AV/QmFxnTbrqstlVNWhVjT7IL3MK5WnSfHqahP81N0+/tdVbvSIszuAAx4X6uUcw9DwPC4OdH
uSa/kopsjllAc0ACC3Copl+bxh/2NoZAak543FB2cIylyi6HCTG7SePb0UkftGq9W69xwSIMY3AP
LKg5SMocsqV8GGxl3U95eTdzXa9A9bh8G+vbLGrWwxxW1GbNBQ0Im3BU4SFYOXD7VQJnOBgHAIJM
bJ79CrvhNHBdH/qhyMIrfJPLcLMoO+v2DLAcCSbeQNSwrC0Q1XxgQvY+xMZt7/M0wevTFHZifZqU
gbIVaOgraWMIClh9DLeNlpcaAnPEdny57J3ssaq6qITqtrKVURQn4NZmqkZdArq/WzLd2dgOmvPS
OTNl98Paf3A718p3opTrR08M88ems+erSJfOaehbddEv1qS3YxNBaXIWfF12WE0s/XXLNeAkcbk0
9oqNnxUzrqzw81KCKmI/V14hUA8ew4yoeYjXAeSB3SimFsEeQsJ0WNw4e+/dwQK2Dx5SLXF/mOIe
BA3Fju2maVleKyx9EvQuw6jczrIXf0kF0XlAeVLgCaOLhFx4IVfwtTYUo83ETGXa8HQjkN/5wjtJ
MTT5XrtSOLR1LENClWQ52oeAnj28aksel1sVUSi0VkzuFuW0FATEahyOZ9GqzivraPU9lTfYTkjt
kjVLPjiBFeptp9e+OFQBhtouTkhT5N4ATzHr7VcVQMzbgeEr7+Nc9g94YydFemAp6KpMggtF2+1B
EiK7XJ18RrOr5tEGJiUjDj5y0R9r4vi7VCXOdVPGBhfGh/8JQJB/CFVw4WlwjJtihdBtNCrCDVgT
QUJ6I6M2a6KAtVDZ3put5tZfjEeHHVBP2R0YtyNMTPsjNSflNhPQFWEnehRYiMVvGThV2qajU+tP
LN7r3uMiQR9zfvXpnOCLjYNmwyeKNFNXCAMMUCtoUHool40cAner4T+IrR/mAJR6hegbVvmwBzhz
Q5MQ7ZhTo6+nIQqOYR6LBYJ7HNyrWg7VXmG9vfCRc/cJH9pVPCjku7r1l/c5jfO3hD33s7uE0Sn1
85bpyTJG18pma7ZLMydLbkBgeVt3iT5p8KwfwaYTlMgC/1Bba7Z158A+SkR4ScNpGb56wifpgiLI
0ZYsGc8SN7mpy2X56oIGxvRYOJ9ZT4urYrKo4ej98NM4AuHawruP0oNFsXK80/bqbjLdIKK22ntA
1fP2QTjR6kA8ZU92ILlAYRz2wTyOWMbGiaJP4Ggqqkyx+oRYGFDT01Ui/0w1JxB2t+v8g1N0pGiF
Izh6QzeADzpTdZXqfm+FeXhwRzt6J5c5XzPMX29jWFWPYiISt2U9L0GcOeoJ+HL9KXPsOkNnLxNQ
YdCOGdjYV7ZIiXFyv57sPgvvvVVTDWwL0Nn4YvfWGlhQBnyxX4CesvengSMIUiaSDH8qluamPUwh
fRZlbbXH2UZyF0k9PXXMBQ+WLfda9JBdM8I4pZFcSyO+skiMQBTQ37todHeKErUbD3fHNjfCbWUk
3OWs5lZG2O2MxFudxd6CPQolaD0bKKTg/KwKU4GEQGyk4lF303t41o+FkZLHs6o8GYH53+f//wvM
GWuRsfv8zfm/UF+6lhKlP/Ihf/up387+cfjLOQXLwR/Y1Q98yMT9Bb8eNRiMZmKyaEZa/P3sH/1i
I3X6wJpj38V9xK/xe4jd/YUjeoTDCEUUYZDf8F8Isf+o5xHeZDwdeDbyGn+bgVj+qG7irMqrASPw
dy+9bJz5LnAwQ67LgrNDS+xEf7hAfyHm/tULIoYQYzexwtAxqvIfVWPetXBFE5y8wAW2PE7FxWrC
uWEdc5vz5PmHHOOP0sb3Nxj5IdeL9DgGs5+Ck0kZcqSBBnCKujz8XJrkxNmLrwK8Ln//1n5Uis8v
xUeNkS2gwMyAdH58azKHeztUjn+qGiJGRUQSP9Arqi2tCJhGqQV7iaoSO6bJofz9S//Fu+ROgpAQ
x7BDyaz/+NJTz8phW9I/KRe3QRszAaLmosW/Szqg+YeY8U+i9PmNcgdCIGcTT1rNfEf++BnOXY1O
NBc+xW+wCki4YLjeTKXNFGDUEQ/alpRhftXgTcbMJskAYfHsSGXMdUFqiw37P+T1//z20cLiMCSn
iuuPQcGPv1BJZeNAkNc/xROHauDP2FZsaAEX/8/XMs2hxL59g5H46YaixMquc4rqaUqYiEv5lnrn
bD0/DCY18PefqrmO/zNhMdc5JJaMLhdENgign7VvkJDGXTv4pzHNv323wbjkkf/+Rf7q2rEIwTbi
xVilfvowye36kXZr/7RW2IHKeGSecOblOEQL/gnm4Jir8/Nb8jB8uOjhXMKfmW1x6jnjajneqXQh
xezO+XAntbAdnb07cV8R+AgXvqQmT7/k2juC0vH+YaL0F3cw3h2WPdt8VY2H+scbJoXvlKZh5Z/m
WLtXHhUo1qY3zm9hKe5Qch3NvqpcZjvLCoiLCiy+vHiuigtWkH8CbPzVJwBNH3OT+aSjn5PWVZ2E
c1MJvry4Px+wvE6bs/XPB5yz/9c/bEYRkPJxG3h/mqZQIkiCKOq9UxFweZOz55EuI5b62JjB/v7F
flzqWb4N+9iOwA8zvPrz7Sty3dV9L6yrlAgUXFJqaV9bjxzferaAtcYo9/ev6Py4BJuXjGKejTyC
uZuBZ/20Dopq9V14HsmVzVH8Ai8gLiwl1fwQUlPyUKiUz/UcduDAQ2gqw1nWEI4+RVZLWgFfSX+5
mizAeQX5nmRbVsJimzS38FEWJnX2978y3uQfvhIBD34q2A2jg9kaNuifkZttPJf+zAHuStV2c7DX
fD10RWgdMkdVw6azmwVkAlkI2eHUKsUS7h3+snvJxPfs32KEhA2CtTcFw/++Umv7PrsVt+730I5L
RDvf2RIYxyZwSLFsOCoQyDWZDvCo8tIu+TFpgoIRhieJUcTF7uiW/as2oXzMJN6VLLmAEE/L5S4r
aqKSIVm+F3BOFj0OSdo7lw6ltojVUS6nXZPkYbWtZZF6tEAWHlU0bc9rmPxdqPLlru/psNj4ow/J
CbUSZ2zecYcIn4QIkWRNgQOJgvDqjB5QOmuIGUunza84nep3QvL9ayQYUFzBZWcSi4J7Z7naws/J
CLR4c5aEjyxavZAD20T87YUuRu49XYWfq8LlbvfRpD8vTkL+9zxXDUdyqQ0p0C9iTd1LjML9gwwp
DcDX1m9pCPVH3HzJSDUYDUsNAgAOYIvBwInIFkiDlBSWN/tcUWgILwtteBdn/seZjHEO4GhsqOSj
cMQ9YPtaX9yR5KxITNqpCUm4O7NU7xVoSfr7PMaSq0qxRsWLTF4GsfCnrHTxjkna8rc0JlW0aq6b
jzIDDcc8UVue1AehQliTS5PL0kx/NYnCKDI5nDykWbBBA4+ucrMxOSNIztliG6PkQwUsYMaEZpGK
POc/+6LnrkE1DT5HYcXVROsXyB8dJnhYhGkUXp2TMhbxPXWh/BEChov7vN96QWSaLqlwfQ+7nO9f
Z2cLXWdr7NzmFrn+3RLQZL0lr0wwC8Og8UhXZD82TutxL48kWl4U7i1mnRp2NsImvncn5lmkUePn
w1LzXN6ADCC+JLxsvVkjRMatU0CoGLs++BwCC4BI1EqaKILFkY+Zt7qX64pLbOdmof/WjmP7FK/F
clP3iHMo5Z2zKS1iixw9bXlV1N2Ib83YnFU9z9upXbthZ6s0JHy4FvCuQ2L/G2p0ltuYAf6p8XMI
wk2VJHQ+KiR1xllYmtblqQLKhq8pFwJ7GTWf9LVVlGpxaL8nEUcJZJkODXkoqb/F/todUYmGWyiy
QwvGoaRwfqhYmbarCa1ySsV3o+HZfArrSqqDCpbwy7xGzk7ptr2G5CCzg+HUwEMcBI6usqNBuBu6
24QxBWTsVeVvmQEMRJ1GPecwfUHMOj3RpBX1F7Gawld4p2DfWrG+hYzMrjyfnmqAVv76hlGl4izs
rozXRz7GGJIRrRhT+1YyndI70Bn4C20ZXZjNKArODNJhZwgq+5494GYkXHpoYrxxLEyEnGm1eBhQ
r47QesSxlLk6LMGwfE2zbtrnVmHdY1JuPhXVSJsT8gL+mwJeXK8KPHjyc6Qp7orJ8e5SisO2wyid
Q8MxvpSxRbwWHgNmkrTDByo9VKgwIl6PAc6MPIKNRNvNOvPJi+manW58iYuaPu62gCXpp9A9masl
6Q73HFopJhtSxwQJ1m5hdNN0w7MgyCC2Y6sOg6Gytrn9pY5U9ympC3dTJM58UFbq7Yaa3yOhNuqe
pxKM9JXl/Tr0+2kjMptPNAKyck28qr2DaCXuasWsamuF7Mg+n1PRllvylVAmub7vhHbLE4hvo2R5
M8Z3Vlv9nkmbBalbSSAswOcpPdYE9WU0YLuPB0SfvelPJy9KJTqIDEgD6xaySfeaOvAAzoG+aMHK
ohm9EDUbgpSItuuTLZG1+ducWaiL75gxHLJszETHajtzjlKK1P4uZHD6NAqfr/6QB/2lP/tgr87Z
eiG4bY3mYcbHRBFf3a7P2M/lA/Qfr3M7vvO5Es0bOmEsvi1i9A05QSN6EJLYt6U/fW3iqactt7KC
j5TNJUeZJ+qyRs7JN+2cFUzMnDL/VY36c0lqdB/41HVsU0y06lPN3Mx6LFa6vC9jN0fmJgy4Deui
2ufT1F+WOEEOEJnF85pAed8kkT89M1NuHkhgf3Pr9dPs+s6HSrvk8ugChMmbyGHvY919z3Seva9F
MT1mQ8Qnxzee6mFip9TtZNEEljMvqmXT1yq6ov4LfOc81aLZKgwlSGgDKtglhXD2ye+75YYSJO8h
XOeC7r+mGpjf8inQ0YWe8EK4YW73s6PrmxnPzQcyEPWHHs/vQ1PE/Zb2Z8Yoo1XvEWK9XyHojycd
CmS5IHWLcKNir9gyo89R39cJY3lfs1zQTLMrm9i/gsbyayqs6XHSWQUmbLBvJFL+WzWF9A5JTJA8
K01BIBHd7DYhE3gjmXVdWckEqz8fM/XZLSYBM5R5YYv17eSEtpVufErV5YXDkoc1vR2oVXNcl3pl
mlvRsEGdPYWVwBPdeuujKHL6uJdhvdcUNdOdk02vQ617ZhZK+cXVXMxzsI07EEJYLGkGvg1n8rsX
ST6oS0651nUZrd2zXUg32VoVUQGj9NoVsc94up14wn9zxl7dDEKMFyRDlhPeqabeiSRPmT46HC9y
FrcL4NlOsRXsLKxtNkbjfeaOqMptmdKwrFjyXqtZQ3Je6uB6LlyWUVwAICh72j+nndvIIWUQ27k3
OlrWYAMgyon3cR35LIjO9LVzwXQfEooRiDoTX/X93t17dUguYoiKB9U4/fPgLOolJuSxH+eVNuYS
4bOKQn/j07hpBmplBKp1igocyGv+Dn+I55C24een1ljUVGWRvx1XziltjbkCb3NafAB/NT/bcrJu
gkIzKSq83jvElifxZoo2+G/2zm25TSQIw6/iyr1VHIW42FSt5fgY29nESXZzo8ISEUgIJAZ08NPv
N0jYGmTLTqA2W1vLnQ3qGZqZ7unT3ycz4diLbmKErjjNWbvf6V64/DrtmFl/YfecwaJNw7kTbdrO
RZfaforKR0nkpEe9DmXJNKibUaYWANZ05mTT73awHH4QI1BTju5DkV2YdOFOAM+IZ2RThLPVkUXm
WJdunenNYQTshaG1e9mxO+TMPrxfLZdkySY0XLBJv+rQ94Lmz4eWM/+TzgAJpVPD+9EN5R+OBuhu
HN3EbhQBVEqFAriIJl+N/CrdOiMwFi3zL8tgtuxZR8V5/f9cqBdzofCSbZk2O6WeX4E/AsxT9YQW
v9l4QnXNahGAMIDlIzsKF8pjpaeu69ySkBQm/kyMoUdHqN0iBcog/cnCi0cCJhZf6QjVZKNghxpQ
utyQJUXl6A84QlVfC65IzcbXQn6nbliAh5rSSN/yS/byhR7avdniOp8MhiI6DqK7LW484fiEWVue
j90BKqZpujSjyXTJAJ0RgrMzOcpdL5xfhy4YFIP9QxWOoUcvC2PhWMG7AlqD5YJ4WvUorHShRzbH
ZFIgI2xvjqZUiWntFQlWxnhmfxOj5bDTD+iMmgFbNTXE4T2ZzzbwKxcAnM2GkwHAVR1nSHKNFWiu
c9pLh7LWOs79kANvOHmfp/TOtC41NM15JNxRL73tjLTVJam6Se92NctOcPDYF4Lw6YcR2TghBkRv
Fmdd4jYU+Zsp/TeMeZt2NjRbNl2qIaLJLBh/Ip17OAdbjDicw/ks6RDjDNsrQxzFuXGRYqx9XgFh
eRn1ZrnTvSeje3EyQfKZk0snA8zYXraJCOk0G/t2mGhtioCGEwoBiXzSMp5W0TfWoTO9vxxlbnD4
aUHBoBW/M+dDerNNu9l4lC17pw6Gq1i7hv8zUmPzInJTvysiI3/kfrr66Av0rCh3lbxb5GjfJj/3
0H5Cm8LxF+QQXle2phKSKeZUTHgficjLwiwfUJRuWi2DhAuZTo4AkTLkzUGU0B14fftQSqN2G5wz
IjJ42zSNpGwG3OLRc1zY/4Jrdu5/RnmDfgLKn/wMgJQoISZE1Ot4UKGwxQO3ZZPK7ci06uKi7H2b
By4oymCotqVXsrjWA/7zPPAGaJVjTgpp2M+2lQvVgO7rmFAhscUEpwXqAL5CEFyLiw+9zQRygFrY
ZbirrTX0/3rAfxETiA7sZCj/6HawNDrYkcxv2zJGxoWK3eZCx20xTJu8fzheXL9oO1S+o18IqvPB
b2+wzdvrPbqu6ngQVD8gFCyjRXUHcVCTOmh5VTaEY7c4tYCgXwoN9PcvEQrPcsEEK7O2aNRbFuEB
4s4SWoOrsiMQC0Dn0K5J4lzLi7XyWi68Yts8qJpuEEaDQsmEvnhKFz33QCldd+9vJGuxXhCfyoNS
56zHXi8q+fdbhdGF9N+6WWqDYpzNzzcvuDu0Mlb5VuU/z0I/9dI+LVeL9byZ5ho+5ffIu/Mm3rbY
47uwMh9n8tsbZZ5bEvEFwmJcoSsjmbXppkCWxyrhQmHXJzz2YuGJcoryM5IixvKsS7nrRbQ9TCsg
NWvtUps2yAqpN0jKWcpZA6GP6KhPOY79fhb2c0UpkjHIjqxL/NiPvIWX+iUlOW1aiTbA7FKRHyTf
D7Ao8smd2gWdwrIGVuEJXA8H6irUNQniX5czp34CoJFKGa3A4agu5TM4HoYlnWJ5m0VGUF3C5wMv
UBagTsf2BkTIObiocRKqO3J9HKk95XhAd06VyxIcquTOkybCg0mwT+6dJ4sKWZDr65O93JVNJL7o
DRCGlXl/vCopFeuiDZfLf/w8K94neSh22OwanQbWxpUXxor0IILShHq58nCuVtsxa1YTn/DKE8Lr
4zH2s0xZ0+SIWE2wJOwH4dBTzTgMjAZ0wVWILhBJpqxsA5ulgQ1zFQrQGQQIlIpsAg9Ka4h6kqdV
0o1MPImzigyRWShu/Y1z7d+lQImr3DaoV2qC9NxT9RZuOemKrCtRr/3FwZk3mYogVNU69KX7own6
F34q/FVJS0oq7DK9IeJX/jLsK2oM4k1odMmZv0A7qcxb2pO1mZKkWXDQ9dIETakuF7OtNzbAsTeu
7n3SiBo4ktwEocpxi9VSny0344gTiWrV0OHJbUDI3qT+sOopw2KvP+cPfhyLVTT3KmYCGbBGA/P+
GCQD/+Bc7Og2Bz9k/dl/SvJnFiIuA5miWXelrwfYXYiSfAP2yC3c94XwlSOFSfpmA5Lx1l+qVuXG
jVKXJZ8zLygZK2UhjSGNBnT9Fz+doNkUyqjiBnTxkzAGZCs2sP729/l7vhLjVUf6FzEY6tLfV+NR
l/bzMdO9lJ/yND0EKHb9T2Xg4amfqc41+UQ/8r307d8AAAD//w==</cx:binary>
              </cx:geoCache>
            </cx:geography>
          </cx:layoutPr>
        </cx:series>
        <cx:series layoutId="regionMap" hidden="1" uniqueId="{1FF270C2-60C6-43AD-9272-0F21C5558FE8}" formatIdx="9">
          <cx:tx>
            <cx:txData>
              <cx:f>_xlchart.v5.93</cx:f>
              <cx:v/>
            </cx:txData>
          </cx:tx>
          <cx:dataId val="9"/>
          <cx:layoutPr>
            <cx:geography cultureLanguage="en-US" cultureRegion="EG" attribution="Powered by Bing">
              <cx:geoCache provider="{E9337A44-BEBE-4D9F-B70C-5C5E7DAFC167}">
                <cx:binary>1HtZc9w4su5fcfj50k3swMT0RAyrSrtkWV6m7ReGWpYJkiBIAiAJ8NffpOXutuQ+6pm45+GOwyFF
FRckcv3yS+jvd/Fvd+b+1r2InbH+b3fx55c6hOFvP/3k7/R9d+tfdfWd633/Jby667uf+i9f6rv7
nz6726W21U84R/SnO33rwn18+Y+/w9uq+/6iv7sNdW/fTPcu3dz7yQT/zLU/vfTi9nNX233tg6vv
Avr55T9dvfb29uWLexvqkN6l4f7nl49uevnip6ev+mHZFwYkC9NneJbQV1gRjCWi6us/8fKF6W31
7XKGEHrFOWWKM55v/9Bva1/ddvD8vyHQV3FuP392997Dhr7+/u7BR9LD959evrjrJxs2pVWgv59f
vrd1uP/84m24Dff+5Yva97uHG3b9toX3b7/u+afHav/H3598AVp48s13lnmqsr+69Bcifm+dR5v5
T62jXrGcMEGJ+Kr8nDy2jlKvciQJJ+qb9ehj6zzR3P8s1p/b6Mnjj3by/6dZHjkTxMvu1tRfemfr
/82QEa8wo5wrpB6MAiHxOGTUK44EFoiih5h6bJR/T6Y/t8j3zz7aK2z1n/8VgfNIarDQ1f3y4mPv
2t909P+e0ih+pYjClBD8p0Ej2CsOVxj/LeXx39Z+SGn/jkR/bp0/nny0S9jkx/9K25waU9u+hpz7
feZ4tLf/MKHR/BXCFFHG8ofQkI9jR6pXiEpOmGQP19Vvaz/Y5t+R6M9t88eTj+T/+eXpxX+lbd7d
x9v/RcMQ9IpyIqlE6E+TGlQaAgGlhMC/G+7BKR4M85fi/LlVvj32xCTvfvmvNMlNv7y4uP313vyl
XZ4DIv/ztd9x3P423B6+AsDvcMrzV7+qH1Dpk0efC+wH855+/vklhKTE30X69pJvT34LS/u5vv0D
ln73zP2tDz+/zCR9JRSTRNAcE0Az7OWL5f7hinyVS3ApToiQKucYLtneBf3zS4peCaYA+QjBEOVU
Arrx/bRdIuKVgAvbY0oqzIT8HXdf9yZVvf1dHd8+v7BTd93XNnh4MQWUOzzct8nKwO0JAim4YgRz
CXAYrt/d3gC4h9vR/5mw1/WqY3ZakjXuyWjMLWvKsiqmOsdDodcZz0Xyad35KZuXXVthdMG16y5X
XtK4Q8i2hzKv589iQt3rtYz2k8qb1BeVaqu6gKe6fezLcNTZ1X7qWElOc47wa1cvPBTN7Mjlioxc
d23TVd3BK8OPay7fCteaGxen+XU+33a9c4X2uv0Q5tx97Nt6znbrbOx63OYD5AsTuljUPktrkZEK
l/uoLIkFCaJqDwMf21911pKqIK6rmiJhVx56nOrTNo7RF6VR02WVYkmOprxc6Z45LOnB9FKQnSOq
QUUjG3I8Kr3qIupSX5BGzPJAkqhFkVnDya7N2v5u8MPwsQ/5ejX5lO8mYvx5pfxyJ7vZfqShZmY3
yyqd10s7vklDU91ijXFRN7gvunE6mqdu2PEJ57tYy+VqZbG/ZiT1qlhkHF2RukUcm1i3V5J08Q01
ZD0aUtgn358KsUxVMbbTbraTKzhNxwuuxTUavcJFQ7q76A0qSOzkNWdoOC1DE96StHhoxLw/0CWR
k3IdkCls1tozFiqxb9I6ncu41OXp6tF4Nq9Gt0VeMVUVNRvFhcw7bHcuS+YD6Ybp7URbVzQTWtZi
amf0Sy3a8peQDfF0WNh4sFZlF8uKmyLYmhf9muhuieV6sVZo+pdp0zDumOrcxVK68VxLOX9RTq1N
UaWQtXtvqH49U2sOw6hss7eLGm2BkJgvTRYdKhSf2tsxNeZQ+Tiy46ru+q7AzeI/NY0xZreU4zgU
7UiqayuVRScQLvWNHlryL1x19Ru1MliN5MK9RQNujqZR03OEmzkv9NTrk4yEyhepH/Y4zOPJktB8
U+nO7HjXxI+ZrdwZyTt1v7hFuCOedxUtEFlkfVjGUd2ohq/Lzoeqz35pKsKvNa1tW8yyzGyh/Nre
0aEnqpg0bg9VvnZ7xQLajR2y78CO7fsFeX0tYuMvPUr6TDg8qwPql/FCl5buM56qbg/u2r+TZMxf
Vy70fp+NcB31Fb0cZzr1B913w1VjBWCgYukgyn+JFjW0KUylFAX1RCzz4UzNdQ6/eouqEIqo5tTw
G9+rmJsLm+fRhgL7LKwn3TItRTmveXmTlpmkM810czIu/BrJpt0PVKw7QuqqSNSpt9FA9Bx8nMzH
slSpQKaczV5MVPldO+B+ZzvP3k4Tm4Yi1SjsAk3jTts6v6JDFy8C4/qYjg0rfO/Nrm1TdVDl3B4k
mcAVIV5uSh9zUdTzbN7HciHdBZ9C3lyL2q9G7emwTvlbuvqlc6YQ3LIrjMbsZJncB2r08iZrpWr3
0ZHllLj5bK4sv+yHwR13ocV7E816PExdejP2Ep9OjRmLXrLqVCZv3iyOuBuzNHFH26Y+KokyBzGA
IQlXRVf6ukCjvuoaiI8u6CIP9cXcnA1LDW8i2Xg8iXI8qBp/5KVmBWuys6bBxTT2eYEk8vCabNnF
0dMPmhJ6WnrX7xCo5Ugo6V/XOf2opqHaLytRh36Zs8tmReVJtWXrNOX/sigMRVmVYOT02fn5PKyg
wzLk502NQ9oh1eZHudfvI9G2ME3/QYokTjs53DGw2CHW+CZPTu3LYD5UxL3mS9Nch9H+QksWC5zO
RZ3yoy7v38416YouirBb8tQV+dLOe2zN3BZTHOSJ0KjdJW5NMc1+FMWq+eVYI3/miD8PTVkdJSXn
Y0xmukc+tWNBscj3QrX6zFWC1rC9Yf2oo/eXKi70iC+owOBG5xysfZFXDhd5NtmbPI79ccZsdkzT
Ct6U+vUqubIpwX/QXMiaDW/GlNQNWV2r98ARmTdtFpfXXLnPotf5WVtX6Hzt1HjI/CK73cAi2tLs
mHWFBPd7J3JX7Rli/X6MDB/W2nf7ilfpysS1LNKM3Pu1raZdxqi/wqp+w1w2Qki0eufm2V91ru12
rjPd29mU5RuGS1rQyTUF6/O0J2AmVebLvsVE35pY3mqfj2/wIJZrHFU8r50nN7xW9u209N0uEH7m
RWd3cQLXabL8X8zrsWAZ/NBNLHfAevV73Iq7Jc7+RmZK7NYppiOSVnU0LcJ84b60V+ty8NM6XSyB
ElO4ydMryDHZRRNqgYtRd+MNM9rsR2HbcyJ6smMlHo5V9PqOGgOxpXrvd6KdbsAJzZXqc3PdsJIV
3HJxqPnq94DLrwX1dB9w4067lZBrI4naZ1MaXrMFfWKz44cRZe3bTrW4YEHgf4Wejkd+wS0Cz9Ct
KQAX8B2iwh6lGrusYIQfo8HV59nM1RnzSzqxso6nPECJjO3KTzODONp/BX/fkOkjgHXXD8nVlf7G
bf7+8R/v+g7+f6Xc/vhyo0b/+HT5G6f67F3H9/0GMv3TmzZpfn/XH+Tehk1/Z/qeoN0HFvZ/gMLP
Xvw3cXJO8+dg8j/NrW9/Z6K+ouSvT3wDyQirV0pgyRUAqpxyCSj0ASUDm/SK0hzlAHWxwoBTfwfJ
Ar0iVMLtgkpGILSAzfgGkhlcgj4brgK2/gq8/xOQTIDW+g4jb+IgjBgFd5AgNbCOjzGyFHPquimn
9zpfh+aL6daS5PtlwdkY9iE0OH1oDCSNI5+I6XbeJ8buYmkGCyWX9SM+GjLalYA5ZNa3hYVILnUh
Tavje5d3WZN2jg585UVdxgqQ7Uzmkc47Yqa0kn3dTB6/RkIMwhVVPmTLex2m0h1MM1VB7mmCYjEW
UNGYPCa+qkdWxLphyu3MEjNZHtm58UO9Sx4QQrb7zpDfPP77FgKBoR9pR+VAoyPoHRBnlOCn2uk9
R33wK7sf/DIrU3SV0KYtHNBU7aUCnAhLRlTb7svIXZ3e0a3RdjusJwf7sWip4vvnRcI/iCSEQkAe
A5kCrb1CTwwmGhy73rvqMzI5ay8HWlft2Uqn0dfHOuOAvYtO1Bo1RasHORVtE4dWFE0+9O1tH30a
x0JMLGvOTD77XB/Wslqn/WoimOIQwqrXD9rxMosHvrYjv1rXFsFtnaKejQCO/SRU8fymoOX7Xs0i
ByUzILtlzpDiEAuPnbDUbayz1tj7fMkSf8tsnfU3nSn79fr5hSCinixECKMUKgAQ7BLWe7xQMt2o
Vh7Lz9DOYkQOgylbmhc4hwiPRDT09eJ7RnSRODNZ2A2oEvNNWzPbfHleEmiAn0rCJCY52vpnrvim
ku96U0SqlKvY8M+zl45fsSE1gEJdlxFBzirPV8b/UyVDWZCQSohAuQAtPNl7hqpM9EaQOzONrk/7
MQ0ZoJVZrmVa/mKtzQn/6LwpGBQSFxDlBBwe6pl4YlBcW9MONcOfI6p8Te9xMkLr03KYwO+qftxU
bBKfJnV4Xq0/eBIDH+LbfywZJN0nLT9xxjvVtP4u5mqSa9EII+ebEmc1aPf5pdCPJlQI2GjJGQaP
grHBYxM2fY/aZcbdZ+jbWCdOalXa9wYHyFE76M3Langd1Vrm3UVfO8vzA5t1u35ovBgGUnQGEmJZ
5E3ZqTdNwwWhOz1bbC7auXIynUwLpZ07eV7oHwzDJGKKCgnWyRF/mtAA/0occW7vbAoOpHCZapsv
M0oZ+6XvO96TfdnNfSj/Slk/GkaBVYCGyYEqxuhp2iozlMfBsezXlWUIrzslWD0BepKDdvkOEYO9
OYEwacVt0qaKgDWdc2rYdVnE87u6WxdnCy3jGn6toJ1TR8RywOOsS9TL/V9oST61LQgo2NcwURLG
qE9ty6plcN3k+l+1rDGEYiNTWK89jw6cak15leZj5QfPrzJS1hBN3lIKxcDylCBZqpZW6Q4csGsA
bG5jCyh/tF2XYka0b748JGBaDpBdoPGo+C8eetMy7OZOtOCpM4ydwTrWBQ5l2BI0g0V0V24pOvNa
w4I4RSPflHoI8eOaNghRjADHQRe4aQgk+Xyt+dgcYToyiO9RL3W8Hjhtunu+TKgGriSUfr2G8Ffs
Fwt9+vrBrX0DMqKhUXYqkJ3QL63vh8YeJg5t4Yc1EDG/m93I5xvfwDdLoW0DGaTQmvdgM6wjEAFF
R3Tdpl1DhgwCvZTwDlL0edNoaHu0hZa08EuD4U6O6hJuqbnwHT9mc9ThTVhEB8UsjbGBFOwdbap0
aCoFS2f1ouD2lSzbalmVBn5FVFuPH0dodOaTks5jfWmolUAPIR/tuR6zNJ1NcYrgS1GWW+ar5xql
czl7DcUyL8NWM0dZYoi2QY7B411P7dC2J982wJqgYatW5Io3+zwvM1Aoyy24n4/VlsRMJ/KsO4y+
5PCrFkPqmp0f2sb99o5xGDN3IHXJar0Dl+sXYPD0ykAHE6kTLB0HDckxkR72VD1olbbtAppjEvpx
d7IsQbdn1rgpMzuk1bYiyQSgtjSUHNQyJDHC9iDRb+7SqwBVi7S9BadpSt50NzawXoijhpDNXQbW
YIip2SoFXlNhBwTVjsQcXkikQKU4ClVoJTnLaKzT3djFGXTYx7mB9RkkRlS+lSbnoJNVTNIspyW3
c1vvqtVu2K1BkcC1xAEtwiYaNfB4OZJyttWhz9xmd4FnyAIHt5IZNtPjcvNfR0YKnyqgeMh8pvxM
4S19gq4o7KeGSPiUVUFA7XK4DyBSgt3Dl8vUbLJQpQnlOy4EhGCSYwueQlY4DnEyc0lAvKar5Ybb
yjlv6ytPJfh/PVH4sFNAeoJYDVWbjse5Aw1OcZlAnasUm88ZgID0pAmRgn6qnG8uukHr+d0gLfwc
kTQQwKIJkBsAOq6AMuhSQ5wnl9YteegWgFgzEreFNFXbS11OEVgC+tgJfoUBkfmdqFsMWtC9GHw6
mWPum+5yNhTBC0fnHci3AhbbvJrUtQv7oVUrYidRGhbdvsnfKc1qNe+RhM4RMpM2ulmBs8uOWKuq
gRwF6O1pvgffNsALzPmwXrOUIri/9BJzelDdYpIFoLD0/IozNgP5qfNgxnzHy4bUr3uk69IDjzJt
Frb1nHJ0hCGW5+y09rmpUxHdCBzdLhrvs+W8Lb0AGcvMg21GKuue3VqPLGzGlg1MAN6qbiypvYJT
OyrKHc9rupgDJGJIN4dAqga4smqYegUkIuD2OBcl5kGflKSZWFUBXwFplt+tC8uo3pJtgj2rBpri
WhdOR62ri7bXExJXISq/OU/dbClFhCWNw1Gbys0v8yl68KGS1GNbnfdrv8K1Ec+TQ0BbE0iVfrSg
pX3Xgj1sEfMMTeOVXziGlNvYcQIrWUQx1IIeaG14lxrzLQtOoHzw3LweyjAf5WFY4E5oYUa4Fly5
5aU2n4H9VqHZEKGmUwXpaaARmLHzoDPIDjNoEWIB4eDBoebRAYd+CtYfEzuXqQJPlwbI1uocZh8T
LE2RiSA/pEsoR3MagMvYdyUbIPIkNVuRDWEawR0jZ3WfQVF2CfJDkjqjryPwYQPQ4alj9GQYg4Ut
yd71rlg7vEGsPFvadNfJEbqRb30IZP1NOUs/kl4dtw6yqjpUullIBoTiurqhkJJU+7FcbHmg+VSO
b8sxwubrHop/OsxpESCxaJYMtNR3WkBgN9MKcPpE1tOmwW9u3dXLdi3RnoDjrnXcgDPvsy3d+0xC
0UIZeCU5EOGUW4DCM1UO8ZlVNUQulSUTqFg0EsMVriHt7oGGdiErxIoS/5TZxbi3eRfNO4WxasCH
3FiPZ9wOc3vE+3ka7oYOasy5q7qMXpYgKdn1dqjHTzXk3PWoFbY3n2ljVnfT9byDw2dAFi2vV5WZ
vFgyE/rzgbBlsIVsrGLDbgTi009Hy8LkfOVGXca+4F3eoQtioKweShlm4MzBRg6SfJQjMPrazg4o
0Cq28wbpV7ckU1CRDFbFAOOL8FFhNNG33IREq10z0jZmhTI4lX0xKNg/zIxSWYXToKGSmZ1YzbKu
e1WbNXdHJV6X/jxCcEwFD+3lAifKhqNZiYrsGQC09V3VYN1D4eNBnPmUJlkQGjDaJTiu0aeCV8ED
69Vj0exgMIjdrmKmOhGYhD1wv8t6Xirg3I/RgjQ+KoeIgH0Pwqz1TpeEZddD23f0/eRH1/TH+SBg
knIAwi3GdzFEEi4zH2x2QzPq1w/BglcXzHEOvKQAersvTODCDccysmqNRT6Lge9VXE17XNahiUdr
T2XXF6rtCdY74VY/yl9R10j7WeOhn+O+5SGN96phZJp2kxh6UWDiWciPQ2lHJvdTmzMY75Vd1vIr
hUTWtsczHwDW6nstLQkK7XrZTrjfIxbSyg+cBJJVVw7DZprrb+g7T6bk6Gapur6H8UVfbwV16GD6
xN4viQ0D3Q/l4soZ8FReAUZJs2CAxoBAhYBxMW1Y02auAQTlSJy3sqIgkUBwj3KDjw4KOISDpnzL
cB3LN4RZZ6lE5VGTzFKZbWPDIs/XscoAkjI9zlB6mO4aqDLBsgqvx0kIeOfRxPoN/XHfbp2DaNAK
0iY6d0YdT2NX81+Y9RZEQUMmWnVcwTxl2g/TyCBNMu8B2cs2Ay0dU8wABS85YLdsp9IyQC5rJEw9
l/MyW8oFajjMTfLDjCxfyYmi2AAksjgnkFO6qctho4BLJPBNjHVuS4idwVCjF0koQJMlqQAKGqzY
KqcclwiSukoLWHsSq+jXtzNlI1zrSxXhZXnTw9Sl8Kx3IL9XzZYnWyoM3IIbpEAiWw4euVsY4W14
FYY0kG1wmBz/dVlG2x9x3Ah7UfUwXkNHYRg2LGUHsUEWrcKmo9BbHtCXKYMJgNovBs2TKaAeAm9Q
iKGMoFuVOwbqhxyeNoj0le7hvtuq1LcKRlEPemyBfoaMxtWySY8IjNyy3VDRRvXHCeaEwO1NGSgW
0kyzSTD5TIP7/KaJdYQQKqaBrIBIhdXwxr4LvKP7FtkkYYyRwWyj3tU54IAb1sWS/WIcAu7pwYxQ
MBH6AO3fFN7JsYywY9JYBDaa/CyQu7JVOy/6el2avFQf51awpj3RA6+65ZQCHJ3frQJvKBatw0Y+
OTfNtT4dcruBijw0NUDwBebaUBQlH8FZOuDrUNzVS+5E2NMWA0qB8fiG5ud+cI6d5EPlZ3m9Bo37
+oKXIgd50kq3OCDE5bDVGYal8zvj6RYiYzduhJdtRrihnOkG1JCB1rge0eZgpJzqER+PWBjA2dVD
ddXzDPPO3QTjKAgoQgZAgZy4DW8GvvljaZoGkHUOGmi+lCuME9IOvt/uBlTi1uvFSAHlEmmQC++0
Fhs0bPlUbWCeDJu0D+HRBgZ2MTAGAaM6D4mvuyCRzNWnWS5V7U4YEq2AqB7BF8yuToAJmiPqYC45
7IzFyl52C6rmsK+Ml2g6gxd0BEDt0iewLRyC6GAtuzrYQj7M9UZWoA1aq7mHlq8Sqna3s5u20Zdv
pyFAckkLJRd0QaG1Rckw+FmX460JbAYGHVuO4mYQTxXAS2g8wc4hsTWdkwVD/8SFSnE+jpiM7e2s
UQSlwOR+Qz6+ymfAGr6XDnZbRzhykQ7fOmK5WgXAIFZVDt2XrUYCnyroWdwhZVkW78g8jet1ns15
viN60NCOzNpVPjuRfCDTO74aMmW7bEGg/0yrrekWXG4ozEW0NflCuQ3IVzCwnt+VvqzAaqEDQrff
R5mtale7mVnAKIr16wfQ+pZxVzRCz3s6isEufusfwJ04g+WB2ivXLVUOkJP5ySBYDPpgRQTXP4HJ
p4ZWpYVh291D6NnZbNDKZJ2yXZHG3vhxH2CWtjmGXTb+KCtJ2lxS5HKxr3Maox1BIevWcTOVBVDk
gsQW4tAtV8Ml5y0F8JqWpjoutY3TGx7F6k/lFJE5kR5DTwGFLaOAD0gMM6RObtoeXqNocJCrmtFu
SBRbDFl8tzx0jbGtWojSsZkRJCkA/BOHwzQLZOeDquatC3xoLAwcvQCh+zUuqdpBlKV6KIJcoeOl
M8zz0x6apBy8f9HWgklrNG2iTzZCJTxEPZUhHLJoaXspBiBH4MY1gUcl3G4JK4AZM72Lra9rW/AM
JuEwGdDEtrekj1uHnh4yB0zvNqDboXbzyudZoz/hjGROlCIw0NnONj3hA2Xs5VIqs/way7D1mbPO
jGb7DOb7RsFhIQf7/Ysln7JqQFNJaE/hJBdFWAJwekxBpsFamQcefmV82aY3D65hZLYxu8/v7sel
BIIzVIpsAyMYTT1hVrGuhnUGduLXmpZbfuo5JTOAQkjWkLueX+srG/g9f4yAOhaIMAyH5PmPUymf
I28W05JfI+kmaGQm3WHwRBaohjCEE1oIauHKe0gak6XMA4kym1Ga3RAw9N3AQmyTDQUt75Z7HjLz
t9mHddXWIljBPNQEwccFPj0v/g+q2g4pA7BFOYF2HOfb9e+4/ejKLlSLYPD3GiiCHFCgtrYQiiu0
UM8v9YPPESCGFYyCYBKE4YztE6sAjKqxBQB1qzScD0knZZLN8gGtYgsRXlbLX7rc0xEKAsMIjjGD
NRn+4VCdGz2RFfD3twPVW44KEYLteqohs99UWG01q1SA9wFMJPh8b+BYg3sN2a5jp8/v/amaYWrK
2DbLgDEpQ+ipRy42xHlRFfkEnAS0jklrYKmkFVs7//xKT7WMGclht3AuClYDcuzJzK0FYCgJatCn
yfaivQyD2QpU3UCndjJrvKHG5xd8fHIRhibwpznbX+9IwmDCB/TRYw8KjVwhmST3yVmYE+mDI+WW
5iApJrArHB4zERW6rpJWcACBaaiMzwtAf1AuHN3EavszFSEFbP1pZqGVNmgQ9tOo81TZA8yy1vYA
rIdWzfEDbJmd3qAxp3TL399I8YyFjfLqOJyA06fLg3K6Bs6nAF/FsgRR3FNFoFtYjbRQEny79NLv
JQmZXIoatQGytVjYViznNPVzv9dlDoFfwB88bfxrEBOQR2hxcG4P4BtQdAcJYB6H0xpGy3Ld9222
YSs/+w12ZQ4L6GJ8PW7lnA81YBvhyVbi4czTAGKJB4LeA7SHrNm2eANNjQxfER9GG1gum66BTJL7
agH9y6pxwEziOc4byWJboGWfV/8PDicopjmHE7AKkx9de4LOQmf5mj72eiSAWashbC2QWsOGAL5R
1s8vuWWK71PulmrV1xmNhLMAYjtx8H3SgkFZCqOXy0dV8Y1jnGrF20smBW6zq9znIEFB4SwpNFER
lRsozEy3SfO8GE93TginOWRO+EMc+CG/jr+/y52WjxYOiwX9se2B/jyrOxe697hdsLvAPlw9v9hT
JycAzgQBpohvh+Qpe+LkHOVVrQfvP83j0KwfWCM2t2gaOB1j/2Jf+ElIw9ulgNPOORcweSMkf4IO
qgXOFRo74/fWh1zuS6AvQ3VUAY0KnW7dLFAdChh4d/BLAGEDfhkZUR8ACjMniwFoXaBgoOXZ5vfD
QgzgULTSDajXFXQoWkASuNN9ozdaK2YbDSAD7yEIZ8k3mrjtYDrybs4Qgc1l/5e9M9uOFNma9BOx
FuDgwC1EhGZlKjVUpW5YORXz5Mw8fX+uUP2nFHla6vqv+yZjpSbAh+172zYzCpezKEkM3SmypkrH
awoCKMMXhkEcLQ91Y8Ko/FfjzRgElHAm+9TxIASejoHrJkNQyXF5HKtcn8xxQ6uiCI25oXJ+/1Li
ZD3rOSV4SQgXkmNRnK7nuWnBVC0nfvCd5uVaowt0WkydTvVHQj0h6Nh7LyHpMAr1UmuU9PV/aho1
QmDMJoPrOp7GM6kFWyKdXfUxiIJR5KOxXfdsVUkHq62K+WwVIwXTvqhjyuNsI6hNh9fGH90i3UQy
ytxm72y+ufG9qan0hG8QId0/jZfuuHeEJiYLBHTYGW6qZzK3yFrm0JsI/M0OXakGll9baOxI1m5O
z4NzL45BOUS4WtUMBPL+kPpvt4vneQ6dfNOGsORyFrqn09fxBJNvtvGPchLen7mqXftg0x49l4Xf
OmD86XBInCW4Wv2sjCHGxvV5ZRfl05Rk5hTW/ljTNE1EGBir34cyHbrHmPq1/1wu/ZRGqT/Z51mQ
31W02n5MrdO3oVRGukb0cuSnyY2bq9TM+htOpHSjWk+nYmf0ufhjo488XcZqhjbbloHp7EANiydj
MwaKg3JJYSUH6rPDqVQcnNIQN96qpt3Qrt2ennj5lNLDvyxLmy5B3g7AeU0x08IbrPIZ1oR7tS6J
kYXj1pnWTrTKe7A5n7+1aWO5YaxkCoSR9P2Zndf1w+yJ8SkTIoUHZRpOvTPA7b4WY9D/LI1W3Uun
70mL4vE8h8J4oE2wthESB7lEyxxkRjg61XRZ1s1+mIMJwCbN8z9GX0pQ83gsdsOsmoctH4HEHMtI
QfsMJzKleecMq/ndXof+2fI25zGFYxyli6yuCq/P9k62Zlfvr4i3wZoFQVuZYOaSKsBO9U7pNA3w
j9e5Sf2T+Vo+B3aMXkKWzZAzbaZ8fP9ibzf08WIeRDl9zJPDnWYkSBdI7VRQ/5SmV8ERWswHqwZf
DauquJkcMVL/JU11R4vQKz7Ix35b+S+PCVeHlg1B/JQ2Mbp90BSOqn52dU3hKsq2WA6VsCC+vf+Q
L3/pP8fwy1M6tg0/JwgsDuTTInKxq8Ke4Mr8tOaGPSNsjouwoeDJdktael9qu4q/ZH1stKFZukG7
E1OblWdT5srdUg7QviDryU9KquCyNjrvkfMWVja44vBUVSQv9lBXbWgPlnNnTnn9VzUK/7oGnr2b
7NX+I8ipU0Orscw2Sorkk6gC1rHhVRL0pqAXZ80BwJoK1p95kwy0EkZ1sBLX/GYug4g25u+DXOiE
hMeQ6DSANIhxEZzRpymBZXj94vjr9tMZ9eCnmUjPRJOX58u2fKutoPwqjGDZjXZC06NThjx36tWt
d+/PjKsP6Dcz42mypgMfxII4Jr2TBMkq4or2Qer9TEYaB8BpqggX3/WCXU+XZNhNTrWce9WwjGFm
tBXdnqY6b8CtbqZWTkNYeonxabMS51xsK8CZioPnKgNPj1Rh3GRr7V2vYj2rRSUewEDLT43BpIWS
xtgabcNC2yVv+jjy2sD7Qto4NYfZyf5aZZ7dCq/NUAsBeWZJ036q3KEcdk3cj9/XMh0fTdcu7oza
54CQizUfhD3MI3qhLHmYyyDNo7QzeYB0sYJwGhJaAF7e5TRCOBPvHdfwr7N0df6wQLXjkKYDVPj3
B1eP3enYOqALHocUPFlb779/ZH0Ik2ivmV78s8sc99boRP7UZmJdd0VXm7fWTC3xwRWtt8RXVpVH
mQXrFj6SgILnnFTOlmmXquLo/JW3uXMJbAbbPR5X4wqgMj/QiBiI9G6ifrbCLJ+yZBmusyww74wp
EIcPnv73pUWqSfi0ffTl0jolA6q5cns/qetfyUKDgbq9iZ8btaXTrqtWN+xMG33AWDUxXHAXrHCX
p9I9T6HDohmagyCi4VmlO9VI70/4/ZOGfoHQa6NPbwqZ9eedEMutHNPkInE9NDuNF9hz2K+WnYJw
mtUYKstvIr/a3PbMYFgOeTEYN4G0Jn5g9oxr2afr5xUhQr3L3aw9JDOnd9RYWXFd0eYloxTVlIRl
V9ZQSuacHi5Nzyd3ojQlF+nvB3upL5ASCRUqD7oMK5F2USRB/T6LIKtpucKoW+ho0lcaZFkmUQ/3
4WZug74Pm6yV8Gp9u7EuIKfM6syUif3HoJrsz7Geh7+czM6AeqY8/gj4+j3+sFICSHNQ16TW/59k
7sKmE1osc/HLl+ADYTAH+XdYHitdQ6aMmsr7ufVjfCFr4/s65XMNe3Rqq//FgvU1BZmjzw9QW58s
WJhSfdVvXvkrruQ67l4mRG5jWl5npRwO5jYFD52qx8Mq03jfBvHyNfXV1LJONuvh/RV7AtC97B4f
xacJ29KGa3nK2N2qcZ6apch/JZ4p7ztp9V/s0jB2HsDuFefieDuW3XDZOnV1US7Cuhlqj4PMK4fl
c+alPoTkep6uM2MUf8Gc79zQ77Li/oO7/C1l8CR8V5ctDmeaovJkyKYqXpG1OOMvUO8ueSSzcPsI
JHENx96cbm05FfSU+k36O1+5zV/pZnpFuCHzmM9QfPRPblAm16Y3F4+2ckY6JJwCB5WrkuFOci9y
Otq9x4n+/zqLhxdfmzd+I3/7AGjVhK0xqP+xuflNjXxiW/IfHfPL772KLaREawGEAHDCRmGrctD8
R2zhosVAliwobV9kGK+KZC22oILDcAXITSuVX5UWlo/lhA0jHWjVsyh9vH+ltBBvzrij0gKCIJRh
+N4Cit/bM660KJisuXB/wZvTGJfdOhp9OvbZXOSAxTfHUG5/qDs0yVoytLjpEhlNbMJ4Vbov3thL
4V3C62L/F4FRo9AMqrK/Kd2qNdawKRa3/e4WMBogR0pZ5iJKOAetX97SrOOXMl288pvvu5RwZBn0
phKZ6XKR7LLnVpzWVdWn1DKHuaZD6KqiDZvZrapry1s7bjmpKoBWuxLQ4ox+avidf0zp5+OJ/0/B
xQlIAiSAxUfgSvjUTN9vyLlnVdlINe3/Au2iC3s+VE7pnJfO1CvvfOsTqJr0TFvsYUozzuz4g4PY
sk/mCCcE+PW4jEBa50j+Lazlwu+lKbOfuVXoFs7QUPykYRAgh8lhV8woTncqHRLgSMMxtrb+TPtT
Y7KWs8lZXA4yrfsibDgSoYohnu/43vtj9DZX0tx6IUD6A5rbtBh+49YvaWbYqRLGT2moybR3yeYl
XncofWcQ5gtlWD4XLhjhB+X/ydzo6zrgNsRI4j0Zkx67f+Ro7bg2XmMI/yc0srKXIYTBsv8zdWK7
TsI5z8bsUx3T6YSzlja2/VFT5bTv8CIp4NQDO0I4wR56e/nEnTLDXFLx0/BKr0OMN4OffmMjGcNF
s2VeeZsZlC03oujW8Z7+j4mcHQOAkkF5fwLeVr1MAEcesiwX4r/ug5wWogMpS74C8fyIg6121VnT
tRw0eyOu+mA9W321MCvvX/L3hweEl45E3QAm/1tVCLgHiWA11U9Hzuzyw2rJzSoOrprH3tlnfuzI
ZzUy6l3YQ3yVzwgrJxXsp6wx2/mDhWCdRDIGAASFXcJGJRURp2V/gmKdynMwvqcZqZxxTnNHb4hq
aVJcvsY5dzYnyqp+xWRhoVLhrtzMTMf7qpXwIWoDsitEz7RSkEvh19hfqimr++/vj9nbw9/xAKlN
KjYHzgMxnDL37YIZ59iH4bEt3xc1KBaBCUOLwTKXGUIZvFQxGfctibXeNMPc6I+sTcZ/O1i0aHVV
A6BNwuQQ2t7eht8BW6+9bL7XpaspOTnRCygPqiw8iCsBDbP41iejKr69dklUWylNczRyjY2iQxUv
kf8FPayzrZyunKVoEcK+P1zW6RrTPVfgUulRhIApnrYSFzHXbVBv4nsPpZb2Kgzmthw/d9uQtXU0
d6tucwEEvDC1164CCfWLbTXuoSPEF8BrZZ5E1baZ6xWMyJrOQI0zCK2X0YVR+EVWQbJVkS1owYNC
IAy06ktzCzRRpchizRj54IHeVnhEKvoY6HIk7E5XuizWtyPPyqy7qZ7aZ89t3NyNWpOGZgdEOmqN
Hj3SF3HCeoye5ejwPZgChJPWinWpvMxIjTsUw3DiP9rQzmkUBwcnGaG7p8tPAsnJsiigKlRx2rTP
rWIXdXvRF75zY1upgBrTjxrlPxLKqnRZVw/LBDV3aUTAn+WXpNti41xVDsCvMkY63n4mdYKwHKl3
xejq6Wl6oZmyR4Zgq3Joy1spC93IKkt9aGWMPhPU1IFGyOGTwPjxq4UKLBRuvvLRb6YmcbRuL/qD
9GB52VGxJBkJRvdy+cBPtBrCbxbdIGtIHrjzzKh1bjC0boWurpc1BWUwKWu6d0SzDddKFbEKSxh8
dhUZCcDKObjxnHyt/Tp2niZz0v19j5IYvjJMOlKU99fGaQhn9CnVIDQgUJPubw1dEa91YgVt+bxZ
FVrKcAF8aDXdMm/KCzF2M4Hi/SueRiOgDcS6Fuc2pjfBb1fsFa4DcyXmr2Ib9WKcAXkJf3YPYas7
yKlz5TOc+o1FONvj0Cc3IAXgnR/scp3O/gNpIcv1JEUsBxcCDQgDp0gmQouxMwJZPVWUZgOc8wYt
6K+mSzV5PC362tqrGOuMz/RGdMuhTd0mQYsx2FMTwkCZyykc7KS7KmNf3i8I7vwVMY9F93/wDTOL
OndbaFQtEB8QnToxiJ0Do1VvdloZ05dmSskuLmINMLDzIV2KT9AMkMyEolCwo87eH/jTuIZOGmDF
1k/N04IinpTvBU4T9dz13uM01pot5ioYt1f2tOl165BkOeepNS8s26UIdDssGV4yW1gVekmLMZ/t
+D5ewFhgfnbZRj82a23won3ebVBVDl05tZr85a4Fuy6ewU9EaK2gKU/KszTf6P1Hsk8im+4l0m9H
dwbz57+0h4FbKpRatf3oD6lgbw1tom9gMIRWqhz3MWZ5mjgZowFgixMrdUhRbcdBY6QWaby1uPpL
cGgQv5ZBjqwlmxEKdOFR8PFKyE+FfkR8V2R/KAxPiUMLqiD6aOW84HE/eLSTLFO3CC2BQJCtYiJL
P0U5gDktrxyb9VEkFOcFmggtNttggjc/BtMvbNCVoem2Jw/eC8GtMhpNMqXLoXUDWyUtuqqBMMb5
kSxVE5VmLxesPjHB6/wLZXHAEkNUovvZ/UjYPM8o9wlrtCZ1FMyG2OR/1FgWQ4HBDazSYfB0W9Ut
ES8geQtsrfo5jo8Ohdod4H8K2/9SBZ3s0ZfWpc35RccYN8rfUl3chRy5ys54QA3YEB2O6a2N+HEq
IirLNKk/Cgsnx5G+pANQYpscSyYd+JPjSJOdHdku3kM/WqyQYR0GFhRnP+Pj5K3TuPt4NqBQhbIU
Wq1WTjR7vlUEPUYJLkY5fPZk78f5IR4cJLcDG3L6orDY5ASoDDb+sNQcVK/TlnRzzVAiYdQcEHaR
no4ElI2hN3J8UmxI4HkwfTEb1O7ZmVsUnE2Q8HWd+v5owy55GxN5eH0IECQszD1/r6hIB3sjMZf1
IU1XWcbhMBYCzsdsxvmttDdHrfsuVbL1wzciELMcxUK/8Tf9R4c6MflhZqV5PsejI3f/NxGIM6GK
3XYfCz9MZQW7ulZoCPJlGD8QfiyGi93R4Y3kw1yscR7P3tF6qJSl2F4sLyqPrm9z+UbhMcvGzp5G
p0xi+o6DfaLtwKZhLt5VdSTwBFNzf1RyrADDhfH4u4SDE8Mbf7r/FG+0CK3T/u5/pdcYh3k2o6Kc
eys//xdKjcUSvnJuNtFMLOnNUn2b3kFVHJBx17XTtt7FGMQZ4GvtLkWX7HPIrgCasxsnGb5IDqZR
7pe4htd8IXMnTfwDa0UKlFwYSWn3it5HyxomhiNp86ex2vL1YoagnGZnc1Zx2kRFMDsEWPp7I+Js
Y5Ruf4EqaDbiCNOnHnxhbMm6gnBYhb/ITzDtPD6G4xeNLKM1EGJw4XC5remd7vs2doE9XeYSRZd9
bi2G4XnRmrvF6J0tdW5VyGacSZ+LpovUdrpOhMuh8m2JV2kGUe6mgZt8Qpwxt97nPDbyuTx4hTDs
9qIYtZ/RJ5kLRIdhFwQak/DU4OJrhxY+NrYrx4HFnOwN6MxWdUPU7lL3Cvm08sprK8McCfucfM79
eI+/1NwjEs0swb0TsvQtrROKKXtvJumadTtTi2v9XT3Az6j/tBO75npVXgbB45j4XRcp6mBG1vah
7MspsmSq/wj3T8oSYlamc3on7Xn6qE1RXMgDlBQ9YqIcCj6aPh2M+7rydMh36Ir5XhTMQ8MC2Gry
jbMhUBU/1x4fNR3cjeHrco2dc5b02lShTC2KzNrK9PRYECZt9w+0eHqcawdFCfyO0VBMhVEXfur8
6joKmu6gsoxMK5p9C0FvlPmpC1UdidLYjU9DXo8Z3iuZkW7NWTpujrXc+LmnbzljptvtXrKyuILg
W913pBR6gUGj0DPvrgZfK4NKD800QT2kaTKgAeEeJnQ6POPr8yglRPcdwA2sPnKXtpH3hevEgYic
OQAAClsvtRiL19UTb33An/RyQz9cjL6Jj25k1dC1Oea4gbtp2xbERQgFhZkp4/51qI3jj/89yMef
AymwIXvbbcUNoBBNp+9FJttMnWW1WHnozt4WLpLYAnbJPQV4gpGge5yoZpsGlhqV96iSC3rEK7ZM
VpFOq/wUVGPDKGHcUPIjdgvGpiJgjngKwgJmCdOdVPAQ2KNeYnbfg+MIwifSAuTXZ0rtjBotatHv
zNY5ejfN7TGPU3tcHjIuSsZHOjBjsX7waNaraJFryjpNjnSe1Ekx4YrWpjO99HEzMmccaNqnQg/v
cSFt4zpylzyk/isWVlhcB94TxoZhP6T61o8Damzzxn+aUjSOt4f+VRf5xYbH5tKeJS9NnP2caY3K
dZBjw3OPoQ3zm02e3X23ZILVYNi7ZKw8vJpIdj/1YNn6D9qT/nCmxOejrE29HWgT6mGqR5mk8+NY
JjgEHerE5+/CV7QScV70q2cNiDxe1kqW98Hgnb0OeYAxJg+zZOhoZ2RsS8PF8zaDvH82Wd0mzUcy
t9yfdmjmoZFG0C5jLu7mKabgu6FEOntRAhgA2TBN6XjhNYneziMiS75WIELI/QNyCntZL0XQw5k6
H5zGrKqoDJyyQjTco2G4oGUEESykkdnzQdLolrdVN/KvdqKUz645W0BFHVh+eTsVQwwoMKucq1tp
0kxPso4XqoAYXzFWxhwQyvPDIjqU9KGvUiQcfxsDLEYdB/0FvqhqW76atD6JN0nZNGgcXuHkfChT
BUk8hfjT/sDUAo+h8zZPGY4z8bJn8OPTjgt9PBfx9oTEtpmHx07M6SzPh+OjL0HSM0SiXbaCJyqg
q7rY+JgWUW5Qjh4+a2n1qgGv0kv8iJ/6kHAZAWvEpscIhwxOl4Ej2ko7cddlQKFGCMVBymdkd0Ud
IKTOVlndiNZS/IRcLV3DTi6SsvtXkAUleqnQB9adiu2LJO7g/oaIPzT0FlOWgxp2rlOAl8ZWQelb
VdROdTRgYkkdWhVS76cBTQggfFL4A6FSyHjlzOtXIk1+oNbTg4cUSUMFCJELsPi8hC7tXqm15Cm/
zqRnsXE5YyKosttA5BqkbEaOuxtsO4Uc7lBmVGu8X+LcWFMc9lq37HdAF3ToQ8REvnx2EmFRkv/t
O2E4G08l60ofG/i96uWmbGWx+I4jmQ8NSLTITLjIl/PmVrF3V2zjbNwrkmlQha3tAvlMvGV9GTj8
MQI5tBO9jFqI/N2B8lKjVGVGvkpmHVTN3D7LYE0767uzlLK8lbJr1/jg2E0/GH/NmYXp3Z4TTZTY
apTg30bkl5annkAk52J4MJMuT5IodleRLl9mj9ym+4n75dTZX3vMOZR5popxqoLIsLe+eELEbTvN
3/r6wbIaeDVwwYLRGlnlVR7Y0cQXDW8KvZnO1LJ7fZLjXGo+IsMDh1ArFuOXcFOWk45/Aep0Psj+
9ealoa1/on5B7+Pc1l+DiGXwE2uy6h+MBehEtady170NSIUtWzlZxBDfbsNqtfucjap3ZVDp77wu
WWTBRCKov/pbRzxch1MjidDHKuGFlq1M//OYesnchLNZg55jnggH5UIzXPilxNg0HNjTJ+LDIS0b
LrrNZH07Jv2HW3BLfecYQ/GrrxdyVcCR1rFUjPtjxVZn+eYVdLrb0bkrjgGrOAKNHZ4zrAaj7DQI
2UPXcpwdHsFdgylEJ0fjfsxcmCfhMNPFmy4zO9FpXOosXMObSn1b0Pu4IVzXOEeQ3o16k7e2bjPi
HLvoNenFm11koZv2dYWVBFaerN7jgIAD66BX+BByCO+9ZeRXqS1Kz/8A+Dop6MFyiA+sYCQNdON/
g5XTgR4CeLV9nzYN7gihl6CbvFdzQ5jtDEfvIISlWrMxZZ2+9w+qu7e1nb481h7S1ZzV/0atGZfG
mHsPqOoYGnMtagHioLtTfsAmPwHQ2U3oQ0yuBWTFv1KX9f9okM0+HngxqeTfa8TEeaSJujZ2nE9e
QM+KiCxTPakjtncsEoSZTNlrcHz/sd9CCFBzWT84PfHwtMNZ5/bbe4knAQ+UrXcfwHySz5mLkRmm
kr3vif3WkDp/NM6/XxBnO4ADhEg24GJwArYXuDhZZYVFbrfUHBRJwYl/4a3oIoE1X3b2+w94wsrR
Twh2a+LOAOnHoh11ckFsdp2kHkr55TVizCl0a23cJlbXPSxO70+HvI03dTfOYs131VjreC4UocHo
N1htH6By1tuVzh1RSiHDojWKIg+I7gRoXDHkmb1VdF/K46bC/kLv8WUsYuJ65k8ZU5A648rODASH
A6mFkeobyVvRjVs0waWMDy6KXNcMF0LLGhHqO36c/RFbt9kqqCej+djPao9h9v1hPZ1GJs4x4XbT
MeElQSgW3q4bzt1usBdjuk37Qkem7SURanu3Hu9Wwx8d3rvw/w51uTRAeA0R+q2X1xNIKU/GzFvI
RnBjHm9fj70lSbs8NDFBd5sQdVHyr6A1HL3Q0vogiwRutupvTDsxxyDRU5bfHo8lkmQ9G16BL96+
xqeXR37/ATVw9h9mI/gsBEMWqial0Lbl/28HdF63JVObW5zjwaMKN/KqyhPPEiveD7fg75di6iBP
Sl+TsRGbvL1UhYHVipVYcn5MRSYXNwvWkd1VfLz/VL+zJ2FowIizGUXqACLr22vV5pDGGEsGP8wc
mPp1W9kSVQmJo6h0OTn7U11FZuUo2ws9jPk4CnETsfpoEPXiPeazSRD84L6OFJF/DDgYJkOACBfn
B0Lbb4pI06RfhP9lf6Y2RBL93nYXzZIYTccem7/6rabRHjV9AuarHas3qlhIlclgVVdkEVCDkqgp
WkxFrm0HTMT8jFNOkjTnKzmL29zG2NNbEHJjm1bY177DMiDZq9x26m5fleNmD5HZmBg0aEYZECD6
fKsR8nNw7DMWkiJJfIrryuqWmyJJpwAqzzjJDOqtmUMhOacA8rJqVxp5yxJ5TZw8g19Lw+KY7lA5
+Bxi8iW8Hkug4mU0Z3SyHCmUrDo9mSckVMZ5Y/vUL7U9MtykfnL0bkVf6iTTOEbmlqYt82a2vrVl
YdEPlbWFNUaKdbaTrYe9E/zLIxTTcZxjj3RMsF4yOzp+M+O7db5OLrxuAvHCQqaQ9r71Gy5ZFVQ7
06VJFyVLonKpeuo8+gxlXj4K0vFA3Mp1wJj9IpemoUGKflLgv+uxPgwgj4pulxZjBRwMMuTR/Qhz
FP1NHBljk8xmFXYCVpP9OeiC1pv3SUfQ6R7cNZi25oE+iO60kZuatrzFzhU3q4esBQVPdpCjoDkc
UtVZVh5VFsnwXyslce9funKZ7WfLXdbBvwXOi9s7JO95Ye/zujdMKnSTOm6IeOkFPf59jYMCNMJ5
sTe14okEYjJFpIxoCjBEWeP5ugh6/MBC2uRzRpUf+Ip+bZaa/ZkD2Xj+jpt+saa7GFdAKLSVV1fq
zxpEyBhRZkndCnyNkR19+kRe+xXnCfKRtJT2SHb/kv8ByOv8da0HfRgel0b5kqXWXllQSuKOmeE8
P6HPqCwibNJ43IaN6jGc0U0GDxwujX/f8iaD8lBlbuKGaZLM9+6audgsZXN8hoJSnGem2C4qtUzn
ICzNF09JO1oCN731ICCbmBhN6iFmUZ87iYuRDbsv/Z6rtvwzMTMcFAILLrNfiuGMIhyoy66xrmrN
56ZgO6Jil9dyztqd56Qps2sa6pDjlbDPm2z8tOXlYO7JKYa9v5p4dxe9rH6k7XhvW057pRwjuaqm
fti7PZ5IEGSS86kZg10azP6d16YdfIM2+5n1XbwrU7ytVqeud24cdJf+ZleHNa7pTteti4tQ4a91
5PAygcPMn7zwqRO/q6UZz9BCwVZHOnRW4J+whWuQu4c0xxi+degZ8K4Bs+shRTfJ47xs/rfSwPQw
EGP1MPt2tjftwbxECJlmYWMYGGgAHx7U0Ne/+tyL7wA1M3hUgwh+WrSgqLOs1voy2Xma8UaM2thb
fTV86ScHIIRQsOvXBTOPXq1F6FazH8VeEKf+n9lkB+sFzIjxR287ubVv8Oyg/MqqdA0n4fq//MH1
qp0RG+qywsjC3TnWkN8tkyi0jU5z5faD1UWxnzbfzLxvrxfPMa96aekVGsMDpzaa5stFjcsN1Nnp
Ahcl4zIrRGrvfKIfKpYZbvi24XBBOd8aX+e2m391WHREdmZt3/o+b2yYDi20xm3rWblp2ZYhTC6F
T9A2F8slPihdEppWm92ulkcgptSLJhSQ4hLKdtleqqVTB7sd7Su35E0pINBP7rz+wFUsvkUgNYZT
Pw47IE8zC5Olmryduza48nlDfdumjvq6tgu5oknbnZdfjAXcjCLyssRtQ+jJzjc65k0o7LI+awAw
MAuuhjsMqoo7KPFDERXDkDx26dr9qZa2wjker8kotlSb4xpqlnSCfbBANt6Sbigz/RmhVJ9ieLdN
+be8anmrS2JWT7yyC2FnO1l3AWZUF62t/GhUZnzJKzScb70vl+ucPsQUtgDBXDQekCtgs78mY3It
Md/OwtIqgm/KINna4WRCHuXmfYdsRxYHAr3EySPbvPPBatLP8IfgnMyperRxKztD7Gid5e0kv6E0
f5yp3x+3rtr8s66FLJ13VfJrZUDOUsTX4570dL0fVODGOGF3dJKLZAhNfHAuZFC0Zx35sRUmXh88
BvUQfBdLKx5yFTffp23afo0s8N3kNfaNA+HhzOSk2HVLN9yT9+JtP9fTtaH64nkzm/pMlFYMYwyY
+zZdTYezbCEimXnmg1O5hTz3aBhFbV/nZ4U7qkc4Z4L7n+xLy6zFIZei/wpe2H0O6lSdW2sZ3FeV
2q6SPu/2C35AujyvstvaMYdLNTrz57qP1YPCcOOHKCaCg92t062zVmwesLZPlhjGq0V580U2L6IB
T/Lrs1j7JFG2w/wEjgkuNtwtr+M4VXeb7aePPpDO127zhwcO/AT3Q+XxXiBjgFsls0MZxO41nXdL
4C8TlDsfdZBgvav6sCVG87mgNfAZ25m2i2CsmAcFl/1rO4xOQtG/bdcqcMYrCFQFqEXVPCRiCypi
drXshVf45xa9yGhqN+eTPyWCjoEyfhqxDTfuenWdLQuitVrIwXfeCNTuXxeumLxhb/J2P9RHZdDG
17PRJp9Bf8pbvEzqp3JQ3/idBAA6s576igwmH738dglyaKFua2WXQdPaz6MRj3OEBYd5AwVpfMzs
aerOUrvE6TjAce/KiRvlHwKzqoPLKvXbHf1lB9U/ffidH2wVIoFtCKawEryuoTHgIVytSNoYa2nO
g7ruUEeWB4s348wXNVT8T2JxjDuvDjJeM7QoDOnSoFVf8iSbqj2t6DW9qrKiyXYG0lWYmnFsGWfe
1Pfbl9Wv1Zie6dTD3AXd0pRNwag1MwZXBViBwnHVI3OJ3GqMpxtQnLyPxGghoPK2Zo0w35LX0Ahj
azfjeFRcDQAEwxNmr5uP26GhEJWiEjaTGrqTNobyLl17Mev8YRNrrF9DtXQ4Vl/aBDvzwnfoVJx1
mG+qXTr17ngfGJhHwQxKygD9jBEnKNAMJ1juM7RvMrRTp7xrVsvYzmYKYG2y19nmNUqVpY5sRX/h
xisJp9iodhgkgLhd5hhVR7zxsrgcDEw/80/4i8lgEwx/bS7VDvyoKjR7rLXd6tMwOLnPm5hkLksb
4J93i+wbf+s7JBGrXe0dayzTaxzncxlWNfCzVqzx8iJRrTSkvBGvrxppV7NPaGDeFBnw7S5fsuVc
JI7l77DASD2gulxZF0WiWtqko+utoT3TlZeDPdwabrB4UZXHTh96TiGACMESn/CVUz+ngNREqHa1
/w9zZ7ZcN5Ju51dx+B4VmIcI2xHGsCdyc5Q46AZBUhJmIIEEEsPT+9tU9SmV+5y2T/jGEX3R3Sqp
RHIj8ee/1vrWvutS8tcZUI7JjBjhcq2L8AxgkSM9nbsPq2Z3HoPZ5K8FqDcEF/6BTteKpfjgEOp9
N8lFLUIn640lSKoGGEqeCHPpHOds0LcxfQUK2KSHsvftt0ypb9uWZ1+zXHzLAoC6sJrm5nHGcwKn
MSWlxMtD55Bwif363nZVr2Z9M1gFZVj5EESiF5sIPeyjghir0zwO1G3Fw+CSUPEB7YSDGpuPMUu3
Hex2FLVsSc8onz7I7EXOfbzxsrHvAplbjx7GpgG2MTsoPg98YEJ8evN3oxPVvehb6SeSGPW17Nru
ceopaUomChkusSWQtqHWLMERSlxPiU1f76o+dR7bSjeSYMw7uK2Odjarxb4yBWJql0lE9YBrUWya
qXprJ2/ab4tp1qHu8RKO9UD1MhGG293ga5yxVA5zSgPUrC8RRNUygj6oRBgQoCXVgFFzOkqYbkuy
snx/3NKh+J5CTuz3JbpfPPBQzlC3q+GGtzwv/8KtaqojmC/4K6QPvHWKHa0EbjS1In8q6bP5xkZw
2WEmCvadHjQ7T3jlnVbqQ6QaN3/R2+ZrXeJQy7i47TwzLV+72Ry70LG67tXS0+E0mVa6kO1eSj8q
WNqeUkFxWZXpbN6LRUVcwq3bkmvJSc1G8VHllvetSjOI2YY1X4MpBI0p+u5oscp+QhQwq8uZthAe
LvX+7IKZZW7lcLx8CO0Pu7pc0te2uby1F1O+d8rXiqR2CwRaltyde2ypRegiORQLFMZ661hienNp
0KTBOXJhXpXOuRbSfM/zfITTVfN3CEu4+35U8eeCJnf5TOSrcI4wGEwP8C/EwoFZq8pOjejGZ8Gt
LaekCnrFN16880BQ35/VQRsrl6x8qR1A25tfL36GnbGpiqDrqolbx1nK90n5gtcDN89dN6W4tLrU
sa6RFIcrsUI8DYeMkeZ6kZN4r0ygQZFk/alosaqXj3FceVZ4KLmnTYLt6nfAPvwiSqFKQGFbJ5bn
GVYu8K4M856jfpCdVumu8fLxyl65v4Ua48gY12mvOYnWN3iRScQ5T6Os61dPqCWqpCXjWtd6/Waa
PePxQjsJcCsxw4XuOOf1fmaoOnH6tXOy9HleMsoFjJ7DJrXuxspnA8pfenEIro3uiGQQkKxDnDJ8
iCI7b/LSrqDQKReJp6mismJIg0fHNVZF6doXJjO11abbSyuntrolykg5HbeKtOJIC9xuE9FgTFm9
7jUdkIB9605W6oeV0RfWW42dVWsjpflLme4Q8qpFP1d553ZBxG17odds2vJGTpHHC9dZY/qnnAu2
EZe5vcatWtOmAsyQstKB0MYFTNyBccAxGS7Yz4NpN0yiL16yrLI7CrZ4VJB3SAlZ7RAqOqaIGGbM
au1xyiet+Sl7uSgnAdJWNG3i9GiAj6luogntBQausY2H1dZoJSsnUfFzsDVsXFOJwxptQmG/58v/
0dDNpPN9lGW7xoHIF1Abg2Pmj7+WyJq4CCFjHVxWtqaRLuKKzsmLpQAfw0Wf4TncyGPbqb64e/ze
G89bb8igeJ3EnF/QCECUNo2bbVrOLq8IjuPxacpZKPjXIwPlcqOXgU5L35TJqa8AGxG1VagoTtmV
7xbACtXETj1Oa3tlTXx5W0i5uWnKCDOO1aSP1uiIApQrBtrCOunT1K8d/qhiZMbh7pD1OyH8kvNY
G7u4gnl7NjGZMbqLgBOTchuGKN/eF6PXrKtgO6zY8BYRVq+pnu0kaxe7oA5wxgkUsDtoO/96Y/Tz
k1SrXSCwcPoCAarf7gM78dbNsvfokc0TzS/1Vw3XDyV2HaE4+rZ4dhJcMM13va2YsnDl50OVdK4M
8lgN+GeWcDN7RNHNneDt4/4/BUWm7ljiqgP76eK601OqIE13OpfGujaJsBqAwSpAoCbJ9ljSU+Yd
6W7bvNBqxWqHSztX7X4YddyViy9IxmLtrr4LqvSAvwyX3iCX9+gUj9a2PshCmxcGBK1OmEC5Iaal
cJw9JM2xoZXCX941KjhXERrZ3BsPflVUTjwXbfsx6AjroSwVV4N2g34f6kNp5AnjxCAPU+5U6num
LZeNCxM1jY5bRRMB+TGVartmMnxMQyaVi1Gq212X2KsuDwbp41ei1DYLSy81sy5ioVg43FC9lUoz
39Wn2NSdaXzBkgGdJRwE9OcIr0kP6mQyTPxOLLduMm7eTWj3zOHnBSFwCWer8hKvcuuTlskOi/0E
AkAAexYNlhJznaBhtU6AVKaN+Z48BT8YD/5IaC1+f+hF3ZfRxMLsfcNIwWcjDe4nTe/4Ojexcw2x
3K38sGM7SP0gARMy/9AwVbE8LEV2rXEMy29cLuf83iub4TJ1WWZxYIJxTwOgteKdIxIOgUV++6Gb
rfSMfTP7ng0G33l/3hZsdCmU2moDth2KQp+/glWe7uahzvkSiNehWntNx2nqNYQoKid4MFgfenFQ
dvPRYGlRxDOenefZssk3OpW0D61dllE/D85jn2bdbjRb/cUdJI2XHv7IfKg3kgNyW0NyWeuNQUit
iM1JKsJmdYtxPyhUoI6ZS1sgFvYNm2qWUrDgz0F9sWxwG44g/67gahzAg6FuEXiETGnBCWTySdnC
jMIDbm1lsmcoaFd5tiYxXWemofxYdzJBawLGky8zhX+4oceWrxKXgvfNHnI/CxsG8Nteu0y8EtIU
DH9tXYvQrdIAm0zVF3nMC73EEca65G5r2ACEmyuEm1QK419s6U2RbIAe2FA42PywszQiVpb4Ocu8
TUwaH6N5dNZXj9NCXS1jO4i47pX/IJ1hnPjXOU7PhaBgC9SY3dmqU/PKp6rKw75ECDocjDS4guxk
AoQoqtOiCVL3jSwjvGnmG2mdqUX/AMYaFY4sh8gDLbHG07yW4P0Hf0yTKS/8mvN3sOqr0jBXh5D+
7DxpNJAsN2yuKsipdtesYS0a45W2vmwNGwwiN/CUpX4hutGzuwUmaYs+1Z0maYwy/wJKYpjpkuT9
DPXEjXNr6P3L9829na2ZNbRldumNXzfWS4/7IwsBmbxasulehrHrwpym8wcPMjcGrkzxka+H1wxm
U8ZstYB3ZfI4DxOxI8ne5VubTdpxKHmo46GovNtxGrvT6PRkUAYPjsHAdkRLdf+JjTHVt1mbue/C
3KxksXX5oIbVPFKHMppRCW73Mq3pDZaelhWPJ6V/kHRKujFgdwanpgiWPXwkVT+Q4i3igeVWPPBR
t6PecqaE8cW4atcux7M4Gy95ui4v9L8YoZCTTqTTqZLGr9Of2J312Hbs8avPuL+HZ2W8dzjjX3R+
ixNqC984oggvZIH884L5YC/UyFPnT28Yp8c7MelrCgis0w2eg+0uyLSKicawmz3vA0Bgky+tGBzc
FVs0umt7c3guWXbE/sJFpad6eaMT2OieQOnbj2Vu2U1ks9U/CtFSCBniAK0s62Od2P4PSSXYBw3v
vKCqRsVo8+nqvXCjpZD1YbBlZzu3Y5n3nPISrCmeqaEnsYJ5YVnLpkdrQAjtbu0Vi8+l3pcMiRlb
HWCZ/KiDAC23IwbzdfyaFsvsfDgtgOZD2fnNaEepPeijFvvKsYFD8GDjskFrw7dRBkbh6jGGQGNj
bPT1FfB35Q76cpzWhS1m6JqLs7Ptdva/uW07cqj0oqIHlXPsgt+KmfPwT4BxcrMMo42N9wubNGM8
bq+VjDYPDfZ628Gimovuh95rqydjhFYMhIkU81qB0NnoacPFJLL0Ym7nM3gpbMvKbNP7e2X5I1eY
wlrcYXi6YGQVdSab43PvI8pULOVNCfsF4hMNE+D7El1Yk+zfp2pTxhryp4hijebOZiQLN5FzMlCF
w604iNhYX74S2830oN7n2aK8/nnSss10qCTyK34Nj77nLlfaKLkwX5UrdDM3oj+LbsDdv5bn/q4u
o0lecK5kZynkRqRDk/m7alg4K9GkrPC+V524CBrNL+NHUwU1P3CtQ5b6PwiVf9fkL/9GF7IK3DLK
wJF8PzGXv3kyWM75o05e4kfz698IJ+liwLCcdkCal15uT5jglL5oRD6KElHw15f8n6I5/Edll793
Xf4/VWv+f9iaCSXV5sf/b16Af+I5fPlBdfnv/Ic/f8efJIfA+gPPDmlQCgH5KfL4/IPkQFOY+wcz
CSlVcA0BSSg+Rn+iHCz3D4RpfomENiEWQGH/RnMwnT+gADo2Lh2dMHUAGuIfnaF/RnL+Vbk8LC6T
D+tvQjPBTcc2ffL38Bx5vM2LHei3jxanjab6rtPxjHFoKs1mlKoB0F4OTra7fZJrhgwpa6wevNk/
SynUi6vK/lF02MT0QZ4mSC24S73t/HmkrngS070C4XiHb1J7mzyPSgq30/sDPSUeWG/HzOQd5OLV
urdt+oGaSz274R3RBXzzJrBZmX9la2Jyz9KqrbP2oqJ24OyLQb8UbyimtyWkfwasAjHYqrR325bp
3PPETK/JV8I4I2gnlMfaOOXB4iJmmGkwJl6u23KX17YpTqOdFawASxzr+sVdQLVwUnA0GyevW80n
e2WEgqHSGR2WU5sKgz1549U5TnT96NDL18Irv6RQ2icVsn1USLv0iL6VbQpZwC1pZd9MCaU7YX+r
KzfypYe9m3dVKdhY1LZEcOsYbtAfZTS5QX6VwhFSjEce7AxFyZjC4VSuIF268tCAw3pd2mJsGBSt
8VByC0hm3XdeV94UISU0+aGQxWNWszoJwfFhK2+7Q2nOT2iN1r4c5zI0iC4fqvkXczDLn1kWzlmy
quLo+csZG9dVPk/Ts8woJZ7qy2C15FnYqgCdNXM/Rkq6cdPOr7giZcQ9gwStxYhXPS0Kgv4aGOUJ
veE9KzoawtJqetz8SYZcZJr9xLdUs2gwcTyYNJxX3s432z0GiAe1FU8sY392dTFebUCuL37fmy3v
WZNO42vXyBNNfu2hIr8de4UVLxT2hHIV7pUQRPowpN4hE3RhZVZPghVojDTQsfJUP9yCSvDG3dK7
OejcUHI8hsE0EZiz0hh7dbW3lW2Ey6ZuTZzMJAkYQzIk3cieVX7N9WA4++NsJh7OQNzZJGJainlC
3jt5xNLYfy8mU+0bxW3Dz/sFAXFdE9E72kN2uTe2ZfYjtdLu1tHGR2csFnIYa73XRVNcQvrFoa1c
Fxed7oZWt2JdaJ1pN/qOfeRcyHfDYAY7PPx25ORasFfu/KNzqoZuGy7hKWdHSFt1wW1vKd47y+4i
QP70jWWMpogRMu66S79BS1+4s2koGroCe6dB0aM78YvhtHh+a+CSdXrcthY3vBQADkbt2VlTXi3Y
HU557+CmFeDZMLAO36bNi0pjDMtqti+Qqh5/MTYwRk6WaBR6jzzxE7eU2LI37Wc3ughAiuZeB1CX
r2fxUKptveg02sGs9OlhNdTsPdZ2Je5c1vQtEzUOZ0Fp187qCpYDXurJyECk+II0Tim4bmzZvkBq
PbVTNjTRahH6iPlgVVuYzuMHsCYr0lOl7oi8GpFSfCyyQNVG6C/L+h0VUNeTzLPX0zQW7QF83DrT
XsJHC0AN2SC2uvxtyX9LUFzkJiEzZzgmdu4yTflPLhEBz9oc9FtIXlDMN5R3ylfJqKZMGq7ybQeC
VoekHDSEn3zqUXrN3OtIk2FfzdgIS9Y7+EffSjwZrOszLUGl4romNpRh0VsJKI56z4qwCE1/e1kg
pzx5BReTutTeeKSeTTY7IaWkXdKApRq13r5B8K3ioTbLq1Zj3UwNa0wStHhquCHQuCSc4mwOlJuH
zURRMUFx465v0q89m1yCgIEVXAu77k5GMO649KprNRXigblee6xs6b2ZjVPEWRX02DYCus6nLOcx
xh9iJmnXgvCoV5018ArlMx25jDJ23tQSzYo/p911mr7uh8tTW5Gevm82Ze3S3llYbdb53qvVXZ3T
EV+s8jDTzmsSuQF3Av3aD2nDa++xPL62U+ccAAIEH4Mp77FP5DO0bYtljj++uEzcYaHrWgJJ8GjX
iDDVZFgEwg0x/kw7G7OFNmpX6+TkO19NRtxiek5EtxThmvkZETeD88BfbwqMr7ebpqvzCrs1bNfJ
i4t2Mdkrljxanjklo21m+zxg94ELyI+CEkcRV8P9qmUDZ/B4BitNSTvAPxKWRIx0sqLHEex66LIT
CDNjfgA1b+LG6NhY2Yi2fG3BoV+WPWmy4MheL4VFt+hIKUHzseK9SXTNAj1hwCQTsurjsulIdgJ3
lF+Cogxiy6+owAVoHcuxPwZawK1IEz+X3vvK3a9LtmCedvqlWZrmoI2rtY2a2C75bpqa5aRV/XdV
bed6TCeC1Cgz28wFnAReewuvSr8medIlrb5CEixG/bhB0z9osCK5WbTU00ARhSJOtbvm8zVPVUnp
UlNx3vUugpK+srj0DJar4zeTlMMVwKaUQHlLssqa11CspXHNZ0Du6dbNo7mqfk5uHewWsX3LuLmw
mwk4y8rVSc9pZ6RmqEqOfgSbd27kc4TdaLhLKzOlcNaQNzN5XV7uwFpcPXuFaPtTBP0PeyzqHVWC
C9tf+7lBHY2aSvZPtc8ftQ32gES3jD/RzLkPQ1rnloovy5N0/GDtLu8DsxNH3Te3a5IzfBu86tvU
pHrMYYqbgl6rZ3/teGGM1mNRuGy2M8CZ5eJzrrtF/W623LMbE4gxoASyecrDBgDyaifLrbkmPz4n
pMZs6sTXd6q/sbPgaA/nS13KzFI60YPef5K6ud1VlqSBrN2wwYS5NyGIzpXgr6/Gqnzlsa/GM7wr
/0vvOfxeC2vDcIH51cscaXWQ3U8gFu8czNSvXuk+Oq6LZFNnN5f4xcGa/MyKlrwUmI1SvtF5kdtf
A6eaI9KeA1F1P7G3FG8UAAIWIpOaIeUTOqHxVBHmzTrzOyTb1olXfs6hKYzuVhnbeNC3xTt4i+N/
myupv0768oGZebzddEsrE6VydYBTbN06jasSY0Pm5WQVo8Lrv0aBqYJLIgAbtNCbh5772MPMTlNH
f1AaI4YpEEdtWf+Ug+WzppVlxs8U30jHdnNw90IYDo8M3VRkKmSw0XgGmDBeM+uRiyYSw6hf47It
XyREr3fqd071nKdbXHY55S6Z9b12JfKhW5gfRlZqTUSgPYDzXUzLUcwdak1RUXYUL866fOi1X8ei
m+Qje9T+iMDrnRXVKfugde82t71KO2/0Ykyc3XJA4S75OLvK+55mXhPlpvRug9Epnh12D2eD1ERM
LLNOnIIItyDox64Hy0DSjVb3MFj2QD8Z34qbpcKZAUm/c0JvFFMWb2y5mlgtcr1twVfvyeiRZffm
cWfgQU9w8cv9OLjavnSobMbkUhfPnGbVM6+46aWeF/2xKsf0oJdecdSdmYk37d1T3yqtBIiCyoM3
fa6fMrMo1ytCtk0YbPlwCjSTByLX5yoB5BuczH5QUY4lA7osLbSxqzISp7oc7sdtGZ91fyMeLVDl
aNUNrjr48Ld0NQxfIZUBpPVkVxKV6smcN07OwjYHlRDA0O/QFR05f8kMTli8XTaGuC0QlgvUX6wq
KUqehysyDgRFfBYAX8Enbe5LVmnFFit/4c2K+zvgQRyWMVwHd8kSu7LdGzLN+avyZldjWJke661d
jZilpXau26V4TRun3Q2pj2mj2Zb6iP6jx6VfZkgSdqX5oWzm5lmnCvte8Y8elobjdWiCx7lhNpY0
ab63TQvOLvfKnTtu2RUiiMswr3oaAhvVfDHymW4I3TP3s99U1+xJ+t3ajGxcs55CGG2rZegMwtnN
RjvfU9WNSu5sKR5SRZuiKo3pumm3KbTR3A4Ti/Y7U7C4evC9cuhuMaQvThywkO3dKsIwbzIsNCIP
VukjZpmmkN8ZNwt/Yufo9bP92I2ZiyORAa/zPeSHMsibIISIqpD/MahErsSJV8OOG2JL5pyjsP3h
nrKHP4y56zybftFM8UZpk3cAwSeMdxD3aaxrZZpdF4qYTMhHeCgT08/mGPOnAu6veTOnD97NazVq
4jDJwHjAVMVdwOi1PY03iDzjqp1YsosjGYgynkaruBbAXPEyT97PZujsj1/S0ECdbLlfGvFFVoTc
X8EmTFFjB/N55HkMfVptHfijvv+j80V2cKeGEdygmzTqAYI9beWsJ4XL6ZyQvax20pTbm85gfTUj
Poc19+POE/q+4489fUpOQhTiJV/s5mEmcXnaBJg/s7FF7OSGhd4DAyshUQII+6JA6RBL9jRdGtFA
G+SNjfMnhpJif5VMkcm4LEG00RCeZLzrGM77NVnMYUym2jtqolUxhkv1MGZFsBuwBL859mIfmgqX
TlpxMtUdnAePHtJ9kVl4DzrHv7aKxr2slPOZ7LSm9rVp4zXKA6S04VbxNwk/NS5hmuuhN+qeUQpT
Hog4fwmNwJ4TPjcogcHiJP1acb/hQ0ncsizoBkI0SoKa1zhZ0uqbZKanudlrDhrF2OTqeJO0s9v6
mGVHGWm6tmJHtawdvI4GwJan3X5qZ8idBwoL6vNSTW0Ekh3M7qeSVlOL8wOhwT6nKUQAIrUY0DqN
Z1dy8E+ijCBEU80y1FikqlHx0pnX+3zUgxu1ZBVm58I9wBB2ErPGL6HLrjsVunHn+8RopZQLwDeR
vUmP6lQ80Gjpwuj9m0rrSTs3epUYdWpjQwis1wynb2jNZNGipsibVzSI1x6PWkirwN52SKyFnVDf
yQPLg1/o2xHfds33b5rglzuoHEub1dFaWWwf6AOI6XB7Q87JL5Q7LC/t8iJ8LhGZH69b/70t65dP
RbA2J71LJsj/XbhYVoLXyCReGaSnspDOG0IBfWCZTl0asXI90tqlrJMBS/WU2Ut/3blly6dFentD
rzzMVHZxXaOS37F/wGiJoEfMVwld3ciRebvUFXbGy/pn8aU4Bn1fJ9ustkOGaefH3HJFK8dSHRp7
JEyp9eZ9OXpsBMTwMebLePKagvyLD+aTKEKMViyOvnCxWZladTK9Rt1/apdZ0b9zX2MUW1uEGnsr
m2M7CfgwmZLrM/3feK7VfLYQqZ8Ypb4UGkwEbxi9q9y15oiqeAbHLj+m89bLEEl/wCMwfQuM/jwb
qxXmpflEHhUbg7LtnXBxo85sdZ9hhDehdQkGoyqryJxS5wuBMid0tspE0chh+ravqGnysMr8cXCN
n+yCmf9wuYVtJlpygOarlRtwtlRrf5fkhGM9G6xYaM3TAsPppxAo+buMuBbAYDEzfKObskB3mwd/
HdF2uqw08KP46TcF1A8zgVIDC4p1fsDGv9H26qcpayfQHzss4GvB8N8Y3HEWZ19NVvDQcmCNobCc
zuXLSz0M9gOwB56EJnH1ajghhoczC/uFq04a86MS3rkqHXGrXJvB2qi0LjSpOjWQDra6TRR5W5lM
ek6JMEyFI/+FX6pa/ydgigfqkTg8/CI/BUKvTqvDyxWP0EdaianfVwgyyeJOJI7RYzEbLCfysLj7
dONp4JUU1caIt8O87AJFm0VrMBGngbd1eSaY8grD2ZsOk/AvoRnfo5oRRaaDp/pvmb+dFj7wUU3g
AWeddkaMY9apnR54lXcShhp3f+nRyO1L2Ae6jFpG/YjJlLIpu78eMnWPufM7KiWfeISnJFja+94W
JE2b1cN8SXzgL7Xa2xrtdjbt58Kw5dVIV0E8Dy5B7tpq9zmlnEnRNcZhKbmcDc4kj+2Y6Wwu8F/p
lfP9L0W7TGcKgLv1W5WhwptwTsCNDEVYjtZ76ijjcfadKnaXdR6iT6HbkZ565OwzQ9d1UDH1fjoN
PcsoEvCRkdLQjJipsWch4p4MOgHywG3P9ljLKMU7gaIPlGVKvMy4mE91ep163o9GsHW7qljFmzSw
hzmAHpu40rbtozKpZ46MtdLeOrcZbj16Nw8lL7yBYkZvOfgkLa+9iiuSF/hlHi9Fdho0O0vwRa7v
zFk8Wplo3orS8G8/xfZtzKcPrXB//hLcg1yTp5419P1G43zkFASuo79EdxPdebsZFr8Tv4vuwWiJ
eNsCd/dLeXcr/ADCLNohKqhN3BUC7rutp9oNRAlH/dLgi1R9WTPn618yfNav44HnYE0+tfg58J9m
3+WEz1vzMcN6H+E7vPUNmb41ywVt2aQ+NtmLOF9zSdeuZpOh5vpToe9HhfvWDsZl9ynTD2XhTie7
5fzBfaWLcv9Pin0FzCtsudww3s2dIDvndsPTIOz+CqOmr8K88wLCtATG96soU6zwpfHqdguJorlw
dPBZBJKxwk/b81SNsPP/XY3f49PTR7qYxz3p7+J6E/SCxbywAOsMU8bEtM40YphjQ4nneJmEOGVe
fxP/q6kcD4KIRPi7AyCjLzcC37Y8OpMYWT7plXBDrmHQFE0teKpNmX2nua3M4jZLs4Val3V9WFHC
YXzxoP1pB/DkpdfE5BX9v3kCkAhIZDLWbxCLTwI0Fn7Dad5nRdrfY+w0n0twCEvs2BzY2+AYdxLu
DiGBv1wDnGXdXY1f5vmXc4Do5QTbI/DPw6qNz5XQ9BsdeP/eJBkWcHmV1j2OPu/h3/UUjCRuH6nw
YBm6mBNPaddyrIaN47cmM2Oex/9sLbCGICtv2PDjF/sna8EgGly045CV8VLJuy2TNsUy+JETizXU
F33zslNpc1S2db7+/LQdoK0yqG0uyMpP70EeYGFCHy3QPF2HwgyNt25GvoKXPX1qXHaI4pAFwLM2
+zrok+ZqSBfvqGZ9TIR0q2tB1EUy2Rv6dbd181f4O+MSugsJvVyb7Yjg/qffS7sXVS9uqMP1D01u
oPuqTexnqduRRfFzhgV8Hs+fRga2txgxwTp80Znvroeun3cTuboD60yPLY2WP6x5icP0YmlY0DKi
TMjmjOXnQ1OGkXA4pQc3d6AHXfwNgeLRsEozT4reOkLg9O/axV1ovHbUydU8QBpuWsf2yK1jYmKM
2DcPJ5kH0/nT9gCy8r31FyNR6arTe7e+AXjOI9MGvZH6JWtFI23YlQ3rk1ZYRPwGnFWftggNq8s+
h30Y/eaN6Kp2JdFDD19O9DG+yLMkNTpmWX0bXovaXiOuCtthHRaXll1DTne+17EHpsiljn+zTKw5
L5uSECudfJhNrzWvj2cH+eYv74RRUdcWdNuNU238/3p6L61lvZ2BxoSmqp4Cab5YGYc15N2ksK0t
ZlPyFrSDG2KEwIY051n8abFoPa3bmUZlH2asEXZWPmw0SsU4FkhTTvoWZtl2a+HxC+uyfxaSwnY3
m4hywG7q+3GvNlt9+zc3hqUbOg0BTMh/t2Q0Qdnfz1N/D6q5JiXY+bzajctFMK+1W9/CfoOHkjrd
VjevAXF9tzVvOmNYw/PP+Y/f8WLZgNL9Ms7OBKZouVZCLMeh7p8/tdj/lGxNwTf/+W9/E5c/JdOP
ToCCzfLxf5yLj6GT3c/xX/5T/5H+/bc/GfX1z7/dRSr+2/9I2rEY1/vpx7A+/JCU3vxDuL38k/+3
v/hffjUG/CohePveFG1cSJrSPsbfRWhuY/9Stf6fIHC7ltD5rz/t0lvw67f8KVsbevCHbpMvx3KA
Ag4J4i/Z2rD/oD/K/cUsCHQXQfkfsrX3h375XT7sgIsyfaG2Mt6P+X//rxblBORzMTBSvAsb0//P
qNbmpyj9m2iNacPh73URzXVuxP9ETWh6nEpL5c4AxAQZXDoCZ4roudM76MxXXL98iLxMhuM27dGX
ITo8kyTFcVK1opFfuJSP20CizYLEVlOEIeYy8hR8X/+RJS4nJjt3rozGFImZ9dXOhirdYGcNVqTX
eaajmSfcbNQRf2sjFS44nGejOLf1WrboiAW9cIEv2muHePmJVhulH5kU1vNqp+mX0uoF0Vn3RZOd
2s+d8nB5L0GM00Vclw2GmqZcJoNNV2V+yd1ia6Min2buBs2M7ckfVJCAvernuB62DJGndpeHDXvy
my5MFnSUsKkzpHJs22Z+qUgaEGM4YSyGnX27qHq/qKH2YyfoiqPbZL13E9BDXkZy1aFlahqWNFes
I4vCCnlKu7Ct88auDiId5l25DR4nntbyB2N4ZHBsVIqC6qRcmObVeJgpD1B76tMAAkpJmw5iKHEH
ma0bwk0zcBr26gWO0/qUbh0970PW8/QvHYAV7LTO/2LvTJbrNrKt/SoV/xwOJJoEMPgnwOl5eEge
UqSoCYISJfR9m3j6+0GWqyT7huvWvMIRjrAl8jQAMnPvvda3+KBIoQfjI7D4BhShyPedIVvMOdm4
lVHdCL8T7XmCp7haa3FKI2ygSZhkdCtl2DnPXqrmM9M9r2NaaDX9Lu5arM4jtzrTQkaWD3TBtkav
lcXe7POQ4CF7xrFFDQvNJ021wB4xWPqw7Ntqow9McPCLFAewNhx+o3Fwd8Y0TdupZzQEJWCMdsro
db7oqGYXW1Ofvzlhor8tAEt2mc3TuMvCpN3C6FFvBVEdxg7snr0fqrl+FGUb33DwyT9WWOf9UB8Z
btRa1EMnjSN9Y7TOHWCpdjNwTF/1BND0EEcJbhoxi5GJb06rkMHDNnZa7262G8yLYUvlj8YLAQQn
AZ9RcPYI8xQzqB0P+bueatWRYYBx7Aucs9J2wk88Dfgy4Sd6n8Ni5Iylun7M9lHfGE9hngzHqS2c
HYYMNBxeGXaPaDi/6JOtbUbFPgmnnmYwT0BypC9mMp1FpeUFkXTFuZDkEmax7b66SGL2YxfL0LcJ
9BEbezQivzMKzdx0YfOEW7m9NMRKfs77ItxAjVPPTCSLQ7hAGwg0TWc4RzfUpFmhdXeqmstLYwNc
9HuayOt+mVBf4NbZiDisPsiI/uqkeeURO1300jertRYdaH7NLKYH3YLREx3Jvq/AKbROaA2+bWX6
gx03Q6DAJ3i7qrQImXLtUIQoDlDBD3Zf37VF6MEg0vOvpcjUsfGIDJhX6Mc4K88vw/5LqifWBsDd
FNh4oA4r0xGTjPFGY+qFboFNcRqR9+aNhtNmG+SUXEdA1U1cD/J+6jDH8bJAxQbV/q4m+++u+G92
RR5vNp6/EXM9rpvVPzZvWdX/sjf++ME/NF2os9DhkWLxrwye39N50HRZv0FcgOlD0BYKjBXW/2Nz
tOzfPNRXqEWJhiNz6l97o2X8ht6buZ5EJiZBKfxHki7DXGEzv2yO/ApDZ2OUDEF0+zvg5ydFF30P
UgswEKHcF+MDchIy5q0Wu1RO9LVTo8vHUmRczVyOe7eysFOMyjsiPIwZ9FfTEwSI4sbkkQyAfruH
jNBT0kFTejhlRf/BkWW8zfoIjYt5sOi1+ohWmYBa5fM0ZPc0THoflZEbaLQVfCFTHBCd5bF5Mfil
MUzni4G18diXaNTr2lgn5lFxQUTRPZUmE7/O6a0NxEtWKVzvyjU/4GL5ZtY9VoJweFCe6q9pJe19
M9kW3sx0KK4gyoYTLe/mRjkxxom5KbL9aC40zagez2qSzrHANb9N8eKeLEILd303mLibqkVuIr7O
C0MxA1cDkAvGZ1jgfWduVgaFXqrDorf6Vq9Xj7bd2Ge9dQ+krF5rfW0F9564LTJ00CF+03T2ONG6
vbElTlv5VPjEwKH4Cbhhqq1bihb3I3FdydRABMT/ycUqbpbeynaOrTmnIk1lQHBe4Q+WQ0a1Ec1M
k0pTQKLrGFZleAgau6SGUPGzR/LdB1L35JHAvfG1FEAI4q7xNroy0ZvXSL31bV7FCR5NGE1Cvxnh
wi2PZWtm2bBNiCzXviARJmfVr3JigHcDU53WJx++WwLdrjCvaVa/jqjIUbgCbHcvXgQgaju5jTn7
6EqaaV/QJzqgiJ33TlFCVKBd5tzNRdlfNSasTNkSUv3IZV46E6dPlNi0klodJREG4y0CP6LHcN8A
C00HK7toOM1qbYORc46WfVW3S9veEpMJKRZFQOUi8ka/NSLyD7DDlUt5csKyl+1rZYT2tV1qYItY
NKtESzMaHVWbTg9hnxX7EvCkQxKos4zjtAMsoQ/L3lrqtr96nTIU7Ux96PRHDbqqC9/XS3NYgkZU
DLOxWw+9c8Ib4KSgz7fYdVTd7JouLAcESrp4YYQ0P4DfXwqfI2CzJgoLDgeZRkuE3qa3Ql66Do2h
GrXnOLOTbGMsuKX8XhYQdARqT+Ygzbu9RKu1GcHilX6AVgesJE2N5ApHaAgNtbgQOQK1uqiVfreM
kxx3OUOzkM0+Rmck+rI8oauID1WZa1tACWYUTO6AGiCEE+ibWju/ZAxoIWw00vzUxJaxyaMiulvR
D3cSTOa2pxgLJAS4ac8b0G+Z2tpbTomwTst8ORDxiV4LPuezNwOJ8J2G0CjfQh21TjlEezTSNDzG
0CJo+TvaxD7fMx2JegaQQhP9AhSAxnQ/LhnDS9vslU88o7EFIdNfh9Ep7xvGcXunsfxYjPYd7smI
80c93+BoRu7doPp+/W+Z+L3Y/DcbImm0Uvzdhnj5Ov3jFUTCz4Xijx/6sRmSOufacBUc1xK4O3n6
/lkpOt5vjtQNODGOXOGJEmnxvzZDNinX1nXpCBO6H0Xkj0rR0tE+s7GSn4B+FRuT/Z+Uirz6z3sh
+yqaZodk55XR5so/g9nEKJtR16PqiA+ZRlBWRvad2U71Zcknd/PTV3P/+w77c+rbCgv7ad/9/lqA
877LsgHw/9kWMHY6zk1XlEfHnMRlGZW4pMxpnhXfwLlpkJ39/eutNoM/vd4qDkdADt7pr/lVrUZE
H6NCXq/A+wwAlPwupEeLuPSzZTKNCKW5xWwnniYkLE9//+K/OhLQnwOG1IGzUYMTtfSXgItG05mZ
sggcl7bv36mwkQrkuMzOSizzdQ4X7zk09H/3kf+Xr9jm24JLSbAd8PBVzP7T0abv+rSdXKc4kiQ9
32cktb9DZ1tr26Sd7yMdEffff8y/vKAU3KS8HHevju5+/fOfXjBdCVhsb94h1khtJ56dqWzce7ia
TO0TrG35+0qERSL6Wv0v99D3w9kvF9WxdVO6GPhACnqGi1/g5xdUnSCSM1x5VNWMAH2gnjXulqXR
R3ocZN0EmCIFTrLSQk+aiWuD6Pe5rGtnCmKZLeUKrHGuvTKMtey3UafXddydxezNH5Xh/pu7wHb+
ch84NhYCnn2Lq8nD/qf3WxYkJ6VFPxxo2ETWk1bQB7jpolwHD1419K8bZI8nWD0qp8wj9veJZ1Bd
NSxuB8B2Up6SjhydAknFWwT6CXGbzLmXSO8ifgfg0gW4WBGfRt1grFm2o7gUBtwD+Av2IiiJuwiX
QJvA/VLG4u5qBvAXGsJaux0cvbqpoYJcRS/n+5BZOQLHdqzsz+5o1moj6UaOW3iniGdb057vJauE
3IC4zLx1Aq69pDnl87VZvcjHNkzXgGCnQ+65zk1jIb5ylzIL80WSpPNtb3mj9TCXajqXepyDJbEp
S0fPspj0rwsB9THP6Tx287029STNZw3z6Dls6tchNerXpdXNI2GuJBIzC65f3cIc7/WuIyQNzTHL
14zNe5uK1n6DezNfqzYXhk/3pWYS3c9XrdHEEwoDd5MsiY2owDaoe5U3M03qjSGQloBh1oX2fB0s
AsY3dWYhLcmRjgZA8sJnA7M/bQZ3st/yge/RXUa+t9YST4PHRVvcxnuemsV+kxodpyTiPANMyDZ3
qkp6BLGzRhumg7t+/f1ejdPIHILYTKbhNsnm7j1PKy3xLZsPayg67vtuGnMm4xC/GCvTMimOcJ8b
RlSSSuq74jZ+icfJe6aNjSCrJ+Jh3hbK4j4ZS2m9VZ1bv8YRZuGoKbyzp1rvuc7BJvhWmXBnzEx/
Agvs0E2Lg5A0AUYuiNRVPW1GCVQYj3yHs2JmtI6KMVvgf5Nhh4AexQ6IgDRhIFmvn3XClOm7UdUe
vn//1twzrRhcC3WrgyfY1eIuaEiKu3z/O9RfZVAoPWXdWOKDxmd9iJ1+3EyR5+3AlnADx+vjIQlp
qA/gw8LwRnRkUQZjN4FSbGbXu6IGEy1SZhozeGNzlIqXvpEd4iMUYsb8WMtSZ44fVnPIKTBFbxty
vjPpwSQCP4/onXGmu66V8akDcqTtlT6k06aJNBVecT7aObNHm5ZQGRO4dDagQb/CU5/eR/hEWFHS
bknuJ6UZ00vH1x/vu5LGXmcQROUvOjoUzR3hnuiwmUnGsfmeuyc0ZzFMfMVIn24pEUZ5QCgXYxyz
YUjspubFBqeINH86hJ6ab/qIGZgkyyCIa8R56NLUxYKIFWASER9Rvjabmjgbv1ezuNNk3F+nuOki
vw9H+xNVk2dxf3UTCbFeMt+MACYPlltFlE8ILeG4MFVxGX++Y1MUF4km+kQIu7zUeumFoCYsdeac
W3DBZ5qx/gJkaV/WS//uJRg8GaoMhJNzc3snK0TNvQHnAW9TOE74bJYd4z6hWR/IjdQC0u/eSgE/
Ks112zo0SHBXZ5DJTYeum1tKZXb3Hgv+A8nDMF/Z5riXjbCMk4PUQnbppU329NzqV1v03nOhYgxQ
TuQWqFLGkQ7vHIfPM/yOS22J+lV1q+uRdKk3OqfRc0rr+6aojOwphVfxkraETQWessko0+koJ45p
ch73ED95XgjWYnKrJ4l/eUnoWHd8jGgnzMK1TzZ0U+9l6WrxqWg1bTkuuAvdo4mvGMWNqLt5ZwIk
yE7SMM3PSzTacgvH4/QvxlbbpfGRoIUnJ45RWv/nnC3ifZxHQyIfAgQ0HW1z0MaNOTUi+Bm4VRrl
3QxIZ9gtlvH8Z/KWpYwGHhBCyR/kLWZj1mfwZPz9mh2r/UAMjBF+9twpoSaHb13tFreixjOibLAw
4GfauaDtyVdXhDUdfjv6qBy3OiRW6d45sclYj6dq74i6zQKFuf21ml3OInW/au2mRAsyMXJZSZFp
t0ne4UWAbxW1l9bt1FGZqXsBcMq2gKoVWy5i43c9Tz1mBjbLWyYXbppm4E7pIqbt4MbXW2mISto0
cSUu9JpYSxuJgNtPPX7PCAprjwnHO3cTlybISUPD0z+kvCfHJWkjqS3+R5yV3IKzGXlnmdcMgCMj
Y71vx/ag4pF1cLSjrtujM3fPkNrQQ4AopThnMymoRt35Hnczz5I9NfneUezjVcsLm+FivS0qZcH/
vgQ68cD8AVr9eutPeh7fr/J0nNr1ZJ3xmenYP+xlpETXuvcS9S0jRLNl5zeWxn77nrDe4XKdNhhQ
0FaRtpPHmxzOIycGRV2z//1tCaJrsczEKSeJUNPYvhzAljdN3raHUQ3zfT9y9i1w7aAvz0t1MiZD
MgofVGHNt0SGGCgxW696nYymjplijLzrpKj5rMjdeMmyTZRzteBVdOwWkgAOPHhx1OBPYNY+EnAT
zZY8DRkovgCwkHoMtcp+pX5mYVWtlp6nusVt8r+z1qzFdDvWRUc85phlTijEtG9923gQ7iYP2SVP
sdgkmuM9GzPqI/STq6av8XrxBGOA7Slq5zLbtcDEFt5Jsn6j+N0hd9qKbX2oXdw2RctS9RiuVzRN
QUEuQ8Edl3dcRk3gBvJ7Y+1wbeyuXmlN9Lr1Z6EpC2shW6UzPWLe1obHUc65rIOEcXPsXvOMlB+2
qhraGgrtqFHJTmWJFgnYYpyWo/0M64HROMeNXCd5LYFxmAVhXiSIRHCxTBLSGewcziCOEeunDAjF
BRbLGNDrIYiYhsRmptF6ytOlvuXyN9cK9dExQ1b/cda85KSBFAOLGbP1EFN4iAyUNmp2tF0+TDaf
A/14qYMM0R0PvFIXBjCkH3D9JDB0omEn9EiANEBY0s5zc6wI3aFNkYtrCX4WGQyLBOpqJCAi40RC
oyb7RriNjY+oCg+IqbDx9c0IPAy/WMCq8K1sm29aru682ZqO3NccDIZGR9hf61gc1Ij6v0A3rYrD
PCBd42wcPqKZU7uUTXSTNjHEJij7lt5bt4hPygeuNvtyOecndj4G+qiRmLzhCHILuY28/HbApEVT
J1Z3uqqjD7Umh9e2MsxLNRa0n5j4cYCcm33u5SScjPdmIa6c/GBxgJf4ZsvQPpkgUpIE9oeXAuAq
QWaE7kFLl680iLggFm5HIpptKJvA53VE/pwIkGpr7MCdr4ZxXUFinRWC/YrVkJHYzdAY2hGAX1Pf
dhmaPb+IWW0S2XJHLmPItQ/nPO7uVTalSYAN4t+V4mvV8UsVtbYBHdOmsUBH3fhz2U97O/XY8epD
TeeNQ/8IgsFv14Pv35eHf6l+XOyLNCqETdlvUbj9Wq3RROyHtOrrQ15KFuPBccRT07UapAJ42Te4
OCldvi+Hf/+6fyn9eV18LLh0qEyxiv+p6qIkz82U2SHiw1y+9VrRHopuzmf8SevUtypKdZUyZi1u
xvWU+/evvlrC//TtEo9AVcwDzpv4MzVd4V3KJ6B4B2LiKEBAQxpP7rrqpk7Hat9j3lr9jC1lyXry
NiyXxf37W/jvCOvfdOzWrthPF2tVjvzQcFzeiq/////9IQb5R/XtH/i3huJz8ssk6/ef/6N3J3/z
wN4zjlqnrlAIfurdOb8JgYjD0VfivyAQ45+9O9P9zfNo0TH9osdlOZI/+kPl4f6GxIODB602G4Ek
f/SHxuVH7+Nv4QRrN+fn+8zj5tItRhsGAhRpfh90/dR8IVk7E7Ga9QNWecbs3/JIu5tVeExdEvOm
8oCM99Tp4dYLh4+ImUEmd5ufvrwfb+nnlt73vI8/vwVTShyjfGZj1a380o6peAJr1410zjgK4B7y
EAHsbBm62jcafdpw1uZZz6FZ1lG6d8AwbifjFfxZsHB0YIh/qwNuSyp319Nyrx1xadbR93ooFXW6
0caI3an+Ys24WFH/D2UM8uAT0ls0bsyeLMsHYPShIyOPIHq/07bKhkVe9SveKZNn2kKlohYj/pgm
SGeaGz1jbm2Wz8pl+sHdcEA37Rcm9bBh3kTDhMAhXR6sng/g5q4PgPjWtlOXKZbZbbvsbGnDQx6X
A71+oMGa1z9I71WY2raLnLel4x0UKTwrSYCexJXTgPuP4+1Q5QzNiqAdsivn1KcU9e0264g86utP
A2vJHvbkPe4DmEslNcMQ9GkWNBjJ9tgfXH/q0bWaINAKGEV7wKCKudv0pYRtH8mhO5fdhOOG6riW
CNSrZQeb+y5a6Yj/XVb+L4MA+rf6307Gj3kOgyr5hXTy44d+LCauQ9/egYazyrvWSQC/78dU3BNA
UDhcmi6LhmHTLv7nYsLs29ZprTI9kMBtdIsd9o/FhNUJZgr9ZVAo3+Vk/8liApboT6sJ65tjenRz
mczbJklFvz7KiUysFH9DfJob4SS0dfBMMtUEI9E4GieZGXHQirp7RAHboLKGCx8CG+H8vInwxDSH
FsFqGLhVLk/L4ljhNh+rBd2Jrs8PA0Qpay9SR2kPGZGYLw1pXDboZRNKLI0nCUPD6MZzPhUu5ixi
Dgx/KPQFgAlUXcIMJcaIDrQVEBSGwahwKm+7EOfSbkeC0eIAnW9IFyesR99C+v8ZiZPzxYVVt+kR
2G7hL9GbhPmLu0ohNmDUFk2WcfYMHISdV8jbidgneoXDtcsNbed0gjVB5aMO31WK5LFOU/Uwx3p/
IcizuBapNpdbh9SpmPpvhZWXto7ZUab1Nbfrcb/CC6moKnWIJonds26TGxG7+zkxMLHEVVLt7NKW
pGbGVEr9ZGRiM9ths7N6x3hh/mj4CRGmj8KY5daLrU/RqOo7u1IEBC+meT8YaXscKwWQXBj3sYQ7
ZpeSSEiVSH+G03hvOhoRdeV0tfUJoHWe47KqZyf+IjEG7y2nMhH0lNmNKAoou3JurmNrOnztcRLd
dkNnXaa4JHahH5bhrE/bxqjIRanb4ls6Sm83ZpbadXbiBlHrdFdDel/sMKw2Ah1QILWY3JKOf8X2
8uJZGtY5ht9BnduncaJf60COe0xZka8mnfcbkyLqPulgZNUZARKGGb/h2pk2SzTf0C5SG3uArSCN
0PJbWWsPYzUXj3mboTnM8u5iUB4HPd9IEHrZA9EbgKRxyAUJT+yHbF7YUDpjviiS6Db1bBtbYfNO
tXmK8KmH0dPiOhpVq9tQOqZl5fFr0xQ1Wl2LGzNu9BONwfecv38XkYz8gBKSwlfNoXd1KMEfXAMd
AImBaejX0bJcrLUCAbOv7TNcbvtFG8qrDqnad+TQn43Msm4UbJ0anzJEDKO7rWZzeR1bqIxbre/j
k5XGYlNbWd74a/WxabJs2g/4QndaA0iErMsTo4Hbcexo4eDVhBhN5Re4KeQQsyRnze+4BzezjuBs
CAkxl0v/rJH0EXfL1U3Qf4dg2Ufq564pP6ppSO9js73T+vxZ0CHeYFS8ikbPt6Vbf+lqB21IWj0r
wHfYOrtPBTE/GGUMyClFQhwDMetBuV4p9Q72HGPjamVaBv3FGjyAf8oLDziZtdvJ9bxtiI9wk+rW
K4thd2fUxbzTOoCOeRbZRwVW9NmSGr56zsqbImx1wjWw+aQaMoYYmU1i4EIOG4YXRbvPncY4pt1p
6ZMzvg3IGEzPccpdUN/RRpcem75VbAra19tpqpMd9dQMhjDtrm5o5g8U/9FxJC/PV0tmHhk5zQ/F
nC/7ss+MTY1BZL9ks7y12vFEouB0BHYbZptJdNPDZPXPg1AawnBlA1cQcckDRv7ypD+WqbYiJxqB
s+ueUBizQI1pX4rW/Vw1VPpSLh4qVyw6lgEnInaT8F6ZbnJHhN8bsdPWEVphA0tOvMka/5dP7Fr/
qWv5yHoR1xsCVoybKC+LnW7Y3NI6hsmxsPItNtD8XrHs+vHMepdXLdF0Tqk+LQPHsjFkfR4H7sFE
zeoT7WVmMxwSm8emhb2jywZlTlncVUWMHmn08qG+jyhhjia+025fGyhu6JuMut8taXUE+EsXICGd
bVMRJHPtU+dbXelTEBmz2E2xmyMWdIl89jWcGihEy4IsHwvXM1EF1WCvdJBEajCmIcO4GG92ik44
j3hZT/k8PMc50z7roMbyO645pnFWac2XTEsBPcRWOiC4iOlW3WUtLXOfeg8x1oCV4Twz/3iY2bAf
zTbkEckmbr1j24/2xw4r1CleCtX5/WLan3vufqxf6CjjQGihY9F2qZ1rk2vkrYRCb0+VobunRoGQ
7b20xFbb9Ec0ONEdya/5o6ulkEZxWjv7OAu5cb1lil9r1+q2o2EVB4HA/o1qVSeFym3Bn0aqtwjc
btGPOlbtSJAicCjGmoPmZEJY8s15wWXC0v4NgC9AdJhkOLLHjnbAzJl640g1t/4iSlIrUntAZmTN
y4C33mzemlZPXtmTo9KfiuG2M5fijkGA902fyZDGfhCaVw0n84uGTupS6M7RETL/WhSmBFDh2Ymf
xDCAkXDCQoo8KznaQBALVtug4/ygNrQzXYgGId+in6ax+zyMyj7Tms3fwa6n4anAK9+hjk5QFTWW
fGYfAScDz3s3KGUwDXGcOgwEhUt0bJN5/pIliWexGEXhs5eV4/3sNCjgaO5r90nKMMc36Ky/pirM
LmZeR6BBw97CoOsVy5HuUfaO/iq71lP5mCMrNnC+leExoyO1IQiahxXieXO3NGYTBt0EyMY3uiQs
tsrw9NsaMPsrITLTV6Jvmk+uZY3QGYlT8kOviDxUcljpW5GO9yX5OZj9aF18sXSFrrbFzUVjye1g
Cai6PSDkqT/BDyjJgVrC4ViL3qT8SdIG2I1TpC8NIlfoSJWJOM9aybrabDYX2df5kWcuSfeDodfQ
nzAj00+Lva3ptPorWLbQ2pYJIZMb/EQoonMruQKD1vfQex0iU4YSgLlrpXuWZ+oUG3N8YGaGg6av
b04i7nFQ15a+USPCRsg10l8jIoKZ3Ptto0OzkUREbG2gTJYvuvpBDF2/6WzbO+faOKDyC6t+Mztp
fewcC1sKNoL2NWvTVQoeDZ0IhrmrPmbKqEsAQJ4i3SZtlq+SA9RtqE/1xjTkZ9AV3gcnLos3MgWq
nRmvcFaWeGR8aswqLZi8jBXRnpV+TNBz3HqL5XwaaV0f6rhWETIzm9m9MpX52ZmQg/fkPzyTWQDS
lykwnhlwGrDUKoPcWJcJMl6igVSU1IwhPGQh0zrMdeINfLABItgmxoF51YPt9dCg09kAvbJwgNxG
+jRwL+kdXuHSEe9eYzSY08ACaCc4c+HHxOvLD2rpZbczy3i+GbpB7UccrvFmafHSFo6ZHVNs4/oy
JB+b0rlEtDWruBgDZudblGZYI4hBo8JkFjo4awFHTHuC16A27mTO2dAlw3PfYMVHit6O1mfPWQzw
HVUdPaOOJy2DnAALEINmCjxWXaLvPYzq2NKNhdp6CdGX5eN+sTCOLbWZ7wZdH85Ci7dyaIuvGL5B
YRJW7nyVaYJxb+wYmKCubz9EiNw/S6sKd2Olm4gOLQ/2HryV4TY25uzIKACOchjapFgk2PUsSmwr
fa91byyppflXjQaRpcWcbquwiV9yuphPODTjvZ7YGvVBOJzbmvwYbnDp3mTwP4JI54xYTBGZXIXW
7egQD1ABPOr3kjnTx47Of+vHIbw5oDs2gGIUsXLbhMtyk2miPk0M7c98wpwcvyT5Ei5JT55Z3x+K
uoHS75nlsckjc2Nky0ut5gk5oiFapBSNc49FRPsqiKg//rdK/r9VyYjVfmog/aX7dnx/i6uftXIo
Xdef+FEiCyFwVZn8IyxTl1y5f5bIQji/MZMTsDh/iOj+UMphxKJk1Wlif9fQrWX1H0o5QSOO5FHd
QJjk2bTq/pMCmc7drwWyvv4GBHn0A1e9OwThXwvkTIQNaTWhvNixpRF2Xs7NDbRxZWw1Vygb9egM
3cssTzNNxfxxSWiuf6bo/hpXi/2Ig9XE+lKZT7TT0Jg6WnJDGQ5lJzdAQPt1Kdeddek8KhNzQcOt
5UbEwxFNU/NBL5sQ/uGY5GZxk3lJtx/HPE0vDIY8QOxN7u4SaDzHIlRm4KQDK5ESWI6L3NogxSOz
LhEg6VJveGAgtc5t9Ck852Zdn7vB6PdKjs2JjW96J8Tjk1X07rsFz/s1nypnr8Nt+dQWmR5YgKgY
XHRvJuB9Pq8bK0bwBgvyouL5oBNatuNCaRdOwOG8cUALx7or2jBoPSMaserXgyhGeA2ELfi48NM7
LY6NlxE/kjXgZhfJjN2cuMSr6mB+90ODXazXX3I78T7M7A93czmbHEW9l3kmxWfU8VKaY/FgpRr8
1KE1Lm1RtMcBKHVAflgCexEcPVyc5Jaowzevb3BU1iUgr1pmN6jgvT2DxfFzlznhURFmsstKwYko
x420pC4SJsSdcMcpUQ6ekXyFBdRuvSmZP9rCJekgShgZN7ULEKvI3U/IyrKt7eBlx6z/UiTFC7ry
5BbnHLLeeBpfQxjuWxPUJ2iWxAnsmrLYx+3PlpUXI4FqZuIVjw420NXpFMNW44780Iyd3LkiTJCN
DDkps8bQJGDOnJ53T9JdqY0jGWujKdUGwx/OM5mJ6GpxDrpXqlvuwinWg3gB8hCbBt2cRJ9tXsWs
tp7jWHs6P8RZ4jFKHifOcmcb+fQZWYl5a3gGQCYW4Hvs8+2u7DpyXFwLL6HQV/JeBk3PQ5+DqJ8a
aF846XRulzA5zHbZnXvoUuBY5BS9EwimBXld24cYETa9laF2bkTt4adPeke/TKXSfdkCeCT/AgUb
3c/Rox7phmfMvsNE+Cdg/4zce4XOix3TiOKReCXDRkReAN+qmNDdMJ+fUwgAFngcsL3tzpvmM4Hj
09lpZH0iW6D7QL8CfNyI++JbNSyYDtzcOzgJ7eLW1t7lQiqzSSwMsrkwgjzaaiCXOMByrKrNeuek
qD+SUYH3a52bOiyTe/LU4l0e2frnUYp8VbbLLyQrLadlLsY4kGMs91Or2QDZ++kjuX/mvZaFzkZ3
MD8Ap/ci2hiTuqkmzASB64bVCf4CRydik+KtGozl3rFxRyxrdoWUyGwwXhnHzshaJsdkZ7j5NDzb
sV09JElJ5mMarnNQL0putNpUvo0IscBnzkeSmOJ1QoO8jqPKRInZjoo21QgHqg8Vjgd3+TDODTRA
1CS72EZYAQOLSwLj9zYmPe1eyoYej9s+JZkmr0RdHtrSXO6mgcKvmsk7G3isIQEZ85Fz9nRwJ1nd
wyUkzJK6GXNZ7apHIpHqW4yhxpPBAesTpCEwpcQB+MPUTkdCu+LwWGKWfZzTxgi8ihA2GHe3haNh
Eaymh8hq2rNKwRqxeOqXjlNwUNklZ6siwfmmY/GIzAkgYyPexWSjZ7Ka8mjQbDmSnSOxYHRFMJe1
Aa0ujPatgW8xTOonzanh6CvD7B8XL1ZfC1pAwaI56qDSwnpwVMNMG2M8ahvToGBM7GzvDHO9SUIW
ct1Y+hucqPOHMtetHQzIKJDuKG91sBl+VbEQeRGhd2Hmua8A7+MDOrs80Obc27YW2C4EM7Z8ZRNc
DgyYOJukjebPU2wGSlrDtxTlBOKvpLp2jRRBDRqKvqv+Fi0FwHqBr96oRjxLY6e1AWmI8auxRP25
LfIrPKcBqyMARrNt6xsjj/r7pVxRCbO73Osi8e5glGUN3b5w2VqwO/aFVSWEDszuBrfguBmAqH+N
VDluJ2eGJBuPQcaaCasym+KglbZ2jjWrge1kTy8c8pIAEdZylShLNkD55OtAUMXOMCXIEhKLjgLB
4y3COsCdeTT5k51Yn7KcQ6TrNMlFhGVJJkol3hCfWZu5Xz6ExCQFBirWgz1K7Ee6FtowJQXIE31x
j2QqXhddHJFF6z7xFYLQDV1xgUu0xICRx4eJseuLNts4nweGRQqf1n2ad6r0tSaanvVINiePc+Ep
Yh77PZ3CO7BuakEHB7FDVnD9H/bOZLluJNuyv1JW40Kao3VgUJPbgfey70RJEzeqIfrG0QNfXwuK
qDSKUogv3/gNIk0RSRGdw+F+zt5rL0t/g+CN4IBc5Oc9NwzTUd8/pLNVnBTRnLwS6OMCs7zwlig+
Inu8y2bKiUhTKnpItoq2Thn5ZwmqhgMuqHzfkhW7Fb66wMGShcT09OjR2MeViwBcUBeUgrC1Hvqi
IkaAZvrGmvIVOqWKi8htmL5HNT6DUKhDYxDe+YLx56sp8/xLg1blym2b29YuXFDTziMBSO0VpDc8
w6MtKYcQI+gT6bbXrhwe2yLuT65XPJMK2h1j0FsHnSVVOPRzdtZTaqesTJDNiTgdci2SyEF2VVY3
iJFIPOPLNVAPuDWj2vpkjOV4EfBVBuhiquEJ9a9xli+De1HUSXoiXedQ2YiBhCWuM8/5MBmjsxF+
ke+T0lYo+ob8AdV0Hfadr69rvzO3U1vbB6HVdz+LmAKjOA79NkB7Grf5WVvly0XsOON57WbRxyGg
9idbdCdQIfWONsPy4ur8IcZ8tbWyVN5jNSbWxMy6Lec3U1y0Lwdm1X0dm5+x4hmbonLi67SuaEcY
8+XkYZBTpvOY66w8aQRCe8dohpDdU3BIpkx9bkiYCJ0paT5PRumBVO6DPayL4UhyW3+gOvIZ2BZY
WlGYh2gcNpkTFfu8j5+Nntp2MxNVIKlbnYJg3sgsykl+OZeVhy4aNRWxpHkVbWNfoAEVMn9M0afc
s6jKzkvt86l3TcVefMz89LqqOjMMZFRf5ZFzKDy7Dv1JNFSWHBhOk2uEpJdRNYyt6EKmJdOOlfZn
kUoTlxk/9W60i9McFZ55IFsEVVlKzPjojJ9burHUbhoX2Al5Ldc10YfbzG3MUwWr4uD64/Tc+8rH
wahBiZB15rlIuiKScrxZOzu3WqavJSK2z948bAXL3GcKLGrHibwUfaEPKemg1ZbM4+Y4t8InAjIz
zqKFBI+t1FnBltHJysuaCGuqG463H4dCx/B6o2+gY6ydUy40OQoUNBs3QPqdZek1695tl4j8QI1w
OQhV8wUlufO0MA/gNGa1GVOXO0MTLF7w77ibjn7Ppu8gxlQeuYlmQsmHpUezB29460pKxJuWmKZz
pWCs6tJKj4JH/bky2+jMmpTaS9hsZBKhPD01dFC2EVinnR6JFdxoWN0fdYyU7mD2WPSSRdzKmg8S
ciHYOObYmV8nQtivYfczIQxWvgVobR1UiSrPvIfMSf1/pwb4Q1+TvoBQtsEvGhQPcoKDS2whJmri
SJFFVw/jDFBfVt23yTCoPpWslDdp45n4SPGgkItZjqlLxYFwHNwaUblDq5R2QOzn6Xvt1fG3MeAM
WSO4H/k71WcjGhUG/qE+qllRezQBhe5E6yenfvD1pa75abiWJCry5tnZ3Bw4onGZBYHe9REitkS6
NaTxeiq/NUqYl1Uy+UfPMgnFHNnMXcnee1hiRDC6cb1vkEpbtVnkUp8rNxj3Lpjju6bQ9iYFvnUy
irq4FSOgIQ8qPISdeOzPnJwKM7PBvGPVZwF0YQljjW0B0CXJzsh1JTYtd61zUbbOqREIBalL2Hsa
hKCTvLkg28fgeMCbqscpGZynllw92iM46yU0BYOIBEEWK5mB6d1o+y5Zkd38CX3PNcA/bqvIg+l+
GoNoNyCRVluaZuISxRnQ5K4lEoj0Rk1Txvf6jYpq/9rnK7x64XVP/2KF2bUoKk8T7taHCATkp46l
J3umdriayyW6L9ylRVbHzYYjmYbIDth9uVYRXxlqIIcI0jjohx7425y2+l6pQnQ7BBNUFQEiE2fU
rHBD6pqRNvWHJm7Mj2bt649lFX1QhRQXjoUvdLOUggaSVdeQKwKqPP0gzmVQ1PdDPLXlThFZLy/7
KXZuy1g/S2iSaDYW2KkbIxbL1h8Fn/1kiVAsipxspyyf86cU6tcjoViKhIgAKMPcm1bIVqh7zJoe
Lb1BIjKthei8LaIauGRUHlJMqaTHN6QSNV7nzkg2G9Y6OtHU5GN3/LKw6mPFb7jtpqmm+UZLP0NP
EuTJXRMFrMT0AuNzSHuLCCLD3FtyCY5jRj07Xpb0wo0JdSjsQF7lLjsHOYFN9YTxJfer5TGmNAiR
nLp4tqFFU+2Fm81PGVMF8CKIUdsllcu1MVfLjgaJCrs1/alc10n2wrhqFvzdNM+ik/rhn2Dlu6XE
XZ2VqTLxU5uYY7iNLGRNt7lwbRbXSUn6EDNYtKd8ikKNYZcW+mPVQbq9NulW2TR2ULpdajrIYjNU
LWGffey1dAewFS7fDDKqxhszMFKAUehvE2jE81NXTvX0sIxGyvfV6Njwdje9aOnx7vteWvRyAruZ
xnNuSeP7Bzi6sbe1Yd/12eb/FAj5Y4d4vit6sKGCyvSQw4b48Kr88xv90A990Cv9kPBRMOENRvNA
ccX8xT9W62lMc9scryKjdXdGsDriiUmWU3E0UDGp6LNV2BRYrZOduQfDaQ6wYuGsIijql31bdXsu
NQyWFEtIEv755N54I/86N88SJkodD+TIGxFhYQ4AmpQ1XtEHvJI1a0V1lgxX//lBIPQ4BDw4gZBv
DXRu2k1seofxKrHEZv3Ho01byurw4zD/owd8Rw9I4Q915j/HE22f8+SFGNWfVYB//a1/VyWdf1Ht
c9DhWJbLWOUX/n+cheX8C54TJRhHIMOhKvhauAPcwAe66ay4GvNVXdJG02PzC3nkf5GgzP+kLmly
jNcqQEGFk5I1eWDSFvQCV7DVa0ckXUwy47FBXJWjHeyHkaQ+cDYpwLxMjsOtZ7jzKZ2GEli+yPiy
VM7wiCp6/R4F5d9Asf+yP3M9G4dAJ7KcHOH4CMp/PhsH338WxP1wZenSvIpwXLKpZy0L3XCg0sEq
0+k/Sdg07KMLH72zTlc/mVroLlGikOW3oOvYFwRxDKYzz83HxaW8SoHSVd9pt5vTX2/GP57xj9f4
9RS0njEvOMqrtUbsW2/Kuk4i8eLDzLiyJxAzO29a8scBX6996OSMBorapJnuEklG70LvFexPJuyw
gIWHOH5glcW3kTZYYtQuIRNJBcOhiAVzWMNuZB+tOU9ZH5yKNojbHaLl4AO6mPMsHzEeJK3hXbKP
GIp35q5fatVEoWF/40GwjEK8+mbuQmYVjQaWjCtczsGHKqJ5u4HeytCoS0wf49Sg41Jm/vHVy/Ob
+fztlClxdpk+MjKoK+v/rKf1SpHqiilyavaFV6WPzZo2Zn9VtrSbyCV958tBWf+nUb8eCT8t1m6C
8IIfkrnXR6pphS0a1tOVXwvnWZM2kIeq82ESQoLYC93j7rLF7Ffb1HbH4r1B80Ysh7GQgWIhvMX4
jPp1Vey9PryUdsLCuUiu2Jy4z0XaQ5hGbZGH7lK0cFQhhM2CRx+OuaZ8qLNKfu9YUR/HYHYuJs9u
BJK1tAK8TDHy0W5qy2Y7Ms/fa8wDO5zyBcVhSoXNGdLfpf9LHv6Pg9789UH5ROZZJuJlVBvSWSXs
rx6U8HrUZ64yiFJQcGmbrsWla2Rd6bDmmcvoNMZJ9gWPWn0xLTo+UDcky5sCmnzp5LKwU4sjSURk
OnxPUI19G9w6lqc/DybH/eUh0wtiEPHxZW7l7aRV9PosoVEnAmSzfQmkrFaBv+uCeKFSOYGd6hCy
bJtJi9uhmKnpE4cut41Z4r9s6jB3oFehnyrukJyBtJL5GD2NpMOwu+yAQru6fvRWCpbSJWyQH2gs
0pzxI6u0La/GlZ2lV4pWRJICleAfcC1riIszFxDZnZVGN9TC0F7kvdRXHWCu7geiy1tpXWYyW8wN
Tr9Q9B/99CJfyV4g25xT7EH7YkUF+GsUMSmbzFQJS50VDTaulDCqlcaKr/wKfLK774XBcpCMBHlQ
LXsFR1nWg47NMQuVNJCQLIhOvgT2CiZLCJP73K+0srpuiTCtyvpo6iD/lgxs6uBgQzjD4j3JzbBy
z5qVgDZzH0KTntu1Hotp71DjP5jmCk3LXclafYBTpLfDylUrWhvrcx1cx8oAumaaVXfGp8YCXL9S
2fxO5h8hwcfnVhPU92BL0CoEqWEdWq9Ynn2YvvtWTOmCcJBYIYPQz2dr5cC1ET2B7WKteLgyWlFx
00qNs0f4cXM0gJJrVqpc3tnFGT5+F231Cp0DNzfAbv4Bo5MK2basVkQdjGe1tX+A6xoQdpGzwuxG
+nkYA1bEXfoDd2f/QN9NdN8uYAIsubrtR90ViBGSfC6bb7GKLWv51I7GtIYbBw1TefXVmou0s6H/
dD07rStisYpsOgWJXsIh6Dt1LJoEL09K0Me9oFx4TGcbh0nPM6CmrAVyO6LbV22+UnwPuzxDIkqd
PxLbJu9MdY3SEJnrWTZLvEQzVeHuwms7mxE1ku+Dh6rnW3hAW5mq64FXx6PpRDmdAUdjvjhga26C
FfxLJPR+GhJva6jADMgrVXD1tlWrMC/Cg2UzP+YSWkCrWBUgQ40K9m4LvtZtiTgR8nG8OnSGloy/
mxY4EbEqUeK/EOUnYbWKin5h4vi9f+VSPFen0ia4xU235UTtZz5roQ02oGOjmDwWBR9Xw/JrS8xv
uVfMZ6Jti3rrWjMAAJJv5jxsEo0XlMdqPRl1gZ0PywXyHf4RxjW2bdpVYP3LJzzoQXG0m4CyaYau
5W7pOyISIPVZJtF8MeEEGxlDdAxVM0Cg52Nsn0hetbJDX3MGhMPk0bL3zWkhMDWl9n5Z+DND2+BV
aRB7mVDEaSXnu0jZUb+TtFtROvzw7JRLai/fCcENIE1zAkRRQM/VR9QDzlkEyB0lb5Zpm013onZL
r0DlExBcBzfAzVNna9ODWghKThfjHC8Yus9aRZj/4kDWe3OOl+pIh5a4QQzb5HetPwcsCJEswwet
AgXkhFD6bkqMzw15wjOeCd4j68pcSlgGG39Ac/owo3/qr7w6mCv2wrq7dHs0iWHUyoy/EBQ2d4sW
oll+osmL6V3PBZaodnQXtMld1D04qQUWYVI4Hulo89N9OUl733oLhkkC1FdTpE0sBzt9tU9Q9tEf
HllZpFE63NO6GL/UTWyfDXKMFNwIlx1zidDSPrh5lU6IO6BTLFNtO7c/SBdmZ/ATRMq0FOrMGbf3
YBVpctZMljUeSxmB9vhh7SyFXgdnmuoWV2yLM26aHYAKQq+8z3gsObEKRpV5zhcs+EDrntFdMEs2
O4jWEyTHNlDWTdr0WXZn+UidAIKlQBe6qVsXn5hoblxq99O+GgsOXVULPlG6+d0SkgaxXvx66iPz
E+dF8DVdmJKr6LXLrYphF2MlzwZeHXoZWXJbNpJXvulZFfwFTQArXsbX2nTQjcFYiAWPe2ym/rKA
CLF2Y3s9HehqUpICGYYKmX9HTcQVMYFMgbmuk7uyABljByd/SBKCQmI3Y1zMkfc8lsQ/bKYGBJnd
TaI9xw8NsgNRZpbe+3wtABMInDVBpD85CCkQFThxYp2wxQf9uYpJmt7NjdRQC+S8Nte5rVsh9Qz7
LHNvpr4ldl4LlFpPIzjU9oy+ZPEyL8E6hyQk1e3YB/j2PrHmGLOuVwRPhlDFoRhrBAzSYZqbmzG+
S6quPQ8KIhZ2rtVYEdOeS5wqPVxM3ilen31ulbwmi6Hs4OhA09M04mdMyb7JkNqP64y9T10wQodp
WIY9H5lRn5tNb8GEC/IO/0BsI0+VDU1FdtXBgzGzTD8tKB7Mb11L4PumQGoyHJPR4ldNhRkvhFlG
XnSktxsTBUag9GGhi9ZdTrPM71Mk1nSk2jOnIHT5bBnJ4dlmwmyXsCZmsLosvcm5MDqx5sbpshjO
o3ms4y3Bh0X8wEoEzzroENwNMmkp/MdoEDfBSCWPr8Cs76mQm8lHs1psQPfEyWbzI3lfRsAvazEq
xpLYiJOh6vELpFNj2OYSWvkxCYR5O4HAXMKm1y0BgajNFsoHXWrfEA+zoDX2auLqdE1T6BJtsjPh
ekrHdj/igUAM7UP/oFRFDAnM9jbfm5M9NbuBbiqSZ18z+jNnIqR1BhZOaELdevppdGfzIY0he/I6
JCtHJCramzIA8HnorTpID34ReyNxM5+imVY6su3czO/wxUOKGN2ocy4dlfvDnVYtjv85YkQThmXz
NNk4oABJ7C6rLmRTx/aNNYncO6qpCriuic7TZUZwH273FnQ27Iyi7y7zXK3tWPJQD1TEKACSzkUF
VDu899TLMLE4QN0u/6eS8l8Sd6HnwID4z6WUA/ub5NvzT/Kuv/7O34UUX/yLX4EfllqJ87fN6e9C
CuYoNqkexRr2JDgkJfuVvwVekLGFAL6NmxL5FRYltrJ/C7yovrgWOxhKr2zgcZj8Ryi0N5sNXMK2
u0rPsGrzR2GubstXW6KIwQMMnkQVy+qjDj9CwHLJQV+1KpOCdiPdprzIPGI7d0H8riP7zYaMTyHV
Et/k/uDMptC0nt2ro2sdLcFA8ls49tawlzP+dTOx8t0sk+Ls1WN5f5P+16EghAs2z6g9vDeHauyU
eAGicULHBKiSW8RnEVBW79nl6nf8ob+7Km5lYHtsmD1WpD9f1WLCF8KkiUppmpIQl4vegUPLtt0k
+79El/+4pV13rK/KOD+uCoqdwGXOoAA3+fOhqC71GTmWXRgkijLTbPEV7r2XaQBfWiqwrJVtEKAL
YYGCQbX98y1dyym/HhyS3jqKWVK/uc4O8owCwNoRbo9uazWk7UsTsdWfj/Lr3XSpRltY/hzYMWzg
f77ENvLtdtCqD5vA8RrGJoSdjTtpOezTuoDI8efDvakhcUfdtW6JfBKJGyXONzUkIOT4sMyuD6PZ
w4KSNd+lbb3g1i82Zl6ceyr927X+j8/w19sIFR5FGfg8aqniLZZAxVk6+nbVhymqpm3JJ52HFVT7
P1/Xept+flgchT1tQM8hwDm93uZXr5rTK4zTOutDGxkXGn7jgubD9Yw+EmFZ4b5TavndXXx9tDcP
jWpppCM375HljCZuRiKTB2gZNXoPEuDoVTVZ9uXPF2i9KQn/eHJ0rD0XdGTAgHwzlc0x8uoRg1Jo
xh64jMohj1KsaafV4gPOi7Jdr+/kMPtbTdL6N6/D4VK79hmh0avgIxj2MF0JMx9l/XWabOM4exiC
LNXp+wWdYC7J/zQzvbwzMZm/ef42FlexsqOl9cuI89sIWk/HawQQjQRth9wUuZkmd9gbBhqJpDUh
u/vVuLO5eyTVTc5nsUiAZaZfXxFmAOWqjoJr1qJ/G5//cWS6vz015uf1DYeZ+bagmgY5lQI376g+
xUCpYndH2XbNw/a6faujlq6xnW4FXk/cUKRjnqaSTCi23EOG/wwI9AA8hLI7Zg2adQhjarr5Jd08
ZO4zxnOruUKlYByXjM6nHrpuN9I0Z9UPsK1n8/ehG3y1DdhHbhviQg7ozzB02Y2P3Xs6dVnTgnHP
8Y3TMt9MuXseO9ljP/oofhxy3mZ7AYJj92iKjO6a5MHlTCdQjWcntzcTxJELEc/iyWj0EKZlZmyV
O79ks33X+WT9oSjJzjoQK9f85vLw59H66wuCcJuFAW8932D5llk5tZHbuxjcQwTMV0aGQSLxBfKw
6aFfVE2rsjD/41eSI7KzgNC5UhiCN69H0EyDHyxZFzZKHc3W2ZMV8DUonYvGpk7CDuDjn6/w13mb
BiezDXTflVr5tsPQErFe8my6MJ1z/EwD8JuIFLC9bzXz7s+H+nWY+i5dF0tQM13RFOv//2puizBu
pSNNiTDwB/ccu5x5rEaS5P4bRwFvwjKFmgH38OejFESKFd3IDTQ8tBRoWwLjjDqFf/Pnw7xtbTGP
cTU+Oh1Wi6bkc/TzcYAlLSblDGJAocXsKIEhRZ4KejRow1nbt5IlBQNfgNY8Nf4TW8qwQlb93rS0
lpl//mCsoF1Ip3j314TRNx0irYHAJ4NskXjlcg+vLD9Q1OkOzthhf7adxTma5YSYSlTf82qUdyRh
k9DliuGyWBb7RPFQvfME7N+eU+DTPOcxmPLtg/ZnRhFl7zZMjRi3bQ+U6gsf1BvptPg+A/Gtyofp
CfxP/JUGTNcP0TatLJw+q4l3iNqDJdpq13jsv0cKT/i8rL5eRWYinIiLIH00Mr/PpWnyksh7XE17
V6SUXY3gCUphc2YOrrgwyB45W6rqWQ7i3ps5UOT8yIRBOvTOYuTXj7bvsQ8AyU9ogGCd/PNQcC1f
ZiplKOg0fypVKLHt7owFXB/mCvudFYL127tLEwcPMpkDv8gSIscwDBXbbVhGfXkUDUmIAgn6Unb6
SrU1zE7Z159yakbbXBvzdU9e9tZLhLULfFKMZZl/z81puMoQSi3L+LmnEE5qblffzyUxp3WXuGcu
UuBTOedXhujeW7r9/gIC0Es2GyZm1zf9KWU2QTH7I0MWAxyC9/rQj070GPON2MJzSHeqJQS1kF7H
eqApTlQgn/1EPgCYDY6oWtQWg+AAc7wKbqtFVg++s3xfiLA52T6qRwo7827MUoMvcZcfqODW7zxv
802H7ce7z3bw31fw5oGPXc4JV3MbzkaKlmYJylPnIn2HKLPrkoZPaO+hdE/FERXYsG1XNfSfp5/f
TNt4h1x2no5keK0AkNdzKaI/r2yYdMI6Kl+IfsbvaQ7pBrftexTl9Te9mWA40tqBdmhFi7cLe60i
zBDK5Vqb6CGDPAFYd0FaDcjV27hzRiVHeIZ/Up4Zv3ORv/n6esKxEA+gHQC8+eYiiRsApZ+KNuzl
jDnFv8F/eweI7iWX3Re2vN47H6gfa89frtWFTmtabLi9t3N6MBjtlCRMXGzDy7veZt0zE4E8lwjK
7WH5TuHwAcokUJG5ZnHj+ADQ2qjBLLG8c+m/nVJcXGZQWVArvP0sJ303IARjhIH67HZi9WI7dH42
RoLc1o3Tlz8Pp998mj1aHzxm/Fa/Kn28IM0irO885LmZwqgGk7GgiX9nj/jb+2tSyWAkcXsd/80K
ADVhROJ23YbskZutP0wkgpdpsPWUbxxHmnhEB5OAaswkFo8KVwvVgJx2kXG+LMAL/3zNv27K6c6z
K2RTjtzFfTtrj3PvLnFLjreNiWtPy5hKXbNczgOW3qgwjW3dFmTFys7aVBl+/j8f/W2Xe51D+Dp6
3GzW7Sh43swhXTRQMIcBHM6mE3+p5erBGZuouwZ269Jw9SrP28KXgfxizCstdPB07u5EWoNfIUQt
zrYIwMfLIbZxe1td15uEboOp/fN5/maioWDroGeQ1MY45Z8nGlJh21pTfw878upfHHzdt0sZIz42
PPHfOhbDQ3hrneuXqQbn20KksqND10qa28A1vUM1S3WeNmvkz7+rfzd/vdL/iwzlmwrEQ/t///dv
rgr+nbf6LRCFwBH4+apiA9AISBodepNqDr1Dvd5pdbBfwUHvPOjfTGKsdimLsEREzPC2UoHpOSIK
mYtKbBHtVFfW90WkrT1rHDrwUwElDMD6O9PHb64PLpNHqcX0TAcV0c/XF0WiRI7g6pAuzbAt3AmA
LD6nXSMAIPz5VgZrnuDbLwTfQhEEcJl8mxnr54P5mVP10WJyM50GdLw3zx2ymtgZlx0tqDLfek1r
7TzW5PCk7WE0Duwc+2m/0L8rbsEW83LBrEAFq9o5/2DVA10bqMR+j/0m9wB1Yhd6rhAfXGbIm9tD
FOfgwdvSxHJYckm4Sj3CZYjjckfgHsh/5nPXiIMwoXO07BGqxCl+8Nh88PCrmSQDw9k5pGYBvsgO
6tj6GIwI6jGdUyyJNjU7mPh8ihtb7Zoka+LHNq/M+YjWPXBDWqGFszdEbZ4K9PBG2JL/3V65Rdn7
l07Xz+oWvkBeHvh3Y6TP1MB63vQOAIldSR8uuvQlxIZd79pVeuhxf9wPRuCpU1Ma1RnOCURpc9RY
DRzz5APRDLZD1wI1y1FGY1Rv/b6qshXWOkd7nJBlc5EObCch1gcYtsK2BVewox80T7tqoLt+jnVd
CeoORQ02pgCmsCHi0LeeJU0cLB2gsbc4cKrmvnZpaIb0wdL5ZlSSFOvEabo9PPFA3omqIFinJ6qu
P7LMmg7ax0d1wDGEfsNZ0UJbnJZBWDZ8ova5Wst/wrAA5+nW9R/TWOfbKS8AO7VOPJibFLnEWeH3
t9R5Dz0SnSdVW/lH0Cbirivp1ChyFIGvp/ne1sF1n8+HUreHKZblnZIUUZ2YhjQd5pCU2HGXBVlx
iPrhZA/zuLXq9jnFvrPBn0QOXTrZBxrM3xzbGPdA91rOoZGh145iD0fEC4EJENk+EoWD7wSxt1NP
X2RHZwiJRgpWdXhetOeeDeBP0MVjWkzyDwgv96D09Y0bFM3eFHgtgQss214k5jmGofgSmUgesp5N
0EwD/4boErqGiQ0SpRtdXXVUgZMBE8p6FhWt3OZ8JXZtK5dbYp2OukOrTVT2asfIrjOqS9PoNKds
mqwdAHd8Vh1MnzRWeN1kVpyPNunGPNkb5Tt3tG6nvTli/UQ/vWyJUu53ysLtsLCBuVNRXn8u/VZc
lLEkFAMwPTymrnnxDF0Ch0Xk5VOwDmVVuQS70uWS5GMdbZFg7ASjvadIcbJQO8KBMIlInD8WNIk/
kkJwhhf0PunnjzTqoSmKgEJdrz4WnhGh788K/zj0sjwMhkaI4BoPmA0hoyk72XlR5e9FisEpHzVa
mTQACcPu8S5pjOFGR41/1/aQFkcb5+6MqSif0BbMRvm91VD4fbtLzkBoocMp/OHFabFwz8lIaO8u
G5JumdFRaeBkbM0t0aAAqKBlPBBJFS8bi8HzVFjCxhSu2U3yMWWSSAEufqq591d6ZJQBecH+l5lH
gWsEVUZXHTCt+Of8ocLyxu1WruXO7QWw7mhsP80x5DHYTWDBxmy3IPz6hJngIFIQxhuDLnYdSsOq
vk5Yd+ozO8utfgeERw6buUK7e2HAJUo3mfQbfDHz4Bqrh0+AuKg0IoSGO7XpsjLfLfjbHmKq+jdW
npL1WJRZcsQt1ezx0Gi8OxbqeUDsy2bSFOPipBVfPKFYT1LfrfdywSxY8z3/SnZ25KHlj1AlYni0
L6ap9e6dIVMvAcX9fsv3ko5mrQaxW2Z/eqTPVLw0dePBPila8zNyjGbHRp3Up9KqP6EPgcGP6yXs
WLE8+LOTfhpwFDIYc7QMnaVPS8WOL5mIQ0HL2D5RhaMNkrYQlxDQMRJiO9AfY1ReXzXAsUM2Gfqj
1FZyljaqy482AokDwLD2ya2Qi6CyGscdVOSi2/VLy8sBLA8DtnAyQJQA/VIWXEdkEdkOWyxghLgL
GkzbJuGgRY0+ctMl0fBBq3EV4riJ6ZPQPKqEkARHB9uC1uCxLuN8HYPGeIqCNL6HeAVXS9LkP7Tc
TuMD8g0uUa464/PIWjhVLxs+DIDux8tIqeg68UmOqES9XFad7184MWk/tPeT0BGJdz90lkuc2yz1
Ca8TPr+xrT9TurPwlFXuddTwqu7LqlgOSz9lh7GanCJE7xxd53k9yG2N0fqal0jzUvF0KcLrU1YE
Dsj7uP7SDFFz6yyN+dAm3O8kzeZwQcIQ+jE3FRzZfG4wNG9rt6m/kONQNtvSW4C1ZTqFTs/a6Myd
Cn6tgUzXbBx9qk2Y98vQ1l86QEMfseJY+0VK/bUyI0wuCzZUGv1loU4R+2VEd137LRhb99pZNOli
A/by6ylx0SAg3ijmbyiZHH/iC4wpEKjoiAXyghRCq96N8PC3RuxrOGBlTOyB3/eqhS0nzIcawsV1
4lbqsfbiCLp9X332Ii/bdX2M4c9CIWluBp/1Kkgqax9h3QSZJtQuQjZ23hRcPHjM6RFeFvNiBCDA
BsCAddeIrvtAkxEe+y4r8BIU5rVj6/zYZKsOqQsoM+yIrlWnuOj4ATUEPq6uMe926VLD/Vp4zym0
lO3TPFO09uXQfpOR426VmrEZ41xnlPekhtJzsXAMF/HwAUJsL7djxUnmrsju/K6pn+009u6NYAFu
WZdjfD17RUmUrlM2H3O9TDc+5twPop6yu2R93Faj/As3Ncm/cQYOlBnEeUi5ap6MKr52Wu4aOPb5
RpAn8iIWDLzGhG4IooCv7hA6OUctYpzC9shvrJbsjt3B9BgIOjLLiKDrRN5FG+8JB5xfZE0haqt6
Mls3VN3aZgNQe8QKa1So3pwUeA4KdE/dOTFbrk3dt3o+FsPggc3pGUmLoRumXs9hpDFnxdd5llak
5GE9uzHslCLuMOc8a9H68XDEWOeX26DtXghAZM8Elj2FbzFCb69S84MTrfEwY2t+97BYEVZiTZoM
wXx5qay0braeVc7ZtgFO9t3y0SzyzCRjv665LR5f8jYUYwbWB0eF+bDAhbgLOsFsJr3h+1T7+rZT
ADp6bdVXHdTLT1Oq9K3Z+dG1IoAv7II1wWdNRWIeW4Uk/prmRR7wkwZ/IG4bqFzM8VVWuMcKrdwL
K2p5yZ5YHWoyF5jESGSjstfZPQ1h2/+8tH53pQpC9YY8Jx/Fw3Wt+Wxe2I2T4a+VUXLjOW19QHXe
Pjb1gLZriV+IZuE/tWAC8WXW9hc3iNyDU6NUqx0UeFjny60LkiPEFY0hjo7ELiOpvN4gZZ3vzIJE
LhYh42YNif6AI9/Z5kZ13wXOJYTDNcwIBzjm1mY3IqS90tR/RB8Pp7SoGw6beddiRImGypJ5gyTP
cBKJgVnZqK/L2VX3YD6rYzAlPcTxpFg2ZkmzUZuuOLpJdxrmGeon7+aliMbmooxkeYpiYMks9VkC
BrT/KPI9By4ix0yWOGqrwf42EFOsoTUwpeHJWOxW70vPrLdT55wTEuQ8sd4WKN+n6kswrn2mimxp
ap9HrSpJtyxmQTqA73vyYW/eiTIeDxJKu1dh1A5GA01SoiuQEcszVeDiU1bIZVX2cpMsrL5M9Oxw
tnKeHairWdYeM0PYAOEMDCOFUx/w4rvnheqnHQGqxS1/kBTllfHQawOSB/bMu77lIL2rJFa4oNxQ
OgWlTK7xM2JL7wNy2/wsSeSHKRVFSNEcrJdgKQclca42FckOlwkYlm1lWkeCQs0vgP3HA2QvgQ3Q
XHZ+0ts7rMkwA+qYYOWMUmE0w9BlceE8pY4blu5UHXid/h97Z9LcNpKu6/9y93AkxgQizl1cguAk
UhI12LI2CA0W5nnGr78P6HK37Tqnq2t3Fh1Ri7ItiiSGxJfvyAJc0B+0InTAIcDLcT76pNO+jFTX
XDuZs5SuZsZDGY4xBViOsTFZu/hqDQmdppTnqecsmTRlVRvJXLiq2xqvyTiW32aoJjLOgja6rmIu
gyhPA/qHCLtgWSvpHTKyuHHHkrBUIG4Ch1rN7aTFQG8E8QvF4MkhIDu8Tao0XpmGciymeDzPQvvS
IgXecCsSkTfHS5c8BhZfdteZYfqPiOEYM8jPS1gCaaC22+jOFvW8TjLdvmqmiNVLhF5o4qpM9Nq8
yUqTbMpwcFRg9XTeT1PRn0iR4LGT0UXIDWflhzIYYyTAOiEx6GcXTSW5e/EqVZbiKTi0/uT4bfyU
UbK4NVUgYqA16l6quQQ96SKFDjFfr44TlAa7OtlHNMbVcXIgwEfcmRIrcCzHnd+3pLM1ySnlLF81
OWryxigobIDgWeVD0x7BfckJaOKdSq/GkwNnyj7npS5oN81IuHWr0uoXJ0dor5AOqk/IU+t9oclX
dba++XVRPTOxps9pgwEhJiT8ETOystH7LvBa2WXnyWJiSadahfR22qWoBGk949C4QxHbU+ShF4Ox
7qVo5E4mKpJb4pOLG2UIkK/mkyxuQIoKgl3sGHtpl6YsQoVqxs9ZFudnrbKzsxWBI6+iiQU0Dof2
PW008ZrTRPRe+WIuXU3hF1aoAA5mHRf3k6HZw1PNxMN5i9jkIO1LeUoolr5PS0puZmcsv/K0BDub
qVnroH74p4KA1gfmY3amCSmih2BpNcvok37HDw+I0Exd9pHQPYbJdW79Z9HE6mty0RQWBirchgDQ
Z3Jt2IQbfqTQYTv7zbtiluTzanPvSG9OTKIeq5GFoQnHodjIoO2LjeEMIBp4k7k8Qq1jwKHgtbgP
rQ4lthMU/rOpmrzGKUfacmTsJIvlVnAZ5frUJuu+4VOiLUUutc5RaUk2MSNvGkdG3lxFs9mybxR5
r4bugFU62DC88ptnxUZebAzAj2tCUydlq0zLCNDCkGJ8GzPnGIeC8AWrzhhaMUVzlpSZR51LxKn/
3Nd9SFR9F2EOQBCefWhdx7t2lY67bDB05/n7wTR7JehWOvRk5M6NQJkm1XksqJWxii2p3oGrV/hZ
XLAgDj1+h/zeRD+Wb9MoBu5BWUAmRp6Mya5UQYFutMoko7U1Z/Nqqtvi3hxQVHAK4Vvdwa/4fok0
wUPqUiQxzmwyQ7fZhPDj5PRt/9FbYKOrTsP1c7IUNXxIpl7b5h0q/Qy31jmRDnmbJe2bDwhOm4mU
fQODg9HxpXdaL/iMTOV86ij3OXkkmuYKDFVhEiQsIu5dsP+QAkLd4Cj2SsvPz7nWvEfsXqIVH9Y5
Tk3ffIswgKRbp6sRhnfOkqJJ2Zo2uimtNsy7nM55l4P/HQacdoJ65JaJjvi2kugGqwZEqeFWYhaX
yCQ5giJ7ldcqPL/crBM+2TF2h6xKm/EE3oS9TurDMkKmMteIbUMb+KjGQvOqtBAHOOl6N2Sdfs4C
ezyiZYo+z3M4PA6kQ3+H1f+Wm3f7rVgqLZr/Wl71VpRTTZJse6mT+OefTtFbXTTFR/svf+qhgFLJ
fv+RX34vvRR/fLol1O+XP3gX9ei5+1ZPd9+aLv3+GajzXH7y3/3HP0o6/sLNqwoy/P4JQv8pX/D/
pS+vL9mvEtTLS34oUI1PMLqkC1poClSkV2C2PxSo9ieyCCGCEBtAWVz8uj8UqCYKVLkoOGAxLAsE
9h8KVF18QkpG94UJ0M2s4PwtK+9vDBEONzoAlk/BjAUU8ruEMVZLzWh0Q9k5imLEoMnTvOsco3n4
6Zj8NTB/eRuJxpYgRR0jwO9S05ndw4R6Xtk1s6GCz2TTWu+EfZOR0f1XHOoCgv/E9i3vdeFwDYwJ
7C4uuPZPehTORdw4ve7vJrVwbrjnlme8qh+MWdCTBtjxV3wmoQF/ekv8p4g1YFQWvZb4jfoek8as
VFnj1Z9qH3NHVbTHou54LhZKVpiYjAfnM8C+Tmt5F/Tk+7METFurGFguK5PuDdoESbDoRiCpkozU
nVOMrDqTU/PAJOTnWDmNs4W0dbYDW7RtRk8XYsVxmT7U7JwmKZmCSt0+qi0jjNPX5UZBqH7tT8xk
DFlmvtbZX2+xhGV7SkInr2qb7MyEO39zKKOj/tyoP7PjO4luirxBpriAylTsZgJYT7SlWrYb0iN3
1hoeprM+Fzc0D8aPmogAUnEXbcwqzAknI3S2K/JhJwrS7qu50tAgioIwjWnw1HAky5tSkyuptsV1
Xdo0NeBvehFpQFqTNVTrmeS7XcWiTznK6PiWay9gWmNnGelW2Xh2ijnsiNoYQNtq29iIBYAjFY4d
+xpkf4Hm5HegjqLVBbYL8zLeyFziahp8rnNXhKA0K6Fn+WuHRuFr3AX2Fx7N2p0TCIcnrWic99hu
iEpRHVL7Vpk2FUS2xdG4qQEbyF2x9ZD5AfULjxIjvRFpb1POjnLgKLuhu5q6fPhsT3PqEvoEdKal
XHvxHDT0xsQAGrp6F46RcP0R80xYOZaHLqL+msmi3xTgtYSuYKBfjYWVvRMsGW7DPHyb6rgkX842
rwJKWOnlm80QJwwHJ8z99FSl2fwFY6ty1jFnHcXs21TTjGqyt/JeKOskin2GgEK5N0j53fsY6Xf9
kDeePkXJEfSyew8aq31N1AWZnwMC/qkFiJwDh6BZh771VsHyDOpQX5Mzh09Jpu8AqwOZj8aVr7Tj
KkmCR6dRIi7SMt0qPEsZVLLRbUYggwK21nV8aiJk2V7FQFIoANsA/Yqw4xfTFmTvKJLyZrYyYWFN
3iit6s4fUu1o4byC5xrUFfVbBpc2dw80T38ikolwUZXtOxF9G7NW2lOi5fNrOxaTy5k1X4FNkhvw
Sm2dzG17V5mt4uatfVdVTuQBWTwpXa1f0xoMazfNzbWCy9gbHGu4z3OH4VJ1+g2VhGfKSL9QGlpo
uyixQUlo0+rD6S23IihbH08wGqUuofZrNdmlFq/mJgZbC7KE1H2NKDN3SgGbjvaQTuMenVQw4YkM
KiFWtCMG8+ekGcgix/vVNUPAgSiIMJr6Jn4w6tim/G4Rd6PkfZATOlBHbWSwNsGhEzZTSURhChbO
ldPapNdRj2jJp5F9q72hiloz9xmCHLGOGDDsTRPjnCJBOWutTZAMc3DXJyY/CUzZA69VdYeyKavz
4TYA2Lf1VWlVTXjl+EqPhLjxB/OrVoZLK4bIl5RI3GSO9jnuBsXcVCNe6neCoThRYRu2yiEhiqir
7xPGw6zaqk6TfGWmTu6dHvCghldZ3kyyNxdUQEh/Ij/Q1zWy0YbOYkMwEgi9AugfAEMWzs/Ed3kY
NJLkVNS5O5zPzMtjMkXTOpsd9UHDUgZ5WC1/TWCufz8R4PkGLESGQk5w/cZIdPYKKdXVsHb5tE6I
Nd+XzNeHiBAlr826mX7gRa1Ph+5AXaUBdezKXqob1UK3ltZR7pkE2bo5YWEj7H2YcQZ853ms+b8K
A/A9Y7LPDjZXunLd90N2HnWj/GYgmaAx0F8mXM2g/5p4vnndWUEaevU0FHu8g84NcbPWS5pVfD49
7VXM1zI7L2pkQjXsjM+mkHAfcjBaJna7Tj/roh1vwdQsMIA5K+6DLGRrQTV1p7J44Brhvk3Xl+f4
35oC//vR7ZeJ8N+bAf+ncfJ/4xSIKuGniefPU2CdvOTNS/OLE+nymh9joPOJUQQxDp1lFnqcn8ZA
x/hkqRQqWaQiXLJemNF+jIHWpYpJIyyB+cy4eJQ4f234f/+Prn8STJTm0vnGmIiR5+8kuiDY/XWE
gejnPx1xsor2kE+6DIo/TU1LzhX5BR3Zj6lN0pOp9Nd13hLq7ofjAcsgRkSA2MmFjJnezaKRRzMx
qgDTrjrckfQpVh3pjy+YvMUpQeB2TQoLudNxDPZl0cNBYZMhrwnhb+6muI8essZMtwlVlfsssNTn
ovRtL41lfGBW9tqpqV5ZAePdSE4BDREx6SGrpivnN1EigIyIKtN4gCbafd1EYCt5ml/5Uk+3nU73
5tjmpwKxiYsLnhbfmMJHtW+w0UYZu9gMPGGtKYE8ZBUzzspPx5uitFPclfayxwsQ3Elr1M6j0jnX
hPSKkzpFRKvplGzCbejVRpNqulULLXhSwfCu8VDeqqPVnXwNcFkAxKqWT7RAZTgKw0qpfxBwsWQq
TAw0ap9rLrUq7a2DRIi1HbczesqRWLGl2dikUu19GHgTvYazrCLc1HlXJI+VEeOiHVNqFyiwiXdA
5Qj2jSFDpjapmJm17ktBq8sN7MhwbumbfXOmYXrCkqSfg8SedvoU19eWDrSGGyxyhaZFm4raqysx
WtUrWMGIbCuQG4Qa/VaqCV8DeG9FCGK66/NLpIjRvSuOThS/OblILK60PCAgQhm9LkrZ64qC3mrT
P2VJuYRpKfuU5WsdVAXDSV9X26rqzQ8YNrLn4ja6ai1j2FrCoT8gC7Nblfw9bUOiWHIIaYZVPDC/
7gpgO/4cTJHzVVZW5sURmcp+yUO6JC/4wfGN6DSjQj7xnBuJUqz16AttHc0xphj1Hh9Kuc2wwTkE
lhcCniuV0K+prp9nbG6nAPhhM0nCS1eMLPIO26zar5DcLmi/3h8tQLtbp+ZaKYLW8t14NtK3Dszz
2resdDeNnX619Glss9KKiJuVFDAQ6XmdB6WJBCaddyOSgGtstPqVNpjFrsYKc0NhcfMQz7rjjlmT
7jOF7o7cH0jrzE2bFKNS+0qgq3WqAgPjrZqWuzhO0ZpmZBhvBgMuMC2HKy0kY60vqnqHmtfrwqB9
CTtbgC2PCfFzpS9fKn34ZlYEmyFspHJ7WtiJyjc2kggHbH659lk3krdp0EtIuMDQvko7fwB0nz83
TQmJKKA2itCCCsZtphxMpVm6yvG6X6P1MFWUalb1gt4kvsWtAYdl0Nn4FlFsss17XhTMUfpIngr9
1bpCt1WPniEOOImDrkd7q0sJNjDSDKl3074ijO5ryG/1oS1yih8G61AM1TbPbctlqiGyPErj5IxY
Hn+vn+4sykYOlj/neyPJijUKadAhFkvSppxoL5EobajMqdayYTolOD++42FvfJvhy4nzjEPaIAnU
jslvfZJCGR8l1ZDnUssKlxNKnm8d0sdUwTTcKjUlrqlVXVH4QeWV42zMNs62PjqTk207iEHSMz1H
/ZPiY6RJLF09xyLQd7kKN+mmg+ivqfeu3/R24pPQizKIEUGOOhA+kKqdguVat59akp6JTBFzShEe
KVBePk/BzdwUCRxeu4giJpO0mX60SJJQBrItCc/u8rlpVnPRQU85Tv8YzPDxK3ykJfNKULHMNbSn
00k6Y8wYq9OU+8JTVeUpBvBcOE3iZqLUYZKyKib0OgcjVCKSBwmyTkUjvELE1UqLk+I1tcL5yi9C
52xmtrVvGjjj1Rwo7TlqFbh3CfOUI9CxgLcXM519Kxora90y08V1bxfCJUCYpHWaBywv0wvns8NT
43o2wvALW7nomM39M9SAteMhirYlJoiyCQyyjUmJPTYxOdLEVTvHrDPq2xZO4BSLofqs+FF63STQ
18img43qFMF6JnTKM5tK/5KQrbCzcGl5MKfFBmpD+zbLoDsNplO+wPkuD5duNp5C0vcf4VP6dMVY
72z02AkIsgwTj7xPPPqqH96qizBtwN6HmaEa70XHoc+B4tco40qvGTX7ygadiNdjCuuoE0vPhaZS
z6QYJhU1opu3U6B32zwa233izOVj2vnbiJhbL5n8+TYhYMUr+5796dSKOXY7hWwkMxg3VlX012of
aAfSLJPnodJoBGNPvkJHK04Rt/hVQ8PeDowJgDapaudrYlnROssH8ZT6ABOsTOHeb7X1hCX6dsYc
8FbiijuUra1sskA2NyqszR7yxd+wlW3O6TTYj8FAWrwqKnFPeqXg7aSvuNOkWNTpyPq6nirg/Hl6
E3PH8t/V7UylwGhQMw7HvyZgQF9pjXJl5kLrwTopX6pWHYq/jKSRHEUVK1okzkBGNc/+OA4e0M3R
3RV3VTq5ue605yqo0l0RckvTMCiThM1VTQUCyWjVh1OXyR5RITFj46AcI42KJXqNbnsiZnat2X01
axMcoWhodrHZmb8mrfXVjMIX4XcfMp2/2sV4l6szY/w8lLxfle1r2jW8uooetCooDwRMyYcenctn
XKL5GxjQ+KX2eWEPFc6lHiGJTGCM+BbdoawaTHTb1Bqr2ToxaqGhW5EEI6hZx2JoeFYRhccR39G6
G8bOvq3aarKeGsv/6KJJt3dpP3Di2FdooDegZa5fiG1HacG8zcKyOEVlpRRfSxZQZi+nX6ujnxCY
PQXZAfaqXjdDrK0Z8uhXJCjq0NWR/GoSt/QsJGLVW38M0ysZmmr9sOgn/G06E9uQE3Q9zBBYQWvG
7wieYIrMyh9N4JoebVShREmxr2Sk0/ggJnzABUIvq/nCNhQV2BikazFxJtvA+DIq2rCzolK6U9Z2
1/zkuHFSyTiZhoeoNo7UzgLcCIWIuyTgKaNIIEFmkcd8DlMvhCM/8ARR7kNo2SMYg+oGuTpd9+yW
r2vOJq17QEZhNLwYiTMdasdSoM2UbosXalrl3TJu6bPWrVC71ldRtE98SAUKKmiHb3d2qmO1oxRr
S1K0oALUOGdIxSl5V4L9bATtvqOt7rAIRw6tCI4UK6RkkqjlEQCkXU+BrJ473UpdmwyhbVT10Yak
Xccjm8r36igtELcjMSQdOOFBRoCFa3Kad50oIWcgh7em8MUHXmDG6DIpozFaLb0v75ZND8uXRnS5
bN46Y4l3e6TIjInDJekkytLv0t7/bOL+AsrHRwtW/A89+Z82cQSfFfXL+y9tQd9f88cmThXaUhZE
ZaSJNW+p5/4Hlo9O+hO+OJLdgYBxk0sE9T/qgkiTAOVHrY2iyyDRE/T4xybOoi5IxZhisfODBxDO
39nEXUyBPyHfxDiAgRFcJ23eznB+N9YsPY0oD4h7spFWx6R+40efuqe6dxAUHZAXSBZXRCY2Ic2M
RSCBR51AncELEBeZEmM/5a5lcCDMy070U65oVCZN5PgSBIPx3gYCgfNK4nb0t4mNvis6msHQs7zS
fBb7HT2F8KXGozAZzecAjhHzSQiTnZnTnKwGWyKLYnZxlZ5rPjtgkYGgRF4LCb7kJPTiq5ajAXTJ
Qq/L6Z5SN8xanm0EgzyzNHWhcxNFrTcgWFmsSramZC6BU0vtZFfPBI8TQknaQoBw0P5Pvf2/R4CR
ecm1/K/umjz/9tZGb137M/rx/WV/3DhS/URxPR57SXbKct+APvxBgkn9Ey5bMkh1CTMDQYSf58eN
w92GOwxDDcjHd4jjx41jiE8AH1j2yUaDvMLf9LdunItb46c7x7DxojlwYNA3kkCP331ZRMMB0KCn
3RV5oK61MOJpNOeOa7bt02Qlr7YAFCiLmeznbnRcQLeGkIApISUKDlu09oPd28lBSdvkNHbpsbcN
0lsUi81crdOSrjCyxAQwTp1BHQ1T+8bQM7FmxtC5IypnU2IFch2rc1wCVs8XNa4IefzGhp14aiXH
VQAKueJRg+gDONMVTGXrOGme+tRhbIoglMtCcy0zfkWOJdZpxo8nKlMEZU31vuzrJ5WOEXdGHraK
EWl7mS8/K4O4i3X1tUfez2vLp7QguxiZGgiiJCzP0s5qCJWgoUIDxhlbT9TVk4U8dNUu5Mig8PVy
QtPYyeZiTSXpvq7tfZC3LTl8HJqeXMCgzfTVHCcfWqKMKwsB36qw62YtKn5piowNiCF45CtwGASt
KhHp9cTpkVVP55LblwY7JB+DSxdStRgbcFtFythhUVjo9olxHuyu9ZZXUnJpryKHxhLqC9l+ThyC
MtWpmmzV+RwU6ZleIXImG96SWD7zyjQqPv6AeLSr+EAXeaiYg8ekWbQRctlUFfnHlCMQq/Rac01/
YvCmeDJYUYD45qeUTJOW8OAIduC0INMjJjAyhxmZkwY64FVBqwKqRKd58G0/gcUDQ6Aoe96UMzKB
webo6aRrEVUl97aqPFwukqia2J0bVbMuJapsUvHOWY8nsRbOwwB+ROzf4v4R5rmP+FBBnBh79tes
9zF9m0WQjQfptJrXl7xatPwstUbXJFkk66poNE/2YYw3zyIbkkQypDuEI2amec31/DE6NE7A39ro
9aNXmGPO/cyfYp9qgl5V8vXQ2g2weMFrMo4SLR32WpMIn0XVOG7d1E+X840iAUcKm0m3Hfi+Qcgl
Ix24g6LiedFZdnoQavDBTc5VzdOAcDmuTltyqRTLvRBU7fSYhvzRsuNX7Emc/xEZLtN4dN1xuKQh
HybiGL2h4j6RErXuAE5+wklSuo5sniTVH64lOcN2x8VkczdeDgZ2tB7kgh8tk+w1g4P1fJLnDtRM
mx5dyyU5TI1/mIBg7rIGERc9BTEePhy/eluWmzmj1a5OCrHOajTolej5DEHYXNmNgsmScOQjza8R
jMCseYnkpgRgOdI7lzOhFlxlMAGYPvLkZGvcqLpgIbB75l8m+RSvRPIBoxid+5CK5+X20uN53gmV
XoHRSO11VyxCow4MTWScbiN0UM+FIkeLiWO+V5fbMCGD+HJulaXCQvFR/Pb+soRwCeQlqncdiYx7
ucpnmcyboqydLZvtxCOe0dlYlKUS2sHlfLkAliucW/wcGXO+1SeWMQQ5rWfMzry7nOa2G3TuAy4j
ENnW6xEov5RL/aYZ8lVnhffKO1XZ+Y7O6mVGr2x3OAVq8gFqpAMocfcIaozcTG8dV8tV/yDqLj8S
/TlemyNlY0P8qgQMCYoc8iMdJYnHtiIinJTyCLI8kN7PpnqcyLbcSIuLLM/0/Kg0VEPMGGJYezPg
exYHsiuJdjO2TpgiPEahePTVoXeRQNBe0gp9Xdf0O1RaU+8Hq7GXPE57PUaZgNDG8q+ga3RloLK4
DZw6RVLl53faGUeDvZ1VJPcl2aleafS9CyFeuijHI3foVO4iWRYYo1jBMomW77I2aQ66+stNS3Jq
DwKnPPC7w1uz5pKoTeOsTYtKwFfo2AXV4rFD2fBUjahO2WW5SZGKNQGuOeHOxkiza/LBGMehmbgD
Lsea+DKMMrSUE1fDeTVy8mmNsW3WCsZZ1ETAEjJV/Ft0pISfFlW6tf3qo5L8ddbFHjc9kseI9cRQ
0mij1vWbLegSzBVyeotKfqa0qPASJbxVBhpVCpwtOsz8YYpGuDiFcmQVZnQSnkbCDLEzowIpNafz
c2JSPLiymAgsD9d2o6zwM8WvGn3aa+AQB2ZdaA9mkKTrxh7K+EQsbHeIBsEp1BHH+gjXVKPzYlEh
vSui9jZECojygi0bAHbdjH3sTgn+3xEJReMBMpWqa1WVcij97kXB3POORuTNiARq/kAfkw+70pWZ
TGFlpoCW5X/YtTjxN0RHjk65qpWKxpC45p6PjV5ZBzyK1iRZ+SdnKGZlk+poNq8JO7flHq9Ik+3a
aW6VpylAiBUi+UhRZzk6yUt1itytmqiOuDZ7S5u8AGZQucNVCOotrYefRrH/Rnez2Hh/m2sMC5gF
CREqQud3M3TqKNqMB7DbyWhi746CPEp4uOi5/dDVhc5lxV1nIGxf/+v3/V2DwzwFqwm+CQglpC5+
iy8hcFybMM50O3Vx2oxkAlEymbzng5KA4yQf//rdfpffXN6NbHEYNNURaKZ+5a7mIVAMOri7XTpx
gSyTgEMvukfElvj+vf6zdf6LrbOuk0rx00n509754Ru7gKb59u3nPcAfr/pBgaqfLHTi7I+/E5l/
bAAc8QlBlc4oyeytM+2zqf4n/Uk2ORcu5j0DgnLJuPuxczbYAJDDiDmZvB6WV+NvbQAuse6/3Chk
s7E/N4h5gXBis/HrJSSnWlfCwcz3VNUz0mxBOgkY9nxlgPdqMwplV8vuZji22jS5GVaXNc2S+lYG
vtxVmYFJyPSbzGOro143lWE9jIlIPPJZYD4Di2yaodY9qM7xKRvHqlpPCGtfHOCtPUNA6naOOeBV
COiM8uV7l5ftHrl9sDWjnOwhm9hd1U/gLOa220490hHUdkaxQhGNJj+sMjfNbbTW8VQ8GWVlv+R1
k+27MaCELLI2XSOp/mx74fbwsTeU49q7nOBxVBN6TwRBY7TBipjB4ilUu2qr9cp8aNhYhOtAs6xX
35Yl7bJZmVbEsAbBqagnqpTi1j6Sri7uuqHW1nkqz32nOicRw7rYWRA8p2Gz0EVJv5tlhyQmqli4
Mf5sa+nnuyECjav16VyUBduGXMs3FmG0YAm9eoNi6xDkCSVuY3Kr2D7donQbrVRQaS+lz33VJZV5
XwsdO2qFuEjMhnF04rHZd83MpKHM6sFIQuWQNvh6Eq2a3VCJ53UTi+JUWaEMvQqfEXPd0D2oUWl4
GiaHY+Bn5tYo1WyjVVQni7mZz2WvNScZKf4Kt8QDYVDj25R0qLYGKnd9mTTnmZggovStdGORjLZW
ynG6Q+slXzt/pPp9ehbsabZqqcc7/B3aVtcc/zMTfbGJY996tyMrmU7dpMUn5NjJKrXLke6Ssc08
DMf9OqIzbtdYdb2pwErXE2gTRkZTo6kWcVA91c6rjWrnIxgmZwNnN5Kxh2HU474xzsY0UK5Lb+lj
2KnxI/zA9KJYoMTUPZripBRJf4WXhDAMikdDdk9QJ2XAem1pPvryOSECRlj5DX7K4pQO6mM4KmW7
UnSj2uFZT85jwVPVzvX+Rstq58qoIjYWJTQ1YQGqksldpwBv80xOSPh1yNhLyCAZh4MVzZs41yjc
ncda3yCQtil7qCj2qgot200dVFtOk1iw0oyObl6ctCSgowjSAGyJCW7UDE5Am7Nb7GI7x6ySVdjl
1am2tBe8PdI/VjSghVelmn6xolreIcSkVIpd1r6JOloNtkgRY8L+emfInbfZwKbgwanNN3M/NrdU
VNsZCW26Px+NHDLfbrtHsxz129rG/th5UNsP5IHFnlN3qhekuXOguFqjTxvHDJXIoVXelcj5YYEi
7PU76JakftSwoyf0v4kkb2kPI3tfHnKc9I2yzvDbCGgjUlPWWV/OG9+Kcwy/ReCLr3NYDa0rSiW4
riaZyS8QbGALXkNA8pkgsM5/hxIDcY5mZ8UKtwpVQzE80RX3XLlmsrKdjDQppzZUvOl9ilJItE78
KhWUVzsbkWCxNwu6J9madx3ehO5SkTOGnXEagAc/Z1NJ3wgqZq4UQc/3Xg1bhIDkLI+3eSuN98kg
Snmr+WMPDzVVkhJtJSInoFXRSHm5mfCWcxrU1iobsSkSDFFkbEGWyAcxYJRl7cNY0iY+yJ7mEGW9
zii6xmqFgq+4kdSsFBb4SRXq7aXJRqyLoldWgRxl4GFqtG7G3ho3JtHanmAHFa9qk2PsWphNH9LB
1q5qOJsaQX4N1TlnzrCNSY89Ma5hN4uIgCA+wl+bSUohstbpctupGkS27O1tgdruNtdSajQcVa5q
1SyOY2iGV35Zyk0xtEbINM2YstSll8j32O6s2tjSDrasSQfIyamw25j1K7Airw7Ihd2AbYh7mUL+
WVozq2zJTGVlKXl+LcOuuLN7aV23VtV/NTE4TyvEzleQREztVa2uk4Vkay98GwWxcG/ZQsNV8HE8
oxaRh2FthoWsIzoA3k5bKDyyPHwC32P70VwIPmOh+sRC+jEyNzfYlhlj8SEcevS8bwAo5i0NpOtG
ElTO0unvMAWJp0Sq0bqh3Plrr1Zwje1CO8YLAYltbj6RhwOrXI24bIcpfg41XT2YC3lpwGKikCPz
4sJstqS8UluxEJ448OdbkopiL2Q31aR5+Uj4V0v+Zw+vQx/f1gQ/hhRUhwEfCoHkw0KvIpmCaa0X
0jXSWeIdIPF1SZrialjI2XGhabWFsA1IzrwtFxK3X+hcEgiCLXHx9uJnhO1V0VOwNEIB6xc2uF+I
4d7W2pMqZ/Vb32kFdD8EcqL66s5aSOXF2OZpC9FcLpQzvrDSQyuVXicLIU1nZnWCCq1vTexhR1uq
OVKDPD4mqH63lR7210mBf8vUUmupqH2uFvIbe2H4xV8Icd9Xid+MG4tJYOHLu4U6LxYSvRmxI7Mz
Mu1bcyHZiWGtX0gdcasFQiLEoj3XF1beWAj6DMX4OVlIe3Wh74cmgIOmLQWYoRD7UARf/IXuV/NM
MDxI4oiUacnTX3QBAoXAuEgFhrCoTmPuTFf6RUnA079ajwo9pkvAe7wa1fZR0boWWKIJGhTOJNw7
izihuegUKkKp3BkSApN1oLX4eW3ao1YisdQAXQJFNXDE3NR1366xcZkv2oh5fjRCEvmx9LES1DWZ
2NxV1hTKe/0PPWyQ4Ut5aKypjM6XofU/8/1fzPc2POO/Gu/X39KX4aX+Zbr//pofCD+GFRgnzB2Y
SfCrLDD+D4TfBPwn+NRe2urEhf76Md87n5jhGYmZVaEA9IUW+DHf440xkCIKPC4kfmqYcC4+Izw+
f2x7sQf9j1G6pH//thF2IOeQSzLf48ZBffnbFjGJwTzV2al2E1fSUxuT17S2Sh118Yh21iXjIms3
ZTXdpoU2D+5SNY5Bx8FjIcoNekVWcFwP6pNPES7pRDnlKzQiDN/G1lIW9C5G3YJcb+k4z5kriUdJ
n2lsZqvdReUmDxwy2AiKImLFgVHjIEY7Rk3zPm4BtBj15us0NiG37Q5cWFLEYLh+TPMskxrJyQXg
nSLTEO6b+AVkCPXVWAFzWZmOcA2n6Xbgw2nY/K1yL+fI3xeYQe4IvcFu2kTP/5+9M9luG9m27b+8
PnIgAnXjdQjWkkiJqt3BsC0bdV3j6+8MZvocp9+5+U72s+PMMWxKJAhE7Nh7rbkSp9be4iynv1QT
Fm3WU4F3TYZUerTCK9wOZADTBMin9mFwww9LS/mQ5L6uRCQfOMunW88j7GC+kjzo7u/0MP3Oahtj
Mvc6ol90RiMWWBXq5q7aEoXaXaJBPtjGBEPZ6e4IjTcw79FEFO4Tmvk7EWCFjqbikUmhuJ1o8iBb
KgbkQYRVU3rhAc5vTbd6C3LcwovoJhTl4Sca6AelhlkpCV86p59qi50eos3jlGjLe5rR/qwMgnpT
t+q3PQEiJKGiTHK8p8kI8A4n9ioNbPUW6pVt8aO9Wh3jFofSK9W0bTekSKlbL3spGda8iMmg56k6
+zUJPbBhaL4y3CDORM+/t0t1r9vmsg8gJ3QUkJ9LE3VF5cFejmKwJL5RQbyjzXtP9N4+cBcyVKyu
Ps9D1LyZqftkt8SdlxOOHkH00a0dpLhNHU/swVPA48nc52yptBph3fhMRiyj2RzpLS1IZd7xgv6r
ptdNQVy1bjx0GE1OOaAFXJwymhg+RPWyyaLi0SDCcGM0RUNqSmlc2qzztq0b4AkyIlJMeHLwnA7x
OsrYXYd8wh7e1AbimrASggYgPvQEUu2qw5lSnjAs9jchwq9+Ozaa9UzYSnxj5rb+CR/xsG6xHPnY
IjmpWFzLcitccr8Q5c76zThjwjjg18e1QAzp/F0rrEXbuWTXBd9nzxnvMtkY7NkFregMzQnBz1mI
hCwRj/8s9P9VpIYkruCvVnpE+U3452hSzIHqNT/aOPpvahn1UIfJay+HVskfK71r/cbRgmaNo2QT
iM34qx9LPd2jH0s7DR987vSeIa5z28i/s7K7SCT+3OKkA8Rs1mOnEPjQoHv+uXPjyZK8p9LN9oYb
vo8UWauuxVZNQ/St0OzHBoVRAa7gzc3F2zwCkuudeUuD+Ngp5BWQEnkwUGYfWgXEKsRoHTwFyWpm
vVo7CpzVDV7zfQ4IdSgjsFqlAmxpIagtthz9ol3xWwrEZWRgwio3jreBVqCIDp0LG4d7Py4xq1GX
3xRjPPLTekXAqetNq0nkeKPZHHXAevWQn+dWWquqAxCWQAprFDLMagNrXTqj49P66J8kJyqfzPSA
6C7cxibcsVEByNoufLVNDsRSwckchSnrFLAsUegyXUHMmB7DjlJgM8gkGzPOXnokU71Cn801ELQc
GhrOEYauoPwIEgSVFitoWqrwaYYCqdH9gXiA6HXTmGDWRgVcG02gTyzFH10CjM1UWLZYAdqYnX6W
A8g2qGPHREHcWJjGdaLAbktXkDoN621kVHfJob91UOCARp0DZT7rtXraVwaIsckpxcVT+LhuACTH
Qr/l1PbAXpBfUiDet3HmNv0qAdOcwqnJ7prKCMeNxHHo10WdvvUAcB6gTzMebbXON4wCx1oVDs0j
zf7gkW6ydWOmMxZ9LbeaPQrvmjZ9FZ8aTsJvgYf7W5lNX6bcSFHClT0cqhKIVzR4eO/I9j6Q+ek+
OOOIbTszOL5mksSmznCrd4f+jw2fYcheirRg1JxhYtJlRo5XcQUYiAzeX6hXza1TS3dNKJHg4nmS
k2PUg0NqZVWweQe0lpYSlxLRkGxZtVswnYnJ8UNCWeLw1Jll3MyUd1s5Osknh94d1LcgpP0jwdMl
KhnQNYJ8M+Vx+YioX5wMeypvTGVoR96ffKqqAKsp51r8SXG6iG2eIOhnGDbdz9bAsLVLw2LVh+ZE
8lbL9zfmzd7oRqpzizSLdcMB5jMbUPaCGUv/0vSOcdBIIUz8sO24qk3Jv4mG6Z4LqPlw9oiNYmAu
nkBfkVnQ8SMBgc/9Wi/C+V5yMHixegbte6sd+PD1HM4XXCW8x7zUgcLQY7tpS8tOfQMj1QbnBj+Q
+iCqN1eP1jzgLqZ5Vr1HPH+72AZJiliDIWEwxS0WxAjDWSWK+DQjQPggS3HYid6ovlkTeJygL6vz
9Z0lhI24W1qa/PhMSuchXCIO1MgQiSwPIvfBVIcVU/mxMsWdKKyif2oTc0S+RBSUH6sPfuXugKTt
nskX5x9mQSIP1sAisiZ1ZN7oXkv6wWgmn653GjUgv40uw9CvxCytm6s3DVVxeR4r8olXsCYwC8OL
ejG9Ub6OhcIydrnpPKB1NQ9lGkwXAaKCQSa1jQx7x9xXA19qj+ntyNBbdVcYXm6zMe8+OieK0aaX
9hnr+nxTB0JeAjoEl7HW8k3EHYng1rOCT56k7kS3G3GQU65jbXD5jc5MlmMWRtpjudRYhWwgHgh2
vV1JhbG5flv5iDMtDufW9ds0KDpfECrhlwlXbnZM61bUrRkw4qfghhXIj+9HOL1ONnHXL/wRu+67
C8HMl3UZ+22ynNoiOg0U6r3WPg01FuvBKj8VpNOFmKJ9z72TXQ+mKLyPBp2CvIv2edJ8t0bvxjNK
YHAAPgrpXKbW2BpDtOvs5SVsWpuW3OTe2vAKYeFZm5SZpKzm0ndlUV469rGeFgwxMSIW9gWYw3Mr
EnGyB9bwVLj06J3K8IVDmEOcz6d48tbjlKzboDwahRPci06bzmKSBJaVIfDJ0bUj/N8pugRvMDck
WMOIqvByDAO1ZkfDP1prBMgV4eSTzvetLgYsiRj8bpKlbzeFzMXBkNbXRnT7wrUeAJ3hNx56A8xG
GLxroXxrNffr3JOcsxQkdWZD1uEAKcg1yY15DQcIKg6JeINf2Xb52Bum6XOMWT7ywYI+AU5UYZS3
VTc9FklfHT0n3QFej3zLWviCY1tsp7oPVsk4p0RUiWd7pokMg+OQTnN+AAJg7EcW4bWOXXkzFWnA
SQGRdLggbi7L91rvaQYVpX5LtrVzbLjxgTHaOkVj8K6LvPbRLqx6MX835upSxa7zLZacmsyx1j85
toY5KU2fOvIZPiNINzY864QaGjUJjX0BTxFun9IxmvVqWBbWA2PI9iGeG1gcrm76C+NbL3is8/Yj
mrtgoxfufMJBPpJJFUKWxCgssdIUC51eWs7FbSnsU8aa/8BthZXFDsS9gdliM8q+KEF3aMk+LVL6
InSoEMXI6ltrIVNALHKYcwzkRlV97jlcrmu39daJGN70AB2KXrLbe7K2yLXov5I09U6Dc6fPdfA8
ioqoIKYnKwtcm1+agHIbE2nwXOi+zWNI0V6Eb6SKtlhSjXUH6PkWLVS4oUhwPzAbDhcHZMxzStVN
DcEp3G9Nez6OHVbe1UB/fwLMnTwnDtYZszUhf3A++gb+K8P3nTtK2BWsabJCWMKptU1bXhvm5EUu
nX5ygqR8wLMINT2qqawMPOtj1binaqjGT4U+Z59GsiRPNm4n36LCWjW0/NcZTxEreRf3jh8VVu0H
4ENpWU9JeDtM2H+OrQzEtIraBfWcV/dbN6xpUYFie+nsSTvbonHRjMJ/40ukNRY0obYZ0qS/BR1v
cscU6ADK2kJ0bS4j2+DUl6eS2ePRxBO0CWpLRcTWwYtHOMIFXFacbJa2LopV5xXaqQtd60ClkO6E
XtabeCLcl8NbaW6iZvpeoP05izzsnscmHvf4A+pXu+6gzLIWrqHcABBwRvQVZoXBzlkOaU4VBhRP
O+olC1glZL0vwe77VdMloCvnYFtyJOZtZVCdzeyL02buqm2C8Zzamn7XBEWDuqBsdrWkJ9GPacAU
oLmbgAyTGLELZYhlx13ek6Ypq3VSDPB4x7rhxJyKVRxhGMtNHUVtk5q7pVzu8D8jBIDQuZI9B1or
a4f7JaXGS4eyZeca3PM81tljnbTj3uVI/I4m54TisP02Kvlwbc/d1qvscNtnQcUcCA9oQwjxGgEu
jzgZQSsoCRd20JIh3gQB0evnVauP1otRTbtpnMJ1ayyPs204pymW9MldN9kR+7HDbIddSjDxGMrw
Wz3NO6NjyxvqMtsMcdJvJn2ajvEgWp/+aHBA+HUbh/XFDCxrjSMkOcyLPd0ECXERkBq1CBsclLqL
l7K6ihunR2KkYsuijAFvmo9J+GDYSc1puVfGez6wsuEDQgnZEq7+/PR3s75zde5P1L/LrXV19CdX
d/+sjP7T1fNv/Q4AYN+GBpBfyQAYSaEERHipQAbYV34Au+EraKAHTQctkF8hA2Y/PgYKPCAUggBS
B0PBwTLv4CS91YsRb5bKvsReqeE97GiqKJxBRuv7XCvEQatgB4nCHohWdHejQiHEMBGacIYtqjAJ
7gAwgf6cecQkMyoSUXsPt0rejgqxECrYglTYhRn+Asl9wapG+fN5VHCG+MppIDn6mGugG8JE17FP
tIU/DPFEQCeIh0rBHiDxxTvdRQapQBDYgm8Wg0IbxMkH04iBdlPOSIK5U1aaXyNkdiAGQUvMV8pE
ciVOEN7ZfdFhn304qZXcjgpNId3W3BsKV4GA8lEfek9H4zos0CyGLj0sV8bFwtzu1gQm/EDG6PKa
Ebh910b5Vw6gIRnSEofvauyQeuJ8K9cxJI1aITU6rc4/nEFxNsag6wgdjodtozAclC/2RkpjunQB
NjRqoIuhsB2o8CB4CAXzoBGKrVABPiaF+rCxFt1g8i1ulysJpJ677JwWtUPEuEKFFHULNSRQABGy
X9kKdKAaV1p3SR2Qee6HeyWPDKElLqAT3VektdX7ohAly5VWMlzJJfaVYtLrY/FUKDqxpTjFgSIW
tyyMZEwvh1jRjCvFNcb+m57iENaxUNRj+wpAtooIFWmS0J+XbsktFFKUJFdYcqG4ybRhFUOZXt0V
qUz13EFYnn7nLePR7OG4tMP3SPGYHUVmbhSjeQLWnCpqc6v4zagWbtOmzzlnwXa2c324hyFVXTDU
AeZTDOglgY5qhXChG0WIThQrmjf2zMEvWDteVG5xbLuH7AqX/qfr8191fQzYlX/V9dnT3Y/jn7U7
6GDUS/5o+ggLjJVOi95BlgK1zv63gF/YAKmU2Au51+9d/H81faT8jQGfI2nOkJCgsAf/agIJ9zeU
WpRaWEj+voDf+rPOzUQK5GJ44W0BjHFN0/2lCaQTgbckVigf8S0r6u6StzNyZZpT/pIBxKtMEMmo
+puvmAjlUxSl2oXiYt4VpjYj+I2B+WTthGgcltG4RiDhd56GiZRp9nur6/wcbkdk3wqFcp80aNgw
jFsARSJ4zb2JIvjKTJYajCnW6HF9pTCXdM4vwI+XvceMlZm81n8rFm1pSMMezbPGZnyeioxRWNR2
I3Kgav7sGNEcU1Nx2fwoZIZOWmOzbDkB10dr1qovvYySzx1ij3vUMpgVKADf52ZpfA8josOheOm+
DU0oOL9AOAmJ93wII/uBE0gcr0oYjM+q65P+fxR/VynhvxVU169ABW/wrepI8GCd/bkPlyPASbSg
tYlrJEnbMnprU8mJcb9CWVH/MhhwVng0vfvSqeQtPAE+WmW74LFALHB6jJJ54zgWAFkUQHdLYEUn
eBTlh4Dv9FrUVnuJZhoTVpwkdxyoiSVy1UmeI7W7CyNcAX1rlGfXbZ67zCDrqhpvsShKNE5yhzD4
I6mhHPz0kPwHeaXCsP2kr+RDm0rdqDqdtEhNzCp//tAVwSqoM6oC0EAevAv17YdlKd6ENKd7zdGb
Q58YzQERCHrpiOpxlWvdsm3ZTfCJTPqXKhWq+WKN01k1vZGQGNZjMPN/NfGF32RVipsQW+U56m10
5Yy27y03eKEZI0mdpVWSFuiX7RRUV1yM5NpojbbDSGyv55KQh0XPuacNlBo3+mJ8FHZ/OzZS7Ls+
sPYzJgygiCQhxUj/N5OFEl6nywBn8j0jW/tomuX4NY7QiSKVGb9WrNcHZ86afdNBSQgiCtJq6Ldd
PE4XHsr0hJ2Th6klDi81PhA9JQCXg8Zu1ymOkxt8XDnoDnfq13EMqasEibnTFywMMqY74xQgf6eC
b2nVFXFyl0cKo+pm8nVmWvfNzSgjMGtwVmd4wCQPHKfYFlHb7sGCxjdZ1+l3AbSFe7cQw51FpdJx
ZMfdsKmjJdnPpIV4PjZPedHibjq3neCCStX0Wly8GJZ6NrV0wWsxtq9mBIHEA3V6a5qN5+t0yk5/
fe/8smbhMoI6oYRWhjAQ5srryPIn4ookKSgIB0e7IKRZHiBMFztNtHTRkMuuGwcrEDFh3DtNuXwF
908QRweUwSeDL/pIqnI6VUi0jnWn169ObWL4jzJ9h+/tDe0DtoTezp8BnKAaHxoLZeDAICvju78t
Axi8egcNv8VbjuK/lJdJ53yAe46POvfafGcq4T7L1bwdkHSoBbVMOaNXndhYnSY3+J3BPSTTMJ1w
QiwP19u2SnAWxLE93zU1anxRMdQpM1d/c7W8ffWIHHottKXGiRIzu8yJJ4iYQBXxl0JPd3XZYObD
4gGEyuh7wjuwDDqb1I3cs6vXtMr++vLLX8LeuPzMmwkKcgHvqEmEerR/uvxjjew8XBqw6E3FDLdD
2rSam1p7TBaPTyAQY6EYb7WnZI4HuEtT5VV3U1NE087VY7YXg2eQplBWB0c3HarP6WATvOJREjGx
QmL5TtuKD6N6voc67rXt3/8AIA55WzbTcTx0auT90wcolrRtBPlWl8xm+DolYjrVVRgiEgyg5rYF
60yg1FmWtFliABVoG3w2Fe533boRI7Zznj3sJfDtPhuTI4CdAGKOJMDybZ25wVPm1KBQoyLkRPrX
7/26H/97s1D3Ps4RlAKCvqknzV/fOx3kuFnM0bqUvQWefmzb4Dt3M7LUhoSHF7HEyx1izumcOUOx
66AzM9ooCvvgwio7klmDq4Ke5CGzRqDHTLefOjQ9O280GT42dV+cF7eNbzl+TPdj7mVoeNux/c7Y
lZ6KF5tfoJn1B31ZXGJWFGi/J86jIOHRaZD5Q7OfVMOzI4vgVZLCsYdl4x6hp2EVQuqwzVoj3FZZ
NL0Tk7HsmnEIqL2jZrMUTuH6nZTTN8GMtlnJ3GSm2lZSbBajgitRpl8E/fM2Mgom+WlVHTKTjlfh
8KhTE0z310cv8LTwowGyNmwg7PH26J8d0UnKC8cnWuV5goGGtlH0oVctOkq8gu/cecM3cCpqBVGX
JnGCI8nxiLJ0heI1c1a+KibFcJZ5+qRXEoeuiYfuzcmTr0YJJhrx5XRIR9n6jWoMaibHRHjH7dqi
IXtCP8Fe8tc3AkXin3ZQ7gS0H9QMkKysazn4S9nAWo2LKR3qC6fyDnAAgHZMZWptzsaJlggZUb4D
fCZewSwIt5Ri1WebJBfGQKxJOJdb1Gm1w+w6yeDE06IjtkSPU38A2ZhDOCm2XU3nasWTpH+ZRz17
ZvnvvkgO+9/62DG1NT7THD1p5BKXUFCO3Q1FZ21yR5+5D8wCiUVmZCAuMwGQAXp53u9dTk7reamc
A0kdz/TbBWFVETFXvibjHcN7QIw8WCSl9Hr/QTYJS2RaEH9VYiWcxEJIJk/t3sliVXKq7xXAc/fa
AktGe8FQZZLxsvGM+VVUFXP6EuEf7yfKASfxQKDr4GZNZGv6Npbwrxip83UzDOmxhA68X7xsRkto
LPUOAmdU3skpMOFa92n0wj4Qv7RaAvFoqUYDlUCcJ68tIwamHGlth/uIugUYscFqAO66ij40zxEX
bRhVgQPr/Aj9jq2qze11QxAPwvEIFx7zF0xLhGax5GXwgfVVOyqgYND1iq0cEZjmu3ZrmusMo9RT
GHbtISDDxVwtIjG+REZAnCke1yq90bpOlT/e/ABRvtTAUdb6lzwrWVc7FGRrNe3Sfa1ANxJaY3qc
uRFo/48MwjRzjug2CsN4E+VCUu4MdeWB9CdwXMJJpktDbblHiOiFkPKW5bu0U/dAYIS2AZKT4v+h
sQuholnGDSYuSDs4rdCQNpxsETtwF8Y1VeZqIh2yw1zFQbYK4CsaS/YdC+KFo3MWY0k3Sd8F3Ydq
eUzzk+Pk0b3MndFnM6CL0Xrz8nB9kP4Rrj3N1bf/+38+f+RxAXKra+Kv3Z+OqdTg7Nz/uz2drOnP
/+EFf5xrMZ8g63euOgaHQ+MPT4oNrU8qQxEB2g5SV07CnBUVd880FJJP0DCDAwG4UVnJ/xA2YEpH
9aBWMR46E8Wb/XeUDabxi7KBlRGKA/o4tUBKDOq/bPAwVLqhcGIyOOp8utGSlrgcrI+XybDSj7wY
lgO9KxM1UGaF4QqEUHoyjLx5T3CnV4zgW+1ehA69p6iah3vk2cFLuhBcdVPH0/Q16uIkBAeGV9UP
it7QfAD3dHURZm0CMGkvM3q0h56ZOmQ6bKGE4SRu9jEMs3U71L37EtGDbpB0N25OD1fIeV2UU+5z
UjhExK8dBmvINglFfL+yC8+iBMkNzA7Czr4VunMICQw4Jd40EPJQmxcMWz1QzKEKvnfGkp9DbbhL
s5451Mxh4H0hU+EzAqjhdWIc4Mu5jb4zZK7o14YW0/JmcmA7M5dfT7PR3tMLmO4WpxFXyTtxLLmm
PZQFOeUrZ8jD06BJdGRmhRg1bF0Bcas0zFsO1mni68kiyLMf++jzQgwvYOKg3TCVit5xYjOOM9zc
3bUOlqaVl9vZ4yxIdOqtHv08cLd9PGbhjkmAe7SkOez0cqqM9ZLn9mMeAUTbEbOZOcC8IomNF2gf
KURpIcJ1YZbexyz0qfI5mDm6Dyuxv7G9BjV6kNbHPkhxZLaC2CJZIoUnj8C7UQvwymJuxi7iVe7J
nCElbcm+6S+Dk9f7kOVwT2JJ+yXSArfzPWgypW8udvVYZ/DThONq0HknLo6XMSDUqiI7CyxI+soN
l+RMMV9CwrWc4S1DTLeye2ztN3QxHUbRyzzhkg9x6oAJCTrSQ8YEc33RnAsosURzYGRfGTZ6eHOc
iNOgau6OkNMQeNnRFN67XfWdVLC53+vdUseYUo3yO/ESmYlAZsnItjSX7mvRGDaGnsDNXghXSbBF
FfWGEj0hYKuwh8+V8Nx7e2yGdVkVFvhAo3FWWJCMLfhvI1xNsRjPS9eGyUutMx4fHghQiBkpiIWN
ZueIIb6MOIfvcwmQMfvg26U2wMPfxFxb9v9IawEqN3OJ2AIOXXAKiRRd56KUK2F2w/tojdSls5DP
ocvvYLa0Jkr50WyncDMWeN98qpmh2AeFUKPPADkzTyhkBGhHc0cAGjEQOY83Mbmc2YlRSceVU5BV
hN623LR6peCySPeTCHOU5mDsZ7pMKzY08nWWihvZeeKu1PElTKV5oTm9Bzln3S6VGbD9NXhg9WLe
Q6Xiuit0YU7I4hysC7fhDjSLWj9pcF/sddv2CBabwNvGjBqOuHnyDTx452BM3njbE/ezHuuck5rV
9x12oaW+sdu6P8qkzy+zKEys1aVt7XCtdBfNwxYV8WCmZfKdNvgzra+VnbnpB2I/c53YpESVRCk8
ab3MTpR6jt8WgAHiyRKP2OpZtdy8yFZea3or3U6YN+CuZdocuv4gmZkOfXpvmMWLZzaZHxJeBd3a
2CddeAFXGCE+EIkfMNXzk1gfoGkzVts3i51jUbfV1S7HJ47m0VofZu/glOayQY8/7FyZyItdYaxn
ecIObzYWLEEzJ3PNg4AQmm1/Z3mpvqmnZLoFqLi8GplpUkPjRoD7lGFvjaKj03fOE80s8JWjnU0s
Ui1rilOydqxiK9Agpk0lcZFpuJxRw3PlyJi5XwbWxjSs3H1JNw3jlMcoRGjetAlb/BOBXHq/K8Ap
ErVGmHGc1qe8R+KCeNm9SRv5mT4omq6QWcaEd2BFl6Tb5K3SQRhclAfiStJNsCBn9YEPc7WlkfCg
upoHtZHgUa45dkDkRRPhodTcxW3MuOic4MH+GHTOj4DVYJExGd/oLmVpYjo9xi43f6vJab2POvqX
4CiK7i1xra20eu1kpVNxFkOPbS0L9Sfpyex7O5vduyNC89FBiPwADyLczKLWt1ll9nfD0kHy0M0W
8UaqpRsEhBmLbhT3j7FplEc3ao3PRsstjWFjhKdWF3euqFrmEJY4gyXE39QxNm7zcX4MRQ4lL9dE
fELG193CGh1uWysL9npkJbgh23Rdkve9DTJskR5pOzFHDRqrveMyEXUdxHZGuEb4IEF9d9Fy1LOK
YJo0yU+xzILnqFjGiF6G1X6aY0nWz6IN8a3ERLpnjl3DZhTTl7zrMb0Z1fJkDAZBSUHiNIzHYkyX
SL2fa7qUtwDZxttlLJlAZraOKQh+wMWye/FIo0gij4P/zmC2g5kOBvy1qqsWAYJNt7ktlfFdrfbs
6NPnCBDnE5o3Bcyw0f3Ckk2pO80FMVrfkbTTPXQ9k0tSBw0B3kavbej3q9mGx6C/zSgbi32JHj5+
pfOjFDtdaffsRCmo9vNSouomvqbPN72wlYt1mJBg6dPy4XaDvQnSueDwGLMER4ZJk7BpwJqG0dzv
Rj1/GrG+7gjWI3E2RKTOV5nhlSqyB6Oau7VVOMc+1Kp1TU6K/099/N9MfjB6yb+c/DxDhf25Pv7j
BT/mPlesGTMValphUYlS7f5RIwth/oaPguGOYE9BM0MZ/qNGBtwkaEy5qqT+ofp1SDTRdbCHwrEc
ykHr7xTH10j5nxtInEdxlxv4SQyTNqoCu/3c/OIYTV96duc7T81TUh9KxDxvc5ucjTwnm4883XTx
hzCsbloLlZ+YZ9LqsKbezzWhOQwuyxua69M9YYJI1WIxMV2Yrfu8Ei3e2BJOPAw06hC9H6Cc5LYZ
jBfNITSoxqs9uFDOomDy8mrf5xIjxu8YND0LtLOXm0N+LJukgYcjhSjd70blzHG/H8EOTsMhdNAU
EhPsTFqCrsqth8dq4CI/agUGUughkTQ3YTI2WLfYe4yzS9mCrMmjDRlWwP7DXGLmAl08d5cmN2mb
QlAjTZDBdu3IxfDHwg6emDZET0vHrsiHgl+/9NqXMcpjEiLNpkZUHyWYd61TNzX1YbFohEclcAxP
QHPEPY70kpBsqFD4uX2PzOnM8T167rI4JiikSChcLekIwGQc9aG+kc5CdKWfFO50isJ00A50RUYw
+6kWzo/aLGC1rHGNJOEWSKJFGqKMcZfuhkAvu3ov9DAQzMFyWkHpdLEzPW7uqqlF3J2uckvKfDj8
syL8NysCyfGSJtv/fmK++X9J9r+/5MeZ2fzNckkVtXRmrqYnBefWH2uCAiRaplTIBhc5vurr/lgT
6L//WAoU9RBighr+wndgdPx3lgJhqmf957XAY36iE6gpyL2FDv+rt6sOOjdLwsm+yWXlCl/iTECo
LUa2S79vcavXK56KAPszwYBlcCqLmaK8sXSYWeulY596zMpa1/Jj29pGM200Oq0mzNyAPc7vjQEk
kFNjxDmlkckIdJs3Q26Op47gL5qVs3Q4L6D7s7tw27WA124H4F1f03B8QBnjBL6QmuObke1sM9Pz
cB/UWEflwmPhLjSxFoim+Is80E2wlj2ZLDspGhXjPYmMfONWb8Af4ONq91nt9vU9c9b0sakD773N
FiPyG8pwwbY7JNUN6b4RMdiz96YZtlnyK2Z72Uy0wEkWIieRaeBc5BtEeO45xQz2XjsOA2+vHD/F
g0kNanU4mvuZqWwTEVCWDHKi2jciIERdqSGcWvLskEB0/QTVon6TrSFLpOix97X03K/ZNJ/IYCQc
Hdj3fOCP4G7obYMc31jfg/MQmy5R4HOwV/wbkqAf+oRMTl+fZ33djawsK47leD45TFMkmQF2uVFY
w57RUQ7GqG9f6DRCjCc5Y7cszvzgtXI+UirXtBljjrKrgBJuTz84/uB+sB6SFAnUZiildo7ywt1N
lk3/vZzELe2T4ilaHA7loAzuKbodf5hCOoim20nMzIN81ZiYI9+qpXEuzbBfexUH6NxxnMMQi4Wp
ozVDaOiBEQlZ9Bs69nI1asG0NbDk7cEgTCWk2Xr5pM15tXVJYtmBOF4OLPKEGeTSOUTwRh5JDQhO
KGDK25LUvXxnQrM8T/1iDwKh7WB2NCpXP/7bpXQWojvNkogdMARfuZ718Dvls2rDsTgS24lNeu38
DgKVjXZxNQHVezWMtMgXDPOB0L/+s6L+dysqwri/XFG/FV3/NZ1/rrNY9tSL/lhTXfEbjheKIhLL
ULH8uxPper9BjFHLLBlwrlLe/GtFNbzfBLWPUFUVM0wFj/1phaUkY120GLjYV3DOL27Zv3TPUuT9
vMCC4ATdKckaAZLJVnAdpf40aTTgwTXugvtwEJyBfCbazsNIpiP3OFbQuKYDNOhfEm2cDlVtmuMK
TZmHBHTo9o2TDzujFvVO72L0gz9dxv+gv7Akn/GXt8YlYScCNCVBBP0aLDfBv7BSid3dwSJUnj2O
5md3QZK3YpEEeyEUAOOKwogbkr1Dw6PHNbR+fkVmkJkkHlo8apA0qitWA7dleJqvsA0kAOI9j6IO
BgeUSrLZ0QsSmXrFdBBfopgdpt1p7h5R7rI2f0d6iN8BH+WV9hEp8AfyFwUB8aysvrhXNghnMyNf
aSnIEAxMApninGwmKHus7hGCc290jXtiMftnrySgZGxqaGms4BkxwmNCVAcTLlSvBB/TymmqxKcW
pjnnpipgcwhklB07vA7pFnsOc54Ecf8DKkTkd+G4BbD7gj9I2zXx0hzrMBG7vjfar7EeNdSu1rS2
kxaCeHmsSrt9cqDV3wsPMa7T9t0N2oHhOGkg0GJnYcXNvMQ+1aYxE+ccbTVUT3Q1elFeNNN7140E
uGPcluUa1Hj0xoC3clZ6b413WlhqD1CDvYm52dxuxniYbkNnedT7MDs3cw/bZfEKAldHWAFbN9XM
LxSlycqrItCrRNgs7MywjS66m1YXDNoGQaRufm8Ni4MuxSDX9o5GR2s8J2EDvAiZzXlZ6g2tL7mt
vWx8mnUdLy9z2MNkV9Yuy/JiWzldlPqisXu/pamp5rlij3G42jgLcHFj0WvaaRXxq0s3+tBq7Aeu
en3j2mmzTdBoHUPUHlD6bfcYCXLt1kGhZ2/oJtqn0qEV9j/sndly3Ei2Zb8IZZiHVwRiZnAmJfEF
RmrAPDkmd3x9LzCzbkvMKmVnP98XmaWlFAgAHoCfc/Zeu5vZ0m+KUaMB22fLtVWb8sqadO9b4qXu
zo6Hbotqgx04xPxNqSaxNbNmcFHbTPaO3HkI+rDD09eCZc/sXsjNAFcmXHjq3+veNF8zbp/OztxD
qLGzYG93kCUHDe6hOWcWJzRYCE4qgTd6gSAkgAsRFVF58W6maaE2S2e7nx0+ZKPJknepH4xbJ5iN
VzMhM6PKlfq+OkwuHZanyJdSHGxwh/ga6Wl+4U2MDi32UqhWk5uLqJktBbVq8EAj8gamUvKcvgdI
0lUeONWAGFM044GKALomS+iS+vJIFA6GLYiDA1HiwjgHpDY7OEj08jh5i+jDyijTq4Su2Zm4Ma4e
RPVlY09rd3xKdyW2KQCQfmx/rYjHcTHLzeIRwH99tWZec/mWrrhgP44ZxgfxxvSz9dcFhZdoNPYb
054unFVGtFXnO49oWGfvFY17JEf9KUjn5c2bFkKo594+BhieQlrkTB1aQ2uueRLOXxB9+yJEGaag
siRLDawlA2Kx4a08q7DphfdSx14wRk4nMDg1UAuma6tq7SNzYZS5oEk8sgenIa2uVEO7NwzUNB2b
xG2IA+YhUmEb8MsboqxdwpGzxLzpS3u+cwXCeLw+6cSWtO7LGwRZ7R7hUIrKGEW9RqfOaCcYKRgr
XB4H5yoNyBoZ47J6ZiPUoT22hmYrcWhcEI50VxrGhj7yrE6/yfy8eQRlqpWRMWZ2pBPNcuWyRoOt
MFR6mhZHXHCdp7eZORdPbcWIF6c7/H7Cl6OqnenjtQ0PX6cviq95wgSW7n5Wo6KEWXDbZ6rUPuPe
BL0guy64N+FIZltPrxJuSitcsbP1KvguFqs7qcqYvyR+Wm4mZUz3GMrQguF9WDRXEzDHm/Sgm/mk
h0OX2uc0wDbqzXg+HatZ8jA23PSOVof5qSGI7p6KvjIOveiTW9u22zacSGYuNybD/JcGMUIV2ngf
HOzAWFNjdyxe0y7okNEbcroMfjWRw4JnOA1h88BfK+jNIetcA1GcqedwACGmHzzfg/sAvtyu89z+
xdUCDpEEOmQpns27XFmkHhem3Haz0215Nshj7hXxZxKQDf5g0fGc50dOgl1B0j0p0yHRJNomYP9I
g9vpvCsjcRhpe8pM0Zf3RncK5EyPYaITeh6QQL3fNmQs6bmimmAQYHGSk+Ft+9T9mlv6HM2+DVIU
GMJzZgztMadYuA3A9HDU6qsJ25eF6BTWDfivKxA3PHKc8ipRfvyVKv0YeEi+XUfDUWRUEDF0EDlt
a+fXymm8vU3hwD9YpHmDmoh7Omf+fO2MSKxMczSjKlUm8SH8kQEYfcnnorsTaPDPttPZJfKZtP5i
OwA7J6vszwX28khUjdyv+5K3Uiuar6xSx9rYZDrx6MB1629VGqdXfTPRNOF1Ks6W38keK1Xq4dPr
F8/ejkpTdoQWKbB2SmCkjOQy6s9uPgz1tnO74s0eyDXaKihga+sfkhC+OQ1VyFAOFRzv1JuppUl5
2gMlnrTNiDXsS9anxTNFMbcrfSVTd7rRkDncK919KGTs7PO8wplgYaFesG2l1qXPZneALmiYN3FR
26S0pM2LIrBiN5DLHTWDzv3ClQmFQbPy+sVyuorPzKZvplEXqxXNXl+iorr4XW9c9TzO+BX1ikh3
nGtTyL7LJHeVTAAWiGcWr4y8v/SageVRGSRiYARuTzmIPY92l68xfMNfnpLZEeOeIoyyup9Tfbhu
8lzd2a6RPchygpTr9gbTNVGapGj3/X0SzLysHd+5pE6TRjSWTJNIFrqKEYzCfrWKw2kKncrG/L26
PUnB8L7Oueze/ABbRwi/Pzh5dj+vG0zHFNsqbwLmAstgh4Je2NHPoaWhJh7dK4CMix22WTmaodQW
HNFenk9XHamo2D14juQbQVo9mu4gF5/MnFiAO1hTlb0feemj8GwWwCWsgXgbNKV7mnLBm8CGFNId
CgKyZCTnOI15tdrsv5rS8h+kNOyo6TwNyBHz1rMvCh60MF3bvd+4ZX4RqSokvBivul6bYM8Cffm9
Yc3eS4c1ad+4CdV0gZb5q22QpeWjWiP7txeMzLWkoueYGguvjA761z6jY3eLNDWtTgjeghtsvO2P
oNbtjJjxRD+2fl7qm3rln/XWiGlS/sFFc/+gpP1vWff/VNYRRkP/6r83yq6aEanqa/2rvuSPf/Xv
us7/Fw0u2KKoRd4VIf/XN0HsIz1zn8RF333PEuF//dkrW7MdTYou0rJRoATmT+nfJh8YUDmiSjER
2v/D9G/rQ2VnGPzA6eqjgaFS9BAk/NpGJ656HvEfiqPDwvWjPNeMex1sDLYxsEVNl/uEgpCG9tZr
XvyIil7gZq3jkyay+NTz/kd8gnK0gRC5x0QImp5Eqir02a8/+m3F7iFtnYwUMbjeRppjgSYb9Xu+
ypBlmpTPNq6AbbvKOVnrMVNsO5UR9uwJqgDzcCPRxYz8U1sOPIfcB7h6fyfD/tA85AqszhSk+yZp
4TDiPgwScjZrFKrIMNlqylukHsGePQuN+2FYz4vv/dMS+U8l668F6/vxaFcySaFJSuLLB8eAqaHw
SIqiPb6z3YlPeluH16ss/s+R13+FXv3qTXDWI3mWiYJjTQklgObDmS1M/xbe7iUqIWo/k8c3O0kH
2g5Su4fJLO29SvP4/h+fHuQ9EtDBdrFMdToZP89lct3s54rd53F0eR6G2poW3KNucqJROsij//nR
HDocJIeACif95tejJYE/Z3WVl0cDf2lxqUW17KSL6udmJBXj98cyPgjG1+sZrKMrH8dHgN3pw8Fk
QV5vVejZsUtliVIipZaPuo7sQV8YqHhUKm9GyvmrGT3rYSk9QuHgTfT/+JwRzSJXx3lCE56Hyq/n
XJL/rKqRHWM3FgjoedH3kBPi+DFwW1SXvz/pv64hh0ker2ogy0jdPnZ+BIWyNQg3P7bGsty9p3YM
Gr/gNm2L9Kj6DNWDV2M3/5vjrsvkp5Y+1xrLGMA2CmWXltiKH/p5GRVMv7LEbfNjPXcTm3Lu5myN
8xzWGekevz/HD8dabWMMMNc+GreXMduHY9mZNhtTSmZkRj0fYTv2irDVhTonmNqffn+s9bN+Oq/3
YznYDnDDeLrtGB9uXk70NgYd1tCiFhLyGnYLpzKzJiP6/XE+tsXWcyKjCoUiDxmWq/nr9Rvdshdu
IzMktmBz2M1QT4S2qte8cst5SLOsGkIpSIkNFxpI8A+qJL38/jt8WDvruSK94kG3grEZFK+/p5+6
hhRnAJ/BOhzjqV9RmWAsSATVkktsKeaj+Oyj3rXU39hq3i/hh0u85iW7roUp0IRH+OGwicvuLvay
YwqR75PI3erEDFldt4wZ9sJqgUMMWiMxHSiZeBt8AGoi7KGW31AmdhgEERGeQJXEh2QdCcVZzB9L
rv0h2P2vT+f/9D0dbsxKMA8QeH6cWhWOFc+Lp2kHzB3uG2nltthMXUmZFZfu7DLvoAQLVa55Hrvw
ubjok6lAR+HHPo5FY5+DIYiPMvOt60Bze2/nTmmTw6gKvGn/+zv511Xr61xNRnYOO5K/DNj0AL9x
Tx4MTFGdOPsi8WVB7dIP298f56+/RGQE3DKqEJ8/P74bMw2TSwxnFE0vnqIgW20LNbDUMyMY5+H3
x/r4OGd5+rpHUtq78wAo5Iflqfze6W2Z8ziHjRAlfjxFaHvGDb6JAqnVauKRszobo/S+aFVNpmXj
DH9zYQ3dWX+Jvy5X32J6iReWTQFf58NbpRStZvLLiA/eOAt19EqTh+kQSKs9JiQ/3jHF09/ec1Qy
0JOMuNo0T3BZrZhW3NXOGcxAfArGUd2icMKQ1Hd5C06sHMaMoCBSbqCwo93Fu3K/lFb8YyKf6tlX
5XJBuotNP+iEuwqxChR/vnOehM4DF/GUeQ/TwH1w01Y/DNg9r9IaP1Okt5n2SAzLcqcAIo5hScPp
phL68FrG0J8WjW0cM1eK5ACC7A+cO057qqsOOVqNuPew9Ibd0ypN8QZYnlj3CE1hEw5C/vhrGsTG
13qsrKcZbS9p1/FUaZse98KPchrsOaoGaaXb3s/TS2Lxy7YdHi2GmLK3MeXh3fQJ+dKN5pubumLb
uOI7/WQzZ0Ey7vTUtfezTUxRVHuy/+Z7ROrUeed98bsZrzqKQdYbv/6k2BVNwOHbFq6Ab/Y8O/V+
9L4skCYiWQTJxVv/bU+he0lgYtrbLpsxnnhM9x6DxlIX3jPlc9ep+eb98sYu/k+zTvW71upSXBoL
MM8jTgPXOpnE9l2KBDz3tsMDS6f5/WkF+eYM35knlG9I7aVuClYk/CucD2VpLAewolw75fgwM4Su
p4+2zOxPI/wDDeyTXt9ahQmDO7f5nBlY3IVUY8gbBHm+CR3ieRgLoZJ9gFdkCRnkgyJNLOsJErgw
Q83k2laYI99KtCY7A8nmK20moCH8aDCXxVkFmm6m0bUZCqBZ+tTJm0wxlIw828heSnfg0bQYOLmU
bpdba12H1dzglBuRcG5U6g9ZtEiDDYxRNcsObAlryauG5ZLMqiQmgNJLYdqa8GM6GoOjpWKfM6ar
AzLnBOgC5zOWkp4FttWxqbymc6Iza/FZvSAo5K0guL45jCkVg+s02qOLfJb7mNjqkmhlfir8chss
NOqY9RMAr5Xdbsjp9iekoW4BsDobpTUCC0qaQTMS9ZnhyQp3KrMIYDeZ8Fa9nMZOdw+W58SPyeBt
G5v+YOeS7KQ42iaOHe+mWrx9kS3M9yH27HWI5l98n59da1dowxWS6wL6hq7JhaajaW4MBvi7QMJG
t0VdFrDjbfM5yKabLKnVKTeCXZqibUad3pyY1zFt0UBcQDMJIHdwWmXhi01akJyjJoAN5orXGhz7
i2DmdAGcfCPkQIrWBLdnUr5Nh8SEAtNlTwSCkZ/bt+a5dIg9HQtn0w71vIe/DPZjwW6dkrPO/BtW
DCkB932q3oDzvbaj1m9zoFKRcpEAm/Scjpruf+5o5kO5sNpyo6TPW21szZfKsk+LRZjGZGbXqZvN
UWG7j9MUn5vaSz4PqCK2qa3kKS0rHsD2ukeqTHXtZpZ1IV24u0Mk1J+0iVyjZXGvCo+sNDiIVe71
ARC+zkz678i824MymhxqfzzFXUjqcn4yyCoywlhLvKvRKflCTQnOmH6vuTw5i23t5FzG43aYzOCM
YLu7YaNkp9GMBzQqPGxjWAeTJ1qW84NqHPYPTd8SZguQRF0KD0B4XCHwsIvB/5ZXmThKgoCPNIsr
Dsou+iIS/d535vnem5Ui2n4ct+v7B2ly007pJmu76rYfaAp6/NLKI/R+tgJm0cQbodiLFD7DqqJ2
ewRZXsajqJ5pSca8Ebwk8A5tTumDCqGIKrZ5u2DR6XUBnmk3ojWrm14fnkk87iKDQdu13S2EKyRl
4+fRgL8w3zHTRBQNEX1X54Vzq4/EirjemHwa8mQ+W6OMhiyeT/k86piq/Tl4sbBnxqFTm/0a0Se0
Yx2I9IQiNyOwYfb7wzJVLMycvQMlQqkRKC28baXE57pBHKxXKOdB0vk/Bluia3drw3w0K8f7JGdy
xfa6k5E0Pc4YDJqR/Vgtu0O7LMG11Dr3TpRMqqyGDDpt6LwDFXSACdwwh7A1RvG9NX1/S2ibwh1t
XTwASJcgFnO5sQPjij5yzRamhu/vlcFdGXfYoWMrtij+89SmTSGMRw32Dai6MjhxU4MH6eBN4SWM
Q6LWJvurXPT+zhs0ugZdDcmv6czId1kCaN8J744TZz97GnEgiGLh/2Y2DK6+ucXzZoVVbOTHOO/M
1eCaRVY1bbopNvaT47Cwg/ri0j7YxFVg3pJ9Dceg86yrIAE+I9oFNoDTGVHlz82+1EGplUvvv46Q
qzY8aLrN1DPk2/hDQ655ETv+Pp2ILcA1z2gImFfyXOvSuh51v7nRl5htP0w8N2zxA9ZbVWiNHWb5
VO4hMXtfHABUj5xackZZ7TdRHNvlkQR29X2gHL/C5zOib9IADWNsZaTOPJt3OlhCsXYmnWsq9hWz
hFImnozmVBoKl+A0tJc5r8rbFvjyjd9LebC6PsU3HviHSi7krvm1FiI08M9NJ+NLPiLZsZOpeluR
Ou62aIPuk43nZ+e6ROUFTpURqUi42lEba3pJeSmevb59qfhogrwbxgeBs5gMEcCtveqMJGYeAr0G
23hkL+sbwLE6QGSRDVjvTFYE3K6GabwzZtuiMr/OWtCi72khIaKPgLyXJOrC+K55A+w/4cnNmXYE
vAPhti175eCsYPA23Br61L/louCZ/UeGcxyQqDFsJvs933mAUkfaMy403w51u5bpj1RT3WbIejDf
iT3UlEmD9qNz0/oinda8zmZnfNKSeHqzReZ/ScZAEChYB4zkpL74NL4dXFoehIW6qg+aa6sT89Yg
2VbuBEEBBbxeVB0mm6kE99ytk8u5IHbCxQ6lTOVFQ0nGGZiOeA0CkRbfapAHu871C4DnEqvJzDuD
UZYibAiDvsvuskmxVebwWo14NRORADhGg202PM7Ukjz4Vm7CDwIgcHQCyWvEoDvEuqQrDxt00R4z
3JC7oGi4b7wU9pbeDqd2ycavLbXROh0pCR2vuArCz15ic13KdJT0SwpBhMxHpt8HV7fiZ4V0+VUz
Ww0/5zhfxb5KHp16yTeIb429tGXwBO8TrvjoiJe4tTO2k3qwYQL/xMYY4lHs6pgxunvXgvzFrFwt
PF7jMmZRVc8kueuh7mv33oQlNvdqkLqev0Oi5YbkPoBkKPQqlGxOIs8DWGbUAicFNTZCedh3gcze
itJM641GnUyKKbx0hc8WqZq5G935O+kSwZ5a3t50DA124CS9TVG5J7OvnI0B7wwB7IrBC5INZggN
1BnLWc+lcVZOtR8XA58aH5w2o783FTk4VaXKPU54+dC5ZroxRz+5QIb7obWMGTp0uqE7TeaJoHZ9
29PNIptdlYdApz1gygnPVivGfQuW4q0YsK1Q4/PWYSN0ssfG3pKq2O2qecAVNUhiLQy5L0B3hjBR
5Yai2kXGJ29mZElQbqR7cAQWbr2awNp1UCpGsGEmW8FbafTMaMscVdzQQx3Umm2rNcvecAmzrbrg
RSit2gnVuuehpXewMPjI5/4Oq+Jr5tq7BtjHqoq+rqseQln3Za6WmxGfPIaFJ1glFx65NIywWZxd
sfwgNOiZQOx7BMz7lt30ps7L10DPUBEWNCm9IXijKdVvFrGq/DTDeWrKDNJjY77JwGBjBf8n8lMT
MJUYIsKEd/nYokDwZhw37tdqIibQrOhqhw7hSNtkHsdPRAZ8lVN2dPMR0Qlu73mjApV80hHpLXgj
/OKEfmfCDajwTmXW3li2U5d9liQQHcYhvXK6J92fRoRBXbBN++zBs5L04M1QoEU3jZ81U/hbOSO0
mqhhrsZRaAdUBevPnCQXx8q8z3iuawZK8OSxuENLyDqX9uicr+UEtC25b7AYbZFbv1uxIdwBW9bE
Lq3kPeSI4BueN6WdtLakoUN4eO/r5IOZs3Vm+t338HkRHNyCbV8/z+wKcJw0nTHhEwI6HBPMQkRy
zgXjX7qadj6Eel4aO3JTMAQW7IcAiY0e2EUMUwTLaE3ehVpA09TtZ0rOgvhMAVX6i58U8Y+ezFpW
d4/GNnTQQAi2IhRSIJAayqKEZT9GEHChPSTrTEM1Y/wFnppGjFtHjdHA082zBUwG77hnv4vVRbMd
quTM07YDFGz9OtdAGm+H1Z9djR6PpblH/V4ba3ViZHL6ni+weHJXGVe6QXCqkQiQGQXW+KTSaHIn
MC/ujd4Ztq4jqESYwOpvTYPw/zKk01rykpagNqnT9p9AurJ1KDVX37cG9Af29ny05tbEHTcU6Ixn
kdh5hkd9xYT4xS0rM8oE27+QOEtCQpcNOcD1sW4Zd6LzF0ezwHGQ9VZ8slKHpgDq4Is/evQI1knN
+/GmljRlhXLkGLsAYagTsKhCD/j8/lcCvzLvdZey/53N48F6PZhAKl77aqAGg1NAl8C35psZpmyk
UWwy61lq94G8RXVBMOyEejp0u/dGcVuSlG3KhmyYQuCnq7KWLIgMDLYW8BWrFOs+5JJ671ZO/4kQ
T04gy/lEniMLqrwRdElWGp+rUeeu1wUwpXiW4iicWt4Wkv0uybLADooRlhLuj2Ejdc7LruiFtw5l
XzelLTAAlXd7tmrU9uNYeoJ03Bhed7bQFaF5ycNgJDkj1tGCN/bkwK+N9api/UPNuCLkp32l+Qff
sMjpKPrLORCix/lZBpBGeHcMKZjUpdkNxTzbVyU4nmsHQci5yRcmZItD8ypeitP7utOgceymnDtg
LSu5SpTLXTr02P8mubIFxhT3s8bweIWL2ctdOa7XpByZshn8J/dKXjcelAeXJuXGNghdNmuj3jdr
K64nVfziKcChWGfB1EMA3Lk2K2CwV3Y2lGE+sMzdh8QMtG2QEmyLlLmPBo8AZ1l7+mewGcsOBYI4
vsfets3A1TKAhauNYXnqMvFBsF9F4ETdrOlkBTp2HhUDsU1Zz7pPNbbXUBbgXLw3ngxM1j8Ww6ap
lEN6shYOmUuteaWVWFsRr/PpaTDRYQekhJ6mNG5e4xSClkLrBlk05SdsWyOzSYC1pxgPy2vh9YjC
OqlZoeqnUkc1UMbGPcUBZ1gjER3xIycFO2C0C/ugzswr6hbxCZYbf6HSy+I0NlymqYd5NBfk1b7/
YM2+SL9VS9W+dn7GoeXYT6dyUPFxoOVahaOv9a8LXOpEpyM3dPy7QGTFmYfv2+j0JLwaGaXH0H6t
wWBisoZI1k+CFOOBuzMMMT92yS8wHlVAx6IO9oMgNHqFb14sWuCXtgIBI2a0rJvFXYxzmZhEIFpu
fHJKi28+UPk4Ub0GZOmWQ/ODsagfOesqmLE8XDmtQ0sBtwY0G5IGRDgHI6vEW/S3RM9B/ri+1qAR
aYO91whSzhqqUxSAPB8DmyuVuEQPA9SMf3gAPYmwG9Y1KNb0FA/AxQmRGSQgH7TcQfNWVJfvUfaB
sJ6++y518oYCQ37um0y+yMlf2R9syAWt1DbZpmwreDMCh7oy+qm+TudhfMyIfvrWTnb8I2sk6mEn
LRUED95MdjZ3O+V4Cmc/JujjFHTxl9xdKUG9wJ0ceQ0N7qhss38jof6XofF3DI0VY/dT9/wv4a6X
16z+/ot4/Y9/8afIwcXPAy3Sdi2T+QDrj/nBn4Ygz/gX2mzGMYyj//QD/tsP5P3Ldnwa/RADeWWA
sPof9TqIDVQR+IsYIwcMBJA//AP1+sehAtMECmY+h1kU6nX3wzxIwR+yBrUqCGKUXFtHXfCx/nQ1
/n6mzywPkYfj+Gwf+cooKX4dOTFCWjeHpKEDag2LxQ81RZ69yyX9H3HJ/8dR1hP9aZ6GMV9KJ+Uo
Xv3Say+N/D44/0yc8JcT+TCe9LLGpnTnEONy5+l3cCi75e33Z7F+xM/zDh/qne6RmmH7QJ/Mj+Nr
F3lpPWm+OMy2D5tdo6jJ2uauqrq9k9IT/f3R/nLz348WGMyu8FW4H2e7nnTkgABRHFSTsDdhPBBm
FRl1ZdKW0T8/FCqLNY8Ynhx1+6+3R+/dVvIy48RSP3mUuY1DM5+Mi06i1N9MrD9OVtdraNANZnsS
BBzxw20yCge6usWhalGPV0U5FAdC79UmlosMu0RWe2zk6p+uDQ4Kr92wUDLhw/h4UCcjHEJr8KCp
gqto0oIJXUHzgkhV+2/O7+P0ej0/02RyvaocXNv9cCkLS2uXttXEoVJwoUJMtRDYOvjehYlkvyxF
d9sqGPFFuaSXsZTyb46//l4/rlHTApqFAGt9NH34PavEblO9SPqDXwEcdWtO0O3mp9+vl/UkPh7E
gn7rr3IOJpHmr+tFGs2ghsAUB9LEjL03p3NGmKkVX5cmEXCLAs4B8lpuG4FY//eH/k/rx4JqhMKM
ZxahfL8eOnBsaSSmJQ4IbRWtFwcQQa4pSEKaTsQzJaYDsYtUhN8fFrblX3/9yNltTtbkpQD978OV
7UutxTzcCShntfjaoPyYYUnCHaWkXQ5OXJT3GAPZOJUju/NeH3fkdHALaHbslZzmfdYK8Wymi2Vs
2METADp4d6ZTTU5EGTpfBWQM0BgQemQNctoZIDYfkL9SeHlgzR/V2kX3ci8/9+7EZK2hT+hDzff9
fls2xnQYSS3GlZDqFKEIZAvNSy9l26qw6MYmJEa4oZcwUgnopXfWMRoxGobVEqaOSi96p7ls3UpM
FDozkVRzpvOQVCMLVQ5lhNtlvBqDanmCP1dGkNVMkAzdVxcyGDIDchV8rSM/DSP13jb7K7swhydZ
K/tuxoi612hXbxsiMKlw1mCT0bB3fcEz1JOtcfFp7m1zy5aQC+V0b3kDH8Je8MpbwOo2i0+E7KR6
4xLH2BIb+oKbpBnTuzif5q/BUKm7abFG2jyxZBlMmIK0bPm++sg/py0irgiI4vKELsGxoplcVCGk
Vm6YoA8/tM5e46rzcngOzMxPUWAN9t2Ep2XjrRcYAdeloUNH/MhQteArHBdHQDxcAVayBmwAyKFj
2A9wj3og8YEzeIiPc+06T+zvQ48geVbD+C1f5JO9mN8DWFJfpAkAxR617PNQwATSFTOfUKT8kOrZ
/r4WwyQgAxs/5B1PjJy5PmD6eBmeR53PqyTfI5decaoCp3/O1qVfys47V/6Yshmf463lCHxRiJGB
ppj5MamtKQpEK3YYKvQ9TpaFfjBpMZuACIetT7gdNXjpJyCabfOAd4sDmIu76bp82M+VXxCSm08P
sFLHhwEACG2moGdh+JlzVyZIu0EHFCcULTbOl2bcTohGbvyAyxl2azBUxRgnMtk2XQ8zWbnHnAkt
BEqspKHsMiPejIJCCCdMwlw+0x/ymkCCEKigcwN/NCddOdH3hi3itxhyFXgrU4uvzTlgvFSkTLNX
mwNRWvT4b+BYkkuWKHcDD8w+qVZ0V5229jWqZTq6ZD/cxpql7VHlW7ceYRhXs+08x1VHaYRtAu25
M+kMXuk9HjtBQvk4SggueKXjtwHxARauuRlCSxu1fcMk+IedF/4POtvDptf6+Sxgsr2lgU6o9tjZ
RhgAp9hq/RAwCgrW6xFDzImMRX4rGdPmm36S5TZNkCkYvaEOpImYV2WS2I+0DZZtrHwwJISTGHvf
qwljxhP02TfjCReOk97pVacfJlAubmSPkoreyyZmNAw4vhoFuCrSEKpreNmEo4KqvdRjEtzg07Ee
qf8ZJ+Nl0rayI0dsNgmvsiZ6QvhV/Ns8E/WrSp35TiiQxDJPh2vZd+6VIamkAUg554LIgL3ROUCU
1eA+tDhIogFd2IHiGiypowMPDzsIYQAVzZhsX2LD6nDRyYgMa9d1IqQ/DXa/Wf9hZ+5QhSm5yA8d
LvBvzuL2B2PiIVSA3t2zNNAtkKG3a1Xb74eGFJeob7M+YkOJD0K3u3M5u9hV0qaDGUGxl4QJgUFr
my11QfRjYkdNsJz4tsmjCVrxpEiVOTM2VJvSibNuk7u1niPvz4OjT7Gwwy7gIgZIQIH3Ae0R2ghw
YlbbYVrA5axdizXBgIAOV6APW10JcfyjoZR2vtqhvtcIQB5j/G96GWwmOJK4+Bo2OCYNktuaTcDb
3A0Dj7GpuCNZgllXrqvNwFPgJcuChRQRzzsMOIG+43onmBTB2fm9XTI3BMeFPvqqV5ICjTfcaWgN
Ssr2H32AOEb1Et2GodPrWrsrZu06sNtoiyAYg+C9ON7aAEPM3PuMtCa/oBJlDS9cXYKQbSNZh7Lr
IRn701SlAUtwiyLTPLTKtadeDP0nTw59RNnLX7WFpW3fscnvnTyzh9PKQIiq106b5ymrqv07HJpm
XLzNFkPnXb0yoDomGLpc6/xmfMUMPBxB0/oFDqjcify40NfXe8HDU0zXAfMmGlUpDCdhBNnFLbAv
GdqQBCGDcnloGOuZoU8f8ojvBgYRXefqBG2ONoDXuKQbMh5bDnC4+cK6BF0akPP3YGDV+/wu0sjs
tSn7ruR2Wh846bxCh5d25LAAf+KTBMgbGoJe1juut81c1Jya5Nb7FgyEZuXfjqWVfntvBhVro6oS
rnOOobjRn+hRMHcEqvDr1/w9hag4Wq1WPM8BHscaaPjDCl3dOius2x9oKibvreP1ZdcHDD81ArNv
Z5dGr2XQNWkCJrEp7eRbSyj7lbipclu3LHDMNMVpYUVv0G8Cz7L1+jthL+MRyUf/2Bfu8sxCSm7d
VEtuhnwMSMdiguva6MYz0dZkmVru54FadAjHzIyh2JJq90fTx4w1eQvbFHatpk/fpzrWniqvjWne
DrkR+Zr7530qBkkcqs6XlbY173S7Na5phZLeC1/pFhMYQ8XSBDbgyOxLPfb+HXwWudNw1n6yRmV/
moRmf8qdVl3zpnJ3aZdqkcoyLaKtyPggjpvLkmjivgGIsDUFPAitsOT1+1UfSHlDSOX7N2ah7/S6
bnjx9fnZEcgnugY4Qj1i02tYiDvpNPrZY3y6rYN8OFZqsLZtVxl0inWbH7EXqNNIC+0m9o3kiNqH
iev7Wl58A4GfZhM5TKvhvPiZvPb6Ot4ywUw2Bli9LqTlU9zoXV4dXYZKn4MYa+YQo6oN/YyXIQ4g
bv+CV6HoyTUycKjhsQysCpQE7TxnMdaOJGqnQgEpTzt1NNu4vvHEskRZ44wJLcRWPevI+hxyvkAX
LmCx6LcXwVUJXjAcCy8nEzjF32TR97bHivHB/H8oO7PdyJFsy/7KRb/zgqRxBLpffHbJNU8hvRAK
hYKz0TgPX9+LqqruCJdDuvlQBWRmhChOxmPn7L02rGjD7RkpVGq4Kt2aT7cb4YJ3y4KuJGHSbrqC
3hHEC8+I/DXfpm7vVygUFoFVM/tuMig5UKKL+xYR6qZlwaEGYhZ8jtm/IZIFE0XVOh2GCHq3Y2+o
sxL52AalvzYuylRq9//Ko8B7SMVsQefMOgYA+gduurHJUZ4+ZNleVzLsUzM+25DZo86UZZ0rmtLC
j42fHzooi/DNldX3cJF9j97pEIP616xZLohgZB0jDGfAjdSvSl33zOmtce01YwXs0KRLKsYOjVzu
O/igmg4R30IS7HSjO0xCcapltI0D/uHe0sqQjDOauoe20aDy8UevE4F3bUFsYLAjSM/axrqY9pjQ
nG1fxtv5jK7caCD42ScGAhw4TOo2zu/MISUeykOtMKlI27K3b4gWtkfzZZSjl/BtKO9grKGTTWPt
nGH5dYuvf1Hggsbnpr17hFBsDEv+IBfAWGTJGBw4jXSV6QUrpx3W1cbzqn5d0IHdBgEjY0ldco7u
r0IZWurumgoxYkZtAzqNSKukDblMayd/c6X2Rrv/agCIsjGHPp/rtnKPR5BUvCm+74toWlaeFu5Y
rbZciG6JFp3MMCQ8jMC9H5rE8AIbpWAwTzzZyutnqKtg1qh7DfIaW1lEIivOFz+qRVVlkrMKhY/Z
R3ChZBQC+if104kzRN2F6FroKEn0ErYkkqaAZMh5bYduPXhTcaewxIB7DvUSHZ0ZnUeJo64JNVc/
tJCkU77qOQ5BxRy+cxGHGijkVplHIHTbjdOZSb4c/Oqo3RGxZaMJCEvr2vKq6ToJnepOASZcI/5x
Gf0PVb5yJsdZD24FZraKoi0xu8kGyBPdOD2Lz+APjMzWGtIWqik/N+B3MtLJbL9a9UUoSKr02iFN
z2v5k/LeeCajxbsw/LbRl5VpFzddmUDHMYu2vw6msdg3IwMmsr9IlfVQQ5l5riOPw3w7x5RxF8lG
tX9akVX2yw726JVlNMmNtElRanFDPTsV9dViIPb8cvT8hkDxyD1LcSo/BaM7p2NByn3U5y+kY+SK
aZcX7QYp2/Mo9qyLKK+bJxz29g4EYX+W2WF33mtj+tZYCSqjyODmFm0TXHeuyn/lNZTXjljjV+ao
BfZa6AhnBmyXAyRiuitYhZhzdNJir1sDmBm1xnoQ0s3XSHsMRlh4Wy8LbXxPO9f7YRauRM8zecsw
zKYNOk3y5YhCBZYQTUxRSVtoF602gEYaK1ayJEt2ieqyhSIqmdvL1/ZsZFeBglxMIHe8VViraYWd
9F7LGEnLhoYWq/yCnq23kj4j69RQT5VIxCp1GOkgGHFLbO1UxtvCd/L7Is2LQzNl5r6qEG9Qz+dI
o3DppsprtZ2oey3fsV1ytHcisxCL9cA2jdbxHonnIhxeoWdgF9MvTC0OHhiENAc+itk1pWLyOhii
eEjKtPyhWjW4W6XhZl3EQRmnkAbswF6kKSUN8azyxhJGL5cf44m0crDEtlWfnHVm+x72HuN7OruH
wffkuaCyfZMg1kD2uNhqtPRyKjoYBbXQsm2D2nDJQLg4EPcA9RHbanNJIzC8TCiGFomVJfXa8+wS
rZ+DNLUCJcr7/wtkJ4Zrvmn+osV/i1Cimc78om6vU3xUKwtf0eNQ1YIPF3gkQ+bBTa1E8ZM22ItF
Kt0Lgsi7qUXKuXEZuaw0pi3bpJxY2ZUmCGxvszuAXX2zRBpa3dp6VufLwEHBF7X6ZurIkkXJaOH+
LqxtBIbqYKYO8xViuqAP5T5708QMfzJ9qpFL6MXCFhrIjXBw79nq8D1BnPwS5K6+UqH/ZA1Wf64r
w9zyU4izHMrmzoqtXy5hzFcdTS0MbUG36VJ0b1y3Mbnw/anfdpXLFQMTugU5MlT0V7goInCf3C6y
7uOugJ/RxrywlY9hW1JTjZHjb2zN3jYiMq/ZgzyyIKdXg5qcsxJ16aLpG2etMhm8Fj6wv4yZGG1C
kVw6Q4CGx9bYxZgV1S2UmJKky17eSjgZVLga/ea82TfemN8EseZcu6VOhGvimJdG1InfRgg4tkgI
A63aODwL4BlfSXuIDpmd2nekv/oSEfMEsvo5kUAyorTe5iy3604JQATNoN8EQesA4sVQUDRpsR1x
rt81rLiLdsAa7/udvq2y9j5sSU0cXN05E2Exbpu+eiE+yt0lYcQXi0LwjIVU2+XC7w6Ucu5ZT47D
ZR2WKfVvIX+3DSltq6xRPwW6/+faa1oEQCEi85+FniT6uaHa4Nzrg2RFt6TnYavN+9bUhnGp+abt
X8ZZFZrLQpblsBBESNqbUtJGXnpRhbJmrDI4gr5EgTT62yiejTy0sO5RQL8PA/piHUIVUhRBiPnU
vxE5mjOyNPMlRRWbpBIxEUGUyT6PfWOGV+/IPEd6DZYLYq7zmCOmW1oB1GyqwmxFu+OtJgtoVegj
MZcJ31cS23ft4Ly6bEGGhPjFSr+hhpqTtWkTaa1nvFl+1p9bhS3WTgmaHwxPdQVMcNf5WvA7coR9
DenNvKkH/3c5WNpjyKv3QC5JFa3suigZjVdDsKo9AMqatIut7g8t0JVSrgC6dQsPP8I3HqXPXVDS
fiydDzQtbizwjL7+nOSI2idGPKb/6paEVhh59wC3d9qFDrtb36WR/3Xf9dQQBKMw3hpw9R5e478P
F1albqAH4nB1Y9+XZrllBwBsAsr3N+OWT6aauXMPdcq0KMOZuOjHneVp+ndT25na/q3+aNKPQfsL
oPCw0OrMwC+B3sXxJv01CuYdZU8/7uvTPdW9F77nuI4l8KB+mh64opnwAlTo8kPrxoYHcqFC+qRf
H+XUReUWzj1sncHnsbvWwpPSWjkzmI9xSJcE9CP9cQAJnqhv7t+pE7IQDniWoDWHSfHv+5eSMgnH
qWeyRDDrCu3cC6lpL1+fznfHOBopxTaAOd7WaoeI+mJyqq3l5d853uabfzzx4PkDgMSjaLufHg4/
8frKbKqd4gN2Eba6eWbCYlxOXR//iDRGLUiU9JlLDKVGoPbDwPfdaOfzqycwJdNH5f3z2b8cDSAs
WyEfLHzI+Aas7gay0hLucXnItATlj/Ll6p9eV47ner7PYooX+/jdK6mtvBHTzy6XA6uUM94AR3K/
WU8+P4uCGTpwOPo7JkLZoxfcD8n4rNKs3EGUBlylCBrGU3BwExqaX5/OiSNxEp7tAvrA1+QePSZ+
HcfTOHrFjqUN1ZJWn4vRvVdV8vj1cU7cJsO1TB3D3DwmntnCf66QjspT4VdusZtifV1lr5qXLZNU
zoKrs6+P9Jkg54Gr++NQR8NGNqrO7NzAKtT5dO+kFS7y3m2wxxLmuy47OT2MAOC3oPuCalVatPh0
2JvPcJdRDU5ms04YAW3Nmr10Xgm6YLmF4Mv2EgWFbUBo3kfTRZBRDFqlFIhFaRlTXDXrzGyS5szt
yFbqi5Y21ohvd8leG2ATUdnfnChU1ePXj1EmzX2dF8DAu3K0NsOz14QvW65pHTVPfi71S6PzbkfH
iV/zqYW9nREJj6DqucLrvnHTkY3T4OwdfEHgftXSKFWKmPghD6iOGidC5p/fqt4jq5HdJSHn5bpG
JL4oY6IxgioR6DD7Ao1WR9KBlmjtcrAKa8eAq181DR49jpOs2Me7h9RCy5CkQFhI645WftgvJzcc
VhYLjM/VMkHg+FOt/3RnYdfXT8CJZ83Ez4+Cg28W3/2jZy3Iu5Ix7Mh1SUh66Axf7LnrA2nxFSL5
IRD97usDfp78CoFF2bJx8EDwOJ784knoul7lxc73GqhfcUFCIXCYgyNUsw28sDlE9F/uobeF518f
+cTry1hbn2mRaFY+iS9Ihe60qHUk7sFx/NE5vfFCYKBxj1E9ef/6UCdOkikvqxEbHv53PENnOELR
ObZyl3cVrVEMHaSjzbkKWE2qvUNGpLesmbJBdzXp3H198BPnSV1FdA4wYi7ysfXcTUPYCIWUuzog
06skMTmcvd4kpVb/uAyw5kWK7DBULb59jA9hI1iHGEezHZajp3Ek+NUk35K3SIh//JhSbiCYQhiF
DOOTX1xBUWzDrs0YLrb9anLovojkqu9tZ8Pu89c/vYCWLjgx07AgMNjHn60wzpS0spLTsnOxw84r
CwYJNHbrTKTfES0+v4AcjNKG0sBmqnX8+SoZEEdOm3NmmnUfCe0Je9qvZBD3CAK/qUHmd/nvEoRD
oc9xODXW/A839h8aKqJn4lFqTGOxJa4FDRO/IBvTzTpiqWc3T2Z+V42ePiL8H2Rs80t3/HmxlOth
SE53pdGdpb56LUbjXlRpidrXIfe3NQ///NZReM9EbKAWjHz+/nTa0FZw37rpTmvbszHrdpaVkuOj
f3OYzwWjpds41gEbAZgwj5VVnacPccyP3hGlNBvCAZepgS/i1yfzeRXhKIZOsQHKwflk0schMxCW
Y6S7SrCtZbuHprT97UrnJikbpmqkooqx+GaVnHHon56SeeFA325DZjhGMxCdggMgQlXl2/jY+8xn
Ly5ViszcZ1Q3SSZZ9TiHSmKYS4knnLB+SKCV22Yow33GMGlDotD9NNrlLUJc6AJKURzMZUE5mxDQ
xjgPvgnkAUeg/c1vf/LGzNFkTATwDB3fGOaSUUZ7M9vRopLrZCTHVxtodnx9Yz6vsNwYdJWub4Am
/lRy5lbJZyQssp1sXAhpRbfTU+Pec5vvqpZTt4IARlSVgCfYwx49zW4mpColC9GgBNPsINoPjj5s
vj6bUyuQQwkAfoFNOdfu76NMYIuGsNVSFAQ4WjqXzxQGQDT1dfYTvf4/r6LZMyIT5ZMxM5KOd6h4
3x2ojryiYxr8mq9dFTs3eRU8fX1Wp16eGYxMZjtCNhAsf5/VUJMrNhW8PFlse9cpEQwLI7B/0XEt
NlVoe299BmEHFUv9zafq1Jr3wfVHQXdi00P/RI+E1aW7EDhpIzUcFMSlJo8qme54Eb852qkHnm0P
6fIWO8tPakFgCOjIsC7vVKjSbe7Y7k1v4sr8+mJ+4rXAP9K5iATtWoZA5ny0rvqtObQ2fbed1/b6
YxzpxYbAMkQpiegyGvRu/5AYXrFsi6a7KkeZXtqZK7aRh7BrwsTGdIkIH6PEY44/g6Fs2ybf7W6N
k1feZYfNmwnL7LjwqYJat/s852szWPQKm/LVaHwA9MKr97HrPRGgppYuCVWHTJIDmvYdKZx+8RIx
1p2c2X3Z59aeLpK/cMiaB4vLeXx9IU+8awy2KEFdV8AWOP4gZi6/A3njxa6X0y81Gc1GVyiqgowh
9vj69bFOXA7jQ2hoz4pVqu6/3wAT+oQOyp/SPjB+6TQcVrmtv9YjEUeuL+eQJaf5psI48dIZBm17
Khq+WJ9K7K7KxqEiA37XJ/aPKA6hcTC6p5lZTQuBO/OhrPpyxUi22/3zc4Wb5c8dKQrE45XSIgEh
rry62LFXu8TjR/R6ld0gSyb/MQ0fR88Ov6l9T91JSjbaAKbB7vcYiMa7ggnUItBW08NyCYuX0aQU
zU0P9GBHYs53xzvxzeEEqaEEHzaKxaM3MA8qK4oLLu3QkVueWVW/Ihi8XAlkcd+c2slDEUssPIeC
EVzX3w+Ocq24ySVbNMMv5DXQZdyabuOcx61hfLN8nXpGBS/U7EOYJc9Hz2iHLkZOdAZ2dd7eQ/V4
t+3ynoyGahGH5Y2Hqf0fb45YwDBdmIDI0JEfv4DGQMPdrCe5m+YEaN3tb6u2Win6AN8c6MTCjLYY
Dpmg84yNY77IfxTbasKtpwdsAbPQfgoHctOn8v7rh/4jKPyooP/rGEfPhK+R2GlZHANVr7GA4KrO
QNTYt2brAJHJ+pqrqGON6isFbSwJH4q+gnNrM7BpQbjS/GuRRMmYcY9FkpkmDANgA27oWDTVGSl8
0Y3pE/opRxxagdLlNq9RaLC7HZdo4YJ9ZHuotfUBs6Ix04yg2hq3k08Kty4NeBpFXldbvSOshQ3U
EF4BbqU6LGZzOFzwq2hwoy1hLyNR5ui0OhHlF51WdTsv9e/jIq2XXOF0k9MrqhYRaqEdCiXCUfpJ
rYM2slEMpv2hsASB6HHSbr6+vKeeTctwXYPnRMyU0r/vIOiTshkdnk20gq/l0Lx6kbqyhLYReYGp
Flr518c79dpRc1Ps0b5HGX90PDsaZSnCUe5Ad889p8veTPd9I78pXj/7C2biKQp/epm06fyjwwAc
iUQ1+ERy6umNUnGFcMh7K9MHJlEXTKWXrW2+hJX8Zst0HOhrUUJwXLq0XFE218cFma/AYKnepidS
jNOPiFzOhVdZ2g1qdz1bMzhnj1PaOTyCtCtXGeEUTLgkC3lpdnsbqa+d9Npe6K22MRpLLgPUYTxw
aovxgzGWn/y0DYDk/YAeCCRNuPIbw6H34k6r0AjuzBQfvzfZ5QLno5XiKsSel/D7gH5Q7wi/jWsS
foFZD1jwcHTx7/PJXkZ1k6xd2AWPpbC/uxWn7rgDgBbKLW0GMWdJ/blGxHpt5zIlHRWA2Mh0aUFC
+zY1mu6bJ+vUWvTHcY4Lo051BN+Cvdp59kxOpt+wJNpj/fXje+qD6EDrY67AvA0q6d8no5ckypVg
m3YMnYgeny2LOpz5FAJ/VI/fmM5OHox+JXsW0rQ+lb1OxWIkM94VLXIIEwGcAO1ngwwMQWUTf3P5
Ti0EDm1/vhZY9j4Vv9k4CidBSrEj1e4GIJqzhJTyVGTVOwntN3nkfHMljVPPhcsuiQ0sXir3eE4z
1Srj+lKnJUMGTWQyjTNvqvq9SS9+VQgt2lmqxPGtfHEb60G0G0OUzWEREwYaeunGL6zxwcUXgEY7
ICnvm+tx8tdjQaSNRP/WP14Y+yGotTSizOlL9S788DEyu7tMMEz++ok6eRyXsEMqSmf2zfz9RNWd
NkYKUc6Onaiim9O8ylHrV0VbffMhPVW2zmhbWizz/7lH76HofWTcCLB2DcLxqEbn1subqrABwxtX
pKPd55n/TaPi1AP8xyGPC9ZksjKEOnq+IzdoS2zDu29lKFyds6rovtlziFPP7wziphcNbpte0t/X
sZnDDabBzVlmzPGlidRvmIBkMGeGt6R9Gy5nPgChQLpcx+UsONaMWZ5VofwBbfREilf0FJRQrVoT
2TLWFswGUVPdkfMN/ldmGeEztbcZ3N579GxWTYBWNaoJrR6Ivplbm4X5W+9NNO3wEAalvyRFe4kn
Ua2h/b/HXtcv8lHE6zYfzTuF8pKPvWl/8zSdugr+7NSlxcFzezyAzTJVk86tqPzUtJ+ayVg0uvWE
efycnikx7GP/zQFP3eLZnoFj0KXZenzZVWKEY0kxtItLmAOdaiu1+aATiBC4zqKehalfvzAnTpHv
+uw2hsNO5T4/53/UnL4zeiBHRLaD0mito2p0LmREhTYmRf2UwGkmkSr6+fUxP/QaR0Uo2htiSE1e
Uba2R09XqJGN6XhZvnPyyV9GfevcWZHRLaUY7fOoyLJHGGywDywkWx86ZS8C/5C3E0AstERbrQfn
982lN040MVEl0PWZV2330943HOxJBR1vdD0F6NlEaG1QpYlNHVT1FuayWPCkIJ+ywSCSkLQcmckg
v7a+QxGLE2vY7AtHjgEzm0Gb+fct0ZFGOHkT5/iWEzAqH+LmWIC+QGAp7XNul7tvEiSJ+CyglGU0
kQ0tZ44KT6S77olg3YxjAG7igy/fTPoPymK5jXoeKWwT5KcPvr1Fl/s+oshkye7WlpNEawSD1qrS
ZLOLnNJdEzbqrrzw3CxScZcKOVzx2uJEGXkRniKv9c8y3X3WgYJ9szE/df5MwPCgu/OE/rhxRLst
yepGcP5ZOtyBKUWQ5gzxU2xo0ebrJ/HUoVBfojXAjc5n46gAYegEj3z+LAEhjVaq9GZLz6DSMz/K
wqevj/Vx346f+rn7K9i98hk83v5LzcnaPo/ZHHTAeBbEUI04PibL2Aaq6GCsZsa5UejBdTOY/aVp
auGN2WhwS0SmtkqCc/n4hf4RvuEifquKuvjd/O/5r70VaqxIyWg+8AH//5/uC8Sn+Zd/ZPteXL7m
7/XxH/rrxxKi9+/fbkYm/PUP64+EiZv2vRpv32s0/P8hGMx/8n/6H//r/X+SU2HSwmIZ/H8ogRP4
BvBdr/LXnwSHf/+lfxMcXHvOopgHwzrbSZoDLOT/ITj4/031ge6I0dzc5+eR+09Khf/fTHh5sn1r
Lt3/JDgI97+pJdhe0Wy1XL6G4p8QHI6/IuRcOLTJCb3QkdF8MvFLHVduHqWAD0LDniCYW/LAPHd8
yAlhQu1sf4dBmF+TP59sDujCYuaLxW/+uaMM9jEiMc0Zd8NAuatrHQYfp4+3f9yE63/9vP9CHHhN
0dnU/+d/He9COQqq3NnEb7M0fvo4NkzqutKOht3YYHnozaG8SYuKKAjXUmtd67OFUdPisspEu617
d3j4+vBkQHw6TdqUJlYkAh65x8fbYJDR0G5Gt9kRgZMN8E+jaZO5EX5IhBKHwYyqswGpbr1FDA3F
VAHJnCGUMZVSzZT1Do6nES4KaHtsmomwJQkLX4I39elmNFP+LBaQPF+KTJu6xaBwCGInrGHcoLsd
f9NZSG9F4gFyxZOwiyyMkIHrlBA37fIHlsJxO9Of44UKjZGOR8natqDhOu30cjDu0eSpywqC4T1+
Z2xVAsN479Tq1cvzWEfs3Y2/o5oz6mTWPWYtAXR1MshDYOBbxp5DUHBfmPIQkT/9wlRYPRM2wl/s
h9g/1OB61lTkwa3fASVedbXSiz2XSubkW+n83YDFV2xN2NvAeNwaAzselfuRSPKVOxTRlY08m7aM
j8gMKwkiezeuboqsIzKpm5XaSePCw3NQBk1iiGlE5P2KXI7qLG3N8gbcVnCGJGfYOqWR7UtkRmtD
NN1jAkfvsUwm5467Y65RxICwNuH1ts5Qvo0FSSKhS+UR93J8wMFfPBPzx50pWW93zuyxd3u4RKKR
/sEhEnFXltH4u8ck86BX/JVRr+onB5X2IRhCa49xx7hvYYw+JU0vD0NR+Ic8p8JaEbdrJQsrR8K/
cIj2hsWQqXWtgozw8c5cQ0RNb5UTIXmHco0XuqjerIB/DFMEgssQc3S4gx2K4txqSyLEeJ09rRm3
Ttxm+8Lj5o6u6gk2SgC81QLSBUlX5IoonGl0LuD/urBHt5oRpLchEj5Yq1F5SWjGHPoUdu+pTpiS
xG1H70zXWTSM4iUeyu6Rccd04ZcdP0pE41aRGrkwBs7Y7zV1GaTzy66V9pUW6h2STs7FsRJ/0fhR
vuzwFOSLLpLdO+EG45a8YesqtLgTAeKxhSXVuMqh/+XwiVquawo9zM18e0mcVAJrd4AAhr8iCG4d
PSjfGD5PF7KPxgeTD+kWMC5OpKpMN6BUm1964hj3hOT1K5JyQM1pXNs65D4Svsylnh/RTIKkG4m6
3EyYHULYjtwJy0FIbhk8/0RUqecsdIOzrE6fe61u4cBX+VXo/YabCD0r1nInYoOcm6QQ2y84jss5
pLN9DE2eTXwXabw1sUatLCt7sQK3A/3qKqIUbB7KmWg1RNwoXJXNJigtdaXgO1/5TW9ftWNg3Mu4
Vs+t7RQvOFd4Wl08spUZFC8COfl5gin7bvBmfrOWgM3yZF+8hpClkPmJUUOW7aerj5PzIl6Cuqi1
22FUslkNcTJd0KWtnxTb8NuxaAyQ1mwpQPYaWE2zJF86vR7vmsJ0MSMGQ7zFKkm2Q+bo3KY8bd2Z
QV7+MGLcftiGXcTjpigvGwd3p/lE89VIneeukH3zFlet9Rxjy0jDXScmaSGznDS5RmjXtxdj2Qf2
WR+K1rrFmIlFzxrGBwNn8LJw2kguDHtANlhOzobn0IZ4SVMeePTQsDS18rItwDxjD/LPLC29bvRa
uyn07Faz20srV/kGA4l9M8G8W9gu6N7KDkEAB5fwLqGG0+PbheYU7XMzfagZXK5JbWvXrTX+jD2A
8lbX/kojM99rMnwjYSLaRxPzIGm06lAQE7fO7G6AjBs2vwxMZ+swrs9xLgUb1MYGlt3UXxljBRzB
tUNEDGF8aU3w00HiduOywkvoJN6ZlqpyFWelnBbKD8o9uhtUytoAzlQHEpPHKT3JPMt+h2oCPU4P
EfRybY1L8qpvR+nGazPX/PMEC/8FLfoe2wovLL5P4zwe0am3vheSl8KNNI1O3+sQmHe5i7tQNcJb
F71mLqHH8lrKmXOgI1Q0tVw/7+3Y37WhcSfywN/QXKkPhvRFtja59m+16ntnabMtRblIrGrAxqPp
dvj5CNIwenj7ATjNGtCqNPUWDadv0CX1CeG2A6dcjUH9Joq+3YZ2yDePD7i3wU7WLSLS0teJdMpb
xrMGvra03qDaioiKSzWwcd7w4pHIsuhFOpzLYfYXZGn6jFWhcJfO4IxbWO9gQploeysiLFCXdJYA
8CWYBRkm1NnWFu6ePqOpr0YWERzRqTLrheK9urCyWp2Dxcf8burmHs1EvRJRxFtVr+HilQtJw2UB
DNg+U041PEy9IClvNjAzhNr12Up0WgHH15leVabbdNvy6V4lqsCTW/u7YbL9fd4G43WcimnVBW15
lubKWjpmhuXDSbtF1hOYWFvCunFrWsxFMKsOwgo7pK68Tal1zFjmxIHeFuPK8kXyw3VCvLL62BN+
O2LN8jttQ2ZtgVA2v8kMjW85hJh9HAuYxCgnV6EW+o+gNoxtFvPEO6KI9l43EOXXB9ZFQecP9nWv
3ZIV4V0a5TSezRlfGSEHPrCD0qnydyssL7EfuAd/QPe+tPoeYm+GbgyRTpReqHoy9oppS0myslOd
Z1MgntvEHa2Fa/fIc01C1M+jESj7MjES/V1hJ8pWFrqkYaUnerefytJfqlyrtq2R2c991sbkHaRx
crCasH7LReKQIFBbHRM4QxLe+YwhSAcdldb46AqJCkUbZLpxI7v7WSRGsWyyfq4LVHmD7yZbIdaX
xRqTfnxOTi+6XeyJicvjl0d79PPVwS/rwkJhS+OQ+Fc7xqVI+PQywfp8NZpBvJsiqX6aCrQhiPgx
ne8N3L65REoSwXdoDplI7FoefJMsBE+q5pcHA14xK2ELvdHTmg8O6t/xN/toWJKjFtwqpg68A6Rn
HNxAV8EqtGdaYBTnMLaVfTXhQb/VCqU43VhEm5Y8RHyGTIKWOUVeRJ72oH4OqmW6FSG2wPnL1xlZ
NKmvH8VXGZvGPY7R+peC4uOtTDvi/Ix87iYN42iuKUOdu4EMxxr/bVnibu+sdJVEZrancS8PGfbv
naXXRIkUPYtxlYTJIldQr1eRXfNx9/NCu5Wh3z7GpgivwpxKQ9qOugynj9/CL38IgmbjRVCW86JM
LsXvBoAQmQgu5YlflsY1y6D8JZTDLlgjjoivNhEtTshCtMgrfp3ZeL6NDK19jGKYlAuj1DwJIrka
t2HujOd6RwxI1Hb9KpxNYQXF1jM603xZj3P5i3vo2W2GDCYBp0BjB+FVPoy/MRrE22EKClJNYh9e
bQ/WYrQDnawDJTLoWX75jdqBxtqnTQSmBm/WG4KYmId2f3d37FZDSjliThlw3i3JX1XJusz9cVOQ
+rBSMYpYPxLub8KLuh3EknCjGeYr4vgnwAiCIR+fKc3uw1WLIvqiq0zruVO4muNJpOe6nosXE43d
gIVHye4cA7EHudZIV2RhAtiA+7rNuYW70Id0oxsRjr0hp07Icv/Ahxvq7yDGc3QDPYmC6GaL+c6a
kINuu7By7jRAk2TUhDpEM2lZJHzXPNsgyag3+oIUu5YHBzAptRKbFOrBMOUPTUQpykUFDASD4Vwj
DXIqbyR6We4lHseVBRzlB1nqZIUSUX5ngdBdm0OgLlOkDYekhUbckVqDJzHqHkMysVC322b2Ugki
d86abHIJMw36kIsUk6egDXUzrO0wjfRlq0SQYZ4VSYtfHKqSVlsrTkiaj0UALacuBT5t15mycE8o
bbwKpvlfBBRSwUrH5eYsgxihXYceyTPPmSzVWDfFoFgFqaUqPUokqP+IMw6lTxw0Dz8AmoESyh1g
j2gjxRXbGB03GQVg7Vn1k47ve4nB117WNpkpy9yHTDvgOMZFaKmfY9Kmmypu4m3b8VXT037awWKi
kIuk0z42cfbiVtTt5MGoZ6/PRLyqxjmmYr52/uwjPZsmLj4vu3aLqVbsDV7Ym1R08TZARyeXRE1n
+4aQgteB0JZXazT4JpuZaS7kwP0UjVddswPwDmOp45zv2Ww5mayfJKEyTyS7ir0+NMVLM9fUMvKz
ZUQ8Rb+0pmwAzp317caYwnwPBoNqUbpiwTfLvclF1T7qBklAoGyLV7uuwARbVLbKYNeyquTEm9cU
Rv1kJmzkyzJTl1Cu8cEG1lC8NoH0VsJrqEgDy8LNWNgT70hNMoCBA53/2OhT+VbIgauST2TvUJUv
7Niadswvy7NSlXRDTAYZi8Gfl64oh6Zjjy4b79wsfyBB9Q5Gz/YWUpN/CA1VncWjKw9OyIVj1jNu
pW7ay8KT3SMjKLZV/RhvvXnnzYRIXeYp+3I3ZnvCMGj67fGWTuvYm9Rz6uTX3eCqn2C72ebodkiw
pwVLoI+YDFr8UKnNBcv8Ww/WHIHiIdyplgXzlsMoegIb51d1YCfLhyTtV0D/1YtdDvDeqjzBS82s
ZN12MTvSedMQDzobp2iwyhtdVtyZIuET8LEGKhlKEIGhOZILDZF2LjbYTwv8wTS0OLvMHc+nENLu
0NHV+HgMwTSygIcS9NPQauOFFbLTFPVY3nzstKXg8cEDlC0dEB7E6rD7gNoR7zKLD1nGfOnQBoQL
f2zLtFDjMiCHdZc0erj0cwNlikEYpYqNeB9FvyuPiJiJ100uhzHkI9DP7DQvpGugqyG9LRXSE5je
qT+zrmwUhLBqyha8B2ARbnHY6xlpSpwR81KTzfPEK8gwm9ZHQDwXW2qdrJ4Wfj5px2wjaZj0awms
awkKEv5XCr+ID41e0XBgmEWvnU4M9JTyxyQsGhR205dvsCpJtNKb8UHCHVgEZpXttXlTi5OIZY2d
FEDxeYc8k+UXXg1LaymnmJ+Um2yyy4klThgc/mPf7IILuhhSemayiCzygLR3XZ/mMsXVuH1Zzkeq
rBG2/OvRJIlioyy25LIwglvdyORBFWa6whrgHbymLn8U/5e982iu22i39X85c7iQw+Dcwc6BOYni
BEUFIocGGkADv/482LbvpUgVaX+zW3XKVbZUMoXU4e31rmCAXeAaD5YBbbI8G6DyX/Y2FS6mzJLF
XTPbH2iFqicVNf6q0UVwNniss9UQ8wpjh2Q/HRM3NNVZZ6BTKjhCu5RFEmvqs3k8i2ZehhGMtMTN
5SBBQeJRa2QNPx5IMR4TaAx38Yw2DiKddwEK4yfDZ0jYU9f+6AT+1bERRpceuW0bo5nHD84RWEGA
/+QujxPOqMOprPADkCmsNrKbYug5vZPms3Kh4dyd9gZDAr11fhRfeiz5nPcBr3rNsS+9SHPYKobA
PxMBb1iMmXk3NNg0BwUmUy4pfXubY8gydlPjrnYxh0k6PmQAMLcfc708w+SvPHNMiodi/gYx9dLX
FrJZvWmmiqJoMFjNiFt5GAfKkzoDF9Gr3LwjAY/FlnXsEWug+ivSBdzNaewsT1BMLwGLfPx1DlEZ
D5h8A2S0rCb1kvIy28x5gRtRKXxlJUVmwcRG1G+BPlU5k2LU++qJHHGAwQGszkpCSjRJwWLhurky
AfXWbPYMntMyqzzeBid24tEqO/rCaWokcscs5jqOpLiDaix11XBYvq89qiVtGjgq9m3Py9RZ3uKe
eZSR5PJFd/ua2tpirGl6eKMGcAozV0WyL21HHIY6B7yZl0qEMua6yazsEhtFnBfdxAFtwFzNEgH7
Q8xRlTnZgApChp/DYQwUHsLrfnpz5Jfk1gmmypi4SUDxh+l6/a0tGkoO0U75Pi2ZZEmdxJc4rD31
vcNbIxfS2pt+zFTpM96BzHWq0H4Qj1Qlqb3oFB7pC6waAuqWzkkusGNnkR3IYnioqtBaBmM/rvqO
Dz766BYyEyjz9NvTxByLlC1GIyrpuzOwp9ZsKvtykuoKW8BxU8RpQipExYRObHGIPIdFhh5PdImY
hdb25CTTee1OVMKDN+LQmb109lS5BFRwcDgBdB4JPDYWgzfDXAWMSlAKk+3VbTnA8cQDOYcpwn7f
/krcRoxjAgi45CC77hxcyhcZUSYHGcrP+GXGW5rDzKNAQoUIDgkkxtBzq+FVe7irrKrAiVzu7ARw
eIlK3bn0XGmuI4lH2WiztMUBxbeMdHXlRSjz0tbBkIbiIApLzi6lJQ6t1Y/HcqjFY9fZ9iXugeqe
JWH6pJn3rq083+ws14cWCoH/neMuDb7M6zWr3WnJHFTWkrMw1pzFdCONL7WOgwloBYWo0XMowlSO
0gooY87Kqp7TGmj19LE/7hqcWva/9kYsqHM2FCDoQERnv6n3I+wlzCCJ2l1RWOQFQWudvRM6cTYN
Wr9tmi5ecXqf1iO9SAqdDpAtrfm6Xjyf5BAF3KQDgwrVLatB6FQ/6iT3rn03whRDYtgZak0lFkI6
nxL4359UDOy/56/vQSF+J1lpTIKGokiTu0gzxSGEbTIj91SPIhUNDoJzJ8IS/qpnTXxqR3aRcig5
F3bS+av38lcz8K/eD93B1z3IN7/9P/+gCfnPupn/X7UqMSR7NeB+06ps2+fvcUfej2x/7VeefvJv
x/ngD+gd5EOj0LLgUr52nLf+cDBkgPDv01YjuJJh8LflvHnqSmJBgLc8ZMzZorvFbin+7/+yjT9M
a+bRMTJcdkMaoH83bH/5mtHP6q/fv+7svW/Dz3pQBBgG9Ql394bxEFgjzkG1Vu/8JH+JOXJusd4J
F4kPE/nV2/mHVzLRMCD3oOH1jqCbl+jV52PTzjdxmMPq6qkuK7UYwrj7hMz9u2fiGghLoPtjJDL/
+auVM5JaODU1wYpyyDqSLPTLti9SqKnTw79+JGYnrhozV0LnWr9eqIc2EFTNRIIj+0qWZy+hlryk
/Pc/uYwDIxcO8PvmJ/J1ZPCOqllwhmAd+DQXyS3Kl5lK/oNXx1iFIIFAmBb6W91CVOuFjftbTTxA
0ZwpojVxsjU5i5TpJw/l8m5eL86+D3Ga/gH0U4ukg7cEVK8nDVUGQ72LByJu3G68GSP1gHHgQ90T
vvLxG3y7l54uZqHKQ0nO7vRW+kxCVsXcrOodUCMgHyXNLiVUaVFpybPug1YlOJsujBFf348v/Juh
iCxj9kI5sa3eTi+3qUBlQC937CvVbYf70MIJ8ALFwsP6ZH69ZQKcnpH9jlUBuhyz+tfBOHVpN6LP
rxHTYlpOoOW4Tk09vP0PHujVVead69XcmhkWvUZTb6cFCo/aRj30xVAeyuY/e3WvrvRmZRqyIq5o
iDNA8m5cuSp9nki+Xf6D6aW//0qI8XyfkeEFNrYK81h99VBVWDh+UdUF9CCzWtV6rxFXXFNjTnYx
rgPa7isjaIwNVsjOTm9UtUpzK6CmtssDvAjUKAPnYKy1sTRpaMR9P8HIXhpa+zmFY9N52cuIZc4+
moz+vPZIIyUgs3UXZkABUdX8L2McFmvgJpP2OJ58nhLF9dgE5pfMM6u9E6bhU19QKA+Fcnahh6V3
NRLOM6SM58xTuHu3Y0eDm4qKskBwxpESTW2X5eUa1lp5i52lfcBzb/guQlZ5Q7rcO8aA12NqV0dS
UPt0GXt+XK1HO9e/pZiJohTkfjT4VM9FyENnJGJuqiCqL2nkVSuJSQW8VCsM04XR5YECxpakA2I3
uhE63bBUgKhrpIYvC52nmwoWLtJv5RJ83IRAweISRwk+kJi/4TOqjA1s14rcSRQeB7vgOIMSrToa
OimEfkFh5gfkZHs5RPUo7p2jioz0KfKr/MEdQDZFa9VfhVuYX0KevV54AxhdXdjdxD31IQJ2rw7k
0rJG5rpybXAVDUzhoR1wW+bwV1yTvCSfQl4NLpOivnS79EU3+KYdbmtfCj95Ue0Q3kp3qvbDvDTG
bVsdx3zuMTQce4jTC4I8xlDbVTcY2th7VnS5hBqSbPsotxaUAcnskN2VxBTh+7OwO/qUkVUH5LRF
5YuLk/8FYcC8xC5H62BqA2j9adjnLf7mGGr7Z0QRl+ss4SUgqsGc3SZasBB1dOdPmA+Sy5BkTwFW
qOQSDiShOnFKix/T0wkf3MbNtwldwvrcAN8MVm4c9o9xWGvBmoZl62OTQgD0wgW5OiNAY/riYzN2
R3eneDE9Upx5xhHGGCsnhCGxs8mBe6hwDbuzyGJJlziekVHXQI/JkGPGPUaVCnC7QQ+N5MPkE8hQ
ZcQIm3VULfDv1BAbusFDKxqmnU2K2bK32eImPF45ddezGyC+dPEDwtyo33Z+mT4HMJM3Qck8wggH
Tk8S9DkJVqHi/Bb0j1MzZVuckyTKJa0xk01aW860niDviEXTRkO3IJjP+IYOvv1hTswtW6Pxt8oH
p73vPVl/jVJSwLwxZw0FkHUggWrWATJaQhNwIOnXyPgSThxlTyIyy4MKcTKld2UuiWZ84SAcwNsh
K50bITsQG8mVNraci2PoCxc4PdMkjvLZ9pMv1FlsfZg8AeL61PAk5oS3ad/gBRrXKv5Z1oGzKzMX
XNeNSTu0je6xbsd+i6QJb+ugYyBMg19itJcQOIjoRmh4jbZGvsXG96fsGm8Vt+qWqGnoBf23Lh6T
Q1G6wJUhSZVshd513DEpaTarNVBWf97LJlhHGfMcLWq4MGsv++IT3nbEaW5DbG8OeqBquSyGrM0w
rk2ThSVzBjWrorqKc0glZZcGlxZFJW06Zn3W5Rzv+zqkX0G8w9SwupHI2W+Ned+tbZ7bLNLnpNX8
Sx8h6nOuMIm2emnAOR9AtezQOqiOEYXZUPjUBVAn9HysVj1KuLXTTkyjgshJxNsdNm5aQ9QibqDa
MiZT4tpwG0FjI392HBbKpmH9wA7bu54S3MLNphlXoUfaOTaSnX+N228DCk2SCUkxDENiawXRxUW3
SseURczsqpU7cOkGgHiXYGBIm98YvsdIjeoyL/EcbXFJxRtl3ST5pVXj1BoPls9HKOrLVsx1dWVW
x9yoGUwgIB1Bb4aN/om3k4QBmJYL4HdadSGpfZWZb/zUB1arfh4jjj4ZF1kok4vUUdGmH9HqYO88
p1Bq0iGCwtm0YJlL/CnNpWNNrIiyUst+cqt76ETB5eSF5UrpXrO0CS/AkUKycud60+Dt4JZ3fR2F
BKWV5SGcuuK67Vh7tIjVYwiY9Flf8M6DqttYKbKsqOyTCys09W+B0ckjkB/1aNVd+lmb71pX77dp
jDihCCLtXDbJpZVY/aOWpu3lqGJ5HqbTF3yUB+gr0ND8EesbezKc3RQkE20NUVySqRNe5dlXT+DL
SwP2pYpm3zqZ3DOfH5peJ5UWtxLSFAqiiHULsd8IB4JtMdqyuH/TnIpIeY9Nb6bX77Ukzh9wxC0P
TcmKoxc+hCXdIHRx4pPWfy6yWKND+ucbbDh7kf7rEjDCvl0u8bRT3Q6Vg91sabosTFoCw0K2QUr+
bp6zmKUc8gRDJA2KJey8bF8OQiePFjId6klycci4F1OzyGsrKWiECqlDzxjEbERv3reFWRwGYRWH
ypN6TZ8DuoKVt92qM1BZ5MCxCueA4ziYhEmy+eQN61/hDeGNoKuCuDhL8Zi2k76ID0MaWPhck4zQ
+wdoNVW5CN3O8qwltTiU9sWEXdlLO6YxyQJ9VvysHYg2RhJ5e0UvBbLhGDQzYujoAN+KdX30Z8I0
eQVSXpWuhz1xauMGTkctSpEFxI0NHNEZPV1fo33yMz2DUaTy2yG1FHxCwwXwpLiG7FB7Y38o8zRb
kbD5zfY70uBTCASjRVfBgWRuuswvFo7+2nFS7dywSg0ymldgyWib45Z5alqLKqVb3OW+3JkC6wsl
wucsdjKSecyMDAa6mhj3k8YpTXXRsUfTo4rI2Slts9OWBNxPF0zX6HuUezA+MqPVaIWogNJS0/aJ
cnR/40UF65vtsnzbEdUJpyV7WAz4dzqrmgfeZXTm6BmOTv8J1fa9BgEsDbkznJuZ5fzuCFZjskVM
VZft4qKwD13fFi+VhRHtYpBDS3hzZFNa5cRjwpdPDXnRu1QWRobatTYoqyDNPbNxlQffBCAaTc4Z
bVJDBs3HzjnaGGKflU3a0EdoAzLOBV0KCbi1i2b7KYuAlmpte0V4iymh/Wy5CBkWAf/a+prhXcOU
Y7kNR4VkOEnSp9MaWJZkNy2HKTM/FYbMNf4vh8SZeOxznAkcsEUMnn4tzNuJVJeu1fMdaDFrrzn0
59gGkirrN9RMRLgkFyMCO+h/EzVWFpB5xOLnHKVVwNQxgs8OrXDV398PaAkufHhAvXMS8iKSU/De
yHdNYTx0Orh+xv4yeMlzmXc34ciW//Fx690pmcGANQNXMjiboJd48wLs3iki4H0ykylIS0JG2Kwp
Tcoyro6ajYn4x9d7L2acL+g5sxIKE4p31gxlQ7FnuxkmNj7ZLgtWzGqVtGVP8hQDS+JHuc5axprr
+MPVaQseiFdwt7E5GBu4j9qSYCznGbf8fqsIJ/nkkGvMp9g3IwLJKp5YCAAcSGVvXkjUwU5l98p2
EoU8vslttSDZO1oOlv0oCEfGaayGqAaLZuOQ/rrErO7f2vzgGossD8Irk5RP8+YOEJkPLqq3ZBdw
3t46WlQda3v4bBl4h1hwFYAKnOEwfESD/eZI2iVdH7pllexcm+LZxfEHWydXLgXQMIbuGekHY8rh
gU5s//jxGDDfv2NKFKBzf3boeO+cORqZ3Tf5gG61HaKQVjIcKS0Mg6eiozQmqdwZLwPNCR5Ke3zI
glG8aLUzrOXYk3QlqzJO5vW2kQtBgrpFv6KmnLSzZkf9DSkBytgPEc6R21qI5cefiMv/4tUQJ3/+
9389/0CmxIyjZvouf0GdDWNuEX0grUm+4+HyXP7mh/6Cqn3zD8QdrDNIZ1DV4cnzf6U1gf6HjVYg
wAfSQaZnuyhE/oaq/T/wOEGc4UKq0gGSuYv/B1WT1ITz2gxdMmmwA/4XUPVbxyCQLRIdbbhviLhs
vE7ezAmhNAi/eWscSxrwUiz7qEjUrnEACiABlUjLq3jExz/NDG2g5MXnDdJVXEMmCGrnmbis0jRg
ouKCRMRa6k5YLGIdaKfHyBQaYV9hydwSZYuO5NWbvvpzfXqNss939mrVMtkTwKFnHSsLh8Oy8esy
7rfdkCNZbo6QkdSNEZfa0qFMOxt7T6chOnIy/viCbEbvLonb47xPgeu7fM032LSW5IQOdVV0dN3g
jHhs0kzynmpjiwdJJBBBCE3sjEaH34gJjlDLzu49exe4LDwbJyL/YR966GcWU49H5YJ0PXAUUxJD
5JcJHPSqJPQc6yzjLjcNOW3tsKyOaTt7Z4LpUDUYWdi4C9GIYlo6+ELTWx9K3rXm9uomnyhOTGNy
nmVZV+0iFT6XCoAjonXjhfOhwyHEc0E0E6iEyxehuJZt121Qs4/no4uCpUFmIlj42W4ai+1/xFcI
405JAlHjg2MsvSgZozWkoyFaA+qoKz22cwjucWTeGdBqpkXitTwb6QfiqxaTfRa5A7ehzMRXxOqZ
9VezH7DrdytTxJcqLrijYHSsPRt9rO4bJFGYWQiNnqaZxkaLYJOOxAU2J562cb3RrR9NSAzxQTYt
4y8i5B44Def5m6kpISpYuam+1L6htCfLlLy5pMXOFtJzpap9UyMPWvaYJU8kJMBE5OzQ86d1RzLk
mqwwajo1CchvGu758UwaA1GsSEiCmwpnO5ldiJ3nlCX8oRs58/Rdw4/DxeFAJXBxw1iCv1pvBS8p
GW2+gmvT6nqMUcXUO3siWn7Ne7S6pZPMyd6JloNjKIfW5+04VXzWfjaSPiIsz+PDNH8Sb345AbkW
fD9iIY6B0MBWklxq3pJwh+E8jojo0XwdkjkAmdrNjFAfulli4GDXjEzCHDkDBwwMm7xV1Zv5Gi1H
tModYcxcZjXe0QKXF+w+nM2KlKAievwdYoxUOufjGLkPWu8ZF0Nf51ekT0XPJuDIDuDY9peJWXrP
ZZT1X2pLTxVEOYZsPNA+74de+ss4nWv6gnTD8WAq14HHWHnBg4a3jLw2k0lzV07vMWz6xuP1Dknh
Npe6VA5KZSfSSpT1nbAM0mtsP54sUANbM7+D2PLtEosi4WVMx67+yi+L9AXrEnWTFDoQh4u6d1lF
jJEW3ki35ORs3KFL4/PkmSbchRYOfFvIiDkwKkmVX3kzTC7y65mUWV0N4abVtbp9bENH3fgs8c1a
mzxecGLiybDN4F8cHdQX9SJULef9PgWzTENTXdG8ELuOeBl1ZhHEGJGh1nEVQLJ0woOvBRpEWsh7
IboaPlhHttaRdHezucumSdMeyPqcxJk0G625GhW89k1OST7cTwXHyPvE1ovsJuxTSLdQzAVgqGXt
p34+VkxjwbvkTMm7VPrAQSQIIl4EPahmF+Y+Oj+bVYUII4E0cXkayJnS+HBEwDGP3X6eFLKBcLNQ
A1RTFvPKvEs6DdUW3afYfVS535mXaUi7HhKbkVXfPWswLmLXp3j084JralmUKnLGoiZ9aowGIuuC
wC35wwp9mX1pWCEMEkPDyWkuq6IsXZ/aRguDtZeTSrY2MxwZFjCO00MrPL65zBvjIpWTpb74XSiy
n45XmiYY1CgiIsP03jQvC/afScCGgYu6D0vTJ6mvqlxd38emBUaAhS/4voYbFDKwCV5UEvkXJaLt
R6fvwjnO7NbDVmxYGkXV3SPk09ZQKmLi5ut2aXVRvLfyIESjRwbJokjwazAsYyR21iucHciPO7sw
pUJLgNE5Xm1sAIAypQ8xhiWLTLWva19/aJ3aXFqF/qQB9SxkCakpG0sCwOJB+Tuyf6JveRt6P1VE
7nFpNOUlWRdn3dCIcZ3ljbomOCJ6cqy+XBdsUivKPuuGplv5ZNhxsTFLHbiJAFmyrqXXXAURgWte
nXFeJbA0P0/qKL8309ZbBHorN5MmgQB6hb0VCWVkNg31ZZ9PxZkDwrHuYEBes6zXT2nQxbe9nV8N
nq7SbSNIohEjgSE6dee2T6rkNmrd/B7vwDbaNLJENMAGtsozMR1yLcg2aFCTRY8R80yQBL0hZLO6
Y9OpH0unqONVOrXlxk/06kvsuvOrJTCEBHWnK5eu16mL2lXWIgKJIS/La1+SxmtWOeSbnTlbSxLR
al4Q3uXZq1h3SiKPRsqBVduYPYBsUW39XIxzl8uq9nOq2CZyjOs0rOqtjivAigCU+hGiH+gTmjZ3
X3Ii79dj4XUXQtrhbVDH7lZrp2zjaJiG4GQ++VgSuO6FFktxZMEed3jxjPtBMwJ8NbJhPbYNYV7Q
speiG1N4nK171yf99EPX8/QY+MF0bMom+CyD/M0Bh5LIh4ePgwuqYhwx35ZEYxHZMmikfYDhyR5G
nDNbDMOWda5UYFeAL/zUUit6fq2DHKrdxyXSm7M8N4CrI/+cDtYWB95fazJRFZZP2i4sPFmD55Qz
rjxY7IK2BiaNMqY6hiwzn1z1TZf2dNXZ8QBtOLHoeI7+elU7nGIvHpzgIODWfUUyycpUS5Mi5+On
e9PSPF0HAhEOsZSbM+3i1+v0ceV2bRCFBxugnkVdb9g0Znq2o0JWrH9/sbnnzOs0oKa8tVcwWES0
iCr04OfA5tVMoz0RFLSkC9YfX+p9JQ0wAcObw4COV8jbTr6IAq8mipMMInc0LsqZnulgCAQUKatj
OzvW/OvrGRyEDIaJ7qIlf9NVN/yKdSMvnMOk4vDhzz2wJHE9WTrl3NZpE0JVPnmd78cIjUCHx9Tn
9HFHf3PNqrSFrnLUFV2XzEkqECyVMXxmHf3bq2DzEeBV7OAe8Gb856E5lGHSuocICu9uTCDNev6n
tjq/uwoHSh+7eeCMd3iNKy1TOBrPcmJeuAkdJIjQ/8FXcrDUxQGB085sh/DraM8E3WHiDZ2DGULr
xoyFb9KPGBGsoXQYF7JW/fTJke798sGazhLCY2GGyWV/vWSZ9OE45K590KrQfTSgQNOe7SlFOszb
1iXMc3PhthOL18cD8v3ExjMFygy++njSvhuQWHEn+lSTdpl1TK6wYpmSLoSZKYXr//GlfvOIDA6o
TdTgeAW9Xas8lLVcqjDhKc/M2MKojlNLhzS3ZwB8PsGpedR8fNHfPR92aT7ENgeIz3qzQPaoJ6w4
cI1D7kJjKQtYE7nux1sOOp9OtBOK9uu5PACdwGTK9gLPfz/T5rarznSmW9tCbU6NwsGA09Pzm7qf
mosKQT/Nk5EyWQ3UdfT+xvaiFyg4N4CQNoeLioYlWpcfGJFZVJ1TSf/fz9z6M+fo9+se8ibLm/lS
MJiMt1SzMnGGBNkiI7wAtl0mIWT4VGlsV5h+M9TSgLL+4y9hvJ+7s+s3dSVQJDy3t7SYKAcvCdli
DpqvUesq3+L8QDoW6srGYMeK63Ae72liXIguF18hhE/GykoCdSNaU+TE53WT2FAlwZhG5xSvPr7B
372TmTkJT83i251wzFe0HV3gmdH7zPpi8im6dSd9MiKa9QQ/lAkMc/0zGOfd2IRUOM8GoByGKOLw
X+e8SNq56CdWtLdDkjDRkqWLUZQMUzV3WD5+ut9dDNyI+AzCBN7nk8HmCPAqJpVY4Ud7lZao/9HE
ccpx9JpT0scXe/epeTJ/9vzUccdhOXsz64pMM+o21EdCpR0OllEiGVlMRE6JH1/IfENthgrLcjnv
3fAZ2VHfFibEZifKrb2BDbyJ2yudM1y31PxWYmmKM2R7rNMeJMSOkNPEQ0zjL689qwFLnrfBSqib
OMnACbSBwxL9RiRek0cLW9dcoCxQL2ujE/zB8VxkHI5PWfeyRGpd/NuF+GSLT6eOfQ3y59tKJCHE
t/aKtj2YEy3sgUbJEU1Zso308V8XPVyKMWDTCgDSe9eUgeFvyl4htGmgEyNeSXl+3KSDNZkT1XEO
YP8MP5x3r1cLo822BlVy9gHzDQjIb79SORUkAjeOfXCFsn/ikN4fGjsMHk6AiOuRlrcSU+7cV0qZ
n2wA5tshYs8kTciaFlee26AnI+VX89rO4ThAtUkPBp4XxYRM3XcxQR6RQFjmEkNL/xuy2sxe9RX9
5osggo1BInGU7Ew5QuYgt3G80bsCFHHKZrxGEM9FXd81/PqkV2kKt03RuxvJlSdHreRvGhJnF0BJ
olOd+VZ17aQtNIN5eOUam8F2lA351n0z1u0CnY+6cgYFNNaG9I+PGcARFA7RR7NvG13oc3Ics2al
G1lxPYA2XDSu1LbKTtwrQlW0aUsCLv3lXuJEoXsYJBAXm+oEv3pOFyxiu6nPZGbjI+HleFOvKqwJ
OUBPyQGFqbFEfuZ0iEONWODP0Qki8cC+9R5TEmtKZ1Z1Ts7PhADXyI0fQ+NngOIaatRloOoZDMUO
IL7qR8WvPU1AZ3MJp8ZqryH6ekfgA4eSUkz86SS8v4rPPgtBXoJ8rmtEzVyLy9zBGqlssYDIjGim
to6NCrJ95GvqpiZePL6CqJQTQRuJXl638H+KFYwiZndlFHV2U00wWlZNJw2xoQuqbjJShc4i162y
G3gI7Q9F63cC4U2d6afllp193ghjhqIGklQXCC35QR7deXZQP5DXALGZ9qSZ2mf9bG0AooEDBZFD
MlMbt0YNvAIHAbmSUwwQ7heja63hL/I3djDhIIUNVrkXKu20W1UlXFpkE7tWoMMcEIs4t1rzshx6
R94YCbHNq4zhEl9xXEQvaowehgMwCO193zct0eoIyLTlVJcINl2TJdyZIkZQWfYccU1vSLwzuw+N
YR8jsQzZVw0YNVWTg2n5dddOW5VzhFzQsAdlpOmtmjujdJoc1avDAMMqkghYLWnYG051AJg9ow/5
KFBD7NKFO6AwQVBOdKYiUpLAafUSyCm8QhwOs/UEwTl5x81YsTLu7NR0npMwjsN127Xwsv+cVu7M
2tNnjdfg4YD1XJIQQNy1QzKQoYyYLii7oliaEm7FsnEdRpHwZy1cnDu8V7OdMXMrbbtvkJOHfqPg
Rl792ZohS+85dKy5kIhsaju/8iCaGumMxDbA84ualIAdQm4Q+NP257kdIGMMduWdOR79iEWmJyrd
IIfR2yNUI6ZpUWt0GvLR5sXa2K9ZmzQwo+S6LQU3YuhgJ5s6N1vidQ2hnjrlWRpWIJ6TZTd+RRzI
uaNy485N09JedphvjT99jU7GGr64aV+PRg0KHI/UxsTjGYNXsB/TBoirRQxawFix6ebADLWl5X2h
MM8kXepGYmqwyJO+xlclDOEqLFnCnfSQNy1o/ZgDSqLCLCcfRADC26HQdQXUBkIufQCyqevT4X/7
pP/MghAWCdXNR33SsvzZVvL510bp6af+bpRiNOjPwjzaobN44ZUHYeCd1Dm66596oace6t+N0uAP
HProq9tAMhzdPDbdvxulFs6FAdk3nOoQ0PE3/6tGKUSEX/dv8kI5BBN2xIFhNn4+0ShebaEWtIAC
23X9WOpaFYsOpburrVDqhzhCGapeZ7aFZHG0+rrZKKIEMJWqpUVQco4mv5iSkj7T2J4j3rSDCmI3
fD015bb9YARUV6uhNb5FvhndFwo1eRK5zpceY4BzbJTk1YTdabhJqpQYjwq25Xk08IfL3lVBvdXS
mIgsmZZHL0VlC539Om+k9U0b8NQ50o1SuF65pjzrU0yX7q0s7LyzdhITfhK5O3TwxAqr+5Gemrdm
q+iNVfoCIeRmGrFKmbJ2XFmNbkFmt7qvEEoHek0d7nznmZWgj4ZO6NWbjG97iwtX4S4tE9Lzus7D
5N6IR5iN9L+mZZOkwKu4SaLdR+V369qduW89GW9Nlf7IqcvXiZfM7oIiIYYJWH+bmsndiPT2yk3p
YO74X6xznG7CAjM1BMSSvJFmATnaWktDe1aZrRa+nhYDXg0eGwWGT2vSHQMYm6hpV+CEwllPHDNv
DD13zvuAfpQhO8/Yd0EgOPVPQfgwFb53W3tOeNfI0fT3yDAsbZW2tZMjDbdZmb0mTB97tK1rjaTH
ZQbrjHdQ9wtBuvfBDar8KGuPRnhXDMlc2YT0hsdxOMpORv5Si+p47SXudCPKyE70bRjRnckM3KVk
A1pkygHD4mEqV4BHfUxCtkg3/hiGO7sqzMd6snB7mFptugtyL7cXMhq8ZGdrup8/JA2RIfcRQSOe
vu7YY5W2JjA7aNstvZFRb/dx5JSElKa5kxjPUYsAly+XGwvHIWqzaO2liSHBxQSRcq30ECUBxPA9
2PWNH4fuGg8lSKlZNaTLxME1ya5Egdw8kHC6kaAu5pRRct8dE3MxcuBxIPIJR9O8u0zhruSY+6hr
zp3RJ1Z+mBZeUl3YYhIkLmRbXBDCg5eVm5LK9F7T4msFaWzRcJlNNCm5QKvx1dCHaUMLIdyE/XgL
mt7uBa4wa9x50jNRaPq+duxsI0NhHgLMfxcZ5ey61eD1FrZKDjZQ0mbwK3yT8nHa64Kpabq5eR+M
5lMpfVzLjMhbpLHUIMam/aYqPSkPGKCme6qybw3VxKFJ7Ogo6EyspqkgoBYXGtpny9auu4091bwf
DUu0QiuXkdACDbZmGi+jOP7pTOIRTQZGYHQfEM/peAvYDTZS6BUxyunG6IyceXIDMKTcIim+lYnW
LowqMRa0GcKl3aTGFXefHlNn1Boaj7LeQ/DofqJWH1d+bPFymGw7UfdIWNggy2jC4FMIuLPOrbDy
m8xPziYjpC7tdHwZp7vEldtKb4ODFw03bYD8fSrMFY5c6whHqSYi6NXv7ftWiK0/qvMUazfcajq1
aepcrvuQZloU2g8u5OjFUBbtyijyn7mN3YRZDi6qnri7TTR8+YVhLAOJ/B51L4tg4p/bNZT7tCAb
XCcGeEHWgX2tY5q3LlRT0hztB8ZWjU0438PdUve0Sy0Oup3f5N8nD7thivzg4LJcHrqGjhlhrelF
HMgUaTkGyMwK4zqKxXWftmvN56GmqrxQvp0+5/NqlnWhV8Nra7VjXZv2TWIK91DVMl7ywShpSBeA
Kh0/6lpLOWOql1gWxi7yWo4oicgX2OiQAkPj8gBrzVq3LOvX0hpw5JjcYJ+l3k3oNte0wfUNy4R/
rFJt8JZt5sovrCvdyuy9sF/UlkwvUrPrl0JmcqvzoTZ6JTo6Wk58YykVnDdKh92gyZWdFl+xgTGX
tOQgfRebEgPPBaFeHvmV7U3rlqwuUDfRZ6YbbLwsbq+yn2M7wXooZncQJOxmBoGsqbzLkUFszGL6
H/bObMdx5dzST8QNBue4FTUrpZzHGyIzq4pDcAzOfPrzabfttsuNfWDg3HSjARvwhndVpiQq4h/W
+lb0OKrxXBuNDifRZc/IWp5dgEqr3Bg+20W+eTEsOTiOPMd9DU8zh2ZnjVuwEYfKy3bSyiLexca5
WCJudmOgv0t3djeuXtq92VlPNXGUPMCKRUKR5MPJbUbzkgj7oZf1Td4mL56yINngGjcrZ15x0m5w
7Xw4cmT16rihup6ltRHcBa29a9Nsepj46FB5D+ROcYwGHyqKxVtOJP1a2z5fNcOhY/WHM8rozdCo
I91xt3WHxjppkIWrZqhT1uaySkI158EOIfpySKpu39XZcUgjtYO4kIaxNGpWlcaWyywPl0iikUWu
TFvo9M63Y/B5AUYxgsu8mM59UlyhIL5uztDejHAeh2oDKTP5qifPCUerv5nShjthzJ+FM+xLeH1y
WLhYM4lTSHePA3NQ5JbF9zCVZAPPb5mv8s3A60E4UKkQyH56GmbwRyhltw6GeiuMXXe5TCBa4DlF
Tb3u6cJOburG29mw51Xbx/Z7VPX1A9MjVa4MlrP1JlCcTENhl3exMSDJrjTYno57rYYbu58rN1sL
Iept2df9jQVfB5WHRfPSm2DPbOM5Mcbr9Qy0q/Lkygjcy4iR9wWxRnlrxvUwrZ05dxALz0vWP5SZ
ERxkq5bjNNjPzmTWXwQcGfE+KtBGbF1/tNuVnQsSrxyngoDEPWtthk5+F8ZwJxIfkbwzdg+tW96N
pWHQQBr3xZz0t3h1X1tt620/edURxOZr0JIhMaXqaBmIXxhcDmsLLtcHx6uzH5HLf2aL0Bt0UPpA
Nre1yaoh2XkgPVZBQLp1oRxebDu8y5ggldIMjHOMWukFj9u4Igki+OURArjuWeOv3MTOP6vAnx/9
0UBI0gfvtnLrED6u/wJ6JF0bkWeGeLyyJyBFJnoKhqfSh2xv2zj/Juf6JeIDy1agDQGksP/me82v
F9PBbIrsR63V12wa/oOU5fBqt8PGZBN/wRXn4nzgyvazWiCYTwlGoynWzqo2dX5C4V0BjekdaoQy
Pgsr33cqUiGwMwAbvaweEEc0oMuCpL+HIxrsF99rXo1F7qtunp4GbHFbIVOZhhJm4Q0U3R+NCr45
nXPsmp5c08P1z2kmTl5py10tsfy4iLw2OKC4IGiu150FaydxLcYvRpVZKC1IqCL7tLnJRLus8q6d
bwpsafuxEhOEwOY7j4kX7qc8hZ9XD+KRA7JFMNbbebDyujHJd04Zo6soHMXl1Rrle8Pm8BR7s7vN
qQVfrqaeGZdHHlx9DbP9WCS2+GKg4n05aQknc+li4hoTrD2MzTfMvdTWwlGH1glTDtbIo98vBsAc
TA22dRvRqNh8b0sNWRom2Lqg8sBTlg5xEhaRYC550mgktqoY4kdpUIiKM4VWWIDT0nI5oKz/wRrL
27Wi+WKIgk+TnRk2sfgqUKms1TK5csVFueOTO7qZ061gf9brvKoyqFn9x9A5mKGWul+VsLfXbo7X
SUcNd6Cq4GWXYG+iuluhdcv3NmKDVaIzjCDmuIm0fcmSzEYq5OldXnvBKU0KpIQdOyflS6RmyTYf
Gv1AxIKzM8VXnycUTWgiSLOPnpk8Fau8sdaR4dgYGmvC01yNsSWLkBbM5cZviDQpefYKXHorlmsi
rIyyxvI9rNEYNRwpqbtCRDkApEM6vqjkY5REnFPkb82AtxlG3DOOimoDSQF1UFqcRg8DVyYChHQT
5SH6NggdsV9zL+bVoaqcB4nAZAdH8Tsv+2eUNUCaveW+K+hVrM6FRIMWEphlt66dOVnZtavPhp4G
0EaG9cLirV11eVE8T13LEAWWETguw2FBpeH+VehDEpaqKyurmK4VyzP+T1RRaLXCtIrSH0qLtZj8
BZsbT/qUe6vZJInNm4Lo2Rf5Dc4z56IdzLB9U/6iAAYzlLQbkS1VmBjK4iMdkDu2CQkoffGsnSxd
53hVtxie5cYhNorCO3BXs5HlZ8DR1ygsVWxh8zcXL4i+zFYT6KUmbAGjmu6bGTmkbD0RzrlP5SPw
bph1dimnub9YZhUWVTOGS6uvcxNzvmCiOhrk62LNquzQHwbkIdIfb9j8/qjoOSCtvlvB8hnX3s4X
bX9DqzvzZijUNcshCtSwQZm2y5NfRtAQJOu15o1os3rfKH3XpDYw24QjMmmCEP2Aua1rWlwEdfYO
bvnOqlzBxCo7wbvhEs1MXK/BM6wfUkjS5XPy+++oj7+qSvH8VPZ93539KnquhqUDdlTGH4YBbLCH
YgVOaQlj279ZZPAW1PgGpax2igtyBboZgDeQqpVRmuLGcer7bKRCM9rMDLt+Aa2qQD1i96tGSjTj
Dq7oEKxUMS1cC1nEy+U2aBDG1Ml2DohM1TzBH7NOftoK34YdjfMqsa1Wr0YH9y9UseI9rzKy8NJU
FOS9WgRNTZWdU+RV+ERhtJf3I9LK/WBMzdWWq3ZZasQ6rC1Ai2GFJ/QdjwdSPQagNDp18zz2Qc6w
MxkOVNYKq3tS7hxZOtt6XuITDmlvq8v+adYLqupK3sqgz+7K1BC/3LTtT0uSekdwyHpv5bM69gB4
t+7o6CenxAMWaOuTPj47q9KhyY/NW8xAA3SsKr6xmdqFPSr2M2NjOLkLgY12hfE9G+iYBmjr247N
xprADYqAEt1XaTvrGO0gpmh2dsjr4zXzDYMVlwkUnaxur87sjZXk0a2HVJj8k/kLKrVcFZaPcDfn
HaOwPZc9MV86mw8EICJdHIcLEjxKizZBjKrkB3amdN0EPtrPIkGYW7slpZBe1qPir28lpku+O7E3
UfLR+W/JWyG5brJwyzHHTKBpH6gdD35RotbOi2F7zU/ZcKLPfPRuucmxuWe4b2iogoc+M5wd7TBT
F3vK3gclJdW0Y6oz1zU30UjHcJlbeSLeKVjVhE+urch3V70qQoOx96oSVoPTuTXxl+TpvlWOCLWu
MzL3WvPUqaY7tpX9q1lAh6OEWl37C2tJL4LTfTNBmbzLNB9jpYAgSgX2P8/H0EBZtvKqtFsrNN2n
0cnuUguBo6qKc+z5L1Ug2x01dkMgGo9/O03bUpi7eGTmkXcu/QzRilfaLn8V4k3Ej93PpapRE3bn
mRn+Ss8RU24bXXBDr2XZZVhAfFuNXcLLgykHSS5EX8yp7JrRPiH4bQPwz6VwmY8j39SwvxJ4zb7j
jHSFhhU+fA1+9gWf6hA4zd2E+vqQtrO1po08cUS/kE1Ubp1+2tBu8SQz6Q+7ocUOKFLzsoje2gXT
yChl4eJl7otyWzxgGD4EWb9ZBk+FgHZLSbOzlK+NYzA6Gccx2FrMmTk7H6w5nnlFQ7dR3kj3FYy4
lmgJO8MkowaIIFOBtYjS8ZhAilq5TvlVdpW8z2KDDzJwd83YJGtUh8szqoo7It7BztfCAhNpbruW
wFlH64xcpQpQlQdjkngMP3sqouRnIJpLu1gnFXiftrCYjH92otj1XfBLD3NNq5ti/RVLFraFXDdZ
GYqsztaYu37VHZGkuaE+ksZINs11/H91XSurqhisBMxLlkzG67JkHpCIhdIF93ZWZXc64YAO2157
E1Jfx7+FsWcdDer6GmktSfXjQGM+NLPmX+ImR/QO6tism03ZTqVeJ53Pbt871UDX4Q2EXjaxv5lU
3m+Z5KDCyXt3pRbhN9zQc9MDMlj0zsEbLFfYJPQhzRuWIJxq3Yr9oXYLyuMGL+xEVd49GZg+220R
oPjcakONOrRZs1Unjz5h5viwepgCjhQNwFbeIzeqmTtA5jRvemwwX62afNWBAJAtU4v/tXL+n/Y2
/d9E2brueP96Gt+2Kf8h2vRf5/F//rm/z+OxIJnIMpiDu1eS1T8bl8QfLLxAa1noK/42iLf5n38b
vNvmHziTEPdJC02h57vBfzJ4/31rLt3rvB2vEzFmKFt/j0DszS5IuiGJ2SGWy9m8QrLt7OoocXLJ
xtyME/0NyqD5rgXJJv/0tvyfLEbBb3IYlJ6uxLAXIK+wJeop3td/ptgwjm5cRbj8ociIDfFjYLSQ
RvleLgWCO7dLzH3XuCAz8OtwCQqInM5quAbLVPSyzwuIfIrh+MpK50gHtirFzGJTRcifmCKSYjIb
iC1qpRcL+nraL6co9eee72VtbWxMQGfpA1vmt+SAnROyay9/5o9AP2dT3qRQsHViS9w+SEQesIb4
AP3BTgbjyELyCs/9M+bER11zrNyJ980r4afya0IOjMay/rRluWwRiEKYhMpxmBEsc9kkDvX8Pp/r
uNePAniBcQyo8AT1KZ/SjyG2Y287Sp/K2hyiON0UfTxprrnEcN8TU0IfuIJKu+RUdTbL/9VIPT3e
NZZP1J0fB2N8WaSRBNtKzSJ+GGPTQ2OiisYhsbnALW61zM3WRmLa7kE4138zhsbrv01a1eWO0SmK
GtjbJC3OCadmJFosLWIMFjsAJ+KJOAXi60Wmj1+qjL+KZY5vB3+uNhUgWibU/tzUK+ZVwdvST53B
iTxOG1behFN4y7rjn67bfwiZWTNcfErWNlRmbO9zNBb0ADCNxgjQiya3PpD5rtCFCdE/YJUst7Ue
gox0SY+7joqkcZr6rsHfwQNT+1Dn+7QKjVlG94M3T89cpOrNTAiP9vMyCW2sN2GXKvenUU7ZAyoe
IEByatalNOQ2AUR86GCxv2cuoxv4wniJfV0eUll2RyfCZCxE/pCAA7gfJqT4qMBjP4ScQFbO6FF8
lIdJzk/we8lrN6Rsv9wrdLcApL2e6NIPKvagJo1dcUKzx+gcY02IJSunGof22xgi2cVTJb89AiVy
GlKd3Q3YeT7jgaufAmQ2L3IOuJy6TBhHUNX8qdkszXvdMicfiUJ5sa38KTNq692D+xiHEN6/U/zJ
L17Al8rBdrylnHAOMa01Q/IJ8rY9/oyiNvhcmF5uZF2ZMzE8cffJiHGTLay0RTI6K1WPp8FJ3Nsc
YsbWHhYICB4m/L1mGX7AAOSdydkQ75PVBxfhl8R+WGN3kJkCPezMkg6jap9aHH639uhWe2UX9ol8
numCc4a9Wly75EUn4gLoJ3tryiR75xPNd9PU26e+WvJ9X5b1RRFt+l3D/4jCSMf+MdX2cte43UBT
hcATh4wYVlEd+FQ0Hctuw2Bsb5ADdQ5mbd/LxfQgE/CV2OeTjlgfBGl6LGl8b3uGIjeDttNXZByw
Z+15NM+1GtJzl6jmqYeg8EgmYn3EpVVuDLKs3pmoZi968LpT51ZEJjIsz47m4i/WVhRJcYdmOjoQ
jjruusWM0QXJYKubwf3lDpBaEDXNr1MGvJhh6KFUdQFnPTpjfYIS3yfmavxzhVbGB0vWp9k1Z8aq
NoWx0//oyxGZgirzvYnablW6dGtCtFBC09LfWolJNurkNV8wTfuT2YzpNncgYnilM95nFW1vQsr6
vtK9fY8seH7rgSd942Ac7nlDotsJJcorWwABHWYs1nxPunVVTBk5Jk62q53MY+LSV+qZgO8cbZDg
22Jck619Vf8gw6HbLUHB9GKKTHszeZMD6Vt3d8RnQXwY0LGwHRkSUNeu9WuxEtY4Jn5NHmUaKQYe
T6C7hzOEsbuaWeXFqqz4jbS8fLe4stlOJBgNK4DD5tlLlXmWnZIXg+3d/TwNPRdFO+Mgra5UoXy6
zZu+JsaCLyry9BjwB0PmIozGjqIZGdCxrmhpMAPAgert8tw3jIp8m6OGiSveT0QPVuOIR29mwRaa
oBrDtvHmb7x3E72qEeiUgjfL9i3UpC+2lSz2MnXkLkHs3FTWR0bLfshbF3Wpk6ZPQmftQ+x3/gXt
F8M08goQRs2qeW7LXjJu9pfzQGH6WVc9a2Ihxoc8rZgo8u3xb8pxnH+A4c/mEJESsKXSHY9GXAy7
qBXDZei0fbRy6+r3aZqXEYjQ3eTSf8ykoezsdEruudnqd0/21VfQlf6vGbERy5auxWgp4x9MP7Ir
EJpZHkilEazLaZ5adw0ntGPYyO8ZSqOlUxAqG1dmmw+fNWSaHGclvlaYvwYakcRpXqK+7DaVjzcr
cIs0Cl0vU79KB/0Tob/NaxCXnrdxqrj4suM42JXNFJ17EQWnISihm0yLPiQyYCyuQOTMFvcb07wu
v3SOKW+zoGjPSszdpg9ahtOVAaCnQ+eSOYp5ee7TyQ5l/0p0Lsqlmtky60MC0VatPfb3ddwGN4sh
55+m3ef9FUvFdQ3YLj7lY2c8JYnrvYMV4ehRLHiouY2MgLSxqyHRLBEJ8mZQQQ8v7Qvp2CXHEpg7
FeSzWGWRG+z8jgEdz8SYArCRBj5gkVQhOJzgUyFP35qp/YkBpTobcek+BgzDkflM9s3YSYdjcLbu
EM+ZIUzk8/UDxHhji93S9UB9yvQaDmedISFlh9iCqaCTEqpqbNnPftANm8k3GCM3lbszvIwhJurg
DVpEC7tY2q6Nyq6xApvtvU+00neX6LwjRqle1v04yEfhIkoom9bamuiZnmD4JQ69au3cqaiBiW0N
k7zPYyKmkI1W4WjaN0GkRz72wjFRUjCidbzpKDsr2KA3a37Ci7I6WDmMoqOu8fcsv+qwzds5LKO5
vauXvL5Tc93soV9Y+4n0qhD+tRGO4yKXXSS0/0otYD1Ntszg57hEnQSF0b8XpCNuI1W/uU3ub4xM
3tsW+RG8PrOj7oANCGdnZJaSdRl4oVobB6+0WgzWjGwjLu1m+U5rXYAlJXXnaPXT2q243mZGWDya
Du1Upty7iNp0K1Iu6x7YfMZmW/vZ2m4W6g/UEP3FjvuGplu/ELha3OLJdeowYl21474rtwNMHCYE
tGVGKvy9BY/91hf+xK3gp+8UaB7T5oyBejNH+77OIrbYisAyX2ihDm4ei5AnG2NgVaNT0M6Uudii
KsrXocWxSKv34GmdrMbFHg+eOeNnhGfO9wShMg+H9BmrLgnTT2XtFHFmZ8Q3FNMTlWpJgoc5Pg5m
Hj+bqsqfHYsa0EGw4ISsuprbWnXytCiPaiV2owPBX+hYYkAEaC0qbjDG1dEB5AeTIuyU2THrkHiw
zhNpT4kpqz19Z9z+tKEnthIfJmp6pAoQoG+iAbY2KjF9dHO2x9jl7TMD2vkiG4bAUqUQOeJmOibl
uGxiCv+3hQl75nhPsQc3qrfSC94Cwat0joXyxQeRnhYzFmLCmwg5xcovcLcsg3WYDb9cDWNir5se
oHxtL586IbzNN+6DmmGiBFe/zjHGM0ZnO1R15bgzyTUOFWiwiRbhlOai2ORZ/MzHYm+J9HRCuuR+
becUN0aeEpKQ2ufWdd5Fy1J0GjryuJTK10oFzCGLnDemGNlDFIwm0GfVKxSD5ZGtuc3+L9gmcTkf
WXrcJrNjvdgay2oYTFURml6ptwKvVbgYE2561dvrpZrp/50C0xOUmiXN7PfZsCaGnogiCviDMnL9
28lLVFh7JXpLHr9Pg7R5/PvREywCb19DDjwyPDfPSZGn6yEenXAJNNdcm6SHtPaxXrbdEqKsd8PZ
6cdVXXXxpcRHv5Uqm29dkxeXBfkmXbqCPqHWHYNIVB5/3Rr+e1vqWYg+2BvCziDd+do4/pMYLIkY
XaR9kB6yoqWtMyZSFvUScEq7ZPg8OmZJR0otVXJlA+//6x/+m42BrtSzPNOyrt4sG7Twbz8cJRlb
mKVOD2IiV3PJNBkGaZ4AipPq4a9/1G8mhuuPIpOI/16733/3BqYosTwgDfyo2iJOi+/IjCd8jquf
f/1z/i1O+vqDEONLBg5AUbzfwfKqmmeUMH586Gtm1piInIPX/5lxmXZ3jVZYNQaZsJWfneKzvlKj
OFWIyDCi5Npcs9crN3/+Sv/Tk6H/9yjt9Gn/7fyoQtj/2/Do+of+PjySf4AXk4A5rsQbHt+/pUlL
9w9SF8Da8CT9Y3TkmH946Al4oCEA8kxf/56/j5K8P7DZWjTpglhd7DTOfzJKAif2u4ST+dHVBMdG
F18t0Ll//dZq4cHPbWLIGq7JlhLKoDd0KwdoAwNczxnezbjwAWG41UNaz+XlqrpcNQFAibCUfbYR
fmo+Zp1a5o22JnWbUOQA2jZw+ktf7yaZ2keYmQKpWlo3azfA38WzKR2WCABMIBK7yWnIx+rGjJGb
riorv4F8p+78yg52hSmTXeRH/s5RVJJhXBiEK3Cc7JY00Qfkpd65b6+jetjlRmj3+CcIKiLGC16u
95r2VtWHPrzEkNMoDu2khxhpXNdPxFk+VI0Dbi81xunQm19KLdUn+pLgvCg7okibgo57GHvCiKZ0
q6LJux2jKcDY4MncDK8haIcrb3CvtGV8j9ywv/w6lbd2VgYHaM/6ZzxZURMmRS3u0qTugc3a+sFp
nfGYKd/EycDxTBx0Zv3MzAqpgwsMA9mazUIexsglNsv41NaL8U2rC+gKjiRa/KUpD3PavA1MQIiO
uHI3kmB4Tuque5SyIziJeGn9dQWavDFaVvTwLotLBgtZjyZK4qULStyOeFZWlplSsrtS+ax/hf5s
MGv0TB/GV45bVhN9mX/ladft5ZJ2W0Er9L2YfX6TmvrWWGL3qHRXH3W0LCeCjoewdP126xNibK01
y2uArXNvaT7UWL0hn0CZxbvU87cVRss8y85Ps/AjaNaFxwudJJsaEfU3InWNfeaayQ7oYv6EVTl5
VV3KJcl4zmYPTO7ypqDLEyhKMKohvrIVBAseQLSPTn/uHbm0xEaZNohtAWooWa6+/xi1Zzi2ZUIF
YVNVgXcZf6Uozbj3p6ubr8xxRNRZUt6lgFlWDjvlm1hXy5ogMjifOijONYjrG8uwBc1cMSJwYpzA
soNSNH6BmG15tCax89VMo1MzfnFZHues08FvF/ulXjBPsDlkmReU4gKWQt7H0ZyEY2BsyNdEITIP
a0+7lzSXwzfBaupganRIY4b6cz20/YzoI5lOy4JsENNBVz7LKoveiC2OjSMSzybbyNIXPxCUtf0q
Mcf+YSDwJ9oMsxLvHTNTNoNl09+Lvmw+ND6bUNaj+FSohth7zt380IK5CPZE9I2EmweUhak1t8RA
2gwEoo6ApFUfCfvFHszk1AA7+mJrbBK6gichDn3NzKeOy+Aj803/rNxpNhmvKfm0IHdDBIZq+Rrt
lQ/5mp6uIs63LD5xlchnpr9fhjnWa6/WNuhob/7p1hqtdCtEVW6iICrfspg9VZhr0sL5sEr93vno
BFYIoOtDEFUdYdMDRW/HEPvmmjy7ZoF0zxBSMstI+T6zymkAjWpnE2B5gqTKMHQZ+hbtUZ2uHaSU
m2XsiIyphH90zRagkJ1kAe8DE5Sq7znW0NT4IYG/5m4g/uzBGgx3V6WmmtaG7CIHrqU23y2VAJh2
OFEHy6xJ9i2LNKPJrPNDPBOrjKoKa5Ws7O5BB6nDG+sX2Suk44a8ZIFkkhMt6g9RTEgpkVFj/cGk
FoCEg4dxD/I1BiZszu2t02rju3J9VKOtyAaa0JnHIJboejLbkuCbHWfYGiSBfwCgHX82eTK+z04p
zjZdVLHpxjaYV7Y76yiUkd1Q1MpIrUmuKlC5jBGsGAM6uzDrx1i19Zp6akQxqFMARqpZe6V/dOqZ
PPiyZOxL9Cj1aRodMsWxWQmn2U1m8UTH3O9aTfmdstZAAKPBlYDEmUvUr4O3gUOw/FjA1RSbQZAl
XNk989YqGYBRmUF2O5lAo/uTkzde2aH4Hev0dTFiluQzlbky34JZ0S6j9mE90JFBNLfZbTQxJ7Rk
5t2KDFzQInL94JF8/uAJP77jWJyoydVyoJ5+YdlZPjRYVx960UbWykyz6GUEGUKyKerxVclg9HhN
t30J4FpzSI18rQJ4p3cm6PE7gGxMSOKCuK5UOTgFUeUi1EBLh1CbY5srL5yKOb30luxRtfkNDWlb
FJdMmvy6njK2os3Z5LeYAPmqs0VaCd16N9CovFt03tbZdcsIKcDSRY9OoL1DlqrxiYVggGFsYMVq
L8Z8C768L3ad0VT4/OboIsmVfUS67B9iXvg3Ck+gvrN2dwDuyBWMmuWDDnkCTtwYyz4W+czOcUaX
gwFg03TkZitERMO6T8VysrrFPyQpQ5FizO6avIcg1Fj2bVThAOCQVURbLdFV/mqd9VTFFWF4zhVs
3Fd3MZCo3fX9fNLVJG4IamM87Rj+LiNj7lapYUAVYY14NOSS/Ig6WFrpxIp/pZsJrp5rdkQWM9i8
t5Qed3KW8jCIvn3RUUXsonCHPd8nb8ZdUGlUTj6C1HYkqAw72myucYEkSCJs2dyPtlmw6chswtXZ
1xGpm5Im1+TOLXKF6Lz4cjq0XIy4wqzxQg7Zt1ml8lu0tlWt3NZt3lJ0YR/mGCni1416h3nZIKxs
4Kjh8Uu4pJ3cdkOS0P1tOmTqDknt+FH7/rhWnfDerSoNbq255JuXXA9NoCJWulvGEXq81pZVPZaz
fAMhBsZpSIKkBtfT9CI0y8BKmMGO8j01IvWIk7dt7jzNVnNv+wDQVovnKUKDM9GYN5aHKAgVoijN
Bs5bkhKgBnxd3FTWMj/qJl5P0iaQ0U48f1tLzw8TmFNRmMXj/SIsxPSdztuCcDojeXNr200/LY+v
eAgtzHQ3esQigb7Tu+6yz0JM9NC7KiYtoD/yyFoaefFQMiT4bKLlndp3ekX/X35nw2S9SMwlT6KJ
6yM8tqem9OcNuVnFwW/aOvR76M5+NT14+fLOAfiLVLLPrPPe/X7sv8DmUEE4JL6vWrd/96WR7T0/
yO8akW9GpzBu+HDwNZLKw2C+a37ZizswNakbxaQbWSeYpT4Fq0tTfm+7o5pDNKFJs6o16tanwOv1
plis5T5hkgWMCgRpYaz+fwtVdmk3/7fgUD+A5vkXhriq7D7L3+xwf/6Zv3VQ7N7/wKntIUa6UoCw
w/+jiaJV+sN0kD2BBhXAJCz6pf9thzNNk/8LlgL6VAYT/2ilHOcPyNIwSGmxAMeASvpPWinnmqP1
z252E2SpJxg+2DbgpYA5yL+2UjUSJSuimLv1kfpRpBgFSjD4AW7oNp6a9z6UwxLNUUya4JXUd44t
QMZ5Gic/2ggjBkvgwiIg0kya6ZAsDXIjtgfe96ItbEhlGjhocuv5pkJgmL+mi9PcVO1i/sjseCLc
uldTvzKhus3XImiwd6nhVc9YdXzr0DZyGI5ogvV41gyaNglmZcomJHHYsDwC3pl2hKKPuhWirxuz
n+t0BRqSlPusXKw1MpmPgUqeUzpB/DRMbLXmjNwAiBLoYGYAi1sZMHfYsEBHXeV4SXrOsbsfmNX7
e0P3+jBURYaKJS2n+6ExdlbWW+vKkq8jgdS7xMg7tLNxdf2tEMm/Ti7HAVpnBPwwAxMp2GhelepC
oHKD6rvuqzxjVwW0weWKLZl4MKvVLbO3CFnOik+ed9lcelovK3WPRBa0d209Zt5pFL77zTtCPi5o
/Ug/LV69HCD8tYZz8nU8qU2mxQqSItnrOx3USb6xJms8EzSZp05+le3RnJdbfBbFAMjeSZLO3mcs
agBH4Gaph94/sUOHZ7aEgurVYo+eqD7jipexBql2EAWek4HVhSTGBQsuLWXwp6fd9+t1bTGcHGxL
PLQtuFAUwsb0g6q+zn5JxOK/ZgLMR/tila1biEcw6mLLgX+FD2B799/qERAcqzs53IwMNo8ergXe
KK2iBGlsnx1S5JP2RufqnsJab8yU6jFK1Hjbzrgmrsh1Hkv0o+u5VjEoUSGOQaaqTRyby5bEerVT
VXIr0np66LzeIVHbyK11KllrhHnTxccgoCwPHZt3O7SyINqz7EZ4ltuzeygmU285X9vPyqrzb6tr
hM2csvWQezbXHXkQBaicyeTFqtVKcWxtnAaOHeeMZVHY752y/0gyZ+jCpXLcO4N30KUJq+OPWDvm
iWCVYovf09gNtoNfkB93RqFQ78Qipvuy6sRVLkxV6YjIR2kVjMD5LVOdrlYd1HaoLKhyvfIwjCZt
GOEVFERd7tzAV1iOVGHI5TKT3VHPzaRtbIgm3pM+jy9ewmRi3TveDcQtAKeTij6oCeQWiOlAV2k7
G9Wo8tgLv36G+3BxS9+9vz7Zt2g1zDUTAbyFjTgvGQ0ll3YXBnbtshVEHMs7UJu/KjGbt5Wr4re4
TiHmNQ6QxQGOepuja5tT77/YO5PlyI2sS79KWe8hg8MxtllvgJgZnIOTNjAqmYl5csx4+v7AlKql
lFr6a18LpWkKMgLhcFy/95zvRPs0HbI9xK3Qx/1C+AwRKvvaVt5jZGpIQ0D8nknRfF4M/baUKc5N
PBnnbBksGqYNp+60HV+shpBgP82mEYeONN4Ka2Zc3YNjpcWY6/LBNsx+K0AtftMIcyqCjquxy5a0
OxKJ8wWqjYe1FXXCRuvnxvOzwTYfazlOMeaPofpiunN0Qd8f6WiAlPULgnVykXFk8jNq7Yi0ACYk
YGG/6ckHHnW8LBlRVYFLisMWzOe0k2XkHibLJjq6LpEs9yR37TorEiz0vkuuhBf3F0ZliAe5Ppd2
au5Z1vg8jPnskfAaWFnoHTSiVUmnkI1zcpUGYJEITPdjssv4zsvdhHi6qvygweVtcp3Sx69xzNvb
uTJ1ht7iGNrpQ1co94jBedpkrO5HoRHwxTBrNpiCyjAYO+SSOn2KebIwUTpOQ64KxCOfObH8ucoj
ApTiHs/0KMx0A3HOegN5720kaTgPFd2zgOPk+IJunja6TKtrI6/pdAzO9EWbSqxchuy+RWixmX80
y7bK4xb+hyFfDTyLt4ugHTVM7nI3l1a1Ezm2aQPt7RXBM/ojI6slC5iEZc2uqtpo21aN/g4VQm3M
qa8eIOATkzUzi4FZ22u+yVznG4Jc/VAOpfMmORFom4WltV3YcoIYMrvtk9E8bsqKnd8daXs47mBf
G80SBdyRkmGVMJ7ADdVX7mjFp8pTNcUbmtwO8BZX1ovnr8msukcLI1saNEYYb1p9zjnlCCwK4QSl
VpDuelzUPPcBvIyvRYHRkK6/xynWqK5x/qWBJht1Brs73ueOtmX+7V03g2ElPg7JOCRFWcuuY100
G0G/5Oe8HYiZbvP62qldHLSjaBnx27H3YHoTrUIX0UE1hQlD5dAkf5jk8Fs11NlLwfj5JXJLdYdi
O3yuszC56icooDGiqyehzHkb61W6n1FwbsO5a9BLlBBUTT4ts2Wmed2xzJcBe6TTP5mmjoYnMdty
ozHbDmzLJBJcj/W7BiGX3Dr0N07lqNEGLbJxvrLoHWYEcRDF7Fam5Dp246s5Ib22BryheCEZQGJv
XE4iEfYXg5+vBVVYJneg+EYErbr3Mi8WhkRz4UHvljT2/DZqkx36DPvsIJa8hM6gIl8D1pRhaaVR
sXHH6dw3ldqhgoJF+t/i+H9UHEt9VYv+/4vjm6/D+8cfa+PvL/mtNhbUxtI0JdkdcNt+j4pgePT/
imGD4QEwUof92YLxJKjIf5srWPwny3Z13aV8dle+/n8C0f8TGoIuyvprEKoCM2NY+cNALu7MaShV
La+dsHWe59G02CWFxmF+yfXNHJPSh3y8OjHLa4RfiQYr34LDEIxRvu+Ntjlbod4br7DPs5uKFiq9
RtySePHrBt98z81FB9IcXruM1KMumom0r0HoBd7gDuDLuxR5uh2X5LmNs3joZVu9lUM43C7QhyZa
auX63F+UA6sBOcQuwUV3cBTB5fDLSYRz6GrtbY+36NdxOmVBFEGE2RAhNN2Z8+zYu3hCsnlgerf0
GzDWhBn2iCR8TCbZR4Na4TaJrKFAtVZMt2HI/urDZuazF3WBsBEueeYcq1mZlFSip9DEC8B/lS1O
yhOcxxl9pNXMR4jfuE+LYp7Qm/IGIXGFCxGMUAYKeW9g+Ln3zDR6WNJsuG1ypr8pZo0NTDNu6rCt
GHiMyjkUXl42QWpWS0RvhdBJ+loZO42pMMxfy8x4Ij+jc5YaEadedc0hFFbS74vQwFq0Z4qbRTtH
AYXUN3C6VakHWelONxK0cikCtn7taLaiIq6wjhrMs6ltumWZbRM31/Lppa1zEzDzkMGjUpyhmKxb
SThMN1kzmB7I6jxRHoNrbHa7Gs1j5PeS4U4UkNaUhtRHs7bjaSwIFLNaaJ9czH5wunOra0O8idC+
OtVBb0cRkhaKv2bTmO2wLhwC7xc0GKgJp5QYvKywx3w4dV3f1/qNIPe9k+Ay2nYYF2ItR2NsxWvE
QcZY3qYkn0v10Y1NV6DeB0Seh/f/3fD+RxsegL6/7QbcfP1FvbfZH7e87y/6dctjcEpUE6L7dSCv
c7Ln5/06U/3sFFg0CWwX2M2Kufl3N0Cyy4EedG2GrqA4f58iov8nGx7ghR9O/8jSOFyzA1Om82g2
fzj957LX6LnGw1kWizfEDBFp5/HYlGaTzuUZor85oxUF6BojsVobt9naw7XWbm679nXzwqXFW/L2
r9Xa9zXWDvD02Qzu1r6w8dkiNqTCfb8k/au5dpCVuzaTh7Wv7HVucmOsvebss+0MTs7Y1hBDA9AD
8qZb+9NQupqdPrgFDXC9vOvWPrb32dImwyJ7BrUynlYwde9Pa/dbb0ZSHfRYA8bmVt5DHrvFgzI6
ZMl0zlsiJXBG0k23G2t5oEmvHlZM+w7hF23rsJu22ii7U1ZzDJ7IighIgp22ZmyiPUmQSl96yAXv
jlM0xBxWIWrJBWxXw7HlDl5s/NIUWT8HVFD1RkaDsfNih+Ou1cQP1mSn20E32ek1vZzOKho51jTt
E/sIKCxO3PARTI7QgS7r5VJ2fRboYvolmyY8r3LIqHq0ITk3Scm0uqyt9mfSRDjzNHyHT3mWFjfu
OMQ7rYuXkypQaPgxTY5NPrjOSgnDHp2Swn1neG160PLoFuddugM1lEHUsfAxwfM96GPF+Sku+3Op
CTKURGG7fkdgwSOlYL/LmIoFHXOLWxfL8GFGTHLtNPp4pgKcDwhC5DsOhuqEAb57JCoqn6j7tGxb
GjWUBRXD4Smowa4hjOm7RjjaBrh4eU82p3zsZrN7gw6Vf5sRDl2MoU82Nh2f26K1tBuZOADfGT1w
rZhNYSPxqDHd4lWqZNgJty43JcUp2v8MtKVuaUB91MRIsW1vER5C+eMBEnhySBo/ZeGgQkU2/wUg
DIPURgmatNoiCaqY8FBvTY5T92U76MgCvKaDlVwsfqFX2A4hq2KVNt8HY3CvPinbgK3qG1OJKOhL
Hd+ZsZBT0UbTbhJEQW8HTvvneoE9l0e1e+DMkH9Nyyi902tEZEkWLbcZesiaoMRQ+4Jv1i38MGqF
5zejDaQDEUZ/VSa2Qzczjk8JjTSfvIl0s4LSXrGs6i9qSqez7WX6Njbb/jpxagbBVd0M90qLlrcm
pzuDjKyermoriS4e4tVbF48GfaJoPwwOo2OSBBgL0gzLLNkhgRwWvGVClA5T4gaeXEyYx8ZuOydj
TFFqSBBcm1NJmoZHA9rB0Zo5jfjQYdC7ceShrYcAsnhmG6k5yCG7L3ngbZlzWttEq/VrJxao4FDg
00BnyrlFMNfcFlER3arYNDZ2Y8ufcwbKoCBxf7+0YUy44uT28yMzAxkFxBRqZNeK+MCBujj1C61+
v9DIfQwGrbGGXYmFgXwLCa5GoxIobjQ0l8+OKBH4OnYV1oHZNCE7SYIqdSmqj1xQZ3IoL6ZruTgF
x5rMSjKiSgbtORpaMgFTYXkhPdJoAuUrUmZQKQGyu4mRAhgTt57uqYbEi2rDsg8iGiB1s8vtCpHK
tUDLwrOZeMsCOdSOo1hUeEE0zjbajEknye8xpJia7afIKeruoVtlHxB/oHeXp6U2wEQFnQtkp96Y
g5GNjyqdIveLGdEgKwF65fpoPRWw8Bpn69Y44Hda33fpx0xfV2S4WYRSPLio5v8rrOI++ts4MUo9
8bcHn0p18b+Cd1XlyQ/Dge8v/bUacKyfTAtnHfZz3HGrxurf1YBLm99Y8Xk69LlVncgE4DeLnv0T
a0WgGXR5rPIyXvXbeUj+xP9K5BgQPev7tOE/OA85fwp/51BmcBTiIGS44I+dFaX3O3Wks/avmKml
B1S08K2Ft7qLlpaW48YYFFtbN9R6BarNiYFhYNY1j6XBABJ1PiqcwBgxoO7kMhXZtrKqqOGpUwkA
MTUBTbqvx7L9KBLLPVOCmEcEoOKmsnLi2U0M7PT5iZ4CeiGPQyIgbY5kkOZ+liNJpVhxzyRicTpq
XYLM9QUKJXQoMmvGUrhnERvmO84ocVMQi14GVRnZtt9XHDz2Ru7Eattm2vqST8BpxuPgzmg677ln
s8BkW695G13rTg8RbI/nIhHTg8JOfQyzlWUr68kBO2qUWYUXT1Xuyfac9qN1dQGMqQDXSWwJYdjl
Z2KPSTOciFxcftka0OzXnqmwChgRXGYhxQXzJvlXKwS1qrT+IIdYPi2jO92VEnZvK3U65NhuxU1k
rEFsSCbD5++pSIwi1xa5lwKFo1ppP1KVcAW+J/3QGXqTIQ0qf5KK/82cBBDmyrLe54jX+X3EG7DE
yLsdQa3c6TKinxTGSIJ7afOI4xjJpzZXnrSbSVC/qc5nJ+SVeKJ+1OWNbUL7KInsuJEZ6iJk2sJX
YwI5JkyGo6w85plgkFYR/Ho9MfYTrlFMBeYJ1jX/5vsXmusRNGD0F96z0a/f8DCTnsZX2ravBN4y
RxlRkgpOq2ABNvhAsuReKww+QoWRnJn3EPOn2+YwaWG2gv9GdsR7/I6OHcmZsmgXk3e250TE0L3O
ipgHpt3CP82LRQNvMS7f4nDNd9KH0nue8/GhW1prN2N6MwPgh7AEjTa9x3yJIgcsihbUojAupckC
XM2UrNqChZ5Bewl3WC35SUto8KcTU2/xTlhEFDhkwn1mqDndwGqgUuab9WRHYNxncBoE8t68Jldn
jT2JWhafZkBNDQeDWw+AbveB7BaFCsYDYpow4I0bJv98wVUN75KSJGoZb6c1Qu8S5kASZB6chO3A
EqX/yG15rpiamwewi/KopTRhaZNK3ney9MCfC7SC4KXARMG2KlgxoejBDE+rlrDEbENqxLpOZroL
b/36FbkSP39h4fFxRcsPoz+Y7D2LsR/6FiLnhsHb1qao38AmhM+fSzjRyAybs5Yo2vVmX9uXb6FN
5t3I0KwPRiJk7z6R7gy0aRnEFK27NccFp6HHhVxRsTKoc5cF0+NPuMqZ17MC1luiz+tkj3qPiwdT
ii9bZ+MgirR5g+WlDo1VQ5O1e1tcTIRlz1qqDzjyWpK4/bQhbT0nWg93UgWgfDHcBEKKNQ4+OWZ8
HB1w8ff4ubXS5n7QdRaYRv4yczP4WYB6THEZjI5PDbbZ8JHCSiKKyAYdq9w7Lw3sHb/7jEOpYNIB
TsLMBWHFaWN5hzEVfZ2mmJptOwLjNjpU9wO4YH0HF9E7W82kbSTtf4WhIuPzyomTw25p5z7eAm3j
DjMUwxp/kexYhcEU5GFuJya1KSkYydwke8kk5CFbs77dMiO1rCCMFuc1ZpojOhbYIB3WF10PxaWz
6p4rCGPxoWahI7bEkPiW6WFz8EQb7ZHSGRcHJu8NQbgolNw4VctjCwfePEw9W6Rc+MBTlrGiNA/l
yyaH4XUJdWgNp6hyAHXKsiATj/oVXodOEntvGlCMh5FvKU/W7ICEpJKtIFpCBqFrssChm/O1qpY0
Qx3tCZyVUohL08/iAj9xZKyloKCt5TnrRbQdOTtrnM+IG8vGPNyIm2RNjSsKwftJC7Lct4O3rhyA
P9XMlFXx440obD+ijJlOElusbvxwF+ax3jMIJJFemUwYDgzBOIp+rnnToCEe6B2fGeDPuv571M83
fTJAgmeezefU121vGEXTMTu24GzrScv+ptrO3eSxXNejN4N4rhvXe8Y7yhf5fUtLW5EUm9oZWUpW
6Kr+mLotahm6TqPidKyJO9Pm7srzzEuDfuTyShLhPu+4YnDN57EEmR1MjaXi3efOSu6QsPFSuc2z
SKC+PI8RmWIvFufbJMjNdZcSA1EUZtxZ796aVJT2TXEv4t4gHK78QL3pHVVdrw+DRl8fznjF8Xzh
abkZF4uNjOKZO9it3JpE8Rh7c4xiKJ4PbD+yGDciApwR+xGoKEFm5OJdFWXbYfRywolIwzbx8vsl
5VykJ7njBniZomcepcDrO6vgKyp17pqsn9hruSchXbDFVAQdGJxbmZvYH1VZPFeRUCcapb0++jM9
f+oQqS6GibDZWx9EcBXzC0e/Gvxe795xttFD7t1B4pSFdtoI0d1YOtmMLZNRULNR/JQ4jYUrsAx/
bjpjqxlVQ/eO7GTVOYHuYDge/b4QhTYeum4+tnFfQ2f0VBGugZpVgLT5Bd3qrq7bZqfZjndXm4Of
Fs5DSLNbf5ntvNbWXEEs7kfm2gW7KgoAadr2ZpG0kje1jqgRWfMCSLNlVoiR2kwDNNXFQSBIipm9
1MAizUzustIY4HiAEtB7oCsWNGFocc44DyA8a8gxsw1k6uCxLFUQARCZuPyxRyK4udy6U+ec2tTj
MZdMtDYmrYbUOoontI/4B5kB3SZL5p4cI2T1CrIl7dhluu6mNYLpeiJmJXP6KzhdHO2IciVaXbOm
dwKS06fZKZ4Akzf5OW9a877JQINqXTu6gUlje+cOcvjWzsr7JXZxiLYjzrSFRbZtICVuXDUrKIgp
rYmhGRhJdkD1OGqh1zBpg9AjT69dFafzNdfL/gCRXu4WorB5jic6eavjk7cSkDPc9XsnHH8eaKRb
Ser8gvVrfoitudwIGGk7mTmkaHaWum+BUVD+lPbWmorpS9obFw0BMAPStr12k3i5h0JgBZXTFzsC
Bs196A3OufYScxs17aXxeiQ0yqYy2rZFU10DlmeLgkVGsG1cbyPqhlNfKHEy0MEeLK9qj5nXm+dK
4sXkopXbIWusR2CIFeCVxt1q8Pv8lB0LhGyR3dGbI8/QPWlLJm55CCAhNKHwkC1gH3OEvvcRaDBZ
yvJgaK3ac2ikZp0hyU4R0FU4GNjQCMx5azmmb1JkZMzurfs+ARcLaEB/yFTqnqs5754QkGjnuagZ
ZWquw+tGatdfuiH3qEvoNp+6qWywhXXVa7r6tzBq45hgfRvZxVChe3BGqd3oKK1JERAO1lVz1zsg
3ojYLBiRO867lhWvk9Zk+KZBKgaDUu1Og4YMgNsZmVgvXb/XwywOLDdrAjb/aLNgWIS1HHfHobQ+
agj5WwPQQyBqPV93K3Gc0Ti8hwowzoYZxvRK9iXRa5qiEkz0cjNnerbtGox+YcOOws6vim1SicTX
EsOhI4+2B8LpvGmNGTLsCNTyTPfTQV4je5CtbCR0v5pNZ+kPYCVzgXMxV8jNHXBb6UMSCrofIi1W
1c3SDtEHm3+0i1Oj2SyuqFGeDED2ojgk0LKi97jv7FhjY1KJfXDx/j9rWWu4PPZIGEL8J+KNoiOg
0rjZOraqrpOW+yJBYfIMEjA/LqAzfOCN2Q6B/bLFzs8/pg4jUboRT2M0uSxx4iZM7YRFgcKPjZRg
xi9Q16Nz1BQ38dC1LyuR9wpdwLWdlfBaqQYei97QX72xtZUPbzKkKdo0M6xOu+71Y5FBiz5pjVgM
SL4y9eigyr4ZaZJoVE4A6CQjkI4E5aAeKo4hVlK5b2GTs6mHaTrWM9v3DLWATE+1yL2TgmaxAiMH
gO1HLZr6CCyq3ss3tBo8dVfstQ0k05XMdMbQKpDxK/59BggEfoxVkI0wIDpTW6unBkXDQgFeji2F
iD2YPJuSps7nky6W6WGG1nahFiWVthkpyyGY1N8lk1+m/x19xeacY40r/wX4+65Kyq79P/9L/oCZ
B3PEeR6hHhY4PFGfTfs/nJ0HHduvauJDbaMf4MlHKYgDfGSuNbFJy7Z8RKPlmse54im6mdCJZqfB
NIaH3hwAwcTD6D0zXKd4B6XBY1p0VNWfsYGRuVBNJBEdqTzEt0sbj6Nn6enET2iwq3hSOmqCTEaf
4uN7jZwUJOr2y3ooKWckUHGYwLkZ0mW6Wx8r78maoVQurYvoFL4oBdnvGiB/cTlW89fvdYZcDgv0
j+XQv2WaK37k/wxelGhSc3OAuQPKLW+e+hbgeFbz9Lc8/A1lXSAkmtrmnaHm/NB0HLo/46iTalIP
BXPAf3hHf/UFMX4GCWQ6UvA8+WNzQ7PQj/c8AIHWEU2C+4uUlY7eynNLrwIaJoE3nI0NAsygGslj
PVAolxim8r3AAwzevq3XwwQV+t+/sR/MbVwpCMDEaNF6MRwaMD+Y2/o4zFFRJekhrCDLbYqqktPL
Yi59+2rOC6FhZuFRx1alRQ6iD/P5n2Lm/uK7Ml3GVLyR1cknjR+mQmNsi2oxuuhgTR5DzbBso2TT
eyI0bgT+3YhjSljvE5nEEYD8cCm3NWz8m6jsxMXVe3FjVmiz/uGG+ovLgrwbsx8HPuKeflxApezD
CgVddCg1Dg1AHCb6pgm8dmp58kk7BJPFpi8WymptiOq3v/9SfozDWy8Gv95e/+Lwhljhj6ulnJ0M
+gJzaGvOOUSjWJ9hfbSYClO+kHi2ELPL0ZWXzAm1o1gPbqUJwQSQTVMbt6Y9Dxl5RmSexIdu7b3U
TVSm3z5DqcdyjY/++zds/JBQyBu2HVJUbaJiaCH+KXg0FlqTzIOj7WVssQca1ULsjduvR51yYrtg
4/fO8MsH7bE0FponUxGzD8ywqx4nz2Z7iiQepMBatDVz1+Rv2Z34c0JJGhEnwJFSGmgt/RHqI/qa
sSdlqsLgUgTMHwirjyDTHr4nWZPKQ/MGPfHAjcWB4OPzw/63E/2PnWhSyH63Ljbv3fu/vke93LwX
9LBvvo7/OrzTrYkT9fUPPl/5+crfGtGf1l2eU6ZuGwyefx1JO8ZP1tqYBtiGz9Yl5fXfTWiTQbZu
M+5AiM5A21p15b82oU3jJxvaG+wqyYbvcrf8JzPqda/5fdoaqDh+EOLLVeTjMhz/430HEnIC7oUg
Ilsl2nJBPGnY0fPvLspfPJ34iH/+JR53t2XxOf+U5tlVg1aT87gcYMA0/uS0C4HggxPAP+q2f/+r
GPD/6VfR0WVmZ+o03H/M8KwKiu40ksthGhICw/MEDa8BcFSsEsyccMFDIRRxaItl+sDjq3/49X+6
nGAwCWTFJiQEX9qPCifg/K412gYclHK8GIXz4gJr+ftPyKL44ydcf4WF34H8UCa89g87pVLa3NNK
atbu8mWy5DN66CroDXzS+tJ8/ftfRtTmn38d7TTCbXkoINHVWYi/r7NkRB0/ocI9UCU1J1hjog4A
ZBWnzGIsmBN5YYZjg3szajodOSqgX7/BsoXlmraR2jDDpxFkRIxb8UxmR1jgHueQavDAsOIsr3wm
f2npG42oV92r5yvkDUf6bvIXIx33TAY7cEMuJYTqdON5bj2yzmavLzbYh+RN3PQoY+NMbnp9np5n
tPtnJM9j5PP4V+gqG6+42BxpXpLZqXCsKjhZUWXdWl2ZPdgU7P5gwvHuI/gY/VAKn8FhiBW3b/CY
Wc1u6JflyGjzGujtsJNF8c108ocqMb8g9b/vsCkj9neLU61PP0d0kPgVqb1FHkl6DNlFm6xemj0H
TqhUpdhYbTp+Rf/dHJ00vq1nopESD729aRT9Fm2AfTNBuQfNZIcnVFbPjibCUxonXYDgc41ZGL6i
VPUuE+F3m1mkKXzAJrp0NnkzvYugwRsiTq9YQacxHA4A6cJtSn77Nb6AgNrH10OSlq+sSLezLWLc
bl6HpJEHLC8lrCSpHO/SOJRisQumjk4tJ289TUlzqgWWgnJSyn4yS0d7ibNB3dJu4ue4RDFeKpHh
XVBJf0DXiJZDKZIBDQLKrsKiUddVjknMKJtsh1+NJVI0GAarag5SRkoYkXtjNyS5/kxt44Ltbyag
tYnRv/WJTtRMoM/irC1OdEliJM00p4Qf0l/dxI298v2SNVJeU+E5DGN1Xy/IbwvVnkOCkN6axe0u
Jhz7A7hYcS0maR+KkrWAUS3Z9V057ctCvsWIzjG+JLDGU0dOB5Om2b2OQX6vyVpdL5FW3fUcWg38
1teg/WqOy3Wu79TIHK2yLRQPIOUYTnES2yvP7K8gEmU+qev2XYIDPgwlQaBhxzHXExEwsSzGGGm9
TEN0MotwVT6O9/WcPeHmQMEypNreBJJ/Be4l85OYJ/vQY8XTwlHsDYlFEf9tfpgBkB8t2l9Xc6XT
O9cjq7otZp4brGjsT74Gv/qeSdX83gJVCnJumvMQpdpVF9nGXk60GuycAT6NW7q74KGcTaM3/LYo
kzRIPKh7QWWQOhzS4jpNmhu+uVlX0jqOvH0UhuPVhAAff16PfJiD3h5RR8i9j0nOMHXkO2GPRsXK
kGLb+XhajFicV6PhLkxt77mC4o+CJSk3thO/Q1h48QTUiKjr9IcEl/jBGOTP5EidOdpEj5xFMcE6
XGlw6KfOhOMwhJnyF5PQl3Acsk3jipjpaHqttQ1cc0ABG+IZP5LIJXSJ7PTZd8NoOIaYYrdC0+/B
wO86jKmHVAM3V+F63y8ZPzYK7eZJCc3BNNqO2qZuVLUDHCHf2yEnCiSu7W077Zo6khfLqr2gpPdd
HktnaO96rZZYI3X3yKlQEhsQI3pZlR9xDP/Zt8x6uQnzrIP6F9bzUyXc/MyGtBzF5KHUNKw3VeGy
NzxX80f03UFeh2AX9PiMrHwf8wCAm4F1xo8iytq8EOVNW7jHfDCe1tmbb4QCOz9YJlO5aPHxPm3C
THOvozD7GoJTwNnbbp2eEW6vmzUKVTnc1gjHPJ8TD+6MbrZvkxnBC1HY+dEuDHXAJZltqnEZXys0
W9hQ6MD6OiivOchtbiBQ8tPqQ9LyFzE2OhLxxbwnD9QGsITrTeRF2vrMnmlD5HG3teFecZ/Y0wcS
Vry+TUmp35ZBBpXr2YotPNwe1DZkQ/kaHzeZaFTZPXK3QQa8OOY5l8nYMCheBsRLrnaAiWsHTeN8
cYTEXL2eWDZNaKVwsF3nkreT2JMeWWyVYc5Q/WfiWjMTarjtxQcoo8zLpt46WBACbu1EZIdYi6Kf
XWtbRMm8z+eYyz/E05Ng59pA83XRgM35RbqAvdAJcFDRusx4NBt7axPH+tLBjf15Guz4xlb28tKW
clNBFadzVyt104u6Iw4jZeWBKDgAMVE+8XLahofnt5LWFCYdle0gcrZHno/jcUgle0YDd86+gpGN
JHhj5G3/va74b5H/j0U+ovffVUV/WeSfvqr26/zHCv/zZb9V+PInj5OzAzkBp+d3eelvVb5Flc+G
5sDn4WS71v+/2VAFXlMk8a6xlnMOUv1/F/nS/cnjx6G+p59j0j35j5T3nAx+qOI8HRSd5QpwBRxa
uR3+WMUZjeIR11vq4A0aMMNSSTR3UaWyqxiM2xV+uGZ4jKwW+rGexD2SkLK7j2ttKPZZKmBFKjWQ
yAPVDvRe2Euis6AYG/VEE5FYs+SeWaAOW7+UfuRh0llw6t9EmQDZBg0nvExGab1y27/nIFIiftRl
4P587LJquW+VdwGUQuxAyYHAr+w8bGlaogfFSbdc99gESsIwXPHQ2nASu7qja5qhhoUImxgPZTlm
p1ZhJawKFy5qzQtHG4sPbaDpppgqCPaaEA/hYmgE92net9ZQZKHU9H1GfyjgU0YD6nUkHBmY54FE
pGVsvWAx2xTOOhcqW8DRKif+he8/CTSt5dWjGNDkgeVz99TrXhWkRX9cCDoIHAlE1G+tEd4NcyFi
A2xUMt4LzcAmCsrc1V+dAmC1XQ9eYBkewFxQFwegG9hhtZ7fLqBS++RBzbs26bxgTGBfoA/0FFkx
SYLlbGw54DBFoAY26kh763tpPcJYQpFuo7E5K7f19P1oiRw1APM++Bu9eFXFWkRnE4NEnhrxdOvW
ufZtiUcvmGQTnrJ4ij80NsubGoHU/vP9teu7YmUr8sb482iQk1D6JePwwLEBYOx01Zf7vp8HIoXq
hfqRiww9pEPTMKwIa/pGPLbgtsR+32XZeCbVN44PYS6y5YDcUcldbDlkS8hlLTdSbAzkIFbZaTGr
46BMnpLEC7JVJpHxWms4XXainl3SgDKT82RXsBaIpDqlfdtu+O2EMbWtlQBcIWUTj2X+rDSZP8a1
ml+bOm7PLllMl3QZYPZJQ9kbClF5gkUSXYUNRKF0ronLRTByxZE1CVxgp6g+Oqr3gdCtIF0QvlrI
Vco9RGBQylaDEZVOvb3Gy4EnKMd575qtt89zQ34bbXLuoBsXReULhFq4EgwoHTsv1bv4JssrfpaH
tGJnV7YBUsXEvQJnYlCVk9IFzNqHsPDm62QZs0DyCNksnR5eF3aRENUZje5edJ7YKabdzznV/75w
yWOGwUBsB2TGpHD3mdDbx64yX60uJ62GmSgOjTkNqLBXN2e/aAvjsPy6iMKlC1qIc7vEXYhQdHCd
g+SDcYhIgCyM3lXEoOTVXWsvxX2rSbjm8wwYOTHFqY9KzOakZW0Lcg7WoKxua3jmcgIgy+gpM0YZ
jLklnyZ6+T4TZ1iZIRohfwQt5ZstjmKEbQmLCojGruyGaWtUHcFGepiSJT622r6pZXsNrwPyiyuz
KxSy1h3zWgMixsBUU3daHWRjkYcprWWPEoF06H4zTrrzOixach0KEX2ZVZrS36mODD2ZANcrzZ08
+JF0I5qf/pxKuwx0XvO+NB43vZYqQuaiqmgeG4/cIKhfImYCNDDO1rJyeQLJq6OSbeKbgUPCadHr
6hnS8Lw3GkeHTA/gl8jPCMXbtpwXHC5D3pGFEpftVvYl8MuRjUL4fT7qm8G256sxxLsTT0v74vH5
JUHSjLyOdVE57cZeInXqYbly/rXXCOqRStwv1lxsX296aPuxw/jfKWsVqNyILzZMfBqPOY5XJCz0
SsGwzUxxEkbKqUGam7TrNlDeMO1jlEnBOBfvJKM3W5XMBrSyxrmp5l67AMJk8++NeNl545QSjFTm
HfgQd1FYhnCTO9htqQ/ZzEGCsCu1dh++fe4sTdaF3zwUiqe84g41MFzDNFvvIgZYDGFB8DyrsXA3
tgbtDDAS2UI4MnnCqMou91PE9owU2fi/7J3HktxItm2/CGVQDjG5gwggVEZqReYEliST0Mqh/evv
QharmmR3qfcmd9BtZdZWxkqGyAjg+D57r23zdZjMO7AuPBAZ3jmo8IxZ2wLZ93LSJ/KSyaT51RUW
w+WKPqd6Cepa9SFGSXUpPUNcvM8A/x2X/mJcWjcErHL+OJb49CZLsB3fz0rffua3Wcn4hY0QCUDK
FE00wVXb/G1WooyadZHORYILAfIZj/TbsEQW0RCIpevSBhfuGuD5lyJK+QWzjQ2x0CD24/5/KKIm
IiWdHIxj7K5c8q8MZd8LXp6B4MMqVRyotuLblVDPksWt9Rf7g5/XLR5IEF4jZwXimbwTP+muEVUc
poVMcxiyCs1p1H0y53NUU647zjelw0asUDA9Aj7Df7VsWX9fP0qIPDj5KE/3edtIZP70EhOHblLa
JvxDTMN2ToSP9upxNnhcoed3GbCf19gvG3/TVakVdGpJ32YN70LIccYKCmmozTLgL+tHr8AepLWn
YYU/dF6GZS8rQM72i2zCLo4Z3zqX2gSO/sF3H6qbf18A/8cXAdWFxSfDLR+kn95BXdqNxRzlHzAF
mOFMiHFHGxNOQhw5j62lj5Rd5Jg/tZL7tqG/G9YGykjqGHNJn/rzDSRpXMEduR19ZOdFh5XajR4l
B7M/5thmWGKX6dBjVFU9bWnQVvZ//hr4yP7b78FzyeZ6nkdFwBrK/f6j1rE2H7Bh+AfAL1MgadyA
PExzi1tnX//8kf5NNOY3jrxvoU0LT3AK+PGRxEhSvuH4ehjxDh1wcfLLc7z2RP15e6sLDJp//njr
J+iHtQKP5+sIxmwT+ZD9LMObRldVpVbweHEqb7midBs1xH+1yv0P75+NgZ9eew9EhWX/9P75kstF
Abj/IE22tPQ9f20sPz3knffw5y/nfSn80+sRJvkUhlquC/92UciwGPhQNb2DyQ3rqNwONQcc1H5Z
+MUtpUVkyEiYZ/Dd5nfLiOe+KZycImI6QxLuQBelEO2tRO5lEz4ijzYUeI2bkaHwEKPvnOqiWvYp
n81H3KrVwiZGByMZZxNCuh3zIHOzChaeSVma6XTPk6PSw5+/SOv9FPjDq2QJZHBpYLHJloYl04+f
kogSsyFRcj5Mq+IAeGc64v3tjnQe5zTQoEw4SBTME2gVq2rBhzc7oO0Mu/Fd01jVjeZd6OiRPADz
6c+GmadXwl/sF3dVRoAehdKYzHvDL9daFLw/W+mA8wS2QmsLyOaAFqP5EZ62GVSr+kLEGIZh/MLl
LD84q0ITD6Y4jKtqw90lOZSoYyE1O+lBq3yaTVedh3yCse+s2nuQqwqUaWxHKyJo/Rq3/pxw49mW
DJ1HpDi0L/xHIBlXXalcFaYxckTYjKa9dXClbjE1I0X1RkzRiazzpx6hqlgVq2rVroTfUOOwYE7y
VmUrzntrLyIbuStzEqDfeeME2qqG0YOrPzRDVz7TPJ5/JYNZz5tc95HQVkYOzJIaU1+NE/SDi4s4
cFfdbe0zOmarFsc86lw7qz5HopNh2yrT6Rrtuv1UUVH/qiPpaau2lyDyaavaR82wFtAuHIeaK09l
yWBbOEYb5qZ/nEetuiKhxa5vriaExFVThLG+Z8Q9r+9nAEcJ0tKqQHarFmmgjwvc9ZyRE30tnCnP
9qpdau8yJgk5dWUMGuLmsuqcOvcXzsNon2bte8dB2darjJzuBr2wq469Pvjb1u3Y5du7alVS0RZw
GraW9VqvOmuemDiym5mcHhVR8rFauoEWSLpXMBeuvX3otRPCbZJYt2bE3oRr23js8RpTu0SUZs1B
frEkv3PpGM3tIovLNGK7iW8q5yhcDMGwqsZJSROD1PVTY+K+12OAm5k/x/dVFl/SPvuSrPpzsirR
0apJZ9J5Xvr81SyrKphkB1FkVbDpefF2lpTG2Z2HiZMkSjecRzRvIh+bIcNX3K+KOGC6hEsUKrmx
VizaWT1faKuGnlMtt11WXZ1CzYUng9aeIE9u2WlxIsaDhVjKzcgNuA3l2JI8B7F+SrGMrAq+7Ohl
F4o21n7V9yUnktds6nQMh53r4UZaVwG6mTXX6n1BAHqKXcFi2MekmouDsW4S3Jqvi6OxQcjRGU2V
DyGn0WSDxbLdqD6hDV3Pqs9ytOMPGbmFL47bLR+sUU6n0vPGYz76iK5xY58lraAEQXJqQiJ9PA4G
3y9tycnDFMsSWxw73M4gt+K7CtBKSylBCUt6M2tqfrRH8FmWbiZHnWLX0C5qdN9lIBRjETiAAVqd
U9Qc0tAlRLKaf81oxm6CFOTgyW/AxzvUmlCX4XWbttNzNgzj8pUilam+0pe4CKKGoUCNi87Zgqqe
xuTYkcbcOQwVeRtTH5pQHycz5BXLE0dYkwXZknNa05cLDt7ds/In+9rki3pFY007BHmEsxB3bj2+
GZmcAr/Q1WHJMvk5cXEkUkXpPrG6q84gkDHE6cwXRd0kwC0nppORkQ8mzlqB6Wc8O5Iv7WYwODbO
LOfuithuP2S00wd0jUxBqjEXaqJBj84N6zhxsN41GE6f6r4rjm0qui9Ko2etyPAOZzB8NywnUJko
zDwpjuKHZbGaKytR0cmFtbonm+JiFbfocMhq2s59OfLK8zS59nUM5WKwMAj3pMUJ28fXym0Q5ZBc
+BnTL7pnAl/sE6XFMyF3BfZ27HlJGoVimx7+A9UPeSZCy0/EtcGFAdRkl+6b3lQH+l2Lre9SF82s
IrZN5Pgb5kh5GsE2opIky1dm4PEpxW0YWrXZnrIFMDAkH9vcG3rZ7qNKE8Aoa+1u4QHwIxXceVXk
ktgRSyJecC8CqImcpL/TXTZyUR4Pd1LHHoqIZ3xg2X3RoR/u3bGt911mqmnDvGhdiFnf9y0XBUMO
Fgf6ljrZBOxemZsONWVZsqutKCH8MDwYkWbCcepTEBCTCLG93sio8keK3WKam5pxSfa8/W7+Wdpe
m5wlTmXUowUsHZ7eYSHyLfVAokBFZz8qRcOVdWHtB9HTTq7myZxLdXy/vf/3wPoXB9bV6Mdg+McH
1msqbr4/rX77gW+nVU//ReBN03UTAX0FTP7rtEqI1IOXg+uSYgsMbN/7d4xfiHUyf1gGc/16yP39
tIq0v/Ig8I1ZJuo/s/8/Oa0aP8/ALsWLLBC4gFgIzZyMf5rZJi2m6VCII/zFJgrMTOXU2jFRgqMY
t+DHUJKQ0XeNJLhAXV908tBuPvqdPj+Kyms+2k7WPetWxXd65trz3Tv5H05p67ni+4mSZ2fqvHye
oGk5zs8mUB/VMOLYYR+z0a5fRWKDctCT9YI4Mwm3wFT2XLnpZG1qpP8/f2yslD89urdSN3HncdZl
oLXfew6+y9dCbCHfOqQtyOzoQ9lGhIimIfUvcx9xKXAa4Z6xvlQOb5PjXsy2nz5yHU9fZlWpL+5A
J3vQqMU6xQUQotwZin1fyCEPZVs7t27iwUmgJ04co6nsz0ZjNTtbb+yNkty0srlk82mPXXmdmItO
Ct8YQfZ6LTBvYJNuMAyKDLw3JBqbzN6ZcQs75kdWvKyXyc1tVOfVF25nwwDG2XyHZFgRh7ArknG9
5eW7uOXACp87IaGT2vqzxhAXQvF7GKjcKoh+tHgHXaepqFvHy6klq21c1tZ4WDAxb3NoDJsM+/+y
Ue40tqC8HBqQE6oVS3NePlRUc8E0wFx0FlMWwZ9f+mePYmesHTpy5Ya99ky1nvAw1Vv5spuSwqHa
AQVes01mRqxw7d2a1bjVuzQ1AkQUnR5w3cFa6+oy8Mg8hdMAXmI3WjPA8ZSv0t2MrwBtuG2dgrV+
0j8YQ52EVe9Ow3FtkKTW16z6uxk9Otka1gTSMHUMfUf2jHt4FfVkaTfCIcQV2rFa+9YlaaU4Ts2J
azPZAvJ0Nr9WCqwPYjRNGsps/PeTEB/cbPGAPzvVTV7JGXZ3C2FxgDUFXRhcNKVJs7HDCyN3skd8
pkxC25NljL+0iTnucj2FtjKOAd9U/wj9qrxT5jKyr6qH7KQyLws80buvids3B8XEHPpF0x+WlCaB
XY8bmNrizMSCTwpt7rdjW3V7VjoGWD6PJi7PiJ7ohCAKMCVrM5Qrkjd70sdro8Zwskkrt3xj87f2
uyvEKuxGFdXF0CtTZnIlrI3jSicL+O7dJ7GWWVfUXA/cdrII+NG9IdkoNJvWrWru4rhF4m02R+hS
HliRL1WGnR1Kicz2pl5PX8g0lkhWOdUEyaapGiJJkFNl+oqBp2gOfoWR9brr6JlVg0LH0q1s/ODM
tEmdF3B8r0qzuMlG/jBLvhWt1n+uooEJSPp9i3uDbUUa9rSVa2GNWelyXAwOxJ3u9kY4jLiT7xeL
GpwDKwwaZrWowotQV7KMAzkkcfNCipfjOD6XtQtuERVhrCnXD2zfEm4FTGMymdIGl4tVv3Y1Qtvq
N+ejPuv1kfBsfgcKdr0YErIDBpZW15ka6Pgb6taHPeLzaHJ9bUvCApOWC2MKWxana6LA7p771Mng
fqQjz36O8VW2Ncu9tJ4a8kCi/jiB5SGWLEbyQsnEFzlkbzFrm0Gfh086peb6ZZZKQTloNBGqaMym
fiWZ6YuAcCDy+3op93nlxLMIToV99r7T0/rxak5N9VR0lkahWz5ZCsTnvJ7o6amwbWN5FcNAYufk
janO/+Wx79NFAbQ2tjG+GGoaP1TxXKQdW1VRvVKaUvLRkaq7qKVyrtrO4Blj26u13QRMM9uADWHU
B0FzTZB7nNfidVQeCgdmjh4xluy65ouVAm69lqIA1AkkoBaBR4zyiJWBxR4elqQ8lxquDy6JauKz
C7zmSPjUG6/sFugKnm8RDUHVSfeFUM/EFjKVub8tYoWXrvYcxlwCWh6HudadPtaQNq8SZ8GlweKu
3kSeTj0qKaswn7r6U2f0j+x8neNIZE2su7PpdnAKqwg0UPHj3iO/ib/IS+lT5eTKEkxk0c5gC3aZ
WGNESEsD2pQUk3wwyUo6GzcZxGdo4vSQjlR17+oJSrBZgxIpDDGf7QIwG/SnhH5uJbtN35Immlvw
ITjmpHFhwTc++uS8YMB0EWsW7jOKl+wvge23BSvDtnRNmI8d5iXoCpQMLD3i0L6aLOpBjNHJJCZI
hm0RCxt2Pxf8rrS65/8Ojn+LR2Y5azTjjwfHq3cOSfCa1/3rDwPkrz/4bYD04YmsEwgRJZQ121z5
it/WHe9MMht4uW7iWP7RAE41FKwyX7cpfFrNG0xWv607xC+MleBC+LFfm6D+yQBpuz9aplezMosO
BzesiW/aNn7WallRNJ0zu+ZZsVqJ1T7t4qXHAWvqm3LpLrXeBjRQuhRMjh41zxsGW/URdoLDUTA1
Dt3YaGeYgkO4tFq5i5e2xg2ouss6rg60bwwnr0W8oIfcuaiHSrvnzoaFuIqxIKbeitQunfuRxOlj
5lFdwwcd56PRtPWm7EARO+CuCfAqY2cC5OCKPkYWFRF8O3neUFVFfODQeulYpTyxcmYN2Ea3k2qv
564OMNfrG/joxqHtGmvjgSjbuoVzMmw8cUPuB0ncfhkwUgdDxia0HGW2lVa1XFJITMUTzdrkbT8n
GqvStui0kGCdsYNBoPboD5zWYnO/3maeuSJnYYf0GajCDqkjvpb5YodEnOheNntIGG5JEF1Q1mKV
Do9fwiTmnbJJhLKGQd9K75AF66A0DAVCw8T1US8rx7gZD2Cvr+Xi6ziAcxUCLGJfTH/ChlnTgiUr
LOgeUJwnwEd0qhfdiSzuZWKQ/COVeLee5sOesiy/HA6NvTpSaZXdLJiOtwC09cCMdGJvGU62ZHkS
/ciCGLJ1CFK4D3pwxUGxDPFWCs3BgDd8Kjvs1vOM35mK7QtOFWjVoMxr5e60FCeDoIoqoIxL26Qk
1hhEnIMf+acecWnr5SYWZhVpT4tFvJxAsYAvDG3ZGuZ5Z9oU1OA4Wo4my/gH2nvAyXErCCjKoEpl
NgTtUBqp0Vm3afmmEFZ48X4eHLjmlmOHvpG9NMjkF60GfbmKyi3VhG0wUDKzsYi0JtbgIm8RWi1A
W+VZ+1B3zpM3q3NmTu4mhke90ypCzYaukr3blK9KZC9Z29v7rI4k3JOJ8lhMjqfW9N9smB1o1dyY
+UysFsONM/GR8GR8S/kSZtGYVTvR14J6X8Y5z1Bbuyv0jdGLY2tmxstiKwPHY3cxa/kntdhzOHOi
CLM0Ww6iYiOjVIV9t+CzAJCuDVz0tUOiYGzbVG1vYVe0QW7ID1rXY4V3Z0Z0gGrbrl7aPZZSO6wt
3945OJt2kZU9SmIdl5WelDvL+xRz/DsxnrRb0TjaQ2EbtNPg0bEDt0jTu3LMvW3VYdXI8mTZ018m
HyDqeYHh+vmdYu0TdJ26xL1T7IDATyGeHmeHbFgGgmN0WM2rDGRqOo1ZUsFwzcuQrFNC6RgFtklv
MXG4mXM0kD+2CJrjAV4PjdmjeUEwdQg0kCyPA3bI3eBFFo7LzN0ikiHvTDS96qImHSgy/ZGeNWri
NQM1f2yZopPG3foDoH8Y1tV9rlkLza+DfjL6bhIboqQJ9BotT0Kn8dio9KWzHQp4pNZCPSxPdTi7
RAr4D7VzVae0YefOlWbnn1KsnBD+uHuPLZS0gVBX4CrezwaOzcFNiozqBv3rHCUe0O5anFbMIguA
/l6n+pJcm3PyFM1qthR3TpS14cTsyQJpRl2dCiewmfixyvufAaXfpQCN0FhviqHq0UtTY7+k2ltp
q2VXSPDuvXtOJ/77Dr1+cpY1nV5VOzfW5BbLexMsEXpx4lpoaXb62tbQxGMPhggm7oM7MiIUubsa
i4eerai3hCauqUBS27zVY0deLqa7G0rz1W85SHl0k1Iw04n7yEziben64bDQ8M1XDaJ4+zZ2ABpc
Ra2QkBlW54JWAAa+fJcV5hhSCNwxsSDR4pv1DixAruvCfHGc7pwxdR47MT95U+cS13X6bbFYDpV7
afXg++NzAX83aBr3jcIp8NoRAYgpZk1kDBeu3bNm8sxTWpOxEHVdQPVxkIXlTZFEFK5bibflBPlV
Mk2TrqDPVaih3ts2wMMIjl7YTn1xhkMk9/YsPUIrYN8LTnidlbz4i+c/LDaN6kVlXChnXW6ZS7vr
vYKEv8cjVko9cEhLbzqI2JnBTWjWInY5E+d9asiLnRyE2OiluF9ZSIHDsvViabtjLCHj0cHBWq8f
aLFKuL2APHY+Fvn8YYqG4eAu7pd6MIErxUWC3byf9nM1azugQUTry9G/7ovxRo9dmJS2vT7x6bJp
u2jbC9xaJeWFmarDiVTD3KZ4GwmFHI1Eex78Jtu09EVYaYPrvBiGozcqybUmlaAXI+fA9Tc9cYAh
b6NxlZs8qE4DzXZstUxKQxjDdzGwgR2CCrVVdmPsYzd7nsZUELvwHpa+Q1JtIY9p8VdLa9xTURXR
Chrg8Nw4xk7ULk3SdqmfvAaYEie8isaEOtpJAvfB5C2gIT8h41b9o029ApGO2NNavzrMk5bSxTwz
O9fTU0+42V0B5k6XFYj8Bc6ha9RenyOxy9Jk/ZIRQBKddWhpVUJwcRsMh4/WQAaUGMWyyA4eoOhq
rt45AZBmSkF9mpG4s2ysa/JjPc6Vqk7SGjvX32a1R9IML2aRagkbv0YqKS//+Xi9f6vXQGH3Dgf8
XDegCOArvLPl/vVvf69B9aEu+efnv2hViX//m7rfIYSr1/mHf0FJSfvldniTy90bGJZfnwOR/PW/
/Lt/+C0i+Ve6rPU+av7JeE248vJtTj//qM7++mPfhmvGYOZkFD7gB7qz5iu/G64ZoYXlYJ/GX+2+
0/9+Q/y5/BAmad8jFfeT8RpPNp4SIMEGIq2J1eifDNfiJx+E7jPAM1ULnEmECYT9k0OhpRxGTQSR
z9Ic0uXVppyEBZbt9naog0VYF7kTAaIFB0jdldqx5s4n5JbVfHWAxKOzleuWL5J6crineiO2M7hM
dTFXjvtGOsJl+cWnVrVwfGKHvhT4fSDZ7kmRK28AKTaYJn0fhVuhiLAD48OMm1lliX+tp1rv3o71
gAcBL14vm+XeqmREDfQ09ih11lSkaIO2hsgik1qvylPqadN29rh9mGMpFqgpsYK9kZydEeqnd5+Y
rqqnbKt7rPFCo7R73AuU15fdQ4eEboReZluF/py2bq+GPcqRZ5YoO2WlX8ASY+2I+ZBxu5M7t22W
G2EWFWWLy5Txo86iqZem0t30/+EL+J+/Nd9/af7n7339/uib/H/wC0iw2PjTxch9PfwBZ/Pbj/5m
6PN+EfxVruP86tljRfHtgOtZv2A0ExjcsDfh5uNPfvsKil841vLVMEkf2yYrlN/PtxaFBMSRhUv/
Fo6/NRbxDyibBCZ+2gKwiOEAbcN84HkYkFX48++2AAOO+UpmaU0k2EWs89mrT9uKHfQ+4VO7wwVm
D4hTmXdLLzFcBTOt0qvJmetghG2N898aAKFFqfXsdMlyg1O7uh87J3oB8w9JESxBA4hHiQMNpYiD
RGjFBdtaTp95Vc/bac6dMuhBzTOWcU2yztDvMX8btZYjPgsLtm5btGHrp6g/VJhMjBHM4nOgxqz6
2pUDJDAXB80u1zr7OkFgu8kpVt9qNT6OUG81i7Jd2gMR+0VFG4GVsEIf545ho16cS5NYZLPtTaiE
Q2lZp0l51tGfAfWEc9GOH/WSJ4UNPurfeBSDHYFdMclEA00+6L8tZmHXKZZfIYqIwo7c5mi0UPyx
YB9SHX0hxK1Ufk35hR9EBNzNqQTUPkOl0RflCLbaOWynZzqL2R7D9++ebeDaz9WE2RCmMuPuzNp5
GqLqoWHpcd2T5lguYBzHIrBh5NAKnbgs9YuyMCKQ3S1GYZU03u2c87xap+GNxGhFhaxupUxidja7
typVzYsRe95NVOBM3rAU0Y0gQgyp2NNP9c71SmImyj3OTdlc50br3why/sk5Ay5/6Hj/diOS77lw
0navkmRlFPnAiJOxhMAgqvoeQJh3q0FKu+KYVG6ZHAXpck5uZSRh8rHROsKBsk5aAeCQRVF9nROz
0e6VXS6h42bGye4YbkH2DHaQskPrDpQ49Lxm2q9oHm4/0T/QfpRIf8+NvtjW1lecp1e1r/tiaCVQ
5z4heeBNi387N1C1KIf3702Gi9vZUix9/FlqhEzIUJrR3K0eJU1AoWIV9OpBG9vmneGfm8Zy492w
6ORQ56xKD2zSe3XEmmhiSYsG7WxCVJq2EzuN0NLBHQG4wojfHxORC04XUzPcsfQQ+TkhT3rTeJph
bQzpOI+VsdiXCWc6YEPWO3mItqYVQ+S8M4liHDbIFNo3XNE7u2h55xi1K9JIe6cbYRCCdJS/U49g
iAwgkNDSvF2MDZV9SFRLrT/178ykguVa+swdD3KS4H+S8k8QS7R8a/cLlp2tmUeXblmOF+mKZEpg
M0UrpKl45zVlv8KbzF9RTnGpuzSFrYgnYbHbSdXaXL0CoKIVBaWvUKje0rFeqHh6SnszDTQ/qS9Z
3bVIQf1dtoKlUERMdOLMNDzWT8n05DhYiw58vbWHakVT1ZKRki2TVTbcNoFX0TxNhe4KtNJ6s4Nt
VfEcDouewrzidj4ESz+vziE9O9aDLoLFr+5q5Z37rKNiF58nulg9n6Y0G0IXInZo0868YQuxpyVI
+4I8E7YcrrZ0AO1nj3PckprGZqHm4wpC5j1kVvLj8bTunsSTIdfgzzDQEb4M9fXk6XeGZZkEVBS/
to7sMCaVlVwacVYExLSDZbPtMlFd6FXTvWWLe6UrM/qIf3BilG+L+8oZvetsrLstGUkOB/Qs3VAx
aO3aFbQ0pcgNtqOu0tbD6GLr/TahP3hHkyzYQ42fMnLCaGTL6wbamfpYR66gv869Vo287Cd8R42Z
jFucU3LfRpXcZeQKLqWMpmunKyhlZQ2AtN7uq9TwwjRaoh0ib7blgEU9LwmWA04qkI3jqK3NcgaV
8eD9Bjd+WbcbQWygIOQuTDvKFepN0dfymfj3dNDLuH+EdN/zwZi0fSznr4N0iv0COC/EgQS+1DCj
FysXtLSgE9hH1kQlpmL4HkcMhlOOMGiLiwp28M736R2jMgVWZjPk9smjSm87a5p7OzSJz2mMW1NW
4qfphV3yqXCUe7V0LXx2whBpFnpt2t/5XRs9+a3gKyvKCJltSEAFePgF67zON4qqmQ8NSDj2GyNN
f6np7cqu9/c11VMfG/penn0Za2E/Apqup0pdYU2pOcdO8lBapXdr8QeX6MYatu/4yY3bUt9S2zPs
4o51kSSEPG+Guc+Nk5iz+Oznpedv4kq0wCfTwd3m2N9RVZ1UBfbEIlwQ596OpmFdWWT4N3CGZrnR
GjzXLltA5Dg3P2kSF5ds4oHD7KA99Y3ePfOJq9ogHabmQrfkKq/UtzNurSsro8rGIx3P3p6PgU1W
bTa77WwkNnKTjDZjZ2tHGbnZm9XZ5dtQyrXemqYOBNAIvUgCFTpVLndsjDstcH6RGo91Mox3iZ/T
CMeAHTakhM5tZL5o/vA1Tav4A24Q4tALXTidLR4rW2gACjsCOFa++n3BsqmljR5jae9nK3uJnOGz
Z7ZiT29hj4mJYJ2VLh+WcfEDHI0m4qd8benV3oyWfiSih/vAMJu3mBYuaMRaHbAjyA6jOVT11kRG
DEG4GDcFULkw76b8tjKcqypm60nQcQjL3qRPzKQGGT0lkRMmfaNUV6vgj8bffaGO8mGpA0Yp5guO
/QSUrBHMHlDdAEcf9BZ/vbgSe1uHmdbb9jaLrZm7XIiHlUbgPH/QTKcGqNvqL5wHQBalnvsmDXnH
SeMrKAgk0hR0guZ+rICaBq0A6zvnunvyl0gBmxjsjWtBVIhVQyXkcKJwIuLa2TQhhwxayOORWs15
KY/W2NCKgJqQOcZjOi35ueAzv6HJwdgZkgiemfU4GvRsj7+0OdX9fG+rpNsZKqk2xbjiMDL1BTqn
ve2tob6PvHncpp3ivY5Ka0H3pktPOAS4lqord7TflRupeZ8jkoigQaOPeiusa7w+YO48cdsaPZ8r
8bk0S+MI87kLG+oaL2girC+G1nxzy4kkoPEFBlybBHQYNiDMu+ngNUTWOruxw7QlgzZ6TrJnYnHv
DG2JA7aN2U5nerw2KzfCZFafJL90Wk3h6OpXydLZW4ByfEQNLw6WZEbLMzLjymqyR/Kszl00J8Me
mUNQX2VW9d2QDIRVO1r46NYTTlyzR5i9s9Z2DrEt9dST61iHzdaortnSxlt78i/YQn+l2AJRpSw2
iaZfR1N3rYp0FbEIkCHhZU35Igv6NlQ3P0zdcNMY/XWvVZdMa6i1joIU0IMGpaEvZwZkowCpJUHB
p+Kc4HsqAJa4tjhjO/HOTtnSucD22FxYxZO0K9WNKav8vxGut7+12CQ1g1Xqj5WX67x4hUT/41Lz
1x/6balpE9QiAM/xzIAfJXyEj9+Xmqsk4zguMYJ3AYU/+u3Qt+ou350Fvy00LesXDnpkt9i3Enpf
z4L/5MAncOR9bzozdPL3hE5IBrHStFaD3Q8HPsn2oprxup9svjeBZRdsBsYedE/vYcOvkvoofBrU
Nj0qCXqIdAbtETBzhk7imBiMZ5wN8IDL0k+jPTcaIMc0lhYXuLXT7KZ3KnqPZep+FMqpTgmK70U/
ZWbga8S1gLSn5QkPNwCH3KfDkjPcOWtajS6FpKkxswyN2pcLAurEtT5WidnsynGS/scxXSzvQNMz
yMa+XZwP4zSDUV44PEP0WQ8mayY2tBBbqq0fNx6Gm7WLfXivZa/JJsS7hrZZ5ww4NekZIIuSyzj2
hTSZYQ2D9pyuioR9tLsj56CaKxKZvNxkxl5BpHPJ7OjQdw61PmFJ6yeMpwphi+Ld1ox8U9BuC+X5
yjPpYJ/YIvJ+tpt0KQcQpBEhLZaoIyfsrZFEhv55mopuUmGepAKzGMxTwZxbIfnm23KQSluIqsPQ
XR2vWom+i0zPpcVTrQ0kKWtsxSlzjOG4kp41E1px4BPVKvsC7HfpBCVJJTku3PyAmLiw2WO8N/M5
kldk67WjPgEA0ikZ3ihfszYThKdN1iXVMdG0cR/Tpsd2CGfgxup0xV25mm6NYhI7hzTHK5XKoJGo
OmBEXRjhKZjf0Y6Vn5nKrH3NrHAk5jPs82psCZRUtcPdpFgl9Zmu+gTAUVlxA3SS+Jp4f7Udk2IO
HJpkArvHiJVxzT10yo9uZTmVzC9a32zyiOFUaWNzXWTOY16X8a0Vt93NlIzuLavY8WNCtjuIgUSe
ZJPMt3weaojkdYrlZ45uCrNeKIRtVlfyMODhgiMdTEbqXvl+Hj0lzWwd5sTRrjXAjuyOOBbuRlda
54jwzV7LuNez3GNp/QQtXWxg9TuPrWNU95wJGL2BnsZgnbPWmrdpCWF1W4PKPFYsFZ2N33dlOLCt
Ok4csvdTkcdPVlNbF76iSndjNGJ6AKfIGt9rJLVKAwVLX43JxuGHUxxKNijYilxKTaoQKfcGo6p7
lJN4yGARddlgWxvbmt2zQfVDjAFIFRXh8WG8pmPDvDDmuT7YNs6+PmMMIWjQyVusiNWTJFhBYsRt
PpFleDZaOW77wvNO/KbLkJi/vV26xrtUtIfckk5JThXboIeYSNaHAVp8uWadzc9ZLfULTVV4lNrW
ck9TMfs7O2veAJhFB0OQlmYoI4zNIHnPXDh80J2seF6YxJ+tqU/Xoncvf27Reikp5xvmaL3c6y78
bd+d+l3aUD5e04kNvKLYZ/Clryu/Eqdp7qABVQuNE9B1fO3aABywUQLxFn+jnt5UUTbDY2ow0dWw
mvgUQ5xNhDcXm7TXusDW2iWsp6HZThFRf96XnqrhItnGmo4VoZtAffhVgEPYfLJdzeJuLR9TJe+z
RnO/zILiehZ9a0OXICoAObhRLOVlZl+UtDSc9R6vBdbhKHDT+OjbnXvJEbvlqzF096rwikBIvf7s
DHQ+NZOqb1iyqU/tVMt2Y9D++L/sndly20i2tV/lvAAqkEBiuiXBQaREi7Sskn2DkKUS5nlK4OnP
B7rq75LLbf99fbo7ol3tkIokCGTu3Hutb4FJo2QPGQR+CiNJR6DG5I2IoZ5AFnnhHUKa/nNnEWBG
IPKaZBgdMxXqCISJmODjKnxmWhf/kY20p9uhvjX6YKSeGZUfDb35ZCBZ3JuaA+dZjeN0a6jK9WVq
I0ztmEzzxEnKJ0H2w7ZBNgbRWXfLc5q0LTzlTkD+7UFXD22MM4uIErx6UT4mam+Q03UpRwmoMw1H
8yNHBfdrOuJ1XPVxT0wBhkRvwwlmukgtgPMNQ/u5J8Xm6NkQDxiHLlk7/ZJWEoqCYzM6VlhPowTr
vkQiTBBgTw6+jmkV9iZgfxP0NTxxWGE50r1VNZG/o+HQPbUxQ2tvtMp1p6uXmj3vIpgHkw0atGv+
pZBZErx78Mg9XA1S3dJPgI7hVqRalY31VmryNa5q41YArSLSueYQlnkMR+H18pCThkw0t3vnmSl9
Hb1E45bML9FyBKh1tGlSqU+l3nwkmwthh2giztB0P2NaG9sYzfxOj2ePorgpN5ptEBdNr6vdh3Q+
s3QIt8xiA6bOjWAYYCGwCC19y/P+kiB6uNQGkZ4RCriH0IGZIKKmOowJIgIO8lZ2Z5UA4ay2GO7K
Qg/32qgmXJW53e0kjP8zdy5uP90b7+OpbF5rRf8JVI3IKHuk+xjagTzwDiG5EROOXxBZDjNxK7/P
A83aZsZU3gii7tY6Enl/avX4lnOns7KLotx1verpz6nus9EAF8zckkO3k37pWvE1qasUJoIx3w5j
zhnVbsfoHvcHE+O2TH34r8Z6MlX7Jsga3PRi6j8mZHtvmLo2mzJE0i3Jd/DNRgs+MrpsT6jau93o
oWGZ2rj5ALXNFJtk5ly+AhdIKkETaTcjoQCxhN9ejF8bXWZfapAa2xA0xGvuOmIzzRz4WPa+RG72
R5PG7Y2J4JJwhRRamsU/BZbjrSZ68XsOhfqNDovWJxHK2JK3Im7nSktevMTFMp1FGh2HgszvNsjO
SZeZEPaTeFt1SX3TU5BsesCPe1OW7dZRVF4aUohdSj/mGOdlxnOk0N50QtN8He78mhjdYWM6bfHS
WWO85r0/AN8T636K7P2I/YYu690s6a4XMk+xWdF9LYX1UuvVue9dSgd0MchgZ5pouraaTO1JkKe5
iiIG4HE6U2Fkur1J9fLkVM3Z0dsdTZHdjFCK6Xw6LmLoiwu560BLMtwSTOyuoHxgco0LMmaIAuQs
SEtLZndmrml0VHAgZnbv7eWUgMk38zMMkHtmudEWDk28mkuysGiVA0PqhU+SZ7ZrSUb0u5nwRBmW
DOyjHhLZYM4swo75QeuUsWJtdx46ibF3ToC9eZb4ow5sKDMTJM0Y4j8DicpiI0sj9gOzP49IDF/i
fIJWr3H7la22t8lVPtsamfdeN0erweqxGnhVf6PyxoNFGqI5iGf3kDP7zWLriwycT//5FPv/4hDN
kAypfnqWav6gfnknD/32K39NsIX9G/xoOAyG55jIMDmt/HWSMiTSUXz7zI89Oi5Lmu2fJylp/2bY
iPwAVfw/qtifpymJ9QjtNmNtLC8AqnXvPzlN4Ul6f5pC88kIj4Me3A/MHIhR35+m0raf07H34vsk
RX3urZFUoltqwtT+4AWVlGdp1027g+9JuzUI4HSgRRxie50GQzmqE9o81nAnrQm27GL80RdWoiX+
2XIHLdXXNpjYFYl16R5Rtz7ed1mtv+Z6BdRlxeIQu+tGRC4reC9KRhwlMg932JWeBDYU1ckhTwrx
ZoYc6+hN1e5XDcf5WhH7eHBSWeOwDEHgdCBbLdwru3AuZ9/EqIkJM8bsgCyE7jZOD1aYOatAbM2m
1D45uvbVJSrczxdALMgo52RHQ0xfZ06IX5LxjcND9mVcNPjoMFFjNoUdXRrHTSOQt2q6hyISeHhM
x7zZmBWfGKvP3CH3JyzU9/QoOtacEWnEYZUMR/trzNT9U4vQLDlZhtJ8wvacDzErOlk7saLtnNkL
t8KJ6OYHHoSKVasTefXRsbqOiVZQTU/BxHKgUbP1q0kF4Ud0vwEMD4Sk6Xri7d/EdhAd51GR2IEj
x9rZUuHmLsxh4yEegHxEqIbYOphacQ7BpPh9aqguw7BOqCicIT9obUEeoWa5+OLzYHY/uOno9CiK
JLdEMsco1B0VgXdO0Kw3gEWd6TMOoxoCKv5LnfnLkCvGbww3Y7038T5QEuVaEr05DYrFKIzTfRvL
fjuGpu1bC8EJ+49zrmcsTKuCyAnfmDrqNBu171Si7MIPKs6a5Y2bYsjtQyAd9GlNY9mvY+UR+8BD
c6JLMKMLnso8QrEw4aXZ1oVW3cpQJ9ZGL3rdqQ44rke3Yvkl8hCpEukiKKpw1lX3kn5deTMzMZDL
gHEKC86pqAVJJmrlLcAqhLArzCKuS865kKb0c3RI5rlvQ76rWQzOx5w+NnFyOPSrx6wZHNDCZbsk
3lMUrhp9SQVEU7sgnoywJd0Xual3azPRe81rZ6pgqjipwy4+5drtQCOuBb+qKAE1N74dii462kEx
4kyPbArbdkSKXUEnuFEhdlgUoZjoEZLaeoQ5mZMiEUUyE6tOUIyuR8C23V5vcmcLbyG+h7pKkR3V
A73IkoRZnuzAJZ3HrKa484max8FeBdUw3M4ETte+oTGXLCO+Tb8a8sXiVmjNvEo4s4QMgsnkWjds
Ys6dmnPaD62l7xqSjFBemyE5zkJq+GIdivNMc+KThppvINQ9yDjlCN0mnyFzxyeDuc2uQy/JiFJv
L7PqkvmMt+xFm72CZ0qzGbQjTp+sU1eaLVLQGnf/Nuyn8gmoDtRYlyCfh5nqDB1gUDXFjr/E9Y8E
p+v2rETTR0DRqrwxLPR6a3xMhr3L9MiAgLHk+Zll1bwxQPtk9bZ7S7uynT8OqTFU+zGNBDyxYFK+
W2mYOtpWv5uDxDhL0iw4qUovyTdJyGpm9XqxSqc62c3KdA+J5uIud0dNqVslRsx+hJbMPq9Enqwb
tJtMhAGlON9VuQ05ffkGJIWzRu4uHOo+ynzbS4wjmCxvY7oJSQ1avKTwyUiJB/KQY5/YMmZ7XSrD
5GtTO8kz2DntE7CS4TO17dDgLJSSZ02qAdTZbG5ywen0Bu07uYxE8bQbm3NEc+QHJIk72pJPhum1
mojJcpnQML9mnpyvJ2h7FWLhKcNahyA7WhuIh0POqQ2e/wKv0x6ECJLXgKRr+KyllfeS4r3qgR4R
UP0gYAM8khP5O1EPNtj2VqFT9Qrd2Nvu6JyXyYsfdsQ8dUYEOdvDQAhgEIM+8+wgXJeK9JUiaOUp
y41+WNGhyMXd2JTlHQNbO9m5dWk+1Z16CpUiw6tj6iR8EdN0WQ+D3rWrfkhUf5dXuTjNk2gveVIm
nKvZv8KzUEPQMGWQ2TRPDL+cziEVjdNdGBzqllXjJN1UbP9bT/1/9aZRCf20N33/R1G0GP6fi/h9
f/rbL/4lSZKEJBi4s2lmLsxTlxrtL03SYujmKO1RQC3G7MWT/FdVZVBVeTYUnL/a2v8SJXm/OYiR
bPzakI3sxWf9H/SojSul/+/GaNdZSLGO0A2Jg5z8hfdVVYZNa84RdexR+qWTT23DLW5lo3lCqVF6
Gw+LgEkLGtLyduzs2lsZbdPccELE7DrXaAbXUaYj7qjbLrP8CDsErBZAB7goXyq6Eh/GBSdIo1n3
ZUwvg4kqRHc227YlQmqS/mxnuDE0s8Uqi4SbODp6JnSlyMGad0uHgQbaxC67wA0xs+ucNub5U2Bo
sA8lIb+b5kpEZO+qPxIxCydRr5mG+kIt+MQrSRGN07KL2AthkSIp9bGoBH4fFfvYmeM/oLKGL+MC
Z1T8zpM1lUlPFx14Y3TlOApnYToSeUTweb+gHssF+khkTnYcFhBkXEbd3bDAIcWCiQx0jmqrsgMe
SaWHBt0Jk4E+AXBJxZl4pS3AyYyuPr2nKoA1uAAp3YbLDOcbSiV8Q/1Q2JDBCweIpbHgLA2PKy8X
xOU4e/l9t2AvuwWACaurvE8WKGZ05WPSJysOzCPYqxd8ZjpGztbAG9+tUVHfFY4I9c3k2DTiGgIB
EBxY+u9oU7vbvpRPrRV2HwUEbHeHXx52p0EebLXKF6RnAYviUWWpsQXU7e5I10xgf85BcAcpnwgA
U6ehXsI4tKyhvRC87iYbRCbWwdRG/Y2dsdjIXFyc4T73ssJvAYfsKHzuZQ/4eqkNzCV0qP+8dFc/
NbmpPgwIONZeToZB63ZrK0+ZFUZdvjPhxRyITIJYUSXF2aIDeAdF+/eYVq4Pmj31oVJO24LR6Mep
t+qNrVn5ftTztV6Kbp2mSXIJ+lr/0Gut4wck397gCIUvjAk2lwihol4v/WAuMZ56QxnsEy+wtuTF
p2/Eer2IwNO27FdBCQs3ExducuyOStU37SxyinfPhI9ljX5K4pJvF9a55G5bY1k5Ar6JVrCdQDFF
7dNMJjb6B0cDs2OLlTW5vMuWQinsiU0QvYiJtYi0J45Y4U2VRfXFyqrqbiKM7IAMjUw/LZo2DdsC
0Z4N8cxDzX3DbTuulD0Zuwpn8KovothPdEnpDYIAwyeG0Ms0dhacnFiWIbV3PoXikwv2Jd7ish8X
37qYpd37yRiFkXtBgpjZFWggz+0/GgZSq48W26olVxYRj+JRSO6FjW4l8dFudOdMAGgQ/a7kDB6n
F0lmbguvREiCgG3i9Yf4ROCJAQ2iQj+XJYJ+eINXguwJpIjWE1D+IrkZFwXyKmPSwqchP1YWO0Ar
zfBxiGM5Amy+usbDq4U8NfUh+ZymXTMXiBXTwplpQLd0uSrbm/2hhSPgc5uF4edcxCFMqEhQBqda
mXN7YnDTN2qaBYc6EavFbTJOTuhjxKAAr3OzS0NIda783JdAql6c1BOp/Zlr5LHFZ31XHjBzm8wP
ioBTJX/YQXqT6KXFaI96tAseCnSU1Jg1h9610aFJ4cES6hvi4r9clV/p99H7smv9+ynyJSpf//if
mzZ7Ll7f9T++/eJfO7X4TSxzYjYBzza+eWD/3Kkd8ZsLUB03kcOmvAA//7VP8xto85fsvz8zlf7V
/SDfTafJcEWt/wd79Ddh8Ls9ms6LqUtscphkdfP7SLS6Cfsm97xyr9GHoLqNSgY8dEVJZfUItDSs
pzEfhrtMqyD799VTFlrL6BFWQNlnrMpzBGSKcSH9wLzAz6U/IqEJ6eFndcJKNrr+zHD5piGZcy0n
zdmS8zUSte6cKrC2sNnEfaLG5tkz8zt7pAupjQREA3npGstb9yN8jmyghGYY/dbrfXzCnwU/wqkw
0RZlvdI1d14pC/JFrM/H0tPvbYGm12vG56ViBl2E+0dOKePm+K3NEvZnzmQbsk9PjolekJgxktKL
Ny8t7kYxICWxIjbDfkui9F0/zfcymY64kZjRJhqpxPEzVQTalHp+seiqZoN4IbLgqZ7aLe3fjHNg
ZP4OZXsfNy7Jejr5imUbzPC+3ZPozKd0yJ4d0ia3ejhe9Ca9W65Axy7I4CZ7S6olDxwz7NbMkCiZ
OVbWfrFCDePwEJrjZRn6r11sjjcIUV6oALzdovUiifmY9gYn+IxUQW1suTC6vpZWfDCW/GWVqgeb
cc1YyafITA9AEJ6bOgGEbJ2cyKRBYcsWFWV6GGX8VnbTveSoup3Mblt7FVAAucDKIb4oaAZ4iZjC
GSUXyojQmOFN6laUAdEmTr1u3SMLP3YV63GoLdcyyp+ZA1AcLV6KjhVxvbxWJfkBrZ7vx1a/74xx
B5TxiLwHC8igHyun1NbAN95M/BkbS8R3aaqOVI0Qa0saUUnMJyzl9DgHHT33zs7wwJman7a80BDD
IYnAgd02VnJgiPvYSDRTkaUecsSkaiqQxkcNaSpl/FwMjLIyQ7245XwcjDBmAW/iU1o7T7HSv7q1
+cEjeQfDCKZoo9vPFhnetRoeUCnvY0IWuVHNfYhji64UpNi0I7QE7M3RLqdoM458nxjdzYPncCeg
2WOYbuTmqmr1xyIULx7j01WuGoQaYXZgSvVQN/2DVNlbTt9mraPMIpBQPZiBiMjt6SpmN1TOs63B
RhAxs67luovCZgYun+DFJVsCRYHbS4d+Pb/H50T8gHVwNO2n2Gkm+ujcjmwRp4oR4ZckoL4mpmny
GckMZ9PmtstUGDArY2A5QXvZ050ZDnVpDTdtbrsLWJE4k2jKNljL8g80maatHmXDgU4l6mMtM186
0X6Zhsa+FS7hnNw1ZYwNvGF2n/gwMU1cA/P4HDjImgl5NWDqJLIuHtMieMwVmgV/lq0Xr3JmeSoK
TrJIvzAzRvKqMgzEbHezGfsV/N0NM79I+MiwGd3FqgkPbgnG1nbqE/6D+6KUWAU1+VhqTNNaLIub
obeeVTE1L0Vh9DyVSbTJbPR6DhkG1ezZ25xxBA24MrgXHSQz1BkYWBPjpRRlRVZjTpNtoKGrDLE1
HXofvAsqoZnbsEYS4ivwVR+k7vQ7ZXDTTanz5Gj2qTfq8SYYmjdtbI7STg9/23R+gKD6rn8tXdcz
OANyZLtqi67Jk3+zf8RIP/tkTBEJ0G7GaV53S/PsFFs1bRph/wI6xab0d+3R9dU8NjRodDi/3Ou5
72+vRhHYF/aEeytcHCCkAh2MzCTumpHfL15pUTG9350W4RUjPIPjKmOA7/ryo+OgH4UWvzeAUkKL
SfE9TMdEjBjy4bAwxBwn/VtX4t+m7r5HRQAPXlIHIXAzlAC3zZ+8p799utAsvMhtA/J5OivCRjk8
lIoHWzPlftSsbElBOmQZJuWW1e3nX6P5D5jX8toeZiKHg7jAzfP+tUnCHGcITcW+JcINZmGONApk
1bJcHOnWpHvdUy9jq0AxjcNwSIaW59bDzt1E00tEnzUEw9uH8ONxs+49LwdV3Tcbwx2PI7h64BAc
3hBooJVP7nC5bHNruKg8fNStCGGwkqeeLv5alaW3s6yy+hwyM11Ll+Xh55/0B7cQaHCQIMIWOsTz
775YI4u9vDQk8Ayj3cpSv9e9+R71bv2LK7ow6P5xB8H7WEormB1kery/ot4oGHG4y73qZfKGo9T9
xAB1o9OcoJj2Eh+p6l0XivycDdO90+n5GWNyDFosfKsH1uWlVCFRICX6QR1DDRaXN/YPmmefzGbY
RS7LvVXFOROEyCZS1qD/ZuEpyUOjIlt2io+93rSXIlWPqmHb741YHmCC5FiYu/KIseYtiME8FGnG
t6jccqe05C0o50c37Ldzx0lDVeaecNh9FBXxOsxxJcCNPWJwz9ZGP987U22uAOyILSjbL40FksER
1Fg//8J+sMLgb1tCH3VSfpiRvb+OM2PYWmrkwc+juJYTipUNjRkBNaO5//lrLX2h7596/HTI7pbk
TmsB1Pz9CWyMKSa9fSrImR8uRNQdcrJSfvESP1hZHBuWIJ49sNbG970pEvbSLtN1HKjeUJFBowgm
CeaXZaVHEj7tOuhXqSH3nmacxsCLNsRBHBCW/d4myVcXeSIcJzwFbpaY+yFhE488Vqdqyu9o+LzN
9mhunIBJT2baDAowsaOHmdvbLLY3cGA+uTRYEE+44Jkn6CKZRd0CtZoERA+7ntEApjWh1O56Rc9K
N+I3C5UULMH0blAp0nTGCtCfKFAFR1iLuMqCs/iaNu+lLIxoA73mm474366K8gdPLN8FGcCEvupS
Wsb7L6UwKjLkprzYi4yDwhDl8Trueip4lMt3AswXaYhWgqDcPeUWR/qgbXCwifwDY4xHlwESEpmC
oVcwj/SmRUmLTH8ak8r0XZ0zdTrYp6B3gFUE1imiM4i0ipWowtbmA6171I3xZW71VezEH8k5p6qq
+cCNpnZppD9OFGKrKoiqnZmN0BbHS2jZCweP+1NWLHytPRBaqcnEz4MM1bw1P3pVM3xz2f7bi/SD
h4Q9Y/nPQoY3vidBjmENQWgciv3oFj4lDiHtI29H0uELqvAX3whpq/98TrDOmCxrQhjuP57JWpoT
baC+AA3fFhthAwNyg+QQsFN5gu8HnzID34kD0mCwTCUJFWCY3dkpBWBfBjZEOXJGIYHVzEZnhBiL
fK6Y3K+QY28RWnzIPJApkUe1r4rS9M2qfcmT+aIymq7Oshlzm4Vm+hyMS5VKtk8y63d1D7pZlcaa
cnVDGou77fhKr8dLJpwmJkB+0GvSA2MYfqMah20V9N0qA0l8o1x1fz0EBQUGoJHsrEPRjw9xx0HS
pfO7nmuOetY8PjRdqK+wAkJOHkCViftaiw+mSbUmmLyRRT8h9gSzkvM3wbDckFU/bAVWjs3yGLXK
OpXO+GAzclllVqrxPFUa0HOqJQJ57hRiMx9JTbtp6BvVicUj1gX1rWepl6br/BE7HSPL+C42ObNg
NWXLyORTEg2X0ZTQNkv47djJybg8YHBcxAQ8wF2XHTgU7zBPFqs4HLgxeTrssbsDpvYlasfikAoL
Sd7gm0Yz4WiFjjE38W6EGX4kG+REtM4T5sdf7cf2Dx5vah0LCTNqDGl+n9UBmCSp0YHk+9aZXmDs
XGARnqgvuHgWj/VSf12P2uUSxtSRHYFijWe+iIiOGFvgwgm/RkPLJzcz2Xhgp9yhMR0/68J6TYRB
gU+zn/aZwJUxxCkWmRACIoj58KUmQ+GuajDazSH7IuIecs/ZL9azw6RAY41JuulxMCm39Mas1ghD
+7UKO5zFLpV1yMGQ/TDCarWGv7kMM/uHbmAFhUp1aeBtwcvJ7oa+v0gLyHaZ2WoDYQ94/0hmQTTi
ewaSnQttZmI9vdgtppwGc6PD6QDuln0a2EQ4ZPYPpq3ul2q+c/7aX//bYftFh42STP5UW/T7M4Zk
zFvv9UV//trf9EUsuRY8bgpoawnH+WsSxhb/m3OVHL1LJVzIc2z+dLwsm81sAR7/1VyzMPpbrN/0
1phfCd7df9Bge/9YAfemqccgjv4dg/wraeNdKYMQp2YS0NvnnDzAeV3gcD1jZVii1Ma6/fLzouZ9
TXN9MXae5ZjkSaqa77fo0FLLzKqT50ibqs+FLA2gNYP3yEK8dHgMnXped+SzNyTNL0q2H7403UXd
dYFxcFHfVwexlgrVlUKeZ0/x0pg7PfKOR0dtnN4WD6arhIGYp0E8TDeMhv3PP/n7jXf55NgfDEpT
8Lh8cd+/PFHBhLMxDThnaHpJtNMGBA56188VAKXl5RQM/9ufv6bxfvv980W5VSSAa1s43zMFiwqi
a4hg82wZhfFQmCAHjNye6y0qOO+x6ghIkTGoUgYVPeKxqOu7V7vC0pohFjbXNTDRXcX8Tu1bxLfB
Zp5n+Wy7BurswBp0cRyqYBJ+jOSS6NhKIHtQWWGa659/jiXw5F/V9rePYSNuX9AVoGa+x7e4owuZ
DrDQmXQL7pWeY5LK+lRt3RaNBf238qhSzPg/f9X3p+w/X5V60nYgVsCu+e6GsTXdSZTViHMiBvFQ
QLzdQeaN3vRE1WfUOepiQWA6oduFTTxFrNs/f/1/PpgOrimTZCJa79DwvytnB88rUOspgaLUVpd4
eWDIW0ewPtTi9POX+q5Ou35WHGQ8Wa7OC/7jDBpMTlfoei/OkkSmCwkYhFCjPkYjH5hm+4rUTj4P
ur08nXqerytn5GHREodSKI20X3zdP/rgNPxZLXG2mf+4aw2plV6tB/q5JwagXktsMOWt0eX6AGA5
/VV60Y8ekiXLjOeS/6Kw/O4sJ6oECI85GOem7Vy/mKIMRiDJ4sfe0ctjjtUCj2tbHuFecpd72SxO
MMCIXJ0SaAgrPLnlUbMHdQlrC9hDCi70tksHbyM6NuMoGghEwNXFU2bRGx8PHlOxbPuLL/AHyws+
P2fJYQLCxB37fnVLsjDo3ckT5yBI9Ho7O02DxYX7RnV59blpaLOg4GLdm7iAuUtHGSUyTYR28uo9
Z0KEPjE6zQxd9pw1vgj09tVtdHX5+fv80dvEyYtOgQYjA6Lv3qam0AUh/BdniB9ckOtlFlVTfRZ6
IB5qMs1+cWcb399MTGK5q9lz4b1Abvj+FfMuNBICx9vzWJnl0epy6xnd5vI/JsKzqwOkMW2QTUEc
BM2GUSq2ZKwq3scYNne1AkPavZrwyO4Zw8Y7XeMhiE3JwrncE9dLhNSMzUvEFIXt4ODOJyPgllBc
eWM4fKCF2fCLg9W3Ntvfl0Q2a53vGemKRLryD+HK7KaeUyOCPKPUI7qomubGTxwt+VAzlun2xRCB
CkmcIel8w0J0uI4H3GNbD21nsqKrYOrrSRGYbiQQAklycbbDVYEY2S2i9UKEk0lmvRXMqNfwAa30
aNQ+VRp8BV93yhJU+1XUKD0nan00pTwZyaJ4ZAtYxI/JYk1xq+KMHy06um2e3GKVKE9DAtXEd3EK
9Cu66lgFJicFnj5lL3raCj+jDmBmg6uNiTtp7a8T9a4NtjQq/Lhj/z7onkVfrDaT6p4IAxSb6qre
xO2gw3wHHY0RxNGqx77IktE3A8f56HEQJ4clQStNwT3UKNOsEHGkZ3tTs7Y7w/1Kgd/A2gS9kO5n
ZiDGqu57SdAuJBPtJiDd4NYIe0by1RAc4AV7gEwG0a8dHI/Nmf4SotTE6goLIZCRwu6HgF7dOwSh
NmvlySjw3WT0HkPYNY9Vyj1CtiaPHBMYjxl7BKaH0sDbOKKDfJSXlvXcepIyoXBZbSgBWYiHiqe5
jSd+bXLaLAKwyOSGNnAmVwqdgXNL6kDaszOLSCChnb8JamHLoq4lMKy+RfeK5jb8JsCtYuXeEEwV
nQZGYi9ukdrlKkR7g2MInjXDzhB8hISyz5ijrGm0jro+P8EPZWA3YIJkKmx8RQVcrq24bndYgYOt
MZvll9xrrafShIULEyh65UZRf4TkpcJVIE/M13u+HgKyOiQNYWVxqnGGNTfWNaiJM7VyiY/Cl8qY
5FXWBMorlLbVA2rnOD0OhduC4igKzv0PzoCmlNTkiEGk4+ewfZksdKggXRiDyEQCgz8FEUqcjNGK
a8ynAAFNYKAQCnrVkxYNtsnbTZOi8ad6ygmUJyRhl+GGvJRpypUulkmhHoLPYrXX5HONDhK9dDYC
kCCrN/uktJZvbAo6NgWiffr14HiLoLVkrYgn7kpEyoLNVBYETa4ZsZP50bR8szZpR1gEE/pEut64
/uiN3F5F2PLVpwNLdizDc++4OHTmyZbPgUUadRjr1KvYJ1mN8pExUTB7j6NhtK/tvMBMFlWsJlmH
HJl7m7xh3EWaQIRLLs9N/vXwM5aMLdMqmV+GwWMPBsZPp7w8pkVqPNT02PmhMvNuu25gfWY5C+g9
SA+qvxAdfxNCPWk5HlP4MBDhL2YHjsnWtbg4jcFOvcKQxE80kUhOPWAvDy037wowiXfrOaW6/Cnt
veYoLWskNZx7GxCddXSSugEk5LavtbdcSq+R4qFt+wXAv7zbvO/p85gM1O5Lyk4DNVo83dfXWiTN
bNl8KPK0YdI8iBPjLnyDkspwMq7Yl9nbQG6fLn3MccPMEoMzNbmT+AiX6MClepwMrr0gTQ4eCs9v
Au1iaF/jkpuBnkn7OjQLSDXEmEUy1mA9Xy2GDEva1ypjt629sP6MO47qV8XtdLkWCnNaF9NBJZn9
bCjq+6TN+Gpr3owy3OQVDJ+DzJmww5uy1vQTVihtbZeBTnRulpa33EZ8d8byblESsPG0ZbMnwEBd
9ESnCC8hYzF7TqvPQb+M1acUzNgmAMD9TI8AH+BQMi29qduGdz7wO8MSdTWp21prinx9LXD6pVRJ
56R7/Xb4MZfSZ0qQS/v0fCWaCC2tMRSgn5J3IzItZIGWJEADAfOObYc3SFhaMpP3XIwJ+BIRfGWy
yYsX10dIEP2ntoNqljKInQf1+nh25QgP0Wv5jirsmUbH//VCwQYMqoW1rVyOKtC84p2YsGOyDJg3
Nt/0CRqac8PHKY/moNmXeOpB7wIF5d0Ofdzsx5Edt1tuTwuuyUkPE3amFF0AmNWBclW6ZJndVSMO
yH0eMVmmKYn0ecVs3zU3KFF4MwREYE+VKdesE673qIbYeUhSzPqbDrDADnIl90gWEfiHG5VrCrqM
z39dBJiRIDCLcS+sszTGPTBZ5k3NJOlY2cvL52PnroFvUY51ovpM4DWW1JBvlXK/3pONw7caGy06
fDZyrsNICeoVcfCI2E3dqym0nxuXqUzKeCgHGjxrth9aPPFN0/JOrnci+DDRHseYJcAS1OgbQQw1
zs+wDtt7jzSK8cYtly8oqZlbbw0Spvd5IzzwWbNCls1xtGV+D4NgZbgL9s4Yw/zjpCfWs7lQtg3N
5QzgJRxDJOyqhxGvJCZyY6HWsc575A/GXvXZDiuq91qM6v76CdmJqJFbmxWoKWkYXg+886hVn2fw
EQ9QBoyHmKVbX40caR/6mr8sGSmbm27x6c6oSbNvFeN128RRyR1VZUh3TDfis89WRVfOICwROxCh
g33PSWa5ak01KA85nyCEo1neTmTzKdI4kM9V3/G8FhGZKFla8FjNE6h1x5zNbd9m0MKsNmQ5wkMY
rxmbszpGbQM9IOKWZzafBuoSxYFtkkju1KTIWFm+sejlWRfVAD9YF6NMZxyiuvVMshh3DT/tPRZK
59ia9fImhbdVbjzPHbNDPtj8NtGfRv2RueTILYLfGgD5srnAEVvWPmVA5S9DwSJPKRIuR3LZcV7B
ZlEerxfg21q0HNyHxGBdWBZWfLPsONd7NwgXTb/qQOArJ56+Qm8Lztf7U2Ld3kFL63cAfmR65/Qu
t4irIyaRTLkOUTgBaf52Q0BMcN8qMNbDOm+GZq8lmB+yqbKeQ9KnEIdwV9gq5aFIIVCdbGaIO1EX
4sSYiYuQtks6Ck5egTjBIqJ2jfBGWzu1QROCEU0847jkA2ljzt3H0AbREu7cdjdRCDUAFQxxQnbZ
7LnlxAOJmCUO7SzkyXKCmh3GgXa5LStumj4pWe3NWHxAFIxXJZq5qXVk1f26G1m0ryugTDusyjDM
uNhdgOYX+2bCVTKdkcdm2YAA9YfmhONm6FgUyrAZgm2tuR7LVb+826Sn37ox64nXDatJXfJJNvaq
4qj26KmJws8K+dz9NOCgGw2AKH4iG9TgDbUQFhbCTtS+64ci+iBatJM3wFrFqdEXTrjldrxCGJfc
7boI5uahs3qKkFBLvUd9rGIArmr5vA5Wa9kbzsfeVfkHXIQgXANtnXpJuyf5RV85DSv7mP4ve2fS
HLexZtG/0tF7ODAPi97URBaLpDhL5AYhixJmIJGZGH99nyzZ0Zbstvv1+m1e2H6iioVCJTLvd++5
Wfkt81S3iYz7wyNlW23HzuMLDNT2oSTv1m+XYlq3GskzYYeyhC9VuXCdC8EH2gXTOoNjKb2D3dIi
s8l60Ew0zzTHQojyxvOV42x5ajZHTvbzZesIaoNw7rY3aUdtbTLX7BdClzE3GEHuMKlc8njzrLR9
haGnzq/KlBHylkpB9lSDj70I/mx9tDoXFQaVbQDVmE7WY1a6fDyyEfxvnzhcJC9Y5zsUQNx7HoA0
ukdZl/qRPU5jtnR9Hs8P1ACww5t7awvCkO+MOShXNavs5CV8VZO8BzVgS369dI0Qm9yO/YGfTvym
8/lhkuas2yt4xOprxx6Tp0sikn1pnuGOVaYvKQMuU0BgFjsbbw5OjJL2Q6lZ0zoKPlJoC7MEV98l
10WS+UeTkLvN5iB5cSyt3qGHxbvQg1rJGYzPtQ1dnp+QU7lbm4zVag0L92nklbfndTMpKxbHhAcm
zR8t34na7DdFmsTXjaREh75N5KsJWvhrVTMU6DTrnuz5Cumam6dILYhuHdCVzKzM6wpnZcvZLr90
A8AO/hja6hSIgW+ctkhlBxUwTuv7DqNHI7F4MjdVG/vHKFrt6MiBbdZmRDOQtBzkRafVcKh91405
q2gqcqvVeYpjB8kuSFiV0Hm4JBG5KbSm1OUk0YQ8WMJxCZ9yFOvd2tMNJYKZ78OameXgvGUOIJ2G
dAptUMka+0AXLmTzcNHugVfOn3I5zM/4sNbrnOn1s6AGgjxohF+UYli9Hngg0kIRhY2NTdoX1p08
Z9fYTpNj86QHYQIX6ZdBeMF7SZfB15pd5beunhXb7anOSFMsQE8wvVw7JhRXm3gcbhKScsM5Ndfj
cwPx2NGJGnhzcYuJM95lZVh8bITOHkP2+PN2aOoFQyBZPJilyy2W8PQ5JwTxpYM7JHfBObZXnCN8
6znOV2PJBKaubVluZDKGr2d15t8Tnn+c8AA//oOQZSjrv9HTDQ/+v/7zpZBZ8VPSyQNqzg/97p8G
pOzDP0coRm0i6IRa+3vSCa5WFJEBh4BsWt9N/+FvDmov+QUkOfcFgkvI8IWQ+O9DHo++IoZCOAvQ
n10Xgs+/MuSJnD+5jHh5jzT6WUdnCPKTyhmPYdd1RB0u43hpqYsYOxLdiCnoBEtPlYW3n9v0bWnj
gM1wnOXP9PBCnaMh41Tk2XDrdbTvJHL0DkGUOuleoiLf5UsmTjJs66eupeqFqov42Kf6KaUhOt4u
Q//Z9kQli53kAj+DO2pfXCOKisbs5UYOK+9B2nanzmzA/AVZrrVBYm1ncxTzBFCkjWm2f9FhZ32t
5mh+rryumb8mFF5G5VVB7O8276K9xAQQZ3N5sstKxBfhCMOYGTcu5U1mDVjGND52GoQ768nyA4wY
sAfHvYhZ8CKgqBvVGPcn24b51pEzcMsqj9/qqo5pQtFjzGWh9usSy1IGRAzZB7pXz6gXduY+jSeI
VU5PuJW+hF/9Zm1PlBmTIolXH4eIX32SJd6HwEn9nQUbml2dN72cz6IIPQ72GmqHLjrRiDvQPHZE
XRxHeXKh1qtWNfXSOMKec1vloCw4e9KWMPbRC0OaUW8jwJ9YbSUYZmIiKcJvmhhrGE3n2v3Qw9Hu
D1bAjkz2sf95ED6TihDx4tXPUDApU3We5skzV5ki3mzDI8l5SqqAZf58as4KzUmoFkYV0BDjgVJ3
7EUV7FmkL63YC3miZdMaByPH8ThnLWaz2/P8mVpEz+/njvM/1ihUZMNEyLYI+4XZ8uUNPxN4+E+v
RctIzk1WNmAotOlL6cc8Gs4hXz3658NWRlT0/JCMuwpBAKcDz8vBInwkY0MpPosFrmP0jWYYsSNE
3QBaVyccD6DKfRZQttWFr8FebuSsVk5VRkJYGp5Ebubw6C/9lTd0xv+4vfTLk65WdiPEg/kFJhhF
2Z5RGFe3GVPxCr2KLUGWjmwdg0V69ErOWMJ2cQSZ/DYd6yk9KE3Q4KjFaDZwHSfs88EPJgr//ttx
gKb1+qIuS05KYEtwVWyYO/F6fmz6FOfQvHk0IDZeq1txBeVkGlvPz0Q/bJiD0QTP0QfACeetweKw
LngTKbzlu5i+nOvzK4aRGZZxXqYmuna4N/vR0BnKCVFlkhX7Zs8PMsrBJndcL6R0/M82eLf4+xgk
tNHn2S+gczHgQF8pysC/z8oB2cAzmfzCKzChgFBlc9K7OM43mVcbccBMNHMYZh99DRTs5fxbxvU6
ZJf1QvUIDIuAX5buI+4yiyzobSLpAYICpNhxKwxqw7YylUKPIIXZNHa1+Ui/y04c4211q+nPguiE
EL/Ijn9PloJTUpxwytxYRoKruvN2nraui2iqWaHOGpPf2M5yKHpRf1vXgDuyDC1zTzkusjXP/bi5
6IaR3WHkNPOwzUU1b+eo0tNOJ1RnQ9YlGDEhwo0lQzk81oNHuG7guFjnLZ2ciZ+Iax0P204ENKoG
rtXDiXCx1w8NuOntInFsghVKT2XC4YANDogLE1NFaFr0uqkpEHrV/qDSA8zqGbpVQtnaFDcHULAQ
kcYsoNxRqy+lhXEfjwl7xzqp58c4tJpt5EpubFcSvN5kXIDr0PYt3l1TdR5wHMgK5uxTe7sgadnr
ccnG9XKm6+JyYnL/pRfsZfHrd2wo2feyg3aRXI9ZZuZgrbm+C473FxlFrCBDD7wjcpvpw+QE/h41
3KXjVuMl5HDhJETAfXFk/+PhaYnznAYLRhbmSPBQI00ZUjLljFBJcvcZrYvuskkuX/2o8a5S0jCX
5Rg773UQna2mc3SAoVhe9zIsvnrwlZ5wyy9H0bRw5Mo63XaF9cyWX77krq92UGp1B0orLjg2Qg+B
5lFfO3M78d/m9mDH0N/bzF6/MkWBwU7PhjqRW4xgv5bR4m9wsXqvcN/USVO3CyrXjZzjsJKHaaC0
7JBjTbv5rAm1FRwVroOsv5WhbL7iYMrh/8bgbkHy9sCL9Rzf1pP14DQWHW021g7g/fGoHEQHVvN7
eAJUBdgAwsZwPqyjN+5UX4kbTOwdDapDeteOktVkiYAtWWJ4cNr2k8dWEGhJotbsAunLuxYVSf3n
lDHXCyXA8rGe/Ls8GPuHxeUYOWXKeUhhiT62kc4J7s06/tAzDyYEXIu9neF1zNxpPvlp/LRmbvhx
UKQoOwh08iKY2i7h+yHolR0lhcF0N1wyPkJCFO6dUuBrw0bkwR5Wg309dSvQxrTX9r3Kuw6pE05A
XUoHK5knKQukcFTsKS9uaV5K8+ktFXNTbx1/CIDsovI2l3A+a0plHb/eQ6DqtvFs6ye3reLXwk1s
xaOQFquhBIfQ2JY4ouNzV0+AnGce7yeokcOtdu23Scb9jVDrojfoPiIEr5nqazC45W70E/dxwW95
WpDL7isn1N+o/JVvC2JV/3nWdj3egxdJsxPByuqYoQ9tRS8/MZxK7zmbprsKmyKCiDNfj5r4ck0+
eoxCsHjKsz5IqcO9cklyMa5pvmK6RHU1WPA0WNz7stDjK/SSdJcxMLvjBBl8mIcJvlnVUka1Yagp
biMrrW7stHfbHZlc655a4WAX+cO053JFm9EP5yuhmvatGDT44U48p4Owrypbvmgeifu85D5FTnh1
qHUrp1JdW0vgf5qmzKOlomL25aTK2acWFByV+dkHL+6GmyGSl/GAca6KXA72Nlh4ih/FDGMl1z7v
MKZwMke53mXCHTQPPwuBh1vFho3aTDFJiNr5mJY+XX51CKvZ7Xx0MF3tCNLWO4fTKGshnOV8DkGR
ewkzxszv8ZeH6P2HBOffvHFd4d3HmR/eIbLox0761OhIGM68n5wQ8zrTaqUhz8kq2HC6ew7t3jm1
oEFB9c1im7VLcEh00zxyXMQJXbL9OLgQYki/1CXZLtuU/eow6DeLyvM78k3egSDt8mRLOZ4W5Zkm
b35wBBN6wwo0XhYzqL+dbpJ7T9vjhWgHJp/a9cUJVnn/kAdNPW5BVE97grK0deRT51wN1APfF0Vo
72QaHoH5gyKssuXZVjXmVvgbL/mQf8Ldl26DwAGUms1j9jzCM99EatY8cZV3FYpmvpztDBoauY8D
Ux4+B2qgJ6A9DakEoEADQYmlyqmfDxtN1nkO+gMRQZ6ONeZYZkBNDX0a7J5IeOMjtMpHCO3RQc19
Wu55HALALlWxgxwH4pWZjz1L5yFP6TLcQCIAU7BkVBD7CxRQO1+G0yz97sDkaaYygPX0JmqgFG4j
1pv3sh/CbwClJ8J2YbBe5omuv4gIfTSRSbqvzdYKyLkkNbkQXKL0sNvWTRnSZNJTvNiOuKOGeLiZ
hOPu0qUGisjMlm7FyD1VZTPeMhMR3jPPN2IRLbEeRMhkbu5KXaDWVUH3QBwtCx/qxILwFliJ3ODx
ZVuAGPtrRY4nOyRoj3yBbPaCVehUHxASHrOxnq/bCi4Do9lkBs4dp/eKbcANbWuClXfxsk+0vwGV
XT1KZCDKvGYAIx7WFI8408D80FfDch2oILjt25watqTvLchJwXDldbU+zU6/XMQY7O6cQKunfGqu
+qk/iXidd33i9h8aOMBf6Cy3LzCHyStnDFJmpPELG7XpEEFyGiPp35fjUgOAGZmuHKi3J5QHQJns
X5GswPYmX4pyS2teV5JOC9eHwbPFr3PVIFqw5NXMCNoGsa9Fn2k9UO/VIK3my0IfzJ2VLOsHK8fN
u88EqPJfYy2exLC0UI9kMfipewG4wmMgPhMkoUXnoXPqj8Kr5/zU1n2UXnut/VlPibiZAzZypBz7
4VhNBaXNhIaqfVyVefSQuDhDPhYN/0QnqCRTd9cJ6L5BUUN2rynDnD4yzuy2vifjLLrLXNHf8fQ7
6oYn6PQPvkBz8P0fJ0WAwTIyBksmO2TFOKcb3+AfwlQVmyWws3Z3GSzm6BQUJdvEwUFqOf5BMrj7
/lf+Rzs0d13RavVf//mjAfG3F4JZwhPBjz03/OmFYslmvkdpvDxPjjinMsDRbc9ejY/B/6wKM17I
upn96MqC+13b+V+N/39+dWPtSjB7+oC5mbn++DaFtTiRvQDplaVwn8IJt3qBgYStRC0vO1jb2C91
xH7wu+j+92/d+dGIaN474DwX86OLCxHky0/vfaLUJYWmBXHZEZwPxiljmAiMjrlmqThB+U7Imz/P
a3VGxgwFth04A7RZVF/CPXKe/v4X+tGHZH4f7LkehlyC647v//z7UGI6LG5mZFgpUWA95IegyN2n
FWvFeyKdf/Ty/WhDMi8IqB0PHx3PNsmUn8184PUXMnWqu2xBQV7TF0QRPU/jz5WlMU2SVP8CR8b3
bwnGDd5RSsp2li1MmLy5KYOy5nHHar4P+5YpNyMXlHErxDoqgVC+jLnGylrRm7Lx1zZlr96E6t3O
bC9BxaH97dENLQag/cx0vBgGzhaCWR5x2Uk/KjL8ihSXQzfUtg1x3r9RNgdClXQmp/QsZX5ZeJkZ
5fCYeGoiDydIvah31on2W7yO7aMHdNTUqiv+/NnCazdgaa8zDsSWeWDanKodK71nrDioQ4KSrS5i
M/Nc+IPyg98JJ7zAMIDpXTlx93oWQM4q8PlD/7e8+U/yJhedL9z/joj4+FXp//hLjfP7T/6ucUa/
ROiQIfZlGEyeb4TM3zVO95cwcJMYU/fZSu5y//9OibB/CTHf2VEM9sDDe40y+puR3Yt+Ib8a2mic
fD8MR/Nf0TjD+OcvGeWFgKF8Cq0dh+HRzxnjbPE545dZTgo8Gk5d3DKpJRWmTt7S+LvaN2pWNXjO
A18slJ+MMsZiLna12f5UubTYnBPwOkidyEesUhbBnZqpeKzrC1oiGQied1QcifoDPBz2WbPZcuEW
j+RhKIfU7DZ8dmUJImqw8asg3I0JcLnAbOB6eMdtXA2IaEsmN1kTZ880j1C8NQb0Lydh+Qm+zotz
3hn6qVqeVz3iROXLdihGy95ps5fMzK6SJAIbzNnsNZlXsu1crRQ8ztIX1/wI7VVwaNihdtZ9kYpS
7fK5nC4l56ibdVrazWx2t6vZ55Zmxwuz0jsgSeR3bqIImiereecIMWqPWbzYFWbvDJqU3XA+Lc1j
lgdUgJtddqn4vyOz82b89kyhUUBfLLvy2F8O8cjGzepBCWWcRUAEFb5+rNAW7tLO8e7T8za/O2/5
u2UgA1fH1rpLBlCZMC79vWvOCSHnwB2/c7XzFEccv0vA8FpRxLnb+zhUlbjEdYnZidOHM+QfKFge
mRYucBV30Qjn2Q8mf0OAZ/WvwaqbLFMbaiLGq6ZbRl8mkym6VQubQ1Gszt4aXdrYy4XjkVRtwOcR
DNfACi81hygawYLdYM5VVapf0naxr5JJPlNO4NM5Z7dvpkD0ysnZKjZLnO9Iue4zAvqQdLLsQfm0
LLB/oyU5Lhuy/+djXlI3ebQRTRd+yAYV3lWelQJHisbXVKbu/UIGeh9k4Xy9rOKrPh8m22UN92lf
ZHcrJ7qrmbGZLENvS1R8piSPE2ntcKwcWhZcx9OfAFm2iKpRdczPh9npfLCdz4dcCIPqzZ56OpPK
EZ95I4IT+STvsQqJIVpBO7CbVX241WPDJZtEI29QFt8YJg63FnCGvTvZX/22eSNESCtYE7T9cTSn
8tqczykEc9SukUv8ykBheFot03kzpjXPsZTj/Xo+6tvnY38adm29rdtpesuBw9o7uNwFtUgU4tDp
bLSDlU95H0Qa5AvhL5vOVFSGyugNomf0sZ2dJb0fkSOmwHldVfJqywGoJ65KGdmNuEzCAjOaH7Ex
vyCUznnViBwBakeWiq827gc61owUIo0oEtA9Fn/Ia+j6LRISyI3QJaDN2sHfwNTAU/mtolE6DpPp
ODs4RxkJgnzcDpma3Bt1lmXiFN7DdpDitTnLNtIoONJWh9JoOqNRd6TReZaz4mO0nwERiDNWfqzO
wpC7ulCxhtRpEs5ES3niiEorRqFQ3TczjKUbRWv2PvK6/Iihx9n3Qk+bMILt7Ygw/ujLZgk2ej3R
12pdZjStXFQxB4E0dK1DkDK9T+xlOrR+ibMPutmnGT1+11CldoqLCNOihgmM1Y6zgvKrTSXL4B7P
bUVTLTVaYNSabTxWPk3QTX9VVh7YTLYXFyOJ6O3oNNnNNFJBuR3Kla7u2g6OAfr7DVqO9TJRqjTU
RM+ByTa1EnghQXPvZ8trDqU4hcv8CZhKuOvwBxxnGrn2AX/qVAd2d+PUXo+b3rfoJuu73sX5S3Vf
dKSqhONxJPt7L5HeE3nUfBtSMr/LA6KA20Wsy0XKRpR6+rqqXlcmu+jw0XRiREcJnByZ+cS0N4wD
TS3kOuQBsyKNd+t4W6/Z8g2TGAUE+IsPeZABuYsKAUQjVV/8NKQtMKKQbJOHrbPrXHs4ps1S49BL
5XVRD28mOQxCsB4v27Wf+JamHWk+LaaJzomm0F/clqfNPvIjde03Kb0gmfOY4fymPqGhl9c2fJ82
Li/qiO46zmiXSmAmcXjAAsoDWePgVb2knsk+2ktEwWdS5cdw8mcqLmP7FGrqX3hixwclbPd6oCiS
+uKoQJyrH1LTCxWpLLrAi6Biaj0gGWGt65CuYpRQwdo7OWO9Szy3x81GV9kGN3W/s2fvTjqd6UB1
l23AV/QmFxnTbrqstlVNWhVjT7IL3MK5WnSfHqahP81N0+/tdVbvSIszuAAx4X6uUcw9DwPC4OdH
uSa/kopsjllAc0ACC3Copl+bxh/2NoZAak543FB2cIylyi6HCTG7SePb0UkftGq9W69xwSIMY3AP
LKg5SMocsqV8GGxl3U95eTdzXa9A9bh8G+vbLGrWwxxW1GbNBQ0Im3BU4SFYOXD7VQJnOBgHAIJM
bJ79CrvhNHBdH/qhyMIrfJPLcLMoO+v2DLAcCSbeQNSwrC0Q1XxgQvY+xMZt7/M0wevTFHZifZqU
gbIVaOgraWMIClh9DLeNlpcaAnPEdny57J3ssaq6qITqtrKVURQn4NZmqkZdArq/WzLd2dgOmvPS
OTNl98Paf3A718p3opTrR08M88ems+erSJfOaehbddEv1qS3YxNBaXIWfF12WE0s/XXLNeAkcbk0
9oqNnxUzrqzw81KCKmI/V14hUA8ew4yoeYjXAeSB3SimFsEeQsJ0WNw4e+/dwQK2Dx5SLXF/mOIe
BA3Fju2maVleKyx9EvQuw6jczrIXf0kF0XlAeVLgCaOLhFx4IVfwtTYUo83ETGXa8HQjkN/5wjtJ
MTT5XrtSOLR1LENClWQ52oeAnj28aksel1sVUSi0VkzuFuW0FATEahyOZ9GqzivraPU9lTfYTkjt
kjVLPjiBFeptp9e+OFQBhtouTkhT5N4ATzHr7VcVQMzbgeEr7+Nc9g94YydFemAp6KpMggtF2+1B
EiK7XJ18RrOr5tEGJiUjDj5y0R9r4vi7VCXOdVPGBhfGh/8JQJB/CFVw4WlwjJtihdBtNCrCDVgT
QUJ6I6M2a6KAtVDZ3put5tZfjEeHHVBP2R0YtyNMTPsjNSflNhPQFWEnehRYiMVvGThV2qajU+tP
LN7r3uMiQR9zfvXpnOCLjYNmwyeKNFNXCAMMUCtoUHool40cAner4T+IrR/mAJR6hegbVvmwBzhz
Q5MQ7ZhTo6+nIQqOYR6LBYJ7HNyrWg7VXmG9vfCRc/cJH9pVPCjku7r1l/c5jfO3hD33s7uE0Sn1
85bpyTJG18pma7ZLMydLbkBgeVt3iT5p8KwfwaYTlMgC/1Bba7Z158A+SkR4ScNpGb56wifpgiLI
0ZYsGc8SN7mpy2X56oIGxvRYOJ9ZT4urYrKo4ej98NM4AuHawruP0oNFsXK80/bqbjLdIKK22ntA
1fP2QTjR6kA8ZU92ILlAYRz2wTyOWMbGiaJP4Ggqqkyx+oRYGFDT01Ui/0w1JxB2t+v8g1N0pGiF
Izh6QzeADzpTdZXqfm+FeXhwRzt6J5c5XzPMX29jWFWPYiISt2U9L0GcOeoJ+HL9KXPsOkNnLxNQ
YdCOGdjYV7ZIiXFyv57sPgvvvVVTDWwL0Nn4YvfWGlhQBnyxX4CesvengSMIUiaSDH8qluamPUwh
fRZlbbXH2UZyF0k9PXXMBQ+WLfda9JBdM8I4pZFcSyO+skiMQBTQ37todHeKErUbD3fHNjfCbWUk
3OWs5lZG2O2MxFudxd6CPQolaD0bKKTg/KwKU4GEQGyk4lF303t41o+FkZLHs6o8GYH53+f//wvM
GWuRsfv8zfm/UF+6lhKlP/Ihf/up387+cfjLOQXLwR/Y1Q98yMT9Bb8eNRiMZmKyaEZa/P3sH/1i
I3X6wJpj38V9xK/xe4jd/YUjeoTDCEUUYZDf8F8Isf+o5xHeZDwdeDbyGn+bgVj+qG7irMqrASPw
dy+9bJz5LnAwQ67LgrNDS+xEf7hAfyHm/tULIoYQYzexwtAxqvIfVWPetXBFE5y8wAW2PE7FxWrC
uWEdc5vz5PmHHOOP0sb3Nxj5IdeL9DgGs5+Ck0kZcqSBBnCKujz8XJrkxNmLrwK8Ln//1n5Uis8v
xUeNkS2gwMyAdH58azKHeztUjn+qGiJGRUQSP9Arqi2tCJhGqQV7iaoSO6bJofz9S//Fu+ROgpAQ
x7BDyaz/+NJTz8phW9I/KRe3QRszAaLmosW/Szqg+YeY8U+i9PmNcgdCIGcTT1rNfEf++BnOXY1O
NBc+xW+wCki4YLjeTKXNFGDUEQ/alpRhftXgTcbMJskAYfHsSGXMdUFqiw37P+T1//z20cLiMCSn
iuuPQcGPv1BJZeNAkNc/xROHauDP2FZsaAEX/8/XMs2hxL59g5H46YaixMquc4rqaUqYiEv5lnrn
bD0/DCY18PefqrmO/zNhMdc5JJaMLhdENgign7VvkJDGXTv4pzHNv323wbjkkf/+Rf7q2rEIwTbi
xVilfvowye36kXZr/7RW2IHKeGSecOblOEQL/gnm4Jir8/Nb8jB8uOjhXMKfmW1x6jnjajneqXQh
xezO+XAntbAdnb07cV8R+AgXvqQmT7/k2juC0vH+YaL0F3cw3h2WPdt8VY2H+scbJoXvlKZh5Z/m
WLtXHhUo1qY3zm9hKe5Qch3NvqpcZjvLCoiLCiy+vHiuigtWkH8CbPzVJwBNH3OT+aSjn5PWVZ2E
c1MJvry4Px+wvE6bs/XPB5yz/9c/bEYRkPJxG3h/mqZQIkiCKOq9UxFweZOz55EuI5b62JjB/v7F
flzqWb4N+9iOwA8zvPrz7Sty3dV9L6yrlAgUXFJqaV9bjxzferaAtcYo9/ev6Py4BJuXjGKejTyC
uZuBZ/20Dopq9V14HsmVzVH8Ai8gLiwl1fwQUlPyUKiUz/UcduDAQ2gqw1nWEI4+RVZLWgFfSX+5
mizAeQX5nmRbVsJimzS38FEWJnX2978y3uQfvhIBD34q2A2jg9kaNuifkZttPJf+zAHuStV2c7DX
fD10RWgdMkdVw6azmwVkAlkI2eHUKsUS7h3+snvJxPfs32KEhA2CtTcFw/++Umv7PrsVt+730I5L
RDvf2RIYxyZwSLFsOCoQyDWZDvCo8tIu+TFpgoIRhieJUcTF7uiW/as2oXzMJN6VLLmAEE/L5S4r
aqKSIVm+F3BOFj0OSdo7lw6ltojVUS6nXZPkYbWtZZF6tEAWHlU0bc9rmPxdqPLlru/psNj4ow/J
CbUSZ2zecYcIn4QIkWRNgQOJgvDqjB5QOmuIGUunza84nep3QvL9ayQYUFzBZWcSi4J7Z7naws/J
CLR4c5aEjyxavZAD20T87YUuRu49XYWfq8LlbvfRpD8vTkL+9zxXDUdyqQ0p0C9iTd1LjML9gwwp
DcDX1m9pCPVH3HzJSDUYDUsNAgAOYIvBwInIFkiDlBSWN/tcUWgILwtteBdn/seZjHEO4GhsqOSj
cMQ9YPtaX9yR5KxITNqpCUm4O7NU7xVoSfr7PMaSq0qxRsWLTF4GsfCnrHTxjkna8rc0JlW0aq6b
jzIDDcc8UVue1AehQliTS5PL0kx/NYnCKDI5nDykWbBBA4+ucrMxOSNIztliG6PkQwUsYMaEZpGK
POc/+6LnrkE1DT5HYcXVROsXyB8dJnhYhGkUXp2TMhbxPXWh/BEChov7vN96QWSaLqlwfQ+7nO9f
Z2cLXWdr7NzmFrn+3RLQZL0lr0wwC8Og8UhXZD82TutxL48kWl4U7i1mnRp2NsImvncn5lmkUePn
w1LzXN6ADCC+JLxsvVkjRMatU0CoGLs++BwCC4BI1EqaKILFkY+Zt7qX64pLbOdmof/WjmP7FK/F
clP3iHMo5Z2zKS1iixw9bXlV1N2Ib83YnFU9z9upXbthZ6s0JHy4FvCuQ2L/G2p0ltuYAf6p8XMI
wk2VJHQ+KiR1xllYmtblqQLKhq8pFwJ7GTWf9LVVlGpxaL8nEUcJZJkODXkoqb/F/todUYmGWyiy
QwvGoaRwfqhYmbarCa1ySsV3o+HZfArrSqqDCpbwy7xGzk7ptr2G5CCzg+HUwEMcBI6usqNBuBu6
24QxBWTsVeVvmQEMRJ1GPecwfUHMOj3RpBX1F7Gawld4p2DfWrG+hYzMrjyfnmqAVv76hlGl4izs
rozXRz7GGJIRrRhT+1YyndI70Bn4C20ZXZjNKArODNJhZwgq+5494GYkXHpoYrxxLEyEnGm1eBhQ
r47QesSxlLk6LMGwfE2zbtrnVmHdY1JuPhXVSJsT8gL+mwJeXK8KPHjyc6Qp7orJ8e5SisO2wyid
Q8MxvpSxRbwWHgNmkrTDByo9VKgwIl6PAc6MPIKNRNvNOvPJi+manW58iYuaPu62gCXpp9A9masl
6Q73HFopJhtSxwQJ1m5hdNN0w7MgyCC2Y6sOg6Gytrn9pY5U9ympC3dTJM58UFbq7Yaa3yOhNuqe
pxKM9JXl/Tr0+2kjMptPNAKyck28qr2DaCXuasWsamuF7Mg+n1PRllvylVAmub7vhHbLE4hvo2R5
M8Z3Vlv9nkmbBalbSSAswOcpPdYE9WU0YLuPB0SfvelPJy9KJTqIDEgD6xaySfeaOvAAzoG+aMHK
ohm9EDUbgpSItuuTLZG1+ducWaiL75gxHLJszETHajtzjlKK1P4uZHD6NAqfr/6QB/2lP/tgr87Z
eiG4bY3mYcbHRBFf3a7P2M/lA/Qfr3M7vvO5Es0bOmEsvi1i9A05QSN6EJLYt6U/fW3iqactt7KC
j5TNJUeZJ+qyRs7JN+2cFUzMnDL/VY36c0lqdB/41HVsU0y06lPN3Mx6LFa6vC9jN0fmJgy4Deui
2ufT1F+WOEEOEJnF85pAed8kkT89M1NuHkhgf3Pr9dPs+s6HSrvk8ugChMmbyGHvY919z3Seva9F
MT1mQ8Qnxzee6mFip9TtZNEEljMvqmXT1yq6ov4LfOc81aLZKgwlSGgDKtglhXD2ye+75YYSJO8h
XOeC7r+mGpjf8inQ0YWe8EK4YW73s6PrmxnPzQcyEPWHHs/vQ1PE/Zb2Z8Yoo1XvEWK9XyHojycd
CmS5IHWLcKNir9gyo89R39cJY3lfs1zQTLMrm9i/gsbyayqs6XHSWQUmbLBvJFL+WzWF9A5JTJA8
K01BIBHd7DYhE3gjmXVdWckEqz8fM/XZLSYBM5R5YYv17eSEtpVufErV5YXDkoc1vR2oVXNcl3pl
mlvRsEGdPYWVwBPdeuujKHL6uJdhvdcUNdOdk02vQ617ZhZK+cXVXMxzsI07EEJYLGkGvg1n8rsX
ST6oS0651nUZrd2zXUg32VoVUQGj9NoVsc94up14wn9zxl7dDEKMFyRDlhPeqabeiSRPmT46HC9y
FrcL4NlOsRXsLKxtNkbjfeaOqMptmdKwrFjyXqtZQ3Je6uB6LlyWUVwAICh72j+nndvIIWUQ27k3
OlrWYAMgyon3cR35LIjO9LVzwXQfEooRiDoTX/X93t17dUguYoiKB9U4/fPgLOolJuSxH+eVNuYS
4bOKQn/j07hpBmplBKp1igocyGv+Dn+I55C24een1ljUVGWRvx1XziltjbkCb3NafAB/NT/bcrJu
gkIzKSq83jvElifxZoo2+G/2zm25TSQIw6/iyr1VHIW42FSt5fgY29nESXZzo8ISEUgIJAZ08NPv
N0jYGmTLTqA2W1vLnQ3qGZqZ7unT3ycz4diLbmKErjjNWbvf6V64/DrtmFl/YfecwaJNw7kTbdrO
RZfaforKR0nkpEe9DmXJNKibUaYWANZ05mTT73awHH4QI1BTju5DkV2YdOFOAM+IZ2RThLPVkUXm
WJdunenNYQTshaG1e9mxO+TMPrxfLZdkySY0XLBJv+rQ94Lmz4eWM/+TzgAJpVPD+9EN5R+OBuhu
HN3EbhQBVEqFAriIJl+N/CrdOiMwFi3zL8tgtuxZR8V5/f9cqBdzofCSbZk2O6WeX4E/AsxT9YQW
v9l4QnXNahGAMIDlIzsKF8pjpaeu69ySkBQm/kyMoUdHqN0iBcog/cnCi0cCJhZf6QjVZKNghxpQ
utyQJUXl6A84QlVfC65IzcbXQn6nbliAh5rSSN/yS/byhR7avdniOp8MhiI6DqK7LW484fiEWVue
j90BKqZpujSjyXTJAJ0RgrMzOcpdL5xfhy4YFIP9QxWOoUcvC2PhWMG7AlqD5YJ4WvUorHShRzbH
ZFIgI2xvjqZUiWntFQlWxnhmfxOj5bDTD+iMmgFbNTXE4T2ZzzbwKxcAnM2GkwHAVR1nSHKNFWiu
c9pLh7LWOs79kANvOHmfp/TOtC41NM15JNxRL73tjLTVJam6Se92NctOcPDYF4Lw6YcR2TghBkRv
Fmdd4jYU+Zsp/TeMeZt2NjRbNl2qIaLJLBh/Ip17OAdbjDicw/ks6RDjDNsrQxzFuXGRYqx9XgFh
eRn1ZrnTvSeje3EyQfKZk0snA8zYXraJCOk0G/t2mGhtioCGEwoBiXzSMp5W0TfWoTO9vxxlbnD4
aUHBoBW/M+dDerNNu9l4lC17pw6Gq1i7hv8zUmPzInJTvysiI3/kfrr66Av0rCh3lbxb5GjfJj/3
0H5Cm8LxF+QQXle2phKSKeZUTHgficjLwiwfUJRuWi2DhAuZTo4AkTLkzUGU0B14fftQSqN2G5wz
IjJ42zSNpGwG3OLRc1zY/4Jrdu5/RnmDfgLKn/wMgJQoISZE1Ot4UKGwxQO3ZZPK7ci06uKi7H2b
By4oymCotqVXsrjWA/7zPPAGaJVjTgpp2M+2lQvVgO7rmFAhscUEpwXqAL5CEFyLiw+9zQRygFrY
ZbirrTX0/3rAfxETiA7sZCj/6HawNDrYkcxv2zJGxoWK3eZCx20xTJu8fzheXL9oO1S+o18IqvPB
b2+wzdvrPbqu6ngQVD8gFCyjRXUHcVCTOmh5VTaEY7c4tYCgXwoN9PcvEQrPcsEEK7O2aNRbFuEB
4s4SWoOrsiMQC0Dn0K5J4lzLi7XyWi68Yts8qJpuEEaDQsmEvnhKFz33QCldd+9vJGuxXhCfyoNS
56zHXi8q+fdbhdGF9N+6WWqDYpzNzzcvuDu0Mlb5VuU/z0I/9dI+LVeL9byZ5ho+5ffIu/Mm3rbY
47uwMh9n8tsbZZ5bEvEFwmJcoSsjmbXppkCWxyrhQmHXJzz2YuGJcoryM5IixvKsS7nrRbQ9TCsg
NWvtUps2yAqpN0jKWcpZA6GP6KhPOY79fhb2c0UpkjHIjqxL/NiPvIWX+iUlOW1aiTbA7FKRHyTf
D7Ao8smd2gWdwrIGVuEJXA8H6irUNQniX5czp34CoJFKGa3A4agu5TM4HoYlnWJ5m0VGUF3C5wMv
UBagTsf2BkTIObiocRKqO3J9HKk95XhAd06VyxIcquTOkybCg0mwT+6dJ4sKWZDr65O93JVNJL7o
DRCGlXl/vCopFeuiDZfLf/w8K94neSh22OwanQbWxpUXxor0IILShHq58nCuVtsxa1YTn/DKE8Lr
4zH2s0xZ0+SIWE2wJOwH4dBTzTgMjAZ0wVWILhBJpqxsA5ulgQ1zFQrQGQQIlIpsAg9Ka4h6kqdV
0o1MPImzigyRWShu/Y1z7d+lQImr3DaoV2qC9NxT9RZuOemKrCtRr/3FwZk3mYogVNU69KX7own6
F34q/FVJS0oq7DK9IeJX/jLsK2oM4k1odMmZv0A7qcxb2pO1mZKkWXDQ9dIETakuF7OtNzbAsTeu
7n3SiBo4ktwEocpxi9VSny0344gTiWrV0OHJbUDI3qT+sOopw2KvP+cPfhyLVTT3KmYCGbBGA/P+
GCQD/+Bc7Og2Bz9k/dl/SvJnFiIuA5miWXelrwfYXYiSfAP2yC3c94XwlSOFSfpmA5Lx1l+qVuXG
jVKXJZ8zLygZK2UhjSGNBnT9Fz+doNkUyqjiBnTxkzAGZCs2sP729/l7vhLjVUf6FzEY6tLfV+NR
l/bzMdO9lJ/yND0EKHb9T2Xg4amfqc41+UQ/8r307d8AAAD//w==</cx:binary>
              </cx:geoCache>
            </cx:geography>
          </cx:layoutPr>
        </cx:series>
        <cx:series layoutId="regionMap" hidden="1" uniqueId="{46B256A2-B271-4208-8E77-48503C73BA0C}" formatIdx="10">
          <cx:tx>
            <cx:txData>
              <cx:f>_xlchart.v5.96</cx:f>
              <cx:v/>
            </cx:txData>
          </cx:tx>
          <cx:dataId val="10"/>
          <cx:layoutPr>
            <cx:geography cultureLanguage="en-US" cultureRegion="EG" attribution="Powered by Bing">
              <cx:geoCache provider="{E9337A44-BEBE-4D9F-B70C-5C5E7DAFC167}">
                <cx:binary>1HtZc9w4su5fcfj50k3swMT0RAyrSrtkWV6m7ReGWpYJkiBIAiAJ8NffpOXutuQ+6pm45+GOwyFF
FRckcv3yS+jvd/Fvd+b+1r2InbH+b3fx55c6hOFvP/3k7/R9d+tfdfWd633/Jby667uf+i9f6rv7
nz6726W21U84R/SnO33rwn18+Y+/w9uq+/6iv7sNdW/fTPcu3dz7yQT/zLU/vfTi9nNX233tg6vv
Avr55T9dvfb29uWLexvqkN6l4f7nl49uevnip6ev+mHZFwYkC9NneJbQV1gRjCWi6us/8fKF6W31
7XKGEHrFOWWKM55v/9Bva1/ddvD8vyHQV3FuP392997Dhr7+/u7BR9LD959evrjrJxs2pVWgv59f
vrd1uP/84m24Dff+5Yva97uHG3b9toX3b7/u+afHav/H3598AVp48s13lnmqsr+69Bcifm+dR5v5
T62jXrGcMEGJ+Kr8nDy2jlKvciQJJ+qb9ehj6zzR3P8s1p/b6Mnjj3by/6dZHjkTxMvu1tRfemfr
/82QEa8wo5wrpB6MAiHxOGTUK44EFoiih5h6bJR/T6Y/t8j3zz7aK2z1n/8VgfNIarDQ1f3y4mPv
2t909P+e0ih+pYjClBD8p0Ej2CsOVxj/LeXx39Z+SGn/jkR/bp0/nny0S9jkx/9K25waU9u+hpz7
feZ4tLf/MKHR/BXCFFHG8ofQkI9jR6pXiEpOmGQP19Vvaz/Y5t+R6M9t88eTj+T/+eXpxX+lbd7d
x9v/RcMQ9IpyIqlE6E+TGlQaAgGlhMC/G+7BKR4M85fi/LlVvj32xCTvfvmvNMlNv7y4uP313vyl
XZ4DIv/ztd9x3P423B6+AsDvcMrzV7+qH1Dpk0efC+wH855+/vklhKTE30X69pJvT34LS/u5vv0D
ln73zP2tDz+/zCR9JRSTRNAcE0Az7OWL5f7hinyVS3ApToiQKucYLtneBf3zS4peCaYA+QjBEOVU
Arrx/bRdIuKVgAvbY0oqzIT8HXdf9yZVvf1dHd8+v7BTd93XNnh4MQWUOzzct8nKwO0JAim4YgRz
CXAYrt/d3gC4h9vR/5mw1/WqY3ZakjXuyWjMLWvKsiqmOsdDodcZz0Xyad35KZuXXVthdMG16y5X
XtK4Q8i2hzKv589iQt3rtYz2k8qb1BeVaqu6gKe6fezLcNTZ1X7qWElOc47wa1cvPBTN7Mjlioxc
d23TVd3BK8OPay7fCteaGxen+XU+33a9c4X2uv0Q5tx97Nt6znbrbOx63OYD5AsTuljUPktrkZEK
l/uoLIkFCaJqDwMf21911pKqIK6rmiJhVx56nOrTNo7RF6VR02WVYkmOprxc6Z45LOnB9FKQnSOq
QUUjG3I8Kr3qIupSX5BGzPJAkqhFkVnDya7N2v5u8MPwsQ/5ejX5lO8mYvx5pfxyJ7vZfqShZmY3
yyqd10s7vklDU91ijXFRN7gvunE6mqdu2PEJ57tYy+VqZbG/ZiT1qlhkHF2RukUcm1i3V5J08Q01
ZD0aUtgn358KsUxVMbbTbraTKzhNxwuuxTUavcJFQ7q76A0qSOzkNWdoOC1DE96StHhoxLw/0CWR
k3IdkCls1tozFiqxb9I6ncu41OXp6tF4Nq9Gt0VeMVUVNRvFhcw7bHcuS+YD6Ybp7URbVzQTWtZi
amf0Sy3a8peQDfF0WNh4sFZlF8uKmyLYmhf9muhuieV6sVZo+pdp0zDumOrcxVK68VxLOX9RTq1N
UaWQtXtvqH49U2sOw6hss7eLGm2BkJgvTRYdKhSf2tsxNeZQ+Tiy46ru+q7AzeI/NY0xZreU4zgU
7UiqayuVRScQLvWNHlryL1x19Ru1MliN5MK9RQNujqZR03OEmzkv9NTrk4yEyhepH/Y4zOPJktB8
U+nO7HjXxI+ZrdwZyTt1v7hFuCOedxUtEFlkfVjGUd2ohq/Lzoeqz35pKsKvNa1tW8yyzGyh/Nre
0aEnqpg0bg9VvnZ7xQLajR2y78CO7fsFeX0tYuMvPUr6TDg8qwPql/FCl5buM56qbg/u2r+TZMxf
Vy70fp+NcB31Fb0cZzr1B913w1VjBWCgYukgyn+JFjW0KUylFAX1RCzz4UzNdQ6/eouqEIqo5tTw
G9+rmJsLm+fRhgL7LKwn3TItRTmveXmTlpmkM810czIu/BrJpt0PVKw7QuqqSNSpt9FA9Bx8nMzH
slSpQKaczV5MVPldO+B+ZzvP3k4Tm4Yi1SjsAk3jTts6v6JDFy8C4/qYjg0rfO/Nrm1TdVDl3B4k
mcAVIV5uSh9zUdTzbN7HciHdBZ9C3lyL2q9G7emwTvlbuvqlc6YQ3LIrjMbsZJncB2r08iZrpWr3
0ZHllLj5bK4sv+yHwR13ocV7E816PExdejP2Ep9OjRmLXrLqVCZv3iyOuBuzNHFH26Y+KokyBzGA
IQlXRVf6ukCjvuoaiI8u6CIP9cXcnA1LDW8i2Xg8iXI8qBp/5KVmBWuys6bBxTT2eYEk8vCabNnF
0dMPmhJ6WnrX7xCo5Ugo6V/XOf2opqHaLytRh36Zs8tmReVJtWXrNOX/sigMRVmVYOT02fn5PKyg
wzLk502NQ9oh1eZHudfvI9G2ME3/QYokTjs53DGw2CHW+CZPTu3LYD5UxL3mS9Nch9H+QksWC5zO
RZ3yoy7v38416YouirBb8tQV+dLOe2zN3BZTHOSJ0KjdJW5NMc1+FMWq+eVYI3/miD8PTVkdJSXn
Y0xmukc+tWNBscj3QrX6zFWC1rC9Yf2oo/eXKi70iC+owOBG5xysfZFXDhd5NtmbPI79ccZsdkzT
Ct6U+vUqubIpwX/QXMiaDW/GlNQNWV2r98ARmTdtFpfXXLnPotf5WVtX6Hzt1HjI/CK73cAi2tLs
mHWFBPd7J3JX7Rli/X6MDB/W2nf7ilfpysS1LNKM3Pu1raZdxqi/wqp+w1w2Qki0eufm2V91ru12
rjPd29mU5RuGS1rQyTUF6/O0J2AmVebLvsVE35pY3mqfj2/wIJZrHFU8r50nN7xW9u209N0uEH7m
RWd3cQLXabL8X8zrsWAZ/NBNLHfAevV73Iq7Jc7+RmZK7NYppiOSVnU0LcJ84b60V+ty8NM6XSyB
ElO4ydMryDHZRRNqgYtRd+MNM9rsR2HbcyJ6smMlHo5V9PqOGgOxpXrvd6KdbsAJzZXqc3PdsJIV
3HJxqPnq94DLrwX1dB9w4067lZBrI4naZ1MaXrMFfWKz44cRZe3bTrW4YEHgf4Wejkd+wS0Cz9Ct
KQAX8B2iwh6lGrusYIQfo8HV59nM1RnzSzqxso6nPECJjO3KTzODONp/BX/fkOkjgHXXD8nVlf7G
bf7+8R/v+g7+f6Xc/vhyo0b/+HT5G6f67F3H9/0GMv3TmzZpfn/XH+Tehk1/Z/qeoN0HFvZ/gMLP
Xvw3cXJO8+dg8j/NrW9/Z6K+ouSvT3wDyQirV0pgyRUAqpxyCSj0ASUDm/SK0hzlAHWxwoBTfwfJ
Ar0iVMLtgkpGILSAzfgGkhlcgj4brgK2/gq8/xOQTIDW+g4jb+IgjBgFd5AgNbCOjzGyFHPquimn
9zpfh+aL6daS5PtlwdkY9iE0OH1oDCSNI5+I6XbeJ8buYmkGCyWX9SM+GjLalYA5ZNa3hYVILnUh
Tavje5d3WZN2jg585UVdxgqQ7Uzmkc47Yqa0kn3dTB6/RkIMwhVVPmTLex2m0h1MM1VB7mmCYjEW
UNGYPCa+qkdWxLphyu3MEjNZHtm58UO9Sx4QQrb7zpDfPP77FgKBoR9pR+VAoyPoHRBnlOCn2uk9
R33wK7sf/DIrU3SV0KYtHNBU7aUCnAhLRlTb7svIXZ3e0a3RdjusJwf7sWip4vvnRcI/iCSEQkAe
A5kCrb1CTwwmGhy73rvqMzI5ay8HWlft2Uqn0dfHOuOAvYtO1Bo1RasHORVtE4dWFE0+9O1tH30a
x0JMLGvOTD77XB/Wslqn/WoimOIQwqrXD9rxMosHvrYjv1rXFsFtnaKejQCO/SRU8fymoOX7Xs0i
ByUzILtlzpDiEAuPnbDUbayz1tj7fMkSf8tsnfU3nSn79fr5hSCinixECKMUKgAQ7BLWe7xQMt2o
Vh7Lz9DOYkQOgylbmhc4hwiPRDT09eJ7RnSRODNZ2A2oEvNNWzPbfHleEmiAn0rCJCY52vpnrvim
ku96U0SqlKvY8M+zl45fsSE1gEJdlxFBzirPV8b/UyVDWZCQSohAuQAtPNl7hqpM9EaQOzONrk/7
MQ0ZoJVZrmVa/mKtzQn/6LwpGBQSFxDlBBwe6pl4YlBcW9MONcOfI6p8Te9xMkLr03KYwO+qftxU
bBKfJnV4Xq0/eBIDH+LbfywZJN0nLT9xxjvVtP4u5mqSa9EII+ebEmc1aPf5pdCPJlQI2GjJGQaP
grHBYxM2fY/aZcbdZ+jbWCdOalXa9wYHyFE76M3Langd1Vrm3UVfO8vzA5t1u35ovBgGUnQGEmJZ
5E3ZqTdNwwWhOz1bbC7auXIynUwLpZ07eV7oHwzDJGKKCgnWyRF/mtAA/0occW7vbAoOpHCZapsv
M0oZ+6XvO96TfdnNfSj/Slk/GkaBVYCGyYEqxuhp2iozlMfBsezXlWUIrzslWD0BepKDdvkOEYO9
OYEwacVt0qaKgDWdc2rYdVnE87u6WxdnCy3jGn6toJ1TR8RywOOsS9TL/V9oST61LQgo2NcwURLG
qE9ty6plcN3k+l+1rDGEYiNTWK89jw6cak15leZj5QfPrzJS1hBN3lIKxcDylCBZqpZW6Q4csGsA
bG5jCyh/tF2XYka0b748JGBaDpBdoPGo+C8eetMy7OZOtOCpM4ydwTrWBQ5l2BI0g0V0V24pOvNa
w4I4RSPflHoI8eOaNghRjADHQRe4aQgk+Xyt+dgcYToyiO9RL3W8Hjhtunu+TKgGriSUfr2G8Ffs
Fwt9+vrBrX0DMqKhUXYqkJ3QL63vh8YeJg5t4Yc1EDG/m93I5xvfwDdLoW0DGaTQmvdgM6wjEAFF
R3Tdpl1DhgwCvZTwDlL0edNoaHu0hZa08EuD4U6O6hJuqbnwHT9mc9ThTVhEB8UsjbGBFOwdbap0
aCoFS2f1ouD2lSzbalmVBn5FVFuPH0dodOaTks5jfWmolUAPIR/tuR6zNJ1NcYrgS1GWW+ar5xql
czl7DcUyL8NWM0dZYoi2QY7B411P7dC2J982wJqgYatW5Io3+zwvM1Aoyy24n4/VlsRMJ/KsO4y+
5PCrFkPqmp0f2sb99o5xGDN3IHXJar0Dl+sXYPD0ykAHE6kTLB0HDckxkR72VD1olbbtAppjEvpx
d7IsQbdn1rgpMzuk1bYiyQSgtjSUHNQyJDHC9iDRb+7SqwBVi7S9BadpSt50NzawXoijhpDNXQbW
YIip2SoFXlNhBwTVjsQcXkikQKU4ClVoJTnLaKzT3djFGXTYx7mB9RkkRlS+lSbnoJNVTNIspyW3
c1vvqtVu2K1BkcC1xAEtwiYaNfB4OZJyttWhz9xmd4FnyAIHt5IZNtPjcvNfR0YKnyqgeMh8pvxM
4S19gq4o7KeGSPiUVUFA7XK4DyBSgt3Dl8vUbLJQpQnlOy4EhGCSYwueQlY4DnEyc0lAvKar5Ybb
yjlv6ytPJfh/PVH4sFNAeoJYDVWbjse5Aw1OcZlAnasUm88ZgID0pAmRgn6qnG8uukHr+d0gLfwc
kTQQwKIJkBsAOq6AMuhSQ5wnl9YteegWgFgzEreFNFXbS11OEVgC+tgJfoUBkfmdqFsMWtC9GHw6
mWPum+5yNhTBC0fnHci3AhbbvJrUtQv7oVUrYidRGhbdvsnfKc1qNe+RhM4RMpM2ulmBs8uOWKuq
gRwF6O1pvgffNsALzPmwXrOUIri/9BJzelDdYpIFoLD0/IozNgP5qfNgxnzHy4bUr3uk69IDjzJt
Frb1nHJ0hCGW5+y09rmpUxHdCBzdLhrvs+W8Lb0AGcvMg21GKuue3VqPLGzGlg1MAN6qbiypvYJT
OyrKHc9rupgDJGJIN4dAqga4smqYegUkIuD2OBcl5kGflKSZWFUBXwFplt+tC8uo3pJtgj2rBpri
WhdOR62ri7bXExJXISq/OU/dbClFhCWNw1Gbys0v8yl68KGS1GNbnfdrv8K1Ec+TQ0BbE0iVfrSg
pX3Xgj1sEfMMTeOVXziGlNvYcQIrWUQx1IIeaG14lxrzLQtOoHzw3LweyjAf5WFY4E5oYUa4Fly5
5aU2n4H9VqHZEKGmUwXpaaARmLHzoDPIDjNoEWIB4eDBoebRAYd+CtYfEzuXqQJPlwbI1uocZh8T
LE2RiSA/pEsoR3MagMvYdyUbIPIkNVuRDWEawR0jZ3WfQVF2CfJDkjqjryPwYQPQ4alj9GQYg4Ut
yd71rlg7vEGsPFvadNfJEbqRb30IZP1NOUs/kl4dtw6yqjpUullIBoTiurqhkJJU+7FcbHmg+VSO
b8sxwubrHop/OsxpESCxaJYMtNR3WkBgN9MKcPpE1tOmwW9u3dXLdi3RnoDjrnXcgDPvsy3d+0xC
0UIZeCU5EOGUW4DCM1UO8ZlVNUQulSUTqFg0EsMVriHt7oGGdiErxIoS/5TZxbi3eRfNO4WxasCH
3FiPZ9wOc3vE+3ka7oYOasy5q7qMXpYgKdn1dqjHTzXk3PWoFbY3n2ljVnfT9byDw2dAFi2vV5WZ
vFgyE/rzgbBlsIVsrGLDbgTi009Hy8LkfOVGXca+4F3eoQtioKweShlm4MzBRg6SfJQjMPrazg4o
0Cq28wbpV7ckU1CRDFbFAOOL8FFhNNG33IREq10z0jZmhTI4lX0xKNg/zIxSWYXToKGSmZ1YzbKu
e1WbNXdHJV6X/jxCcEwFD+3lAifKhqNZiYrsGQC09V3VYN1D4eNBnPmUJlkQGjDaJTiu0aeCV8ED
69Vj0exgMIjdrmKmOhGYhD1wv8t6Xirg3I/RgjQ+KoeIgH0Pwqz1TpeEZddD23f0/eRH1/TH+SBg
knIAwi3GdzFEEi4zH2x2QzPq1w/BglcXzHEOvKQAersvTODCDccysmqNRT6Lge9VXE17XNahiUdr
T2XXF6rtCdY74VY/yl9R10j7WeOhn+O+5SGN96phZJp2kxh6UWDiWciPQ2lHJvdTmzMY75Vd1vIr
hUTWtsczHwDW6nstLQkK7XrZTrjfIxbSyg+cBJJVVw7DZprrb+g7T6bk6Gapur6H8UVfbwV16GD6
xN4viQ0D3Q/l4soZ8FReAUZJs2CAxoBAhYBxMW1Y02auAQTlSJy3sqIgkUBwj3KDjw4KOISDpnzL
cB3LN4RZZ6lE5VGTzFKZbWPDIs/XscoAkjI9zlB6mO4aqDLBsgqvx0kIeOfRxPoN/XHfbp2DaNAK
0iY6d0YdT2NX81+Y9RZEQUMmWnVcwTxl2g/TyCBNMu8B2cs2Ay0dU8wABS85YLdsp9IyQC5rJEw9
l/MyW8oFajjMTfLDjCxfyYmi2AAksjgnkFO6qctho4BLJPBNjHVuS4idwVCjF0koQJMlqQAKGqzY
KqcclwiSukoLWHsSq+jXtzNlI1zrSxXhZXnTw9Sl8Kx3IL9XzZYnWyoM3IIbpEAiWw4euVsY4W14
FYY0kG1wmBz/dVlG2x9x3Ah7UfUwXkNHYRg2LGUHsUEWrcKmo9BbHtCXKYMJgNovBs2TKaAeAm9Q
iKGMoFuVOwbqhxyeNoj0le7hvtuq1LcKRlEPemyBfoaMxtWySY8IjNyy3VDRRvXHCeaEwO1NGSgW
0kyzSTD5TIP7/KaJdYQQKqaBrIBIhdXwxr4LvKP7FtkkYYyRwWyj3tU54IAb1sWS/WIcAu7pwYxQ
MBH6AO3fFN7JsYywY9JYBDaa/CyQu7JVOy/6el2avFQf51awpj3RA6+65ZQCHJ3frQJvKBatw0Y+
OTfNtT4dcruBijw0NUDwBebaUBQlH8FZOuDrUNzVS+5E2NMWA0qB8fiG5ud+cI6d5EPlZ3m9Bo37
+oKXIgd50kq3OCDE5bDVGYal8zvj6RYiYzduhJdtRrihnOkG1JCB1rge0eZgpJzqER+PWBjA2dVD
ddXzDPPO3QTjKAgoQgZAgZy4DW8GvvljaZoGkHUOGmi+lCuME9IOvt/uBlTi1uvFSAHlEmmQC++0
Fhs0bPlUbWCeDJu0D+HRBgZ2MTAGAaM6D4mvuyCRzNWnWS5V7U4YEq2AqB7BF8yuToAJmiPqYC45
7IzFyl52C6rmsK+Ml2g6gxd0BEDt0iewLRyC6GAtuzrYQj7M9UZWoA1aq7mHlq8Sqna3s5u20Zdv
pyFAckkLJRd0QaG1Rckw+FmX460JbAYGHVuO4mYQTxXAS2g8wc4hsTWdkwVD/8SFSnE+jpiM7e2s
UQSlwOR+Qz6+ymfAGr6XDnZbRzhykQ7fOmK5WgXAIFZVDt2XrUYCnyroWdwhZVkW78g8jet1ns15
viN60NCOzNpVPjuRfCDTO74aMmW7bEGg/0yrrekWXG4ozEW0NflCuQ3IVzCwnt+VvqzAaqEDQrff
R5mtale7mVnAKIr16wfQ+pZxVzRCz3s6isEufusfwJ04g+WB2ivXLVUOkJP5ySBYDPpgRQTXP4HJ
p4ZWpYVh291D6NnZbNDKZJ2yXZHG3vhxH2CWtjmGXTb+KCtJ2lxS5HKxr3Maox1BIevWcTOVBVDk
gsQW4tAtV8Ml5y0F8JqWpjoutY3TGx7F6k/lFJE5kR5DTwGFLaOAD0gMM6RObtoeXqNocJCrmtFu
SBRbDFl8tzx0jbGtWojSsZkRJCkA/BOHwzQLZOeDquatC3xoLAwcvQCh+zUuqdpBlKV6KIJcoeOl
M8zz0x6apBy8f9HWgklrNG2iTzZCJTxEPZUhHLJoaXspBiBH4MY1gUcl3G4JK4AZM72Lra9rW/AM
JuEwGdDEtrekj1uHnh4yB0zvNqDboXbzyudZoz/hjGROlCIw0NnONj3hA2Xs5VIqs/way7D1mbPO
jGb7DOb7RsFhIQf7/Ysln7JqQFNJaE/hJBdFWAJwekxBpsFamQcefmV82aY3D65hZLYxu8/v7sel
BIIzVIpsAyMYTT1hVrGuhnUGduLXmpZbfuo5JTOAQkjWkLueX+srG/g9f4yAOhaIMAyH5PmPUymf
I28W05JfI+kmaGQm3WHwRBaohjCEE1oIauHKe0gak6XMA4kym1Ga3RAw9N3AQmyTDQUt75Z7HjLz
t9mHddXWIljBPNQEwccFPj0v/g+q2g4pA7BFOYF2HOfb9e+4/ejKLlSLYPD3GiiCHFCgtrYQiiu0
UM8v9YPPESCGFYyCYBKE4YztE6sAjKqxBQB1qzScD0knZZLN8gGtYgsRXlbLX7rc0xEKAsMIjjGD
NRn+4VCdGz2RFfD3twPVW44KEYLteqohs99UWG01q1SA9wFMJPh8b+BYg3sN2a5jp8/v/amaYWrK
2DbLgDEpQ+ipRy42xHlRFfkEnAS0jklrYKmkFVs7//xKT7WMGclht3AuClYDcuzJzK0FYCgJatCn
yfaivQyD2QpU3UCndjJrvKHG5xd8fHIRhibwpznbX+9IwmDCB/TRYw8KjVwhmST3yVmYE+mDI+WW
5iApJrArHB4zERW6rpJWcACBaaiMzwtAf1AuHN3EavszFSEFbP1pZqGVNmgQ9tOo81TZA8yy1vYA
rIdWzfEDbJmd3qAxp3TL399I8YyFjfLqOJyA06fLg3K6Bs6nAF/FsgRR3FNFoFtYjbRQEny79NLv
JQmZXIoatQGytVjYViznNPVzv9dlDoFfwB88bfxrEBOQR2hxcG4P4BtQdAcJYB6H0xpGy3Ld9222
YSs/+w12ZQ4L6GJ8PW7lnA81YBvhyVbi4czTAGKJB4LeA7SHrNm2eANNjQxfER9GG1gum66BTJL7
agH9y6pxwEziOc4byWJboGWfV/8PDicopjmHE7AKkx9de4LOQmf5mj72eiSAWashbC2QWsOGAL5R
1s8vuWWK71PulmrV1xmNhLMAYjtx8H3SgkFZCqOXy0dV8Y1jnGrF20smBW6zq9znIEFB4SwpNFER
lRsozEy3SfO8GE93TginOWRO+EMc+CG/jr+/y52WjxYOiwX9se2B/jyrOxe697hdsLvAPlw9v9hT
JycAzgQBpohvh+Qpe+LkHOVVrQfvP83j0KwfWCM2t2gaOB1j/2Jf+ElIw9ulgNPOORcweSMkf4IO
qgXOFRo74/fWh1zuS6AvQ3VUAY0KnW7dLFAdChh4d/BLAGEDfhkZUR8ACjMniwFoXaBgoOXZ5vfD
QgzgULTSDajXFXQoWkASuNN9ozdaK2YbDSAD7yEIZ8k3mrjtYDrybs4Qgc1l/5e9M9uOFNma9BOx
FuDgwC1EhGZlKjVUpW5YORXz5Mw8fX+uUP2nFHla6vqv+yZjpSbAh+172zYzCpezKEkM3SmypkrH
awoCKMMXhkEcLQ91Y8Ko/FfjzRgElHAm+9TxIASejoHrJkNQyXF5HKtcn8xxQ6uiCI25oXJ+/1Li
ZD3rOSV4SQgXkmNRnK7nuWnBVC0nfvCd5uVaowt0WkydTvVHQj0h6Nh7LyHpMAr1UmuU9PV/aho1
QmDMJoPrOp7GM6kFWyKdXfUxiIJR5KOxXfdsVUkHq62K+WwVIwXTvqhjyuNsI6hNh9fGH90i3UQy
ytxm72y+ufG9qan0hG8QId0/jZfuuHeEJiYLBHTYGW6qZzK3yFrm0JsI/M0OXakGll9baOxI1m5O
z4NzL45BOUS4WtUMBPL+kPpvt4vneQ6dfNOGsORyFrqn09fxBJNvtvGPchLen7mqXftg0x49l4Xf
OmD86XBInCW4Wv2sjCHGxvV5ZRfl05Rk5hTW/ljTNE1EGBir34cyHbrHmPq1/1wu/ZRGqT/Z51mQ
31W02n5MrdO3oVRGukb0cuSnyY2bq9TM+htOpHSjWk+nYmf0ufhjo488XcZqhjbbloHp7EANiydj
MwaKg3JJYSUH6rPDqVQcnNIQN96qpt3Qrt2ennj5lNLDvyxLmy5B3g7AeU0x08IbrPIZ1oR7tS6J
kYXj1pnWTrTKe7A5n7+1aWO5YaxkCoSR9P2Zndf1w+yJ8SkTIoUHZRpOvTPA7b4WY9D/LI1W3Uun
70mL4vE8h8J4oE2wthESB7lEyxxkRjg61XRZ1s1+mIMJwCbN8z9GX0pQ83gsdsOsmoctH4HEHMtI
QfsMJzKleecMq/ndXof+2fI25zGFYxyli6yuCq/P9k62Zlfvr4i3wZoFQVuZYOaSKsBO9U7pNA3w
j9e5Sf2T+Vo+B3aMXkKWzZAzbaZ8fP9ibzf08WIeRDl9zJPDnWYkSBdI7VRQ/5SmV8ERWswHqwZf
DauquJkcMVL/JU11R4vQKz7Ix35b+S+PCVeHlg1B/JQ2Mbp90BSOqn52dU3hKsq2WA6VsCC+vf+Q
L3/pP8fwy1M6tg0/JwgsDuTTInKxq8Ke4Mr8tOaGPSNsjouwoeDJdktael9qu4q/ZH1stKFZukG7
E1OblWdT5srdUg7QviDryU9KquCyNjrvkfMWVja44vBUVSQv9lBXbWgPlnNnTnn9VzUK/7oGnr2b
7NX+I8ipU0Orscw2Sorkk6gC1rHhVRL0pqAXZ80BwJoK1p95kwy0EkZ1sBLX/GYug4g25u+DXOiE
hMeQ6DSANIhxEZzRpymBZXj94vjr9tMZ9eCnmUjPRJOX58u2fKutoPwqjGDZjXZC06NThjx36tWt
d+/PjKsP6Dcz42mypgMfxII4Jr2TBMkq4or2Qer9TEYaB8BpqggX3/WCXU+XZNhNTrWce9WwjGFm
tBXdnqY6b8CtbqZWTkNYeonxabMS51xsK8CZioPnKgNPj1Rh3GRr7V2vYj2rRSUewEDLT43BpIWS
xtgabcNC2yVv+jjy2sD7Qto4NYfZyf5aZZ7dCq/NUAsBeWZJ036q3KEcdk3cj9/XMh0fTdcu7oza
54CQizUfhD3MI3qhLHmYyyDNo7QzeYB0sYJwGhJaAF7e5TRCOBPvHdfwr7N0df6wQLXjkKYDVPj3
B1eP3enYOqALHocUPFlb779/ZH0Ik2ivmV78s8sc99boRP7UZmJdd0VXm7fWTC3xwRWtt8RXVpVH
mQXrFj6SgILnnFTOlmmXquLo/JW3uXMJbAbbPR5X4wqgMj/QiBiI9G6ifrbCLJ+yZBmusyww74wp
EIcPnv73pUWqSfi0ffTl0jolA6q5cns/qetfyUKDgbq9iZ8btaXTrqtWN+xMG33AWDUxXHAXrHCX
p9I9T6HDohmagyCi4VmlO9VI70/4/ZOGfoHQa6NPbwqZ9eedEMutHNPkInE9NDuNF9hz2K+WnYJw
mtUYKstvIr/a3PbMYFgOeTEYN4G0Jn5g9oxr2afr5xUhQr3L3aw9JDOnd9RYWXFd0eYloxTVlIRl
V9ZQSuacHi5Nzyd3ojQlF+nvB3upL5ASCRUqD7oMK5F2USRB/T6LIKtpucKoW+ho0lcaZFkmUQ/3
4WZug74Pm6yV8Gp9u7EuIKfM6syUif3HoJrsz7Geh7+czM6AeqY8/gj4+j3+sFICSHNQ16TW/59k
7sKmE1osc/HLl+ADYTAH+XdYHitdQ6aMmsr7ufVjfCFr4/s65XMNe3Rqq//FgvU1BZmjzw9QW58s
WJhSfdVvXvkrruQ67l4mRG5jWl5npRwO5jYFD52qx8Mq03jfBvHyNfXV1LJONuvh/RV7AtC97B4f
xacJ29KGa3nK2N2qcZ6apch/JZ4p7ztp9V/s0jB2HsDuFefieDuW3XDZOnV1US7Cuhlqj4PMK4fl
c+alPoTkep6uM2MUf8Gc79zQ77Li/oO7/C1l8CR8V5ctDmeaovJkyKYqXpG1OOMvUO8ueSSzcPsI
JHENx96cbm05FfSU+k36O1+5zV/pZnpFuCHzmM9QfPRPblAm16Y3F4+2ckY6JJwCB5WrkuFOci9y
Otq9x4n+/zqLhxdfmzd+I3/7AGjVhK0xqP+xuflNjXxiW/IfHfPL772KLaREawGEAHDCRmGrctD8
R2zhosVAliwobV9kGK+KZC22oILDcAXITSuVX5UWlo/lhA0jHWjVsyh9vH+ltBBvzrij0gKCIJRh
+N4Cit/bM660KJisuXB/wZvTGJfdOhp9OvbZXOSAxTfHUG5/qDs0yVoytLjpEhlNbMJ4Vbov3thL
4V3C62L/F4FRo9AMqrK/Kd2qNdawKRa3/e4WMBogR0pZ5iJKOAetX97SrOOXMl288pvvu5RwZBn0
phKZ6XKR7LLnVpzWVdWn1DKHuaZD6KqiDZvZrapry1s7bjmpKoBWuxLQ4ox+avidf0zp5+OJ/0/B
xQlIAiSAxUfgSvjUTN9vyLlnVdlINe3/Au2iC3s+VE7pnJfO1CvvfOsTqJr0TFvsYUozzuz4g4PY
sk/mCCcE+PW4jEBa50j+Lazlwu+lKbOfuVXoFs7QUPykYRAgh8lhV8woTncqHRLgSMMxtrb+TPtT
Y7KWs8lZXA4yrfsibDgSoYohnu/43vtj9DZX0tx6IUD6A5rbtBh+49YvaWbYqRLGT2moybR3yeYl
XncofWcQ5gtlWD4XLhjhB+X/ydzo6zrgNsRI4j0Zkx67f+Ro7bg2XmMI/yc0srKXIYTBsv8zdWK7
TsI5z8bsUx3T6YSzlja2/VFT5bTv8CIp4NQDO0I4wR56e/nEnTLDXFLx0/BKr0OMN4OffmMjGcNF
s2VeeZsZlC03oujW8Z7+j4mcHQOAkkF5fwLeVr1MAEcesiwX4r/ug5wWogMpS74C8fyIg6121VnT
tRw0eyOu+mA9W321MCvvX/L3hweEl45E3QAm/1tVCLgHiWA11U9Hzuzyw2rJzSoOrprH3tlnfuzI
ZzUy6l3YQ3yVzwgrJxXsp6wx2/mDhWCdRDIGAASFXcJGJRURp2V/gmKdynMwvqcZqZxxTnNHb4hq
aVJcvsY5dzYnyqp+xWRhoVLhrtzMTMf7qpXwIWoDsitEz7RSkEvh19hfqimr++/vj9nbw9/xAKlN
KjYHzgMxnDL37YIZ59iH4bEt3xc1KBaBCUOLwTKXGUIZvFQxGfctibXeNMPc6I+sTcZ/O1i0aHVV
A6BNwuQQ2t7eht8BW6+9bL7XpaspOTnRCygPqiw8iCsBDbP41iejKr69dklUWylNczRyjY2iQxUv
kf8FPayzrZyunKVoEcK+P1zW6RrTPVfgUulRhIApnrYSFzHXbVBv4nsPpZb2Kgzmthw/d9uQtXU0
d6tucwEEvDC1164CCfWLbTXuoSPEF8BrZZ5E1baZ6xWMyJrOQI0zCK2X0YVR+EVWQbJVkS1owYNC
IAy06ktzCzRRpchizRj54IHeVnhEKvoY6HIk7E5XuizWtyPPyqy7qZ7aZ89t3NyNWpOGZgdEOmqN
Hj3SF3HCeoye5ejwPZgChJPWinWpvMxIjTsUw3DiP9rQzmkUBwcnGaG7p8tPAsnJsiigKlRx2rTP
rWIXdXvRF75zY1upgBrTjxrlPxLKqnRZVw/LBDV3aUTAn+WXpNti41xVDsCvMkY63n4mdYKwHKl3
xejq6Wl6oZmyR4Zgq3Joy1spC93IKkt9aGWMPhPU1IFGyOGTwPjxq4UKLBRuvvLRb6YmcbRuL/qD
9GB52VGxJBkJRvdy+cBPtBrCbxbdIGtIHrjzzKh1bjC0boWurpc1BWUwKWu6d0SzDddKFbEKSxh8
dhUZCcDKObjxnHyt/Tp2niZz0v19j5IYvjJMOlKU99fGaQhn9CnVIDQgUJPubw1dEa91YgVt+bxZ
FVrKcAF8aDXdMm/KCzF2M4Hi/SueRiOgDcS6Fuc2pjfBb1fsFa4DcyXmr2Ib9WKcAXkJf3YPYas7
yKlz5TOc+o1FONvj0Cc3IAXgnR/scp3O/gNpIcv1JEUsBxcCDQgDp0gmQouxMwJZPVWUZgOc8wYt
6K+mSzV5PC362tqrGOuMz/RGdMuhTd0mQYsx2FMTwkCZyykc7KS7KmNf3i8I7vwVMY9F93/wDTOL
OndbaFQtEB8QnToxiJ0Do1VvdloZ05dmSskuLmINMLDzIV2KT9AMkMyEolCwo87eH/jTuIZOGmDF
1k/N04IinpTvBU4T9dz13uM01pot5ioYt1f2tOl165BkOeepNS8s26UIdDssGV4yW1gVekmLMZ/t
+D5ewFhgfnbZRj82a23won3ebVBVDl05tZr85a4Fuy6ewU9EaK2gKU/KszTf6P1Hsk8im+4l0m9H
dwbz57+0h4FbKpRatf3oD6lgbw1tom9gMIRWqhz3MWZ5mjgZowFgixMrdUhRbcdBY6QWaby1uPpL
cGgQv5ZBjqwlmxEKdOFR8PFKyE+FfkR8V2R/KAxPiUMLqiD6aOW84HE/eLSTLFO3CC2BQJCtYiJL
P0U5gDktrxyb9VEkFOcFmggtNttggjc/BtMvbNCVoem2Jw/eC8GtMhpNMqXLoXUDWyUtuqqBMMb5
kSxVE5VmLxesPjHB6/wLZXHAEkNUovvZ/UjYPM8o9wlrtCZ1FMyG2OR/1FgWQ4HBDazSYfB0W9Ut
ES8geQtsrfo5jo8Ohdod4H8K2/9SBZ3s0ZfWpc35RccYN8rfUl3chRy5ys54QA3YEB2O6a2N+HEq
IirLNKk/Cgsnx5G+pANQYpscSyYd+JPjSJOdHdku3kM/WqyQYR0GFhRnP+Pj5K3TuPt4NqBQhbIU
Wq1WTjR7vlUEPUYJLkY5fPZk78f5IR4cJLcDG3L6orDY5ASoDDb+sNQcVK/TlnRzzVAiYdQcEHaR
no4ElI2hN3J8UmxI4HkwfTEb1O7ZmVsUnE2Q8HWd+v5owy55GxN5eH0IECQszD1/r6hIB3sjMZf1
IU1XWcbhMBYCzsdsxvmttDdHrfsuVbL1wzciELMcxUK/8Tf9R4c6MflhZqV5PsejI3f/NxGIM6GK
3XYfCz9MZQW7ulZoCPJlGD8QfiyGi93R4Y3kw1yscR7P3tF6qJSl2F4sLyqPrm9z+UbhMcvGzp5G
p0xi+o6DfaLtwKZhLt5VdSTwBFNzf1RyrADDhfH4u4SDE8Mbf7r/FG+0CK3T/u5/pdcYh3k2o6Kc
eys//xdKjcUSvnJuNtFMLOnNUn2b3kFVHJBx17XTtt7FGMQZ4GvtLkWX7HPIrgCasxsnGb5IDqZR
7pe4htd8IXMnTfwDa0UKlFwYSWn3it5HyxomhiNp86ex2vL1YoagnGZnc1Zx2kRFMDsEWPp7I+Js
Y5Ruf4EqaDbiCNOnHnxhbMm6gnBYhb/ITzDtPD6G4xeNLKM1EGJw4XC5remd7vs2doE9XeYSRZd9
bi2G4XnRmrvF6J0tdW5VyGacSZ+LpovUdrpOhMuh8m2JV2kGUe6mgZt8Qpwxt97nPDbyuTx4hTDs
9qIYtZ/RJ5kLRIdhFwQak/DU4OJrhxY+NrYrx4HFnOwN6MxWdUPU7lL3Cvm08sprK8McCfucfM79
eI+/1NwjEs0swb0TsvQtrROKKXtvJumadTtTi2v9XT3Az6j/tBO75npVXgbB45j4XRcp6mBG1vah
7MspsmSq/wj3T8oSYlamc3on7Xn6qE1RXMgDlBQ9YqIcCj6aPh2M+7rydMh36Ir5XhTMQ8MC2Gry
jbMhUBU/1x4fNR3cjeHrco2dc5b02lShTC2KzNrK9PRYECZt9w+0eHqcawdFCfyO0VBMhVEXfur8
6joKmu6gsoxMK5p9C0FvlPmpC1UdidLYjU9DXo8Z3iuZkW7NWTpujrXc+LmnbzljptvtXrKyuILg
W913pBR6gUGj0DPvrgZfK4NKD800QT2kaTKgAeEeJnQ6POPr8yglRPcdwA2sPnKXtpH3hevEgYic
OQAAClsvtRiL19UTb33An/RyQz9cjL6Jj25k1dC1Oea4gbtp2xbERQgFhZkp4/51qI3jj/89yMef
AymwIXvbbcUNoBBNp+9FJttMnWW1WHnozt4WLpLYAnbJPQV4gpGge5yoZpsGlhqV96iSC3rEK7ZM
VpFOq/wUVGPDKGHcUPIjdgvGpiJgjngKwgJmCdOdVPAQ2KNeYnbfg+MIwifSAuTXZ0rtjBotatHv
zNY5ejfN7TGPU3tcHjIuSsZHOjBjsX7waNaraJFryjpNjnSe1Ekx4YrWpjO99HEzMmccaNqnQg/v
cSFt4zpylzyk/isWVlhcB94TxoZhP6T61o8Damzzxn+aUjSOt4f+VRf5xYbH5tKeJS9NnP2caY3K
dZBjw3OPoQ3zm02e3X23ZILVYNi7ZKw8vJpIdj/1YNn6D9qT/nCmxOejrE29HWgT6mGqR5mk8+NY
JjgEHerE5+/CV7QScV70q2cNiDxe1kqW98Hgnb0OeYAxJg+zZOhoZ2RsS8PF8zaDvH82Wd0mzUcy
t9yfdmjmoZFG0C5jLu7mKabgu6FEOntRAhgA2TBN6XjhNYneziMiS75WIELI/QNyCntZL0XQw5k6
H5zGrKqoDJyyQjTco2G4oGUEESykkdnzQdLolrdVN/KvdqKUz645W0BFHVh+eTsVQwwoMKucq1tp
0kxPso4XqoAYXzFWxhwQyvPDIjqU9KGvUiQcfxsDLEYdB/0FvqhqW76atD6JN0nZNGgcXuHkfChT
BUk8hfjT/sDUAo+h8zZPGY4z8bJn8OPTjgt9PBfx9oTEtpmHx07M6SzPh+OjL0HSM0SiXbaCJyqg
q7rY+JgWUW5Qjh4+a2n1qgGv0kv8iJ/6kHAZAWvEpscIhwxOl4Ej2ko7cddlQKFGCMVBymdkd0Ud
IKTOVlndiNZS/IRcLV3DTi6SsvtXkAUleqnQB9adiu2LJO7g/oaIPzT0FlOWgxp2rlOAl8ZWQelb
VdROdTRgYkkdWhVS76cBTQggfFL4A6FSyHjlzOtXIk1+oNbTg4cUSUMFCJELsPi8hC7tXqm15Cm/
zqRnsXE5YyKosttA5BqkbEaOuxtsO4Uc7lBmVGu8X+LcWFMc9lq37HdAF3ToQ8REvnx2EmFRkv/t
O2E4G08l60ofG/i96uWmbGWx+I4jmQ8NSLTITLjIl/PmVrF3V2zjbNwrkmlQha3tAvlMvGV9GTj8
MQI5tBO9jFqI/N2B8lKjVGVGvkpmHVTN3D7LYE0767uzlLK8lbJr1/jg2E0/GH/NmYXp3Z4TTZTY
apTg30bkl5annkAk52J4MJMuT5IodleRLl9mj9ym+4n75dTZX3vMOZR5popxqoLIsLe+eELEbTvN
3/r6wbIaeDVwwYLRGlnlVR7Y0cQXDW8KvZnO1LJ7fZLjXGo+IsMDh1ArFuOXcFOWk45/Aep0Psj+
9ealoa1/on5B7+Pc1l+DiGXwE2uy6h+MBehEtady170NSIUtWzlZxBDfbsNqtfucjap3ZVDp77wu
WWTBRCKov/pbRzxch1MjidDHKuGFlq1M//OYesnchLNZg55jnggH5UIzXPilxNg0HNjTJ+LDIS0b
LrrNZH07Jv2HW3BLfecYQ/GrrxdyVcCR1rFUjPtjxVZn+eYVdLrb0bkrjgGrOAKNHZ4zrAaj7DQI
2UPXcpwdHsFdgylEJ0fjfsxcmCfhMNPFmy4zO9FpXOosXMObSn1b0Pu4IVzXOEeQ3o16k7e2bjPi
HLvoNenFm11koZv2dYWVBFaerN7jgIAD66BX+BByCO+9ZeRXqS1Kz/8A+Dop6MFyiA+sYCQNdON/
g5XTgR4CeLV9nzYN7gihl6CbvFdzQ5jtDEfvIISlWrMxZZ2+9w+qu7e1nb481h7S1ZzV/0atGZfG
mHsPqOoYGnMtagHioLtTfsAmPwHQ2U3oQ0yuBWTFv1KX9f9okM0+HngxqeTfa8TEeaSJujZ2nE9e
QM+KiCxTPakjtncsEoSZTNlrcHz/sd9CCFBzWT84PfHwtMNZ5/bbe4knAQ+UrXcfwHySz5mLkRmm
kr3vif3WkDp/NM6/XxBnO4ADhEg24GJwArYXuDhZZYVFbrfUHBRJwYl/4a3oIoE1X3b2+w94wsrR
Twh2a+LOAOnHoh11ckFsdp2kHkr55TVizCl0a23cJlbXPSxO70+HvI03dTfOYs131VjreC4UocHo
N1htH6By1tuVzh1RSiHDojWKIg+I7gRoXDHkmb1VdF/K46bC/kLv8WUsYuJ65k8ZU5A648rODASH
A6mFkeobyVvRjVs0waWMDy6KXNcMF0LLGhHqO36c/RFbt9kqqCej+djPao9h9v1hPZ1GJs4x4XbT
MeElQSgW3q4bzt1usBdjuk37Qkem7SURanu3Hu9Wwx8d3rvw/w51uTRAeA0R+q2X1xNIKU/GzFvI
RnBjHm9fj70lSbs8NDFBd5sQdVHyr6A1HL3Q0vogiwRutupvTDsxxyDRU5bfHo8lkmQ9G16BL96+
xqeXR37/ATVw9h9mI/gsBEMWqial0Lbl/28HdF63JVObW5zjwaMKN/KqyhPPEiveD7fg75di6iBP
Sl+TsRGbvL1UhYHVipVYcn5MRSYXNwvWkd1VfLz/VL+zJ2FowIizGUXqACLr22vV5pDGGEsGP8wc
mPp1W9kSVQmJo6h0OTn7U11FZuUo2ws9jPk4CnETsfpoEPXiPeazSRD84L6OFJF/DDgYJkOACBfn
B0Lbb4pI06RfhP9lf6Y2RBL93nYXzZIYTccem7/6rabRHjV9AuarHas3qlhIlclgVVdkEVCDkqgp
WkxFrm0HTMT8jFNOkjTnKzmL29zG2NNbEHJjm1bY177DMiDZq9x26m5fleNmD5HZmBg0aEYZECD6
fKsR8nNw7DMWkiJJfIrryuqWmyJJpwAqzzjJDOqtmUMhOacA8rJqVxp5yxJ5TZw8g19Lw+KY7lA5
+Bxi8iW8Hkug4mU0Z3SyHCmUrDo9mSckVMZ5Y/vUL7U9MtykfnL0bkVf6iTTOEbmlqYt82a2vrVl
YdEPlbWFNUaKdbaTrYe9E/zLIxTTcZxjj3RMsF4yOzp+M+O7db5OLrxuAvHCQqaQ9r71Gy5ZFVQ7
06VJFyVLonKpeuo8+gxlXj4K0vFA3Mp1wJj9IpemoUGKflLgv+uxPgwgj4pulxZjBRwMMuTR/Qhz
FP1NHBljk8xmFXYCVpP9OeiC1pv3SUfQ6R7cNZi25oE+iO60kZuatrzFzhU3q4esBQVPdpCjoDkc
UtVZVh5VFsnwXyslce9funKZ7WfLXdbBvwXOi9s7JO95Ye/zujdMKnSTOm6IeOkFPf59jYMCNMJ5
sTe14okEYjJFpIxoCjBEWeP5ugh6/MBC2uRzRpUf+Ip+bZaa/ZkD2Xj+jpt+saa7GFdAKLSVV1fq
zxpEyBhRZkndCnyNkR19+kRe+xXnCfKRtJT2SHb/kv8ByOv8da0HfRgel0b5kqXWXllQSuKOmeE8
P6HPqCwibNJ43IaN6jGc0U0GDxwujX/f8iaD8lBlbuKGaZLM9+6audgsZXN8hoJSnGem2C4qtUzn
ICzNF09JO1oCN731ICCbmBhN6iFmUZ87iYuRDbsv/Z6rtvwzMTMcFAILLrNfiuGMIhyoy66xrmrN
56ZgO6Jil9dyztqd56Qps2sa6pDjlbDPm2z8tOXlYO7JKYa9v5p4dxe9rH6k7XhvW057pRwjuaqm
fti7PZ5IEGSS86kZg10azP6d16YdfIM2+5n1XbwrU7ytVqeud24cdJf+ZleHNa7pTteti4tQ4a91
5PAygcPMn7zwqRO/q6UZz9BCwVZHOnRW4J+whWuQu4c0xxi+degZ8K4Bs+shRTfJ47xs/rfSwPQw
EGP1MPt2tjftwbxECJlmYWMYGGgAHx7U0Ne/+tyL7wA1M3hUgwh+WrSgqLOs1voy2Xma8UaM2thb
fTV86ScHIIRQsOvXBTOPXq1F6FazH8VeEKf+n9lkB+sFzIjxR287ubVv8Oyg/MqqdA0n4fq//MH1
qp0RG+qywsjC3TnWkN8tkyi0jU5z5faD1UWxnzbfzLxvrxfPMa96aekVGsMDpzaa5stFjcsN1Nnp
Ahcl4zIrRGrvfKIfKpYZbvi24XBBOd8aX+e2m391WHREdmZt3/o+b2yYDi20xm3rWblp2ZYhTC6F
T9A2F8slPihdEppWm92ulkcgptSLJhSQ4hLKdtleqqVTB7sd7Su35E0pINBP7rz+wFUsvkUgNYZT
Pw47IE8zC5Olmryduza48nlDfdumjvq6tgu5oknbnZdfjAXcjCLyssRtQ+jJzjc65k0o7LI+awAw
MAuuhjsMqoo7KPFDERXDkDx26dr9qZa2wjker8kotlSb4xpqlnSCfbBANt6Sbigz/RmhVJ9ieLdN
+be8anmrS2JWT7yyC2FnO1l3AWZUF62t/GhUZnzJKzScb70vl+ucPsQUtgDBXDQekCtgs78mY3It
Md/OwtIqgm/KINna4WRCHuXmfYdsRxYHAr3EySPbvPPBatLP8IfgnMyperRxKztD7Gid5e0kv6E0
f5yp3x+3rtr8s66FLJ13VfJrZUDOUsTX4570dL0fVODGOGF3dJKLZAhNfHAuZFC0Zx35sRUmXh88
BvUQfBdLKx5yFTffp23afo0s8N3kNfaNA+HhzOSk2HVLN9yT9+JtP9fTtaH64nkzm/pMlFYMYwyY
+zZdTYezbCEimXnmg1O5hTz3aBhFbV/nZ4U7qkc4Z4L7n+xLy6zFIZei/wpe2H0O6lSdW2sZ3FeV
2q6SPu/2C35AujyvstvaMYdLNTrz57qP1YPCcOOHKCaCg92t062zVmwesLZPlhjGq0V580U2L6IB
T/Lrs1j7JFG2w/wEjgkuNtwtr+M4VXeb7aePPpDO127zhwcO/AT3Q+XxXiBjgFsls0MZxO41nXdL
4C8TlDsfdZBgvav6sCVG87mgNfAZ25m2i2CsmAcFl/1rO4xOQtG/bdcqcMYrCFQFqEXVPCRiCypi
drXshVf45xa9yGhqN+eTPyWCjoEyfhqxDTfuenWdLQuitVrIwXfeCNTuXxeumLxhb/J2P9RHZdDG
17PRJp9Bf8pbvEzqp3JQ3/idBAA6s576igwmH738dglyaKFua2WXQdPaz6MRj3OEBYd5AwVpfMzs
aerOUrvE6TjAce/KiRvlHwKzqoPLKvXbHf1lB9U/ffidH2wVIoFtCKawEryuoTHgIVytSNoYa2nO
g7ruUEeWB4s348wXNVT8T2JxjDuvDjJeM7QoDOnSoFVf8iSbqj2t6DW9qrKiyXYG0lWYmnFsGWfe
1Pfbl9Wv1Zie6dTD3AXd0pRNwag1MwZXBViBwnHVI3OJ3GqMpxtQnLyPxGghoPK2Zo0w35LX0Ahj
azfjeFRcDQAEwxNmr5uP26GhEJWiEjaTGrqTNobyLl17Mev8YRNrrF9DtXQ4Vl/aBDvzwnfoVJx1
mG+qXTr17ngfGJhHwQxKygD9jBEnKNAMJ1juM7RvMrRTp7xrVsvYzmYKYG2y19nmNUqVpY5sRX/h
xisJp9iodhgkgLhd5hhVR7zxsrgcDEw/80/4i8lgEwx/bS7VDvyoKjR7rLXd6tMwOLnPm5hkLksb
4J93i+wbf+s7JBGrXe0dayzTaxzncxlWNfCzVqzx8iJRrTSkvBGvrxppV7NPaGDeFBnw7S5fsuVc
JI7l77DASD2gulxZF0WiWtqko+utoT3TlZeDPdwabrB4UZXHTh96TiGACMESn/CVUz+ngNREqHa1
/w9zZ7ZcN5Ju51dx+B4VmIcI2xHGsCdyc5Q46AZBUhJmIIEEEsPT+9tU9SmV+5y2T/jGEX3R3Sqp
RHIj8ee/1vrWvutS8tcZUI7JjBjhcq2L8AxgkSM9nbsPq2Z3HoPZ5K8FqDcEF/6BTteKpfjgEOp9
N8lFLUIn640lSKoGGEqeCHPpHOds0LcxfQUK2KSHsvftt0ypb9uWZ1+zXHzLAoC6sJrm5nHGcwKn
MSWlxMtD55Bwif363nZVr2Z9M1gFZVj5EESiF5sIPeyjghir0zwO1G3Fw+CSUPEB7YSDGpuPMUu3
Hex2FLVsSc8onz7I7EXOfbzxsrHvAplbjx7GpgG2MTsoPg98YEJ8evN3oxPVvehb6SeSGPW17Nru
ceopaUomChkusSWQtqHWLMERSlxPiU1f76o+dR7bSjeSYMw7uK2Odjarxb4yBWJql0lE9YBrUWya
qXprJ2/ab4tp1qHu8RKO9UD1MhGG293ga5yxVA5zSgPUrC8RRNUygj6oRBgQoCXVgFFzOkqYbkuy
snx/3NKh+J5CTuz3JbpfPPBQzlC3q+GGtzwv/8KtaqojmC/4K6QPvHWKHa0EbjS1In8q6bP5xkZw
2WEmCvadHjQ7T3jlnVbqQ6QaN3/R2+ZrXeJQy7i47TwzLV+72Ry70LG67tXS0+E0mVa6kO1eSj8q
WNqeUkFxWZXpbN6LRUVcwq3bkmvJSc1G8VHllvetSjOI2YY1X4MpBI0p+u5oscp+QhQwq8uZthAe
LvX+7IKZZW7lcLx8CO0Pu7pc0te2uby1F1O+d8rXiqR2CwRaltyde2ypRegiORQLFMZ661hienNp
0KTBOXJhXpXOuRbSfM/zfITTVfN3CEu4+35U8eeCJnf5TOSrcI4wGEwP8C/EwoFZq8pOjejGZ8Gt
LaekCnrFN16880BQ35/VQRsrl6x8qR1A25tfL36GnbGpiqDrqolbx1nK90n5gtcDN89dN6W4tLrU
sa6RFIcrsUI8DYeMkeZ6kZN4r0ygQZFk/alosaqXj3FceVZ4KLmnTYLt6nfAPvwiSqFKQGFbJ5bn
GVYu8K4M856jfpCdVumu8fLxyl65v4Ua48gY12mvOYnWN3iRScQ5T6Os61dPqCWqpCXjWtd6/Waa
PePxQjsJcCsxw4XuOOf1fmaoOnH6tXOy9HleMsoFjJ7DJrXuxspnA8pfenEIro3uiGQQkKxDnDJ8
iCI7b/LSrqDQKReJp6mismJIg0fHNVZF6doXJjO11abbSyuntrolykg5HbeKtOJIC9xuE9FgTFm9
7jUdkIB9605W6oeV0RfWW42dVWsjpflLme4Q8qpFP1d553ZBxG17odds2vJGTpHHC9dZY/qnnAu2
EZe5vcatWtOmAsyQstKB0MYFTNyBccAxGS7Yz4NpN0yiL16yrLI7CrZ4VJB3SAlZ7RAqOqaIGGbM
au1xyiet+Sl7uSgnAdJWNG3i9GiAj6luogntBQausY2H1dZoJSsnUfFzsDVsXFOJwxptQmG/58v/
0dDNpPN9lGW7xoHIF1Abg2Pmj7+WyJq4CCFjHVxWtqaRLuKKzsmLpQAfw0Wf4TncyGPbqb64e/ze
G89bb8igeJ3EnF/QCECUNo2bbVrOLq8IjuPxacpZKPjXIwPlcqOXgU5L35TJqa8AGxG1VagoTtmV
7xbACtXETj1Oa3tlTXx5W0i5uWnKCDOO1aSP1uiIApQrBtrCOunT1K8d/qhiZMbh7pD1OyH8kvNY
G7u4gnl7NjGZMbqLgBOTchuGKN/eF6PXrKtgO6zY8BYRVq+pnu0kaxe7oA5wxgkUsDtoO/96Y/Tz
k1SrXSCwcPoCAarf7gM78dbNsvfokc0TzS/1Vw3XDyV2HaE4+rZ4dhJcMM13va2YsnDl50OVdK4M
8lgN+GeWcDN7RNHNneDt4/4/BUWm7ljiqgP76eK601OqIE13OpfGujaJsBqAwSpAoCbJ9ljSU+Yd
6W7bvNBqxWqHSztX7X4YddyViy9IxmLtrr4LqvSAvwyX3iCX9+gUj9a2PshCmxcGBK1OmEC5Iaal
cJw9JM2xoZXCX941KjhXERrZ3BsPflVUTjwXbfsx6AjroSwVV4N2g34f6kNp5AnjxCAPU+5U6num
LZeNCxM1jY5bRRMB+TGVartmMnxMQyaVi1Gq212X2KsuDwbp41ei1DYLSy81sy5ioVg43FC9lUoz
39Wn2NSdaXzBkgGdJRwE9OcIr0kP6mQyTPxOLLduMm7eTWj3zOHnBSFwCWer8hKvcuuTlskOi/0E
AkAAexYNlhJznaBhtU6AVKaN+Z48BT8YD/5IaC1+f+hF3ZfRxMLsfcNIwWcjDe4nTe/4Ojexcw2x
3K38sGM7SP0gARMy/9AwVbE8LEV2rXEMy29cLuf83iub4TJ1WWZxYIJxTwOgteKdIxIOgUV++6Gb
rfSMfTP7ng0G33l/3hZsdCmU2moDth2KQp+/glWe7uahzvkSiNehWntNx2nqNYQoKid4MFgfenFQ
dvPRYGlRxDOenefZssk3OpW0D61dllE/D85jn2bdbjRb/cUdJI2XHv7IfKg3kgNyW0NyWeuNQUit
iM1JKsJmdYtxPyhUoI6ZS1sgFvYNm2qWUrDgz0F9sWxwG44g/67gahzAg6FuEXiETGnBCWTySdnC
jMIDbm1lsmcoaFd5tiYxXWemofxYdzJBawLGky8zhX+4oceWrxKXgvfNHnI/CxsG8Nteu0y8EtIU
DH9tXYvQrdIAm0zVF3nMC73EEca65G5r2ACEmyuEm1QK419s6U2RbIAe2FA42PywszQiVpb4Ocu8
TUwaH6N5dNZXj9NCXS1jO4i47pX/IJ1hnPjXOU7PhaBgC9SY3dmqU/PKp6rKw75ECDocjDS4guxk
AoQoqtOiCVL3jSwjvGnmG2mdqUX/AMYaFY4sh8gDLbHG07yW4P0Hf0yTKS/8mvN3sOqr0jBXh5D+
7DxpNJAsN2yuKsipdtesYS0a45W2vmwNGwwiN/CUpX4hutGzuwUmaYs+1Z0maYwy/wJKYpjpkuT9
DPXEjXNr6P3L9829na2ZNbRldumNXzfWS4/7IwsBmbxasulehrHrwpym8wcPMjcGrkzxka+H1wxm
U8ZstYB3ZfI4DxOxI8ne5VubTdpxKHmo46GovNtxGrvT6PRkUAYPjsHAdkRLdf+JjTHVt1mbue/C
3KxksXX5oIbVPFKHMppRCW73Mq3pDZaelhWPJ6V/kHRKujFgdwanpgiWPXwkVT+Q4i3igeVWPPBR
t6PecqaE8cW4atcux7M4Gy95ui4v9L8YoZCTTqTTqZLGr9Of2J312Hbs8avPuL+HZ2W8dzjjX3R+
ixNqC984oggvZIH884L5YC/UyFPnT28Yp8c7MelrCgis0w2eg+0uyLSKicawmz3vA0Bgky+tGBzc
FVs0umt7c3guWXbE/sJFpad6eaMT2OieQOnbj2Vu2U1ks9U/CtFSCBniAK0s62Od2P4PSSXYBw3v
vKCqRsVo8+nqvXCjpZD1YbBlZzu3Y5n3nPISrCmeqaEnsYJ5YVnLpkdrQAjtbu0Vi8+l3pcMiRlb
HWCZ/KiDAC23IwbzdfyaFsvsfDgtgOZD2fnNaEepPeijFvvKsYFD8GDjskFrw7dRBkbh6jGGQGNj
bPT1FfB35Q76cpzWhS1m6JqLs7Ptdva/uW07cqj0oqIHlXPsgt+KmfPwT4BxcrMMo42N9wubNGM8
bq+VjDYPDfZ628Gimovuh95rqydjhFYMhIkU81qB0NnoacPFJLL0Ym7nM3gpbMvKbNP7e2X5I1eY
wlrcYXi6YGQVdSab43PvI8pULOVNCfsF4hMNE+D7El1Yk+zfp2pTxhryp4hijebOZiQLN5FzMlCF
w604iNhYX74S2830oN7n2aK8/nnSss10qCTyK34Nj77nLlfaKLkwX5UrdDM3oj+LbsDdv5bn/q4u
o0lecK5kZynkRqRDk/m7alg4K9GkrPC+V524CBrNL+NHUwU1P3CtQ5b6PwiVf9fkL/9GF7IK3DLK
wJF8PzGXv3kyWM75o05e4kfz698IJ+liwLCcdkCal15uT5jglL5oRD6KElHw15f8n6I5/Edll793
Xf4/VWv+f9iaCSXV5sf/b16Af+I5fPlBdfnv/Ic/f8efJIfA+gPPDmlQCgH5KfL4/IPkQFOY+wcz
CSlVcA0BSSg+Rn+iHCz3D4RpfomENiEWQGH/RnMwnT+gADo2Lh2dMHUAGuIfnaF/RnL+Vbk8LC6T
D+tvQjPBTcc2ffL38Bx5vM2LHei3jxanjab6rtPxjHFoKs1mlKoB0F4OTra7fZJrhgwpa6wevNk/
SynUi6vK/lF02MT0QZ4mSC24S73t/HmkrngS070C4XiHb1J7mzyPSgq30/sDPSUeWG/HzOQd5OLV
urdt+oGaSz274R3RBXzzJrBZmX9la2Jyz9KqrbP2oqJ24OyLQb8UbyimtyWkfwasAjHYqrR325bp
3PPETK/JV8I4I2gnlMfaOOXB4iJmmGkwJl6u23KX17YpTqOdFawASxzr+sVdQLVwUnA0GyevW80n
e2WEgqHSGR2WU5sKgz1549U5TnT96NDL18Irv6RQ2icVsn1USLv0iL6VbQpZwC1pZd9MCaU7YX+r
KzfypYe9m3dVKdhY1LZEcOsYbtAfZTS5QX6VwhFSjEce7AxFyZjC4VSuIF268tCAw3pd2mJsGBSt
8VByC0hm3XdeV94UISU0+aGQxWNWszoJwfFhK2+7Q2nOT2iN1r4c5zI0iC4fqvkXczDLn1kWzlmy
quLo+csZG9dVPk/Ts8woJZ7qy2C15FnYqgCdNXM/Rkq6cdPOr7giZcQ9gwStxYhXPS0Kgv4aGOUJ
veE9KzoawtJqetz8SYZcZJr9xLdUs2gwcTyYNJxX3s432z0GiAe1FU8sY392dTFebUCuL37fmy3v
WZNO42vXyBNNfu2hIr8de4UVLxT2hHIV7pUQRPowpN4hE3RhZVZPghVojDTQsfJUP9yCSvDG3dK7
OejcUHI8hsE0EZiz0hh7dbW3lW2Ey6ZuTZzMJAkYQzIk3cieVX7N9WA4++NsJh7OQNzZJGJainlC
3jt5xNLYfy8mU+0bxW3Dz/sFAXFdE9E72kN2uTe2ZfYjtdLu1tHGR2csFnIYa73XRVNcQvrFoa1c
Fxed7oZWt2JdaJ1pN/qOfeRcyHfDYAY7PPx25ORasFfu/KNzqoZuGy7hKWdHSFt1wW1vKd47y+4i
QP70jWWMpogRMu66S79BS1+4s2koGroCe6dB0aM78YvhtHh+a+CSdXrcthY3vBQADkbt2VlTXi3Y
HU557+CmFeDZMLAO36bNi0pjDMtqti+Qqh5/MTYwRk6WaBR6jzzxE7eU2LI37Wc3ughAiuZeB1CX
r2fxUKptveg02sGs9OlhNdTsPdZ2Je5c1vQtEzUOZ0Fp187qCpYDXurJyECk+II0Tim4bmzZvkBq
PbVTNjTRahH6iPlgVVuYzuMHsCYr0lOl7oi8GpFSfCyyQNVG6C/L+h0VUNeTzLPX0zQW7QF83DrT
XsJHC0AN2SC2uvxtyX9LUFzkJiEzZzgmdu4yTflPLhEBz9oc9FtIXlDMN5R3ylfJqKZMGq7ybQeC
VoekHDSEn3zqUXrN3OtIk2FfzdgIS9Y7+EffSjwZrOszLUGl4romNpRh0VsJKI56z4qwCE1/e1kg
pzx5BReTutTeeKSeTTY7IaWkXdKApRq13r5B8K3ioTbLq1Zj3UwNa0wStHhquCHQuCSc4mwOlJuH
zURRMUFx465v0q89m1yCgIEVXAu77k5GMO649KprNRXigblee6xs6b2ZjVPEWRX02DYCus6nLOcx
xh9iJmnXgvCoV5018ArlMx25jDJ23tQSzYo/p911mr7uh8tTW5Gevm82Ze3S3llYbdb53qvVXZ3T
EV+s8jDTzmsSuQF3Av3aD2nDa++xPL62U+ccAAIEH4Mp77FP5DO0bYtljj++uEzcYaHrWgJJ8GjX
iDDVZFgEwg0x/kw7G7OFNmpX6+TkO19NRtxiek5EtxThmvkZETeD88BfbwqMr7ebpqvzCrs1bNfJ
i4t2Mdkrljxanjklo21m+zxg94ELyI+CEkcRV8P9qmUDZ/B4BitNSTvAPxKWRIx0sqLHEex66LIT
CDNjfgA1b+LG6NhY2Yi2fG3BoV+WPWmy4MheL4VFt+hIKUHzseK9SXTNAj1hwCQTsurjsulIdgJ3
lF+Cogxiy6+owAVoHcuxPwZawK1IEz+X3vvK3a9LtmCedvqlWZrmoI2rtY2a2C75bpqa5aRV/XdV
bed6TCeC1Cgz28wFnAReewuvSr8medIlrb5CEixG/bhB0z9osCK5WbTU00ARhSJOtbvm8zVPVUnp
UlNx3vUugpK+srj0DJar4zeTlMMVwKaUQHlLssqa11CspXHNZ0Du6dbNo7mqfk5uHewWsX3LuLmw
mwk4y8rVSc9pZ6RmqEqOfgSbd27kc4TdaLhLKzOlcNaQNzN5XV7uwFpcPXuFaPtTBP0PeyzqHVWC
C9tf+7lBHY2aSvZPtc8ftQ32gES3jD/RzLkPQ1rnloovy5N0/GDtLu8DsxNH3Te3a5IzfBu86tvU
pHrMYYqbgl6rZ3/teGGM1mNRuGy2M8CZ5eJzrrtF/W623LMbE4gxoASyecrDBgDyaifLrbkmPz4n
pMZs6sTXd6q/sbPgaA/nS13KzFI60YPef5K6ud1VlqSBrN2wwYS5NyGIzpXgr6/Gqnzlsa/GM7wr
/0vvOfxeC2vDcIH51cscaXWQ3U8gFu8czNSvXuk+Oq6LZFNnN5f4xcGa/MyKlrwUmI1SvtF5kdtf
A6eaI9KeA1F1P7G3FG8UAAIWIpOaIeUTOqHxVBHmzTrzOyTb1olXfs6hKYzuVhnbeNC3xTt4i+N/
myupv0768oGZebzddEsrE6VydYBTbN06jasSY0Pm5WQVo8Lrv0aBqYJLIgAbtNCbh5772MPMTlNH
f1AaI4YpEEdtWf+Ug+WzppVlxs8U30jHdnNw90IYDo8M3VRkKmSw0XgGmDBeM+uRiyYSw6hf47It
XyREr3fqd071nKdbXHY55S6Z9b12JfKhW5gfRlZqTUSgPYDzXUzLUcwdak1RUXYUL866fOi1X8ei
m+Qje9T+iMDrnRXVKfugde82t71KO2/0Ykyc3XJA4S75OLvK+55mXhPlpvRug9Epnh12D2eD1ERM
LLNOnIIItyDox64Hy0DSjVb3MFj2QD8Z34qbpcKZAUm/c0JvFFMWb2y5mlgtcr1twVfvyeiRZffm
cWfgQU9w8cv9OLjavnSobMbkUhfPnGbVM6+46aWeF/2xKsf0oJdecdSdmYk37d1T3yqtBIiCyoM3
fa6fMrMo1ytCtk0YbPlwCjSTByLX5yoB5BuczH5QUY4lA7osLbSxqzISp7oc7sdtGZ91fyMeLVDl
aNUNrjr48Ld0NQxfIZUBpPVkVxKV6smcN07OwjYHlRDA0O/QFR05f8kMTli8XTaGuC0QlgvUX6wq
KUqehysyDgRFfBYAX8Enbe5LVmnFFit/4c2K+zvgQRyWMVwHd8kSu7LdGzLN+avyZldjWJke661d
jZilpXau26V4TRun3Q2pj2mj2Zb6iP6jx6VfZkgSdqX5oWzm5lmnCvte8Y8elobjdWiCx7lhNpY0
ab63TQvOLvfKnTtu2RUiiMswr3oaAhvVfDHymW4I3TP3s99U1+xJ+t3ajGxcs55CGG2rZegMwtnN
RjvfU9WNSu5sKR5SRZuiKo3pumm3KbTR3A4Ti/Y7U7C4evC9cuhuMaQvThywkO3dKsIwbzIsNCIP
VukjZpmmkN8ZNwt/Yufo9bP92I2ZiyORAa/zPeSHMsibIISIqpD/MahErsSJV8OOG2JL5pyjsP3h
nrKHP4y56zybftFM8UZpk3cAwSeMdxD3aaxrZZpdF4qYTMhHeCgT08/mGPOnAu6veTOnD97NazVq
4jDJwHjAVMVdwOi1PY03iDzjqp1YsosjGYgynkaruBbAXPEyT97PZujsj1/S0ECdbLlfGvFFVoTc
X8EmTFFjB/N55HkMfVptHfijvv+j80V2cKeGEdygmzTqAYI9beWsJ4XL6ZyQvax20pTbm85gfTUj
Poc19+POE/q+4489fUpOQhTiJV/s5mEmcXnaBJg/s7FF7OSGhd4DAyshUQII+6JA6RBL9jRdGtFA
G+SNjfMnhpJif5VMkcm4LEG00RCeZLzrGM77NVnMYUym2jtqolUxhkv1MGZFsBuwBL859mIfmgqX
TlpxMtUdnAePHtJ9kVl4DzrHv7aKxr2slPOZ7LSm9rVp4zXKA6S04VbxNwk/NS5hmuuhN+qeUQpT
Hog4fwmNwJ4TPjcogcHiJP1acb/hQ0ncsizoBkI0SoKa1zhZ0uqbZKanudlrDhrF2OTqeJO0s9v6
mGVHGWm6tmJHtawdvI4GwJan3X5qZ8idBwoL6vNSTW0Ekh3M7qeSVlOL8wOhwT6nKUQAIrUY0DqN
Z1dy8E+ijCBEU80y1FikqlHx0pnX+3zUgxu1ZBVm58I9wBB2ErPGL6HLrjsVunHn+8RopZQLwDeR
vUmP6lQ80Gjpwuj9m0rrSTs3epUYdWpjQwis1wynb2jNZNGipsibVzSI1x6PWkirwN52SKyFnVDf
yQPLg1/o2xHfds33b5rglzuoHEub1dFaWWwf6AOI6XB7Q87JL5Q7LC/t8iJ8LhGZH69b/70t65dP
RbA2J71LJsj/XbhYVoLXyCReGaSnspDOG0IBfWCZTl0asXI90tqlrJMBS/WU2Ut/3blly6dFentD
rzzMVHZxXaOS37F/wGiJoEfMVwld3ciRebvUFXbGy/pn8aU4Bn1fJ9ustkOGaefH3HJFK8dSHRp7
JEyp9eZ9OXpsBMTwMebLePKagvyLD+aTKEKMViyOvnCxWZladTK9Rt1/apdZ0b9zX2MUW1uEGnsr
m2M7CfgwmZLrM/3feK7VfLYQqZ8Ypb4UGkwEbxi9q9y15oiqeAbHLj+m89bLEEl/wCMwfQuM/jwb
qxXmpflEHhUbg7LtnXBxo85sdZ9hhDehdQkGoyqryJxS5wuBMid0tspE0chh+ravqGnysMr8cXCN
n+yCmf9wuYVtJlpygOarlRtwtlRrf5fkhGM9G6xYaM3TAsPppxAo+buMuBbAYDEzfKObskB3mwd/
HdF2uqw08KP46TcF1A8zgVIDC4p1fsDGv9H26qcpayfQHzss4GvB8N8Y3HEWZ19NVvDQcmCNobCc
zuXLSz0M9gOwB56EJnH1ajghhoczC/uFq04a86MS3rkqHXGrXJvB2qi0LjSpOjWQDra6TRR5W5lM
ek6JMEyFI/+FX6pa/ydgigfqkTg8/CI/BUKvTqvDyxWP0EdaianfVwgyyeJOJI7RYzEbLCfysLj7
dONp4JUU1caIt8O87AJFm0VrMBGngbd1eSaY8grD2ZsOk/AvoRnfo5oRRaaDp/pvmb+dFj7wUU3g
AWeddkaMY9apnR54lXcShhp3f+nRyO1L2Ae6jFpG/YjJlLIpu78eMnWPufM7KiWfeISnJFja+94W
JE2b1cN8SXzgL7Xa2xrtdjbt58Kw5dVIV0E8Dy5B7tpq9zmlnEnRNcZhKbmcDc4kj+2Y6Wwu8F/p
lfP9L0W7TGcKgLv1W5WhwptwTsCNDEVYjtZ76ijjcfadKnaXdR6iT6HbkZ565OwzQ9d1UDH1fjoN
PcsoEvCRkdLQjJipsWch4p4MOgHywG3P9ljLKMU7gaIPlGVKvMy4mE91ep163o9GsHW7qljFmzSw
hzmAHpu40rbtozKpZ46MtdLeOrcZbj16Nw8lL7yBYkZvOfgkLa+9iiuSF/hlHi9Fdho0O0vwRa7v
zFk8Wplo3orS8G8/xfZtzKcPrXB//hLcg1yTp5419P1G43zkFASuo79EdxPdebsZFr8Tv4vuwWiJ
eNsCd/dLeXcr/ADCLNohKqhN3BUC7rutp9oNRAlH/dLgi1R9WTPn618yfNav44HnYE0+tfg58J9m
3+WEz1vzMcN6H+E7vPUNmb41ywVt2aQ+NtmLOF9zSdeuZpOh5vpToe9HhfvWDsZl9ynTD2XhTie7
5fzBfaWLcv9Pin0FzCtsudww3s2dIDvndsPTIOz+CqOmr8K88wLCtATG96soU6zwpfHqdguJorlw
dPBZBJKxwk/b81SNsPP/XY3f49PTR7qYxz3p7+J6E/SCxbywAOsMU8bEtM40YphjQ4nneJmEOGVe
fxP/q6kcD4KIRPi7AyCjLzcC37Y8OpMYWT7plXBDrmHQFE0teKpNmX2nua3M4jZLs4Val3V9WFHC
YXzxoP1pB/DkpdfE5BX9v3kCkAhIZDLWbxCLTwI0Fn7Dad5nRdrfY+w0n0twCEvs2BzY2+AYdxLu
DiGBv1wDnGXdXY1f5vmXc4Do5QTbI/DPw6qNz5XQ9BsdeP/eJBkWcHmV1j2OPu/h3/UUjCRuH6nw
YBm6mBNPaddyrIaN47cmM2Oex/9sLbCGICtv2PDjF/sna8EgGly045CV8VLJuy2TNsUy+JETizXU
F33zslNpc1S2db7+/LQdoK0yqG0uyMpP70EeYGFCHy3QPF2HwgyNt25GvoKXPX1qXHaI4pAFwLM2
+zrok+ZqSBfvqGZ9TIR0q2tB1EUy2Rv6dbd181f4O+MSugsJvVyb7Yjg/qffS7sXVS9uqMP1D01u
oPuqTexnqduRRfFzhgV8Hs+fRga2txgxwTp80Znvroeun3cTuboD60yPLY2WP6x5icP0YmlY0DKi
TMjmjOXnQ1OGkXA4pQc3d6AHXfwNgeLRsEozT4reOkLg9O/axV1ovHbUydU8QBpuWsf2yK1jYmKM
2DcPJ5kH0/nT9gCy8r31FyNR6arTe7e+AXjOI9MGvZH6JWtFI23YlQ3rk1ZYRPwGnFWftggNq8s+
h30Y/eaN6Kp2JdFDD19O9DG+yLMkNTpmWX0bXovaXiOuCtthHRaXll1DTne+17EHpsiljn+zTKw5
L5uSECudfJhNrzWvj2cH+eYv74RRUdcWdNuNU238/3p6L61lvZ2BxoSmqp4Cab5YGYc15N2ksK0t
ZlPyFrSDG2KEwIY051n8abFoPa3bmUZlH2asEXZWPmw0SsU4FkhTTvoWZtl2a+HxC+uyfxaSwnY3
m4hywG7q+3GvNlt9+zc3hqUbOg0BTMh/t2Q0Qdnfz1N/D6q5JiXY+bzajctFMK+1W9/CfoOHkjrd
VjevAXF9tzVvOmNYw/PP+Y/f8WLZgNL9Ms7OBKZouVZCLMeh7p8/tdj/lGxNwTf/+W9/E5c/JdOP
ToCCzfLxf5yLj6GT3c/xX/5T/5H+/bc/GfX1z7/dRSr+2/9I2rEY1/vpx7A+/JCU3vxDuL38k/+3
v/hffjUG/CohePveFG1cSJrSPsbfRWhuY/9Stf6fIHC7ltD5rz/t0lvw67f8KVsbevCHbpMvx3KA
Ag4J4i/Z2rD/oD/K/cUsCHQXQfkfsrX3h375XT7sgIsyfaG2Mt6P+X//rxblBORzMTBSvAsb0//P
qNbmpyj9m2iNacPh73URzXVuxP9ETWh6nEpL5c4AxAQZXDoCZ4roudM76MxXXL98iLxMhuM27dGX
ITo8kyTFcVK1opFfuJSP20CizYLEVlOEIeYy8hR8X/+RJS4nJjt3rozGFImZ9dXOhirdYGcNVqTX
eaajmSfcbNQRf2sjFS44nGejOLf1WrboiAW9cIEv2muHePmJVhulH5kU1vNqp+mX0uoF0Vn3RZOd
2s+d8nB5L0GM00Vclw2GmqZcJoNNV2V+yd1ia6Min2buBs2M7ckfVJCAvernuB62DJGndpeHDXvy
my5MFnSUsKkzpHJs22Z+qUgaEGM4YSyGnX27qHq/qKH2YyfoiqPbZL13E9BDXkZy1aFlahqWNFes
I4vCCnlKu7Ct88auDiId5l25DR4nntbyB2N4ZHBsVIqC6qRcmObVeJgpD1B76tMAAkpJmw5iKHEH
ma0bwk0zcBr26gWO0/qUbh0970PW8/QvHYAV7LTO/2LvTJbrNrKt/SoV/xwOJJoEMPgnwOl5eEge
UqSoCYISJfR9m3j6+0GWqyT7huvWvMIRjrAl8jQAMnPvvda3+KBIoQfjI7D4BhShyPedIVvMOdm4
lVHdCL8T7XmCp7haa3FKI2ygSZhkdCtl2DnPXqrmM9M9r2NaaDX9Lu5arM4jtzrTQkaWD3TBtkav
lcXe7POQ4CF7xrFFDQvNJ021wB4xWPqw7Ntqow9McPCLFAewNhx+o3Fwd8Y0TdupZzQEJWCMdsro
db7oqGYXW1Ofvzlhor8tAEt2mc3TuMvCpN3C6FFvBVEdxg7snr0fqrl+FGUb33DwyT9WWOf9UB8Z
btRa1EMnjSN9Y7TOHWCpdjNwTF/1BND0EEcJbhoxi5GJb06rkMHDNnZa7262G8yLYUvlj8YLAQQn
AZ9RcPYI8xQzqB0P+bueatWRYYBx7Aucs9J2wk88Dfgy4Sd6n8Ni5Iylun7M9lHfGE9hngzHqS2c
HYYMNBxeGXaPaDi/6JOtbUbFPgmnnmYwT0BypC9mMp1FpeUFkXTFuZDkEmax7b66SGL2YxfL0LcJ
9BEbezQivzMKzdx0YfOEW7m9NMRKfs77ItxAjVPPTCSLQ7hAGwg0TWc4RzfUpFmhdXeqmstLYwNc
9HuayOt+mVBf4NbZiDisPsiI/uqkeeURO1300jertRYdaH7NLKYH3YLREx3Jvq/AKbROaA2+bWX6
gx03Q6DAJ3i7qrQImXLtUIQoDlDBD3Zf37VF6MEg0vOvpcjUsfGIDJhX6Mc4K88vw/5LqifWBsDd
FNh4oA4r0xGTjPFGY+qFboFNcRqR9+aNhtNmG+SUXEdA1U1cD/J+6jDH8bJAxQbV/q4m+++u+G92
RR5vNp6/EXM9rpvVPzZvWdX/sjf++ME/NF2os9DhkWLxrwye39N50HRZv0FcgOlD0BYKjBXW/2Nz
tOzfPNRXqEWJhiNz6l97o2X8ht6buZ5EJiZBKfxHki7DXGEzv2yO/ApDZ2OUDEF0+zvg5ydFF30P
UgswEKHcF+MDchIy5q0Wu1RO9LVTo8vHUmRczVyOe7eysFOMyjsiPIwZ9FfTEwSI4sbkkQyAfruH
jNBT0kFTejhlRf/BkWW8zfoIjYt5sOi1+ohWmYBa5fM0ZPc0THoflZEbaLQVfCFTHBCd5bF5Mfil
MUzni4G18diXaNTr2lgn5lFxQUTRPZUmE7/O6a0NxEtWKVzvyjU/4GL5ZtY9VoJweFCe6q9pJe19
M9kW3sx0KK4gyoYTLe/mRjkxxom5KbL9aC40zagez2qSzrHANb9N8eKeLEILd303mLibqkVuIr7O
C0MxA1cDkAvGZ1jgfWduVgaFXqrDorf6Vq9Xj7bd2Ge9dQ+krF5rfW0F9564LTJ00CF+03T2ONG6
vbElTlv5VPjEwKH4Cbhhqq1bihb3I3FdydRABMT/ycUqbpbeynaOrTmnIk1lQHBe4Q+WQ0a1Ec1M
k0pTQKLrGFZleAgau6SGUPGzR/LdB1L35JHAvfG1FEAI4q7xNroy0ZvXSL31bV7FCR5NGE1Cvxnh
wi2PZWtm2bBNiCzXviARJmfVr3JigHcDU53WJx++WwLdrjCvaVa/jqjIUbgCbHcvXgQgaju5jTn7
6EqaaV/QJzqgiJ33TlFCVKBd5tzNRdlfNSasTNkSUv3IZV46E6dPlNi0klodJREG4y0CP6LHcN8A
C00HK7toOM1qbYORc46WfVW3S9veEpMJKRZFQOUi8ka/NSLyD7DDlUt5csKyl+1rZYT2tV1qYItY
NKtESzMaHVWbTg9hnxX7EvCkQxKos4zjtAMsoQ/L3lrqtr96nTIU7Ux96PRHDbqqC9/XS3NYgkZU
DLOxWw+9c8Ib4KSgz7fYdVTd7JouLAcESrp4YYQ0P4DfXwqfI2CzJgoLDgeZRkuE3qa3Ql66Do2h
GrXnOLOTbGMsuKX8XhYQdARqT+Ygzbu9RKu1GcHilX6AVgesJE2N5ApHaAgNtbgQOQK1uqiVfreM
kxx3OUOzkM0+Rmck+rI8oauID1WZa1tACWYUTO6AGiCEE+ibWju/ZAxoIWw00vzUxJaxyaMiulvR
D3cSTOa2pxgLJAS4ac8b0G+Z2tpbTomwTst8ORDxiV4LPuezNwOJ8J2G0CjfQh21TjlEezTSNDzG
0CJo+TvaxD7fMx2JegaQQhP9AhSAxnQ/LhnDS9vslU88o7EFIdNfh9Ep7xvGcXunsfxYjPYd7smI
80c93+BoRu7doPp+/W+Z+L3Y/DcbImm0Uvzdhnj5Ov3jFUTCz4Xijx/6sRmSOufacBUc1xK4O3n6
/lkpOt5vjtQNODGOXOGJEmnxvzZDNinX1nXpCBO6H0Xkj0rR0tE+s7GSn4B+FRuT/Z+Uirz6z3sh
+yqaZodk55XR5so/g9nEKJtR16PqiA+ZRlBWRvad2U71Zcknd/PTV3P/+w77c+rbCgv7ad/9/lqA
877LsgHw/9kWMHY6zk1XlEfHnMRlGZW4pMxpnhXfwLlpkJ39/eutNoM/vd4qDkdADt7pr/lVrUZE
H6NCXq/A+wwAlPwupEeLuPSzZTKNCKW5xWwnniYkLE9//+K/OhLQnwOG1IGzUYMTtfSXgItG05mZ
sggcl7bv36mwkQrkuMzOSizzdQ4X7zk09H/3kf+Xr9jm24JLSbAd8PBVzP7T0abv+rSdXKc4kiQ9
32cktb9DZ1tr26Sd7yMdEffff8y/vKAU3KS8HHevju5+/fOfXjBdCVhsb94h1khtJ56dqWzce7ia
TO0TrG35+0qERSL6Wv0v99D3w9kvF9WxdVO6GPhACnqGi1/g5xdUnSCSM1x5VNWMAH2gnjXulqXR
R3ocZN0EmCIFTrLSQk+aiWuD6Pe5rGtnCmKZLeUKrHGuvTKMtey3UafXddydxezNH5Xh/pu7wHb+
ch84NhYCnn2Lq8nD/qf3WxYkJ6VFPxxo2ETWk1bQB7jpolwHD1419K8bZI8nWD0qp8wj9veJZ1Bd
NSxuB8B2Up6SjhydAknFWwT6CXGbzLmXSO8ifgfg0gW4WBGfRt1grFm2o7gUBtwD+Av2IiiJuwiX
QJvA/VLG4u5qBvAXGsJaux0cvbqpoYJcRS/n+5BZOQLHdqzsz+5o1moj6UaOW3iniGdb057vJauE
3IC4zLx1Aq69pDnl87VZvcjHNkzXgGCnQ+65zk1jIb5ylzIL80WSpPNtb3mj9TCXajqXepyDJbEp
S0fPspj0rwsB9THP6Tx287029STNZw3z6Dls6tchNerXpdXNI2GuJBIzC65f3cIc7/WuIyQNzTHL
14zNe5uK1n6DezNfqzYXhk/3pWYS3c9XrdHEEwoDd5MsiY2owDaoe5U3M03qjSGQloBh1oX2fB0s
AsY3dWYhLcmRjgZA8sJnA7M/bQZ3st/yge/RXUa+t9YST4PHRVvcxnuemsV+kxodpyTiPANMyDZ3
qkp6BLGzRhumg7t+/f1ejdPIHILYTKbhNsnm7j1PKy3xLZsPayg67vtuGnMm4xC/GCvTMimOcJ8b
RlSSSuq74jZ+icfJe6aNjSCrJ+Jh3hbK4j4ZS2m9VZ1bv8YRZuGoKbyzp1rvuc7BJvhWmXBnzEx/
Agvs0E2Lg5A0AUYuiNRVPW1GCVQYj3yHs2JmtI6KMVvgf5Nhh4AexQ6IgDRhIFmvn3XClOm7UdUe
vn//1twzrRhcC3WrgyfY1eIuaEiKu3z/O9RfZVAoPWXdWOKDxmd9iJ1+3EyR5+3AlnADx+vjIQlp
qA/gw8LwRnRkUQZjN4FSbGbXu6IGEy1SZhozeGNzlIqXvpEd4iMUYsb8WMtSZ44fVnPIKTBFbxty
vjPpwSQCP4/onXGmu66V8akDcqTtlT6k06aJNBVecT7aObNHm5ZQGRO4dDagQb/CU5/eR/hEWFHS
bknuJ6UZ00vH1x/vu5LGXmcQROUvOjoUzR3hnuiwmUnGsfmeuyc0ZzFMfMVIn24pEUZ5QCgXYxyz
YUjspubFBqeINH86hJ6ab/qIGZgkyyCIa8R56NLUxYKIFWASER9Rvjabmjgbv1ezuNNk3F+nuOki
vw9H+xNVk2dxf3UTCbFeMt+MACYPlltFlE8ILeG4MFVxGX++Y1MUF4km+kQIu7zUeumFoCYsdeac
W3DBZ5qx/gJkaV/WS//uJRg8GaoMhJNzc3snK0TNvQHnAW9TOE74bJYd4z6hWR/IjdQC0u/eSgE/
Ks112zo0SHBXZ5DJTYeum1tKZXb3Hgv+A8nDMF/Z5riXjbCMk4PUQnbppU329NzqV1v03nOhYgxQ
TuQWqFLGkQ7vHIfPM/yOS22J+lV1q+uRdKk3OqfRc0rr+6aojOwphVfxkraETQWessko0+koJ45p
ch73ED95XgjWYnKrJ4l/eUnoWHd8jGgnzMK1TzZ0U+9l6WrxqWg1bTkuuAvdo4mvGMWNqLt5ZwIk
yE7SMM3PSzTacgvH4/QvxlbbpfGRoIUnJ45RWv/nnC3ifZxHQyIfAgQ0HW1z0MaNOTUi+Bm4VRrl
3QxIZ9gtlvH8Z/KWpYwGHhBCyR/kLWZj1mfwZPz9mh2r/UAMjBF+9twpoSaHb13tFreixjOibLAw
4GfauaDtyVdXhDUdfjv6qBy3OiRW6d45sclYj6dq74i6zQKFuf21ml3OInW/au2mRAsyMXJZSZFp
t0ne4UWAbxW1l9bt1FGZqXsBcMq2gKoVWy5i43c9Tz1mBjbLWyYXbppm4E7pIqbt4MbXW2mISto0
cSUu9JpYSxuJgNtPPX7PCAprjwnHO3cTlybISUPD0z+kvCfHJWkjqS3+R5yV3IKzGXlnmdcMgCMj
Y71vx/ag4pF1cLSjrtujM3fPkNrQQ4AopThnMymoRt35Hnczz5I9NfneUezjVcsLm+FivS0qZcH/
vgQ68cD8AVr9eutPeh7fr/J0nNr1ZJ3xmenYP+xlpETXuvcS9S0jRLNl5zeWxn77nrDe4XKdNhhQ
0FaRtpPHmxzOIycGRV2z//1tCaJrsczEKSeJUNPYvhzAljdN3raHUQ3zfT9y9i1w7aAvz0t1MiZD
MgofVGHNt0SGGCgxW696nYymjplijLzrpKj5rMjdeMmyTZRzteBVdOwWkgAOPHhx1OBPYNY+EnAT
zZY8DRkovgCwkHoMtcp+pX5mYVWtlp6nusVt8r+z1qzFdDvWRUc85phlTijEtG9923gQ7iYP2SVP
sdgkmuM9GzPqI/STq6av8XrxBGOA7Slq5zLbtcDEFt5Jsn6j+N0hd9qKbX2oXdw2RctS9RiuVzRN
QUEuQ8Edl3dcRk3gBvJ7Y+1wbeyuXmlN9Lr1Z6EpC2shW6UzPWLe1obHUc65rIOEcXPsXvOMlB+2
qhraGgrtqFHJTmWJFgnYYpyWo/0M64HROMeNXCd5LYFxmAVhXiSIRHCxTBLSGewcziCOEeunDAjF
BRbLGNDrIYiYhsRmptF6ytOlvuXyN9cK9dExQ1b/cda85KSBFAOLGbP1EFN4iAyUNmp2tF0+TDaf
A/14qYMM0R0PvFIXBjCkH3D9JDB0omEn9EiANEBY0s5zc6wI3aFNkYtrCX4WGQyLBOpqJCAi40RC
oyb7RriNjY+oCg+IqbDx9c0IPAy/WMCq8K1sm29aru682ZqO3NccDIZGR9hf61gc1Ij6v0A3rYrD
PCBd42wcPqKZU7uUTXSTNjHEJij7lt5bt4hPygeuNvtyOecndj4G+qiRmLzhCHILuY28/HbApEVT
J1Z3uqqjD7Umh9e2MsxLNRa0n5j4cYCcm33u5SScjPdmIa6c/GBxgJf4ZsvQPpkgUpIE9oeXAuAq
QWaE7kFLl680iLggFm5HIpptKJvA53VE/pwIkGpr7MCdr4ZxXUFinRWC/YrVkJHYzdAY2hGAX1Pf
dhmaPb+IWW0S2XJHLmPItQ/nPO7uVTalSYAN4t+V4mvV8UsVtbYBHdOmsUBH3fhz2U97O/XY8epD
TeeNQ/8IgsFv14Pv35eHf6l+XOyLNCqETdlvUbj9Wq3RROyHtOrrQ15KFuPBccRT07UapAJ42Te4
OCldvi+Hf/+6fyn9eV18LLh0qEyxiv+p6qIkz82U2SHiw1y+9VrRHopuzmf8SevUtypKdZUyZi1u
xvWU+/evvlrC//TtEo9AVcwDzpv4MzVd4V3KJ6B4B2LiKEBAQxpP7rrqpk7Hat9j3lr9jC1lyXry
NiyXxf37W/jvCOvfdOzWrthPF2tVjvzQcFzeiq/////9IQb5R/XtH/i3huJz8ssk6/ef/6N3J3/z
wN4zjlqnrlAIfurdOb8JgYjD0VfivyAQ45+9O9P9zfNo0TH9osdlOZI/+kPl4f6GxIODB602G4Ek
f/SHxuVH7+Nv4QRrN+fn+8zj5tItRhsGAhRpfh90/dR8IVk7E7Ga9QNWecbs3/JIu5tVeExdEvOm
8oCM99Tp4dYLh4+ImUEmd5ufvrwfb+nnlt73vI8/vwVTShyjfGZj1a380o6peAJr1410zjgK4B7y
EAHsbBm62jcafdpw1uZZz6FZ1lG6d8AwbifjFfxZsHB0YIh/qwNuSyp319Nyrx1xadbR93ooFXW6
0caI3an+Ys24WFH/D2UM8uAT0ls0bsyeLMsHYPShIyOPIHq/07bKhkVe9SveKZNn2kKlohYj/pgm
SGeaGz1jbm2Wz8pl+sHdcEA37Rcm9bBh3kTDhMAhXR6sng/g5q4PgPjWtlOXKZbZbbvsbGnDQx6X
A71+oMGa1z9I71WY2raLnLel4x0UKTwrSYCexJXTgPuP4+1Q5QzNiqAdsivn1KcU9e0264g86utP
A2vJHvbkPe4DmEslNcMQ9GkWNBjJ9tgfXH/q0bWaINAKGEV7wKCKudv0pYRtH8mhO5fdhOOG6riW
CNSrZQeb+y5a6Yj/XVb+L4MA+rf6307Gj3kOgyr5hXTy44d+LCauQ9/egYazyrvWSQC/78dU3BNA
UDhcmi6LhmHTLv7nYsLs29ZprTI9kMBtdIsd9o/FhNUJZgr9ZVAo3+Vk/8liApboT6sJ65tjenRz
mczbJklFvz7KiUysFH9DfJob4SS0dfBMMtUEI9E4GieZGXHQirp7RAHboLKGCx8CG+H8vInwxDSH
FsFqGLhVLk/L4ljhNh+rBd2Jrs8PA0Qpay9SR2kPGZGYLw1pXDboZRNKLI0nCUPD6MZzPhUu5ixi
Dgx/KPQFgAlUXcIMJcaIDrQVEBSGwahwKm+7EOfSbkeC0eIAnW9IFyesR99C+v8ZiZPzxYVVt+kR
2G7hL9GbhPmLu0ohNmDUFk2WcfYMHISdV8jbidgneoXDtcsNbed0gjVB5aMO31WK5LFOU/Uwx3p/
IcizuBapNpdbh9SpmPpvhZWXto7ZUab1Nbfrcb/CC6moKnWIJonds26TGxG7+zkxMLHEVVLt7NKW
pGbGVEr9ZGRiM9ths7N6x3hh/mj4CRGmj8KY5daLrU/RqOo7u1IEBC+meT8YaXscKwWQXBj3sYQ7
ZpeSSEiVSH+G03hvOhoRdeV0tfUJoHWe47KqZyf+IjEG7y2nMhH0lNmNKAoou3JurmNrOnztcRLd
dkNnXaa4JHahH5bhrE/bxqjIRanb4ls6Sm83ZpbadXbiBlHrdFdDel/sMKw2Ah1QILWY3JKOf8X2
8uJZGtY5ht9BnduncaJf60COe0xZka8mnfcbkyLqPulgZNUZARKGGb/h2pk2SzTf0C5SG3uArSCN
0PJbWWsPYzUXj3mboTnM8u5iUB4HPd9IEHrZA9EbgKRxyAUJT+yHbF7YUDpjviiS6Db1bBtbYfNO
tXmK8KmH0dPiOhpVq9tQOqZl5fFr0xQ1Wl2LGzNu9BONwfecv38XkYz8gBKSwlfNoXd1KMEfXAMd
AImBaejX0bJcrLUCAbOv7TNcbvtFG8qrDqnad+TQn43Msm4UbJ0anzJEDKO7rWZzeR1bqIxbre/j
k5XGYlNbWd74a/WxabJs2g/4QndaA0iErMsTo4Hbcexo4eDVhBhN5Re4KeQQsyRnze+4BzezjuBs
CAkxl0v/rJH0EXfL1U3Qf4dg2Ufq564pP6ppSO9js73T+vxZ0CHeYFS8ikbPt6Vbf+lqB21IWj0r
wHfYOrtPBTE/GGUMyClFQhwDMetBuV4p9Q72HGPjamVaBv3FGjyAf8oLDziZtdvJ9bxtiI9wk+rW
K4thd2fUxbzTOoCOeRbZRwVW9NmSGr56zsqbImx1wjWw+aQaMoYYmU1i4EIOG4YXRbvPncY4pt1p
6ZMzvg3IGEzPccpdUN/RRpcem75VbAra19tpqpMd9dQMhjDtrm5o5g8U/9FxJC/PV0tmHhk5zQ/F
nC/7ss+MTY1BZL9ks7y12vFEouB0BHYbZptJdNPDZPXPg1AawnBlA1cQcckDRv7ypD+WqbYiJxqB
s+ueUBizQI1pX4rW/Vw1VPpSLh4qVyw6lgEnInaT8F6ZbnJHhN8bsdPWEVphA0tOvMka/5dP7Fr/
qWv5yHoR1xsCVoybKC+LnW7Y3NI6hsmxsPItNtD8XrHs+vHMepdXLdF0Tqk+LQPHsjFkfR4H7sFE
zeoT7WVmMxwSm8emhb2jywZlTlncVUWMHmn08qG+jyhhjia+025fGyhu6JuMut8taXUE+EsXICGd
bVMRJHPtU+dbXelTEBmz2E2xmyMWdIl89jWcGihEy4IsHwvXM1EF1WCvdJBEajCmIcO4GG92ik44
j3hZT/k8PMc50z7roMbyO645pnFWac2XTEsBPcRWOiC4iOlW3WUtLXOfeg8x1oCV4Twz/3iY2bAf
zTbkEckmbr1j24/2xw4r1CleCtX5/WLan3vufqxf6CjjQGihY9F2qZ1rk2vkrYRCb0+VobunRoGQ
7b20xFbb9Ec0ONEdya/5o6ulkEZxWjv7OAu5cb1lil9r1+q2o2EVB4HA/o1qVSeFym3Bn0aqtwjc
btGPOlbtSJAicCjGmoPmZEJY8s15wWXC0v4NgC9AdJhkOLLHjnbAzJl640g1t/4iSlIrUntAZmTN
y4C33mzemlZPXtmTo9KfiuG2M5fijkGA902fyZDGfhCaVw0n84uGTupS6M7RETL/WhSmBFDh2Ymf
xDCAkXDCQoo8KznaQBALVtug4/ygNrQzXYgGId+in6ax+zyMyj7Tms3fwa6n4anAK9+hjk5QFTWW
fGYfAScDz3s3KGUwDXGcOgwEhUt0bJN5/pIliWexGEXhs5eV4/3sNCjgaO5r90nKMMc36Ky/pirM
LmZeR6BBw97CoOsVy5HuUfaO/iq71lP5mCMrNnC+leExoyO1IQiahxXieXO3NGYTBt0EyMY3uiQs
tsrw9NsaMPsrITLTV6Jvmk+uZY3QGYlT8kOviDxUcljpW5GO9yX5OZj9aF18sXSFrrbFzUVjye1g
Cai6PSDkqT/BDyjJgVrC4ViL3qT8SdIG2I1TpC8NIlfoSJWJOM9aybrabDYX2df5kWcuSfeDodfQ
nzAj00+Lva3ptPorWLbQ2pYJIZMb/EQoonMruQKD1vfQex0iU4YSgLlrpXuWZ+oUG3N8YGaGg6av
b04i7nFQ15a+USPCRsg10l8jIoKZ3Ptto0OzkUREbG2gTJYvuvpBDF2/6WzbO+faOKDyC6t+Mztp
fewcC1sKNoL2NWvTVQoeDZ0IhrmrPmbKqEsAQJ4i3SZtlq+SA9RtqE/1xjTkZ9AV3gcnLos3MgWq
nRmvcFaWeGR8aswqLZi8jBXRnpV+TNBz3HqL5XwaaV0f6rhWETIzm9m9MpX52ZmQg/fkPzyTWQDS
lykwnhlwGrDUKoPcWJcJMl6igVSU1IwhPGQh0zrMdeINfLABItgmxoF51YPt9dCg09kAvbJwgNxG
+jRwL+kdXuHSEe9eYzSY08ACaCc4c+HHxOvLD2rpZbczy3i+GbpB7UccrvFmafHSFo6ZHVNs4/oy
JB+b0rlEtDWruBgDZudblGZYI4hBo8JkFjo4awFHTHuC16A27mTO2dAlw3PfYMVHit6O1mfPWQzw
HVUdPaOOJy2DnAALEINmCjxWXaLvPYzq2NKNhdp6CdGX5eN+sTCOLbWZ7wZdH85Ci7dyaIuvGL5B
YRJW7nyVaYJxb+wYmKCubz9EiNw/S6sKd2Olm4gOLQ/2HryV4TY25uzIKACOchjapFgk2PUsSmwr
fa91byyppflXjQaRpcWcbquwiV9yuphPODTjvZ7YGvVBOJzbmvwYbnDp3mTwP4JI54xYTBGZXIXW
7egQD1ABPOr3kjnTx47Of+vHIbw5oDs2gGIUsXLbhMtyk2miPk0M7c98wpwcvyT5Ei5JT55Z3x+K
uoHS75nlsckjc2Nky0ut5gk5oiFapBSNc49FRPsqiKg//rdK/r9VyYjVfmog/aX7dnx/i6uftXIo
Xdef+FEiCyFwVZn8IyxTl1y5f5bIQji/MZMTsDh/iOj+UMphxKJk1Wlif9fQrWX1H0o5QSOO5FHd
QJjk2bTq/pMCmc7drwWyvv4GBHn0A1e9OwThXwvkTIQNaTWhvNixpRF2Xs7NDbRxZWw1Vygb9egM
3cssTzNNxfxxSWiuf6bo/hpXi/2Ig9XE+lKZT7TT0Jg6WnJDGQ5lJzdAQPt1Kdeddek8KhNzQcOt
5UbEwxFNU/NBL5sQ/uGY5GZxk3lJtx/HPE0vDIY8QOxN7u4SaDzHIlRm4KQDK5ESWI6L3NogxSOz
LhEg6VJveGAgtc5t9Ck852Zdn7vB6PdKjs2JjW96J8Tjk1X07rsFz/s1nypnr8Nt+dQWmR5YgKgY
XHRvJuB9Pq8bK0bwBgvyouL5oBNatuNCaRdOwOG8cUALx7or2jBoPSMaserXgyhGeA2ELfi48NM7
LY6NlxE/kjXgZhfJjN2cuMSr6mB+90ODXazXX3I78T7M7A93czmbHEW9l3kmxWfU8VKaY/FgpRr8
1KE1Lm1RtMcBKHVAflgCexEcPVyc5Jaowzevb3BU1iUgr1pmN6jgvT2DxfFzlznhURFmsstKwYko
x420pC4SJsSdcMcpUQ6ekXyFBdRuvSmZP9rCJekgShgZN7ULEKvI3U/IyrKt7eBlx6z/UiTFC7ry
5BbnHLLeeBpfQxjuWxPUJ2iWxAnsmrLYx+3PlpUXI4FqZuIVjw420NXpFMNW44780Iyd3LkiTJCN
DDkps8bQJGDOnJ53T9JdqY0jGWujKdUGwx/OM5mJ6GpxDrpXqlvuwinWg3gB8hCbBt2cRJ9tXsWs
tp7jWHs6P8RZ4jFKHifOcmcb+fQZWYl5a3gGQCYW4Hvs8+2u7DpyXFwLL6HQV/JeBk3PQ5+DqJ8a
aF846XRulzA5zHbZnXvoUuBY5BS9EwimBXld24cYETa9laF2bkTt4adPeke/TKXSfdkCeCT/AgUb
3c/Rox7phmfMvsNE+Cdg/4zce4XOix3TiOKReCXDRkReAN+qmNDdMJ+fUwgAFngcsL3tzpvmM4Hj
09lpZH0iW6D7QL8CfNyI++JbNSyYDtzcOzgJ7eLW1t7lQiqzSSwMsrkwgjzaaiCXOMByrKrNeuek
qD+SUYH3a52bOiyTe/LU4l0e2frnUYp8VbbLLyQrLadlLsY4kGMs91Or2QDZ++kjuX/mvZaFzkZ3
MD8Ap/ci2hiTuqkmzASB64bVCf4CRydik+KtGozl3rFxRyxrdoWUyGwwXhnHzshaJsdkZ7j5NDzb
sV09JElJ5mMarnNQL0putNpUvo0IscBnzkeSmOJ1QoO8jqPKRInZjoo21QgHqg8Vjgd3+TDODTRA
1CS72EZYAQOLSwLj9zYmPe1eyoYej9s+JZkmr0RdHtrSXO6mgcKvmsk7G3isIQEZ85Fz9nRwJ1nd
wyUkzJK6GXNZ7apHIpHqW4yhxpPBAesTpCEwpcQB+MPUTkdCu+LwWGKWfZzTxgi8ihA2GHe3haNh
Eaymh8hq2rNKwRqxeOqXjlNwUNklZ6siwfmmY/GIzAkgYyPexWSjZ7Ka8mjQbDmSnSOxYHRFMJe1
Aa0ujPatgW8xTOonzanh6CvD7B8XL1ZfC1pAwaI56qDSwnpwVMNMG2M8ahvToGBM7GzvDHO9SUIW
ct1Y+hucqPOHMtetHQzIKJDuKG91sBl+VbEQeRGhd2Hmua8A7+MDOrs80Obc27YW2C4EM7Z8ZRNc
DgyYOJukjebPU2wGSlrDtxTlBOKvpLp2jRRBDRqKvqv+Fi0FwHqBr96oRjxLY6e1AWmI8auxRP25
LfIrPKcBqyMARrNt6xsjj/r7pVxRCbO73Osi8e5glGUN3b5w2VqwO/aFVSWEDszuBrfguBmAqH+N
VDluJ2eGJBuPQcaaCasym+KglbZ2jjWrge1kTy8c8pIAEdZylShLNkD55OtAUMXOMCXIEhKLjgLB
4y3COsCdeTT5k51Yn7KcQ6TrNMlFhGVJJkol3hCfWZu5Xz6ExCQFBirWgz1K7Ee6FtowJQXIE31x
j2QqXhddHJFF6z7xFYLQDV1xgUu0xICRx4eJseuLNts4nweGRQqf1n2ad6r0tSaanvVINiePc+Ep
Yh77PZ3CO7BuakEHB7FDVnD9H/bOZLluJNuyv1JW40Kao3VgUJPbgfey70RJEzeqIfrG0QNfXwuK
qDSKUogv3/gNIk0RSRGdw+F+zt5rL0t/g+CN4IBc5Oc9NwzTUd8/pLNVnBTRnLwS6OMCs7zwlig+
Inu8y2bKiUhTKnpItoq2Thn5ZwmqhgMuqHzfkhW7Fb66wMGShcT09OjR2MeViwBcUBeUgrC1Hvqi
IkaAZvrGmvIVOqWKi8htmL5HNT6DUKhDYxDe+YLx56sp8/xLg1blym2b29YuXFDTziMBSO0VpDc8
w6MtKYcQI+gT6bbXrhwe2yLuT65XPJMK2h1j0FsHnSVVOPRzdtZTaqesTJDNiTgdci2SyEF2VVY3
iJFIPOPLNVAPuDWj2vpkjOV4EfBVBuhiquEJ9a9xli+De1HUSXoiXedQ2YiBhCWuM8/5MBmjsxF+
ke+T0lYo+ob8AdV0Hfadr69rvzO3U1vbB6HVdz+LmAKjOA79NkB7Grf5WVvly0XsOON57WbRxyGg
9idbdCdQIfWONsPy4ur8IcZ8tbWyVN5jNSbWxMy6Lec3U1y0Lwdm1X0dm5+x4hmbonLi67SuaEcY
8+XkYZBTpvOY66w8aQRCe8dohpDdU3BIpkx9bkiYCJ0paT5PRumBVO6DPayL4UhyW3+gOvIZ2BZY
WlGYh2gcNpkTFfu8j5+Nntp2MxNVIKlbnYJg3sgsykl+OZeVhy4aNRWxpHkVbWNfoAEVMn9M0afc
s6jKzkvt86l3TcVefMz89LqqOjMMZFRf5ZFzKDy7Dv1JNFSWHBhOk2uEpJdRNYyt6EKmJdOOlfZn
kUoTlxk/9W60i9McFZ55IFsEVVlKzPjojJ9burHUbhoX2Al5Ldc10YfbzG3MUwWr4uD64/Tc+8rH
wahBiZB15rlIuiKScrxZOzu3WqavJSK2z948bAXL3GcKLGrHibwUfaEPKemg1ZbM4+Y4t8InAjIz
zqKFBI+t1FnBltHJysuaCGuqG463H4dCx/B6o2+gY6ydUy40OQoUNBs3QPqdZek1695tl4j8QI1w
OQhV8wUlufO0MA/gNGa1GVOXO0MTLF7w77ibjn7Ppu8gxlQeuYlmQsmHpUezB29460pKxJuWmKZz
pWCs6tJKj4JH/bky2+jMmpTaS9hsZBKhPD01dFC2EVinnR6JFdxoWN0fdYyU7mD2WPSSRdzKmg8S
ciHYOObYmV8nQtivYfczIQxWvgVobR1UiSrPvIfMSf1/pwb4Q1+TvoBQtsEvGhQPcoKDS2whJmri
SJFFVw/jDFBfVt23yTCoPpWslDdp45n4SPGgkItZjqlLxYFwHNwaUblDq5R2QOzn6Xvt1fG3MeAM
WSO4H/k71WcjGhUG/qE+qllRezQBhe5E6yenfvD1pa75abiWJCry5tnZ3Bw4onGZBYHe9REitkS6
NaTxeiq/NUqYl1Uy+UfPMgnFHNnMXcnee1hiRDC6cb1vkEpbtVnkUp8rNxj3Lpjju6bQ9iYFvnUy
irq4FSOgIQ8qPISdeOzPnJwKM7PBvGPVZwF0YQljjW0B0CXJzsh1JTYtd61zUbbOqREIBalL2Hsa
hKCTvLkg28fgeMCbqscpGZynllw92iM46yU0BYOIBEEWK5mB6d1o+y5Zkd38CX3PNcA/bqvIg+l+
GoNoNyCRVluaZuISxRnQ5K4lEoj0Rk1Txvf6jYpq/9rnK7x64XVP/2KF2bUoKk8T7taHCATkp46l
J3umdriayyW6L9ylRVbHzYYjmYbIDth9uVYRXxlqIIcI0jjohx7425y2+l6pQnQ7BBNUFQEiE2fU
rHBD6pqRNvWHJm7Mj2bt649lFX1QhRQXjoUvdLOUggaSVdeQKwKqPP0gzmVQ1PdDPLXlThFZLy/7
KXZuy1g/S2iSaDYW2KkbIxbL1h8Fn/1kiVAsipxspyyf86cU6tcjoViKhIgAKMPcm1bIVqh7zJoe
Lb1BIjKthei8LaIauGRUHlJMqaTHN6QSNV7nzkg2G9Y6OtHU5GN3/LKw6mPFb7jtpqmm+UZLP0NP
EuTJXRMFrMT0AuNzSHuLCCLD3FtyCY5jRj07Xpb0wo0JdSjsQF7lLjsHOYFN9YTxJfer5TGmNAiR
nLp4tqFFU+2Fm81PGVMF8CKIUdsllcu1MVfLjgaJCrs1/alc10n2wrhqFvzdNM+ik/rhn2Dlu6XE
XZ2VqTLxU5uYY7iNLGRNt7lwbRbXSUn6EDNYtKd8ikKNYZcW+mPVQbq9NulW2TR2ULpdajrIYjNU
LWGffey1dAewFS7fDDKqxhszMFKAUehvE2jE81NXTvX0sIxGyvfV6Njwdje9aOnx7vteWvRyAruZ
xnNuSeP7Bzi6sbe1Yd/12eb/FAj5Y4d4vit6sKGCyvSQw4b48Kr88xv90A990Cv9kPBRMOENRvNA
ccX8xT9W62lMc9scryKjdXdGsDriiUmWU3E0UDGp6LNV2BRYrZOduQfDaQ6wYuGsIijql31bdXsu
NQyWFEtIEv755N54I/86N88SJkodD+TIGxFhYQ4AmpQ1XtEHvJI1a0V1lgxX//lBIPQ4BDw4gZBv
DXRu2k1seofxKrHEZv3Ho01byurw4zD/owd8Rw9I4Q915j/HE22f8+SFGNWfVYB//a1/VyWdf1Ht
c9DhWJbLWOUX/n+cheX8C54TJRhHIMOhKvhauAPcwAe66ay4GvNVXdJG02PzC3nkf5GgzP+kLmly
jNcqQEGFk5I1eWDSFvQCV7DVa0ckXUwy47FBXJWjHeyHkaQ+cDYpwLxMjsOtZ7jzKZ2GEli+yPiy
VM7wiCp6/R4F5d9Asf+yP3M9G4dAJ7KcHOH4CMp/PhsH338WxP1wZenSvIpwXLKpZy0L3XCg0sEq
0+k/Sdg07KMLH72zTlc/mVroLlGikOW3oOvYFwRxDKYzz83HxaW8SoHSVd9pt5vTX2/GP57xj9f4
9RS0njEvOMqrtUbsW2/Kuk4i8eLDzLiyJxAzO29a8scBX6996OSMBorapJnuEklG70LvFexPJuyw
gIWHOH5glcW3kTZYYtQuIRNJBcOhiAVzWMNuZB+tOU9ZH5yKNojbHaLl4AO6mPMsHzEeJK3hXbKP
GIp35q5fatVEoWF/40GwjEK8+mbuQmYVjQaWjCtczsGHKqJ5u4HeytCoS0wf49Sg41Jm/vHVy/Ob
+fztlClxdpk+MjKoK+v/rKf1SpHqiilyavaFV6WPzZo2Zn9VtrSbyCV958tBWf+nUb8eCT8t1m6C
8IIfkrnXR6pphS0a1tOVXwvnWZM2kIeq82ESQoLYC93j7rLF7Ffb1HbH4r1B80Ysh7GQgWIhvMX4
jPp1Vey9PryUdsLCuUiu2Jy4z0XaQ5hGbZGH7lK0cFQhhM2CRx+OuaZ8qLNKfu9YUR/HYHYuJs9u
BJK1tAK8TDHy0W5qy2Y7Ms/fa8wDO5zyBcVhSoXNGdLfpf9LHv6Pg9789UH5ROZZJuJlVBvSWSXs
rx6U8HrUZ64yiFJQcGmbrsWla2Rd6bDmmcvoNMZJ9gWPWn0xLTo+UDcky5sCmnzp5LKwU4sjSURk
OnxPUI19G9w6lqc/DybH/eUh0wtiEPHxZW7l7aRV9PosoVEnAmSzfQmkrFaBv+uCeKFSOYGd6hCy
bJtJi9uhmKnpE4cut41Z4r9s6jB3oFehnyrukJyBtJL5GD2NpMOwu+yAQru6fvRWCpbSJWyQH2gs
0pzxI6u0La/GlZ2lV4pWRJICleAfcC1riIszFxDZnZVGN9TC0F7kvdRXHWCu7geiy1tpXWYyW8wN
Tr9Q9B/99CJfyV4g25xT7EH7YkUF+GsUMSmbzFQJS50VDTaulDCqlcaKr/wKfLK774XBcpCMBHlQ
LXsFR1nWg47NMQuVNJCQLIhOvgT2CiZLCJP73K+0srpuiTCtyvpo6iD/lgxs6uBgQzjD4j3JzbBy
z5qVgDZzH0KTntu1Hotp71DjP5jmCk3LXclafYBTpLfDylUrWhvrcx1cx8oAumaaVXfGp8YCXL9S
2fxO5h8hwcfnVhPU92BL0CoEqWEdWq9Ynn2YvvtWTOmCcJBYIYPQz2dr5cC1ET2B7WKteLgyWlFx
00qNs0f4cXM0gJJrVqpc3tnFGT5+F231Cp0DNzfAbv4Bo5MK2basVkQdjGe1tX+A6xoQdpGzwuxG
+nkYA1bEXfoDd2f/QN9NdN8uYAIsubrtR90ViBGSfC6bb7GKLWv51I7GtIYbBw1TefXVmou0s6H/
dD07rStisYpsOgWJXsIh6Dt1LJoEL09K0Me9oFx4TGcbh0nPM6CmrAVyO6LbV22+UnwPuzxDIkqd
PxLbJu9MdY3SEJnrWTZLvEQzVeHuwms7mxE1ku+Dh6rnW3hAW5mq64FXx6PpRDmdAUdjvjhga26C
FfxLJPR+GhJva6jADMgrVXD1tlWrMC/Cg2UzP+YSWkCrWBUgQ40K9m4LvtZtiTgR8nG8OnSGloy/
mxY4EbEqUeK/EOUnYbWKin5h4vi9f+VSPFen0ia4xU235UTtZz5roQ02oGOjmDwWBR9Xw/JrS8xv
uVfMZ6Jti3rrWjMAAJJv5jxsEo0XlMdqPRl1gZ0PywXyHf4RxjW2bdpVYP3LJzzoQXG0m4CyaYau
5W7pOyISIPVZJtF8MeEEGxlDdAxVM0Cg52Nsn0hetbJDX3MGhMPk0bL3zWkhMDWl9n5Z+DND2+BV
aRB7mVDEaSXnu0jZUb+TtFtROvzw7JRLai/fCcENIE1zAkRRQM/VR9QDzlkEyB0lb5Zpm013onZL
r0DlExBcBzfAzVNna9ODWghKThfjHC8Yus9aRZj/4kDWe3OOl+pIh5a4QQzb5HetPwcsCJEswwet
AgXkhFD6bkqMzw15wjOeCd4j68pcSlgGG39Ac/owo3/qr7w6mCv2wrq7dHs0iWHUyoy/EBQ2d4sW
oll+osmL6V3PBZaodnQXtMld1D04qQUWYVI4Hulo89N9OUl733oLhkkC1FdTpE0sBzt9tU9Q9tEf
HllZpFE63NO6GL/UTWyfDXKMFNwIlx1zidDSPrh5lU6IO6BTLFNtO7c/SBdmZ/ATRMq0FOrMGbf3
YBVpctZMljUeSxmB9vhh7SyFXgdnmuoWV2yLM26aHYAKQq+8z3gsObEKRpV5zhcs+EDrntFdMEs2
O4jWEyTHNlDWTdr0WXZn+UidAIKlQBe6qVsXn5hoblxq99O+GgsOXVULPlG6+d0SkgaxXvx66iPz
E+dF8DVdmJKr6LXLrYphF2MlzwZeHXoZWXJbNpJXvulZFfwFTQArXsbX2nTQjcFYiAWPe2ym/rKA
CLF2Y3s9HehqUpICGYYKmX9HTcQVMYFMgbmuk7uyABljByd/SBKCQmI3Y1zMkfc8lsQ/bKYGBJnd
TaI9xw8NsgNRZpbe+3wtABMInDVBpD85CCkQFThxYp2wxQf9uYpJmt7NjdRQC+S8Nte5rVsh9Qz7
LHNvpr4ldl4LlFpPIzjU9oy+ZPEyL8E6hyQk1e3YB/j2PrHmGLOuVwRPhlDFoRhrBAzSYZqbmzG+
S6quPQ8KIhZ2rtVYEdOeS5wqPVxM3ilen31ulbwmi6Hs4OhA09M04mdMyb7JkNqP64y9T10wQodp
WIY9H5lRn5tNb8GEC/IO/0BsI0+VDU1FdtXBgzGzTD8tKB7Mb11L4PumQGoyHJPR4ldNhRkvhFlG
XnSktxsTBUag9GGhi9ZdTrPM71Mk1nSk2jOnIHT5bBnJ4dlmwmyXsCZmsLosvcm5MDqx5sbpshjO
o3ms4y3Bh0X8wEoEzzroENwNMmkp/MdoEDfBSCWPr8Cs76mQm8lHs1psQPfEyWbzI3lfRsAvazEq
xpLYiJOh6vELpFNj2OYSWvkxCYR5O4HAXMKm1y0BgajNFsoHXWrfEA+zoDX2auLqdE1T6BJtsjPh
ekrHdj/igUAM7UP/oFRFDAnM9jbfm5M9NbuBbiqSZ18z+jNnIqR1BhZOaELdevppdGfzIY0he/I6
JCtHJCramzIA8HnorTpID34ReyNxM5+imVY6su3czO/wxUOKGN2ocy4dlfvDnVYtjv85YkQThmXz
NNk4oABJ7C6rLmRTx/aNNYncO6qpCriuic7TZUZwH273FnQ27Iyi7y7zXK3tWPJQD1TEKACSzkUF
VDu899TLMLE4QN0u/6eS8l8Sd6HnwID4z6WUA/ub5NvzT/Kuv/7O34UUX/yLX4EfllqJ87fN6e9C
CuYoNqkexRr2JDgkJfuVvwVekLGFAL6NmxL5FRYltrJ/C7yovrgWOxhKr2zgcZj8Ryi0N5sNXMK2
u0rPsGrzR2GubstXW6KIwQMMnkQVy+qjDj9CwHLJQV+1KpOCdiPdprzIPGI7d0H8riP7zYaMTyHV
Et/k/uDMptC0nt2ro2sdLcFA8ls49tawlzP+dTOx8t0sk+Ls1WN5f5P+16EghAs2z6g9vDeHauyU
eAGicULHBKiSW8RnEVBW79nl6nf8ob+7Km5lYHtsmD1WpD9f1WLCF8KkiUppmpIQl4vegUPLtt0k
+79El/+4pV13rK/KOD+uCoqdwGXOoAA3+fOhqC71GTmWXRgkijLTbPEV7r2XaQBfWiqwrJVtEKAL
YYGCQbX98y1dyym/HhyS3jqKWVK/uc4O8owCwNoRbo9uazWk7UsTsdWfj/Lr3XSpRltY/hzYMWzg
f77ENvLtdtCqD5vA8RrGJoSdjTtpOezTuoDI8efDvakhcUfdtW6JfBKJGyXONzUkIOT4sMyuD6PZ
w4KSNd+lbb3g1i82Zl6ceyr927X+j8/w19sIFR5FGfg8aqniLZZAxVk6+nbVhymqpm3JJ52HFVT7
P1/Xept+flgchT1tQM8hwDm93uZXr5rTK4zTOutDGxkXGn7jgubD9Yw+EmFZ4b5TavndXXx9tDcP
jWpppCM375HljCZuRiKTB2gZNXoPEuDoVTVZ9uXPF2i9KQn/eHJ0rD0XdGTAgHwzlc0x8uoRg1Jo
xh64jMohj1KsaafV4gPOi7Jdr+/kMPtbTdL6N6/D4VK79hmh0avgIxj2MF0JMx9l/XWabOM4exiC
LNXp+wWdYC7J/zQzvbwzMZm/ef42FlexsqOl9cuI89sIWk/HawQQjQRth9wUuZkmd9gbBhqJpDUh
u/vVuLO5eyTVTc5nsUiAZaZfXxFmAOWqjoJr1qJ/G5//cWS6vz015uf1DYeZ+bagmgY5lQI376g+
xUCpYndH2XbNw/a6faujlq6xnW4FXk/cUKRjnqaSTCi23EOG/wwI9AA8hLI7Zg2adQhjarr5Jd08
ZO4zxnOruUKlYByXjM6nHrpuN9I0Z9UPsK1n8/ehG3y1DdhHbhviQg7ozzB02Y2P3Xs6dVnTgnHP
8Y3TMt9MuXseO9ljP/oofhxy3mZ7AYJj92iKjO6a5MHlTCdQjWcntzcTxJELEc/iyWj0EKZlZmyV
O79ks33X+WT9oSjJzjoQK9f85vLw59H66wuCcJuFAW8932D5llk5tZHbuxjcQwTMV0aGQSLxBfKw
6aFfVE2rsjD/41eSI7KzgNC5UhiCN69H0EyDHyxZFzZKHc3W2ZMV8DUonYvGpk7CDuDjn6/w13mb
BiezDXTflVr5tsPQErFe8my6MJ1z/EwD8JuIFLC9bzXz7s+H+nWY+i5dF0tQM13RFOv//2puizBu
pSNNiTDwB/ccu5x5rEaS5P4bRwFvwjKFmgH38OejFESKFd3IDTQ8tBRoWwLjjDqFf/Pnw7xtbTGP
cTU+Oh1Wi6bkc/TzcYAlLSblDGJAocXsKIEhRZ4KejRow1nbt5IlBQNfgNY8Nf4TW8qwQlb93rS0
lpl//mCsoF1Ip3j314TRNx0irYHAJ4NskXjlcg+vLD9Q1OkOzthhf7adxTma5YSYSlTf82qUdyRh
k9DliuGyWBb7RPFQvfME7N+eU+DTPOcxmPLtg/ZnRhFl7zZMjRi3bQ+U6gsf1BvptPg+A/Gtyofp
CfxP/JUGTNcP0TatLJw+q4l3iNqDJdpq13jsv0cKT/i8rL5eRWYinIiLIH00Mr/PpWnyksh7XE17
V6SUXY3gCUphc2YOrrgwyB45W6rqWQ7i3ps5UOT8yIRBOvTOYuTXj7bvsQ8AyU9ogGCd/PNQcC1f
ZiplKOg0fypVKLHt7owFXB/mCvudFYL127tLEwcPMpkDv8gSIscwDBXbbVhGfXkUDUmIAgn6Unb6
SrU1zE7Z159yakbbXBvzdU9e9tZLhLULfFKMZZl/z81puMoQSi3L+LmnEE5qblffzyUxp3WXuGcu
UuBTOedXhujeW7r9/gIC0Es2GyZm1zf9KWU2QTH7I0MWAxyC9/rQj070GPON2MJzSHeqJQS1kF7H
eqApTlQgn/1EPgCYDY6oWtQWg+AAc7wKbqtFVg++s3xfiLA52T6qRwo7827MUoMvcZcfqODW7zxv
802H7ce7z3bw31fw5oGPXc4JV3MbzkaKlmYJylPnIn2HKLPrkoZPaO+hdE/FERXYsG1XNfSfp5/f
TNt4h1x2no5keK0AkNdzKaI/r2yYdMI6Kl+IfsbvaQ7pBrftexTl9Te9mWA40tqBdmhFi7cLe60i
zBDK5Vqb6CGDPAFYd0FaDcjV27hzRiVHeIZ/Up4Zv3ORv/n6esKxEA+gHQC8+eYiiRsApZ+KNuzl
jDnFv8F/eweI7iWX3Re2vN47H6gfa89frtWFTmtabLi9t3N6MBjtlCRMXGzDy7veZt0zE4E8lwjK
7WH5TuHwAcokUJG5ZnHj+ADQ2qjBLLG8c+m/nVJcXGZQWVArvP0sJ303IARjhIH67HZi9WI7dH42
RoLc1o3Tlz8Pp998mj1aHzxm/Fa/Kn28IM0irO885LmZwqgGk7GgiX9nj/jb+2tSyWAkcXsd/80K
ADVhROJ23YbskZutP0wkgpdpsPWUbxxHmnhEB5OAaswkFo8KVwvVgJx2kXG+LMAL/3zNv27K6c6z
K2RTjtzFfTtrj3PvLnFLjreNiWtPy5hKXbNczgOW3qgwjW3dFmTFys7aVBl+/j8f/W2Xe51D+Dp6
3GzW7Sh43swhXTRQMIcBHM6mE3+p5erBGZuouwZ269Jw9SrP28KXgfxizCstdPB07u5EWoNfIUQt
zrYIwMfLIbZxe1td15uEboOp/fN5/maioWDroGeQ1MY45Z8nGlJh21pTfw878upfHHzdt0sZIz42
PPHfOhbDQ3hrneuXqQbn20KksqND10qa28A1vUM1S3WeNmvkz7+rfzd/vdL/iwzlmwrEQ/t///dv
rgr+nbf6LRCFwBH4+apiA9AISBodepNqDr1Dvd5pdbBfwUHvPOjfTGKsdimLsEREzPC2UoHpOSIK
mYtKbBHtVFfW90WkrT1rHDrwUwElDMD6O9PHb64PLpNHqcX0TAcV0c/XF0WiRI7g6pAuzbAt3AmA
LD6nXSMAIPz5VgZrnuDbLwTfQhEEcJl8mxnr54P5mVP10WJyM50GdLw3zx2ymtgZlx0tqDLfek1r
7TzW5PCk7WE0Duwc+2m/0L8rbsEW83LBrEAFq9o5/2DVA10bqMR+j/0m9wB1Yhd6rhAfXGbIm9tD
FOfgwdvSxHJYckm4Sj3CZYjjckfgHsh/5nPXiIMwoXO07BGqxCl+8Nh88PCrmSQDw9k5pGYBvsgO
6tj6GIwI6jGdUyyJNjU7mPh8ihtb7Zoka+LHNq/M+YjWPXBDWqGFszdEbZ4K9PBG2JL/3V65Rdn7
l07Xz+oWvkBeHvh3Y6TP1MB63vQOAIldSR8uuvQlxIZd79pVeuhxf9wPRuCpU1Ma1RnOCURpc9RY
DRzz5APRDLZD1wI1y1FGY1Rv/b6qshXWOkd7nJBlc5EObCch1gcYtsK2BVewox80T7tqoLt+jnVd
CeoORQ02pgCmsCHi0LeeJU0cLB2gsbc4cKrmvnZpaIb0wdL5ZlSSFOvEabo9PPFA3omqIFinJ6qu
P7LMmg7ax0d1wDGEfsNZ0UJbnJZBWDZ8ova5Wst/wrAA5+nW9R/TWOfbKS8AO7VOPJibFLnEWeH3
t9R5Dz0SnSdVW/lH0Cbirivp1ChyFIGvp/ne1sF1n8+HUreHKZblnZIUUZ2YhjQd5pCU2HGXBVlx
iPrhZA/zuLXq9jnFvrPBn0QOXTrZBxrM3xzbGPdA91rOoZGh145iD0fEC4EJENk+EoWD7wSxt1NP
X2RHZwiJRgpWdXhetOeeDeBP0MVjWkzyDwgv96D09Y0bFM3eFHgtgQss214k5jmGofgSmUgesp5N
0EwD/4boErqGiQ0SpRtdXXVUgZMBE8p6FhWt3OZ8JXZtK5dbYp2OukOrTVT2asfIrjOqS9PoNKds
mqwdAHd8Vh1MnzRWeN1kVpyPNunGPNkb5Tt3tG6nvTli/UQ/vWyJUu53ysLtsLCBuVNRXn8u/VZc
lLEkFAMwPTymrnnxDF0Ch0Xk5VOwDmVVuQS70uWS5GMdbZFg7ASjvadIcbJQO8KBMIlInD8WNIk/
kkJwhhf0PunnjzTqoSmKgEJdrz4WnhGh788K/zj0sjwMhkaI4BoPmA0hoyk72XlR5e9FisEpHzVa
mTQACcPu8S5pjOFGR41/1/aQFkcb5+6MqSif0BbMRvm91VD4fbtLzkBoocMp/OHFabFwz8lIaO8u
G5JumdFRaeBkbM0t0aAAqKBlPBBJFS8bi8HzVFjCxhSu2U3yMWWSSAEufqq591d6ZJQBecH+l5lH
gWsEVUZXHTCt+Of8ocLyxu1WruXO7QWw7mhsP80x5DHYTWDBxmy3IPz6hJngIFIQxhuDLnYdSsOq
vk5Yd+ozO8utfgeERw6buUK7e2HAJUo3mfQbfDHz4Bqrh0+AuKg0IoSGO7XpsjLfLfjbHmKq+jdW
npL1WJRZcsQt1ezx0Gi8OxbqeUDsy2bSFOPipBVfPKFYT1LfrfdywSxY8z3/SnZ25KHlj1AlYni0
L6ap9e6dIVMvAcX9fsv3ko5mrQaxW2Z/eqTPVLw0dePBPila8zNyjGbHRp3Up9KqP6EPgcGP6yXs
WLE8+LOTfhpwFDIYc7QMnaVPS8WOL5mIQ0HL2D5RhaMNkrYQlxDQMRJiO9AfY1ReXzXAsUM2Gfqj
1FZyljaqy482AokDwLD2ya2Qi6CyGscdVOSi2/VLy8sBLA8DtnAyQJQA/VIWXEdkEdkOWyxghLgL
GkzbJuGgRY0+ctMl0fBBq3EV4riJ6ZPQPKqEkARHB9uC1uCxLuN8HYPGeIqCNL6HeAVXS9LkP7Tc
TuMD8g0uUa464/PIWjhVLxs+DIDux8tIqeg68UmOqES9XFad7184MWk/tPeT0BGJdz90lkuc2yz1
Ca8TPr+xrT9TurPwlFXuddTwqu7LqlgOSz9lh7GanCJE7xxd53k9yG2N0fqal0jzUvF0KcLrU1YE
Dsj7uP7SDFFz6yyN+dAm3O8kzeZwQcIQ+jE3FRzZfG4wNG9rt6m/kONQNtvSW4C1ZTqFTs/a6Myd
Cn6tgUzXbBx9qk2Y98vQ1l86QEMfseJY+0VK/bUyI0wuCzZUGv1loU4R+2VEd137LRhb99pZNOli
A/by6ylx0SAg3ijmbyiZHH/iC4wpEKjoiAXyghRCq96N8PC3RuxrOGBlTOyB3/eqhS0nzIcawsV1
4lbqsfbiCLp9X332Ii/bdX2M4c9CIWluBp/1Kkgqax9h3QSZJtQuQjZ23hRcPHjM6RFeFvNiBCDA
BsCAddeIrvtAkxEe+y4r8BIU5rVj6/zYZKsOqQsoM+yIrlWnuOj4ATUEPq6uMe926VLD/Vp4zym0
lO3TPFO09uXQfpOR426VmrEZ41xnlPekhtJzsXAMF/HwAUJsL7djxUnmrsju/K6pn+009u6NYAFu
WZdjfD17RUmUrlM2H3O9TDc+5twPop6yu2R93Faj/As3Ncm/cQYOlBnEeUi5ap6MKr52Wu4aOPb5
RpAn8iIWDLzGhG4IooCv7hA6OUctYpzC9shvrJbsjt3B9BgIOjLLiKDrRN5FG+8JB5xfZE0haqt6
Mls3VN3aZgNQe8QKa1So3pwUeA4KdE/dOTFbrk3dt3o+FsPggc3pGUmLoRumXs9hpDFnxdd5llak
5GE9uzHslCLuMOc8a9H68XDEWOeX26DtXghAZM8Elj2FbzFCb69S84MTrfEwY2t+97BYEVZiTZoM
wXx5qay0braeVc7ZtgFO9t3y0SzyzCRjv665LR5f8jYUYwbWB0eF+bDAhbgLOsFsJr3h+1T7+rZT
ADp6bdVXHdTLT1Oq9K3Z+dG1IoAv7II1wWdNRWIeW4Uk/prmRR7wkwZ/IG4bqFzM8VVWuMcKrdwL
K2p5yZ5YHWoyF5jESGSjstfZPQ1h2/+8tH53pQpC9YY8Jx/Fw3Wt+Wxe2I2T4a+VUXLjOW19QHXe
Pjb1gLZriV+IZuE/tWAC8WXW9hc3iNyDU6NUqx0UeFjny60LkiPEFY0hjo7ELiOpvN4gZZ3vzIJE
LhYh42YNif6AI9/Z5kZ13wXOJYTDNcwIBzjm1mY3IqS90tR/RB8Pp7SoGw6beddiRImGypJ5gyTP
cBKJgVnZqK/L2VX3YD6rYzAlPcTxpFg2ZkmzUZuuOLpJdxrmGeon7+aliMbmooxkeYpiYMks9VkC
BrT/KPI9By4ix0yWOGqrwf42EFOsoTUwpeHJWOxW70vPrLdT55wTEuQ8sd4WKN+n6kswrn2mimxp
ap9HrSpJtyxmQTqA73vyYW/eiTIeDxJKu1dh1A5GA01SoiuQEcszVeDiU1bIZVX2cpMsrL5M9Oxw
tnKeHairWdYeM0PYAOEMDCOFUx/w4rvnheqnHQGqxS1/kBTllfHQawOSB/bMu77lIL2rJFa4oNxQ
OgWlTK7xM2JL7wNy2/wsSeSHKRVFSNEcrJdgKQclca42FckOlwkYlm1lWkeCQs0vgP3HA2QvgQ3Q
XHZ+0ts7rMkwA+qYYOWMUmE0w9BlceE8pY4blu5UHXid/h97Z9LcNpKu6/9y93AkxgQizl1cguAk
UhI12LI2CA0W5nnGr78P6HK37Tqnq2t3Fh1Ri7ItiiSGxJfvyAJc0B+0InTAIcDLcT76pNO+jFTX
XDuZs5SuZsZDGY4xBViOsTFZu/hqDQmdppTnqecsmTRlVRvJXLiq2xqvyTiW32aoJjLOgja6rmIu
gyhPA/qHCLtgWSvpHTKyuHHHkrBUIG4Ch1rN7aTFQG8E8QvF4MkhIDu8Tao0XpmGciymeDzPQvvS
IgXecCsSkTfHS5c8BhZfdteZYfqPiOEYM8jPS1gCaaC22+jOFvW8TjLdvmqmiNVLhF5o4qpM9Nq8
yUqTbMpwcFRg9XTeT1PRn0iR4LGT0UXIDWflhzIYYyTAOiEx6GcXTSW5e/EqVZbiKTi0/uT4bfyU
UbK4NVUgYqA16l6quQQ96SKFDjFfr44TlAa7OtlHNMbVcXIgwEfcmRIrcCzHnd+3pLM1ySnlLF81
OWryxigobIDgWeVD0x7BfckJaOKdSq/GkwNnyj7npS5oN81IuHWr0uoXJ0dor5AOqk/IU+t9oclX
dba++XVRPTOxps9pgwEhJiT8ETOystH7LvBa2WXnyWJiSadahfR22qWoBGk949C4QxHbU+ShF4Ox
7qVo5E4mKpJb4pOLG2UIkK/mkyxuQIoKgl3sGHtpl6YsQoVqxs9ZFudnrbKzsxWBI6+iiQU0Dof2
PW008ZrTRPRe+WIuXU3hF1aoAA5mHRf3k6HZw1PNxMN5i9jkIO1LeUoolr5PS0puZmcsv/K0BDub
qVnroH74p4KA1gfmY3amCSmih2BpNcvok37HDw+I0Exd9pHQPYbJdW79Z9HE6mty0RQWBirchgDQ
Z3Jt2IQbfqTQYTv7zbtiluTzanPvSG9OTKIeq5GFoQnHodjIoO2LjeEMIBp4k7k8Qq1jwKHgtbgP
rQ4lthMU/rOpmrzGKUfacmTsJIvlVnAZ5frUJuu+4VOiLUUutc5RaUk2MSNvGkdG3lxFs9mybxR5
r4bugFU62DC88ptnxUZebAzAj2tCUydlq0zLCNDCkGJ8GzPnGIeC8AWrzhhaMUVzlpSZR51LxKn/
3Nd9SFR9F2EOQBCefWhdx7t2lY67bDB05/n7wTR7JehWOvRk5M6NQJkm1XksqJWxii2p3oGrV/hZ
XLAgDj1+h/zeRD+Wb9MoBu5BWUAmRp6Mya5UQYFutMoko7U1Z/Nqqtvi3hxQVHAK4Vvdwa/4fok0
wUPqUiQxzmwyQ7fZhPDj5PRt/9FbYKOrTsP1c7IUNXxIpl7b5h0q/Qy31jmRDnmbJe2bDwhOm4mU
fQODg9HxpXdaL/iMTOV86ij3OXkkmuYKDFVhEiQsIu5dsP+QAkLd4Cj2SsvPz7nWvEfsXqIVH9Y5
Tk3ffIswgKRbp6sRhnfOkqJJ2Zo2uimtNsy7nM55l4P/HQacdoJ65JaJjvi2kugGqwZEqeFWYhaX
yCQ5giJ7ldcqPL/crBM+2TF2h6xKm/EE3oS9TurDMkKmMteIbUMb+KjGQvOqtBAHOOl6N2Sdfs4C
ezyiZYo+z3M4PA6kQ3+H1f+Wm3f7rVgqLZr/Wl71VpRTTZJse6mT+OefTtFbXTTFR/svf+qhgFLJ
fv+RX34vvRR/fLol1O+XP3gX9ei5+1ZPd9+aLv3+GajzXH7y3/3HP0o6/sLNqwoy/P4JQv8pX/D/
pS+vL9mvEtTLS34oUI1PMLqkC1poClSkV2C2PxSo9ieyCCGCEBtAWVz8uj8UqCYKVLkoOGAxLAsE
9h8KVF18QkpG94UJ0M2s4PwtK+9vDBEONzoAlk/BjAUU8ruEMVZLzWh0Q9k5imLEoMnTvOsco3n4
6Zj8NTB/eRuJxpYgRR0jwO9S05ndw4R6Xtk1s6GCz2TTWu+EfZOR0f1XHOoCgv/E9i3vdeFwDYwJ
7C4uuPZPehTORdw4ve7vJrVwbrjnlme8qh+MWdCTBtjxV3wmoQF/ekv8p4g1YFQWvZb4jfoek8as
VFnj1Z9qH3NHVbTHou54LhZKVpiYjAfnM8C+Tmt5F/Tk+7METFurGFguK5PuDdoESbDoRiCpkozU
nVOMrDqTU/PAJOTnWDmNs4W0dbYDW7RtRk8XYsVxmT7U7JwmKZmCSt0+qi0jjNPX5UZBqH7tT8xk
DFlmvtbZX2+xhGV7SkInr2qb7MyEO39zKKOj/tyoP7PjO4luirxBpriAylTsZgJYT7SlWrYb0iN3
1hoeprM+Fzc0D8aPmogAUnEXbcwqzAknI3S2K/JhJwrS7qu50tAgioIwjWnw1HAky5tSkyuptsV1
Xdo0NeBvehFpQFqTNVTrmeS7XcWiTznK6PiWay9gWmNnGelW2Xh2ijnsiNoYQNtq29iIBYAjFY4d
+xpkf4Hm5HegjqLVBbYL8zLeyFziahp8rnNXhKA0K6Fn+WuHRuFr3AX2Fx7N2p0TCIcnrWic99hu
iEpRHVL7Vpk2FUS2xdG4qQEbyF2x9ZD5AfULjxIjvRFpb1POjnLgKLuhu5q6fPhsT3PqEvoEdKal
XHvxHDT0xsQAGrp6F46RcP0R80xYOZaHLqL+msmi3xTgtYSuYKBfjYWVvRMsGW7DPHyb6rgkX842
rwJKWOnlm80QJwwHJ8z99FSl2fwFY6ty1jFnHcXs21TTjGqyt/JeKOskin2GgEK5N0j53fsY6Xf9
kDeePkXJEfSyew8aq31N1AWZnwMC/qkFiJwDh6BZh771VsHyDOpQX5Mzh09Jpu8AqwOZj8aVr7Tj
KkmCR6dRIi7SMt0qPEsZVLLRbUYggwK21nV8aiJk2V7FQFIoANsA/Yqw4xfTFmTvKJLyZrYyYWFN
3iit6s4fUu1o4byC5xrUFfVbBpc2dw80T38ikolwUZXtOxF9G7NW2lOi5fNrOxaTy5k1X4FNkhvw
Sm2dzG17V5mt4uatfVdVTuQBWTwpXa1f0xoMazfNzbWCy9gbHGu4z3OH4VJ1+g2VhGfKSL9QGlpo
uyixQUlo0+rD6S23IihbH08wGqUuofZrNdmlFq/mJgZbC7KE1H2NKDN3SgGbjvaQTuMenVQw4YkM
KiFWtCMG8+ekGcgix/vVNUPAgSiIMJr6Jn4w6tim/G4Rd6PkfZATOlBHbWSwNsGhEzZTSURhChbO
ldPapNdRj2jJp5F9q72hiloz9xmCHLGOGDDsTRPjnCJBOWutTZAMc3DXJyY/CUzZA69VdYeyKavz
4TYA2Lf1VWlVTXjl+EqPhLjxB/OrVoZLK4bIl5RI3GSO9jnuBsXcVCNe6neCoThRYRu2yiEhiqir
7xPGw6zaqk6TfGWmTu6dHvCghldZ3kyyNxdUQEh/Ij/Q1zWy0YbOYkMwEgi9AugfAEMWzs/Ed3kY
NJLkVNS5O5zPzMtjMkXTOpsd9UHDUgZ5WC1/TWCufz8R4PkGLESGQk5w/cZIdPYKKdXVsHb5tE6I
Nd+XzNeHiBAlr826mX7gRa1Ph+5AXaUBdezKXqob1UK3ltZR7pkE2bo5YWEj7H2YcQZ853ms+b8K
A/A9Y7LPDjZXunLd90N2HnWj/GYgmaAx0F8mXM2g/5p4vnndWUEaevU0FHu8g84NcbPWS5pVfD49
7VXM1zI7L2pkQjXsjM+mkHAfcjBaJna7Tj/roh1vwdQsMIA5K+6DLGRrQTV1p7J44Brhvk3Xl+f4
35oC//vR7ZeJ8N+bAf+ncfJ/4xSIKuGniefPU2CdvOTNS/OLE+nymh9joPOJUQQxDp1lFnqcn8ZA
x/hkqRQqWaQiXLJemNF+jIHWpYpJIyyB+cy4eJQ4f234f/+Prn8STJTm0vnGmIiR5+8kuiDY/XWE
gejnPx1xsor2kE+6DIo/TU1LzhX5BR3Zj6lN0pOp9Nd13hLq7ofjAcsgRkSA2MmFjJnezaKRRzMx
qgDTrjrckfQpVh3pjy+YvMUpQeB2TQoLudNxDPZl0cNBYZMhrwnhb+6muI8essZMtwlVlfsssNTn
ovRtL41lfGBW9tqpqV5ZAePdSE4BDREx6SGrpivnN1EigIyIKtN4gCbafd1EYCt5ml/5Uk+3nU73
5tjmpwKxiYsLnhbfmMJHtW+w0UYZu9gMPGGtKYE8ZBUzzspPx5uitFPclfayxwsQ3Elr1M6j0jnX
hPSKkzpFRKvplGzCbejVRpNqulULLXhSwfCu8VDeqqPVnXwNcFkAxKqWT7RAZTgKw0qpfxBwsWQq
TAw0ap9rLrUq7a2DRIi1HbczesqRWLGl2dikUu19GHgTvYazrCLc1HlXJI+VEeOiHVNqFyiwiXdA
5Qj2jSFDpjapmJm17ktBq8sN7MhwbumbfXOmYXrCkqSfg8SedvoU19eWDrSGGyxyhaZFm4raqysx
WtUrWMGIbCuQG4Qa/VaqCV8DeG9FCGK66/NLpIjRvSuOThS/OblILK60PCAgQhm9LkrZ64qC3mrT
P2VJuYRpKfuU5WsdVAXDSV9X26rqzQ8YNrLn4ja6ai1j2FrCoT8gC7Nblfw9bUOiWHIIaYZVPDC/
7gpgO/4cTJHzVVZW5sURmcp+yUO6JC/4wfGN6DSjQj7xnBuJUqz16AttHc0xphj1Hh9Kuc2wwTkE
lhcCniuV0K+prp9nbG6nAPhhM0nCS1eMLPIO26zar5DcLmi/3h8tQLtbp+ZaKYLW8t14NtK3Dszz
2resdDeNnX619Glss9KKiJuVFDAQ6XmdB6WJBCaddyOSgGtstPqVNpjFrsYKc0NhcfMQz7rjjlmT
7jOF7o7cH0jrzE2bFKNS+0qgq3WqAgPjrZqWuzhO0ZpmZBhvBgMuMC2HKy0kY60vqnqHmtfrwqB9
CTtbgC2PCfFzpS9fKn34ZlYEmyFspHJ7WtiJyjc2kggHbH659lk3krdp0EtIuMDQvko7fwB0nz83
TQmJKKA2itCCCsZtphxMpVm6yvG6X6P1MFWUalb1gt4kvsWtAYdl0Nn4FlFsss17XhTMUfpIngr9
1bpCt1WPniEOOImDrkd7q0sJNjDSDKl3074ijO5ryG/1oS1yih8G61AM1TbPbctlqiGyPErj5IxY
Hn+vn+4sykYOlj/neyPJijUKadAhFkvSppxoL5EobajMqdayYTolOD++42FvfJvhy4nzjEPaIAnU
jslvfZJCGR8l1ZDnUssKlxNKnm8d0sdUwTTcKjUlrqlVXVH4QeWV42zMNs62PjqTk207iEHSMz1H
/ZPiY6RJLF09xyLQd7kKN+mmg+ivqfeu3/R24pPQizKIEUGOOhA+kKqdguVat59akp6JTBFzShEe
KVBePk/BzdwUCRxeu4giJpO0mX60SJJQBrItCc/u8rlpVnPRQU85Tv8YzPDxK3ykJfNKULHMNbSn
00k6Y8wYq9OU+8JTVeUpBvBcOE3iZqLUYZKyKib0OgcjVCKSBwmyTkUjvELE1UqLk+I1tcL5yi9C
52xmtrVvGjjj1Rwo7TlqFbh3CfOUI9CxgLcXM519Kxora90y08V1bxfCJUCYpHWaBywv0wvns8NT
43o2wvALW7nomM39M9SAteMhirYlJoiyCQyyjUmJPTYxOdLEVTvHrDPq2xZO4BSLofqs+FF63STQ
18img43qFMF6JnTKM5tK/5KQrbCzcGl5MKfFBmpD+zbLoDsNplO+wPkuD5duNp5C0vcf4VP6dMVY
72z02AkIsgwTj7xPPPqqH96qizBtwN6HmaEa70XHoc+B4tco40qvGTX7ygadiNdjCuuoE0vPhaZS
z6QYJhU1opu3U6B32zwa233izOVj2vnbiJhbL5n8+TYhYMUr+5796dSKOXY7hWwkMxg3VlX012of
aAfSLJPnodJoBGNPvkJHK04Rt/hVQ8PeDowJgDapaudrYlnROssH8ZT6ABOsTOHeb7X1hCX6dsYc
8FbiijuUra1sskA2NyqszR7yxd+wlW3O6TTYj8FAWrwqKnFPeqXg7aSvuNOkWNTpyPq6nirg/Hl6
E3PH8t/V7UylwGhQMw7HvyZgQF9pjXJl5kLrwTopX6pWHYq/jKSRHEUVK1okzkBGNc/+OA4e0M3R
3RV3VTq5ue605yqo0l0RckvTMCiThM1VTQUCyWjVh1OXyR5RITFj46AcI42KJXqNbnsiZnat2X01
axMcoWhodrHZmb8mrfXVjMIX4XcfMp2/2sV4l6szY/w8lLxfle1r2jW8uooetCooDwRMyYcenctn
XKL5GxjQ+KX2eWEPFc6lHiGJTGCM+BbdoawaTHTb1Bqr2ToxaqGhW5EEI6hZx2JoeFYRhccR39G6
G8bOvq3aarKeGsv/6KJJt3dpP3Di2FdooDegZa5fiG1HacG8zcKyOEVlpRRfSxZQZi+nX6ujnxCY
PQXZAfaqXjdDrK0Z8uhXJCjq0NWR/GoSt/QsJGLVW38M0ysZmmr9sOgn/G06E9uQE3Q9zBBYQWvG
7wieYIrMyh9N4JoebVShREmxr2Sk0/ggJnzABUIvq/nCNhQV2BikazFxJtvA+DIq2rCzolK6U9Z2
1/zkuHFSyTiZhoeoNo7UzgLcCIWIuyTgKaNIIEFmkcd8DlMvhCM/8ARR7kNo2SMYg+oGuTpd9+yW
r2vOJq17QEZhNLwYiTMdasdSoM2UbosXalrl3TJu6bPWrVC71ldRtE98SAUKKmiHb3d2qmO1oxRr
S1K0oALUOGdIxSl5V4L9bATtvqOt7rAIRw6tCI4UK6RkkqjlEQCkXU+BrJ473UpdmwyhbVT10Yak
Xccjm8r36igtELcjMSQdOOFBRoCFa3Kad50oIWcgh7em8MUHXmDG6DIpozFaLb0v75ZND8uXRnS5
bN46Y4l3e6TIjInDJekkytLv0t7/bOL+AsrHRwtW/A89+Z82cQSfFfXL+y9tQd9f88cmThXaUhZE
ZaSJNW+p5/4Hlo9O+hO+OJLdgYBxk0sE9T/qgkiTAOVHrY2iyyDRE/T4xybOoi5IxZhisfODBxDO
39nEXUyBPyHfxDiAgRFcJ23eznB+N9YsPY0oD4h7spFWx6R+40efuqe6dxAUHZAXSBZXRCY2Ic2M
RSCBR51AncELEBeZEmM/5a5lcCDMy070U65oVCZN5PgSBIPx3gYCgfNK4nb0t4mNvis6msHQs7zS
fBb7HT2F8KXGozAZzecAjhHzSQiTnZnTnKwGWyKLYnZxlZ5rPjtgkYGgRF4LCb7kJPTiq5ajAXTJ
Qq/L6Z5SN8xanm0EgzyzNHWhcxNFrTcgWFmsSramZC6BU0vtZFfPBI8TQknaQoBw0P5Pvf2/R4CR
ecm1/K/umjz/9tZGb137M/rx/WV/3DhS/URxPR57SXbKct+APvxBgkn9Ey5bMkh1CTMDQYSf58eN
w92GOwxDDcjHd4jjx41jiE8AH1j2yUaDvMLf9LdunItb46c7x7DxojlwYNA3kkCP331ZRMMB0KCn
3RV5oK61MOJpNOeOa7bt02Qlr7YAFCiLmeznbnRcQLeGkIApISUKDlu09oPd28lBSdvkNHbpsbcN
0lsUi81crdOSrjCyxAQwTp1BHQ1T+8bQM7FmxtC5IypnU2IFch2rc1wCVs8XNa4IefzGhp14aiXH
VQAKueJRg+gDONMVTGXrOGme+tRhbIoglMtCcy0zfkWOJdZpxo8nKlMEZU31vuzrJ5WOEXdGHraK
EWl7mS8/K4O4i3X1tUfez2vLp7QguxiZGgiiJCzP0s5qCJWgoUIDxhlbT9TVk4U8dNUu5Mig8PVy
QtPYyeZiTSXpvq7tfZC3LTl8HJqeXMCgzfTVHCcfWqKMKwsB36qw62YtKn5piowNiCF45CtwGASt
KhHp9cTpkVVP55LblwY7JB+DSxdStRgbcFtFythhUVjo9olxHuyu9ZZXUnJpryKHxhLqC9l+ThyC
MtWpmmzV+RwU6ZleIXImG96SWD7zyjQqPv6AeLSr+EAXeaiYg8ekWbQRctlUFfnHlCMQq/Rac01/
YvCmeDJYUYD45qeUTJOW8OAIduC0INMjJjAyhxmZkwY64FVBqwKqRKd58G0/gcUDQ6Aoe96UMzKB
webo6aRrEVUl97aqPFwukqia2J0bVbMuJapsUvHOWY8nsRbOwwB+ROzf4v4R5rmP+FBBnBh79tes
9zF9m0WQjQfptJrXl7xatPwstUbXJFkk66poNE/2YYw3zyIbkkQypDuEI2amec31/DE6NE7A39ro
9aNXmGPO/cyfYp9qgl5V8vXQ2g2weMFrMo4SLR32WpMIn0XVOG7d1E+X840iAUcKm0m3Hfi+Qcgl
Ix24g6LiedFZdnoQavDBTc5VzdOAcDmuTltyqRTLvRBU7fSYhvzRsuNX7Emc/xEZLtN4dN1xuKQh
HybiGL2h4j6RErXuAE5+wklSuo5sniTVH64lOcN2x8VkczdeDgZ2tB7kgh8tk+w1g4P1fJLnDtRM
mx5dyyU5TI1/mIBg7rIGERc9BTEePhy/eluWmzmj1a5OCrHOajTolej5DEHYXNmNgsmScOQjza8R
jMCseYnkpgRgOdI7lzOhFlxlMAGYPvLkZGvcqLpgIbB75l8m+RSvRPIBoxid+5CK5+X20uN53gmV
XoHRSO11VyxCow4MTWScbiN0UM+FIkeLiWO+V5fbMCGD+HJulaXCQvFR/Pb+soRwCeQlqncdiYx7
ucpnmcyboqydLZvtxCOe0dlYlKUS2sHlfLkAliucW/wcGXO+1SeWMQQ5rWfMzry7nOa2G3TuAy4j
ENnW6xEov5RL/aYZ8lVnhffKO1XZ+Y7O6mVGr2x3OAVq8gFqpAMocfcIaozcTG8dV8tV/yDqLj8S
/TlemyNlY0P8qgQMCYoc8iMdJYnHtiIinJTyCLI8kN7PpnqcyLbcSIuLLM/0/Kg0VEPMGGJYezPg
exYHsiuJdjO2TpgiPEahePTVoXeRQNBe0gp9Xdf0O1RaU+8Hq7GXPE57PUaZgNDG8q+ga3RloLK4
DZw6RVLl53faGUeDvZ1VJPcl2aleafS9CyFeuijHI3foVO4iWRYYo1jBMomW77I2aQ66+stNS3Jq
DwKnPPC7w1uz5pKoTeOsTYtKwFfo2AXV4rFD2fBUjahO2WW5SZGKNQGuOeHOxkiza/LBGMehmbgD
Lsea+DKMMrSUE1fDeTVy8mmNsW3WCsZZ1ETAEjJV/Ft0pISfFlW6tf3qo5L8ddbFHjc9kseI9cRQ
0mij1vWbLegSzBVyeotKfqa0qPASJbxVBhpVCpwtOsz8YYpGuDiFcmQVZnQSnkbCDLEzowIpNafz
c2JSPLiymAgsD9d2o6zwM8WvGn3aa+AQB2ZdaA9mkKTrxh7K+EQsbHeIBsEp1BHH+gjXVKPzYlEh
vSui9jZECojygi0bAHbdjH3sTgn+3xEJReMBMpWqa1WVcij97kXB3POORuTNiARq/kAfkw+70pWZ
TGFlpoCW5X/YtTjxN0RHjk65qpWKxpC45p6PjV5ZBzyK1iRZ+SdnKGZlk+poNq8JO7flHq9Ik+3a
aW6VpylAiBUi+UhRZzk6yUt1itytmqiOuDZ7S5u8AGZQucNVCOotrYefRrH/Rnez2Hh/m2sMC5gF
CREqQud3M3TqKNqMB7DbyWhi746CPEp4uOi5/dDVhc5lxV1nIGxf/+v3/V2DwzwFqwm+CQglpC5+
iy8hcFybMM50O3Vx2oxkAlEymbzng5KA4yQf//rdfpffXN6NbHEYNNURaKZ+5a7mIVAMOri7XTpx
gSyTgEMvukfElvj+vf6zdf6LrbOuk0rx00n509754Ru7gKb59u3nPcAfr/pBgaqfLHTi7I+/E5l/
bAAc8QlBlc4oyeytM+2zqf4n/Uk2ORcu5j0DgnLJuPuxczbYAJDDiDmZvB6WV+NvbQAuse6/3Chk
s7E/N4h5gXBis/HrJSSnWlfCwcz3VNUz0mxBOgkY9nxlgPdqMwplV8vuZji22jS5GVaXNc2S+lYG
vtxVmYFJyPSbzGOro143lWE9jIlIPPJZYD4Di2yaodY9qM7xKRvHqlpPCGtfHOCtPUNA6naOOeBV
COiM8uV7l5ftHrl9sDWjnOwhm9hd1U/gLOa220490hHUdkaxQhGNJj+sMjfNbbTW8VQ8GWVlv+R1
k+27MaCELLI2XSOp/mx74fbwsTeU49q7nOBxVBN6TwRBY7TBipjB4ilUu2qr9cp8aNhYhOtAs6xX
35Yl7bJZmVbEsAbBqagnqpTi1j6Sri7uuqHW1nkqz32nOicRw7rYWRA8p2Gz0EVJv5tlhyQmqli4
Mf5sa+nnuyECjav16VyUBduGXMs3FmG0YAm9eoNi6xDkCSVuY3Kr2D7donQbrVRQaS+lz33VJZV5
XwsdO2qFuEjMhnF04rHZd83MpKHM6sFIQuWQNvh6Eq2a3VCJ53UTi+JUWaEMvQqfEXPd0D2oUWl4
GiaHY+Bn5tYo1WyjVVQni7mZz2WvNScZKf4Kt8QDYVDj25R0qLYGKnd9mTTnmZggovStdGORjLZW
ynG6Q+slXzt/pPp9ehbsabZqqcc7/B3aVtcc/zMTfbGJY996tyMrmU7dpMUn5NjJKrXLke6Ssc08
DMf9OqIzbtdYdb2pwErXE2gTRkZTo6kWcVA91c6rjWrnIxgmZwNnN5Kxh2HU474xzsY0UK5Lb+lj
2KnxI/zA9KJYoMTUPZripBRJf4WXhDAMikdDdk9QJ2XAem1pPvryOSECRlj5DX7K4pQO6mM4KmW7
UnSj2uFZT85jwVPVzvX+Rstq58qoIjYWJTQ1YQGqksldpwBv80xOSPh1yNhLyCAZh4MVzZs41yjc
ncda3yCQtil7qCj2qgot200dVFtOk1iw0oyObl6ctCSgowjSAGyJCW7UDE5Am7Nb7GI7x6ySVdjl
1am2tBe8PdI/VjSghVelmn6xolreIcSkVIpd1r6JOloNtkgRY8L+emfInbfZwKbgwanNN3M/NrdU
VNsZCW26Px+NHDLfbrtHsxz129rG/th5UNsP5IHFnlN3qhekuXOguFqjTxvHDJXIoVXelcj5YYEi
7PU76JakftSwoyf0v4kkb2kPI3tfHnKc9I2yzvDbCGgjUlPWWV/OG9+Kcwy/ReCLr3NYDa0rSiW4
riaZyS8QbGALXkNA8pkgsM5/hxIDcY5mZ8UKtwpVQzE80RX3XLlmsrKdjDQppzZUvOl9ilJItE78
KhWUVzsbkWCxNwu6J9madx3ehO5SkTOGnXEagAc/Z1NJ3wgqZq4UQc/3Xg1bhIDkLI+3eSuN98kg
Snmr+WMPDzVVkhJtJSInoFXRSHm5mfCWcxrU1iobsSkSDFFkbEGWyAcxYJRl7cNY0iY+yJ7mEGW9
zii6xmqFgq+4kdSsFBb4SRXq7aXJRqyLoldWgRxl4GFqtG7G3ho3JtHanmAHFa9qk2PsWphNH9LB
1q5qOJsaQX4N1TlnzrCNSY89Ma5hN4uIgCA+wl+bSUohstbpctupGkS27O1tgdruNtdSajQcVa5q
1SyOY2iGV35Zyk0xtEbINM2YstSll8j32O6s2tjSDrasSQfIyamw25j1K7Airw7Ihd2AbYh7mUL+
WVozq2zJTGVlKXl+LcOuuLN7aV23VtV/NTE4TyvEzleQREztVa2uk4Vkay98GwWxcG/ZQsNV8HE8
oxaRh2FthoWsIzoA3k5bKDyyPHwC32P70VwIPmOh+sRC+jEyNzfYlhlj8SEcevS8bwAo5i0NpOtG
ElTO0unvMAWJp0Sq0bqh3Plrr1Zwje1CO8YLAYltbj6RhwOrXI24bIcpfg41XT2YC3lpwGKikCPz
4sJstqS8UluxEJ448OdbkopiL2Q31aR5+Uj4V0v+Zw+vQx/f1gQ/hhRUhwEfCoHkw0KvIpmCaa0X
0jXSWeIdIPF1SZrialjI2XGhabWFsA1IzrwtFxK3X+hcEgiCLXHx9uJnhO1V0VOwNEIB6xc2uF+I
4d7W2pMqZ/Vb32kFdD8EcqL66s5aSOXF2OZpC9FcLpQzvrDSQyuVXicLIU1nZnWCCq1vTexhR1uq
OVKDPD4mqH63lR7210mBf8vUUmupqH2uFvIbe2H4xV8Icd9Xid+MG4tJYOHLu4U6LxYSvRmxI7Mz
Mu1bcyHZiWGtX0gdcasFQiLEoj3XF1beWAj6DMX4OVlIe3Wh74cmgIOmLQWYoRD7UARf/IXuV/NM
MDxI4oiUacnTX3QBAoXAuEgFhrCoTmPuTFf6RUnA079ajwo9pkvAe7wa1fZR0boWWKIJGhTOJNw7
izihuegUKkKp3BkSApN1oLX4eW3ao1YisdQAXQJFNXDE3NR1366xcZkv2oh5fjRCEvmx9LES1DWZ
2NxV1hTKe/0PPWyQ4Ut5aKypjM6XofU/8/1fzPc2POO/Gu/X39KX4aX+Zbr//pofCD+GFRgnzB2Y
SfCrLDD+D4TfBPwn+NRe2urEhf76Md87n5jhGYmZVaEA9IUW+DHf440xkCIKPC4kfmqYcC4+Izw+
f2x7sQf9j1G6pH//thF2IOeQSzLf48ZBffnbFjGJwTzV2al2E1fSUxuT17S2Sh118Yh21iXjIms3
ZTXdpoU2D+5SNY5Bx8FjIcoNekVWcFwP6pNPES7pRDnlKzQiDN/G1lIW9C5G3YJcb+k4z5kriUdJ
n2lsZqvdReUmDxwy2AiKImLFgVHjIEY7Rk3zPm4BtBj15us0NiG37Q5cWFLEYLh+TPMskxrJyQXg
nSLTEO6b+AVkCPXVWAFzWZmOcA2n6Xbgw2nY/K1yL+fI3xeYQe4IvcFu2kTP/5+9M9luG9m27b+8
PnIgAnXjdQjWkkiJqt3BsC0bdV3j6+8MZvocp9+5+U72s+PMMWxKJAhE7Nh7rbkSp9be4iynv1QT
Fm3WU4F3TYZUerTCK9wOZADTBMin9mFwww9LS/mQ5L6uRCQfOMunW88j7GC+kjzo7u/0MP3Oahtj
Mvc6ol90RiMWWBXq5q7aEoXaXaJBPtjGBEPZ6e4IjTcw79FEFO4Tmvk7EWCFjqbikUmhuJ1o8iBb
KgbkQYRVU3rhAc5vTbd6C3LcwovoJhTl4Sca6AelhlkpCV86p59qi50eos3jlGjLe5rR/qwMgnpT
t+q3PQEiJKGiTHK8p8kI8A4n9ioNbPUW6pVt8aO9Wh3jFofSK9W0bTekSKlbL3spGda8iMmg56k6
+zUJPbBhaL4y3CDORM+/t0t1r9vmsg8gJ3QUkJ9LE3VF5cFejmKwJL5RQbyjzXtP9N4+cBcyVKyu
Ps9D1LyZqftkt8SdlxOOHkH00a0dpLhNHU/swVPA48nc52yptBph3fhMRiyj2RzpLS1IZd7xgv6r
ptdNQVy1bjx0GE1OOaAFXJwymhg+RPWyyaLi0SDCcGM0RUNqSmlc2qzztq0b4AkyIlJMeHLwnA7x
OsrYXYd8wh7e1AbimrASggYgPvQEUu2qw5lSnjAs9jchwq9+Ozaa9UzYSnxj5rb+CR/xsG6xHPnY
IjmpWFzLcitccr8Q5c76zThjwjjg18e1QAzp/F0rrEXbuWTXBd9nzxnvMtkY7NkFregMzQnBz1mI
hCwRj/8s9P9VpIYkruCvVnpE+U3452hSzIHqNT/aOPpvahn1UIfJay+HVskfK71r/cbRgmaNo2QT
iM34qx9LPd2jH0s7DR987vSeIa5z28i/s7K7SCT+3OKkA8Rs1mOnEPjQoHv+uXPjyZK8p9LN9oYb
vo8UWauuxVZNQ/St0OzHBoVRAa7gzc3F2zwCkuudeUuD+Ngp5BWQEnkwUGYfWgXEKsRoHTwFyWpm
vVo7CpzVDV7zfQ4IdSgjsFqlAmxpIagtthz9ol3xWwrEZWRgwio3jreBVqCIDp0LG4d7Py4xq1GX
3xRjPPLTekXAqetNq0nkeKPZHHXAevWQn+dWWquqAxCWQAprFDLMagNrXTqj49P66J8kJyqfzPSA
6C7cxibcsVEByNoufLVNDsRSwckchSnrFLAsUegyXUHMmB7DjlJgM8gkGzPOXnokU71Cn801ELQc
GhrOEYauoPwIEgSVFitoWqrwaYYCqdH9gXiA6HXTmGDWRgVcG02gTyzFH10CjM1UWLZYAdqYnX6W
A8g2qGPHREHcWJjGdaLAbktXkDoN621kVHfJob91UOCARp0DZT7rtXraVwaIsckpxcVT+LhuACTH
Qr/l1PbAXpBfUiDet3HmNv0qAdOcwqnJ7prKCMeNxHHo10WdvvUAcB6gTzMebbXON4wCx1oVDs0j
zf7gkW6ydWOmMxZ9LbeaPQrvmjZ9FZ8aTsJvgYf7W5lNX6bcSFHClT0cqhKIVzR4eO/I9j6Q+ek+
OOOIbTszOL5mksSmznCrd4f+jw2fYcheirRg1JxhYtJlRo5XcQUYiAzeX6hXza1TS3dNKJHg4nmS
k2PUg0NqZVWweQe0lpYSlxLRkGxZtVswnYnJ8UNCWeLw1Jll3MyUd1s5Osknh94d1LcgpP0jwdMl
KhnQNYJ8M+Vx+YioX5wMeypvTGVoR96ffKqqAKsp51r8SXG6iG2eIOhnGDbdz9bAsLVLw2LVh+ZE
8lbL9zfmzd7oRqpzizSLdcMB5jMbUPaCGUv/0vSOcdBIIUz8sO24qk3Jv4mG6Z4LqPlw9oiNYmAu
nkBfkVnQ8SMBgc/9Wi/C+V5yMHixegbte6sd+PD1HM4XXCW8x7zUgcLQY7tpS8tOfQMj1QbnBj+Q
+iCqN1eP1jzgLqZ5Vr1HPH+72AZJiliDIWEwxS0WxAjDWSWK+DQjQPggS3HYid6ovlkTeJygL6vz
9Z0lhI24W1qa/PhMSuchXCIO1MgQiSwPIvfBVIcVU/mxMsWdKKyif2oTc0S+RBSUH6sPfuXugKTt
nskX5x9mQSIP1sAisiZ1ZN7oXkv6wWgmn653GjUgv40uw9CvxCytm6s3DVVxeR4r8olXsCYwC8OL
ejG9Ub6OhcIydrnpPKB1NQ9lGkwXAaKCQSa1jQx7x9xXA19qj+ntyNBbdVcYXm6zMe8+OieK0aaX
9hnr+nxTB0JeAjoEl7HW8k3EHYng1rOCT56k7kS3G3GQU65jbXD5jc5MlmMWRtpjudRYhWwgHgh2
vV1JhbG5flv5iDMtDufW9ds0KDpfECrhlwlXbnZM61bUrRkw4qfghhXIj+9HOL1ONnHXL/wRu+67
C8HMl3UZ+22ynNoiOg0U6r3WPg01FuvBKj8VpNOFmKJ9z72TXQ+mKLyPBp2CvIv2edJ8t0bvxjNK
YHAAPgrpXKbW2BpDtOvs5SVsWpuW3OTe2vAKYeFZm5SZpKzm0ndlUV469rGeFgwxMSIW9gWYw3Mr
EnGyB9bwVLj06J3K8IVDmEOcz6d48tbjlKzboDwahRPci06bzmKSBJaVIfDJ0bUj/N8pugRvMDck
WMOIqvByDAO1ZkfDP1prBMgV4eSTzvetLgYsiRj8bpKlbzeFzMXBkNbXRnT7wrUeAJ3hNx56A8xG
GLxroXxrNffr3JOcsxQkdWZD1uEAKcg1yY15DQcIKg6JeINf2Xb52Bum6XOMWT7ywYI+AU5UYZS3
VTc9FklfHT0n3QFej3zLWviCY1tsp7oPVsk4p0RUiWd7pokMg+OQTnN+AAJg7EcW4bWOXXkzFWnA
SQGRdLggbi7L91rvaQYVpX5LtrVzbLjxgTHaOkVj8K6LvPbRLqx6MX835upSxa7zLZacmsyx1j85
toY5KU2fOvIZPiNINzY864QaGjUJjX0BTxFun9IxmvVqWBbWA2PI9iGeG1gcrm76C+NbL3is8/Yj
mrtgoxfufMJBPpJJFUKWxCgssdIUC51eWs7FbSnsU8aa/8BthZXFDsS9gdliM8q+KEF3aMk+LVL6
InSoEMXI6ltrIVNALHKYcwzkRlV97jlcrmu39daJGN70AB2KXrLbe7K2yLXov5I09U6Dc6fPdfA8
ioqoIKYnKwtcm1+agHIbE2nwXOi+zWNI0V6Eb6SKtlhSjXUH6PkWLVS4oUhwPzAbDhcHZMxzStVN
DcEp3G9Nez6OHVbe1UB/fwLMnTwnDtYZszUhf3A++gb+K8P3nTtK2BWsabJCWMKptU1bXhvm5EUu
nX5ygqR8wLMINT2qqawMPOtj1binaqjGT4U+Z59GsiRPNm4n36LCWjW0/NcZTxEreRf3jh8VVu0H
4ENpWU9JeDtM2H+OrQzEtIraBfWcV/dbN6xpUYFie+nsSTvbonHRjMJ/40ukNRY0obYZ0qS/BR1v
cscU6ADK2kJ0bS4j2+DUl6eS2ePRxBO0CWpLRcTWwYtHOMIFXFacbJa2LopV5xXaqQtd60ClkO6E
XtabeCLcl8NbaW6iZvpeoP05izzsnscmHvf4A+pXu+6gzLIWrqHcABBwRvQVZoXBzlkOaU4VBhRP
O+olC1glZL0vwe77VdMloCvnYFtyJOZtZVCdzeyL02buqm2C8Zzamn7XBEWDuqBsdrWkJ9GPacAU
oLmbgAyTGLELZYhlx13ek6Ypq3VSDPB4x7rhxJyKVRxhGMtNHUVtk5q7pVzu8D8jBIDQuZI9B1or
a4f7JaXGS4eyZeca3PM81tljnbTj3uVI/I4m54TisP02Kvlwbc/d1qvscNtnQcUcCA9oQwjxGgEu
jzgZQSsoCRd20JIh3gQB0evnVauP1otRTbtpnMJ1ayyPs204pymW9MldN9kR+7HDbIddSjDxGMrw
Wz3NO6NjyxvqMtsMcdJvJn2ajvEgWp/+aHBA+HUbh/XFDCxrjSMkOcyLPd0ECXERkBq1CBsclLqL
l7K6ihunR2KkYsuijAFvmo9J+GDYSc1puVfGez6wsuEDQgnZEq7+/PR3s75zde5P1L/LrXV19CdX
d/+sjP7T1fNv/Q4AYN+GBpBfyQAYSaEERHipQAbYV34Au+EraKAHTQctkF8hA2Y/PgYKPCAUggBS
B0PBwTLv4CS91YsRb5bKvsReqeE97GiqKJxBRuv7XCvEQatgB4nCHohWdHejQiHEMBGacIYtqjAJ
7gAwgf6cecQkMyoSUXsPt0rejgqxECrYglTYhRn+Asl9wapG+fN5VHCG+MppIDn6mGugG8JE17FP
tIU/DPFEQCeIh0rBHiDxxTvdRQapQBDYgm8Wg0IbxMkH04iBdlPOSIK5U1aaXyNkdiAGQUvMV8pE
ciVOEN7ZfdFhn304qZXcjgpNId3W3BsKV4GA8lEfek9H4zos0CyGLj0sV8bFwtzu1gQm/EDG6PKa
Ebh910b5Vw6gIRnSEofvauyQeuJ8K9cxJI1aITU6rc4/nEFxNsag6wgdjodtozAclC/2RkpjunQB
NjRqoIuhsB2o8CB4CAXzoBGKrVABPiaF+rCxFt1g8i1ulysJpJ677JwWtUPEuEKFFHULNSRQABGy
X9kKdKAaV1p3SR2Qee6HeyWPDKElLqAT3VektdX7ohAly5VWMlzJJfaVYtLrY/FUKDqxpTjFgSIW
tyyMZEwvh1jRjCvFNcb+m57iENaxUNRj+wpAtooIFWmS0J+XbsktFFKUJFdYcqG4ybRhFUOZXt0V
qUz13EFYnn7nLePR7OG4tMP3SPGYHUVmbhSjeQLWnCpqc6v4zagWbtOmzzlnwXa2c324hyFVXTDU
AeZTDOglgY5qhXChG0WIThQrmjf2zMEvWDteVG5xbLuH7AqX/qfr8191fQzYlX/V9dnT3Y/jn7U7
6GDUS/5o+ggLjJVOi95BlgK1zv63gF/YAKmU2Au51+9d/H81faT8jQGfI2nOkJCgsAf/agIJ9zeU
WpRaWEj+voDf+rPOzUQK5GJ44W0BjHFN0/2lCaQTgbckVigf8S0r6u6StzNyZZpT/pIBxKtMEMmo
+puvmAjlUxSl2oXiYt4VpjYj+I2B+WTthGgcltG4RiDhd56GiZRp9nur6/wcbkdk3wqFcp80aNgw
jFsARSJ4zb2JIvjKTJYajCnW6HF9pTCXdM4vwI+XvceMlZm81n8rFm1pSMMezbPGZnyeioxRWNR2
I3Kgav7sGNEcU1Nx2fwoZIZOWmOzbDkB10dr1qovvYySzx1ij3vUMpgVKADf52ZpfA8josOheOm+
DU0oOL9AOAmJ93wII/uBE0gcr0oYjM+q65P+fxR/VynhvxVU169ABW/wrepI8GCd/bkPlyPASbSg
tYlrJEnbMnprU8mJcb9CWVH/MhhwVng0vfvSqeQtPAE+WmW74LFALHB6jJJ54zgWAFkUQHdLYEUn
eBTlh4Dv9FrUVnuJZhoTVpwkdxyoiSVy1UmeI7W7CyNcAX1rlGfXbZ67zCDrqhpvsShKNE5yhzD4
I6mhHPz0kPwHeaXCsP2kr+RDm0rdqDqdtEhNzCp//tAVwSqoM6oC0EAevAv17YdlKd6ENKd7zdGb
Q58YzQERCHrpiOpxlWvdsm3ZTfCJTPqXKhWq+WKN01k1vZGQGNZjMPN/NfGF32RVipsQW+U56m10
5Yy27y03eKEZI0mdpVWSFuiX7RRUV1yM5NpojbbDSGyv55KQh0XPuacNlBo3+mJ8FHZ/OzZS7Ls+
sPYzJgygiCQhxUj/N5OFEl6nywBn8j0jW/tomuX4NY7QiSKVGb9WrNcHZ86afdNBSQgiCtJq6Ldd
PE4XHsr0hJ2Th6klDi81PhA9JQCXg8Zu1ymOkxt8XDnoDnfq13EMqasEibnTFywMMqY74xQgf6eC
b2nVFXFyl0cKo+pm8nVmWvfNzSgjMGtwVmd4wCQPHKfYFlHb7sGCxjdZ1+l3AbSFe7cQw51FpdJx
ZMfdsKmjJdnPpIV4PjZPedHibjq3neCCStX0Wly8GJZ6NrV0wWsxtq9mBIHEA3V6a5qN5+t0yk5/
fe/8smbhMoI6oYRWhjAQ5srryPIn4ookKSgIB0e7IKRZHiBMFztNtHTRkMuuGwcrEDFh3DtNuXwF
908QRweUwSeDL/pIqnI6VUi0jnWn169ObWL4jzJ9h+/tDe0DtoTezp8BnKAaHxoLZeDAICvju78t
Axi8egcNv8VbjuK/lJdJ53yAe46POvfafGcq4T7L1bwdkHSoBbVMOaNXndhYnSY3+J3BPSTTMJ1w
QiwP19u2SnAWxLE93zU1anxRMdQpM1d/c7W8ffWIHHottKXGiRIzu8yJJ4iYQBXxl0JPd3XZYObD
4gGEyuh7wjuwDDqb1I3cs6vXtMr++vLLX8LeuPzMmwkKcgHvqEmEerR/uvxjjew8XBqw6E3FDLdD
2rSam1p7TBaPTyAQY6EYb7WnZI4HuEtT5VV3U1NE087VY7YXg2eQplBWB0c3HarP6WATvOJREjGx
QmL5TtuKD6N6voc67rXt3/8AIA55WzbTcTx0auT90wcolrRtBPlWl8xm+DolYjrVVRgiEgyg5rYF
60yg1FmWtFliABVoG3w2Fe533boRI7Zznj3sJfDtPhuTI4CdAGKOJMDybZ25wVPm1KBQoyLkRPrX
7/26H/97s1D3Ps4RlAKCvqknzV/fOx3kuFnM0bqUvQWefmzb4Dt3M7LUhoSHF7HEyx1izumcOUOx
66AzM9ooCvvgwio7klmDq4Ke5CGzRqDHTLefOjQ9O280GT42dV+cF7eNbzl+TPdj7mVoeNux/c7Y
lZ6KF5tfoJn1B31ZXGJWFGi/J86jIOHRaZD5Q7OfVMOzI4vgVZLCsYdl4x6hp2EVQuqwzVoj3FZZ
NL0Tk7HsmnEIqL2jZrMUTuH6nZTTN8GMtlnJ3GSm2lZSbBajgitRpl8E/fM2Mgom+WlVHTKTjlfh
8KhTE0z310cv8LTwowGyNmwg7PH26J8d0UnKC8cnWuV5goGGtlH0oVctOkq8gu/cecM3cCpqBVGX
JnGCI8nxiLJ0heI1c1a+KibFcJZ5+qRXEoeuiYfuzcmTr0YJJhrx5XRIR9n6jWoMaibHRHjH7dqi
IXtCP8Fe8tc3AkXin3ZQ7gS0H9QMkKysazn4S9nAWo2LKR3qC6fyDnAAgHZMZWptzsaJlggZUb4D
fCZewSwIt5Ri1WebJBfGQKxJOJdb1Gm1w+w6yeDE06IjtkSPU38A2ZhDOCm2XU3nasWTpH+ZRz17
ZvnvvkgO+9/62DG1NT7THD1p5BKXUFCO3Q1FZ21yR5+5D8wCiUVmZCAuMwGQAXp53u9dTk7reamc
A0kdz/TbBWFVETFXvibjHcN7QIw8WCSl9Hr/QTYJS2RaEH9VYiWcxEJIJk/t3sliVXKq7xXAc/fa
AktGe8FQZZLxsvGM+VVUFXP6EuEf7yfKASfxQKDr4GZNZGv6Npbwrxip83UzDOmxhA68X7xsRkto
LPUOAmdU3skpMOFa92n0wj4Qv7RaAvFoqUYDlUCcJ68tIwamHGlth/uIugUYscFqAO66ij40zxEX
bRhVgQPr/Aj9jq2qze11QxAPwvEIFx7zF0xLhGax5GXwgfVVOyqgYND1iq0cEZjmu3ZrmusMo9RT
GHbtISDDxVwtIjG+REZAnCke1yq90bpOlT/e/ABRvtTAUdb6lzwrWVc7FGRrNe3Sfa1ANxJaY3qc
uRFo/48MwjRzjug2CsN4E+VCUu4MdeWB9CdwXMJJpktDbblHiOiFkPKW5bu0U/dAYIS2AZKT4v+h
sQuholnGDSYuSDs4rdCQNpxsETtwF8Y1VeZqIh2yw1zFQbYK4CsaS/YdC+KFo3MWY0k3Sd8F3Ydq
eUzzk+Pk0b3MndFnM6CL0Xrz8nB9kP4Rrj3N1bf/+38+f+RxAXKra+Kv3Z+OqdTg7Nz/uz2drOnP
/+EFf5xrMZ8g63euOgaHQ+MPT4oNrU8qQxEB2g5SV07CnBUVd880FJJP0DCDAwG4UVnJ/xA2YEpH
9aBWMR46E8Wb/XeUDabxi7KBlRGKA/o4tUBKDOq/bPAwVLqhcGIyOOp8utGSlrgcrI+XybDSj7wY
lgO9KxM1UGaF4QqEUHoyjLx5T3CnV4zgW+1ehA69p6iah3vk2cFLuhBcdVPH0/Q16uIkBAeGV9UP
it7QfAD3dHURZm0CMGkvM3q0h56ZOmQ6bKGE4SRu9jEMs3U71L37EtGDbpB0N25OD1fIeV2UU+5z
UjhExK8dBmvINglFfL+yC8+iBMkNzA7Czr4VunMICQw4Jd40EPJQmxcMWz1QzKEKvnfGkp9DbbhL
s5451Mxh4H0hU+EzAqjhdWIc4Mu5jb4zZK7o14YW0/JmcmA7M5dfT7PR3tMLmO4WpxFXyTtxLLmm
PZQFOeUrZ8jD06BJdGRmhRg1bF0Bcas0zFsO1mni68kiyLMf++jzQgwvYOKg3TCVit5xYjOOM9zc
3bUOlqaVl9vZ4yxIdOqtHv08cLd9PGbhjkmAe7SkOez0cqqM9ZLn9mMeAUTbEbOZOcC8IomNF2gf
KURpIcJ1YZbexyz0qfI5mDm6Dyuxv7G9BjV6kNbHPkhxZLaC2CJZIoUnj8C7UQvwymJuxi7iVe7J
nCElbcm+6S+Dk9f7kOVwT2JJ+yXSArfzPWgypW8udvVYZ/DThONq0HknLo6XMSDUqiI7CyxI+soN
l+RMMV9CwrWc4S1DTLeye2ztN3QxHUbRyzzhkg9x6oAJCTrSQ8YEc33RnAsosURzYGRfGTZ6eHOc
iNOgau6OkNMQeNnRFN67XfWdVLC53+vdUseYUo3yO/ESmYlAZsnItjSX7mvRGDaGnsDNXghXSbBF
FfWGEj0hYKuwh8+V8Nx7e2yGdVkVFvhAo3FWWJCMLfhvI1xNsRjPS9eGyUutMx4fHghQiBkpiIWN
ZueIIb6MOIfvcwmQMfvg26U2wMPfxFxb9v9IawEqN3OJ2AIOXXAKiRRd56KUK2F2w/tojdSls5DP
ocvvYLa0Jkr50WyncDMWeN98qpmh2AeFUKPPADkzTyhkBGhHc0cAGjEQOY83Mbmc2YlRSceVU5BV
hN623LR6peCySPeTCHOU5mDsZ7pMKzY08nWWihvZeeKu1PElTKV5oTm9Bzln3S6VGbD9NXhg9WLe
Q6Xiuit0YU7I4hysC7fhDjSLWj9pcF/sddv2CBabwNvGjBqOuHnyDTx452BM3njbE/ezHuuck5rV
9x12oaW+sdu6P8qkzy+zKEys1aVt7XCtdBfNwxYV8WCmZfKdNvgzra+VnbnpB2I/c53YpESVRCk8
ab3MTpR6jt8WgAHiyRKP2OpZtdy8yFZea3or3U6YN+CuZdocuv4gmZkOfXpvmMWLZzaZHxJeBd3a
2CddeAFXGCE+EIkfMNXzk1gfoGkzVts3i51jUbfV1S7HJ47m0VofZu/glOayQY8/7FyZyItdYaxn
ecIObzYWLEEzJ3PNg4AQmm1/Z3mpvqmnZLoFqLi8GplpUkPjRoD7lGFvjaKj03fOE80s8JWjnU0s
Ui1rilOydqxiK9Agpk0lcZFpuJxRw3PlyJi5XwbWxjSs3H1JNw3jlMcoRGjetAlb/BOBXHq/K8Ap
ErVGmHGc1qe8R+KCeNm9SRv5mT4omq6QWcaEd2BFl6Tb5K3SQRhclAfiStJNsCBn9YEPc7WlkfCg
upoHtZHgUa45dkDkRRPhodTcxW3MuOic4MH+GHTOj4DVYJExGd/oLmVpYjo9xi43f6vJab2POvqX
4CiK7i1xra20eu1kpVNxFkOPbS0L9Sfpyex7O5vduyNC89FBiPwADyLczKLWt1ll9nfD0kHy0M0W
8UaqpRsEhBmLbhT3j7FplEc3ao3PRsstjWFjhKdWF3euqFrmEJY4gyXE39QxNm7zcX4MRQ4lL9dE
fELG193CGh1uWysL9npkJbgh23Rdkve9DTJskR5pOzFHDRqrveMyEXUdxHZGuEb4IEF9d9Fy1LOK
YJo0yU+xzILnqFjGiF6G1X6aY0nWz6IN8a3ERLpnjl3DZhTTl7zrMb0Z1fJkDAZBSUHiNIzHYkyX
SL2fa7qUtwDZxttlLJlAZraOKQh+wMWye/FIo0gij4P/zmC2g5kOBvy1qqsWAYJNt7ktlfFdrfbs
6NPnCBDnE5o3Bcyw0f3Ckk2pO80FMVrfkbTTPXQ9k0tSBw0B3kavbej3q9mGx6C/zSgbi32JHj5+
pfOjFDtdaffsRCmo9vNSouomvqbPN72wlYt1mJBg6dPy4XaDvQnSueDwGLMER4ZJk7BpwJqG0dzv
Rj1/GrG+7gjWI3E2RKTOV5nhlSqyB6Oau7VVOMc+1Kp1TU6K/099/N9MfjB6yb+c/DxDhf25Pv7j
BT/mPlesGTMValphUYlS7f5RIwth/oaPguGOYE9BM0MZ/qNGBtwkaEy5qqT+ofp1SDTRdbCHwrEc
ykHr7xTH10j5nxtInEdxlxv4SQyTNqoCu/3c/OIYTV96duc7T81TUh9KxDxvc5ucjTwnm4883XTx
hzCsbloLlZ+YZ9LqsKbezzWhOQwuyxua69M9YYJI1WIxMV2Yrfu8Ei3e2BJOPAw06hC9H6Cc5LYZ
jBfNITSoxqs9uFDOomDy8mrf5xIjxu8YND0LtLOXm0N+LJukgYcjhSjd70blzHG/H8EOTsMhdNAU
EhPsTFqCrsqth8dq4CI/agUGUughkTQ3YTI2WLfYe4yzS9mCrMmjDRlWwP7DXGLmAl08d5cmN2mb
QlAjTZDBdu3IxfDHwg6emDZET0vHrsiHgl+/9NqXMcpjEiLNpkZUHyWYd61TNzX1YbFohEclcAxP
QHPEPY70kpBsqFD4uX2PzOnM8T167rI4JiikSChcLekIwGQc9aG+kc5CdKWfFO50isJ00A50RUYw
+6kWzo/aLGC1rHGNJOEWSKJFGqKMcZfuhkAvu3ov9DAQzMFyWkHpdLEzPW7uqqlF3J2uckvKfDj8
syL8NysCyfGSJtv/fmK++X9J9r+/5MeZ2fzNckkVtXRmrqYnBefWH2uCAiRaplTIBhc5vurr/lgT
6L//WAoU9RBighr+wndgdPx3lgJhqmf957XAY36iE6gpyL2FDv+rt6sOOjdLwsm+yWXlCl/iTECo
LUa2S79vcavXK56KAPszwYBlcCqLmaK8sXSYWeulY596zMpa1/Jj29pGM200Oq0mzNyAPc7vjQEk
kFNjxDmlkckIdJs3Q26Op47gL5qVs3Q4L6D7s7tw27WA124H4F1f03B8QBnjBL6QmuObke1sM9Pz
cB/UWEflwmPhLjSxFoim+Is80E2wlj2ZLDspGhXjPYmMfONWb8Af4ONq91nt9vU9c9b0sakD773N
FiPyG8pwwbY7JNUN6b4RMdiz96YZtlnyK2Z72Uy0wEkWIieRaeBc5BtEeO45xQz2XjsOA2+vHD/F
g0kNanU4mvuZqWwTEVCWDHKi2jciIERdqSGcWvLskEB0/QTVon6TrSFLpOix97X03K/ZNJ/IYCQc
Hdj3fOCP4G7obYMc31jfg/MQmy5R4HOwV/wbkqAf+oRMTl+fZ33djawsK47leD45TFMkmQF2uVFY
w57RUQ7GqG9f6DRCjCc5Y7cszvzgtXI+UirXtBljjrKrgBJuTz84/uB+sB6SFAnUZiildo7ywt1N
lk3/vZzELe2T4ilaHA7loAzuKbodf5hCOoim20nMzIN81ZiYI9+qpXEuzbBfexUH6NxxnMMQi4Wp
ozVDaOiBEQlZ9Bs69nI1asG0NbDk7cEgTCWk2Xr5pM15tXVJYtmBOF4OLPKEGeTSOUTwRh5JDQhO
KGDK25LUvXxnQrM8T/1iDwKh7WB2NCpXP/7bpXQWojvNkogdMARfuZ718Dvls2rDsTgS24lNeu38
DgKVjXZxNQHVezWMtMgXDPOB0L/+s6L+dysqwri/XFG/FV3/NZ1/rrNY9tSL/lhTXfEbjheKIhLL
ULH8uxPper9BjFHLLBlwrlLe/GtFNbzfBLWPUFUVM0wFj/1phaUkY120GLjYV3DOL27Zv3TPUuT9
vMCC4ATdKckaAZLJVnAdpf40aTTgwTXugvtwEJyBfCbazsNIpiP3OFbQuKYDNOhfEm2cDlVtmuMK
TZmHBHTo9o2TDzujFvVO72L0gz9dxv+gv7Akn/GXt8YlYScCNCVBBP0aLDfBv7BSid3dwSJUnj2O
5md3QZK3YpEEeyEUAOOKwogbkr1Dw6PHNbR+fkVmkJkkHlo8apA0qitWA7dleJqvsA0kAOI9j6IO
BgeUSrLZ0QsSmXrFdBBfopgdpt1p7h5R7rI2f0d6iN8BH+WV9hEp8AfyFwUB8aysvrhXNghnMyNf
aSnIEAxMApninGwmKHus7hGCc290jXtiMftnrySgZGxqaGms4BkxwmNCVAcTLlSvBB/TymmqxKcW
pjnnpipgcwhklB07vA7pFnsOc54Ecf8DKkTkd+G4BbD7gj9I2zXx0hzrMBG7vjfar7EeNdSu1rS2
kxaCeHmsSrt9cqDV3wsPMa7T9t0N2oHhOGkg0GJnYcXNvMQ+1aYxE+ccbTVUT3Q1elFeNNN7140E
uGPcluUa1Hj0xoC3clZ6b413WlhqD1CDvYm52dxuxniYbkNnedT7MDs3cw/bZfEKAldHWAFbN9XM
LxSlycqrItCrRNgs7MywjS66m1YXDNoGQaRufm8Ni4MuxSDX9o5GR2s8J2EDvAiZzXlZ6g2tL7mt
vWx8mnUdLy9z2MNkV9Yuy/JiWzldlPqisXu/pamp5rlij3G42jgLcHFj0WvaaRXxq0s3+tBq7Aeu
en3j2mmzTdBoHUPUHlD6bfcYCXLt1kGhZ2/oJtqn0qEV9j/sndly3Ei2Zb8IZZiHVwRiZnAmJfEF
RmrAPDkmd3x9LzCzbkvMKmVnP98XmaWlFAgAHoCfc/Zeu5vZ0m+KUaMB22fLtVWb8sqadO9b4qXu
zo6Hbotqgx04xPxNqSaxNbNmcFHbTPaO3HkI+rDD09eCZc/sXsjNAFcmXHjq3+veNF8zbp/OztxD
qLGzYG93kCUHDe6hOWcWJzRYCE4qgTd6gSAkgAsRFVF58W6maaE2S2e7nx0+ZKPJknepH4xbJ5iN
VzMhM6PKlfq+OkwuHZanyJdSHGxwh/ga6Wl+4U2MDi32UqhWk5uLqJktBbVq8EAj8gamUvKcvgdI
0lUeONWAGFM044GKALomS+iS+vJIFA6GLYiDA1HiwjgHpDY7OEj08jh5i+jDyijTq4Su2Zm4Ma4e
RPVlY09rd3xKdyW2KQCQfmx/rYjHcTHLzeIRwH99tWZec/mWrrhgP44ZxgfxxvSz9dcFhZdoNPYb
054unFVGtFXnO49oWGfvFY17JEf9KUjn5c2bFkKo594+BhieQlrkTB1aQ2uueRLOXxB9+yJEGaag
siRLDawlA2Kx4a08q7DphfdSx14wRk4nMDg1UAuma6tq7SNzYZS5oEk8sgenIa2uVEO7NwzUNB2b
xG2IA+YhUmEb8MsboqxdwpGzxLzpS3u+cwXCeLw+6cSWtO7LGwRZ7R7hUIrKGEW9RqfOaCcYKRgr
XB4H5yoNyBoZ47J6ZiPUoT22hmYrcWhcEI50VxrGhj7yrE6/yfy8eQRlqpWRMWZ2pBPNcuWyRoOt
MFR6mhZHXHCdp7eZORdPbcWIF6c7/H7Cl6OqnenjtQ0PX6cviq95wgSW7n5Wo6KEWXDbZ6rUPuPe
BL0guy64N+FIZltPrxJuSitcsbP1KvguFqs7qcqYvyR+Wm4mZUz3GMrQguF9WDRXEzDHm/Sgm/mk
h0OX2uc0wDbqzXg+HatZ8jA23PSOVof5qSGI7p6KvjIOveiTW9u22zacSGYuNybD/JcGMUIV2ngf
HOzAWFNjdyxe0y7okNEbcroMfjWRw4JnOA1h88BfK+jNIetcA1GcqedwACGmHzzfg/sAvtyu89z+
xdUCDpEEOmQpns27XFmkHhem3Haz0215Nshj7hXxZxKQDf5g0fGc50dOgl1B0j0p0yHRJNomYP9I
g9vpvCsjcRhpe8pM0Zf3RncK5EyPYaITeh6QQL3fNmQs6bmimmAQYHGSk+Ft+9T9mlv6HM2+DVIU
GMJzZgztMadYuA3A9HDU6qsJ25eF6BTWDfivKxA3PHKc8ipRfvyVKv0YeEi+XUfDUWRUEDF0EDlt
a+fXymm8vU3hwD9YpHmDmoh7Omf+fO2MSKxMczSjKlUm8SH8kQEYfcnnorsTaPDPttPZJfKZtP5i
OwA7J6vszwX28khUjdyv+5K3Uiuar6xSx9rYZDrx6MB1629VGqdXfTPRNOF1Ks6W38keK1Xq4dPr
F8/ejkpTdoQWKbB2SmCkjOQy6s9uPgz1tnO74s0eyDXaKihga+sfkhC+OQ1VyFAOFRzv1JuppUl5
2gMlnrTNiDXsS9anxTNFMbcrfSVTd7rRkDncK919KGTs7PO8wplgYaFesG2l1qXPZneALmiYN3FR
26S0pM2LIrBiN5DLHTWDzv3ClQmFQbPy+sVyuorPzKZvplEXqxXNXl+iorr4XW9c9TzO+BX1ikh3
nGtTyL7LJHeVTAAWiGcWr4y8v/SageVRGSRiYARuTzmIPY92l68xfMNfnpLZEeOeIoyyup9Tfbhu
8lzd2a6RPchygpTr9gbTNVGapGj3/X0SzLysHd+5pE6TRjSWTJNIFrqKEYzCfrWKw2kKncrG/L26
PUnB8L7Oueze/ABbRwi/Pzh5dj+vG0zHFNsqbwLmAstgh4Je2NHPoaWhJh7dK4CMix22WTmaodQW
HNFenk9XHamo2D14juQbQVo9mu4gF5/MnFiAO1hTlb0feemj8GwWwCWsgXgbNKV7mnLBm8CGFNId
CgKyZCTnOI15tdrsv5rS8h+kNOyo6TwNyBHz1rMvCh60MF3bvd+4ZX4RqSokvBivul6bYM8Cffm9
Yc3eS4c1ad+4CdV0gZb5q22QpeWjWiP7txeMzLWkoueYGguvjA761z6jY3eLNDWtTgjeghtsvO2P
oNbtjJjxRD+2fl7qm3rln/XWiGlS/sFFc/+gpP1vWff/VNYRRkP/6r83yq6aEanqa/2rvuSPf/Xv
us7/Fw0u2KKoRd4VIf/XN0HsIz1zn8RF333PEuF//dkrW7MdTYou0rJRoATmT+nfJh8YUDmiSjER
2v/D9G/rQ2VnGPzA6eqjgaFS9BAk/NpGJ656HvEfiqPDwvWjPNeMex1sDLYxsEVNl/uEgpCG9tZr
XvyIil7gZq3jkyay+NTz/kd8gnK0gRC5x0QImp5Eqir02a8/+m3F7iFtnYwUMbjeRppjgSYb9Xu+
ypBlmpTPNq6AbbvKOVnrMVNsO5UR9uwJqgDzcCPRxYz8U1sOPIfcB7h6fyfD/tA85AqszhSk+yZp
4TDiPgwScjZrFKrIMNlqylukHsGePQuN+2FYz4vv/dMS+U8l668F6/vxaFcySaFJSuLLB8eAqaHw
SIqiPb6z3YlPeluH16ss/s+R13+FXv3qTXDWI3mWiYJjTQklgObDmS1M/xbe7iUqIWo/k8c3O0kH
2g5Su4fJLO29SvP4/h+fHuQ9EtDBdrFMdToZP89lct3s54rd53F0eR6G2poW3KNucqJROsij//nR
HDocJIeACif95tejJYE/Z3WVl0cDf2lxqUW17KSL6udmJBXj98cyPgjG1+sZrKMrH8dHgN3pw8Fk
QV5vVejZsUtliVIipZaPuo7sQV8YqHhUKm9GyvmrGT3rYSk9QuHgTfT/+JwRzSJXx3lCE56Hyq/n
XJL/rKqRHWM3FgjoedH3kBPi+DFwW1SXvz/pv64hh0ker2ogy0jdPnZ+BIWyNQg3P7bGsty9p3YM
Gr/gNm2L9Kj6DNWDV2M3/5vjrsvkp5Y+1xrLGMA2CmWXltiKH/p5GRVMv7LEbfNjPXcTm3Lu5myN
8xzWGekevz/HD8dabWMMMNc+GreXMduHY9mZNhtTSmZkRj0fYTv2irDVhTonmNqffn+s9bN+Oq/3
YznYDnDDeLrtGB9uXk70NgYd1tCiFhLyGnYLpzKzJiP6/XE+tsXWcyKjCoUiDxmWq/nr9Rvdshdu
IzMktmBz2M1QT4S2qte8cst5SLOsGkIpSIkNFxpI8A+qJL38/jt8WDvruSK94kG3grEZFK+/p5+6
hhRnAJ/BOhzjqV9RmWAsSATVkktsKeaj+Oyj3rXU39hq3i/hh0u85iW7roUp0IRH+OGwicvuLvay
YwqR75PI3erEDFldt4wZ9sJqgUMMWiMxHSiZeBt8AGoi7KGW31AmdhgEERGeQJXEh2QdCcVZzB9L
rv0h2P2vT+f/9D0dbsxKMA8QeH6cWhWOFc+Lp2kHzB3uG2nltthMXUmZFZfu7DLvoAQLVa55Hrvw
ubjok6lAR+HHPo5FY5+DIYiPMvOt60Bze2/nTmmTw6gKvGn/+zv511Xr61xNRnYOO5K/DNj0AL9x
Tx4MTFGdOPsi8WVB7dIP298f56+/RGQE3DKqEJ8/P74bMw2TSwxnFE0vnqIgW20LNbDUMyMY5+H3
x/r4OGd5+rpHUtq78wAo5Iflqfze6W2Z8ziHjRAlfjxFaHvGDb6JAqnVauKRszobo/S+aFVNpmXj
DH9zYQ3dWX+Jvy5X32J6iReWTQFf58NbpRStZvLLiA/eOAt19EqTh+kQSKs9JiQ/3jHF09/ec1Qy
0JOMuNo0T3BZrZhW3NXOGcxAfArGUd2icMKQ1Hd5C06sHMaMoCBSbqCwo93Fu3K/lFb8YyKf6tlX
5XJBuotNP+iEuwqxChR/vnOehM4DF/GUeQ/TwH1w01Y/DNg9r9IaP1Okt5n2SAzLcqcAIo5hScPp
phL68FrG0J8WjW0cM1eK5ACC7A+cO057qqsOOVqNuPew9Ibd0ypN8QZYnlj3CE1hEw5C/vhrGsTG
13qsrKcZbS9p1/FUaZse98KPchrsOaoGaaXb3s/TS2Lxy7YdHi2GmLK3MeXh3fQJ+dKN5pubumLb
uOI7/WQzZ0Ey7vTUtfezTUxRVHuy/+Z7ROrUeed98bsZrzqKQdYbv/6k2BVNwOHbFq6Ab/Y8O/V+
9L4skCYiWQTJxVv/bU+he0lgYtrbLpsxnnhM9x6DxlIX3jPlc9ep+eb98sYu/k+zTvW71upSXBoL
MM8jTgPXOpnE9l2KBDz3tsMDS6f5/WkF+eYM35knlG9I7aVuClYk/CucD2VpLAewolw75fgwM4Su
p4+2zOxPI/wDDeyTXt9ahQmDO7f5nBlY3IVUY8gbBHm+CR3ieRgLoZJ9gFdkCRnkgyJNLOsJErgw
Q83k2laYI99KtCY7A8nmK20moCH8aDCXxVkFmm6m0bUZCqBZ+tTJm0wxlIw828heSnfg0bQYOLmU
bpdba12H1dzglBuRcG5U6g9ZtEiDDYxRNcsObAlryauG5ZLMqiQmgNJLYdqa8GM6GoOjpWKfM6ar
AzLnBOgC5zOWkp4FttWxqbymc6Iza/FZvSAo5K0guL45jCkVg+s02qOLfJb7mNjqkmhlfir8chss
NOqY9RMAr5Xdbsjp9iekoW4BsDobpTUCC0qaQTMS9ZnhyQp3KrMIYDeZ8Fa9nMZOdw+W58SPyeBt
G5v+YOeS7KQ42iaOHe+mWrx9kS3M9yH27HWI5l98n59da1dowxWS6wL6hq7JhaajaW4MBvi7QMJG
t0VdFrDjbfM5yKabLKnVKTeCXZqibUad3pyY1zFt0UBcQDMJIHdwWmXhi01akJyjJoAN5orXGhz7
i2DmdAGcfCPkQIrWBLdnUr5Nh8SEAtNlTwSCkZ/bt+a5dIg9HQtn0w71vIe/DPZjwW6dkrPO/BtW
DCkB932q3oDzvbaj1m9zoFKRcpEAm/Scjpruf+5o5kO5sNpyo6TPW21szZfKsk+LRZjGZGbXqZvN
UWG7j9MUn5vaSz4PqCK2qa3kKS0rHsD2ukeqTHXtZpZ1IV24u0Mk1J+0iVyjZXGvCo+sNDiIVe71
ARC+zkz678i824MymhxqfzzFXUjqcn4yyCoywlhLvKvRKflCTQnOmH6vuTw5i23t5FzG43aYzOCM
YLu7YaNkp9GMBzQqPGxjWAeTJ1qW84NqHPYPTd8SZguQRF0KD0B4XCHwsIvB/5ZXmThKgoCPNIsr
Dsou+iIS/d535vnem5Ui2n4ct+v7B2ly007pJmu76rYfaAp6/NLKI/R+tgJm0cQbodiLFD7DqqJ2
ewRZXsajqJ5pSca8Ebwk8A5tTumDCqGIKrZ5u2DR6XUBnmk3ojWrm14fnkk87iKDQdu13S2EKyRl
4+fRgL8w3zHTRBQNEX1X54Vzq4/EirjemHwa8mQ+W6OMhiyeT/k86piq/Tl4sbBnxqFTm/0a0Se0
Yx2I9IQiNyOwYfb7wzJVLMycvQMlQqkRKC28baXE57pBHKxXKOdB0vk/Bluia3drw3w0K8f7JGdy
xfa6k5E0Pc4YDJqR/Vgtu0O7LMG11Dr3TpRMqqyGDDpt6LwDFXSACdwwh7A1RvG9NX1/S2ibwh1t
XTwASJcgFnO5sQPjij5yzRamhu/vlcFdGXfYoWMrtij+89SmTSGMRw32Dai6MjhxU4MH6eBN4SWM
Q6LWJvurXPT+zhs0ugZdDcmv6czId1kCaN8J744TZz97GnEgiGLh/2Y2DK6+ucXzZoVVbOTHOO/M
1eCaRVY1bbopNvaT47Cwg/ri0j7YxFVg3pJ9Dceg86yrIAE+I9oFNoDTGVHlz82+1EGplUvvv46Q
qzY8aLrN1DPk2/hDQ655ETv+Pp2ILcA1z2gImFfyXOvSuh51v7nRl5htP0w8N2zxA9ZbVWiNHWb5
VO4hMXtfHABUj5xackZZ7TdRHNvlkQR29X2gHL/C5zOib9IADWNsZaTOPJt3OlhCsXYmnWsq9hWz
hFImnozmVBoKl+A0tJc5r8rbFvjyjd9LebC6PsU3HviHSi7krvm1FiI08M9NJ+NLPiLZsZOpeluR
Ou62aIPuk43nZ+e6ROUFTpURqUi42lEba3pJeSmevb59qfhogrwbxgeBs5gMEcCtveqMJGYeAr0G
23hkL+sbwLE6QGSRDVjvTFYE3K6GabwzZtuiMr/OWtCi72khIaKPgLyXJOrC+K55A+w/4cnNmXYE
vAPhti175eCsYPA23Br61L/louCZ/UeGcxyQqDFsJvs933mAUkfaMy403w51u5bpj1RT3WbIejDf
iT3UlEmD9qNz0/oinda8zmZnfNKSeHqzReZ/ScZAEChYB4zkpL74NL4dXFoehIW6qg+aa6sT89Yg
2VbuBEEBBbxeVB0mm6kE99ytk8u5IHbCxQ6lTOVFQ0nGGZiOeA0CkRbfapAHu871C4DnEqvJzDuD
UZYibAiDvsvuskmxVebwWo14NRORADhGg202PM7Ukjz4Vm7CDwIgcHQCyWvEoDvEuqQrDxt00R4z
3JC7oGi4b7wU9pbeDqd2ycavLbXROh0pCR2vuArCz15ic13KdJT0SwpBhMxHpt8HV7fiZ4V0+VUz
Ww0/5zhfxb5KHp16yTeIb429tGXwBO8TrvjoiJe4tTO2k3qwYQL/xMYY4lHs6pgxunvXgvzFrFwt
PF7jMmZRVc8kueuh7mv33oQlNvdqkLqev0Oi5YbkPoBkKPQqlGxOIs8DWGbUAicFNTZCedh3gcze
itJM641GnUyKKbx0hc8WqZq5G935O+kSwZ5a3t50DA124CS9TVG5J7OvnI0B7wwB7IrBC5INZggN
1BnLWc+lcVZOtR8XA58aH5w2o783FTk4VaXKPU54+dC5ZroxRz+5QIb7obWMGTp0uqE7TeaJoHZ9
29PNIptdlYdApz1gygnPVivGfQuW4q0YsK1Q4/PWYSN0ssfG3pKq2O2qecAVNUhiLQy5L0B3hjBR
5Yai2kXGJ29mZElQbqR7cAQWbr2awNp1UCpGsGEmW8FbafTMaMscVdzQQx3Umm2rNcvecAmzrbrg
RSit2gnVuuehpXewMPjI5/4Oq+Jr5tq7BtjHqoq+rqseQln3Za6WmxGfPIaFJ1glFx65NIywWZxd
sfwgNOiZQOx7BMz7lt30ps7L10DPUBEWNCm9IXijKdVvFrGq/DTDeWrKDNJjY77JwGBjBf8n8lMT
MJUYIsKEd/nYokDwZhw37tdqIibQrOhqhw7hSNtkHsdPRAZ8lVN2dPMR0Qlu73mjApV80hHpLXgj
/OKEfmfCDajwTmXW3li2U5d9liQQHcYhvXK6J92fRoRBXbBN++zBs5L04M1QoEU3jZ81U/hbOSO0
mqhhrsZRaAdUBevPnCQXx8q8z3iuawZK8OSxuENLyDqX9uicr+UEtC25b7AYbZFbv1uxIdwBW9bE
Lq3kPeSI4BueN6WdtLakoUN4eO/r5IOZs3Vm+t338HkRHNyCbV8/z+wKcJw0nTHhEwI6HBPMQkRy
zgXjX7qadj6Eel4aO3JTMAQW7IcAiY0e2EUMUwTLaE3ehVpA09TtZ0rOgvhMAVX6i58U8Y+ezFpW
d4/GNnTQQAi2IhRSIJAayqKEZT9GEHChPSTrTEM1Y/wFnppGjFtHjdHA082zBUwG77hnv4vVRbMd
quTM07YDFGz9OtdAGm+H1Z9djR6PpblH/V4ba3ViZHL6ni+weHJXGVe6QXCqkQiQGQXW+KTSaHIn
MC/ujd4Ztq4jqESYwOpvTYPw/zKk01rykpagNqnT9p9AurJ1KDVX37cG9Af29ny05tbEHTcU6Ixn
kdh5hkd9xYT4xS0rM8oE27+QOEtCQpcNOcD1sW4Zd6LzF0ezwHGQ9VZ8slKHpgDq4Is/evQI1knN
+/GmljRlhXLkGLsAYagTsKhCD/j8/lcCvzLvdZey/53N48F6PZhAKl77aqAGg1NAl8C35psZpmyk
UWwy61lq94G8RXVBMOyEejp0u/dGcVuSlG3KhmyYQuCnq7KWLIgMDLYW8BWrFOs+5JJ671ZO/4kQ
T04gy/lEniMLqrwRdElWGp+rUeeu1wUwpXiW4iicWt4Wkv0uybLADooRlhLuj2Ejdc7LruiFtw5l
XzelLTAAlXd7tmrU9uNYeoJ03Bhed7bQFaF5ycNgJDkj1tGCN/bkwK+N9api/UPNuCLkp32l+Qff
sMjpKPrLORCix/lZBpBGeHcMKZjUpdkNxTzbVyU4nmsHQci5yRcmZItD8ypeitP7utOgceymnDtg
LSu5SpTLXTr02P8mubIFxhT3s8bweIWL2ctdOa7XpByZshn8J/dKXjcelAeXJuXGNghdNmuj3jdr
K64nVfziKcChWGfB1EMA3Lk2K2CwV3Y2lGE+sMzdh8QMtG2QEmyLlLmPBo8AZ1l7+mewGcsOBYI4
vsfets3A1TKAhauNYXnqMvFBsF9F4ETdrOlkBTp2HhUDsU1Zz7pPNbbXUBbgXLw3ngxM1j8Ww6ap
lEN6shYOmUuteaWVWFsRr/PpaTDRYQekhJ6mNG5e4xSClkLrBlk05SdsWyOzSYC1pxgPy2vh9YjC
OqlZoeqnUkc1UMbGPcUBZ1gjER3xIycFO2C0C/ugzswr6hbxCZYbf6HSy+I0NlymqYd5NBfk1b7/
YM2+SL9VS9W+dn7GoeXYT6dyUPFxoOVahaOv9a8LXOpEpyM3dPy7QGTFmYfv2+j0JLwaGaXH0H6t
wWBisoZI1k+CFOOBuzMMMT92yS8wHlVAx6IO9oMgNHqFb14sWuCXtgIBI2a0rJvFXYxzmZhEIFpu
fHJKi28+UPk4Ub0GZOmWQ/ODsagfOesqmLE8XDmtQ0sBtwY0G5IGRDgHI6vEW/S3RM9B/ri+1qAR
aYO91whSzhqqUxSAPB8DmyuVuEQPA9SMf3gAPYmwG9Y1KNb0FA/AxQmRGSQgH7TcQfNWVJfvUfaB
sJ6++y518oYCQ37um0y+yMlf2R9syAWt1DbZpmwreDMCh7oy+qm+TudhfMyIfvrWTnb8I2sk6mEn
LRUED95MdjZ3O+V4Cmc/JujjFHTxl9xdKUG9wJ0ceQ0N7qhss38jof6XofF3DI0VY/dT9/wv4a6X
16z+/ot4/Y9/8afIwcXPAy3Sdi2T+QDrj/nBn4Ygz/gX2mzGMYyj//QD/tsP5P3Ldnwa/RADeWWA
sPof9TqIDVQR+IsYIwcMBJA//AP1+sehAtMECmY+h1kU6nX3wzxIwR+yBrUqCGKUXFtHXfCx/nQ1
/n6mzywPkYfj+Gwf+cooKX4dOTFCWjeHpKEDag2LxQ81RZ69yyX9H3HJ/8dR1hP9aZ6GMV9KJ+Uo
Xv3Say+N/D44/0yc8JcT+TCe9LLGpnTnEONy5+l3cCi75e33Z7F+xM/zDh/qne6RmmH7QJ/Mj+Nr
F3lpPWm+OMy2D5tdo6jJ2uauqrq9k9IT/f3R/nLz348WGMyu8FW4H2e7nnTkgABRHFSTsDdhPBBm
FRl1ZdKW0T8/FCqLNY8Ynhx1+6+3R+/dVvIy48RSP3mUuY1DM5+Mi06i1N9MrD9OVtdraNANZnsS
BBzxw20yCge6usWhalGPV0U5FAdC79UmlosMu0RWe2zk6p+uDQ4Kr92wUDLhw/h4UCcjHEJr8KCp
gqto0oIJXUHzgkhV+2/O7+P0ej0/02RyvaocXNv9cCkLS2uXttXEoVJwoUJMtRDYOvjehYlkvyxF
d9sqGPFFuaSXsZTyb46//l4/rlHTApqFAGt9NH34PavEblO9SPqDXwEcdWtO0O3mp9+vl/UkPh7E
gn7rr3IOJpHmr+tFGs2ghsAUB9LEjL03p3NGmKkVX5cmEXCLAs4B8lpuG4FY//eH/k/rx4JqhMKM
ZxahfL8eOnBsaSSmJQ4IbRWtFwcQQa4pSEKaTsQzJaYDsYtUhN8fFrblX3/9yNltTtbkpQD978OV
7UutxTzcCShntfjaoPyYYUnCHaWkXQ5OXJT3GAPZOJUju/NeH3fkdHALaHbslZzmfdYK8Wymi2Vs
2METADp4d6ZTTU5EGTpfBWQM0BgQemQNctoZIDYfkL9SeHlgzR/V2kX3ci8/9+7EZK2hT+hDzff9
fls2xnQYSS3GlZDqFKEIZAvNSy9l26qw6MYmJEa4oZcwUgnopXfWMRoxGobVEqaOSi96p7ls3UpM
FDozkVRzpvOQVCMLVQ5lhNtlvBqDanmCP1dGkNVMkAzdVxcyGDIDchV8rSM/DSP13jb7K7swhydZ
K/tuxoi612hXbxsiMKlw1mCT0bB3fcEz1JOtcfFp7m1zy5aQC+V0b3kDH8Je8MpbwOo2i0+E7KR6
4xLH2BIb+oKbpBnTuzif5q/BUKm7abFG2jyxZBlMmIK0bPm++sg/py0irgiI4vKELsGxoplcVCGk
Vm6YoA8/tM5e46rzcngOzMxPUWAN9t2Ep2XjrRcYAdeloUNH/MhQteArHBdHQDxcAVayBmwAyKFj
2A9wj3og8YEzeIiPc+06T+zvQ48geVbD+C1f5JO9mN8DWFJfpAkAxR617PNQwATSFTOfUKT8kOrZ
/r4WwyQgAxs/5B1PjJy5PmD6eBmeR53PqyTfI5decaoCp3/O1qVfys47V/6Yshmf463lCHxRiJGB
ppj5MamtKQpEK3YYKvQ9TpaFfjBpMZuACIetT7gdNXjpJyCabfOAd4sDmIu76bp82M+VXxCSm08P
sFLHhwEACG2moGdh+JlzVyZIu0EHFCcULTbOl2bcTohGbvyAyxl2azBUxRgnMtk2XQ8zWbnHnAkt
BEqspKHsMiPejIJCCCdMwlw+0x/ymkCCEKigcwN/NCddOdH3hi3itxhyFXgrU4uvzTlgvFSkTLNX
mwNRWvT4b+BYkkuWKHcDD8w+qVZ0V5229jWqZTq6ZD/cxpql7VHlW7ceYRhXs+08x1VHaYRtAu25
M+kMXuk9HjtBQvk4SggueKXjtwHxARauuRlCSxu1fcMk+IedF/4POtvDptf6+Sxgsr2lgU6o9tjZ
RhgAp9hq/RAwCgrW6xFDzImMRX4rGdPmm36S5TZNkCkYvaEOpImYV2WS2I+0DZZtrHwwJISTGHvf
qwljxhP02TfjCReOk97pVacfJlAubmSPkoreyyZmNAw4vhoFuCrSEKpreNmEo4KqvdRjEtzg07Ee
qf8ZJ+Nl0rayI0dsNgmvsiZ6QvhV/Ns8E/WrSp35TiiQxDJPh2vZd+6VIamkAUg554LIgL3ROUCU
1eA+tDhIogFd2IHiGiypowMPDzsIYQAVzZhsX2LD6nDRyYgMa9d1IqQ/DXa/Wf9hZ+5QhSm5yA8d
LvBvzuL2B2PiIVSA3t2zNNAtkKG3a1Xb74eGFJeob7M+YkOJD0K3u3M5u9hV0qaDGUGxl4QJgUFr
my11QfRjYkdNsJz4tsmjCVrxpEiVOTM2VJvSibNuk7u1niPvz4OjT7Gwwy7gIgZIQIH3Ae0R2ghw
YlbbYVrA5axdizXBgIAOV6APW10JcfyjoZR2vtqhvtcIQB5j/G96GWwmOJK4+Bo2OCYNktuaTcDb
3A0Dj7GpuCNZgllXrqvNwFPgJcuChRQRzzsMOIG+43onmBTB2fm9XTI3BMeFPvqqV5ICjTfcaWgN
Ssr2H32AOEb1Et2GodPrWrsrZu06sNtoiyAYg+C9ON7aAEPM3PuMtCa/oBJlDS9cXYKQbSNZh7Lr
IRn701SlAUtwiyLTPLTKtadeDP0nTw59RNnLX7WFpW3fscnvnTyzh9PKQIiq106b5ymrqv07HJpm
XLzNFkPnXb0yoDomGLpc6/xmfMUMPBxB0/oFDqjcify40NfXe8HDU0zXAfMmGlUpDCdhBNnFLbAv
GdqQBCGDcnloGOuZoU8f8ojvBgYRXefqBG2ONoDXuKQbMh5bDnC4+cK6BF0akPP3YGDV+/wu0sjs
tSn7ruR2Wh846bxCh5d25LAAf+KTBMgbGoJe1juut81c1Jya5Nb7FgyEZuXfjqWVfntvBhVro6oS
rnOOobjRn+hRMHcEqvDr1/w9hag4Wq1WPM8BHscaaPjDCl3dOius2x9oKibvreP1ZdcHDD81ArNv
Z5dGr2XQNWkCJrEp7eRbSyj7lbipclu3LHDMNMVpYUVv0G8Cz7L1+jthL+MRyUf/2Bfu8sxCSm7d
VEtuhnwMSMdiguva6MYz0dZkmVru54FadAjHzIyh2JJq90fTx4w1eQvbFHatpk/fpzrWniqvjWne
DrkR+Zr7530qBkkcqs6XlbY173S7Na5phZLeC1/pFhMYQ8XSBDbgyOxLPfb+HXwWudNw1n6yRmV/
moRmf8qdVl3zpnJ3aZdqkcoyLaKtyPggjpvLkmjivgGIsDUFPAitsOT1+1UfSHlDSOX7N2ah7/S6
bnjx9fnZEcgnugY4Qj1i02tYiDvpNPrZY3y6rYN8OFZqsLZtVxl0inWbH7EXqNNIC+0m9o3kiNqH
iev7Wl58A4GfZhM5TKvhvPiZvPb6Ot4ywUw2Bli9LqTlU9zoXV4dXYZKn4MYa+YQo6oN/YyXIQ4g
bv+CV6HoyTUycKjhsQysCpQE7TxnMdaOJGqnQgEpTzt1NNu4vvHEskRZ44wJLcRWPevI+hxyvkAX
LmCx6LcXwVUJXjAcCy8nEzjF32TR97bHivHB/H8oO7PdyJFsy/7KRb/zgqRxBLpffHbJNU8hvRAK
hYKz0TgPX9+LqqruCJdDuvlQBWRmhChOxmPn7L02rGjD7RkpVGq4Kt2aT7cb4YJ3y4KuJGHSbrqC
3hHEC8+I/DXfpm7vVygUFoFVM/tuMig5UKKL+xYR6qZlwaEGYhZ8jtm/IZIFE0XVOh2GCHq3Y2+o
sxL52AalvzYuylRq9//Ko8B7SMVsQefMOgYA+gduurHJUZ4+ZNleVzLsUzM+25DZo86UZZ0rmtLC
j42fHzooi/DNldX3cJF9j97pEIP616xZLohgZB0jDGfAjdSvSl33zOmtce01YwXs0KRLKsYOjVzu
O/igmg4R30IS7HSjO0xCcapltI0D/uHe0sqQjDOauoe20aDy8UevE4F3bUFsYLAjSM/axrqY9pjQ
nG1fxtv5jK7caCD42ScGAhw4TOo2zu/MISUeykOtMKlI27K3b4gWtkfzZZSjl/BtKO9grKGTTWPt
nGH5dYuvf1Hggsbnpr17hFBsDEv+IBfAWGTJGBw4jXSV6QUrpx3W1cbzqn5d0IHdBgEjY0ldco7u
r0IZWurumgoxYkZtAzqNSKukDblMayd/c6X2Rrv/agCIsjGHPp/rtnKPR5BUvCm+74toWlaeFu5Y
rbZciG6JFp3MMCQ8jMC9H5rE8AIbpWAwTzzZyutnqKtg1qh7DfIaW1lEIivOFz+qRVVlkrMKhY/Z
R3ChZBQC+if104kzRN2F6FroKEn0ErYkkqaAZMh5bYduPXhTcaewxIB7DvUSHZ0ZnUeJo64JNVc/
tJCkU77qOQ5BxRy+cxGHGijkVplHIHTbjdOZSb4c/Oqo3RGxZaMJCEvr2vKq6ToJnepOASZcI/5x
Gf0PVb5yJsdZD24FZraKoi0xu8kGyBPdOD2Lz+APjMzWGtIWqik/N+B3MtLJbL9a9UUoSKr02iFN
z2v5k/LeeCajxbsw/LbRl5VpFzddmUDHMYu2vw6msdg3IwMmsr9IlfVQQ5l5riOPw3w7x5RxF8lG
tX9akVX2yw726JVlNMmNtElRanFDPTsV9dViIPb8cvT8hkDxyD1LcSo/BaM7p2NByn3U5y+kY+SK
aZcX7QYp2/Mo9qyLKK+bJxz29g4EYX+W2WF33mtj+tZYCSqjyODmFm0TXHeuyn/lNZTXjljjV+ao
BfZa6AhnBmyXAyRiuitYhZhzdNJir1sDmBm1xnoQ0s3XSHsMRlh4Wy8LbXxPO9f7YRauRM8zecsw
zKYNOk3y5YhCBZYQTUxRSVtoF602gEYaK1ayJEt2ieqyhSIqmdvL1/ZsZFeBglxMIHe8VViraYWd
9F7LGEnLhoYWq/yCnq23kj4j69RQT5VIxCp1GOkgGHFLbO1UxtvCd/L7Is2LQzNl5r6qEG9Qz+dI
o3DppsprtZ2oey3fsV1ytHcisxCL9cA2jdbxHonnIhxeoWdgF9MvTC0OHhiENAc+itk1pWLyOhii
eEjKtPyhWjW4W6XhZl3EQRmnkAbswF6kKSUN8azyxhJGL5cf44m0crDEtlWfnHVm+x72HuN7OruH
wffkuaCyfZMg1kD2uNhqtPRyKjoYBbXQsm2D2nDJQLg4EPcA9RHbanNJIzC8TCiGFomVJfXa8+wS
rZ+DNLUCJcr7/wtkJ4Zrvmn+osV/i1Cimc78om6vU3xUKwtf0eNQ1YIPF3gkQ+bBTa1E8ZM22ItF
Kt0Lgsi7qUXKuXEZuaw0pi3bpJxY2ZUmCGxvszuAXX2zRBpa3dp6VufLwEHBF7X6ZurIkkXJaOH+
LqxtBIbqYKYO8xViuqAP5T5708QMfzJ9qpFL6MXCFhrIjXBw79nq8D1BnPwS5K6+UqH/ZA1Wf64r
w9zyU4izHMrmzoqtXy5hzFcdTS0MbUG36VJ0b1y3Mbnw/anfdpXLFQMTugU5MlT0V7goInCf3C6y
7uOugJ/RxrywlY9hW1JTjZHjb2zN3jYiMq/ZgzyyIKdXg5qcsxJ16aLpG2etMhm8Fj6wv4yZGG1C
kVw6Q4CGx9bYxZgV1S2UmJKky17eSjgZVLga/ea82TfemN8EseZcu6VOhGvimJdG1InfRgg4tkgI
A63aODwL4BlfSXuIDpmd2nekv/oSEfMEsvo5kUAyorTe5iy3604JQATNoN8EQesA4sVQUDRpsR1x
rt81rLiLdsAa7/udvq2y9j5sSU0cXN05E2Exbpu+eiE+yt0lYcQXi0LwjIVU2+XC7w6Ucu5ZT47D
ZR2WKfVvIX+3DSltq6xRPwW6/+faa1oEQCEi85+FniT6uaHa4Nzrg2RFt6TnYavN+9bUhnGp+abt
X8ZZFZrLQpblsBBESNqbUtJGXnpRhbJmrDI4gr5EgTT62yiejTy0sO5RQL8PA/piHUIVUhRBiPnU
vxE5mjOyNPMlRRWbpBIxEUGUyT6PfWOGV+/IPEd6DZYLYq7zmCOmW1oB1GyqwmxFu+OtJgtoVegj
MZcJ31cS23ft4Ly6bEGGhPjFSr+hhpqTtWkTaa1nvFl+1p9bhS3WTgmaHwxPdQVMcNf5WvA7coR9
DenNvKkH/3c5WNpjyKv3QC5JFa3suigZjVdDsKo9AMqatIut7g8t0JVSrgC6dQsPP8I3HqXPXVDS
fiydDzQtbizwjL7+nOSI2idGPKb/6paEVhh59wC3d9qFDrtb36WR/3Xf9dQQBKMw3hpw9R5e478P
F1albqAH4nB1Y9+XZrllBwBsAsr3N+OWT6aauXMPdcq0KMOZuOjHneVp+ndT25na/q3+aNKPQfsL
oPCw0OrMwC+B3sXxJv01CuYdZU8/7uvTPdW9F77nuI4l8KB+mh64opnwAlTo8kPrxoYHcqFC+qRf
H+XUReUWzj1sncHnsbvWwpPSWjkzmI9xSJcE9CP9cQAJnqhv7t+pE7IQDniWoDWHSfHv+5eSMgnH
qWeyRDDrCu3cC6lpL1+fznfHOBopxTaAOd7WaoeI+mJyqq3l5d853uabfzzx4PkDgMSjaLufHg4/
8frKbKqd4gN2Eba6eWbCYlxOXR//iDRGLUiU9JlLDKVGoPbDwPfdaOfzqycwJdNH5f3z2b8cDSAs
WyEfLHzI+Aas7gay0hLucXnItATlj/Ll6p9eV47ner7PYooX+/jdK6mtvBHTzy6XA6uUM94AR3K/
WU8+P4uCGTpwOPo7JkLZoxfcD8n4rNKs3EGUBlylCBrGU3BwExqaX5/OiSNxEp7tAvrA1+QePSZ+
HcfTOHrFjqUN1ZJWn4vRvVdV8vj1cU7cJsO1TB3D3DwmntnCf66QjspT4VdusZtifV1lr5qXLZNU
zoKrs6+P9Jkg54Gr++NQR8NGNqrO7NzAKtT5dO+kFS7y3m2wxxLmuy47OT2MAOC3oPuCalVatPh0
2JvPcJdRDU5ms04YAW3Nmr10Xgm6YLmF4Mv2EgWFbUBo3kfTRZBRDFqlFIhFaRlTXDXrzGyS5szt
yFbqi5Y21ohvd8leG2ATUdnfnChU1ePXj1EmzX2dF8DAu3K0NsOz14QvW65pHTVPfi71S6PzbkfH
iV/zqYW9nREJj6DqucLrvnHTkY3T4OwdfEHgftXSKFWKmPghD6iOGidC5p/fqt4jq5HdJSHn5bpG
JL4oY6IxgioR6DD7Ao1WR9KBlmjtcrAKa8eAq181DR49jpOs2Me7h9RCy5CkQFhI645WftgvJzcc
VhYLjM/VMkHg+FOt/3RnYdfXT8CJZ83Ez4+Cg28W3/2jZy3Iu5Ix7Mh1SUh66Axf7LnrA2nxFSL5
IRD97usDfp78CoFF2bJx8EDwOJ784knoul7lxc73GqhfcUFCIXCYgyNUsw28sDlE9F/uobeF518f
+cTry1hbn2mRaFY+iS9Ihe60qHUk7sFx/NE5vfFCYKBxj1E9ef/6UCdOkikvqxEbHv53PENnOELR
ObZyl3cVrVEMHaSjzbkKWE2qvUNGpLesmbJBdzXp3H198BPnSV1FdA4wYi7ysfXcTUPYCIWUuzog
06skMTmcvd4kpVb/uAyw5kWK7DBULb59jA9hI1iHGEezHZajp3Ek+NUk35K3SIh//JhSbiCYQhiF
DOOTX1xBUWzDrs0YLrb9anLovojkqu9tZ8Pu89c/vYCWLjgx07AgMNjHn60wzpS0spLTsnOxw84r
CwYJNHbrTKTfES0+v4AcjNKG0sBmqnX8+SoZEEdOm3NmmnUfCe0Je9qvZBD3CAK/qUHmd/nvEoRD
oc9xODXW/A839h8aKqJn4lFqTGOxJa4FDRO/IBvTzTpiqWc3T2Z+V42ePiL8H2Rs80t3/HmxlOth
SE53pdGdpb56LUbjXlRpidrXIfe3NQ///NZReM9EbKAWjHz+/nTa0FZw37rpTmvbszHrdpaVkuOj
f3OYzwWjpds41gEbAZgwj5VVnacPccyP3hGlNBvCAZepgS/i1yfzeRXhKIZOsQHKwflk0schMxCW
Y6S7SrCtZbuHprT97UrnJikbpmqkooqx+GaVnHHon56SeeFA325DZjhGMxCdggMgQlXl2/jY+8xn
Ly5ViszcZ1Q3SSZZ9TiHSmKYS4knnLB+SKCV22Yow33GMGlDotD9NNrlLUJc6AJKURzMZUE5mxDQ
xjgPvgnkAUeg/c1vf/LGzNFkTATwDB3fGOaSUUZ7M9vRopLrZCTHVxtodnx9Yz6vsNwYdJWub4Am
/lRy5lbJZyQssp1sXAhpRbfTU+Pec5vvqpZTt4IARlSVgCfYwx49zW4mpColC9GgBNPsINoPjj5s
vj6bUyuQQwkAfoFNOdfu76NMYIuGsNVSFAQ4WjqXzxQGQDT1dfYTvf4/r6LZMyIT5ZMxM5KOd6h4
3x2ojryiYxr8mq9dFTs3eRU8fX1Wp16eGYxMZjtCNhAsf5/VUJMrNhW8PFlse9cpEQwLI7B/0XEt
NlVoe299BmEHFUv9zafq1Jr3wfVHQXdi00P/RI+E1aW7EDhpIzUcFMSlJo8qme54Eb852qkHnm0P
6fIWO8tPakFgCOjIsC7vVKjSbe7Y7k1v4sr8+mJ+4rXAP9K5iATtWoZA5ny0rvqtObQ2fbed1/b6
YxzpxYbAMkQpiegyGvRu/5AYXrFsi6a7KkeZXtqZK7aRh7BrwsTGdIkIH6PEY44/g6Fs2ybf7W6N
k1feZYfNmwnL7LjwqYJat/s852szWPQKm/LVaHwA9MKr97HrPRGgppYuCVWHTJIDmvYdKZx+8RIx
1p2c2X3Z59aeLpK/cMiaB4vLeXx9IU+8awy2KEFdV8AWOP4gZi6/A3njxa6X0y81Gc1GVyiqgowh
9vj69bFOXA7jQ2hoz4pVqu6/3wAT+oQOyp/SPjB+6TQcVrmtv9YjEUeuL+eQJaf5psI48dIZBm17
Khq+WJ9K7K7KxqEiA37XJ/aPKA6hcTC6p5lZTQuBO/OhrPpyxUi22/3zc4Wb5c8dKQrE45XSIgEh
rry62LFXu8TjR/R6ld0gSyb/MQ0fR88Ov6l9T91JSjbaAKbB7vcYiMa7ggnUItBW08NyCYuX0aQU
zU0P9GBHYs53xzvxzeEEqaEEHzaKxaM3MA8qK4oLLu3QkVueWVW/Ihi8XAlkcd+c2slDEUssPIeC
EVzX3w+Ocq24ySVbNMMv5DXQZdyabuOcx61hfLN8nXpGBS/U7EOYJc9Hz2iHLkZOdAZ2dd7eQ/V4
t+3ynoyGahGH5Y2Hqf0fb45YwDBdmIDI0JEfv4DGQMPdrCe5m+YEaN3tb6u2Win6AN8c6MTCjLYY
Dpmg84yNY77IfxTbasKtpwdsAbPQfgoHctOn8v7rh/4jKPyooP/rGEfPhK+R2GlZHANVr7GA4KrO
QNTYt2brAJHJ+pqrqGON6isFbSwJH4q+gnNrM7BpQbjS/GuRRMmYcY9FkpkmDANgA27oWDTVGSl8
0Y3pE/opRxxagdLlNq9RaLC7HZdo4YJ9ZHuotfUBs6Ix04yg2hq3k08Kty4NeBpFXldbvSOshQ3U
EF4BbqU6LGZzOFzwq2hwoy1hLyNR5ui0OhHlF51WdTsv9e/jIq2XXOF0k9MrqhYRaqEdCiXCUfpJ
rYM2slEMpv2hsASB6HHSbr6+vKeeTctwXYPnRMyU0r/vIOiTshkdnk20gq/l0Lx6kbqyhLYReYGp
Flr518c79dpRc1Ps0b5HGX90PDsaZSnCUe5Ad889p8veTPd9I78pXj/7C2biKQp/epm06fyjwwAc
iUQ1+ERy6umNUnGFcMh7K9MHJlEXTKWXrW2+hJX8Zst0HOhrUUJwXLq0XFE218cFma/AYKnepidS
jNOPiFzOhVdZ2g1qdz1bMzhnj1PaOTyCtCtXGeEUTLgkC3lpdnsbqa+d9Npe6K22MRpLLgPUYTxw
aovxgzGWn/y0DYDk/YAeCCRNuPIbw6H34k6r0AjuzBQfvzfZ5QLno5XiKsSel/D7gH5Q7wi/jWsS
foFZD1jwcHTx7/PJXkZ1k6xd2AWPpbC/uxWn7rgDgBbKLW0GMWdJ/blGxHpt5zIlHRWA2Mh0aUFC
+zY1mu6bJ+vUWvTHcY4Lo051BN+Cvdp59kxOpt+wJNpj/fXje+qD6EDrY67AvA0q6d8no5ckypVg
m3YMnYgeny2LOpz5FAJ/VI/fmM5OHox+JXsW0rQ+lb1OxWIkM94VLXIIEwGcAO1ngwwMQWUTf3P5
Ti0EDm1/vhZY9j4Vv9k4CidBSrEj1e4GIJqzhJTyVGTVOwntN3nkfHMljVPPhcsuiQ0sXir3eE4z
1Srj+lKnJUMGTWQyjTNvqvq9SS9+VQgt2lmqxPGtfHEb60G0G0OUzWEREwYaeunGL6zxwcUXgEY7
ICnvm+tx8tdjQaSNRP/WP14Y+yGotTSizOlL9S788DEyu7tMMEz++ok6eRyXsEMqSmf2zfz9RNWd
NkYKUc6Onaiim9O8ylHrV0VbffMhPVW2zmhbWizz/7lH76HofWTcCLB2DcLxqEbn1subqrABwxtX
pKPd55n/TaPi1AP8xyGPC9ZksjKEOnq+IzdoS2zDu29lKFyds6rovtlziFPP7wziphcNbpte0t/X
sZnDDabBzVlmzPGlidRvmIBkMGeGt6R9Gy5nPgChQLpcx+UsONaMWZ5VofwBbfREilf0FJRQrVoT
2TLWFswGUVPdkfMN/ldmGeEztbcZ3N579GxWTYBWNaoJrR6Ivplbm4X5W+9NNO3wEAalvyRFe4kn
Ua2h/b/HXtcv8lHE6zYfzTuF8pKPvWl/8zSdugr+7NSlxcFzezyAzTJVk86tqPzUtJ+ayVg0uvWE
efycnikx7GP/zQFP3eLZnoFj0KXZenzZVWKEY0kxtItLmAOdaiu1+aATiBC4zqKehalfvzAnTpHv
+uw2hsNO5T4/53/UnL4zeiBHRLaD0mito2p0LmREhTYmRf2UwGkmkSr6+fUxP/QaR0Uo2htiSE1e
Uba2R09XqJGN6XhZvnPyyV9GfevcWZHRLaUY7fOoyLJHGGywDywkWx86ZS8C/5C3E0AstERbrQfn
982lN040MVEl0PWZV2330943HOxJBR1vdD0F6NlEaG1QpYlNHVT1FuayWPCkIJ+ywSCSkLQcmckg
v7a+QxGLE2vY7AtHjgEzm0Gb+fct0ZFGOHkT5/iWEzAqH+LmWIC+QGAp7XNul7tvEiSJ+CyglGU0
kQ0tZ44KT6S77olg3YxjAG7igy/fTPoPymK5jXoeKWwT5KcPvr1Fl/s+oshkye7WlpNEawSD1qrS
ZLOLnNJdEzbqrrzw3CxScZcKOVzx2uJEGXkRniKv9c8y3X3WgYJ9szE/df5MwPCgu/OE/rhxRLst
yepGcP5ZOtyBKUWQ5gzxU2xo0ebrJ/HUoVBfojXAjc5n46gAYegEj3z+LAEhjVaq9GZLz6DSMz/K
wqevj/Vx346f+rn7K9i98hk83v5LzcnaPo/ZHHTAeBbEUI04PibL2Aaq6GCsZsa5UejBdTOY/aVp
auGN2WhwS0SmtkqCc/n4hf4RvuEifquKuvjd/O/5r70VaqxIyWg+8AH//5/uC8Sn+Zd/ZPteXL7m
7/XxH/rrxxKi9+/fbkYm/PUP64+EiZv2vRpv32s0/P8hGMx/8n/6H//r/X+SU2HSwmIZ/H8ogRP4
BvBdr/LXnwSHf/+lfxMcXHvOopgHwzrbSZoDLOT/ITj4/031ge6I0dzc5+eR+09Khf/fTHh5sn1r
Lt3/JDgI97+pJdhe0Wy1XL6G4p8QHI6/IuRcOLTJCb3QkdF8MvFLHVduHqWAD0LDniCYW/LAPHd8
yAlhQu1sf4dBmF+TP59sDujCYuaLxW/+uaMM9jEiMc0Zd8NAuatrHQYfp4+3f9yE63/9vP9CHHhN
0dnU/+d/He9COQqq3NnEb7M0fvo4NkzqutKOht3YYHnozaG8SYuKKAjXUmtd67OFUdPisspEu617
d3j4+vBkQHw6TdqUJlYkAh65x8fbYJDR0G5Gt9kRgZMN8E+jaZO5EX5IhBKHwYyqswGpbr1FDA3F
VAHJnCGUMZVSzZT1Do6nES4KaHtsmomwJQkLX4I39elmNFP+LBaQPF+KTJu6xaBwCGInrGHcoLsd
f9NZSG9F4gFyxZOwiyyMkIHrlBA37fIHlsJxO9Of44UKjZGOR8natqDhOu30cjDu0eSpywqC4T1+
Z2xVAsN479Tq1cvzWEfs3Y2/o5oz6mTWPWYtAXR1MshDYOBbxp5DUHBfmPIQkT/9wlRYPRM2wl/s
h9g/1OB61lTkwa3fASVedbXSiz2XSubkW+n83YDFV2xN2NvAeNwaAzselfuRSPKVOxTRlY08m7aM
j8gMKwkiezeuboqsIzKpm5XaSePCw3NQBk1iiGlE5P2KXI7qLG3N8gbcVnCGJGfYOqWR7UtkRmtD
NN1jAkfvsUwm5467Y65RxICwNuH1ts5Qvo0FSSKhS+UR93J8wMFfPBPzx50pWW93zuyxd3u4RKKR
/sEhEnFXltH4u8ck86BX/JVRr+onB5X2IRhCa49xx7hvYYw+JU0vD0NR+Ic8p8JaEbdrJQsrR8K/
cIj2hsWQqXWtgozw8c5cQ0RNb5UTIXmHco0XuqjerIB/DFMEgssQc3S4gx2K4txqSyLEeJ09rRm3
Ttxm+8Lj5o6u6gk2SgC81QLSBUlX5IoonGl0LuD/urBHt5oRpLchEj5Yq1F5SWjGHPoUdu+pTpiS
xG1H70zXWTSM4iUeyu6Rccd04ZcdP0pE41aRGrkwBs7Y7zV1GaTzy66V9pUW6h2STs7FsRJ/0fhR
vuzwFOSLLpLdO+EG45a8YesqtLgTAeKxhSXVuMqh/+XwiVquawo9zM18e0mcVAJrd4AAhr8iCG4d
PSjfGD5PF7KPxgeTD+kWMC5OpKpMN6BUm1964hj3hOT1K5JyQM1pXNs65D4Svsylnh/RTIKkG4m6
3EyYHULYjtwJy0FIbhk8/0RUqecsdIOzrE6fe61u4cBX+VXo/YabCD0r1nInYoOcm6QQ2y84jss5
pLN9DE2eTXwXabw1sUatLCt7sQK3A/3qKqIUbB7KmWg1RNwoXJXNJigtdaXgO1/5TW9ftWNg3Mu4
Vs+t7RQvOFd4Wl08spUZFC8COfl5gin7bvBmfrOWgM3yZF+8hpClkPmJUUOW7aerj5PzIl6Cuqi1
22FUslkNcTJd0KWtnxTb8NuxaAyQ1mwpQPYaWE2zJF86vR7vmsJ0MSMGQ7zFKkm2Q+bo3KY8bd2Z
QV7+MGLcftiGXcTjpigvGwd3p/lE89VIneeukH3zFlet9Rxjy0jDXScmaSGznDS5RmjXtxdj2Qf2
WR+K1rrFmIlFzxrGBwNn8LJw2kguDHtANlhOzobn0IZ4SVMeePTQsDS18rItwDxjD/LPLC29bvRa
uyn07Faz20srV/kGA4l9M8G8W9gu6N7KDkEAB5fwLqGG0+PbheYU7XMzfagZXK5JbWvXrTX+jD2A
8lbX/kojM99rMnwjYSLaRxPzIGm06lAQE7fO7G6AjBs2vwxMZ+swrs9xLgUb1MYGlt3UXxljBRzB
tUNEDGF8aU3w00HiduOywkvoJN6ZlqpyFWelnBbKD8o9uhtUytoAzlQHEpPHKT3JPMt+h2oCPU4P
EfRybY1L8qpvR+nGazPX/PMEC/8FLfoe2wovLL5P4zwe0am3vheSl8KNNI1O3+sQmHe5i7tQNcJb
F71mLqHH8lrKmXOgI1Q0tVw/7+3Y37WhcSfywN/QXKkPhvRFtja59m+16ntnabMtRblIrGrAxqPp
dvj5CNIwenj7ATjNGtCqNPUWDadv0CX1CeG2A6dcjUH9Joq+3YZ2yDePD7i3wU7WLSLS0teJdMpb
xrMGvra03qDaioiKSzWwcd7w4pHIsuhFOpzLYfYXZGn6jFWhcJfO4IxbWO9gQploeysiLFCXdJYA
8CWYBRkm1NnWFu6ePqOpr0YWERzRqTLrheK9urCyWp2Dxcf8burmHs1EvRJRxFtVr+HilQtJw2UB
DNg+U041PEy9IClvNjAzhNr12Up0WgHH15leVabbdNvy6V4lqsCTW/u7YbL9fd4G43WcimnVBW15
lubKWjpmhuXDSbtF1hOYWFvCunFrWsxFMKsOwgo7pK68Tal1zFjmxIHeFuPK8kXyw3VCvLL62BN+
O2LN8jttQ2ZtgVA2v8kMjW85hJh9HAuYxCgnV6EW+o+gNoxtFvPEO6KI9l43EOXXB9ZFQecP9nWv
3ZIV4V0a5TSezRlfGSEHPrCD0qnydyssL7EfuAd/QPe+tPoeYm+GbgyRTpReqHoy9oppS0myslOd
Z1MgntvEHa2Fa/fIc01C1M+jESj7MjES/V1hJ8pWFrqkYaUnerefytJfqlyrtq2R2c991sbkHaRx
crCasH7LReKQIFBbHRM4QxLe+YwhSAcdldb46AqJCkUbZLpxI7v7WSRGsWyyfq4LVHmD7yZbIdaX
xRqTfnxOTi+6XeyJicvjl0d79PPVwS/rwkJhS+OQ+Fc7xqVI+PQywfp8NZpBvJsiqX6aCrQhiPgx
ne8N3L65REoSwXdoDplI7FoefJMsBE+q5pcHA14xK2ELvdHTmg8O6t/xN/toWJKjFtwqpg68A6Rn
HNxAV8EqtGdaYBTnMLaVfTXhQb/VCqU43VhEm5Y8RHyGTIKWOUVeRJ72oH4OqmW6FSG2wPnL1xlZ
NKmvH8VXGZvGPY7R+peC4uOtTDvi/Ix87iYN42iuKUOdu4EMxxr/bVnibu+sdJVEZrancS8PGfbv
naXXRIkUPYtxlYTJIldQr1eRXfNx9/NCu5Wh3z7GpgivwpxKQ9qOugynj9/CL38IgmbjRVCW86JM
LsXvBoAQmQgu5YlflsY1y6D8JZTDLlgjjoivNhEtTshCtMgrfp3ZeL6NDK19jGKYlAuj1DwJIrka
t2HujOd6RwxI1Hb9KpxNYQXF1jM603xZj3P5i3vo2W2GDCYBp0BjB+FVPoy/MRrE22EKClJNYh9e
bQ/WYrQDnawDJTLoWX75jdqBxtqnTQSmBm/WG4KYmId2f3d37FZDSjliThlw3i3JX1XJusz9cVOQ
+rBSMYpYPxLub8KLuh3EknCjGeYr4vgnwAiCIR+fKc3uw1WLIvqiq0zruVO4muNJpOe6nosXE43d
gIVHye4cA7EHudZIV2RhAtiA+7rNuYW70Id0oxsRjr0hp07Icv/Ahxvq7yDGc3QDPYmC6GaL+c6a
kINuu7By7jRAk2TUhDpEM2lZJHzXPNsgyag3+oIUu5YHBzAptRKbFOrBMOUPTUQpykUFDASD4Vwj
DXIqbyR6We4lHseVBRzlB1nqZIUSUX5ngdBdm0OgLlOkDYekhUbckVqDJzHqHkMysVC322b2Ugki
d86abHIJMw36kIsUk6egDXUzrO0wjfRlq0SQYZ4VSYtfHKqSVlsrTkiaj0UALacuBT5t15mycE8o
bbwKpvlfBBRSwUrH5eYsgxihXYceyTPPmSzVWDfFoFgFqaUqPUokqP+IMw6lTxw0Dz8AmoESyh1g
j2gjxRXbGB03GQVg7Vn1k47ve4nB117WNpkpy9yHTDvgOMZFaKmfY9Kmmypu4m3b8VXT037awWKi
kIuk0z42cfbiVtTt5MGoZ6/PRLyqxjmmYr52/uwjPZsmLj4vu3aLqVbsDV7Ym1R08TZARyeXRE1n
+4aQgteB0JZXazT4JpuZaS7kwP0UjVddswPwDmOp45zv2Ww5mayfJKEyTyS7ir0+NMVLM9fUMvKz
ZUQ8Rb+0pmwAzp317caYwnwPBoNqUbpiwTfLvclF1T7qBklAoGyLV7uuwARbVLbKYNeyquTEm9cU
Rv1kJmzkyzJTl1Cu8cEG1lC8NoH0VsJrqEgDy8LNWNgT70hNMoCBA53/2OhT+VbIgauST2TvUJUv
7Niadswvy7NSlXRDTAYZi8Gfl64oh6Zjjy4b79wsfyBB9Q5Gz/YWUpN/CA1VncWjKw9OyIVj1jNu
pW7ay8KT3SMjKLZV/RhvvXnnzYRIXeYp+3I3ZnvCMGj67fGWTuvYm9Rz6uTX3eCqn2C72ebodkiw
pwVLoI+YDFr8UKnNBcv8Ww/WHIHiIdyplgXzlsMoegIb51d1YCfLhyTtV0D/1YtdDvDeqjzBS82s
ZN12MTvSedMQDzobp2iwyhtdVtyZIuET8LEGKhlKEIGhOZILDZF2LjbYTwv8wTS0OLvMHc+nENLu
0NHV+HgMwTSygIcS9NPQauOFFbLTFPVY3nzstKXg8cEDlC0dEB7E6rD7gNoR7zKLD1nGfOnQBoQL
f2zLtFDjMiCHdZc0erj0cwNlikEYpYqNeB9FvyuPiJiJ100uhzHkI9DP7DQvpGugqyG9LRXSE5je
qT+zrmwUhLBqyha8B2ARbnHY6xlpSpwR81KTzfPEK8gwm9ZHQDwXW2qdrJ4Wfj5px2wjaZj0awms
awkKEv5XCr+ID41e0XBgmEWvnU4M9JTyxyQsGhR205dvsCpJtNKb8UHCHVgEZpXttXlTi5OIZY2d
FEDxeYc8k+UXXg1LaymnmJ+Um2yyy4klThgc/mPf7IILuhhSemayiCzygLR3XZ/mMsXVuH1Zzkeq
rBG2/OvRJIlioyy25LIwglvdyORBFWa6whrgHbymLn8U/5e982iu22i39X85c7iQw+Dcwc6BOYni
BEUFIocGGkADv/482LbvpUgVaX+zW3XKVbZUMoXU4e31rmCAXeAaD5YBbbI8G6DyX/Y2FS6mzJLF
XTPbH2iFqicVNf6q0UVwNniss9UQ8wpjh2Q/HRM3NNVZZ6BTKjhCu5RFEmvqs3k8i2ZehhGMtMTN
5SBBQeJRa2QNPx5IMR4TaAx38Yw2DiKddwEK4yfDZ0jYU9f+6AT+1bERRpceuW0bo5nHD84RWEGA
/+QujxPOqMOprPADkCmsNrKbYug5vZPms3Kh4dyd9gZDAr11fhRfeiz5nPcBr3rNsS+9SHPYKobA
PxMBb1iMmXk3NNg0BwUmUy4pfXubY8gydlPjrnYxh0k6PmQAMLcfc708w+SvPHNMiodi/gYx9dLX
FrJZvWmmiqJoMFjNiFt5GAfKkzoDF9Gr3LwjAY/FlnXsEWug+ivSBdzNaewsT1BMLwGLfPx1DlEZ
D5h8A2S0rCb1kvIy28x5gRtRKXxlJUVmwcRG1G+BPlU5k2LU++qJHHGAwQGszkpCSjRJwWLhurky
AfXWbPYMntMyqzzeBid24tEqO/rCaWokcscs5jqOpLiDaix11XBYvq89qiVtGjgq9m3Py9RZ3uKe
eZSR5PJFd/ua2tpirGl6eKMGcAozV0WyL21HHIY6B7yZl0qEMua6yazsEhtFnBfdxAFtwFzNEgH7
Q8xRlTnZgApChp/DYQwUHsLrfnpz5Jfk1gmmypi4SUDxh+l6/a0tGkoO0U75Pi2ZZEmdxJc4rD31
vcNbIxfS2pt+zFTpM96BzHWq0H4Qj1Qlqb3oFB7pC6waAuqWzkkusGNnkR3IYnioqtBaBmM/rvqO
Dz766BYyEyjz9NvTxByLlC1GIyrpuzOwp9ZsKvtykuoKW8BxU8RpQipExYRObHGIPIdFhh5PdImY
hdb25CTTee1OVMKDN+LQmb109lS5BFRwcDgBdB4JPDYWgzfDXAWMSlAKk+3VbTnA8cQDOYcpwn7f
/krcRoxjAgi45CC77hxcyhcZUSYHGcrP+GXGW5rDzKNAQoUIDgkkxtBzq+FVe7irrKrAiVzu7ARw
eIlK3bn0XGmuI4lH2WiztMUBxbeMdHXlRSjz0tbBkIbiIApLzi6lJQ6t1Y/HcqjFY9fZ9iXugeqe
JWH6pJn3rq083+ws14cWCoH/neMuDb7M6zWr3WnJHFTWkrMw1pzFdCONL7WOgwloBYWo0XMowlSO
0gooY87Kqp7TGmj19LE/7hqcWva/9kYsqHM2FCDoQERnv6n3I+wlzCCJ2l1RWOQFQWudvRM6cTYN
Wr9tmi5ecXqf1iO9SAqdDpAtrfm6Xjyf5BAF3KQDgwrVLatB6FQ/6iT3rn03whRDYtgZak0lFkI6
nxL4359UDOy/56/vQSF+J1lpTIKGokiTu0gzxSGEbTIj91SPIhUNDoJzJ8IS/qpnTXxqR3aRcig5
F3bS+av38lcz8K/eD93B1z3IN7/9P/+gCfnPupn/X7UqMSR7NeB+06ps2+fvcUfej2x/7VeefvJv
x/ngD+gd5EOj0LLgUr52nLf+cDBkgPDv01YjuJJh8LflvHnqSmJBgLc8ZMzZorvFbin+7/+yjT9M
a+bRMTJcdkMaoH83bH/5mtHP6q/fv+7svW/Dz3pQBBgG9Ql394bxEFgjzkG1Vu/8JH+JOXJusd4J
F4kPE/nV2/mHVzLRMCD3oOH1jqCbl+jV52PTzjdxmMPq6qkuK7UYwrj7hMz9u2fiGghLoPtjJDL/
+auVM5JaODU1wYpyyDqSLPTLti9SqKnTw79+JGYnrhozV0LnWr9eqIc2EFTNRIIj+0qWZy+hlryk
/Pc/uYwDIxcO8PvmJ/J1ZPCOqllwhmAd+DQXyS3Kl5lK/oNXx1iFIIFAmBb6W91CVOuFjftbTTxA
0ZwpojVxsjU5i5TpJw/l8m5eL86+D3Ga/gH0U4ukg7cEVK8nDVUGQ72LByJu3G68GSP1gHHgQ90T
vvLxG3y7l54uZqHKQ0nO7vRW+kxCVsXcrOodUCMgHyXNLiVUaVFpybPug1YlOJsujBFf348v/Juh
iCxj9kI5sa3eTi+3qUBlQC937CvVbYf70MIJ8ALFwsP6ZH69ZQKcnpH9jlUBuhyz+tfBOHVpN6LP
rxHTYlpOoOW4Tk09vP0PHujVVead69XcmhkWvUZTb6cFCo/aRj30xVAeyuY/e3WvrvRmZRqyIq5o
iDNA8m5cuSp9nki+Xf6D6aW//0qI8XyfkeEFNrYK81h99VBVWDh+UdUF9CCzWtV6rxFXXFNjTnYx
rgPa7isjaIwNVsjOTm9UtUpzK6CmtssDvAjUKAPnYKy1sTRpaMR9P8HIXhpa+zmFY9N52cuIZc4+
moz+vPZIIyUgs3UXZkABUdX8L2McFmvgJpP2OJ58nhLF9dgE5pfMM6u9E6bhU19QKA+Fcnahh6V3
NRLOM6SM58xTuHu3Y0eDm4qKskBwxpESTW2X5eUa1lp5i52lfcBzb/guQlZ5Q7rcO8aA12NqV0dS
UPt0GXt+XK1HO9e/pZiJohTkfjT4VM9FyENnJGJuqiCqL2nkVSuJSQW8VCsM04XR5YECxpakA2I3
uhE63bBUgKhrpIYvC52nmwoWLtJv5RJ83IRAweISRwk+kJi/4TOqjA1s14rcSRQeB7vgOIMSrToa
OimEfkFh5gfkZHs5RPUo7p2jioz0KfKr/MEdQDZFa9VfhVuYX0KevV54AxhdXdjdxD31IQJ2rw7k
0rJG5rpybXAVDUzhoR1wW+bwV1yTvCSfQl4NLpOivnS79EU3+KYdbmtfCj95Ue0Q3kp3qvbDvDTG
bVsdx3zuMTQce4jTC4I8xlDbVTcY2th7VnS5hBqSbPsotxaUAcnskN2VxBTh+7OwO/qUkVUH5LRF
5YuLk/8FYcC8xC5H62BqA2j9adjnLf7mGGr7Z0QRl+ss4SUgqsGc3SZasBB1dOdPmA+Sy5BkTwFW
qOQSDiShOnFKix/T0wkf3MbNtwldwvrcAN8MVm4c9o9xWGvBmoZl62OTQgD0wgW5OiNAY/riYzN2
R3eneDE9Upx5xhHGGCsnhCGxs8mBe6hwDbuzyGJJlziekVHXQI/JkGPGPUaVCnC7QQ+N5MPkE8hQ
ZcQIm3VULfDv1BAbusFDKxqmnU2K2bK32eImPF45ddezGyC+dPEDwtyo33Z+mT4HMJM3Qck8wggH
Tk8S9DkJVqHi/Bb0j1MzZVuckyTKJa0xk01aW860niDviEXTRkO3IJjP+IYOvv1hTswtW6Pxt8oH
p73vPVl/jVJSwLwxZw0FkHUggWrWATJaQhNwIOnXyPgSThxlTyIyy4MKcTKld2UuiWZ84SAcwNsh
K50bITsQG8mVNraci2PoCxc4PdMkjvLZ9pMv1FlsfZg8AeL61PAk5oS3ad/gBRrXKv5Z1oGzKzMX
XNeNSTu0je6xbsd+i6QJb+ugYyBMg19itJcQOIjoRmh4jbZGvsXG96fsGm8Vt+qWqGnoBf23Lh6T
Q1G6wJUhSZVshd513DEpaTarNVBWf97LJlhHGfMcLWq4MGsv++IT3nbEaW5DbG8OeqBquSyGrM0w
rk2ThSVzBjWrorqKc0glZZcGlxZFJW06Zn3W5Rzv+zqkX0G8w9SwupHI2W+Ned+tbZ7bLNLnpNX8
Sx8h6nOuMIm2emnAOR9AtezQOqiOEYXZUPjUBVAn9HysVj1KuLXTTkyjgshJxNsdNm5aQ9QibqDa
MiZT4tpwG0FjI392HBbKpmH9wA7bu54S3MLNphlXoUfaOTaSnX+N228DCk2SCUkxDENiawXRxUW3
SseURczsqpU7cOkGgHiXYGBIm98YvsdIjeoyL/EcbXFJxRtl3ST5pVXj1BoPls9HKOrLVsx1dWVW
x9yoGUwgIB1Bb4aN/om3k4QBmJYL4HdadSGpfZWZb/zUB1arfh4jjj4ZF1kok4vUUdGmH9HqYO88
p1Bq0iGCwtm0YJlL/CnNpWNNrIiyUst+cqt76ETB5eSF5UrpXrO0CS/AkUKycud60+Dt4JZ3fR2F
BKWV5SGcuuK67Vh7tIjVYwiY9Flf8M6DqttYKbKsqOyTCys09W+B0ckjkB/1aNVd+lmb71pX77dp
jDihCCLtXDbJpZVY/aOWpu3lqGJ5HqbTF3yUB+gr0ND8EesbezKc3RQkE20NUVySqRNe5dlXT+DL
SwP2pYpm3zqZ3DOfH5peJ5UWtxLSFAqiiHULsd8IB4JtMdqyuH/TnIpIeY9Nb6bX77Ukzh9wxC0P
TcmKoxc+hCXdIHRx4pPWfy6yWKND+ucbbDh7kf7rEjDCvl0u8bRT3Q6Vg91sabosTFoCw0K2QUr+
bp6zmKUc8gRDJA2KJey8bF8OQiePFjId6klycci4F1OzyGsrKWiECqlDzxjEbERv3reFWRwGYRWH
ypN6TZ8DuoKVt92qM1BZ5MCxCueA4ziYhEmy+eQN61/hDeGNoKuCuDhL8Zi2k76ID0MaWPhck4zQ
+wdoNVW5CN3O8qwltTiU9sWEXdlLO6YxyQJ9VvysHYg2RhJ5e0UvBbLhGDQzYujoAN+KdX30Z8I0
eQVSXpWuhz1xauMGTkctSpEFxI0NHNEZPV1fo33yMz2DUaTy2yG1FHxCwwXwpLiG7FB7Y38o8zRb
kbD5zfY70uBTCASjRVfBgWRuuswvFo7+2nFS7dywSg0ymldgyWib45Z5alqLKqVb3OW+3JkC6wsl
wucsdjKSecyMDAa6mhj3k8YpTXXRsUfTo4rI2Slts9OWBNxPF0zX6HuUezA+MqPVaIWogNJS0/aJ
cnR/40UF65vtsnzbEdUJpyV7WAz4dzqrmgfeZXTm6BmOTv8J1fa9BgEsDbkznJuZ5fzuCFZjskVM
VZft4qKwD13fFi+VhRHtYpBDS3hzZFNa5cRjwpdPDXnRu1QWRobatTYoqyDNPbNxlQffBCAaTc4Z
bVJDBs3HzjnaGGKflU3a0EdoAzLOBV0KCbi1i2b7KYuAlmpte0V4iymh/Wy5CBkWAf/a+prhXcOU
Y7kNR4VkOEnSp9MaWJZkNy2HKTM/FYbMNf4vh8SZeOxznAkcsEUMnn4tzNuJVJeu1fMdaDFrrzn0
59gGkirrN9RMRLgkFyMCO+h/EzVWFpB5xOLnHKVVwNQxgs8OrXDV398PaAkufHhAvXMS8iKSU/De
yHdNYTx0Orh+xv4yeMlzmXc34ciW//Fx690pmcGANQNXMjiboJd48wLs3iki4H0ykylIS0JG2Kwp
Tcoyro6ajYn4x9d7L2acL+g5sxIKE4p31gxlQ7FnuxkmNj7ZLgtWzGqVtGVP8hQDS+JHuc5axprr
+MPVaQseiFdwt7E5GBu4j9qSYCznGbf8fqsIJ/nkkGvMp9g3IwLJKp5YCAAcSGVvXkjUwU5l98p2
EoU8vslttSDZO1oOlv0oCEfGaayGqAaLZuOQ/rrErO7f2vzgGossD8Irk5RP8+YOEJkPLqq3ZBdw
3t46WlQda3v4bBl4h1hwFYAKnOEwfESD/eZI2iVdH7pllexcm+LZxfEHWydXLgXQMIbuGekHY8rh
gU5s//jxGDDfv2NKFKBzf3boeO+cORqZ3Tf5gG61HaKQVjIcKS0Mg6eiozQmqdwZLwPNCR5Ke3zI
glG8aLUzrOXYk3QlqzJO5vW2kQtBgrpFv6KmnLSzZkf9DSkBytgPEc6R21qI5cefiMv/4tUQJ3/+
9389/0CmxIyjZvouf0GdDWNuEX0grUm+4+HyXP7mh/6Cqn3zD8QdrDNIZ1DV4cnzf6U1gf6HjVYg
wAfSQaZnuyhE/oaq/T/wOEGc4UKq0gGSuYv/B1WT1ITz2gxdMmmwA/4XUPVbxyCQLRIdbbhviLhs
vE7ezAmhNAi/eWscSxrwUiz7qEjUrnEACiABlUjLq3jExz/NDG2g5MXnDdJVXEMmCGrnmbis0jRg
ouKCRMRa6k5YLGIdaKfHyBQaYV9hydwSZYuO5NWbvvpzfXqNss939mrVMtkTwKFnHSsLh8Oy8esy
7rfdkCNZbo6QkdSNEZfa0qFMOxt7T6chOnIy/viCbEbvLonb47xPgeu7fM032LSW5IQOdVV0dN3g
jHhs0kzynmpjiwdJJBBBCE3sjEaH34gJjlDLzu49exe4LDwbJyL/YR966GcWU49H5YJ0PXAUUxJD
5JcJHPSqJPQc6yzjLjcNOW3tsKyOaTt7Z4LpUDUYWdi4C9GIYlo6+ELTWx9K3rXm9uomnyhOTGNy
nmVZV+0iFT6XCoAjonXjhfOhwyHEc0E0E6iEyxehuJZt121Qs4/no4uCpUFmIlj42W4ai+1/xFcI
405JAlHjg2MsvSgZozWkoyFaA+qoKz22cwjucWTeGdBqpkXitTwb6QfiqxaTfRa5A7ehzMRXxOqZ
9VezH7DrdytTxJcqLrijYHSsPRt9rO4bJFGYWQiNnqaZxkaLYJOOxAU2J562cb3RrR9NSAzxQTYt
4y8i5B44Def5m6kpISpYuam+1L6htCfLlLy5pMXOFtJzpap9UyMPWvaYJU8kJMBE5OzQ86d1RzLk
mqwwajo1CchvGu758UwaA1GsSEiCmwpnO5ldiJ3nlCX8oRs58/Rdw4/DxeFAJXBxw1iCv1pvBS8p
GW2+gmvT6nqMUcXUO3siWn7Ne7S6pZPMyd6JloNjKIfW5+04VXzWfjaSPiIsz+PDNH8Sb345AbkW
fD9iIY6B0MBWklxq3pJwh+E8jojo0XwdkjkAmdrNjFAfulli4GDXjEzCHDkDBwwMm7xV1Zv5Gi1H
tModYcxcZjXe0QKXF+w+nM2KlKAievwdYoxUOufjGLkPWu8ZF0Nf51ekT0XPJuDIDuDY9peJWXrP
ZZT1X2pLTxVEOYZsPNA+74de+ss4nWv6gnTD8WAq14HHWHnBg4a3jLw2k0lzV07vMWz6xuP1Dknh
Npe6VA5KZSfSSpT1nbAM0mtsP54sUANbM7+D2PLtEosi4WVMx67+yi+L9AXrEnWTFDoQh4u6d1lF
jJEW3ki35ORs3KFL4/PkmSbchRYOfFvIiDkwKkmVX3kzTC7y65mUWV0N4abVtbp9bENH3fgs8c1a
mzxecGLiybDN4F8cHdQX9SJULef9PgWzTENTXdG8ELuOeBl1ZhHEGJGh1nEVQLJ0woOvBRpEWsh7
IboaPlhHttaRdHezucumSdMeyPqcxJk0G625GhW89k1OST7cTwXHyPvE1ovsJuxTSLdQzAVgqGXt
p34+VkxjwbvkTMm7VPrAQSQIIl4EPahmF+Y+Oj+bVYUII4E0cXkayJnS+HBEwDGP3X6eFLKBcLNQ
A1RTFvPKvEs6DdUW3afYfVS535mXaUi7HhKbkVXfPWswLmLXp3j084JralmUKnLGoiZ9aowGIuuC
wC35wwp9mX1pWCEMEkPDyWkuq6IsXZ/aRguDtZeTSrY2MxwZFjCO00MrPL65zBvjIpWTpb74XSiy
n45XmiYY1CgiIsP03jQvC/afScCGgYu6D0vTJ6mvqlxd38emBUaAhS/4voYbFDKwCV5UEvkXJaLt
R6fvwjnO7NbDVmxYGkXV3SPk09ZQKmLi5ut2aXVRvLfyIESjRwbJokjwazAsYyR21iucHciPO7sw
pUJLgNE5Xm1sAIAypQ8xhiWLTLWva19/aJ3aXFqF/qQB9SxkCakpG0sCwOJB+Tuyf6JveRt6P1VE
7nFpNOUlWRdn3dCIcZ3ljbomOCJ6cqy+XBdsUivKPuuGplv5ZNhxsTFLHbiJAFmyrqXXXAURgWte
nXFeJbA0P0/qKL8309ZbBHorN5MmgQB6hb0VCWVkNg31ZZ9PxZkDwrHuYEBes6zXT2nQxbe9nV8N
nq7SbSNIohEjgSE6dee2T6rkNmrd/B7vwDbaNLJENMAGtsozMR1yLcg2aFCTRY8R80yQBL0hZLO6
Y9OpH0unqONVOrXlxk/06kvsuvOrJTCEBHWnK5eu16mL2lXWIgKJIS/La1+SxmtWOeSbnTlbSxLR
al4Q3uXZq1h3SiKPRsqBVduYPYBsUW39XIxzl8uq9nOq2CZyjOs0rOqtjivAigCU+hGiH+gTmjZ3
X3Ii79dj4XUXQtrhbVDH7lZrp2zjaJiG4GQ++VgSuO6FFktxZMEed3jxjPtBMwJ8NbJhPbYNYV7Q
speiG1N4nK171yf99EPX8/QY+MF0bMom+CyD/M0Bh5LIh4ePgwuqYhwx35ZEYxHZMmikfYDhyR5G
nDNbDMOWda5UYFeAL/zUUit6fq2DHKrdxyXSm7M8N4CrI/+cDtYWB95fazJRFZZP2i4sPFmD55Qz
rjxY7IK2BiaNMqY6hiwzn1z1TZf2dNXZ8QBtOLHoeI7+elU7nGIvHpzgIODWfUUyycpUS5Mi5+On
e9PSPF0HAhEOsZSbM+3i1+v0ceV2bRCFBxugnkVdb9g0Znq2o0JWrH9/sbnnzOs0oKa8tVcwWES0
iCr04OfA5tVMoz0RFLSkC9YfX+p9JQ0wAcObw4COV8jbTr6IAq8mipMMInc0LsqZnulgCAQUKatj
OzvW/OvrGRyEDIaJ7qIlf9NVN/yKdSMvnMOk4vDhzz2wJHE9WTrl3NZpE0JVPnmd78cIjUCHx9Tn
9HFHf3PNqrSFrnLUFV2XzEkqECyVMXxmHf3bq2DzEeBV7OAe8Gb856E5lGHSuocICu9uTCDNev6n
tjq/uwoHSh+7eeCMd3iNKy1TOBrPcmJeuAkdJIjQ/8FXcrDUxQGB085sh/DraM8E3WHiDZ2DGULr
xoyFb9KPGBGsoXQYF7JW/fTJke798sGazhLCY2GGyWV/vWSZ9OE45K590KrQfTSgQNOe7SlFOszb
1iXMc3PhthOL18cD8v3ExjMFygy++njSvhuQWHEn+lSTdpl1TK6wYpmSLoSZKYXr//GlfvOIDA6o
TdTgeAW9Xas8lLVcqjDhKc/M2MKojlNLhzS3ZwB8PsGpedR8fNHfPR92aT7ENgeIz3qzQPaoJ6w4
cI1D7kJjKQtYE7nux1sOOp9OtBOK9uu5PACdwGTK9gLPfz/T5rarznSmW9tCbU6NwsGA09Pzm7qf
mosKQT/Nk5EyWQ3UdfT+xvaiFyg4N4CQNoeLioYlWpcfGJFZVJ1TSf/fz9z6M+fo9+se8ibLm/lS
MJiMt1SzMnGGBNkiI7wAtl0mIWT4VGlsV5h+M9TSgLL+4y9hvJ+7s+s3dSVQJDy3t7SYKAcvCdli
DpqvUesq3+L8QDoW6srGYMeK63Ae72liXIguF18hhE/GykoCdSNaU+TE53WT2FAlwZhG5xSvPr7B
372TmTkJT83i251wzFe0HV3gmdH7zPpi8im6dSd9MiKa9QQ/lAkMc/0zGOfd2IRUOM8GoByGKOLw
X+e8SNq56CdWtLdDkjDRkqWLUZQMUzV3WD5+ut9dDNyI+AzCBN7nk8HmCPAqJpVY4Ud7lZao/9HE
ccpx9JpT0scXe/epeTJ/9vzUccdhOXsz64pMM+o21EdCpR0OllEiGVlMRE6JH1/IfENthgrLcjnv
3fAZ2VHfFibEZifKrb2BDbyJ2yudM1y31PxWYmmKM2R7rNMeJMSOkNPEQ0zjL689qwFLnrfBSqib
OMnACbSBwxL9RiRek0cLW9dcoCxQL2ujE/zB8VxkHI5PWfeyRGpd/NuF+GSLT6eOfQ3y59tKJCHE
t/aKtj2YEy3sgUbJEU1Zso308V8XPVyKMWDTCgDSe9eUgeFvyl4htGmgEyNeSXl+3KSDNZkT1XEO
YP8MP5x3r1cLo822BlVy9gHzDQjIb79SORUkAjeOfXCFsn/ikN4fGjsMHk6AiOuRlrcSU+7cV0qZ
n2wA5tshYs8kTciaFlee26AnI+VX89rO4ThAtUkPBp4XxYRM3XcxQR6RQFjmEkNL/xuy2sxe9RX9
5osggo1BInGU7Ew5QuYgt3G80bsCFHHKZrxGEM9FXd81/PqkV2kKt03RuxvJlSdHreRvGhJnF0BJ
olOd+VZ17aQtNIN5eOUam8F2lA351n0z1u0CnY+6cgYFNNaG9I+PGcARFA7RR7NvG13oc3Ics2al
G1lxPYA2XDSu1LbKTtwrQlW0aUsCLv3lXuJEoXsYJBAXm+oEv3pOFyxiu6nPZGbjI+HleFOvKqwJ
OUBPyQGFqbFEfuZ0iEONWODP0Qki8cC+9R5TEmtKZ1Z1Ts7PhADXyI0fQ+NngOIaatRloOoZDMUO
IL7qR8WvPU1AZ3MJp8ZqryH6ekfgA4eSUkz86SS8v4rPPgtBXoJ8rmtEzVyLy9zBGqlssYDIjGim
to6NCrJ95GvqpiZePL6CqJQTQRuJXl638H+KFYwiZndlFHV2U00wWlZNJw2xoQuqbjJShc4i162y
G3gI7Q9F63cC4U2d6afllp193ghjhqIGklQXCC35QR7deXZQP5DXALGZ9qSZ2mf9bG0AooEDBZFD
MlMbt0YNvAIHAbmSUwwQ7heja63hL/I3djDhIIUNVrkXKu20W1UlXFpkE7tWoMMcEIs4t1rzshx6
R94YCbHNq4zhEl9xXEQvaowehgMwCO193zct0eoIyLTlVJcINl2TJdyZIkZQWfYccU1vSLwzuw+N
YR8jsQzZVw0YNVWTg2n5dddOW5VzhFzQsAdlpOmtmjujdJoc1avDAMMqkghYLWnYG051AJg9ow/5
KFBD7NKFO6AwQVBOdKYiUpLAafUSyCm8QhwOs/UEwTl5x81YsTLu7NR0npMwjsN127Xwsv+cVu7M
2tNnjdfg4YD1XJIQQNy1QzKQoYyYLii7oliaEm7FsnEdRpHwZy1cnDu8V7OdMXMrbbtvkJOHfqPg
Rl792ZohS+85dKy5kIhsaju/8iCaGumMxDbA84ualIAdQm4Q+NP257kdIGMMduWdOR79iEWmJyrd
IIfR2yNUI6ZpUWt0GvLR5sXa2K9ZmzQwo+S6LQU3YuhgJ5s6N1vidQ2hnjrlWRpWIJ6TZTd+RRzI
uaNy485N09JedphvjT99jU7GGr64aV+PRg0KHI/UxsTjGYNXsB/TBoirRQxawFix6ebADLWl5X2h
MM8kXepGYmqwyJO+xlclDOEqLFnCnfSQNy1o/ZgDSqLCLCcfRADC26HQdQXUBkIufQCyqevT4X/7
pP/MghAWCdXNR33SsvzZVvL510bp6af+bpRiNOjPwjzaobN44ZUHYeCd1Dm66596oace6t+N0uAP
HProq9tAMhzdPDbdvxulFs6FAdk3nOoQ0PE3/6tGKUSEX/dv8kI5BBN2xIFhNn4+0ShebaEWtIAC
23X9WOpaFYsOpburrVDqhzhCGapeZ7aFZHG0+rrZKKIEMJWqpUVQco4mv5iSkj7T2J4j3rSDCmI3
fD015bb9YARUV6uhNb5FvhndFwo1eRK5zpceY4BzbJTk1YTdabhJqpQYjwq25Xk08IfL3lVBvdXS
mIgsmZZHL0VlC539Om+k9U0b8NQ50o1SuF65pjzrU0yX7q0s7LyzdhITfhK5O3TwxAqr+5Gemrdm
q+iNVfoCIeRmGrFKmbJ2XFmNbkFmt7qvEEoHek0d7nznmZWgj4ZO6NWbjG97iwtX4S4tE9Lzus7D
5N6IR5iN9L+mZZOkwKu4SaLdR+V369qduW89GW9Nlf7IqcvXiZfM7oIiIYYJWH+bmsndiPT2yk3p
YO74X6xznG7CAjM1BMSSvJFmATnaWktDe1aZrRa+nhYDXg0eGwWGT2vSHQMYm6hpV+CEwllPHDNv
DD13zvuAfpQhO8/Yd0EgOPVPQfgwFb53W3tOeNfI0fT3yDAsbZW2tZMjDbdZmb0mTB97tK1rjaTH
ZQbrjHdQ9wtBuvfBDar8KGuPRnhXDMlc2YT0hsdxOMpORv5Si+p47SXudCPKyE70bRjRnckM3KVk
A1pkygHD4mEqV4BHfUxCtkg3/hiGO7sqzMd6snB7mFptugtyL7cXMhq8ZGdrup8/JA2RIfcRQSOe
vu7YY5W2JjA7aNstvZFRb/dx5JSElKa5kxjPUYsAly+XGwvHIWqzaO2liSHBxQSRcq30ECUBxPA9
2PWNH4fuGg8lSKlZNaTLxME1ya5Egdw8kHC6kaAu5pRRct8dE3MxcuBxIPIJR9O8u0zhruSY+6hr
zp3RJ1Z+mBZeUl3YYhIkLmRbXBDCg5eVm5LK9F7T4msFaWzRcJlNNCm5QKvx1dCHaUMLIdyE/XgL
mt7uBa4wa9x50jNRaPq+duxsI0NhHgLMfxcZ5ey61eD1FrZKDjZQ0mbwK3yT8nHa64Kpabq5eR+M
5lMpfVzLjMhbpLHUIMam/aYqPSkPGKCme6qybw3VxKFJ7Ogo6EyspqkgoBYXGtpny9auu4091bwf
DUu0QiuXkdACDbZmGi+jOP7pTOIRTQZGYHQfEM/peAvYDTZS6BUxyunG6IyceXIDMKTcIim+lYnW
LowqMRa0GcKl3aTGFXefHlNn1Boaj7LeQ/DofqJWH1d+bPFymGw7UfdIWNggy2jC4FMIuLPOrbDy
m8xPziYjpC7tdHwZp7vEldtKb4ODFw03bYD8fSrMFY5c6whHqSYi6NXv7ftWiK0/qvMUazfcajq1
aepcrvuQZloU2g8u5OjFUBbtyijyn7mN3YRZDi6qnri7TTR8+YVhLAOJ/B51L4tg4p/bNZT7tCAb
XCcGeEHWgX2tY5q3LlRT0hztB8ZWjU0438PdUve0Sy0Oup3f5N8nD7thivzg4LJcHrqGjhlhrelF
HMgUaTkGyMwK4zqKxXWftmvN56GmqrxQvp0+5/NqlnWhV8Nra7VjXZv2TWIK91DVMl7ywShpSBeA
Kh0/6lpLOWOql1gWxi7yWo4oicgX2OiQAkPj8gBrzVq3LOvX0hpw5JjcYJ+l3k3oNte0wfUNy4R/
rFJt8JZt5sovrCvdyuy9sF/UlkwvUrPrl0JmcqvzoTZ6JTo6Wk58YykVnDdKh92gyZWdFl+xgTGX
tOQgfRebEgPPBaFeHvmV7U3rlqwuUDfRZ6YbbLwsbq+yn2M7wXooZncQJOxmBoGsqbzLkUFszGL6
H/bObMdx5dzST8QNBue4FTUrpZzHGyIzq4pDcAzOfPrzabfttsuNfWDg3HSjARvwhndVpiQq4h/W
+lb0OKrxXBuNDifRZc/IWp5dgEqr3Bg+20W+eTEsOTiOPMd9DU8zh2ZnjVuwEYfKy3bSyiLexca5
WCJudmOgv0t3djeuXtq92VlPNXGUPMCKRUKR5MPJbUbzkgj7oZf1Td4mL56yINngGjcrZ15x0m5w
7Xw4cmT16rihup6ltRHcBa29a9Nsepj46FB5D+ROcYwGHyqKxVtOJP1a2z5fNcOhY/WHM8rozdCo
I91xt3WHxjppkIWrZqhT1uaySkI158EOIfpySKpu39XZcUgjtYO4kIaxNGpWlcaWyywPl0iikUWu
TFvo9M63Y/B5AUYxgsu8mM59UlyhIL5uztDejHAeh2oDKTP5qifPCUerv5nShjthzJ+FM+xLeH1y
WLhYM4lTSHePA3NQ5JbF9zCVZAPPb5mv8s3A60E4UKkQyH56GmbwRyhltw6GeiuMXXe5TCBa4DlF
Tb3u6cJOburG29mw51Xbx/Z7VPX1A9MjVa4MlrP1JlCcTENhl3exMSDJrjTYno57rYYbu58rN1sL
Iept2df9jQVfB5WHRfPSm2DPbOM5Mcbr9Qy0q/Lkygjcy4iR9wWxRnlrxvUwrZ05dxALz0vWP5SZ
ERxkq5bjNNjPzmTWXwQcGfE+KtBGbF1/tNuVnQsSrxyngoDEPWtthk5+F8ZwJxIfkbwzdg+tW96N
pWHQQBr3xZz0t3h1X1tt620/edURxOZr0JIhMaXqaBmIXxhcDmsLLtcHx6uzH5HLf2aL0Bt0UPpA
Nre1yaoh2XkgPVZBQLp1oRxebDu8y5ggldIMjHOMWukFj9u4Igki+OURArjuWeOv3MTOP6vAnx/9
0UBI0gfvtnLrED6u/wJ6JF0bkWeGeLyyJyBFJnoKhqfSh2xv2zj/Juf6JeIDy1agDQGksP/me82v
F9PBbIrsR63V12wa/oOU5fBqt8PGZBN/wRXn4nzgyvazWiCYTwlGoynWzqo2dX5C4V0BjekdaoQy
Pgsr33cqUiGwMwAbvaweEEc0oMuCpL+HIxrsF99rXo1F7qtunp4GbHFbIVOZhhJm4Q0U3R+NCr45
nXPsmp5c08P1z2kmTl5py10tsfy4iLw2OKC4IGiu150FaydxLcYvRpVZKC1IqCL7tLnJRLus8q6d
bwpsafuxEhOEwOY7j4kX7qc8hZ9XD+KRA7JFMNbbebDyujHJd04Zo6soHMXl1Rrle8Pm8BR7s7vN
qQVfrqaeGZdHHlx9DbP9WCS2+GKg4n05aQknc+li4hoTrD2MzTfMvdTWwlGH1glTDtbIo98vBsAc
TA22dRvRqNh8b0sNWRom2Lqg8sBTlg5xEhaRYC550mgktqoY4kdpUIiKM4VWWIDT0nI5oKz/wRrL
27Wi+WKIgk+TnRk2sfgqUKms1TK5csVFueOTO7qZ061gf9brvKoyqFn9x9A5mKGWul+VsLfXbo7X
SUcNd6Cq4GWXYG+iuluhdcv3NmKDVaIzjCDmuIm0fcmSzEYq5OldXnvBKU0KpIQdOyflS6RmyTYf
Gv1AxIKzM8VXnycUTWgiSLOPnpk8Fau8sdaR4dgYGmvC01yNsSWLkBbM5cZviDQpefYKXHorlmsi
rIyyxvI9rNEYNRwpqbtCRDkApEM6vqjkY5REnFPkb82AtxlG3DOOimoDSQF1UFqcRg8DVyYChHQT
5SH6NggdsV9zL+bVoaqcB4nAZAdH8Tsv+2eUNUCaveW+K+hVrM6FRIMWEphlt66dOVnZtavPhp4G
0EaG9cLirV11eVE8T13LEAWWETguw2FBpeH+VehDEpaqKyurmK4VyzP+T1RRaLXCtIrSH0qLtZj8
BZsbT/qUe6vZJInNm4Lo2Rf5Dc4z56IdzLB9U/6iAAYzlLQbkS1VmBjK4iMdkDu2CQkoffGsnSxd
53hVtxie5cYhNorCO3BXs5HlZ8DR1ygsVWxh8zcXL4i+zFYT6KUmbAGjmu6bGTmkbD0RzrlP5SPw
bph1dimnub9YZhUWVTOGS6uvcxNzvmCiOhrk62LNquzQHwbkIdIfb9j8/qjoOSCtvlvB8hnX3s4X
bX9DqzvzZijUNcshCtSwQZm2y5NfRtAQJOu15o1os3rfKH3XpDYw24QjMmmCEP2Aua1rWlwEdfYO
bvnOqlzBxCo7wbvhEs1MXK/BM6wfUkjS5XPy+++oj7+qSvH8VPZ93539KnquhqUDdlTGH4YBbLCH
YgVOaQlj279ZZPAW1PgGpax2igtyBboZgDeQqpVRmuLGcer7bKRCM9rMDLt+Aa2qQD1i96tGSjTj
Dq7oEKxUMS1cC1nEy+U2aBDG1Ml2DohM1TzBH7NOftoK34YdjfMqsa1Wr0YH9y9UseI9rzKy8NJU
FOS9WgRNTZWdU+RV+ERhtJf3I9LK/WBMzdWWq3ZZasQ6rC1Ai2GFJ/QdjwdSPQagNDp18zz2Qc6w
MxkOVNYKq3tS7hxZOtt6XuITDmlvq8v+adYLqupK3sqgz+7K1BC/3LTtT0uSekdwyHpv5bM69gB4
t+7o6CenxAMWaOuTPj47q9KhyY/NW8xAA3SsKr6xmdqFPSr2M2NjOLkLgY12hfE9G+iYBmjr247N
xprADYqAEt1XaTvrGO0gpmh2dsjr4zXzDYMVlwkUnaxur87sjZXk0a2HVJj8k/kLKrVcFZaPcDfn
HaOwPZc9MV86mw8EICJdHIcLEjxKizZBjKrkB3amdN0EPtrPIkGYW7slpZBe1qPir28lpku+O7E3
UfLR+W/JWyG5brJwyzHHTKBpH6gdD35RotbOi2F7zU/ZcKLPfPRuucmxuWe4b2iogoc+M5wd7TBT
F3vK3gclJdW0Y6oz1zU30UjHcJlbeSLeKVjVhE+urch3V70qQoOx96oSVoPTuTXxl+TpvlWOCLWu
MzL3WvPUqaY7tpX9q1lAh6OEWl37C2tJL4LTfTNBmbzLNB9jpYAgSgX2P8/H0EBZtvKqtFsrNN2n
0cnuUguBo6qKc+z5L1Ug2x01dkMgGo9/O03bUpi7eGTmkXcu/QzRilfaLn8V4k3Ej93PpapRE3bn
mRn+Ss8RU24bXXBDr2XZZVhAfFuNXcLLgykHSS5EX8yp7JrRPiH4bQPwz6VwmY8j39SwvxJ4zb7j
jHSFhhU+fA1+9gWf6hA4zd2E+vqQtrO1po08cUS/kE1Ubp1+2tBu8SQz6Q+7ocUOKFLzsoje2gXT
yChl4eJl7otyWzxgGD4EWb9ZBk+FgHZLSbOzlK+NYzA6Gccx2FrMmTk7H6w5nnlFQ7dR3kj3FYy4
lmgJO8MkowaIIFOBtYjS8ZhAilq5TvlVdpW8z2KDDzJwd83YJGtUh8szqoo7It7BztfCAhNpbruW
wFlH64xcpQpQlQdjkngMP3sqouRnIJpLu1gnFXiftrCYjH92otj1XfBLD3NNq5ti/RVLFraFXDdZ
GYqsztaYu37VHZGkuaE+ksZINs11/H91XSurqhisBMxLlkzG67JkHpCIhdIF93ZWZXc64YAO2157
E1Jfx7+FsWcdDer6GmktSfXjQGM+NLPmX+ImR/QO6tism03ZTqVeJ53Pbt871UDX4Q2EXjaxv5lU
3m+Z5KDCyXt3pRbhN9zQc9MDMlj0zsEbLFfYJPQhzRuWIJxq3Yr9oXYLyuMGL+xEVd49GZg+220R
oPjcakONOrRZs1Unjz5h5viwepgCjhQNwFbeIzeqmTtA5jRvemwwX62afNWBAJAtU4v/tXL+n/Y2
/d9E2brueP96Gt+2Kf8h2vRf5/F//rm/z+OxIJnIMpiDu1eS1T8bl8QfLLxAa1noK/42iLf5n38b
vNvmHziTEPdJC02h57vBfzJ4/31rLt3rvB2vEzFmKFt/j0DszS5IuiGJ2SGWy9m8QrLt7OoocXLJ
xtyME/0NyqD5rgXJJv/0tvyfLEbBb3IYlJ6uxLAXIK+wJeop3td/ptgwjm5cRbj8ociIDfFjYLSQ
RvleLgWCO7dLzH3XuCAz8OtwCQqInM5quAbLVPSyzwuIfIrh+MpK50gHtirFzGJTRcifmCKSYjIb
iC1qpRcL+nraL6co9eee72VtbWxMQGfpA1vmt+SAnROyay9/5o9AP2dT3qRQsHViS9w+SEQesIb4
AP3BTgbjyELyCs/9M+bER11zrNyJ980r4afya0IOjMay/rRluWwRiEKYhMpxmBEsc9kkDvX8Pp/r
uNePAniBcQyo8AT1KZ/SjyG2Y287Sp/K2hyiON0UfTxprrnEcN8TU0IfuIJKu+RUdTbL/9VIPT3e
NZZP1J0fB2N8WaSRBNtKzSJ+GGPTQ2OiisYhsbnALW61zM3WRmLa7kE4138zhsbrv01a1eWO0SmK
GtjbJC3OCadmJFosLWIMFjsAJ+KJOAXi60Wmj1+qjL+KZY5vB3+uNhUgWibU/tzUK+ZVwdvST53B
iTxOG1behFN4y7rjn67bfwiZWTNcfErWNlRmbO9zNBb0ADCNxgjQiya3PpD5rtCFCdE/YJUst7Ue
gox0SY+7joqkcZr6rsHfwQNT+1Dn+7QKjVlG94M3T89cpOrNTAiP9vMyCW2sN2GXKvenUU7ZAyoe
IEByatalNOQ2AUR86GCxv2cuoxv4wniJfV0eUll2RyfCZCxE/pCAA7gfJqT4qMBjP4ScQFbO6FF8
lIdJzk/we8lrN6Rsv9wrdLcApL2e6NIPKvagJo1dcUKzx+gcY02IJSunGof22xgi2cVTJb89AiVy
GlKd3Q3YeT7jgaufAmQ2L3IOuJy6TBhHUNX8qdkszXvdMicfiUJ5sa38KTNq692D+xiHEN6/U/zJ
L17Al8rBdrylnHAOMa01Q/IJ8rY9/oyiNvhcmF5uZF2ZMzE8cffJiHGTLay0RTI6K1WPp8FJ3Nsc
YsbWHhYICB4m/L1mGX7AAOSdydkQ75PVBxfhl8R+WGN3kJkCPezMkg6jap9aHH639uhWe2UX9ol8
numCc4a9Wly75EUn4gLoJ3tryiR75xPNd9PU26e+WvJ9X5b1RRFt+l3D/4jCSMf+MdX2cte43UBT
hcATh4wYVlEd+FQ0Hctuw2Bsb5ADdQ5mbd/LxfQgE/CV2OeTjlgfBGl6LGl8b3uGIjeDttNXZByw
Z+15NM+1GtJzl6jmqYeg8EgmYn3EpVVuDLKs3pmoZi968LpT51ZEJjIsz47m4i/WVhRJcYdmOjoQ
jjruusWM0QXJYKubwf3lDpBaEDXNr1MGvJhh6KFUdQFnPTpjfYIS3yfmavxzhVbGB0vWp9k1Z8aq
NoWx0//oyxGZgirzvYnablW6dGtCtFBC09LfWolJNurkNV8wTfuT2YzpNncgYnilM95nFW1vQsr6
vtK9fY8seH7rgSd942Ac7nlDotsJJcorWwABHWYs1nxPunVVTBk5Jk62q53MY+LSV+qZgO8cbZDg
22Jck619Vf8gw6HbLUHB9GKKTHszeZMD6Vt3d8RnQXwY0LGwHRkSUNeu9WuxEtY4Jn5NHmUaKQYe
T6C7hzOEsbuaWeXFqqz4jbS8fLe4stlOJBgNK4DD5tlLlXmWnZIXg+3d/TwNPRdFO+Mgra5UoXy6
zZu+JsaCLyry9BjwB0PmIozGjqIZGdCxrmhpMAPAgert8tw3jIp8m6OGiSveT0QPVuOIR29mwRaa
oBrDtvHmb7x3E72qEeiUgjfL9i3UpC+2lSz2MnXkLkHs3FTWR0bLfshbF3Wpk6ZPQmftQ+x3/gXt
F8M08goQRs2qeW7LXjJu9pfzQGH6WVc9a2Ihxoc8rZgo8u3xb8pxnH+A4c/mEJESsKXSHY9GXAy7
qBXDZei0fbRy6+r3aZqXEYjQ3eTSf8ykoezsdEruudnqd0/21VfQlf6vGbERy5auxWgp4x9MP7Ir
EJpZHkilEazLaZ5adw0ntGPYyO8ZSqOlUxAqG1dmmw+fNWSaHGclvlaYvwYakcRpXqK+7DaVjzcr
cIs0Cl0vU79KB/0Tob/NaxCXnrdxqrj4suM42JXNFJ17EQWnISihm0yLPiQyYCyuQOTMFvcb07wu
v3SOKW+zoGjPSszdpg9ahtOVAaCnQ+eSOYp5ee7TyQ5l/0p0Lsqlmtky60MC0VatPfb3ddwGN4sh
55+m3ef9FUvFdQ3YLj7lY2c8JYnrvYMV4ehRLHiouY2MgLSxqyHRLBEJ8mZQQQ8v7Qvp2CXHEpg7
FeSzWGWRG+z8jgEdz8SYArCRBj5gkVQhOJzgUyFP35qp/YkBpTobcek+BgzDkflM9s3YSYdjcLbu
EM+ZIUzk8/UDxHhji93S9UB9yvQaDmedISFlh9iCqaCTEqpqbNnPftANm8k3GCM3lbszvIwhJurg
DVpEC7tY2q6Nyq6xApvtvU+00neX6LwjRqle1v04yEfhIkoom9bamuiZnmD4JQ69au3cqaiBiW0N
k7zPYyKmkI1W4WjaN0GkRz72wjFRUjCidbzpKDsr2KA3a37Ci7I6WDmMoqOu8fcsv+qwzds5LKO5
vauXvL5Tc93soV9Y+4n0qhD+tRGO4yKXXSS0/0otYD1Ntszg57hEnQSF0b8XpCNuI1W/uU3ub4xM
3tsW+RG8PrOj7oANCGdnZJaSdRl4oVobB6+0WgzWjGwjLu1m+U5rXYAlJXXnaPXT2q243mZGWDya
Du1Upty7iNp0K1Iu6x7YfMZmW/vZ2m4W6g/UEP3FjvuGplu/ELha3OLJdeowYl21474rtwNMHCYE
tGVGKvy9BY/91hf+xK3gp+8UaB7T5oyBejNH+77OIrbYisAyX2ihDm4ei5AnG2NgVaNT0M6Uudii
KsrXocWxSKv34GmdrMbFHg+eOeNnhGfO9wShMg+H9BmrLgnTT2XtFHFmZ8Q3FNMTlWpJgoc5Pg5m
Hj+bqsqfHYsa0EGw4ISsuprbWnXytCiPaiV2owPBX+hYYkAEaC0qbjDG1dEB5AeTIuyU2THrkHiw
zhNpT4kpqz19Z9z+tKEnthIfJmp6pAoQoG+iAbY2KjF9dHO2x9jl7TMD2vkiG4bAUqUQOeJmOibl
uGxiCv+3hQl75nhPsQc3qrfSC94Cwat0joXyxQeRnhYzFmLCmwg5xcovcLcsg3WYDb9cDWNir5se
oHxtL586IbzNN+6DmmGiBFe/zjHGM0ZnO1R15bgzyTUOFWiwiRbhlOai2ORZ/MzHYm+J9HRCuuR+
becUN0aeEpKQ2ufWdd5Fy1J0GjryuJTK10oFzCGLnDemGNlDFIwm0GfVKxSD5ZGtuc3+L9gmcTkf
WXrcJrNjvdgay2oYTFURml6ptwKvVbgYE2561dvrpZrp/50C0xOUmiXN7PfZsCaGnogiCviDMnL9
28lLVFh7JXpLHr9Pg7R5/PvREywCb19DDjwyPDfPSZGn6yEenXAJNNdcm6SHtPaxXrbdEqKsd8PZ
6cdVXXXxpcRHv5Uqm29dkxeXBfkmXbqCPqHWHYNIVB5/3Rr+e1vqWYg+2BvCziDd+do4/pMYLIkY
XaR9kB6yoqWtMyZSFvUScEq7ZPg8OmZJR0otVXJlA+//6x/+m42BrtSzPNOyrt4sG7Twbz8cJRlb
mKVOD2IiV3PJNBkGaZ4AipPq4a9/1G8mhuuPIpOI/16733/3BqYosTwgDfyo2iJOi+/IjCd8jquf
f/1z/i1O+vqDEONLBg5AUbzfwfKqmmeUMH586Gtm1piInIPX/5lxmXZ3jVZYNQaZsJWfneKzvlKj
OFWIyDCi5Npcs9crN3/+Sv/Tk6H/9yjt9Gn/7fyoQtj/2/Do+of+PjySf4AXk4A5rsQbHt+/pUlL
9w9SF8Da8CT9Y3TkmH946Al4oCEA8kxf/56/j5K8P7DZWjTpglhd7DTOfzJKAif2u4ST+dHVBMdG
F18t0Ll//dZq4cHPbWLIGq7JlhLKoDd0KwdoAwNczxnezbjwAWG41UNaz+XlqrpcNQFAibCUfbYR
fmo+Zp1a5o22JnWbUOQA2jZw+ktf7yaZ2keYmQKpWlo3azfA38WzKR2WCABMIBK7yWnIx+rGjJGb
riorv4F8p+78yg52hSmTXeRH/s5RVJJhXBiEK3Cc7JY00Qfkpd65b6+jetjlRmj3+CcIKiLGC16u
95r2VtWHPrzEkNMoDu2khxhpXNdPxFk+VI0Dbi81xunQm19KLdUn+pLgvCg7okibgo57GHvCiKZ0
q6LJux2jKcDY4MncDK8haIcrb3CvtGV8j9ywv/w6lbd2VgYHaM/6ZzxZURMmRS3u0qTugc3a+sFp
nfGYKd/EycDxTBx0Zv3MzAqpgwsMA9mazUIexsglNsv41NaL8U2rC+gKjiRa/KUpD3PavA1MQIiO
uHI3kmB4Tuque5SyIziJeGn9dQWavDFaVvTwLotLBgtZjyZK4qULStyOeFZWlplSsrtS+ax/hf5s
MGv0TB/GV45bVhN9mX/ladft5ZJ2W0Er9L2YfX6TmvrWWGL3qHRXH3W0LCeCjoewdP126xNibK01
y2uArXNvaT7UWL0hn0CZxbvU87cVRss8y85Ps/AjaNaFxwudJJsaEfU3InWNfeaayQ7oYv6EVTl5
VV3KJcl4zmYPTO7ypqDLEyhKMKohvrIVBAseQLSPTn/uHbm0xEaZNohtAWooWa6+/xi1Zzi2ZUIF
YVNVgXcZf6Uozbj3p6ubr8xxRNRZUt6lgFlWDjvlm1hXy5ogMjifOijONYjrG8uwBc1cMSJwYpzA
soNSNH6BmG15tCax89VMo1MzfnFZHues08FvF/ulXjBPsDlkmReU4gKWQt7H0ZyEY2BsyNdEITIP
a0+7lzSXwzfBaupganRIY4b6cz20/YzoI5lOy4JsENNBVz7LKoveiC2OjSMSzybbyNIXPxCUtf0q
Mcf+YSDwJ9oMsxLvHTNTNoNl09+Lvmw+ND6bUNaj+FSohth7zt380IK5CPZE9I2EmweUhak1t8RA
2gwEoo6ApFUfCfvFHszk1AA7+mJrbBK6gichDn3NzKeOy+Aj803/rNxpNhmvKfm0IHdDBIZq+Rrt
lQ/5mp6uIs63LD5xlchnpr9fhjnWa6/WNuhob/7p1hqtdCtEVW6iICrfspg9VZhr0sL5sEr93vno
BFYIoOtDEFUdYdMDRW/HEPvmmjy7ZoF0zxBSMstI+T6zymkAjWpnE2B5gqTKMHQZ+hbtUZ2uHaSU
m2XsiIyphH90zRagkJ1kAe8DE5Sq7znW0NT4IYG/5m4g/uzBGgx3V6WmmtaG7CIHrqU23y2VAJh2
OFEHy6xJ9i2LNKPJrPNDPBOrjKoKa5Ws7O5BB6nDG+sX2Suk44a8ZIFkkhMt6g9RTEgpkVFj/cGk
FoCEg4dxD/I1BiZszu2t02rju3J9VKOtyAaa0JnHIJboejLbkuCbHWfYGiSBfwCgHX82eTK+z04p
zjZdVLHpxjaYV7Y76yiUkd1Q1MpIrUmuKlC5jBGsGAM6uzDrx1i19Zp6akQxqFMARqpZe6V/dOqZ
PPiyZOxL9Cj1aRodMsWxWQmn2U1m8UTH3O9aTfmdstZAAKPBlYDEmUvUr4O3gUOw/FjA1RSbQZAl
XNk989YqGYBRmUF2O5lAo/uTkzde2aH4Hev0dTFiluQzlbky34JZ0S6j9mE90JFBNLfZbTQxJ7Rk
5t2KDFzQInL94JF8/uAJP77jWJyoydVyoJ5+YdlZPjRYVx960UbWykyz6GUEGUKyKerxVclg9HhN
t30J4FpzSI18rQJ4p3cm6PE7gGxMSOKCuK5UOTgFUeUi1EBLh1CbY5srL5yKOb30luxRtfkNDWlb
FJdMmvy6njK2os3Z5LeYAPmqs0VaCd16N9CovFt03tbZdcsIKcDSRY9OoL1DlqrxiYVggGFsYMVq
L8Z8C768L3ad0VT4/OboIsmVfUS67B9iXvg3Ck+gvrN2dwDuyBWMmuWDDnkCTtwYyz4W+czOcUaX
gwFg03TkZitERMO6T8VysrrFPyQpQ5FizO6avIcg1Fj2bVThAOCQVURbLdFV/mqd9VTFFWF4zhVs
3Fd3MZCo3fX9fNLVJG4IamM87Rj+LiNj7lapYUAVYY14NOSS/Ig6WFrpxIp/pZsJrp5rdkQWM9i8
t5Qed3KW8jCIvn3RUUXsonCHPd8nb8ZdUGlUTj6C1HYkqAw72myucYEkSCJs2dyPtlmw6chswtXZ
1xGpm5Im1+TOLXKF6Lz4cjq0XIy4wqzxQg7Zt1ml8lu0tlWt3NZt3lJ0YR/mGCni1416h3nZIKxs
4Kjh8Uu4pJ3cdkOS0P1tOmTqDknt+FH7/rhWnfDerSoNbq255JuXXA9NoCJWulvGEXq81pZVPZaz
fAMhBsZpSIKkBtfT9CI0y8BKmMGO8j01IvWIk7dt7jzNVnNv+wDQVovnKUKDM9GYN5aHKAgVoijN
Bs5bkhKgBnxd3FTWMj/qJl5P0iaQ0U48f1tLzw8TmFNRmMXj/SIsxPSdztuCcDojeXNr200/LY+v
eAgtzHQ3esQigb7Tu+6yz0JM9NC7KiYtoD/yyFoaefFQMiT4bKLlndp3ekX/X35nw2S9SMwlT6KJ
6yM8tqem9OcNuVnFwW/aOvR76M5+NT14+fLOAfiLVLLPrPPe/X7sv8DmUEE4JL6vWrd/96WR7T0/
yO8akW9GpzBu+HDwNZLKw2C+a37ZizswNakbxaQbWSeYpT4Fq0tTfm+7o5pDNKFJs6o16tanwOv1
plis5T5hkgWMCgRpYaz+fwtVdmk3/7fgUD+A5vkXhriq7D7L3+xwf/6Zv3VQ7N7/wKntIUa6UoCw
w/+jiaJV+sN0kD2BBhXAJCz6pf9thzNNk/8LlgL6VAYT/2ilHOcPyNIwSGmxAMeASvpPWinnmqP1
z252E2SpJxg+2DbgpYA5yL+2UjUSJSuimLv1kfpRpBgFSjD4AW7oNp6a9z6UwxLNUUya4JXUd44t
QMZ5Gic/2ggjBkvgwiIg0kya6ZAsDXIjtgfe96ItbEhlGjhocuv5pkJgmL+mi9PcVO1i/sjseCLc
uldTvzKhus3XImiwd6nhVc9YdXzr0DZyGI5ogvV41gyaNglmZcomJHHYsDwC3pl2hKKPuhWirxuz
n+t0BRqSlPusXKw1MpmPgUqeUzpB/DRMbLXmjNwAiBLoYGYAi1sZMHfYsEBHXeV4SXrOsbsfmNX7
e0P3+jBURYaKJS2n+6ExdlbWW+vKkq8jgdS7xMg7tLNxdf2tEMm/Ti7HAVpnBPwwAxMp2GhelepC
oHKD6rvuqzxjVwW0weWKLZl4MKvVLbO3CFnOik+ed9lcelovK3WPRBa0d209Zt5pFL77zTtCPi5o
/Ug/LV69HCD8tYZz8nU8qU2mxQqSItnrOx3USb6xJms8EzSZp05+le3RnJdbfBbFAMjeSZLO3mcs
agBH4Gaph94/sUOHZ7aEgurVYo+eqD7jipexBql2EAWek4HVhSTGBQsuLWXwp6fd9+t1bTGcHGxL
PLQtuFAUwsb0g6q+zn5JxOK/ZgLMR/tila1biEcw6mLLgX+FD2B799/qERAcqzs53IwMNo8ergXe
KK2iBGlsnx1S5JP2RufqnsJab8yU6jFK1Hjbzrgmrsh1Hkv0o+u5VjEoUSGOQaaqTRyby5bEerVT
VXIr0np66LzeIVHbyK11KllrhHnTxccgoCwPHZt3O7SyINqz7EZ4ltuzeygmU285X9vPyqrzb6tr
hM2csvWQezbXHXkQBaicyeTFqtVKcWxtnAaOHeeMZVHY752y/0gyZ+jCpXLcO4N30KUJq+OPWDvm
iWCVYovf09gNtoNfkB93RqFQ78Qipvuy6sRVLkxV6YjIR2kVjMD5LVOdrlYd1HaoLKhyvfIwjCZt
GOEVFERd7tzAV1iOVGHI5TKT3VHPzaRtbIgm3pM+jy9ewmRi3TveDcQtAKeTij6oCeQWiOlAV2k7
G9Wo8tgLv36G+3BxS9+9vz7Zt2g1zDUTAbyFjTgvGQ0ll3YXBnbtshVEHMs7UJu/KjGbt5Wr4re4
TiHmNQ6QxQGOepuja5tT77/YO5PlyI2sS79KWe8hg8MxtllvgJgZnIOTNjAqmYl5csx4+v7AlKql
lFr6a18LpWkKMgLhcFy/95zvRPs0HbI9xK3Qx/1C+AwRKvvaVt5jZGpIQ0D8nknRfF4M/baUKc5N
PBnnbBksGqYNp+60HV+shpBgP82mEYeONN4Ka2Zc3YNjpcWY6/LBNsx+K0AtftMIcyqCjquxy5a0
OxKJ8wWqjYe1FXXCRuvnxvOzwTYfazlOMeaPofpiunN0Qd8f6WiAlPULgnVykXFk8jNq7Yi0ACYk
YGG/6ckHHnW8LBlRVYFLisMWzOe0k2XkHibLJjq6LpEs9yR37TorEiz0vkuuhBf3F0ZliAe5Ppd2
au5Z1vg8jPnskfAaWFnoHTSiVUmnkI1zcpUGYJEITPdjssv4zsvdhHi6qvygweVtcp3Sx69xzNvb
uTJ1ht7iGNrpQ1co94jBedpkrO5HoRHwxTBrNpiCyjAYO+SSOn2KebIwUTpOQ64KxCOfObH8ucoj
ApTiHs/0KMx0A3HOegN5720kaTgPFd2zgOPk+IJunja6TKtrI6/pdAzO9EWbSqxchuy+RWixmX80
y7bK4xb+hyFfDTyLt4ugHTVM7nI3l1a1Ezm2aQPt7RXBM/ojI6slC5iEZc2uqtpo21aN/g4VQm3M
qa8eIOATkzUzi4FZ22u+yVznG4Jc/VAOpfMmORFom4WltV3YcoIYMrvtk9E8bsqKnd8daXs47mBf
G80SBdyRkmGVMJ7ADdVX7mjFp8pTNcUbmtwO8BZX1ovnr8msukcLI1saNEYYb1p9zjnlCCwK4QSl
VpDuelzUPPcBvIyvRYHRkK6/xynWqK5x/qWBJht1Brs73ueOtmX+7V03g2ElPg7JOCRFWcuuY100
G0G/5Oe8HYiZbvP62qldHLSjaBnx27H3YHoTrUIX0UE1hQlD5dAkf5jk8Fs11NlLwfj5JXJLdYdi
O3yuszC56icooDGiqyehzHkb61W6n1FwbsO5a9BLlBBUTT4ts2Wmed2xzJcBe6TTP5mmjoYnMdty
ozHbDmzLJBJcj/W7BiGX3Dr0N07lqNEGLbJxvrLoHWYEcRDF7Fam5Dp246s5Ib22BryheCEZQGJv
XE4iEfYXg5+vBVVYJneg+EYErbr3Mi8WhkRz4UHvljT2/DZqkx36DPvsIJa8hM6gIl8D1pRhaaVR
sXHH6dw3ldqhgoJF+t/i+H9UHEt9VYv+/4vjm6/D+8cfa+PvL/mtNhbUxtI0JdkdcNt+j4pgePT/
imGD4QEwUof92YLxJKjIf5srWPwny3Z13aV8dle+/n8C0f8TGoIuyvprEKoCM2NY+cNALu7MaShV
La+dsHWe59G02CWFxmF+yfXNHJPSh3y8OjHLa4RfiQYr34LDEIxRvu+Ntjlbod4br7DPs5uKFiq9
RtySePHrBt98z81FB9IcXruM1KMumom0r0HoBd7gDuDLuxR5uh2X5LmNs3joZVu9lUM43C7QhyZa
auX63F+UA6sBOcQuwUV3cBTB5fDLSYRz6GrtbY+36NdxOmVBFEGE2RAhNN2Z8+zYu3hCsnlgerf0
GzDWhBn2iCR8TCbZR4Na4TaJrKFAtVZMt2HI/urDZuazF3WBsBEueeYcq1mZlFSip9DEC8B/lS1O
yhOcxxl9pNXMR4jfuE+LYp7Qm/IGIXGFCxGMUAYKeW9g+Ln3zDR6WNJsuG1ypr8pZo0NTDNu6rCt
GHiMyjkUXl42QWpWS0RvhdBJ+loZO42pMMxfy8x4Ij+jc5YaEadedc0hFFbS74vQwFq0Z4qbRTtH
AYXUN3C6VakHWelONxK0cikCtn7taLaiIq6wjhrMs6ltumWZbRM31/Lppa1zEzDzkMGjUpyhmKxb
SThMN1kzmB7I6jxRHoNrbHa7Gs1j5PeS4U4UkNaUhtRHs7bjaSwIFLNaaJ9czH5wunOra0O8idC+
OtVBb0cRkhaKv2bTmO2wLhwC7xc0GKgJp5QYvKywx3w4dV3f1/qNIPe9k+Ay2nYYF2ItR2NsxWvE
QcZY3qYkn0v10Y1NV6DeB0Seh/f/3fD+RxsegL6/7QbcfP1FvbfZH7e87y/6dctjcEpUE6L7dSCv
c7Ln5/06U/3sFFg0CWwX2M2Kufl3N0Cyy4EedG2GrqA4f58iov8nGx7ghR9O/8jSOFyzA1Om82g2
fzj957LX6LnGw1kWizfEDBFp5/HYlGaTzuUZor85oxUF6BojsVobt9naw7XWbm679nXzwqXFW/L2
r9Xa9zXWDvD02Qzu1r6w8dkiNqTCfb8k/au5dpCVuzaTh7Wv7HVucmOsvebss+0MTs7Y1hBDA9AD
8qZb+9NQupqdPrgFDXC9vOvWPrb32dImwyJ7BrUynlYwde9Pa/dbb0ZSHfRYA8bmVt5DHrvFgzI6
ZMl0zlsiJXBG0k23G2t5oEmvHlZM+w7hF23rsJu22ii7U1ZzDJ7IighIgp22ZmyiPUmQSl96yAXv
jlM0xBxWIWrJBWxXw7HlDl5s/NIUWT8HVFD1RkaDsfNih+Ou1cQP1mSn20E32ek1vZzOKho51jTt
E/sIKCxO3PARTI7QgS7r5VJ2fRboYvolmyY8r3LIqHq0ITk3Scm0uqyt9mfSRDjzNHyHT3mWFjfu
OMQ7rYuXkypQaPgxTY5NPrjOSgnDHp2Swn1neG160PLoFuddugM1lEHUsfAxwfM96GPF+Sku+3Op
CTKURGG7fkdgwSOlYL/LmIoFHXOLWxfL8GFGTHLtNPp4pgKcDwhC5DsOhuqEAb57JCoqn6j7tGxb
GjWUBRXD4Smowa4hjOm7RjjaBrh4eU82p3zsZrN7gw6Vf5sRDl2MoU82Nh2f26K1tBuZOADfGT1w
rZhNYSPxqDHd4lWqZNgJty43JcUp2v8MtKVuaUB91MRIsW1vER5C+eMBEnhySBo/ZeGgQkU2/wUg
DIPURgmatNoiCaqY8FBvTY5T92U76MgCvKaDlVwsfqFX2A4hq2KVNt8HY3CvPinbgK3qG1OJKOhL
Hd+ZsZBT0UbTbhJEQW8HTvvneoE9l0e1e+DMkH9Nyyi902tEZEkWLbcZesiaoMRQ+4Jv1i38MGqF
5zejDaQDEUZ/VSa2Qzczjk8JjTSfvIl0s4LSXrGs6i9qSqez7WX6Njbb/jpxagbBVd0M90qLlrcm
pzuDjKyermoriS4e4tVbF48GfaJoPwwOo2OSBBgL0gzLLNkhgRwWvGVClA5T4gaeXEyYx8ZuOydj
TFFqSBBcm1NJmoZHA9rB0Zo5jfjQYdC7ceShrYcAsnhmG6k5yCG7L3ngbZlzWttEq/VrJxao4FDg
00BnyrlFMNfcFlER3arYNDZ2Y8ufcwbKoCBxf7+0YUy44uT28yMzAxkFxBRqZNeK+MCBujj1C61+
v9DIfQwGrbGGXYmFgXwLCa5GoxIobjQ0l8+OKBH4OnYV1oHZNCE7SYIqdSmqj1xQZ3IoL6ZruTgF
x5rMSjKiSgbtORpaMgFTYXkhPdJoAuUrUmZQKQGyu4mRAhgTt57uqYbEi2rDsg8iGiB1s8vtCpHK
tUDLwrOZeMsCOdSOo1hUeEE0zjbajEknye8xpJia7afIKeruoVtlHxB/oHeXp6U2wEQFnQtkp96Y
g5GNjyqdIveLGdEgKwF65fpoPRWw8Bpn69Y44Hda33fpx0xfV2S4WYRSPLio5v8rrOI++ts4MUo9
8bcHn0p18b+Cd1XlyQ/Dge8v/bUacKyfTAtnHfZz3HGrxurf1YBLm99Y8Xk69LlVncgE4DeLnv0T
a0WgGXR5rPIyXvXbeUj+xP9K5BgQPev7tOE/OA85fwp/51BmcBTiIGS44I+dFaX3O3Wks/avmKml
B1S08K2Ft7qLlpaW48YYFFtbN9R6BarNiYFhYNY1j6XBABJ1PiqcwBgxoO7kMhXZtrKqqOGpUwkA
MTUBTbqvx7L9KBLLPVOCmEcEoOKmsnLi2U0M7PT5iZ4CeiGPQyIgbY5kkOZ+liNJpVhxzyRicTpq
XYLM9QUKJXQoMmvGUrhnERvmO84ocVMQi14GVRnZtt9XHDz2Ru7Eattm2vqST8BpxuPgzmg677ln
s8BkW695G13rTg8RbI/nIhHTg8JOfQyzlWUr68kBO2qUWYUXT1Xuyfac9qN1dQGMqQDXSWwJYdjl
Z2KPSTOciFxcftka0OzXnqmwChgRXGYhxQXzJvlXKwS1qrT+IIdYPi2jO92VEnZvK3U65NhuxU1k
rEFsSCbD5++pSIwi1xa5lwKFo1ppP1KVcAW+J/3QGXqTIQ0qf5KK/82cBBDmyrLe54jX+X3EG7DE
yLsdQa3c6TKinxTGSIJ7afOI4xjJpzZXnrSbSVC/qc5nJ+SVeKJ+1OWNbUL7KInsuJEZ6iJk2sJX
YwI5JkyGo6w85plgkFYR/Ho9MfYTrlFMBeYJ1jX/5vsXmusRNGD0F96z0a/f8DCTnsZX2ravBN4y
RxlRkgpOq2ABNvhAsuReKww+QoWRnJn3EPOn2+YwaWG2gv9GdsR7/I6OHcmZsmgXk3e250TE0L3O
ipgHpt3CP82LRQNvMS7f4nDNd9KH0nue8/GhW1prN2N6MwPgh7AEjTa9x3yJIgcsihbUojAupckC
XM2UrNqChZ5Bewl3WC35SUto8KcTU2/xTlhEFDhkwn1mqDndwGqgUuab9WRHYNxncBoE8t68Jldn
jT2JWhafZkBNDQeDWw+AbveB7BaFCsYDYpow4I0bJv98wVUN75KSJGoZb6c1Qu8S5kASZB6chO3A
EqX/yG15rpiamwewi/KopTRhaZNK3ney9MCfC7SC4KXARMG2KlgxoejBDE+rlrDEbENqxLpOZroL
b/36FbkSP39h4fFxRcsPoz+Y7D2LsR/6FiLnhsHb1qao38AmhM+fSzjRyAybs5Yo2vVmX9uXb6FN
5t3I0KwPRiJk7z6R7gy0aRnEFK27NccFp6HHhVxRsTKoc5cF0+NPuMqZ17MC1luiz+tkj3qPiwdT
ii9bZ+MgirR5g+WlDo1VQ5O1e1tcTIRlz1qqDzjyWpK4/bQhbT0nWg93UgWgfDHcBEKKNQ4+OWZ8
HB1w8ff4ubXS5n7QdRaYRv4yczP4WYB6THEZjI5PDbbZ8JHCSiKKyAYdq9w7Lw3sHb/7jEOpYNIB
TsLMBWHFaWN5hzEVfZ2mmJptOwLjNjpU9wO4YH0HF9E7W82kbSTtf4WhIuPzyomTw25p5z7eAm3j
DjMUwxp/kexYhcEU5GFuJya1KSkYydwke8kk5CFbs77dMiO1rCCMFuc1ZpojOhbYIB3WF10PxaWz
6p4rCGPxoWahI7bEkPiW6WFz8EQb7ZHSGRcHJu8NQbgolNw4VctjCwfePEw9W6Rc+MBTlrGiNA/l
yyaH4XUJdWgNp6hyAHXKsiATj/oVXodOEntvGlCMh5FvKU/W7ICEpJKtIFpCBqFrssChm/O1qpY0
Qx3tCZyVUohL08/iAj9xZKyloKCt5TnrRbQdOTtrnM+IG8vGPNyIm2RNjSsKwftJC7Lct4O3rhyA
P9XMlFXx440obD+ijJlOElusbvxwF+ax3jMIJJFemUwYDgzBOIp+rnnToCEe6B2fGeDPuv571M83
fTJAgmeezefU121vGEXTMTu24GzrScv+ptrO3eSxXNejN4N4rhvXe8Y7yhf5fUtLW5EUm9oZWUpW
6Kr+mLotahm6TqPidKyJO9Pm7srzzEuDfuTyShLhPu+4YnDN57EEmR1MjaXi3efOSu6QsPFSuc2z
SKC+PI8RmWIvFufbJMjNdZcSA1EUZtxZ796aVJT2TXEv4t4gHK78QL3pHVVdrw+DRl8fznjF8Xzh
abkZF4uNjOKZO9it3JpE8Rh7c4xiKJ4PbD+yGDciApwR+xGoKEFm5OJdFWXbYfRywolIwzbx8vsl
5VykJ7njBniZomcepcDrO6vgKyp17pqsn9hruSchXbDFVAQdGJxbmZvYH1VZPFeRUCcapb0++jM9
f+oQqS6GibDZWx9EcBXzC0e/Gvxe795xttFD7t1B4pSFdtoI0d1YOtmMLZNRULNR/JQ4jYUrsAx/
bjpjqxlVQ/eO7GTVOYHuYDge/b4QhTYeum4+tnFfQ2f0VBGugZpVgLT5Bd3qrq7bZqfZjndXm4Of
Fs5DSLNbf5ntvNbWXEEs7kfm2gW7KgoAadr2ZpG0kje1jqgRWfMCSLNlVoiR2kwDNNXFQSBIipm9
1MAizUzustIY4HiAEtB7oCsWNGFocc44DyA8a8gxsw1k6uCxLFUQARCZuPyxRyK4udy6U+ec2tTj
MZdMtDYmrYbUOoontI/4B5kB3SZL5p4cI2T1CrIl7dhluu6mNYLpeiJmJXP6KzhdHO2IciVaXbOm
dwKS06fZKZ4Akzf5OW9a877JQINqXTu6gUlje+cOcvjWzsr7JXZxiLYjzrSFRbZtICVuXDUrKIgp
rYmhGRhJdkD1OGqh1zBpg9AjT69dFafzNdfL/gCRXu4WorB5jic6eavjk7cSkDPc9XsnHH8eaKRb
Ser8gvVrfoitudwIGGk7mTmkaHaWum+BUVD+lPbWmorpS9obFw0BMAPStr12k3i5h0JgBZXTFzsC
Bs196A3OufYScxs17aXxeiQ0yqYy2rZFU10DlmeLgkVGsG1cbyPqhlNfKHEy0MEeLK9qj5nXm+dK
4sXkopXbIWusR2CIFeCVxt1q8Pv8lB0LhGyR3dGbI8/QPWlLJm55CCAhNKHwkC1gH3OEvvcRaDBZ
yvJgaK3ac2ikZp0hyU4R0FU4GNjQCMx5azmmb1JkZMzurfs+ARcLaEB/yFTqnqs5754QkGjnuagZ
ZWquw+tGatdfuiH3qEvoNp+6qWywhXXVa7r6tzBq45hgfRvZxVChe3BGqd3oKK1JERAO1lVz1zsg
3ojYLBiRO867lhWvk9Zk+KZBKgaDUu1Og4YMgNsZmVgvXb/XwywOLDdrAjb/aLNgWIS1HHfHobQ+
agj5WwPQQyBqPV93K3Gc0Ti8hwowzoYZxvRK9iXRa5qiEkz0cjNnerbtGox+YcOOws6vim1SicTX
EsOhI4+2B8LpvGmNGTLsCNTyTPfTQV4je5CtbCR0v5pNZ+kPYCVzgXMxV8jNHXBb6UMSCrofIi1W
1c3SDtEHm3+0i1Oj2SyuqFGeDED2ojgk0LKi97jv7FhjY1KJfXDx/j9rWWu4PPZIGEL8J+KNoiOg
0rjZOraqrpOW+yJBYfIMEjA/LqAzfOCN2Q6B/bLFzs8/pg4jUboRT2M0uSxx4iZM7YRFgcKPjZRg
xi9Q16Nz1BQ38dC1LyuR9wpdwLWdlfBaqQYei97QX72xtZUPbzKkKdo0M6xOu+71Y5FBiz5pjVgM
SL4y9eigyr4ZaZJoVE4A6CQjkI4E5aAeKo4hVlK5b2GTs6mHaTrWM9v3DLWATE+1yL2TgmaxAiMH
gO1HLZr6CCyq3ss3tBo8dVfstQ0k05XMdMbQKpDxK/59BggEfoxVkI0wIDpTW6unBkXDQgFeji2F
iD2YPJuSps7nky6W6WGG1nahFiWVthkpyyGY1N8lk1+m/x19xeacY40r/wX4+65Kyq79P/9L/oCZ
B3PEeR6hHhY4PFGfTfs/nJ0HHduvauJDbaMf4MlHKYgDfGSuNbFJy7Z8RKPlmse54im6mdCJZqfB
NIaH3hwAwcTD6D0zXKd4B6XBY1p0VNWfsYGRuVBNJBEdqTzEt0sbj6Nn6enET2iwq3hSOmqCTEaf
4uN7jZwUJOr2y3ooKWckUHGYwLkZ0mW6Wx8r78maoVQurYvoFL4oBdnvGiB/cTlW89fvdYZcDgv0
j+XQv2WaK37k/wxelGhSc3OAuQPKLW+e+hbgeFbz9Lc8/A1lXSAkmtrmnaHm/NB0HLo/46iTalIP
BXPAf3hHf/UFMX4GCWQ6UvA8+WNzQ7PQj/c8AIHWEU2C+4uUlY7eynNLrwIaJoE3nI0NAsygGslj
PVAolxim8r3AAwzevq3XwwQV+t+/sR/MbVwpCMDEaNF6MRwaMD+Y2/o4zFFRJekhrCDLbYqqktPL
Yi59+2rOC6FhZuFRx1alRQ6iD/P5n2Lm/uK7Ml3GVLyR1cknjR+mQmNsi2oxuuhgTR5DzbBso2TT
eyI0bgT+3YhjSljvE5nEEYD8cCm3NWz8m6jsxMXVe3FjVmiz/uGG+ovLgrwbsx8HPuKeflxApezD
CgVddCg1Dg1AHCb6pgm8dmp58kk7BJPFpi8WymptiOq3v/9SfozDWy8Gv95e/+Lwhljhj6ulnJ0M
+gJzaGvOOUSjWJ9hfbSYClO+kHi2ELPL0ZWXzAm1o1gPbqUJwQSQTVMbt6Y9Dxl5RmSexIdu7b3U
TVSm3z5DqcdyjY/++zds/JBQyBu2HVJUbaJiaCH+KXg0FlqTzIOj7WVssQca1ULsjduvR51yYrtg
4/fO8MsH7bE0FponUxGzD8ywqx4nz2Z7iiQepMBatDVz1+Rv2Z34c0JJGhEnwJFSGmgt/RHqI/qa
sSdlqsLgUgTMHwirjyDTHr4nWZPKQ/MGPfHAjcWB4OPzw/63E/2PnWhSyH63Ljbv3fu/vke93LwX
9LBvvo7/OrzTrYkT9fUPPl/5+crfGtGf1l2eU6ZuGwyefx1JO8ZP1tqYBtiGz9Yl5fXfTWiTQbZu
M+5AiM5A21p15b82oU3jJxvaG+wqyYbvcrf8JzPqda/5fdoaqDh+EOLLVeTjMhz/430HEnIC7oUg
Ilsl2nJBPGnY0fPvLspfPJ34iH/+JR53t2XxOf+U5tlVg1aT87gcYMA0/uS0C4HggxPAP+q2f/+r
GPD/6VfR0WVmZ+o03H/M8KwKiu40ksthGhICw/MEDa8BcFSsEsyccMFDIRRxaItl+sDjq3/49X+6
nGAwCWTFJiQEX9qPCifg/K412gYclHK8GIXz4gJr+ftPyKL44ydcf4WF34H8UCa89g87pVLa3NNK
atbu8mWy5DN66CroDXzS+tJ8/ftfRtTmn38d7TTCbXkoINHVWYi/r7NkRB0/ocI9UCU1J1hjog4A
ZBWnzGIsmBN5YYZjg3szajodOSqgX7/BsoXlmraR2jDDpxFkRIxb8UxmR1jgHueQavDAsOIsr3wm
f2npG42oV92r5yvkDUf6bvIXIx33TAY7cEMuJYTqdON5bj2yzmavLzbYh+RN3PQoY+NMbnp9np5n
tPtnJM9j5PP4V+gqG6+42BxpXpLZqXCsKjhZUWXdWl2ZPdgU7P5gwvHuI/gY/VAKn8FhiBW3b/CY
Wc1u6JflyGjzGujtsJNF8c108ocqMb8g9b/vsCkj9neLU61PP0d0kPgVqb1FHkl6DNlFm6xemj0H
TqhUpdhYbTp+Rf/dHJ00vq1nopESD729aRT9Fm2AfTNBuQfNZIcnVFbPjibCUxonXYDgc41ZGL6i
VPUuE+F3m1mkKXzAJrp0NnkzvYugwRsiTq9YQacxHA4A6cJtSn77Nb6AgNrH10OSlq+sSLezLWLc
bl6HpJEHLC8lrCSpHO/SOJRisQumjk4tJ289TUlzqgWWgnJSyn4yS0d7ibNB3dJu4ue4RDFeKpHh
XVBJf0DXiJZDKZIBDQLKrsKiUddVjknMKJtsh1+NJVI0GAarag5SRkoYkXtjNyS5/kxt44Ltbyag
tYnRv/WJTtRMoM/irC1OdEliJM00p4Qf0l/dxI298v2SNVJeU+E5DGN1Xy/IbwvVnkOCkN6axe0u
Jhz7A7hYcS0maR+KkrWAUS3Z9V057ctCvsWIzjG+JLDGU0dOB5Om2b2OQX6vyVpdL5FW3fUcWg38
1teg/WqOy3Wu79TIHK2yLRQPIOUYTnES2yvP7K8gEmU+qev2XYIDPgwlQaBhxzHXExEwsSzGGGm9
TEN0MotwVT6O9/WcPeHmQMEypNreBJJ/Be4l85OYJ/vQY8XTwlHsDYlFEf9tfpgBkB8t2l9Xc6XT
O9cjq7otZp4brGjsT74Gv/qeSdX83gJVCnJumvMQpdpVF9nGXk60GuycAT6NW7q74KGcTaM3/LYo
kzRIPKh7QWWQOhzS4jpNmhu+uVlX0jqOvH0UhuPVhAAff16PfJiD3h5RR8i9j0nOMHXkO2GPRsXK
kGLb+XhajFicV6PhLkxt77mC4o+CJSk3thO/Q1h48QTUiKjr9IcEl/jBGOTP5EidOdpEj5xFMcE6
XGlw6KfOhOMwhJnyF5PQl3Acsk3jipjpaHqttQ1cc0ABG+IZP5LIJXSJ7PTZd8NoOIaYYrdC0+/B
wO86jKmHVAM3V+F63y8ZPzYK7eZJCc3BNNqO2qZuVLUDHCHf2yEnCiSu7W077Zo6khfLqr2gpPdd
HktnaO96rZZYI3X3yKlQEhsQI3pZlR9xDP/Zt8x6uQnzrIP6F9bzUyXc/MyGtBzF5KHUNKw3VeGy
NzxX80f03UFeh2AX9PiMrHwf8wCAm4F1xo8iytq8EOVNW7jHfDCe1tmbb4QCOz9YJlO5aPHxPm3C
THOvozD7GoJTwNnbbp2eEW6vmzUKVTnc1gjHPJ8TD+6MbrZvkxnBC1HY+dEuDHXAJZltqnEZXys0
W9hQ6MD6OiivOchtbiBQ8tPqQ9LyFzE2OhLxxbwnD9QGsITrTeRF2vrMnmlD5HG3teFecZ/Y0wcS
Vry+TUmp35ZBBpXr2YotPNwe1DZkQ/kaHzeZaFTZPXK3QQa8OOY5l8nYMCheBsRLrnaAiWsHTeN8
cYTEXL2eWDZNaKVwsF3nkreT2JMeWWyVYc5Q/WfiWjMTarjtxQcoo8zLpt46WBACbu1EZIdYi6Kf
XWtbRMm8z+eYyz/E05Ng59pA83XRgM35RbqAvdAJcFDRusx4NBt7axPH+tLBjf15Guz4xlb28tKW
clNBFadzVyt104u6Iw4jZeWBKDgAMVE+8XLahofnt5LWFCYdle0gcrZHno/jcUgle0YDd86+gpGN
JHhj5G3/va74b5H/j0U+ovffVUV/WeSfvqr26/zHCv/zZb9V+PInj5OzAzkBp+d3eelvVb5Flc+G
5sDn4WS71v+/2VAFXlMk8a6xlnMOUv1/F/nS/cnjx6G+p59j0j35j5T3nAx+qOI8HRSd5QpwBRxa
uR3+WMUZjeIR11vq4A0aMMNSSTR3UaWyqxiM2xV+uGZ4jKwW+rGexD2SkLK7j2ttKPZZKmBFKjWQ
yAPVDvRe2Euis6AYG/VEE5FYs+SeWaAOW7+UfuRh0llw6t9EmQDZBg0nvExGab1y27/nIFIiftRl
4P587LJquW+VdwGUQuxAyYHAr+w8bGlaogfFSbdc99gESsIwXPHQ2nASu7qja5qhhoUImxgPZTlm
p1ZhJawKFy5qzQtHG4sPbaDpppgqCPaaEA/hYmgE92net9ZQZKHU9H1GfyjgU0YD6nUkHBmY54FE
pGVsvWAx2xTOOhcqW8DRKif+he8/CTSt5dWjGNDkgeVz99TrXhWkRX9cCDoIHAlE1G+tEd4NcyFi
A2xUMt4LzcAmCsrc1V+dAmC1XQ9eYBkewFxQFwegG9hhtZ7fLqBS++RBzbs26bxgTGBfoA/0FFkx
SYLlbGw54DBFoAY26kh763tpPcJYQpFuo7E5K7f19P1oiRw1APM++Bu9eFXFWkRnE4NEnhrxdOvW
ufZtiUcvmGQTnrJ4ij80NsubGoHU/vP9teu7YmUr8sb482iQk1D6JePwwLEBYOx01Zf7vp8HIoXq
hfqRiww9pEPTMKwIa/pGPLbgtsR+32XZeCbVN44PYS6y5YDcUcldbDlkS8hlLTdSbAzkIFbZaTGr
46BMnpLEC7JVJpHxWms4XXainl3SgDKT82RXsBaIpDqlfdtu+O2EMbWtlQBcIWUTj2X+rDSZP8a1
ml+bOm7PLllMl3QZYPZJQ9kbClF5gkUSXYUNRKF0ronLRTByxZE1CVxgp6g+Oqr3gdCtIF0QvlrI
Vco9RGBQylaDEZVOvb3Gy4EnKMd575qtt89zQ34bbXLuoBsXReULhFq4EgwoHTsv1bv4JssrfpaH
tGJnV7YBUsXEvQJnYlCVk9IFzNqHsPDm62QZs0DyCNksnR5eF3aRENUZje5edJ7YKabdzznV/75w
yWOGwUBsB2TGpHD3mdDbx64yX60uJ62GmSgOjTkNqLBXN2e/aAvjsPy6iMKlC1qIc7vEXYhQdHCd
g+SDcYhIgCyM3lXEoOTVXWsvxX2rSbjm8wwYOTHFqY9KzOakZW0Lcg7WoKxua3jmcgIgy+gpM0YZ
jLklnyZ6+T4TZ1iZIRohfwQt5ZstjmKEbQmLCojGruyGaWtUHcFGepiSJT622r6pZXsNrwPyiyuz
KxSy1h3zWgMixsBUU3daHWRjkYcprWWPEoF06H4zTrrzOixach0KEX2ZVZrS36mODD2ZANcrzZ08
+JF0I5qf/pxKuwx0XvO+NB43vZYqQuaiqmgeG4/cIKhfImYCNDDO1rJyeQLJq6OSbeKbgUPCadHr
6hnS8Lw3GkeHTA/gl8jPCMXbtpwXHC5D3pGFEpftVvYl8MuRjUL4fT7qm8G256sxxLsTT0v74vH5
JUHSjLyOdVE57cZeInXqYbly/rXXCOqRStwv1lxsX296aPuxw/jfKWsVqNyILzZMfBqPOY5XJCz0
SsGwzUxxEkbKqUGam7TrNlDeMO1jlEnBOBfvJKM3W5XMBrSyxrmp5l67AMJk8++NeNl545QSjFTm
HfgQd1FYhnCTO9htqQ/ZzEGCsCu1dh++fe4sTdaF3zwUiqe84g41MFzDNFvvIgZYDGFB8DyrsXA3
tgbtDDAS2UI4MnnCqMou91PE9owU2fi/7J3HktxItm2/CGVQDjG5gwggVEZqReYEliST0Mqh/evv
QharmmR3qfcmd9BtZdZWxkqGyAjg+D57r23zdZjMO7AuPBAZ3jmo8IxZ2wLZ93LSJ/KSyaT51RUW
w+WKPqd6Cepa9SFGSXUpPUNcvM8A/x2X/mJcWjcErHL+OJb49CZLsB3fz0rffua3Wcn4hY0QCUDK
FE00wVXb/G1WooyadZHORYILAfIZj/TbsEQW0RCIpevSBhfuGuD5lyJK+QWzjQ2x0CD24/5/KKIm
IiWdHIxj7K5c8q8MZd8LXp6B4MMqVRyotuLblVDPksWt9Rf7g5/XLR5IEF4jZwXimbwTP+muEVUc
poVMcxiyCs1p1H0y53NUU647zjelw0asUDA9Aj7Df7VsWX9fP0qIPDj5KE/3edtIZP70EhOHblLa
JvxDTMN2ToSP9upxNnhcoed3GbCf19gvG3/TVakVdGpJ32YN70LIccYKCmmozTLgL+tHr8AepLWn
YYU/dF6GZS8rQM72i2zCLo4Z3zqX2gSO/sF3H6qbf18A/8cXAdWFxSfDLR+kn95BXdqNxRzlHzAF
mOFMiHFHGxNOQhw5j62lj5Rd5Jg/tZL7tqG/G9YGykjqGHNJn/rzDSRpXMEduR19ZOdFh5XajR4l
B7M/5thmWGKX6dBjVFU9bWnQVvZ//hr4yP7b78FzyeZ6nkdFwBrK/f6j1rE2H7Bh+AfAL1MgadyA
PExzi1tnX//8kf5NNOY3jrxvoU0LT3AK+PGRxEhSvuH4ehjxDh1wcfLLc7z2RP15e6sLDJp//njr
J+iHtQKP5+sIxmwT+ZD9LMObRldVpVbweHEqb7midBs1xH+1yv0P75+NgZ9eew9EhWX/9P75kstF
Abj/IE22tPQ9f20sPz3knffw5y/nfSn80+sRJvkUhlquC/92UciwGPhQNb2DyQ3rqNwONQcc1H5Z
+MUtpUVkyEiYZ/Dd5nfLiOe+KZycImI6QxLuQBelEO2tRO5lEz4ijzYUeI2bkaHwEKPvnOqiWvYp
n81H3KrVwiZGByMZZxNCuh3zIHOzChaeSVma6XTPk6PSw5+/SOv9FPjDq2QJZHBpYLHJloYl04+f
kogSsyFRcj5Mq+IAeGc64v3tjnQe5zTQoEw4SBTME2gVq2rBhzc7oO0Mu/Fd01jVjeZd6OiRPADz
6c+GmadXwl/sF3dVRoAehdKYzHvDL9daFLw/W+mA8wS2QmsLyOaAFqP5EZ62GVSr+kLEGIZh/MLl
LD84q0ITD6Y4jKtqw90lOZSoYyE1O+lBq3yaTVedh3yCse+s2nuQqwqUaWxHKyJo/Rq3/pxw49mW
DJ1HpDi0L/xHIBlXXalcFaYxckTYjKa9dXClbjE1I0X1RkzRiazzpx6hqlgVq2rVroTfUOOwYE7y
VmUrzntrLyIbuStzEqDfeeME2qqG0YOrPzRDVz7TPJ5/JYNZz5tc95HQVkYOzJIaU1+NE/SDi4s4
cFfdbe0zOmarFsc86lw7qz5HopNh2yrT6Rrtuv1UUVH/qiPpaau2lyDyaavaR82wFtAuHIeaK09l
yWBbOEYb5qZ/nEetuiKhxa5vriaExFVThLG+Z8Q9r+9nAEcJ0tKqQHarFmmgjwvc9ZyRE30tnCnP
9qpdau8yJgk5dWUMGuLmsuqcOvcXzsNon2bte8dB2darjJzuBr2wq469Pvjb1u3Y5du7alVS0RZw
GraW9VqvOmuemDiym5mcHhVR8rFauoEWSLpXMBeuvX3otRPCbZJYt2bE3oRr23js8RpTu0SUZs1B
frEkv3PpGM3tIovLNGK7iW8q5yhcDMGwqsZJSROD1PVTY+K+12OAm5k/x/dVFl/SPvuSrPpzsirR
0apJZ9J5Xvr81SyrKphkB1FkVbDpefF2lpTG2Z2HiZMkSjecRzRvIh+bIcNX3K+KOGC6hEsUKrmx
VizaWT1faKuGnlMtt11WXZ1CzYUng9aeIE9u2WlxIsaDhVjKzcgNuA3l2JI8B7F+SrGMrAq+7Ohl
F4o21n7V9yUnktds6nQMh53r4UZaVwG6mTXX6n1BAHqKXcFi2MekmouDsW4S3Jqvi6OxQcjRGU2V
DyGn0WSDxbLdqD6hDV3Pqs9ytOMPGbmFL47bLR+sUU6n0vPGYz76iK5xY58lraAEQXJqQiJ9PA4G
3y9tycnDFMsSWxw73M4gt+K7CtBKSylBCUt6M2tqfrRH8FmWbiZHnWLX0C5qdN9lIBRjETiAAVqd
U9Qc0tAlRLKaf81oxm6CFOTgyW/AxzvUmlCX4XWbttNzNgzj8pUilam+0pe4CKKGoUCNi87Zgqqe
xuTYkcbcOQwVeRtTH5pQHycz5BXLE0dYkwXZknNa05cLDt7ds/In+9rki3pFY007BHmEsxB3bj2+
GZmcAr/Q1WHJMvk5cXEkUkXpPrG6q84gkDHE6cwXRd0kwC0nppORkQ8mzlqB6Wc8O5Iv7WYwODbO
LOfuithuP2S00wd0jUxBqjEXaqJBj84N6zhxsN41GE6f6r4rjm0qui9Ko2etyPAOZzB8NywnUJko
zDwpjuKHZbGaKytR0cmFtbonm+JiFbfocMhq2s59OfLK8zS59nUM5WKwMAj3pMUJ28fXym0Q5ZBc
+BnTL7pnAl/sE6XFMyF3BfZ27HlJGoVimx7+A9UPeSZCy0/EtcGFAdRkl+6b3lQH+l2Lre9SF82s
IrZN5Pgb5kh5GsE2opIky1dm4PEpxW0YWrXZnrIFMDAkH9vcG3rZ7qNKE8Aoa+1u4QHwIxXceVXk
ktgRSyJecC8CqImcpL/TXTZyUR4Pd1LHHoqIZ3xg2X3RoR/u3bGt911mqmnDvGhdiFnf9y0XBUMO
Fgf6ljrZBOxemZsONWVZsqutKCH8MDwYkWbCcepTEBCTCLG93sio8keK3WKam5pxSfa8/W7+Wdpe
m5wlTmXUowUsHZ7eYSHyLfVAokBFZz8qRcOVdWHtB9HTTq7myZxLdXy/vf/3wPoXB9bV6Mdg+McH
1msqbr4/rX77gW+nVU//ReBN03UTAX0FTP7rtEqI1IOXg+uSYgsMbN/7d4xfiHUyf1gGc/16yP39
tIq0v/Ig8I1ZJuo/s/8/Oa0aP8/ALsWLLBC4gFgIzZyMf5rZJi2m6VCII/zFJgrMTOXU2jFRgqMY
t+DHUJKQ0XeNJLhAXV908tBuPvqdPj+Kyms+2k7WPetWxXd65trz3Tv5H05p67ni+4mSZ2fqvHye
oGk5zs8mUB/VMOLYYR+z0a5fRWKDctCT9YI4Mwm3wFT2XLnpZG1qpP8/f2yslD89urdSN3HncdZl
oLXfew6+y9dCbCHfOqQtyOzoQ9lGhIimIfUvcx9xKXAa4Z6xvlQOb5PjXsy2nz5yHU9fZlWpL+5A
J3vQqMU6xQUQotwZin1fyCEPZVs7t27iwUmgJ04co6nsz0ZjNTtbb+yNkty0srlk82mPXXmdmItO
Ct8YQfZ6LTBvYJNuMAyKDLw3JBqbzN6ZcQs75kdWvKyXyc1tVOfVF25nwwDG2XyHZFgRh7ArknG9
5eW7uOXACp87IaGT2vqzxhAXQvF7GKjcKoh+tHgHXaepqFvHy6klq21c1tZ4WDAxb3NoDJsM+/+y
Ue40tqC8HBqQE6oVS3NePlRUc8E0wFx0FlMWwZ9f+mePYmesHTpy5Ya99ky1nvAw1Vv5spuSwqHa
AQVes01mRqxw7d2a1bjVuzQ1AkQUnR5w3cFa6+oy8Mg8hdMAXmI3WjPA8ZSv0t2MrwBtuG2dgrV+
0j8YQ52EVe9Ow3FtkKTW16z6uxk9Otka1gTSMHUMfUf2jHt4FfVkaTfCIcQV2rFa+9YlaaU4Ts2J
azPZAvJ0Nr9WCqwPYjRNGsps/PeTEB/cbPGAPzvVTV7JGXZ3C2FxgDUFXRhcNKVJs7HDCyN3skd8
pkxC25NljL+0iTnucj2FtjKOAd9U/wj9qrxT5jKyr6qH7KQyLws80buvids3B8XEHPpF0x+WlCaB
XY8bmNrizMSCTwpt7rdjW3V7VjoGWD6PJi7PiJ7ohCAKMCVrM5Qrkjd70sdro8Zwskkrt3xj87f2
uyvEKuxGFdXF0CtTZnIlrI3jSicL+O7dJ7GWWVfUXA/cdrII+NG9IdkoNJvWrWru4rhF4m02R+hS
HliRL1WGnR1Kicz2pl5PX8g0lkhWOdUEyaapGiJJkFNl+oqBp2gOfoWR9brr6JlVg0LH0q1s/ODM
tEmdF3B8r0qzuMlG/jBLvhWt1n+uooEJSPp9i3uDbUUa9rSVa2GNWelyXAwOxJ3u9kY4jLiT7xeL
GpwDKwwaZrWowotQV7KMAzkkcfNCipfjOD6XtQtuERVhrCnXD2zfEm4FTGMymdIGl4tVv3Y1Qtvq
N+ejPuv1kfBsfgcKdr0YErIDBpZW15ka6Pgb6taHPeLzaHJ9bUvCApOWC2MKWxana6LA7p771Mng
fqQjz36O8VW2Ncu9tJ4a8kCi/jiB5SGWLEbyQsnEFzlkbzFrm0Gfh086peb6ZZZKQTloNBGqaMym
fiWZ6YuAcCDy+3op93nlxLMIToV99r7T0/rxak5N9VR0lkahWz5ZCsTnvJ7o6amwbWN5FcNAYufk
janO/+Wx79NFAbQ2tjG+GGoaP1TxXKQdW1VRvVKaUvLRkaq7qKVyrtrO4Blj26u13QRMM9uADWHU
B0FzTZB7nNfidVQeCgdmjh4xluy65ouVAm69lqIA1AkkoBaBR4zyiJWBxR4elqQ8lxquDy6JauKz
C7zmSPjUG6/sFugKnm8RDUHVSfeFUM/EFjKVub8tYoWXrvYcxlwCWh6HudadPtaQNq8SZ8GlweKu
3kSeTj0qKaswn7r6U2f0j+x8neNIZE2su7PpdnAKqwg0UPHj3iO/ib/IS+lT5eTKEkxk0c5gC3aZ
WGNESEsD2pQUk3wwyUo6GzcZxGdo4vSQjlR17+oJSrBZgxIpDDGf7QIwG/SnhH5uJbtN35Immlvw
ITjmpHFhwTc++uS8YMB0EWsW7jOKl+wvge23BSvDtnRNmI8d5iXoCpQMLD3i0L6aLOpBjNHJJCZI
hm0RCxt2Pxf8rrS65/8Ojn+LR2Y5azTjjwfHq3cOSfCa1/3rDwPkrz/4bYD04YmsEwgRJZQ121z5
it/WHe9MMht4uW7iWP7RAE41FKwyX7cpfFrNG0xWv607xC+MleBC+LFfm6D+yQBpuz9aplezMosO
BzesiW/aNn7WallRNJ0zu+ZZsVqJ1T7t4qXHAWvqm3LpLrXeBjRQuhRMjh41zxsGW/URdoLDUTA1
Dt3YaGeYgkO4tFq5i5e2xg2ouss6rg60bwwnr0W8oIfcuaiHSrvnzoaFuIqxIKbeitQunfuRxOlj
5lFdwwcd56PRtPWm7EARO+CuCfAqY2cC5OCKPkYWFRF8O3neUFVFfODQeulYpTyxcmYN2Ea3k2qv
564OMNfrG/joxqHtGmvjgSjbuoVzMmw8cUPuB0ncfhkwUgdDxia0HGW2lVa1XFJITMUTzdrkbT8n
GqvStui0kGCdsYNBoPboD5zWYnO/3maeuSJnYYf0GajCDqkjvpb5YodEnOheNntIGG5JEF1Q1mKV
Do9fwiTmnbJJhLKGQd9K75AF66A0DAVCw8T1US8rx7gZD2Cvr+Xi6ziAcxUCLGJfTH/ChlnTgiUr
LOgeUJwnwEd0qhfdiSzuZWKQ/COVeLee5sOesiy/HA6NvTpSaZXdLJiOtwC09cCMdGJvGU62ZHkS
/ciCGLJ1CFK4D3pwxUGxDPFWCs3BgDd8Kjvs1vOM35mK7QtOFWjVoMxr5e60FCeDoIoqoIxL26Qk
1hhEnIMf+acecWnr5SYWZhVpT4tFvJxAsYAvDG3ZGuZ5Z9oU1OA4Wo4my/gH2nvAyXErCCjKoEpl
NgTtUBqp0Vm3afmmEFZ48X4eHLjmlmOHvpG9NMjkF60GfbmKyi3VhG0wUDKzsYi0JtbgIm8RWi1A
W+VZ+1B3zpM3q3NmTu4mhke90ypCzYaukr3blK9KZC9Z29v7rI4k3JOJ8lhMjqfW9N9smB1o1dyY
+UysFsONM/GR8GR8S/kSZtGYVTvR14J6X8Y5z1Bbuyv0jdGLY2tmxstiKwPHY3cxa/kntdhzOHOi
CLM0Ww6iYiOjVIV9t+CzAJCuDVz0tUOiYGzbVG1vYVe0QW7ID1rXY4V3Z0Z0gGrbrl7aPZZSO6wt
3945OJt2kZU9SmIdl5WelDvL+xRz/DsxnrRb0TjaQ2EbtNPg0bEDt0jTu3LMvW3VYdXI8mTZ018m
HyDqeYHh+vmdYu0TdJ26xL1T7IDATyGeHmeHbFgGgmN0WM2rDGRqOo1ZUsFwzcuQrFNC6RgFtklv
MXG4mXM0kD+2CJrjAV4PjdmjeUEwdQg0kCyPA3bI3eBFFo7LzN0ikiHvTDS96qImHSgy/ZGeNWri
NQM1f2yZopPG3foDoH8Y1tV9rlkLza+DfjL6bhIboqQJ9BotT0Kn8dio9KWzHQp4pNZCPSxPdTi7
RAr4D7VzVae0YefOlWbnn1KsnBD+uHuPLZS0gVBX4CrezwaOzcFNiozqBv3rHCUe0O5anFbMIguA
/l6n+pJcm3PyFM1qthR3TpS14cTsyQJpRl2dCiewmfixyvufAaXfpQCN0FhviqHq0UtTY7+k2ltp
q2VXSPDuvXtOJ/77Dr1+cpY1nV5VOzfW5BbLexMsEXpx4lpoaXb62tbQxGMPhggm7oM7MiIUubsa
i4eerai3hCauqUBS27zVY0deLqa7G0rz1W85SHl0k1Iw04n7yEziben64bDQ8M1XDaJ4+zZ2ABpc
Ra2QkBlW54JWAAa+fJcV5hhSCNwxsSDR4pv1DixAruvCfHGc7pwxdR47MT95U+cS13X6bbFYDpV7
afXg++NzAX83aBr3jcIp8NoRAYgpZk1kDBeu3bNm8sxTWpOxEHVdQPVxkIXlTZFEFK5bibflBPlV
Mk2TrqDPVaih3ts2wMMIjl7YTn1xhkMk9/YsPUIrYN8LTnidlbz4i+c/LDaN6kVlXChnXW6ZS7vr
vYKEv8cjVko9cEhLbzqI2JnBTWjWInY5E+d9asiLnRyE2OiluF9ZSIHDsvViabtjLCHj0cHBWq8f
aLFKuL2APHY+Fvn8YYqG4eAu7pd6MIErxUWC3byf9nM1azugQUTry9G/7ovxRo9dmJS2vT7x6bJp
u2jbC9xaJeWFmarDiVTD3KZ4GwmFHI1Eex78Jtu09EVYaYPrvBiGozcqybUmlaAXI+fA9Tc9cYAh
b6NxlZs8qE4DzXZstUxKQxjDdzGwgR2CCrVVdmPsYzd7nsZUELvwHpa+Q1JtIY9p8VdLa9xTURXR
Chrg8Nw4xk7ULk3SdqmfvAaYEie8isaEOtpJAvfB5C2gIT8h41b9o029ApGO2NNavzrMk5bSxTwz
O9fTU0+42V0B5k6XFYj8Bc6ha9RenyOxy9Jk/ZIRQBKddWhpVUJwcRsMh4/WQAaUGMWyyA4eoOhq
rt45AZBmSkF9mpG4s2ysa/JjPc6Vqk7SGjvX32a1R9IML2aRagkbv0YqKS//+Xi9f6vXQGH3Dgf8
XDegCOArvLPl/vVvf69B9aEu+efnv2hViX//m7rfIYSr1/mHf0FJSfvldniTy90bGJZfnwOR/PW/
/Lt/+C0i+Ve6rPU+av7JeE248vJtTj//qM7++mPfhmvGYOZkFD7gB7qz5iu/G64ZoYXlYJ/GX+2+
0/9+Q/y5/BAmad8jFfeT8RpPNp4SIMEGIq2J1eifDNfiJx+E7jPAM1ULnEmECYT9k0OhpRxGTQSR
z9Ic0uXVppyEBZbt9naog0VYF7kTAaIFB0jdldqx5s4n5JbVfHWAxKOzleuWL5J6crineiO2M7hM
dTFXjvtGOsJl+cWnVrVwfGKHvhT4fSDZ7kmRK28AKTaYJn0fhVuhiLAD48OMm1lliX+tp1rv3o71
gAcBL14vm+XeqmREDfQ09ih11lSkaIO2hsgik1qvylPqadN29rh9mGMpFqgpsYK9kZydEeqnd5+Y
rqqnbKt7rPFCo7R73AuU15fdQ4eEboReZluF/py2bq+GPcqRZ5YoO2WlX8ASY+2I+ZBxu5M7t22W
G2EWFWWLy5Txo86iqZem0t30/+EL+J+/Nd9/af7n7339/uib/H/wC0iw2PjTxch9PfwBZ/Pbj/5m
6PN+EfxVruP86tljRfHtgOtZv2A0ExjcsDfh5uNPfvsKil841vLVMEkf2yYrlN/PtxaFBMSRhUv/
Fo6/NRbxDyibBCZ+2gKwiOEAbcN84HkYkFX48++2AAOO+UpmaU0k2EWs89mrT9uKHfQ+4VO7wwVm
D4hTmXdLLzFcBTOt0qvJmetghG2N898aAKFFqfXsdMlyg1O7uh87J3oB8w9JESxBA4hHiQMNpYiD
RGjFBdtaTp95Vc/bac6dMuhBzTOWcU2yztDvMX8btZYjPgsLtm5btGHrp6g/VJhMjBHM4nOgxqz6
2pUDJDAXB80u1zr7OkFgu8kpVt9qNT6OUG81i7Jd2gMR+0VFG4GVsEIf545ho16cS5NYZLPtTaiE
Q2lZp0l51tGfAfWEc9GOH/WSJ4UNPurfeBSDHYFdMclEA00+6L8tZmHXKZZfIYqIwo7c5mi0UPyx
YB9SHX0hxK1Ufk35hR9EBNzNqQTUPkOl0RflCLbaOWynZzqL2R7D9++ebeDaz9WE2RCmMuPuzNp5
GqLqoWHpcd2T5lguYBzHIrBh5NAKnbgs9YuyMCKQ3S1GYZU03u2c87xap+GNxGhFhaxupUxidja7
typVzYsRe95NVOBM3rAU0Y0gQgyp2NNP9c71SmImyj3OTdlc50br3why/sk5Ay5/6Hj/diOS77lw
0navkmRlFPnAiJOxhMAgqvoeQJh3q0FKu+KYVG6ZHAXpck5uZSRh8rHROsKBsk5aAeCQRVF9nROz
0e6VXS6h42bGye4YbkH2DHaQskPrDpQ49Lxm2q9oHm4/0T/QfpRIf8+NvtjW1lecp1e1r/tiaCVQ
5z4heeBNi387N1C1KIf3702Gi9vZUix9/FlqhEzIUJrR3K0eJU1AoWIV9OpBG9vmneGfm8Zy492w
6ORQ56xKD2zSe3XEmmhiSYsG7WxCVJq2EzuN0NLBHQG4wojfHxORC04XUzPcsfQQ+TkhT3rTeJph
bQzpOI+VsdiXCWc6YEPWO3mItqYVQ+S8M4liHDbIFNo3XNE7u2h55xi1K9JIe6cbYRCCdJS/U49g
iAwgkNDSvF2MDZV9SFRLrT/178ykguVa+swdD3KS4H+S8k8QS7R8a/cLlp2tmUeXblmOF+mKZEpg
M0UrpKl45zVlv8KbzF9RTnGpuzSFrYgnYbHbSdXaXL0CoKIVBaWvUKje0rFeqHh6SnszDTQ/qS9Z
3bVIQf1dtoKlUERMdOLMNDzWT8n05DhYiw58vbWHakVT1ZKRki2TVTbcNoFX0TxNhe4KtNJ6s4Nt
VfEcDouewrzidj4ESz+vziE9O9aDLoLFr+5q5Z37rKNiF58nulg9n6Y0G0IXInZo0868YQuxpyVI
+4I8E7YcrrZ0AO1nj3PckprGZqHm4wpC5j1kVvLj8bTunsSTIdfgzzDQEb4M9fXk6XeGZZkEVBS/
to7sMCaVlVwacVYExLSDZbPtMlFd6FXTvWWLe6UrM/qIf3BilG+L+8oZvetsrLstGUkOB/Qs3VAx
aO3aFbQ0pcgNtqOu0tbD6GLr/TahP3hHkyzYQ42fMnLCaGTL6wbamfpYR66gv869Vo287Cd8R42Z
jFucU3LfRpXcZeQKLqWMpmunKyhlZQ2AtN7uq9TwwjRaoh0ib7blgEU9LwmWA04qkI3jqK3NcgaV
8eD9Bjd+WbcbQWygIOQuTDvKFepN0dfymfj3dNDLuH+EdN/zwZi0fSznr4N0iv0COC/EgQS+1DCj
FysXtLSgE9hH1kQlpmL4HkcMhlOOMGiLiwp28M736R2jMgVWZjPk9smjSm87a5p7OzSJz2mMW1NW
4qfphV3yqXCUe7V0LXx2whBpFnpt2t/5XRs9+a3gKyvKCJltSEAFePgF67zON4qqmQ8NSDj2GyNN
f6np7cqu9/c11VMfG/penn0Za2E/Apqup0pdYU2pOcdO8lBapXdr8QeX6MYatu/4yY3bUt9S2zPs
4o51kSSEPG+Guc+Nk5iz+Oznpedv4kq0wCfTwd3m2N9RVZ1UBfbEIlwQ596OpmFdWWT4N3CGZrnR
GjzXLltA5Dg3P2kSF5ds4oHD7KA99Y3ePfOJq9ogHabmQrfkKq/UtzNurSsro8rGIx3P3p6PgU1W
bTa77WwkNnKTjDZjZ2tHGbnZm9XZ5dtQyrXemqYOBNAIvUgCFTpVLndsjDstcH6RGo91Mox3iZ/T
CMeAHTakhM5tZL5o/vA1Tav4A24Q4tALXTidLR4rW2gACjsCOFa++n3BsqmljR5jae9nK3uJnOGz
Z7ZiT29hj4mJYJ2VLh+WcfEDHI0m4qd8benV3oyWfiSih/vAMJu3mBYuaMRaHbAjyA6jOVT11kRG
DEG4GDcFULkw76b8tjKcqypm60nQcQjL3qRPzKQGGT0lkRMmfaNUV6vgj8bffaGO8mGpA0Yp5guO
/QSUrBHMHlDdAEcf9BZ/vbgSe1uHmdbb9jaLrZm7XIiHlUbgPH/QTKcGqNvqL5wHQBalnvsmDXnH
SeMrKAgk0hR0guZ+rICaBq0A6zvnunvyl0gBmxjsjWtBVIhVQyXkcKJwIuLa2TQhhwxayOORWs15
KY/W2NCKgJqQOcZjOi35ueAzv6HJwdgZkgiemfU4GvRsj7+0OdX9fG+rpNsZKqk2xbjiMDL1BTqn
ve2tob6PvHncpp3ivY5Ka0H3pktPOAS4lqord7TflRupeZ8jkoigQaOPeiusa7w+YO48cdsaPZ8r
8bk0S+MI87kLG+oaL2girC+G1nxzy4kkoPEFBlybBHQYNiDMu+ngNUTWOruxw7QlgzZ6TrJnYnHv
DG2JA7aN2U5nerw2KzfCZFafJL90Wk3h6OpXydLZW4ByfEQNLw6WZEbLMzLjymqyR/Kszl00J8Me
mUNQX2VW9d2QDIRVO1r46NYTTlyzR5i9s9Z2DrEt9dST61iHzdaortnSxlt78i/YQn+l2AJRpSw2
iaZfR1N3rYp0FbEIkCHhZU35Igv6NlQ3P0zdcNMY/XWvVZdMa6i1joIU0IMGpaEvZwZkowCpJUHB
p+Kc4HsqAJa4tjhjO/HOTtnSucD22FxYxZO0K9WNKav8vxGut7+12CQ1g1Xqj5WX67x4hUT/41Lz
1x/6balpE9QiAM/xzIAfJXyEj9+Xmqsk4zguMYJ3AYU/+u3Qt+ou350Fvy00LesXDnpkt9i3Enpf
z4L/5MAncOR9bzozdPL3hE5IBrHStFaD3Q8HPsn2oprxup9svjeBZRdsBsYedE/vYcOvkvoofBrU
Nj0qCXqIdAbtETBzhk7imBiMZ5wN8IDL0k+jPTcaIMc0lhYXuLXT7KZ3KnqPZep+FMqpTgmK70U/
ZWbga8S1gLSn5QkPNwCH3KfDkjPcOWtajS6FpKkxswyN2pcLAurEtT5WidnsynGS/scxXSzvQNMz
yMa+XZwP4zSDUV44PEP0WQ8mayY2tBBbqq0fNx6Gm7WLfXivZa/JJsS7hrZZ5ww4NekZIIuSyzj2
hTSZYQ2D9pyuioR9tLsj56CaKxKZvNxkxl5BpHPJ7OjQdw61PmFJ6yeMpwphi+Ld1ox8U9BuC+X5
yjPpYJ/YIvJ+tpt0KQcQpBEhLZaoIyfsrZFEhv55mopuUmGepAKzGMxTwZxbIfnm23KQSluIqsPQ
XR2vWom+i0zPpcVTrQ0kKWtsxSlzjOG4kp41E1px4BPVKvsC7HfpBCVJJTku3PyAmLiw2WO8N/M5
kldk67WjPgEA0ikZ3ihfszYThKdN1iXVMdG0cR/Tpsd2CGfgxup0xV25mm6NYhI7hzTHK5XKoJGo
OmBEXRjhKZjf0Y6Vn5nKrH3NrHAk5jPs82psCZRUtcPdpFgl9Zmu+gTAUVlxA3SS+Jp4f7Udk2IO
HJpkArvHiJVxzT10yo9uZTmVzC9a32zyiOFUaWNzXWTOY16X8a0Vt93NlIzuLavY8WNCtjuIgUSe
ZJPMt3weaojkdYrlZ45uCrNeKIRtVlfyMODhgiMdTEbqXvl+Hj0lzWwd5sTRrjXAjuyOOBbuRlda
54jwzV7LuNez3GNp/QQtXWxg9TuPrWNU95wJGL2BnsZgnbPWmrdpCWF1W4PKPFYsFZ2N33dlOLCt
Ok4csvdTkcdPVlNbF76iSndjNGJ6AKfIGt9rJLVKAwVLX43JxuGHUxxKNijYilxKTaoQKfcGo6p7
lJN4yGARddlgWxvbmt2zQfVDjAFIFRXh8WG8pmPDvDDmuT7YNs6+PmMMIWjQyVusiNWTJFhBYsRt
PpFleDZaOW77wvNO/KbLkJi/vV26xrtUtIfckk5JThXboIeYSNaHAVp8uWadzc9ZLfULTVV4lNrW
ck9TMfs7O2veAJhFB0OQlmYoI4zNIHnPXDh80J2seF6YxJ+tqU/Xoncvf27Reikp5xvmaL3c6y78
bd+d+l3aUD5e04kNvKLYZ/Clryu/Eqdp7qABVQuNE9B1fO3aABywUQLxFn+jnt5UUTbDY2ow0dWw
mvgUQ5xNhDcXm7TXusDW2iWsp6HZThFRf96XnqrhItnGmo4VoZtAffhVgEPYfLJdzeJuLR9TJe+z
RnO/zILiehZ9a0OXICoAObhRLOVlZl+UtDSc9R6vBdbhKHDT+OjbnXvJEbvlqzF096rwikBIvf7s
DHQ+NZOqb1iyqU/tVMt2Y9D++L/sndly20i2tV/lvAAqkEBiuiXBQaREi7Sskn2DkKUS5nlK4OnP
B7rq75LLbf99fbo7ol3tkIokCGTu3Hutb4FJo2QPGQR+CiNJR6DG5I2IoZ5AFnnhHUKa/nNnEWBG
IPKaZBgdMxXqCISJmODjKnxmWhf/kY20p9uhvjX6YKSeGZUfDb35ZCBZ3JuaA+dZjeN0a6jK9WVq
I0ztmEzzxEnKJ0H2w7ZBNgbRWXfLc5q0LTzlTkD+7UFXD22MM4uIErx6UT4mam+Q03UpRwmoMw1H
8yNHBfdrOuJ1XPVxT0wBhkRvwwlmukgtgPMNQ/u5J8Xm6NkQDxiHLlk7/ZJWEoqCYzM6VlhPowTr
vkQiTBBgTw6+jmkV9iZgfxP0NTxxWGE50r1VNZG/o+HQPbUxQ2tvtMp1p6uXmj3vIpgHkw0atGv+
pZBZErx78Mg9XA1S3dJPgI7hVqRalY31VmryNa5q41YArSLSueYQlnkMR+H18pCThkw0t3vnmSl9
Hb1E45bML9FyBKh1tGlSqU+l3nwkmwthh2giztB0P2NaG9sYzfxOj2ePorgpN5ptEBdNr6vdh3Q+
s3QIt8xiA6bOjWAYYCGwCC19y/P+kiB6uNQGkZ4RCriH0IGZIKKmOowJIgIO8lZ2Z5UA4ay2GO7K
Qg/32qgmXJW53e0kjP8zdy5uP90b7+OpbF5rRf8JVI3IKHuk+xjagTzwDiG5EROOXxBZDjNxK7/P
A83aZsZU3gii7tY6Enl/avX4lnOns7KLotx1verpz6nus9EAF8zckkO3k37pWvE1qasUJoIx3w5j
zhnVbsfoHvcHE+O2TH34r8Z6MlX7Jsga3PRi6j8mZHtvmLo2mzJE0i3Jd/DNRgs+MrpsT6jau93o
oWGZ2rj5ALXNFJtk5ly+AhdIKkETaTcjoQCxhN9ejF8bXWZfapAa2xA0xGvuOmIzzRz4WPa+RG72
R5PG7Y2J4JJwhRRamsU/BZbjrSZ68XsOhfqNDovWJxHK2JK3Im7nSktevMTFMp1FGh2HgszvNsjO
SZeZEPaTeFt1SX3TU5BsesCPe1OW7dZRVF4aUohdSj/mGOdlxnOk0N50QtN8He78mhjdYWM6bfHS
WWO85r0/AN8T636K7P2I/YYu690s6a4XMk+xWdF9LYX1UuvVue9dSgd0MchgZ5pouraaTO1JkKe5
iiIG4HE6U2Fkur1J9fLkVM3Z0dsdTZHdjFCK6Xw6LmLoiwu560BLMtwSTOyuoHxgco0LMmaIAuQs
SEtLZndmrml0VHAgZnbv7eWUgMk38zMMkHtmudEWDk28mkuysGiVA0PqhU+SZ7ZrSUb0u5nwRBmW
DOyjHhLZYM4swo75QeuUsWJtdx46ibF3ToC9eZb4ow5sKDMTJM0Y4j8DicpiI0sj9gOzP49IDF/i
fIJWr3H7la22t8lVPtsamfdeN0erweqxGnhVf6PyxoNFGqI5iGf3kDP7zWLriwycT//5FPv/4hDN
kAypfnqWav6gfnknD/32K39NsIX9G/xoOAyG55jIMDmt/HWSMiTSUXz7zI89Oi5Lmu2fJylp/2bY
iPwAVfw/qtifpymJ9QjtNmNtLC8AqnXvPzlN4Ul6f5pC88kIj4Me3A/MHIhR35+m0raf07H34vsk
RX3urZFUoltqwtT+4AWVlGdp1027g+9JuzUI4HSgRRxie50GQzmqE9o81nAnrQm27GL80RdWoiX+
2XIHLdXXNpjYFYl16R5Rtz7ed1mtv+Z6BdRlxeIQu+tGRC4reC9KRhwlMg932JWeBDYU1ckhTwrx
ZoYc6+hN1e5XDcf5WhH7eHBSWeOwDEHgdCBbLdwru3AuZ9/EqIkJM8bsgCyE7jZOD1aYOatAbM2m
1D45uvbVJSrczxdALMgo52RHQ0xfZ06IX5LxjcND9mVcNPjoMFFjNoUdXRrHTSOQt2q6hyISeHhM
x7zZmBWfGKvP3CH3JyzU9/QoOtacEWnEYZUMR/trzNT9U4vQLDlZhtJ8wvacDzErOlk7saLtnNkL
t8KJ6OYHHoSKVasTefXRsbqOiVZQTU/BxHKgUbP1q0kF4Ud0vwEMD4Sk6Xri7d/EdhAd51GR2IEj
x9rZUuHmLsxh4yEegHxEqIbYOphacQ7BpPh9aqguw7BOqCicIT9obUEeoWa5+OLzYHY/uOno9CiK
JLdEMsco1B0VgXdO0Kw3gEWd6TMOoxoCKv5LnfnLkCvGbww3Y7038T5QEuVaEr05DYrFKIzTfRvL
fjuGpu1bC8EJ+49zrmcsTKuCyAnfmDrqNBu171Si7MIPKs6a5Y2bYsjtQyAd9GlNY9mvY+UR+8BD
c6JLMKMLnso8QrEw4aXZ1oVW3cpQJ9ZGL3rdqQ44rke3Yvkl8hCpEukiKKpw1lX3kn5deTMzMZDL
gHEKC86pqAVJJmrlLcAqhLArzCKuS865kKb0c3RI5rlvQ76rWQzOx5w+NnFyOPSrx6wZHNDCZbsk
3lMUrhp9SQVEU7sgnoywJd0Xual3azPRe81rZ6pgqjipwy4+5drtQCOuBb+qKAE1N74dii462kEx
4kyPbArbdkSKXUEnuFEhdlgUoZjoEZLaeoQ5mZMiEUUyE6tOUIyuR8C23V5vcmcLbyG+h7pKkR3V
A73IkoRZnuzAJZ3HrKa484max8FeBdUw3M4ETte+oTGXLCO+Tb8a8sXiVmjNvEo4s4QMgsnkWjds
Ys6dmnPaD62l7xqSjFBemyE5zkJq+GIdivNMc+KThppvINQ9yDjlCN0mnyFzxyeDuc2uQy/JiFJv
L7PqkvmMt+xFm72CZ0qzGbQjTp+sU1eaLVLQGnf/Nuyn8gmoDtRYlyCfh5nqDB1gUDXFjr/E9Y8E
p+v2rETTR0DRqrwxLPR6a3xMhr3L9MiAgLHk+Zll1bwxQPtk9bZ7S7uynT8OqTFU+zGNBDyxYFK+
W2mYOtpWv5uDxDhL0iw4qUovyTdJyGpm9XqxSqc62c3KdA+J5uIud0dNqVslRsx+hJbMPq9Enqwb
tJtMhAGlON9VuQ05ffkGJIWzRu4uHOo+ynzbS4wjmCxvY7oJSQ1avKTwyUiJB/KQY5/YMmZ7XSrD
5GtTO8kz2DntE7CS4TO17dDgLJSSZ02qAdTZbG5ywen0Bu07uYxE8bQbm3NEc+QHJIk72pJPhum1
mojJcpnQML9mnpyvJ2h7FWLhKcNahyA7WhuIh0POqQ2e/wKv0x6ECJLXgKRr+KyllfeS4r3qgR4R
UP0gYAM8khP5O1EPNtj2VqFT9Qrd2Nvu6JyXyYsfdsQ8dUYEOdvDQAhgEIM+8+wgXJeK9JUiaOUp
y41+WNGhyMXd2JTlHQNbO9m5dWk+1Z16CpUiw6tj6iR8EdN0WQ+D3rWrfkhUf5dXuTjNk2gveVIm
nKvZv8KzUEPQMGWQ2TRPDL+cziEVjdNdGBzqllXjJN1UbP9bT/1/9aZRCf20N33/R1G0GP6fi/h9
f/rbL/4lSZKEJBi4s2lmLsxTlxrtL03SYujmKO1RQC3G7MWT/FdVZVBVeTYUnL/a2v8SJXm/OYiR
bPzakI3sxWf9H/SojSul/+/GaNdZSLGO0A2Jg5z8hfdVVYZNa84RdexR+qWTT23DLW5lo3lCqVF6
Gw+LgEkLGtLyduzs2lsZbdPccELE7DrXaAbXUaYj7qjbLrP8CDsErBZAB7goXyq6Eh/GBSdIo1n3
ZUwvg4kqRHc227YlQmqS/mxnuDE0s8Uqi4SbODp6JnSlyMGad0uHgQbaxC67wA0xs+ucNub5U2Bo
sA8lIb+b5kpEZO+qPxIxCydRr5mG+kIt+MQrSRGN07KL2AthkSIp9bGoBH4fFfvYmeM/oLKGL+MC
Z1T8zpM1lUlPFx14Y3TlOApnYToSeUTweb+gHssF+khkTnYcFhBkXEbd3bDAIcWCiQx0jmqrsgMe
SaWHBt0Jk4E+AXBJxZl4pS3AyYyuPr2nKoA1uAAp3YbLDOcbSiV8Q/1Q2JDBCweIpbHgLA2PKy8X
xOU4e/l9t2AvuwWACaurvE8WKGZ05WPSJysOzCPYqxd8ZjpGztbAG9+tUVHfFY4I9c3k2DTiGgIB
EBxY+u9oU7vbvpRPrRV2HwUEbHeHXx52p0EebLXKF6RnAYviUWWpsQXU7e5I10xgf85BcAcpnwgA
U6ehXsI4tKyhvRC87iYbRCbWwdRG/Y2dsdjIXFyc4T73ssJvAYfsKHzuZQ/4eqkNzCV0qP+8dFc/
NbmpPgwIONZeToZB63ZrK0+ZFUZdvjPhxRyITIJYUSXF2aIDeAdF+/eYVq4Pmj31oVJO24LR6Mep
t+qNrVn5ftTztV6Kbp2mSXIJ+lr/0Gut4wck397gCIUvjAk2lwihol4v/WAuMZ56QxnsEy+wtuTF
p2/Eer2IwNO27FdBCQs3ExducuyOStU37SxyinfPhI9ljX5K4pJvF9a55G5bY1k5Ar6JVrCdQDFF
7dNMJjb6B0cDs2OLlTW5vMuWQinsiU0QvYiJtYi0J45Y4U2VRfXFyqrqbiKM7IAMjUw/LZo2DdsC
0Z4N8cxDzX3DbTuulD0Zuwpn8KovothPdEnpDYIAwyeG0Ms0dhacnFiWIbV3PoXikwv2Jd7ish8X
37qYpd37yRiFkXtBgpjZFWggz+0/GgZSq48W26olVxYRj+JRSO6FjW4l8dFudOdMAGgQ/a7kDB6n
F0lmbguvREiCgG3i9Yf4ROCJAQ2iQj+XJYJ+eINXguwJpIjWE1D+IrkZFwXyKmPSwqchP1YWO0Ar
zfBxiGM5Amy+usbDq4U8NfUh+ZymXTMXiBXTwplpQLd0uSrbm/2hhSPgc5uF4edcxCFMqEhQBqda
mXN7YnDTN2qaBYc6EavFbTJOTuhjxKAAr3OzS0NIda783JdAql6c1BOp/Zlr5LHFZ31XHjBzm8wP
ioBTJX/YQXqT6KXFaI96tAseCnSU1Jg1h9610aFJ4cES6hvi4r9clV/p99H7smv9+ynyJSpf//if
mzZ7Ll7f9T++/eJfO7X4TSxzYjYBzza+eWD/3Kkd8ZsLUB03kcOmvAA//7VP8xto85fsvz8zlf7V
/SDfTafJcEWt/wd79Ddh8Ls9ms6LqUtscphkdfP7SLS6Cfsm97xyr9GHoLqNSgY8dEVJZfUItDSs
pzEfhrtMqyD799VTFlrL6BFWQNlnrMpzBGSKcSH9wLzAz6U/IqEJ6eFndcJKNrr+zHD5piGZcy0n
zdmS8zUSte6cKrC2sNnEfaLG5tkz8zt7pAupjQREA3npGstb9yN8jmyghGYY/dbrfXzCnwU/wqkw
0RZlvdI1d14pC/JFrM/H0tPvbYGm12vG56ViBl2E+0dOKePm+K3NEvZnzmQbsk9PjolekJgxktKL
Ny8t7kYxICWxIjbDfkui9F0/zfcymY64kZjRJhqpxPEzVQTalHp+seiqZoN4IbLgqZ7aLe3fjHNg
ZP4OZXsfNy7Jejr5imUbzPC+3ZPozKd0yJ4d0ia3ejhe9Ca9W65Axy7I4CZ7S6olDxwz7NbMkCiZ
OVbWfrFCDePwEJrjZRn6r11sjjcIUV6oALzdovUiifmY9gYn+IxUQW1suTC6vpZWfDCW/GWVqgeb
cc1YyafITA9AEJ6bOgGEbJ2cyKRBYcsWFWV6GGX8VnbTveSoup3Mblt7FVAAucDKIb4oaAZ4iZjC
GSUXyojQmOFN6laUAdEmTr1u3SMLP3YV63GoLdcyyp+ZA1AcLV6KjhVxvbxWJfkBrZ7vx1a/74xx
B5TxiLwHC8igHyun1NbAN95M/BkbS8R3aaqOVI0Qa0saUUnMJyzl9DgHHT33zs7wwJman7a80BDD
IYnAgd02VnJgiPvYSDRTkaUecsSkaiqQxkcNaSpl/FwMjLIyQ7245XwcjDBmAW/iU1o7T7HSv7q1
+cEjeQfDCKZoo9vPFhnetRoeUCnvY0IWuVHNfYhji64UpNi0I7QE7M3RLqdoM458nxjdzYPncCeg
2WOYbuTmqmr1xyIULx7j01WuGoQaYXZgSvVQN/2DVNlbTt9mraPMIpBQPZiBiMjt6SpmN1TOs63B
RhAxs67luovCZgYun+DFJVsCRYHbS4d+Pb/H50T8gHVwNO2n2Gkm+ujcjmwRp4oR4ZckoL4mpmny
GckMZ9PmtstUGDArY2A5QXvZ050ZDnVpDTdtbrsLWJE4k2jKNljL8g80maatHmXDgU4l6mMtM186
0X6Zhsa+FS7hnNw1ZYwNvGF2n/gwMU1cA/P4HDjImgl5NWDqJLIuHtMieMwVmgV/lq0Xr3JmeSoK
TrJIvzAzRvKqMgzEbHezGfsV/N0NM79I+MiwGd3FqgkPbgnG1nbqE/6D+6KUWAU1+VhqTNNaLIub
obeeVTE1L0Vh9DyVSbTJbPR6DhkG1ezZ25xxBA24MrgXHSQz1BkYWBPjpRRlRVZjTpNtoKGrDLE1
HXofvAsqoZnbsEYS4ivwVR+k7vQ7ZXDTTanz5Gj2qTfq8SYYmjdtbI7STg9/23R+gKD6rn8tXdcz
OANyZLtqi67Jk3+zf8RIP/tkTBEJ0G7GaV53S/PsFFs1bRph/wI6xab0d+3R9dU8NjRodDi/3Ou5
72+vRhHYF/aEeytcHCCkAh2MzCTumpHfL15pUTG9350W4RUjPIPjKmOA7/ryo+OgH4UWvzeAUkKL
SfE9TMdEjBjy4bAwxBwn/VtX4t+m7r5HRQAPXlIHIXAzlAC3zZ+8p799utAsvMhtA/J5OivCRjk8
lIoHWzPlftSsbElBOmQZJuWW1e3nX6P5D5jX8toeZiKHg7jAzfP+tUnCHGcITcW+JcINZmGONApk
1bJcHOnWpHvdUy9jq0AxjcNwSIaW59bDzt1E00tEnzUEw9uH8ONxs+49LwdV3Tcbwx2PI7h64BAc
3hBooJVP7nC5bHNruKg8fNStCGGwkqeeLv5alaW3s6yy+hwyM11Ll+Xh55/0B7cQaHCQIMIWOsTz
775YI4u9vDQk8Ayj3cpSv9e9+R71bv2LK7ow6P5xB8H7WEormB1kery/ot4oGHG4y73qZfKGo9T9
xAB1o9OcoJj2Eh+p6l0XivycDdO90+n5GWNyDFosfKsH1uWlVCFRICX6QR1DDRaXN/YPmmefzGbY
RS7LvVXFOROEyCZS1qD/ZuEpyUOjIlt2io+93rSXIlWPqmHb741YHmCC5FiYu/KIseYtiME8FGnG
t6jccqe05C0o50c37Ldzx0lDVeaecNh9FBXxOsxxJcCNPWJwz9ZGP987U22uAOyILSjbL40FksER
1Fg//8J+sMLgb1tCH3VSfpiRvb+OM2PYWmrkwc+juJYTipUNjRkBNaO5//lrLX2h7596/HTI7pbk
TmsB1Pz9CWyMKSa9fSrImR8uRNQdcrJSfvESP1hZHBuWIJ49sNbG970pEvbSLtN1HKjeUJFBowgm
CeaXZaVHEj7tOuhXqSH3nmacxsCLNsRBHBCW/d4myVcXeSIcJzwFbpaY+yFhE488Vqdqyu9o+LzN
9mhunIBJT2baDAowsaOHmdvbLLY3cGA+uTRYEE+44Jkn6CKZRd0CtZoERA+7ntEApjWh1O56Rc9K
N+I3C5UULMH0blAp0nTGCtCfKFAFR1iLuMqCs/iaNu+lLIxoA73mm474366K8gdPLN8FGcCEvupS
Wsb7L6UwKjLkprzYi4yDwhDl8Trueip4lMt3AswXaYhWgqDcPeUWR/qgbXCwifwDY4xHlwESEpmC
oVcwj/SmRUmLTH8ak8r0XZ0zdTrYp6B3gFUE1imiM4i0ipWowtbmA6171I3xZW71VezEH8k5p6qq
+cCNpnZppD9OFGKrKoiqnZmN0BbHS2jZCweP+1NWLHytPRBaqcnEz4MM1bw1P3pVM3xz2f7bi/SD
h4Q9Y/nPQoY3vidBjmENQWgciv3oFj4lDiHtI29H0uELqvAX3whpq/98TrDOmCxrQhjuP57JWpoT
baC+AA3fFhthAwNyg+QQsFN5gu8HnzID34kD0mCwTCUJFWCY3dkpBWBfBjZEOXJGIYHVzEZnhBiL
fK6Y3K+QY28RWnzIPJApkUe1r4rS9M2qfcmT+aIymq7Oshlzm4Vm+hyMS5VKtk8y63d1D7pZlcaa
cnVDGou77fhKr8dLJpwmJkB+0GvSA2MYfqMah20V9N0qA0l8o1x1fz0EBQUGoJHsrEPRjw9xx0HS
pfO7nmuOetY8PjRdqK+wAkJOHkCViftaiw+mSbUmmLyRRT8h9gSzkvM3wbDckFU/bAVWjs3yGLXK
OpXO+GAzclllVqrxPFUa0HOqJQJ57hRiMx9JTbtp6BvVicUj1gX1rWepl6br/BE7HSPL+C42ObNg
NWXLyORTEg2X0ZTQNkv47djJybg8YHBcxAQ8wF2XHTgU7zBPFqs4HLgxeTrssbsDpvYlasfikAoL
Sd7gm0Yz4WiFjjE38W6EGX4kG+REtM4T5sdf7cf2Dx5vah0LCTNqDGl+n9UBmCSp0YHk+9aZXmDs
XGARnqgvuHgWj/VSf12P2uUSxtSRHYFijWe+iIiOGFvgwgm/RkPLJzcz2Xhgp9yhMR0/68J6TYRB
gU+zn/aZwJUxxCkWmRACIoj58KUmQ+GuajDazSH7IuIecs/ZL9azw6RAY41JuulxMCm39Mas1ghD
+7UKO5zFLpV1yMGQ/TDCarWGv7kMM/uHbmAFhUp1aeBtwcvJ7oa+v0gLyHaZ2WoDYQ94/0hmQTTi
ewaSnQttZmI9vdgtppwGc6PD6QDuln0a2EQ4ZPYPpq3ul2q+c/7aX//bYftFh42STP5UW/T7M4Zk
zFvv9UV//trf9EUsuRY8bgpoawnH+WsSxhb/m3OVHL1LJVzIc2z+dLwsm81sAR7/1VyzMPpbrN/0
1phfCd7df9Bge/9YAfemqccgjv4dg/wraeNdKYMQp2YS0NvnnDzAeV3gcD1jZVii1Ma6/fLzouZ9
TXN9MXae5ZjkSaqa77fo0FLLzKqT50ibqs+FLA2gNYP3yEK8dHgMnXped+SzNyTNL0q2H7403UXd
dYFxcFHfVwexlgrVlUKeZ0/x0pg7PfKOR0dtnN4WD6arhIGYp0E8TDeMhv3PP/n7jXf55NgfDEpT
8Lh8cd+/PFHBhLMxDThnaHpJtNMGBA56188VAKXl5RQM/9ufv6bxfvv980W5VSSAa1s43zMFiwqi
a4hg82wZhfFQmCAHjNye6y0qOO+x6ghIkTGoUgYVPeKxqOu7V7vC0pohFjbXNTDRXcX8Tu1bxLfB
Zp5n+Wy7BurswBp0cRyqYBJ+jOSS6NhKIHtQWWGa659/jiXw5F/V9rePYSNuX9AVoGa+x7e4owuZ
DrDQmXQL7pWeY5LK+lRt3RaNBf238qhSzPg/f9X3p+w/X5V60nYgVsCu+e6GsTXdSZTViHMiBvFQ
QLzdQeaN3vRE1WfUOepiQWA6oduFTTxFrNs/f/1/PpgOrimTZCJa79DwvytnB88rUOspgaLUVpd4
eWDIW0ewPtTi9POX+q5Ou35WHGQ8Wa7OC/7jDBpMTlfoei/OkkSmCwkYhFCjPkYjH5hm+4rUTj4P
ur08nXqerytn5GHREodSKI20X3zdP/rgNPxZLXG2mf+4aw2plV6tB/q5JwagXktsMOWt0eX6AGA5
/VV60Y8ekiXLjOeS/6Kw/O4sJ6oECI85GOem7Vy/mKIMRiDJ4sfe0ctjjtUCj2tbHuFecpd72SxO
MMCIXJ0SaAgrPLnlUbMHdQlrC9hDCi70tksHbyM6NuMoGghEwNXFU2bRGx8PHlOxbPuLL/AHyws+
P2fJYQLCxB37fnVLsjDo3ckT5yBI9Ho7O02DxYX7RnV59blpaLOg4GLdm7iAuUtHGSUyTYR28uo9
Z0KEPjE6zQxd9pw1vgj09tVtdHX5+fv80dvEyYtOgQYjA6Lv3qam0AUh/BdniB9ckOtlFlVTfRZ6
IB5qMs1+cWcb399MTGK5q9lz4b1Abvj+FfMuNBICx9vzWJnl0epy6xnd5vI/JsKzqwOkMW2QTUEc
BM2GUSq2ZKwq3scYNne1AkPavZrwyO4Zw8Y7XeMhiE3JwrncE9dLhNSMzUvEFIXt4ODOJyPgllBc
eWM4fKCF2fCLg9W3Ntvfl0Q2a53vGemKRLryD+HK7KaeUyOCPKPUI7qomubGTxwt+VAzlun2xRCB
CkmcIel8w0J0uI4H3GNbD21nsqKrYOrrSRGYbiQQAklycbbDVYEY2S2i9UKEk0lmvRXMqNfwAa30
aNQ+VRp8BV93yhJU+1XUKD0nan00pTwZyaJ4ZAtYxI/JYk1xq+KMHy06um2e3GKVKE9DAtXEd3EK
9Cu66lgFJicFnj5lL3raCj+jDmBmg6uNiTtp7a8T9a4NtjQq/Lhj/z7onkVfrDaT6p4IAxSb6qre
xO2gw3wHHY0RxNGqx77IktE3A8f56HEQJ4clQStNwT3UKNOsEHGkZ3tTs7Y7w/1Kgd/A2gS9kO5n
ZiDGqu57SdAuJBPtJiDd4NYIe0by1RAc4AV7gEwG0a8dHI/Nmf4SotTE6goLIZCRwu6HgF7dOwSh
NmvlySjw3WT0HkPYNY9Vyj1CtiaPHBMYjxl7BKaH0sDbOKKDfJSXlvXcepIyoXBZbSgBWYiHiqe5
jSd+bXLaLAKwyOSGNnAmVwqdgXNL6kDaszOLSCChnb8JamHLoq4lMKy+RfeK5jb8JsCtYuXeEEwV
nQZGYi9ukdrlKkR7g2MInjXDzhB8hISyz5ijrGm0jro+P8EPZWA3YIJkKmx8RQVcrq24bndYgYOt
MZvll9xrrafShIULEyh65UZRf4TkpcJVIE/M13u+HgKyOiQNYWVxqnGGNTfWNaiJM7VyiY/Cl8qY
5FXWBMorlLbVA2rnOD0OhduC4igKzv0PzoCmlNTkiEGk4+ewfZksdKggXRiDyEQCgz8FEUqcjNGK
a8ynAAFNYKAQCnrVkxYNtsnbTZOi8ad6ygmUJyRhl+GGvJRpypUulkmhHoLPYrXX5HONDhK9dDYC
kCCrN/uktJZvbAo6NgWiffr14HiLoLVkrYgn7kpEyoLNVBYETa4ZsZP50bR8szZpR1gEE/pEut64
/uiN3F5F2PLVpwNLdizDc++4OHTmyZbPgUUadRjr1KvYJ1mN8pExUTB7j6NhtK/tvMBMFlWsJlmH
HJl7m7xh3EWaQIRLLs9N/vXwM5aMLdMqmV+GwWMPBsZPp7w8pkVqPNT02PmhMvNuu25gfWY5C+g9
SA+qvxAdfxNCPWk5HlP4MBDhL2YHjsnWtbg4jcFOvcKQxE80kUhOPWAvDy037wowiXfrOaW6/Cnt
veYoLWskNZx7GxCddXSSugEk5LavtbdcSq+R4qFt+wXAv7zbvO/p85gM1O5Lyk4DNVo83dfXWiTN
bNl8KPK0YdI8iBPjLnyDkspwMq7Yl9nbQG6fLn3MccPMEoMzNbmT+AiX6MClepwMrr0gTQ4eCs9v
Au1iaF/jkpuBnkn7OjQLSDXEmEUy1mA9Xy2GDEva1ypjt629sP6MO47qV8XtdLkWCnNaF9NBJZn9
bCjq+6TN+Gpr3owy3OQVDJ+DzJmww5uy1vQTVihtbZeBTnRulpa33EZ8d8byblESsPG0ZbMnwEBd
9ESnCC8hYzF7TqvPQb+M1acUzNgmAMD9TI8AH+BQMi29qduGdz7wO8MSdTWp21prinx9LXD6pVRJ
56R7/Xb4MZfSZ0qQS/v0fCWaCC2tMRSgn5J3IzItZIGWJEADAfOObYc3SFhaMpP3XIwJ+BIRfGWy
yYsX10dIEP2ntoNqljKInQf1+nh25QgP0Wv5jirsmUbH//VCwQYMqoW1rVyOKtC84p2YsGOyDJg3
Nt/0CRqac8PHKY/moNmXeOpB7wIF5d0Ofdzsx5Edt1tuTwuuyUkPE3amFF0AmNWBclW6ZJndVSMO
yH0eMVmmKYn0ecVs3zU3KFF4MwREYE+VKdesE673qIbYeUhSzPqbDrDADnIl90gWEfiHG5VrCrqM
z39dBJiRIDCLcS+sszTGPTBZ5k3NJOlY2cvL52PnroFvUY51ovpM4DWW1JBvlXK/3pONw7caGy06
fDZyrsNICeoVcfCI2E3dqym0nxuXqUzKeCgHGjxrth9aPPFN0/JOrnci+DDRHseYJcAS1OgbQQw1
zs+wDtt7jzSK8cYtly8oqZlbbw0Spvd5IzzwWbNCls1xtGV+D4NgZbgL9s4Yw/zjpCfWs7lQtg3N
5QzgJRxDJOyqhxGvJCZyY6HWsc575A/GXvXZDiuq91qM6v76CdmJqJFbmxWoKWkYXg+886hVn2fw
EQ9QBoyHmKVbX40caR/6mr8sGSmbm27x6c6oSbNvFeN128RRyR1VZUh3TDfis89WRVfOICwROxCh
g33PSWa5ak01KA85nyCEo1neTmTzKdI4kM9V3/G8FhGZKFla8FjNE6h1x5zNbd9m0MKsNmQ5wkMY
rxmbszpGbQM9IOKWZzafBuoSxYFtkkju1KTIWFm+sejlWRfVAD9YF6NMZxyiuvVMshh3DT/tPRZK
59ia9fImhbdVbjzPHbNDPtj8NtGfRv2RueTILYLfGgD5srnAEVvWPmVA5S9DwSJPKRIuR3LZcV7B
ZlEerxfg21q0HNyHxGBdWBZWfLPsONd7NwgXTb/qQOArJ56+Qm8Lztf7U2Ld3kFL63cAfmR65/Qu
t4irIyaRTLkOUTgBaf52Q0BMcN8qMNbDOm+GZq8lmB+yqbKeQ9KnEIdwV9gq5aFIIVCdbGaIO1EX
4sSYiYuQtks6Ck5egTjBIqJ2jfBGWzu1QROCEU0847jkA2ljzt3H0AbREu7cdjdRCDUAFQxxQnbZ
7LnlxAOJmCUO7SzkyXKCmh3GgXa5LStumj4pWe3NWHxAFIxXJZq5qXVk1f26G1m0ryugTDusyjDM
uNhdgOYX+2bCVTKdkcdm2YAA9YfmhONm6FgUyrAZgm2tuR7LVb+826Sn37ox64nXDatJXfJJNvaq
4qj26KmJws8K+dz9NOCgGw2AKH4iG9TgDbUQFhbCTtS+64ci+iBatJM3wFrFqdEXTrjldrxCGJfc
7boI5uahs3qKkFBLvUd9rGIArmr5vA5Wa9kbzsfeVfkHXIQgXANtnXpJuyf5RV85DSv7mP4ve2fS
HLexZtG/0tF7ODAPi97URBaLpDhL5AYhixJmIJGZGH99nyzZ0Zbstvv1+m1e2H6iioVCJTLvd++5
Wfkt81S3iYz7wyNlW23HzuMLDNT2oSTv1m+XYlq3GskzYYeyhC9VuXCdC8EH2gXTOoNjKb2D3dIi
s8l60Ew0zzTHQojyxvOV42x5ajZHTvbzZesIaoNw7rY3aUdtbTLX7BdClzE3GEHuMKlc8njzrLR9
haGnzq/KlBHylkpB9lSDj70I/mx9tDoXFQaVbQDVmE7WY1a6fDyyEfxvnzhcJC9Y5zsUQNx7HoA0
ukdZl/qRPU5jtnR9Hs8P1ACww5t7awvCkO+MOShXNavs5CV8VZO8BzVgS369dI0Qm9yO/YGfTvym
8/lhkuas2yt4xOprxx6Tp0sikn1pnuGOVaYvKQMuU0BgFjsbbw5OjJL2Q6lZ0zoKPlJoC7MEV98l
10WS+UeTkLvN5iB5cSyt3qGHxbvQg1rJGYzPtQ1dnp+QU7lbm4zVag0L92nklbfndTMpKxbHhAcm
zR8t34na7DdFmsTXjaREh75N5KsJWvhrVTMU6DTrnuz5Cumam6dILYhuHdCVzKzM6wpnZcvZLr90
A8AO/hja6hSIgW+ctkhlBxUwTuv7DqNHI7F4MjdVG/vHKFrt6MiBbdZmRDOQtBzkRafVcKh91405
q2gqcqvVeYpjB8kuSFiV0Hm4JBG5KbSm1OUk0YQ8WMJxCZ9yFOvd2tMNJYKZ78OameXgvGUOIJ2G
dAptUMka+0AXLmTzcNHugVfOn3I5zM/4sNbrnOn1s6AGgjxohF+UYli9Hngg0kIRhY2NTdoX1p08
Z9fYTpNj86QHYQIX6ZdBeMF7SZfB15pd5beunhXb7anOSFMsQE8wvVw7JhRXm3gcbhKScsM5Ndfj
cwPx2NGJGnhzcYuJM95lZVh8bITOHkP2+PN2aOoFQyBZPJilyy2W8PQ5JwTxpYM7JHfBObZXnCN8
6znOV2PJBKaubVluZDKGr2d15t8Tnn+c8AA//oOQZSjrv9HTDQ/+v/7zpZBZ8VPSyQNqzg/97p8G
pOzDP0coRm0i6IRa+3vSCa5WFJEBh4BsWt9N/+FvDmov+QUkOfcFgkvI8IWQ+O9DHo++IoZCOAvQ
n10Xgs+/MuSJnD+5jHh5jzT6WUdnCPKTyhmPYdd1RB0u43hpqYsYOxLdiCnoBEtPlYW3n9v0bWnj
gM1wnOXP9PBCnaMh41Tk2XDrdbTvJHL0DkGUOuleoiLf5UsmTjJs66eupeqFqov42Kf6KaUhOt4u
Q//Z9kQli53kAj+DO2pfXCOKisbs5UYOK+9B2nanzmzA/AVZrrVBYm1ncxTzBFCkjWm2f9FhZ32t
5mh+rryumb8mFF5G5VVB7O8276K9xAQQZ3N5sstKxBfhCMOYGTcu5U1mDVjGND52GoQ768nyA4wY
sAfHvYhZ8CKgqBvVGPcn24b51pEzcMsqj9/qqo5pQtFjzGWh9usSy1IGRAzZB7pXz6gXduY+jSeI
VU5PuJW+hF/9Zm1PlBmTIolXH4eIX32SJd6HwEn9nQUbml2dN72cz6IIPQ72GmqHLjrRiDvQPHZE
XRxHeXKh1qtWNfXSOMKec1vloCw4e9KWMPbRC0OaUW8jwJ9YbSUYZmIiKcJvmhhrGE3n2v3Qw9Hu
D1bAjkz2sf95ED6TihDx4tXPUDApU3We5skzV5ki3mzDI8l5SqqAZf58as4KzUmoFkYV0BDjgVJ3
7EUV7FmkL63YC3miZdMaByPH8ThnLWaz2/P8mVpEz+/njvM/1ihUZMNEyLYI+4XZ8uUNPxN4+E+v
RctIzk1WNmAotOlL6cc8Gs4hXz3658NWRlT0/JCMuwpBAKcDz8vBInwkY0MpPosFrmP0jWYYsSNE
3QBaVyccD6DKfRZQttWFr8FebuSsVk5VRkJYGp5Ebubw6C/9lTd0xv+4vfTLk65WdiPEg/kFJhhF
2Z5RGFe3GVPxCr2KLUGWjmwdg0V69ErOWMJ2cQSZ/DYd6yk9KE3Q4KjFaDZwHSfs88EPJgr//ttx
gKb1+qIuS05KYEtwVWyYO/F6fmz6FOfQvHk0IDZeq1txBeVkGlvPz0Q/bJiD0QTP0QfACeetweKw
LngTKbzlu5i+nOvzK4aRGZZxXqYmuna4N/vR0BnKCVFlkhX7Zs8PMsrBJndcL6R0/M82eLf4+xgk
tNHn2S+gczHgQF8pysC/z8oB2cAzmfzCKzChgFBlc9K7OM43mVcbccBMNHMYZh99DRTs5fxbxvU6
ZJf1QvUIDIuAX5buI+4yiyzobSLpAYICpNhxKwxqw7YylUKPIIXZNHa1+Ui/y04c4211q+nPguiE
EL/Ijn9PloJTUpxwytxYRoKruvN2nraui2iqWaHOGpPf2M5yKHpRf1vXgDuyDC1zTzkusjXP/bi5
6IaR3WHkNPOwzUU1b+eo0tNOJ1RnQ9YlGDEhwo0lQzk81oNHuG7guFjnLZ2ciZ+Iax0P204ENKoG
rtXDiXCx1w8NuOntInFsghVKT2XC4YANDogLE1NFaFr0uqkpEHrV/qDSA8zqGbpVQtnaFDcHULAQ
kcYsoNxRqy+lhXEfjwl7xzqp58c4tJpt5EpubFcSvN5kXIDr0PYt3l1TdR5wHMgK5uxTe7sgadnr
ccnG9XKm6+JyYnL/pRfsZfHrd2wo2feyg3aRXI9ZZuZgrbm+C473FxlFrCBDD7wjcpvpw+QE/h41
3KXjVuMl5HDhJETAfXFk/+PhaYnznAYLRhbmSPBQI00ZUjLljFBJcvcZrYvuskkuX/2o8a5S0jCX
5Rg773UQna2mc3SAoVhe9zIsvnrwlZ5wyy9H0bRw5Mo63XaF9cyWX77krq92UGp1B0orLjg2Qg+B
5lFfO3M78d/m9mDH0N/bzF6/MkWBwU7PhjqRW4xgv5bR4m9wsXqvcN/USVO3CyrXjZzjsJKHaaC0
7JBjTbv5rAm1FRwVroOsv5WhbL7iYMrh/8bgbkHy9sCL9Rzf1pP14DQWHW021g7g/fGoHEQHVvN7
eAJUBdgAwsZwPqyjN+5UX4kbTOwdDapDeteOktVkiYAtWWJ4cNr2k8dWEGhJotbsAunLuxYVSf3n
lDHXCyXA8rGe/Ls8GPuHxeUYOWXKeUhhiT62kc4J7s06/tAzDyYEXIu9neF1zNxpPvlp/LRmbvhx
UKQoOwh08iKY2i7h+yHolR0lhcF0N1wyPkJCFO6dUuBrw0bkwR5Wg309dSvQxrTX9r3Kuw6pE05A
XUoHK5knKQukcFTsKS9uaV5K8+ktFXNTbx1/CIDsovI2l3A+a0plHb/eQ6DqtvFs6ye3reLXwk1s
xaOQFquhBIfQ2JY4ouNzV0+AnGce7yeokcOtdu23Scb9jVDrojfoPiIEr5nqazC45W70E/dxwW95
WpDL7isn1N+o/JVvC2JV/3nWdj3egxdJsxPByuqYoQ9tRS8/MZxK7zmbprsKmyKCiDNfj5r4ck0+
eoxCsHjKsz5IqcO9cklyMa5pvmK6RHU1WPA0WNz7stDjK/SSdJcxMLvjBBl8mIcJvlnVUka1Yagp
biMrrW7stHfbHZlc655a4WAX+cO053JFm9EP5yuhmvatGDT44U48p4Owrypbvmgeifu85D5FTnh1
qHUrp1JdW0vgf5qmzKOlomL25aTK2acWFByV+dkHL+6GmyGSl/GAca6KXA72Nlh4ih/FDGMl1z7v
MKZwMke53mXCHTQPPwuBh1vFho3aTDFJiNr5mJY+XX51CKvZ7Xx0MF3tCNLWO4fTKGshnOV8DkGR
ewkzxszv8ZeH6P2HBOffvHFd4d3HmR/eIbLox0761OhIGM68n5wQ8zrTaqUhz8kq2HC6ew7t3jm1
oEFB9c1im7VLcEh00zxyXMQJXbL9OLgQYki/1CXZLtuU/eow6DeLyvM78k3egSDt8mRLOZ4W5Zkm
b35wBBN6wwo0XhYzqL+dbpJ7T9vjhWgHJp/a9cUJVnn/kAdNPW5BVE97grK0deRT51wN1APfF0Vo
72QaHoH5gyKssuXZVjXmVvgbL/mQf8Ldl26DwAGUms1j9jzCM99EatY8cZV3FYpmvpztDBoauY8D
Ux4+B2qgJ6A9DakEoEADQYmlyqmfDxtN1nkO+gMRQZ6ONeZYZkBNDX0a7J5IeOMjtMpHCO3RQc19
Wu55HALALlWxgxwH4pWZjz1L5yFP6TLcQCIAU7BkVBD7CxRQO1+G0yz97sDkaaYygPX0JmqgFG4j
1pv3sh/CbwClJ8J2YbBe5omuv4gIfTSRSbqvzdYKyLkkNbkQXKL0sNvWTRnSZNJTvNiOuKOGeLiZ
hOPu0qUGisjMlm7FyD1VZTPeMhMR3jPPN2IRLbEeRMhkbu5KXaDWVUH3QBwtCx/qxILwFliJ3ODx
ZVuAGPtrRY4nOyRoj3yBbPaCVehUHxASHrOxnq/bCi4Do9lkBs4dp/eKbcANbWuClXfxsk+0vwGV
XT1KZCDKvGYAIx7WFI8408D80FfDch2oILjt25watqTvLchJwXDldbU+zU6/XMQY7O6cQKunfGqu
+qk/iXidd33i9h8aOMBf6Cy3LzCHyStnDFJmpPELG7XpEEFyGiPp35fjUgOAGZmuHKi3J5QHQJns
X5GswPYmX4pyS2teV5JOC9eHwbPFr3PVIFqw5NXMCNoGsa9Fn2k9UO/VIK3my0IfzJ2VLOsHK8fN
u88EqPJfYy2exLC0UI9kMfipewG4wmMgPhMkoUXnoXPqj8Kr5/zU1n2UXnut/VlPibiZAzZypBz7
4VhNBaXNhIaqfVyVefSQuDhDPhYN/0QnqCRTd9cJ6L5BUUN2rynDnD4yzuy2vifjLLrLXNHf8fQ7
6oYn6PQPvkBz8P0fJ0WAwTIyBksmO2TFOKcb3+AfwlQVmyWws3Z3GSzm6BQUJdvEwUFqOf5BMrj7
/lf+Rzs0d13RavVf//mjAfG3F4JZwhPBjz03/OmFYslmvkdpvDxPjjinMsDRbc9ejY/B/6wKM17I
upn96MqC+13b+V+N/39+dWPtSjB7+oC5mbn++DaFtTiRvQDplaVwn8IJt3qBgYStRC0vO1jb2C91
xH7wu+j+92/d+dGIaN474DwX86OLCxHky0/vfaLUJYWmBXHZEZwPxiljmAiMjrlmqThB+U7Imz/P
a3VGxgwFth04A7RZVF/CPXKe/v4X+tGHZH4f7LkehlyC647v//z7UGI6LG5mZFgpUWA95IegyN2n
FWvFeyKdf/Ty/WhDMi8IqB0PHx3PNsmUn8184PUXMnWqu2xBQV7TF0QRPU/jz5WlMU2SVP8CR8b3
bwnGDd5RSsp2li1MmLy5KYOy5nHHar4P+5YpNyMXlHErxDoqgVC+jLnGylrRm7Lx1zZlr96E6t3O
bC9BxaH97dENLQag/cx0vBgGzhaCWR5x2Uk/KjL8ihSXQzfUtg1x3r9RNgdClXQmp/QsZX5ZeJkZ
5fCYeGoiDydIvah31on2W7yO7aMHdNTUqiv+/NnCazdgaa8zDsSWeWDanKodK71nrDioQ4KSrS5i
M/Nc+IPyg98JJ7zAMIDpXTlx93oWQM4q8PlD/7e8+U/yJhedL9z/joj4+FXp//hLjfP7T/6ucUa/
ROiQIfZlGEyeb4TM3zVO95cwcJMYU/fZSu5y//9OibB/CTHf2VEM9sDDe40y+puR3Yt+Ib8a2mic
fD8MR/Nf0TjD+OcvGeWFgKF8Cq0dh+HRzxnjbPE545dZTgo8Gk5d3DKpJRWmTt7S+LvaN2pWNXjO
A18slJ+MMsZiLna12f5UubTYnBPwOkidyEesUhbBnZqpeKzrC1oiGQied1QcifoDPBz2WbPZcuEW
j+RhKIfU7DZ8dmUJImqw8asg3I0JcLnAbOB6eMdtXA2IaEsmN1kTZ880j1C8NQb0Lydh+Qm+zotz
3hn6qVqeVz3iROXLdihGy95ps5fMzK6SJAIbzNnsNZlXsu1crRQ8ztIX1/wI7VVwaNihdtZ9kYpS
7fK5nC4l56ibdVrazWx2t6vZ55Zmxwuz0jsgSeR3bqIImiereecIMWqPWbzYFWbvDJqU3XA+Lc1j
lgdUgJtddqn4vyOz82b89kyhUUBfLLvy2F8O8cjGzepBCWWcRUAEFb5+rNAW7tLO8e7T8za/O2/5
u2UgA1fH1rpLBlCZMC79vWvOCSHnwB2/c7XzFEccv0vA8FpRxLnb+zhUlbjEdYnZidOHM+QfKFge
mRYucBV30Qjn2Q8mf0OAZ/WvwaqbLFMbaiLGq6ZbRl8mkym6VQubQ1Gszt4aXdrYy4XjkVRtwOcR
DNfACi81hygawYLdYM5VVapf0naxr5JJPlNO4NM5Z7dvpkD0ysnZKjZLnO9Iue4zAvqQdLLsQfm0
LLB/oyU5Lhuy/+djXlI3ebQRTRd+yAYV3lWelQJHisbXVKbu/UIGeh9k4Xy9rOKrPh8m22UN92lf
ZHcrJ7qrmbGZLENvS1R8piSPE2ntcKwcWhZcx9OfAFm2iKpRdczPh9npfLCdz4dcCIPqzZ56OpPK
EZ95I4IT+STvsQqJIVpBO7CbVX241WPDJZtEI29QFt8YJg63FnCGvTvZX/22eSNESCtYE7T9cTSn
8tqczykEc9SukUv8ykBheFot03kzpjXPsZTj/Xo+6tvnY38adm29rdtpesuBw9o7uNwFtUgU4tDp
bLSDlU95H0Qa5AvhL5vOVFSGyugNomf0sZ2dJb0fkSOmwHldVfJqywGoJ65KGdmNuEzCAjOaH7Ex
vyCUznnViBwBakeWiq827gc61owUIo0oEtA9Fn/Ia+j6LRISyI3QJaDN2sHfwNTAU/mtolE6DpPp
ODs4RxkJgnzcDpma3Bt1lmXiFN7DdpDitTnLNtIoONJWh9JoOqNRd6TReZaz4mO0nwERiDNWfqzO
wpC7ulCxhtRpEs5ES3niiEorRqFQ3TczjKUbRWv2PvK6/Iihx9n3Qk+bMILt7Ygw/ujLZgk2ej3R
12pdZjStXFQxB4E0dK1DkDK9T+xlOrR+ibMPutmnGT1+11CldoqLCNOihgmM1Y6zgvKrTSXL4B7P
bUVTLTVaYNSabTxWPk3QTX9VVh7YTLYXFyOJ6O3oNNnNNFJBuR3Kla7u2g6OAfr7DVqO9TJRqjTU
RM+ByTa1EnghQXPvZ8trDqU4hcv8CZhKuOvwBxxnGrn2AX/qVAd2d+PUXo+b3rfoJuu73sX5S3Vf
dKSqhONxJPt7L5HeE3nUfBtSMr/LA6KA20Wsy0XKRpR6+rqqXlcmu+jw0XRiREcJnByZ+cS0N4wD
TS3kOuQBsyKNd+t4W6/Z8g2TGAUE+IsPeZABuYsKAUQjVV/8NKQtMKKQbJOHrbPrXHs4ps1S49BL
5XVRD28mOQxCsB4v27Wf+JamHWk+LaaJzomm0F/clqfNPvIjde03Kb0gmfOY4fymPqGhl9c2fJ82
Li/qiO46zmiXSmAmcXjAAsoDWePgVb2knsk+2ktEwWdS5cdw8mcqLmP7FGrqX3hixwclbPd6oCiS
+uKoQJyrH1LTCxWpLLrAi6Biaj0gGWGt65CuYpRQwdo7OWO9Szy3x81GV9kGN3W/s2fvTjqd6UB1
l23AV/QmFxnTbrqstlVNWhVjT7IL3MK5WnSfHqahP81N0+/tdVbvSIszuAAx4X6uUcw9DwPC4OdH
uSa/kopsjllAc0ACC3Copl+bxh/2NoZAak543FB2cIylyi6HCTG7SePb0UkftGq9W69xwSIMY3AP
LKg5SMocsqV8GGxl3U95eTdzXa9A9bh8G+vbLGrWwxxW1GbNBQ0Im3BU4SFYOXD7VQJnOBgHAIJM
bJ79CrvhNHBdH/qhyMIrfJPLcLMoO+v2DLAcCSbeQNSwrC0Q1XxgQvY+xMZt7/M0wevTFHZifZqU
gbIVaOgraWMIClh9DLeNlpcaAnPEdny57J3ssaq6qITqtrKVURQn4NZmqkZdArq/WzLd2dgOmvPS
OTNl98Paf3A718p3opTrR08M88ems+erSJfOaehbddEv1qS3YxNBaXIWfF12WE0s/XXLNeAkcbk0
9oqNnxUzrqzw81KCKmI/V14hUA8ew4yoeYjXAeSB3SimFsEeQsJ0WNw4e+/dwQK2Dx5SLXF/mOIe
BA3Fju2maVleKyx9EvQuw6jczrIXf0kF0XlAeVLgCaOLhFx4IVfwtTYUo83ETGXa8HQjkN/5wjtJ
MTT5XrtSOLR1LENClWQ52oeAnj28aksel1sVUSi0VkzuFuW0FATEahyOZ9GqzivraPU9lTfYTkjt
kjVLPjiBFeptp9e+OFQBhtouTkhT5N4ATzHr7VcVQMzbgeEr7+Nc9g94YydFemAp6KpMggtF2+1B
EiK7XJ18RrOr5tEGJiUjDj5y0R9r4vi7VCXOdVPGBhfGh/8JQJB/CFVw4WlwjJtihdBtNCrCDVgT
QUJ6I6M2a6KAtVDZ3put5tZfjEeHHVBP2R0YtyNMTPsjNSflNhPQFWEnehRYiMVvGThV2qajU+tP
LN7r3uMiQR9zfvXpnOCLjYNmwyeKNFNXCAMMUCtoUHool40cAner4T+IrR/mAJR6hegbVvmwBzhz
Q5MQ7ZhTo6+nIQqOYR6LBYJ7HNyrWg7VXmG9vfCRc/cJH9pVPCjku7r1l/c5jfO3hD33s7uE0Sn1
85bpyTJG18pma7ZLMydLbkBgeVt3iT5p8KwfwaYTlMgC/1Bba7Z158A+SkR4ScNpGb56wifpgiLI
0ZYsGc8SN7mpy2X56oIGxvRYOJ9ZT4urYrKo4ej98NM4AuHawruP0oNFsXK80/bqbjLdIKK22ntA
1fP2QTjR6kA8ZU92ILlAYRz2wTyOWMbGiaJP4Ggqqkyx+oRYGFDT01Ui/0w1JxB2t+v8g1N0pGiF
Izh6QzeADzpTdZXqfm+FeXhwRzt6J5c5XzPMX29jWFWPYiISt2U9L0GcOeoJ+HL9KXPsOkNnLxNQ
YdCOGdjYV7ZIiXFyv57sPgvvvVVTDWwL0Nn4YvfWGlhQBnyxX4CesvengSMIUiaSDH8qluamPUwh
fRZlbbXH2UZyF0k9PXXMBQ+WLfda9JBdM8I4pZFcSyO+skiMQBTQ37todHeKErUbD3fHNjfCbWUk
3OWs5lZG2O2MxFudxd6CPQolaD0bKKTg/KwKU4GEQGyk4lF303t41o+FkZLHs6o8GYH53+f//wvM
GWuRsfv8zfm/UF+6lhKlP/Ihf/up387+cfjLOQXLwR/Y1Q98yMT9Bb8eNRiMZmKyaEZa/P3sH/1i
I3X6wJpj38V9xK/xe4jd/YUjeoTDCEUUYZDf8F8Isf+o5xHeZDwdeDbyGn+bgVj+qG7irMqrASPw
dy+9bJz5LnAwQ67LgrNDS+xEf7hAfyHm/tULIoYQYzexwtAxqvIfVWPetXBFE5y8wAW2PE7FxWrC
uWEdc5vz5PmHHOOP0sb3Nxj5IdeL9DgGs5+Ck0kZcqSBBnCKujz8XJrkxNmLrwK8Ln//1n5Uis8v
xUeNkS2gwMyAdH58azKHeztUjn+qGiJGRUQSP9Arqi2tCJhGqQV7iaoSO6bJofz9S//Fu+ROgpAQ
x7BDyaz/+NJTz8phW9I/KRe3QRszAaLmosW/Szqg+YeY8U+i9PmNcgdCIGcTT1rNfEf++BnOXY1O
NBc+xW+wCki4YLjeTKXNFGDUEQ/alpRhftXgTcbMJskAYfHsSGXMdUFqiw37P+T1//z20cLiMCSn
iuuPQcGPv1BJZeNAkNc/xROHauDP2FZsaAEX/8/XMs2hxL59g5H46YaixMquc4rqaUqYiEv5lnrn
bD0/DCY18PefqrmO/zNhMdc5JJaMLhdENgign7VvkJDGXTv4pzHNv323wbjkkf/+Rf7q2rEIwTbi
xVilfvowye36kXZr/7RW2IHKeGSecOblOEQL/gnm4Jir8/Nb8jB8uOjhXMKfmW1x6jnjajneqXQh
xezO+XAntbAdnb07cV8R+AgXvqQmT7/k2juC0vH+YaL0F3cw3h2WPdt8VY2H+scbJoXvlKZh5Z/m
WLtXHhUo1qY3zm9hKe5Qch3NvqpcZjvLCoiLCiy+vHiuigtWkH8CbPzVJwBNH3OT+aSjn5PWVZ2E
c1MJvry4Px+wvE6bs/XPB5yz/9c/bEYRkPJxG3h/mqZQIkiCKOq9UxFweZOz55EuI5b62JjB/v7F
flzqWb4N+9iOwA8zvPrz7Sty3dV9L6yrlAgUXFJqaV9bjxzferaAtcYo9/ev6Py4BJuXjGKejTyC
uZuBZ/20Dopq9V14HsmVzVH8Ai8gLiwl1fwQUlPyUKiUz/UcduDAQ2gqw1nWEI4+RVZLWgFfSX+5
mizAeQX5nmRbVsJimzS38FEWJnX2978y3uQfvhIBD34q2A2jg9kaNuifkZttPJf+zAHuStV2c7DX
fD10RWgdMkdVw6azmwVkAlkI2eHUKsUS7h3+snvJxPfs32KEhA2CtTcFw/++Umv7PrsVt+730I5L
RDvf2RIYxyZwSLFsOCoQyDWZDvCo8tIu+TFpgoIRhieJUcTF7uiW/as2oXzMJN6VLLmAEE/L5S4r
aqKSIVm+F3BOFj0OSdo7lw6ltojVUS6nXZPkYbWtZZF6tEAWHlU0bc9rmPxdqPLlru/psNj4ow/J
CbUSZ2zecYcIn4QIkWRNgQOJgvDqjB5QOmuIGUunza84nep3QvL9ayQYUFzBZWcSi4J7Z7naws/J
CLR4c5aEjyxavZAD20T87YUuRu49XYWfq8LlbvfRpD8vTkL+9zxXDUdyqQ0p0C9iTd1LjML9gwwp
DcDX1m9pCPVH3HzJSDUYDUsNAgAOYIvBwInIFkiDlBSWN/tcUWgILwtteBdn/seZjHEO4GhsqOSj
cMQ9YPtaX9yR5KxITNqpCUm4O7NU7xVoSfr7PMaSq0qxRsWLTF4GsfCnrHTxjkna8rc0JlW0aq6b
jzIDDcc8UVue1AehQliTS5PL0kx/NYnCKDI5nDykWbBBA4+ucrMxOSNIztliG6PkQwUsYMaEZpGK
POc/+6LnrkE1DT5HYcXVROsXyB8dJnhYhGkUXp2TMhbxPXWh/BEChov7vN96QWSaLqlwfQ+7nO9f
Z2cLXWdr7NzmFrn+3RLQZL0lr0wwC8Og8UhXZD82TutxL48kWl4U7i1mnRp2NsImvncn5lmkUePn
w1LzXN6ADCC+JLxsvVkjRMatU0CoGLs++BwCC4BI1EqaKILFkY+Zt7qX64pLbOdmof/WjmP7FK/F
clP3iHMo5Z2zKS1iixw9bXlV1N2Ib83YnFU9z9upXbthZ6s0JHy4FvCuQ2L/G2p0ltuYAf6p8XMI
wk2VJHQ+KiR1xllYmtblqQLKhq8pFwJ7GTWf9LVVlGpxaL8nEUcJZJkODXkoqb/F/todUYmGWyiy
QwvGoaRwfqhYmbarCa1ySsV3o+HZfArrSqqDCpbwy7xGzk7ptr2G5CCzg+HUwEMcBI6usqNBuBu6
24QxBWTsVeVvmQEMRJ1GPecwfUHMOj3RpBX1F7Gawld4p2DfWrG+hYzMrjyfnmqAVv76hlGl4izs
rozXRz7GGJIRrRhT+1YyndI70Bn4C20ZXZjNKArODNJhZwgq+5494GYkXHpoYrxxLEyEnGm1eBhQ
r47QesSxlLk6LMGwfE2zbtrnVmHdY1JuPhXVSJsT8gL+mwJeXK8KPHjyc6Qp7orJ8e5SisO2wyid
Q8MxvpSxRbwWHgNmkrTDByo9VKgwIl6PAc6MPIKNRNvNOvPJi+manW58iYuaPu62gCXpp9A9masl
6Q73HFopJhtSxwQJ1m5hdNN0w7MgyCC2Y6sOg6Gytrn9pY5U9ympC3dTJM58UFbq7Yaa3yOhNuqe
pxKM9JXl/Tr0+2kjMptPNAKyck28qr2DaCXuasWsamuF7Mg+n1PRllvylVAmub7vhHbLE4hvo2R5
M8Z3Vlv9nkmbBalbSSAswOcpPdYE9WU0YLuPB0SfvelPJy9KJTqIDEgD6xaySfeaOvAAzoG+aMHK
ohm9EDUbgpSItuuTLZG1+ducWaiL75gxHLJszETHajtzjlKK1P4uZHD6NAqfr/6QB/2lP/tgr87Z
eiG4bY3mYcbHRBFf3a7P2M/lA/Qfr3M7vvO5Es0bOmEsvi1i9A05QSN6EJLYt6U/fW3iqactt7KC
j5TNJUeZJ+qyRs7JN+2cFUzMnDL/VY36c0lqdB/41HVsU0y06lPN3Mx6LFa6vC9jN0fmJgy4Deui
2ufT1F+WOEEOEJnF85pAed8kkT89M1NuHkhgf3Pr9dPs+s6HSrvk8ugChMmbyGHvY919z3Seva9F
MT1mQ8Qnxzee6mFip9TtZNEEljMvqmXT1yq6ov4LfOc81aLZKgwlSGgDKtglhXD2ye+75YYSJO8h
XOeC7r+mGpjf8inQ0YWe8EK4YW73s6PrmxnPzQcyEPWHHs/vQ1PE/Zb2Z8Yoo1XvEWK9XyHojycd
CmS5IHWLcKNir9gyo89R39cJY3lfs1zQTLMrm9i/gsbyayqs6XHSWQUmbLBvJFL+WzWF9A5JTJA8
K01BIBHd7DYhE3gjmXVdWckEqz8fM/XZLSYBM5R5YYv17eSEtpVufErV5YXDkoc1vR2oVXNcl3pl
mlvRsEGdPYWVwBPdeuujKHL6uJdhvdcUNdOdk02vQ617ZhZK+cXVXMxzsI07EEJYLGkGvg1n8rsX
ST6oS0651nUZrd2zXUg32VoVUQGj9NoVsc94up14wn9zxl7dDEKMFyRDlhPeqabeiSRPmT46HC9y
FrcL4NlOsRXsLKxtNkbjfeaOqMptmdKwrFjyXqtZQ3Je6uB6LlyWUVwAICh72j+nndvIIWUQ27k3
OlrWYAMgyon3cR35LIjO9LVzwXQfEooRiDoTX/X93t17dUguYoiKB9U4/fPgLOolJuSxH+eVNuYS
4bOKQn/j07hpBmplBKp1igocyGv+Dn+I55C24een1ljUVGWRvx1XziltjbkCb3NafAB/NT/bcrJu
gkIzKSq83jvElifxZoo2+G/2zm25TSQIw6/iyr1VHIW42FSt5fgY29nESXZzo8ISEUgIJAZ08NPv
N0jYGmTLTqA2W1vLnQ3qGZqZ7unT3ycz4diLbmKErjjNWbvf6V64/DrtmFl/YfecwaJNw7kTbdrO
RZfaforKR0nkpEe9DmXJNKibUaYWANZ05mTT73awHH4QI1BTju5DkV2YdOFOAM+IZ2RThLPVkUXm
WJdunenNYQTshaG1e9mxO+TMPrxfLZdkySY0XLBJv+rQ94Lmz4eWM/+TzgAJpVPD+9EN5R+OBuhu
HN3EbhQBVEqFAriIJl+N/CrdOiMwFi3zL8tgtuxZR8V5/f9cqBdzofCSbZk2O6WeX4E/AsxT9YQW
v9l4QnXNahGAMIDlIzsKF8pjpaeu69ySkBQm/kyMoUdHqN0iBcog/cnCi0cCJhZf6QjVZKNghxpQ
utyQJUXl6A84QlVfC65IzcbXQn6nbliAh5rSSN/yS/byhR7avdniOp8MhiI6DqK7LW484fiEWVue
j90BKqZpujSjyXTJAJ0RgrMzOcpdL5xfhy4YFIP9QxWOoUcvC2PhWMG7AlqD5YJ4WvUorHShRzbH
ZFIgI2xvjqZUiWntFQlWxnhmfxOj5bDTD+iMmgFbNTXE4T2ZzzbwKxcAnM2GkwHAVR1nSHKNFWiu
c9pLh7LWOs79kANvOHmfp/TOtC41NM15JNxRL73tjLTVJam6Se92NctOcPDYF4Lw6YcR2TghBkRv
Fmdd4jYU+Zsp/TeMeZt2NjRbNl2qIaLJLBh/Ip17OAdbjDicw/ks6RDjDNsrQxzFuXGRYqx9XgFh
eRn1ZrnTvSeje3EyQfKZk0snA8zYXraJCOk0G/t2mGhtioCGEwoBiXzSMp5W0TfWoTO9vxxlbnD4
aUHBoBW/M+dDerNNu9l4lC17pw6Gq1i7hv8zUmPzInJTvysiI3/kfrr66Av0rCh3lbxb5GjfJj/3
0H5Cm8LxF+QQXle2phKSKeZUTHgficjLwiwfUJRuWi2DhAuZTo4AkTLkzUGU0B14fftQSqN2G5wz
IjJ42zSNpGwG3OLRc1zY/4Jrdu5/RnmDfgLKn/wMgJQoISZE1Ot4UKGwxQO3ZZPK7ci06uKi7H2b
By4oymCotqVXsrjWA/7zPPAGaJVjTgpp2M+2lQvVgO7rmFAhscUEpwXqAL5CEFyLiw+9zQRygFrY
ZbirrTX0/3rAfxETiA7sZCj/6HawNDrYkcxv2zJGxoWK3eZCx20xTJu8fzheXL9oO1S+o18IqvPB
b2+wzdvrPbqu6ngQVD8gFCyjRXUHcVCTOmh5VTaEY7c4tYCgXwoN9PcvEQrPcsEEK7O2aNRbFuEB
4s4SWoOrsiMQC0Dn0K5J4lzLi7XyWi68Yts8qJpuEEaDQsmEvnhKFz33QCldd+9vJGuxXhCfyoNS
56zHXi8q+fdbhdGF9N+6WWqDYpzNzzcvuDu0Mlb5VuU/z0I/9dI+LVeL9byZ5ho+5ffIu/Mm3rbY
47uwMh9n8tsbZZ5bEvEFwmJcoSsjmbXppkCWxyrhQmHXJzz2YuGJcoryM5IixvKsS7nrRbQ9TCsg
NWvtUps2yAqpN0jKWcpZA6GP6KhPOY79fhb2c0UpkjHIjqxL/NiPvIWX+iUlOW1aiTbA7FKRHyTf
D7Ao8smd2gWdwrIGVuEJXA8H6irUNQniX5czp34CoJFKGa3A4agu5TM4HoYlnWJ5m0VGUF3C5wMv
UBagTsf2BkTIObiocRKqO3J9HKk95XhAd06VyxIcquTOkybCg0mwT+6dJ4sKWZDr65O93JVNJL7o
DRCGlXl/vCopFeuiDZfLf/w8K94neSh22OwanQbWxpUXxor0IILShHq58nCuVtsxa1YTn/DKE8Lr
4zH2s0xZ0+SIWE2wJOwH4dBTzTgMjAZ0wVWILhBJpqxsA5ulgQ1zFQrQGQQIlIpsAg9Ka4h6kqdV
0o1MPImzigyRWShu/Y1z7d+lQImr3DaoV2qC9NxT9RZuOemKrCtRr/3FwZk3mYogVNU69KX7own6
F34q/FVJS0oq7DK9IeJX/jLsK2oM4k1odMmZv0A7qcxb2pO1mZKkWXDQ9dIETakuF7OtNzbAsTeu
7n3SiBo4ktwEocpxi9VSny0344gTiWrV0OHJbUDI3qT+sOopw2KvP+cPfhyLVTT3KmYCGbBGA/P+
GCQD/+Bc7Og2Bz9k/dl/SvJnFiIuA5miWXelrwfYXYiSfAP2yC3c94XwlSOFSfpmA5Lx1l+qVuXG
jVKXJZ8zLygZK2UhjSGNBnT9Fz+doNkUyqjiBnTxkzAGZCs2sP729/l7vhLjVUf6FzEY6tLfV+NR
l/bzMdO9lJ/yND0EKHb9T2Xg4amfqc41+UQ/8r307d8AAAD//w==</cx:binary>
              </cx:geoCache>
            </cx:geography>
          </cx:layoutPr>
        </cx:series>
        <cx:series layoutId="regionMap" hidden="1" uniqueId="{DA300497-4AE2-4FE3-B852-1FED4EB05B99}" formatIdx="11">
          <cx:tx>
            <cx:txData>
              <cx:f>_xlchart.v5.99</cx:f>
              <cx:v/>
            </cx:txData>
          </cx:tx>
          <cx:dataId val="11"/>
          <cx:layoutPr>
            <cx:geography cultureLanguage="en-US" cultureRegion="EG" attribution="Powered by Bing">
              <cx:geoCache provider="{E9337A44-BEBE-4D9F-B70C-5C5E7DAFC167}">
                <cx:binary>1HtZc9w4su5fcfj50k3swMT0RAyrSrtkWV6m7ReGWpYJkiBIAiAJ8NffpOXutuQ+6pm45+GOwyFF
FRckcv3yS+jvd/Fvd+b+1r2InbH+b3fx55c6hOFvP/3k7/R9d+tfdfWd633/Jby667uf+i9f6rv7
nz6726W21U84R/SnO33rwn18+Y+/w9uq+/6iv7sNdW/fTPcu3dz7yQT/zLU/vfTi9nNX233tg6vv
Avr55T9dvfb29uWLexvqkN6l4f7nl49uevnip6ev+mHZFwYkC9NneJbQV1gRjCWi6us/8fKF6W31
7XKGEHrFOWWKM55v/9Bva1/ddvD8vyHQV3FuP392997Dhr7+/u7BR9LD959evrjrJxs2pVWgv59f
vrd1uP/84m24Dff+5Yva97uHG3b9toX3b7/u+afHav/H3598AVp48s13lnmqsr+69Bcifm+dR5v5
T62jXrGcMEGJ+Kr8nDy2jlKvciQJJ+qb9ehj6zzR3P8s1p/b6Mnjj3by/6dZHjkTxMvu1tRfemfr
/82QEa8wo5wrpB6MAiHxOGTUK44EFoiih5h6bJR/T6Y/t8j3zz7aK2z1n/8VgfNIarDQ1f3y4mPv
2t909P+e0ih+pYjClBD8p0Ej2CsOVxj/LeXx39Z+SGn/jkR/bp0/nny0S9jkx/9K25waU9u+hpz7
feZ4tLf/MKHR/BXCFFHG8ofQkI9jR6pXiEpOmGQP19Vvaz/Y5t+R6M9t88eTj+T/+eXpxX+lbd7d
x9v/RcMQ9IpyIqlE6E+TGlQaAgGlhMC/G+7BKR4M85fi/LlVvj32xCTvfvmvNMlNv7y4uP313vyl
XZ4DIv/ztd9x3P423B6+AsDvcMrzV7+qH1Dpk0efC+wH855+/vklhKTE30X69pJvT34LS/u5vv0D
ln73zP2tDz+/zCR9JRSTRNAcE0Az7OWL5f7hinyVS3ApToiQKucYLtneBf3zS4peCaYA+QjBEOVU
Arrx/bRdIuKVgAvbY0oqzIT8HXdf9yZVvf1dHd8+v7BTd93XNnh4MQWUOzzct8nKwO0JAim4YgRz
CXAYrt/d3gC4h9vR/5mw1/WqY3ZakjXuyWjMLWvKsiqmOsdDodcZz0Xyad35KZuXXVthdMG16y5X
XtK4Q8i2hzKv589iQt3rtYz2k8qb1BeVaqu6gKe6fezLcNTZ1X7qWElOc47wa1cvPBTN7Mjlioxc
d23TVd3BK8OPay7fCteaGxen+XU+33a9c4X2uv0Q5tx97Nt6znbrbOx63OYD5AsTuljUPktrkZEK
l/uoLIkFCaJqDwMf21911pKqIK6rmiJhVx56nOrTNo7RF6VR02WVYkmOprxc6Z45LOnB9FKQnSOq
QUUjG3I8Kr3qIupSX5BGzPJAkqhFkVnDya7N2v5u8MPwsQ/5ejX5lO8mYvx5pfxyJ7vZfqShZmY3
yyqd10s7vklDU91ijXFRN7gvunE6mqdu2PEJ57tYy+VqZbG/ZiT1qlhkHF2RukUcm1i3V5J08Q01
ZD0aUtgn358KsUxVMbbTbraTKzhNxwuuxTUavcJFQ7q76A0qSOzkNWdoOC1DE96StHhoxLw/0CWR
k3IdkCls1tozFiqxb9I6ncu41OXp6tF4Nq9Gt0VeMVUVNRvFhcw7bHcuS+YD6Ybp7URbVzQTWtZi
amf0Sy3a8peQDfF0WNh4sFZlF8uKmyLYmhf9muhuieV6sVZo+pdp0zDumOrcxVK68VxLOX9RTq1N
UaWQtXtvqH49U2sOw6hss7eLGm2BkJgvTRYdKhSf2tsxNeZQ+Tiy46ru+q7AzeI/NY0xZreU4zgU
7UiqayuVRScQLvWNHlryL1x19Ru1MliN5MK9RQNujqZR03OEmzkv9NTrk4yEyhepH/Y4zOPJktB8
U+nO7HjXxI+ZrdwZyTt1v7hFuCOedxUtEFlkfVjGUd2ohq/Lzoeqz35pKsKvNa1tW8yyzGyh/Nre
0aEnqpg0bg9VvnZ7xQLajR2y78CO7fsFeX0tYuMvPUr6TDg8qwPql/FCl5buM56qbg/u2r+TZMxf
Vy70fp+NcB31Fb0cZzr1B913w1VjBWCgYukgyn+JFjW0KUylFAX1RCzz4UzNdQ6/eouqEIqo5tTw
G9+rmJsLm+fRhgL7LKwn3TItRTmveXmTlpmkM810czIu/BrJpt0PVKw7QuqqSNSpt9FA9Bx8nMzH
slSpQKaczV5MVPldO+B+ZzvP3k4Tm4Yi1SjsAk3jTts6v6JDFy8C4/qYjg0rfO/Nrm1TdVDl3B4k
mcAVIV5uSh9zUdTzbN7HciHdBZ9C3lyL2q9G7emwTvlbuvqlc6YQ3LIrjMbsZJncB2r08iZrpWr3
0ZHllLj5bK4sv+yHwR13ocV7E816PExdejP2Ep9OjRmLXrLqVCZv3iyOuBuzNHFH26Y+KokyBzGA
IQlXRVf6ukCjvuoaiI8u6CIP9cXcnA1LDW8i2Xg8iXI8qBp/5KVmBWuys6bBxTT2eYEk8vCabNnF
0dMPmhJ6WnrX7xCo5Ugo6V/XOf2opqHaLytRh36Zs8tmReVJtWXrNOX/sigMRVmVYOT02fn5PKyg
wzLk502NQ9oh1eZHudfvI9G2ME3/QYokTjs53DGw2CHW+CZPTu3LYD5UxL3mS9Nch9H+QksWC5zO
RZ3yoy7v38416YouirBb8tQV+dLOe2zN3BZTHOSJ0KjdJW5NMc1+FMWq+eVYI3/miD8PTVkdJSXn
Y0xmukc+tWNBscj3QrX6zFWC1rC9Yf2oo/eXKi70iC+owOBG5xysfZFXDhd5NtmbPI79ccZsdkzT
Ct6U+vUqubIpwX/QXMiaDW/GlNQNWV2r98ARmTdtFpfXXLnPotf5WVtX6Hzt1HjI/CK73cAi2tLs
mHWFBPd7J3JX7Rli/X6MDB/W2nf7ilfpysS1LNKM3Pu1raZdxqi/wqp+w1w2Qki0eufm2V91ru12
rjPd29mU5RuGS1rQyTUF6/O0J2AmVebLvsVE35pY3mqfj2/wIJZrHFU8r50nN7xW9u209N0uEH7m
RWd3cQLXabL8X8zrsWAZ/NBNLHfAevV73Iq7Jc7+RmZK7NYppiOSVnU0LcJ84b60V+ty8NM6XSyB
ElO4ydMryDHZRRNqgYtRd+MNM9rsR2HbcyJ6smMlHo5V9PqOGgOxpXrvd6KdbsAJzZXqc3PdsJIV
3HJxqPnq94DLrwX1dB9w4067lZBrI4naZ1MaXrMFfWKz44cRZe3bTrW4YEHgf4Wejkd+wS0Cz9Ct
KQAX8B2iwh6lGrusYIQfo8HV59nM1RnzSzqxso6nPECJjO3KTzODONp/BX/fkOkjgHXXD8nVlf7G
bf7+8R/v+g7+f6Xc/vhyo0b/+HT5G6f67F3H9/0GMv3TmzZpfn/XH+Tehk1/Z/qeoN0HFvZ/gMLP
Xvw3cXJO8+dg8j/NrW9/Z6K+ouSvT3wDyQirV0pgyRUAqpxyCSj0ASUDm/SK0hzlAHWxwoBTfwfJ
Ar0iVMLtgkpGILSAzfgGkhlcgj4brgK2/gq8/xOQTIDW+g4jb+IgjBgFd5AgNbCOjzGyFHPquimn
9zpfh+aL6daS5PtlwdkY9iE0OH1oDCSNI5+I6XbeJ8buYmkGCyWX9SM+GjLalYA5ZNa3hYVILnUh
Tavje5d3WZN2jg585UVdxgqQ7Uzmkc47Yqa0kn3dTB6/RkIMwhVVPmTLex2m0h1MM1VB7mmCYjEW
UNGYPCa+qkdWxLphyu3MEjNZHtm58UO9Sx4QQrb7zpDfPP77FgKBoR9pR+VAoyPoHRBnlOCn2uk9
R33wK7sf/DIrU3SV0KYtHNBU7aUCnAhLRlTb7svIXZ3e0a3RdjusJwf7sWip4vvnRcI/iCSEQkAe
A5kCrb1CTwwmGhy73rvqMzI5ay8HWlft2Uqn0dfHOuOAvYtO1Bo1RasHORVtE4dWFE0+9O1tH30a
x0JMLGvOTD77XB/Wslqn/WoimOIQwqrXD9rxMosHvrYjv1rXFsFtnaKejQCO/SRU8fymoOX7Xs0i
ByUzILtlzpDiEAuPnbDUbayz1tj7fMkSf8tsnfU3nSn79fr5hSCinixECKMUKgAQ7BLWe7xQMt2o
Vh7Lz9DOYkQOgylbmhc4hwiPRDT09eJ7RnSRODNZ2A2oEvNNWzPbfHleEmiAn0rCJCY52vpnrvim
ku96U0SqlKvY8M+zl45fsSE1gEJdlxFBzirPV8b/UyVDWZCQSohAuQAtPNl7hqpM9EaQOzONrk/7
MQ0ZoJVZrmVa/mKtzQn/6LwpGBQSFxDlBBwe6pl4YlBcW9MONcOfI6p8Te9xMkLr03KYwO+qftxU
bBKfJnV4Xq0/eBIDH+LbfywZJN0nLT9xxjvVtP4u5mqSa9EII+ebEmc1aPf5pdCPJlQI2GjJGQaP
grHBYxM2fY/aZcbdZ+jbWCdOalXa9wYHyFE76M3Langd1Vrm3UVfO8vzA5t1u35ovBgGUnQGEmJZ
5E3ZqTdNwwWhOz1bbC7auXIynUwLpZ07eV7oHwzDJGKKCgnWyRF/mtAA/0occW7vbAoOpHCZapsv
M0oZ+6XvO96TfdnNfSj/Slk/GkaBVYCGyYEqxuhp2iozlMfBsezXlWUIrzslWD0BepKDdvkOEYO9
OYEwacVt0qaKgDWdc2rYdVnE87u6WxdnCy3jGn6toJ1TR8RywOOsS9TL/V9oST61LQgo2NcwURLG
qE9ty6plcN3k+l+1rDGEYiNTWK89jw6cak15leZj5QfPrzJS1hBN3lIKxcDylCBZqpZW6Q4csGsA
bG5jCyh/tF2XYka0b748JGBaDpBdoPGo+C8eetMy7OZOtOCpM4ydwTrWBQ5l2BI0g0V0V24pOvNa
w4I4RSPflHoI8eOaNghRjADHQRe4aQgk+Xyt+dgcYToyiO9RL3W8Hjhtunu+TKgGriSUfr2G8Ffs
Fwt9+vrBrX0DMqKhUXYqkJ3QL63vh8YeJg5t4Yc1EDG/m93I5xvfwDdLoW0DGaTQmvdgM6wjEAFF
R3Tdpl1DhgwCvZTwDlL0edNoaHu0hZa08EuD4U6O6hJuqbnwHT9mc9ThTVhEB8UsjbGBFOwdbap0
aCoFS2f1ouD2lSzbalmVBn5FVFuPH0dodOaTks5jfWmolUAPIR/tuR6zNJ1NcYrgS1GWW+ar5xql
czl7DcUyL8NWM0dZYoi2QY7B411P7dC2J982wJqgYatW5Io3+zwvM1Aoyy24n4/VlsRMJ/KsO4y+
5PCrFkPqmp0f2sb99o5xGDN3IHXJar0Dl+sXYPD0ykAHE6kTLB0HDckxkR72VD1olbbtAppjEvpx
d7IsQbdn1rgpMzuk1bYiyQSgtjSUHNQyJDHC9iDRb+7SqwBVi7S9BadpSt50NzawXoijhpDNXQbW
YIip2SoFXlNhBwTVjsQcXkikQKU4ClVoJTnLaKzT3djFGXTYx7mB9RkkRlS+lSbnoJNVTNIspyW3
c1vvqtVu2K1BkcC1xAEtwiYaNfB4OZJyttWhz9xmd4FnyAIHt5IZNtPjcvNfR0YKnyqgeMh8pvxM
4S19gq4o7KeGSPiUVUFA7XK4DyBSgt3Dl8vUbLJQpQnlOy4EhGCSYwueQlY4DnEyc0lAvKar5Ybb
yjlv6ytPJfh/PVH4sFNAeoJYDVWbjse5Aw1OcZlAnasUm88ZgID0pAmRgn6qnG8uukHr+d0gLfwc
kTQQwKIJkBsAOq6AMuhSQ5wnl9YteegWgFgzEreFNFXbS11OEVgC+tgJfoUBkfmdqFsMWtC9GHw6
mWPum+5yNhTBC0fnHci3AhbbvJrUtQv7oVUrYidRGhbdvsnfKc1qNe+RhM4RMpM2ulmBs8uOWKuq
gRwF6O1pvgffNsALzPmwXrOUIri/9BJzelDdYpIFoLD0/IozNgP5qfNgxnzHy4bUr3uk69IDjzJt
Frb1nHJ0hCGW5+y09rmpUxHdCBzdLhrvs+W8Lb0AGcvMg21GKuue3VqPLGzGlg1MAN6qbiypvYJT
OyrKHc9rupgDJGJIN4dAqga4smqYegUkIuD2OBcl5kGflKSZWFUBXwFplt+tC8uo3pJtgj2rBpri
WhdOR62ri7bXExJXISq/OU/dbClFhCWNw1Gbys0v8yl68KGS1GNbnfdrv8K1Ec+TQ0BbE0iVfrSg
pX3Xgj1sEfMMTeOVXziGlNvYcQIrWUQx1IIeaG14lxrzLQtOoHzw3LweyjAf5WFY4E5oYUa4Fly5
5aU2n4H9VqHZEKGmUwXpaaARmLHzoDPIDjNoEWIB4eDBoebRAYd+CtYfEzuXqQJPlwbI1uocZh8T
LE2RiSA/pEsoR3MagMvYdyUbIPIkNVuRDWEawR0jZ3WfQVF2CfJDkjqjryPwYQPQ4alj9GQYg4Ut
yd71rlg7vEGsPFvadNfJEbqRb30IZP1NOUs/kl4dtw6yqjpUullIBoTiurqhkJJU+7FcbHmg+VSO
b8sxwubrHop/OsxpESCxaJYMtNR3WkBgN9MKcPpE1tOmwW9u3dXLdi3RnoDjrnXcgDPvsy3d+0xC
0UIZeCU5EOGUW4DCM1UO8ZlVNUQulSUTqFg0EsMVriHt7oGGdiErxIoS/5TZxbi3eRfNO4WxasCH
3FiPZ9wOc3vE+3ka7oYOasy5q7qMXpYgKdn1dqjHTzXk3PWoFbY3n2ljVnfT9byDw2dAFi2vV5WZ
vFgyE/rzgbBlsIVsrGLDbgTi009Hy8LkfOVGXca+4F3eoQtioKweShlm4MzBRg6SfJQjMPrazg4o
0Cq28wbpV7ckU1CRDFbFAOOL8FFhNNG33IREq10z0jZmhTI4lX0xKNg/zIxSWYXToKGSmZ1YzbKu
e1WbNXdHJV6X/jxCcEwFD+3lAifKhqNZiYrsGQC09V3VYN1D4eNBnPmUJlkQGjDaJTiu0aeCV8ED
69Vj0exgMIjdrmKmOhGYhD1wv8t6Xirg3I/RgjQ+KoeIgH0Pwqz1TpeEZddD23f0/eRH1/TH+SBg
knIAwi3GdzFEEi4zH2x2QzPq1w/BglcXzHEOvKQAersvTODCDccysmqNRT6Lge9VXE17XNahiUdr
T2XXF6rtCdY74VY/yl9R10j7WeOhn+O+5SGN96phZJp2kxh6UWDiWciPQ2lHJvdTmzMY75Vd1vIr
hUTWtsczHwDW6nstLQkK7XrZTrjfIxbSyg+cBJJVVw7DZprrb+g7T6bk6Gapur6H8UVfbwV16GD6
xN4viQ0D3Q/l4soZ8FReAUZJs2CAxoBAhYBxMW1Y02auAQTlSJy3sqIgkUBwj3KDjw4KOISDpnzL
cB3LN4RZZ6lE5VGTzFKZbWPDIs/XscoAkjI9zlB6mO4aqDLBsgqvx0kIeOfRxPoN/XHfbp2DaNAK
0iY6d0YdT2NX81+Y9RZEQUMmWnVcwTxl2g/TyCBNMu8B2cs2Ay0dU8wABS85YLdsp9IyQC5rJEw9
l/MyW8oFajjMTfLDjCxfyYmi2AAksjgnkFO6qctho4BLJPBNjHVuS4idwVCjF0koQJMlqQAKGqzY
KqcclwiSukoLWHsSq+jXtzNlI1zrSxXhZXnTw9Sl8Kx3IL9XzZYnWyoM3IIbpEAiWw4euVsY4W14
FYY0kG1wmBz/dVlG2x9x3Ah7UfUwXkNHYRg2LGUHsUEWrcKmo9BbHtCXKYMJgNovBs2TKaAeAm9Q
iKGMoFuVOwbqhxyeNoj0le7hvtuq1LcKRlEPemyBfoaMxtWySY8IjNyy3VDRRvXHCeaEwO1NGSgW
0kyzSTD5TIP7/KaJdYQQKqaBrIBIhdXwxr4LvKP7FtkkYYyRwWyj3tU54IAb1sWS/WIcAu7pwYxQ
MBH6AO3fFN7JsYywY9JYBDaa/CyQu7JVOy/6el2avFQf51awpj3RA6+65ZQCHJ3frQJvKBatw0Y+
OTfNtT4dcruBijw0NUDwBebaUBQlH8FZOuDrUNzVS+5E2NMWA0qB8fiG5ud+cI6d5EPlZ3m9Bo37
+oKXIgd50kq3OCDE5bDVGYal8zvj6RYiYzduhJdtRrihnOkG1JCB1rge0eZgpJzqER+PWBjA2dVD
ddXzDPPO3QTjKAgoQgZAgZy4DW8GvvljaZoGkHUOGmi+lCuME9IOvt/uBlTi1uvFSAHlEmmQC++0
Fhs0bPlUbWCeDJu0D+HRBgZ2MTAGAaM6D4mvuyCRzNWnWS5V7U4YEq2AqB7BF8yuToAJmiPqYC45
7IzFyl52C6rmsK+Ml2g6gxd0BEDt0iewLRyC6GAtuzrYQj7M9UZWoA1aq7mHlq8Sqna3s5u20Zdv
pyFAckkLJRd0QaG1Rckw+FmX460JbAYGHVuO4mYQTxXAS2g8wc4hsTWdkwVD/8SFSnE+jpiM7e2s
UQSlwOR+Qz6+ymfAGr6XDnZbRzhykQ7fOmK5WgXAIFZVDt2XrUYCnyroWdwhZVkW78g8jet1ns15
viN60NCOzNpVPjuRfCDTO74aMmW7bEGg/0yrrekWXG4ozEW0NflCuQ3IVzCwnt+VvqzAaqEDQrff
R5mtale7mVnAKIr16wfQ+pZxVzRCz3s6isEufusfwJ04g+WB2ivXLVUOkJP5ySBYDPpgRQTXP4HJ
p4ZWpYVh291D6NnZbNDKZJ2yXZHG3vhxH2CWtjmGXTb+KCtJ2lxS5HKxr3Maox1BIevWcTOVBVDk
gsQW4tAtV8Ml5y0F8JqWpjoutY3TGx7F6k/lFJE5kR5DTwGFLaOAD0gMM6RObtoeXqNocJCrmtFu
SBRbDFl8tzx0jbGtWojSsZkRJCkA/BOHwzQLZOeDquatC3xoLAwcvQCh+zUuqdpBlKV6KIJcoeOl
M8zz0x6apBy8f9HWgklrNG2iTzZCJTxEPZUhHLJoaXspBiBH4MY1gUcl3G4JK4AZM72Lra9rW/AM
JuEwGdDEtrekj1uHnh4yB0zvNqDboXbzyudZoz/hjGROlCIw0NnONj3hA2Xs5VIqs/way7D1mbPO
jGb7DOb7RsFhIQf7/Ysln7JqQFNJaE/hJBdFWAJwekxBpsFamQcefmV82aY3D65hZLYxu8/v7sel
BIIzVIpsAyMYTT1hVrGuhnUGduLXmpZbfuo5JTOAQkjWkLueX+srG/g9f4yAOhaIMAyH5PmPUymf
I28W05JfI+kmaGQm3WHwRBaohjCEE1oIauHKe0gak6XMA4kym1Ga3RAw9N3AQmyTDQUt75Z7HjLz
t9mHddXWIljBPNQEwccFPj0v/g+q2g4pA7BFOYF2HOfb9e+4/ejKLlSLYPD3GiiCHFCgtrYQiiu0
UM8v9YPPESCGFYyCYBKE4YztE6sAjKqxBQB1qzScD0knZZLN8gGtYgsRXlbLX7rc0xEKAsMIjjGD
NRn+4VCdGz2RFfD3twPVW44KEYLteqohs99UWG01q1SA9wFMJPh8b+BYg3sN2a5jp8/v/amaYWrK
2DbLgDEpQ+ipRy42xHlRFfkEnAS0jklrYKmkFVs7//xKT7WMGclht3AuClYDcuzJzK0FYCgJatCn
yfaivQyD2QpU3UCndjJrvKHG5xd8fHIRhibwpznbX+9IwmDCB/TRYw8KjVwhmST3yVmYE+mDI+WW
5iApJrArHB4zERW6rpJWcACBaaiMzwtAf1AuHN3EavszFSEFbP1pZqGVNmgQ9tOo81TZA8yy1vYA
rIdWzfEDbJmd3qAxp3TL399I8YyFjfLqOJyA06fLg3K6Bs6nAF/FsgRR3FNFoFtYjbRQEny79NLv
JQmZXIoatQGytVjYViznNPVzv9dlDoFfwB88bfxrEBOQR2hxcG4P4BtQdAcJYB6H0xpGy3Ld9222
YSs/+w12ZQ4L6GJ8PW7lnA81YBvhyVbi4czTAGKJB4LeA7SHrNm2eANNjQxfER9GG1gum66BTJL7
agH9y6pxwEziOc4byWJboGWfV/8PDicopjmHE7AKkx9de4LOQmf5mj72eiSAWashbC2QWsOGAL5R
1s8vuWWK71PulmrV1xmNhLMAYjtx8H3SgkFZCqOXy0dV8Y1jnGrF20smBW6zq9znIEFB4SwpNFER
lRsozEy3SfO8GE93TginOWRO+EMc+CG/jr+/y52WjxYOiwX9se2B/jyrOxe697hdsLvAPlw9v9hT
JycAzgQBpohvh+Qpe+LkHOVVrQfvP83j0KwfWCM2t2gaOB1j/2Jf+ElIw9ulgNPOORcweSMkf4IO
qgXOFRo74/fWh1zuS6AvQ3VUAY0KnW7dLFAdChh4d/BLAGEDfhkZUR8ACjMniwFoXaBgoOXZ5vfD
QgzgULTSDajXFXQoWkASuNN9ozdaK2YbDSAD7yEIZ8k3mrjtYDrybs4Qgc1l/5e9M9uOFNma9BOx
FuDgwC1EhGZlKjVUpW5YORXz5Mw8fX+uUP2nFHla6vqv+yZjpSbAh+172zYzCpezKEkM3SmypkrH
awoCKMMXhkEcLQ91Y8Ko/FfjzRgElHAm+9TxIASejoHrJkNQyXF5HKtcn8xxQ6uiCI25oXJ+/1Li
ZD3rOSV4SQgXkmNRnK7nuWnBVC0nfvCd5uVaowt0WkydTvVHQj0h6Nh7LyHpMAr1UmuU9PV/aho1
QmDMJoPrOp7GM6kFWyKdXfUxiIJR5KOxXfdsVUkHq62K+WwVIwXTvqhjyuNsI6hNh9fGH90i3UQy
ytxm72y+ufG9qan0hG8QId0/jZfuuHeEJiYLBHTYGW6qZzK3yFrm0JsI/M0OXakGll9baOxI1m5O
z4NzL45BOUS4WtUMBPL+kPpvt4vneQ6dfNOGsORyFrqn09fxBJNvtvGPchLen7mqXftg0x49l4Xf
OmD86XBInCW4Wv2sjCHGxvV5ZRfl05Rk5hTW/ljTNE1EGBir34cyHbrHmPq1/1wu/ZRGqT/Z51mQ
31W02n5MrdO3oVRGukb0cuSnyY2bq9TM+htOpHSjWk+nYmf0ufhjo488XcZqhjbbloHp7EANiydj
MwaKg3JJYSUH6rPDqVQcnNIQN96qpt3Qrt2ennj5lNLDvyxLmy5B3g7AeU0x08IbrPIZ1oR7tS6J
kYXj1pnWTrTKe7A5n7+1aWO5YaxkCoSR9P2Zndf1w+yJ8SkTIoUHZRpOvTPA7b4WY9D/LI1W3Uun
70mL4vE8h8J4oE2wthESB7lEyxxkRjg61XRZ1s1+mIMJwCbN8z9GX0pQ83gsdsOsmoctH4HEHMtI
QfsMJzKleecMq/ndXof+2fI25zGFYxyli6yuCq/P9k62Zlfvr4i3wZoFQVuZYOaSKsBO9U7pNA3w
j9e5Sf2T+Vo+B3aMXkKWzZAzbaZ8fP9ibzf08WIeRDl9zJPDnWYkSBdI7VRQ/5SmV8ERWswHqwZf
DauquJkcMVL/JU11R4vQKz7Ix35b+S+PCVeHlg1B/JQ2Mbp90BSOqn52dU3hKsq2WA6VsCC+vf+Q
L3/pP8fwy1M6tg0/JwgsDuTTInKxq8Ke4Mr8tOaGPSNsjouwoeDJdktael9qu4q/ZH1stKFZukG7
E1OblWdT5srdUg7QviDryU9KquCyNjrvkfMWVja44vBUVSQv9lBXbWgPlnNnTnn9VzUK/7oGnr2b
7NX+I8ipU0Orscw2Sorkk6gC1rHhVRL0pqAXZ80BwJoK1p95kwy0EkZ1sBLX/GYug4g25u+DXOiE
hMeQ6DSANIhxEZzRpymBZXj94vjr9tMZ9eCnmUjPRJOX58u2fKutoPwqjGDZjXZC06NThjx36tWt
d+/PjKsP6Dcz42mypgMfxII4Jr2TBMkq4or2Qer9TEYaB8BpqggX3/WCXU+XZNhNTrWce9WwjGFm
tBXdnqY6b8CtbqZWTkNYeonxabMS51xsK8CZioPnKgNPj1Rh3GRr7V2vYj2rRSUewEDLT43BpIWS
xtgabcNC2yVv+jjy2sD7Qto4NYfZyf5aZZ7dCq/NUAsBeWZJ036q3KEcdk3cj9/XMh0fTdcu7oza
54CQizUfhD3MI3qhLHmYyyDNo7QzeYB0sYJwGhJaAF7e5TRCOBPvHdfwr7N0df6wQLXjkKYDVPj3
B1eP3enYOqALHocUPFlb779/ZH0Ik2ivmV78s8sc99boRP7UZmJdd0VXm7fWTC3xwRWtt8RXVpVH
mQXrFj6SgILnnFTOlmmXquLo/JW3uXMJbAbbPR5X4wqgMj/QiBiI9G6ifrbCLJ+yZBmusyww74wp
EIcPnv73pUWqSfi0ffTl0jolA6q5cns/qetfyUKDgbq9iZ8btaXTrqtWN+xMG33AWDUxXHAXrHCX
p9I9T6HDohmagyCi4VmlO9VI70/4/ZOGfoHQa6NPbwqZ9eedEMutHNPkInE9NDuNF9hz2K+WnYJw
mtUYKstvIr/a3PbMYFgOeTEYN4G0Jn5g9oxr2afr5xUhQr3L3aw9JDOnd9RYWXFd0eYloxTVlIRl
V9ZQSuacHi5Nzyd3ojQlF+nvB3upL5ASCRUqD7oMK5F2USRB/T6LIKtpucKoW+ho0lcaZFkmUQ/3
4WZug74Pm6yV8Gp9u7EuIKfM6syUif3HoJrsz7Geh7+czM6AeqY8/gj4+j3+sFICSHNQ16TW/59k
7sKmE1osc/HLl+ADYTAH+XdYHitdQ6aMmsr7ufVjfCFr4/s65XMNe3Rqq//FgvU1BZmjzw9QW58s
WJhSfdVvXvkrruQ67l4mRG5jWl5npRwO5jYFD52qx8Mq03jfBvHyNfXV1LJONuvh/RV7AtC97B4f
xacJ29KGa3nK2N2qcZ6apch/JZ4p7ztp9V/s0jB2HsDuFefieDuW3XDZOnV1US7Cuhlqj4PMK4fl
c+alPoTkep6uM2MUf8Gc79zQ77Li/oO7/C1l8CR8V5ctDmeaovJkyKYqXpG1OOMvUO8ueSSzcPsI
JHENx96cbm05FfSU+k36O1+5zV/pZnpFuCHzmM9QfPRPblAm16Y3F4+2ckY6JJwCB5WrkuFOci9y
Otq9x4n+/zqLhxdfmzd+I3/7AGjVhK0xqP+xuflNjXxiW/IfHfPL772KLaREawGEAHDCRmGrctD8
R2zhosVAliwobV9kGK+KZC22oILDcAXITSuVX5UWlo/lhA0jHWjVsyh9vH+ltBBvzrij0gKCIJRh
+N4Cit/bM660KJisuXB/wZvTGJfdOhp9OvbZXOSAxTfHUG5/qDs0yVoytLjpEhlNbMJ4Vbov3thL
4V3C62L/F4FRo9AMqrK/Kd2qNdawKRa3/e4WMBogR0pZ5iJKOAetX97SrOOXMl288pvvu5RwZBn0
phKZ6XKR7LLnVpzWVdWn1DKHuaZD6KqiDZvZrapry1s7bjmpKoBWuxLQ4ox+avidf0zp5+OJ/0/B
xQlIAiSAxUfgSvjUTN9vyLlnVdlINe3/Au2iC3s+VE7pnJfO1CvvfOsTqJr0TFvsYUozzuz4g4PY
sk/mCCcE+PW4jEBa50j+Lazlwu+lKbOfuVXoFs7QUPykYRAgh8lhV8woTncqHRLgSMMxtrb+TPtT
Y7KWs8lZXA4yrfsibDgSoYohnu/43vtj9DZX0tx6IUD6A5rbtBh+49YvaWbYqRLGT2moybR3yeYl
XncofWcQ5gtlWD4XLhjhB+X/ydzo6zrgNsRI4j0Zkx67f+Ro7bg2XmMI/yc0srKXIYTBsv8zdWK7
TsI5z8bsUx3T6YSzlja2/VFT5bTv8CIp4NQDO0I4wR56e/nEnTLDXFLx0/BKr0OMN4OffmMjGcNF
s2VeeZsZlC03oujW8Z7+j4mcHQOAkkF5fwLeVr1MAEcesiwX4r/ug5wWogMpS74C8fyIg6121VnT
tRw0eyOu+mA9W321MCvvX/L3hweEl45E3QAm/1tVCLgHiWA11U9Hzuzyw2rJzSoOrprH3tlnfuzI
ZzUy6l3YQ3yVzwgrJxXsp6wx2/mDhWCdRDIGAASFXcJGJRURp2V/gmKdynMwvqcZqZxxTnNHb4hq
aVJcvsY5dzYnyqp+xWRhoVLhrtzMTMf7qpXwIWoDsitEz7RSkEvh19hfqimr++/vj9nbw9/xAKlN
KjYHzgMxnDL37YIZ59iH4bEt3xc1KBaBCUOLwTKXGUIZvFQxGfctibXeNMPc6I+sTcZ/O1i0aHVV
A6BNwuQQ2t7eht8BW6+9bL7XpaspOTnRCygPqiw8iCsBDbP41iejKr69dklUWylNczRyjY2iQxUv
kf8FPayzrZyunKVoEcK+P1zW6RrTPVfgUulRhIApnrYSFzHXbVBv4nsPpZb2Kgzmthw/d9uQtXU0
d6tucwEEvDC1164CCfWLbTXuoSPEF8BrZZ5E1baZ6xWMyJrOQI0zCK2X0YVR+EVWQbJVkS1owYNC
IAy06ktzCzRRpchizRj54IHeVnhEKvoY6HIk7E5XuizWtyPPyqy7qZ7aZ89t3NyNWpOGZgdEOmqN
Hj3SF3HCeoye5ejwPZgChJPWinWpvMxIjTsUw3DiP9rQzmkUBwcnGaG7p8tPAsnJsiigKlRx2rTP
rWIXdXvRF75zY1upgBrTjxrlPxLKqnRZVw/LBDV3aUTAn+WXpNti41xVDsCvMkY63n4mdYKwHKl3
xejq6Wl6oZmyR4Zgq3Joy1spC93IKkt9aGWMPhPU1IFGyOGTwPjxq4UKLBRuvvLRb6YmcbRuL/qD
9GB52VGxJBkJRvdy+cBPtBrCbxbdIGtIHrjzzKh1bjC0boWurpc1BWUwKWu6d0SzDddKFbEKSxh8
dhUZCcDKObjxnHyt/Tp2niZz0v19j5IYvjJMOlKU99fGaQhn9CnVIDQgUJPubw1dEa91YgVt+bxZ
FVrKcAF8aDXdMm/KCzF2M4Hi/SueRiOgDcS6Fuc2pjfBb1fsFa4DcyXmr2Ib9WKcAXkJf3YPYas7
yKlz5TOc+o1FONvj0Cc3IAXgnR/scp3O/gNpIcv1JEUsBxcCDQgDp0gmQouxMwJZPVWUZgOc8wYt
6K+mSzV5PC362tqrGOuMz/RGdMuhTd0mQYsx2FMTwkCZyykc7KS7KmNf3i8I7vwVMY9F93/wDTOL
OndbaFQtEB8QnToxiJ0Do1VvdloZ05dmSskuLmINMLDzIV2KT9AMkMyEolCwo87eH/jTuIZOGmDF
1k/N04IinpTvBU4T9dz13uM01pot5ioYt1f2tOl165BkOeepNS8s26UIdDssGV4yW1gVekmLMZ/t
+D5ewFhgfnbZRj82a23won3ebVBVDl05tZr85a4Fuy6ewU9EaK2gKU/KszTf6P1Hsk8im+4l0m9H
dwbz57+0h4FbKpRatf3oD6lgbw1tom9gMIRWqhz3MWZ5mjgZowFgixMrdUhRbcdBY6QWaby1uPpL
cGgQv5ZBjqwlmxEKdOFR8PFKyE+FfkR8V2R/KAxPiUMLqiD6aOW84HE/eLSTLFO3CC2BQJCtYiJL
P0U5gDktrxyb9VEkFOcFmggtNttggjc/BtMvbNCVoem2Jw/eC8GtMhpNMqXLoXUDWyUtuqqBMMb5
kSxVE5VmLxesPjHB6/wLZXHAEkNUovvZ/UjYPM8o9wlrtCZ1FMyG2OR/1FgWQ4HBDazSYfB0W9Ut
ES8geQtsrfo5jo8Ohdod4H8K2/9SBZ3s0ZfWpc35RccYN8rfUl3chRy5ys54QA3YEB2O6a2N+HEq
IirLNKk/Cgsnx5G+pANQYpscSyYd+JPjSJOdHdku3kM/WqyQYR0GFhRnP+Pj5K3TuPt4NqBQhbIU
Wq1WTjR7vlUEPUYJLkY5fPZk78f5IR4cJLcDG3L6orDY5ASoDDb+sNQcVK/TlnRzzVAiYdQcEHaR
no4ElI2hN3J8UmxI4HkwfTEb1O7ZmVsUnE2Q8HWd+v5owy55GxN5eH0IECQszD1/r6hIB3sjMZf1
IU1XWcbhMBYCzsdsxvmttDdHrfsuVbL1wzciELMcxUK/8Tf9R4c6MflhZqV5PsejI3f/NxGIM6GK
3XYfCz9MZQW7ulZoCPJlGD8QfiyGi93R4Y3kw1yscR7P3tF6qJSl2F4sLyqPrm9z+UbhMcvGzp5G
p0xi+o6DfaLtwKZhLt5VdSTwBFNzf1RyrADDhfH4u4SDE8Mbf7r/FG+0CK3T/u5/pdcYh3k2o6Kc
eys//xdKjcUSvnJuNtFMLOnNUn2b3kFVHJBx17XTtt7FGMQZ4GvtLkWX7HPIrgCasxsnGb5IDqZR
7pe4htd8IXMnTfwDa0UKlFwYSWn3it5HyxomhiNp86ex2vL1YoagnGZnc1Zx2kRFMDsEWPp7I+Js
Y5Ruf4EqaDbiCNOnHnxhbMm6gnBYhb/ITzDtPD6G4xeNLKM1EGJw4XC5remd7vs2doE9XeYSRZd9
bi2G4XnRmrvF6J0tdW5VyGacSZ+LpovUdrpOhMuh8m2JV2kGUe6mgZt8Qpwxt97nPDbyuTx4hTDs
9qIYtZ/RJ5kLRIdhFwQak/DU4OJrhxY+NrYrx4HFnOwN6MxWdUPU7lL3Cvm08sprK8McCfucfM79
eI+/1NwjEs0swb0TsvQtrROKKXtvJumadTtTi2v9XT3Az6j/tBO75npVXgbB45j4XRcp6mBG1vah
7MspsmSq/wj3T8oSYlamc3on7Xn6qE1RXMgDlBQ9YqIcCj6aPh2M+7rydMh36Ir5XhTMQ8MC2Gry
jbMhUBU/1x4fNR3cjeHrco2dc5b02lShTC2KzNrK9PRYECZt9w+0eHqcawdFCfyO0VBMhVEXfur8
6joKmu6gsoxMK5p9C0FvlPmpC1UdidLYjU9DXo8Z3iuZkW7NWTpujrXc+LmnbzljptvtXrKyuILg
W913pBR6gUGj0DPvrgZfK4NKD800QT2kaTKgAeEeJnQ6POPr8yglRPcdwA2sPnKXtpH3hevEgYic
OQAAClsvtRiL19UTb33An/RyQz9cjL6Jj25k1dC1Oea4gbtp2xbERQgFhZkp4/51qI3jj/89yMef
AymwIXvbbcUNoBBNp+9FJttMnWW1WHnozt4WLpLYAnbJPQV4gpGge5yoZpsGlhqV96iSC3rEK7ZM
VpFOq/wUVGPDKGHcUPIjdgvGpiJgjngKwgJmCdOdVPAQ2KNeYnbfg+MIwifSAuTXZ0rtjBotatHv
zNY5ejfN7TGPU3tcHjIuSsZHOjBjsX7waNaraJFryjpNjnSe1Ekx4YrWpjO99HEzMmccaNqnQg/v
cSFt4zpylzyk/isWVlhcB94TxoZhP6T61o8Damzzxn+aUjSOt4f+VRf5xYbH5tKeJS9NnP2caY3K
dZBjw3OPoQ3zm02e3X23ZILVYNi7ZKw8vJpIdj/1YNn6D9qT/nCmxOejrE29HWgT6mGqR5mk8+NY
JjgEHerE5+/CV7QScV70q2cNiDxe1kqW98Hgnb0OeYAxJg+zZOhoZ2RsS8PF8zaDvH82Wd0mzUcy
t9yfdmjmoZFG0C5jLu7mKabgu6FEOntRAhgA2TBN6XjhNYneziMiS75WIELI/QNyCntZL0XQw5k6
H5zGrKqoDJyyQjTco2G4oGUEESykkdnzQdLolrdVN/KvdqKUz645W0BFHVh+eTsVQwwoMKucq1tp
0kxPso4XqoAYXzFWxhwQyvPDIjqU9KGvUiQcfxsDLEYdB/0FvqhqW76atD6JN0nZNGgcXuHkfChT
BUk8hfjT/sDUAo+h8zZPGY4z8bJn8OPTjgt9PBfx9oTEtpmHx07M6SzPh+OjL0HSM0SiXbaCJyqg
q7rY+JgWUW5Qjh4+a2n1qgGv0kv8iJ/6kHAZAWvEpscIhwxOl4Ej2ko7cddlQKFGCMVBymdkd0Ud
IKTOVlndiNZS/IRcLV3DTi6SsvtXkAUleqnQB9adiu2LJO7g/oaIPzT0FlOWgxp2rlOAl8ZWQelb
VdROdTRgYkkdWhVS76cBTQggfFL4A6FSyHjlzOtXIk1+oNbTg4cUSUMFCJELsPi8hC7tXqm15Cm/
zqRnsXE5YyKosttA5BqkbEaOuxtsO4Uc7lBmVGu8X+LcWFMc9lq37HdAF3ToQ8REvnx2EmFRkv/t
O2E4G08l60ofG/i96uWmbGWx+I4jmQ8NSLTITLjIl/PmVrF3V2zjbNwrkmlQha3tAvlMvGV9GTj8
MQI5tBO9jFqI/N2B8lKjVGVGvkpmHVTN3D7LYE0767uzlLK8lbJr1/jg2E0/GH/NmYXp3Z4TTZTY
apTg30bkl5annkAk52J4MJMuT5IodleRLl9mj9ym+4n75dTZX3vMOZR5popxqoLIsLe+eELEbTvN
3/r6wbIaeDVwwYLRGlnlVR7Y0cQXDW8KvZnO1LJ7fZLjXGo+IsMDh1ArFuOXcFOWk45/Aep0Psj+
9ealoa1/on5B7+Pc1l+DiGXwE2uy6h+MBehEtady170NSIUtWzlZxBDfbsNqtfucjap3ZVDp77wu
WWTBRCKov/pbRzxch1MjidDHKuGFlq1M//OYesnchLNZg55jnggH5UIzXPilxNg0HNjTJ+LDIS0b
LrrNZH07Jv2HW3BLfecYQ/GrrxdyVcCR1rFUjPtjxVZn+eYVdLrb0bkrjgGrOAKNHZ4zrAaj7DQI
2UPXcpwdHsFdgylEJ0fjfsxcmCfhMNPFmy4zO9FpXOosXMObSn1b0Pu4IVzXOEeQ3o16k7e2bjPi
HLvoNenFm11koZv2dYWVBFaerN7jgIAD66BX+BByCO+9ZeRXqS1Kz/8A+Dop6MFyiA+sYCQNdON/
g5XTgR4CeLV9nzYN7gihl6CbvFdzQ5jtDEfvIISlWrMxZZ2+9w+qu7e1nb481h7S1ZzV/0atGZfG
mHsPqOoYGnMtagHioLtTfsAmPwHQ2U3oQ0yuBWTFv1KX9f9okM0+HngxqeTfa8TEeaSJujZ2nE9e
QM+KiCxTPakjtncsEoSZTNlrcHz/sd9CCFBzWT84PfHwtMNZ5/bbe4knAQ+UrXcfwHySz5mLkRmm
kr3vif3WkDp/NM6/XxBnO4ADhEg24GJwArYXuDhZZYVFbrfUHBRJwYl/4a3oIoE1X3b2+w94wsrR
Twh2a+LOAOnHoh11ckFsdp2kHkr55TVizCl0a23cJlbXPSxO70+HvI03dTfOYs131VjreC4UocHo
N1htH6By1tuVzh1RSiHDojWKIg+I7gRoXDHkmb1VdF/K46bC/kLv8WUsYuJ65k8ZU5A648rODASH
A6mFkeobyVvRjVs0waWMDy6KXNcMF0LLGhHqO36c/RFbt9kqqCej+djPao9h9v1hPZ1GJs4x4XbT
MeElQSgW3q4bzt1usBdjuk37Qkem7SURanu3Hu9Wwx8d3rvw/w51uTRAeA0R+q2X1xNIKU/GzFvI
RnBjHm9fj70lSbs8NDFBd5sQdVHyr6A1HL3Q0vogiwRutupvTDsxxyDRU5bfHo8lkmQ9G16BL96+
xqeXR37/ATVw9h9mI/gsBEMWqial0Lbl/28HdF63JVObW5zjwaMKN/KqyhPPEiveD7fg75di6iBP
Sl+TsRGbvL1UhYHVipVYcn5MRSYXNwvWkd1VfLz/VL+zJ2FowIizGUXqACLr22vV5pDGGEsGP8wc
mPp1W9kSVQmJo6h0OTn7U11FZuUo2ws9jPk4CnETsfpoEPXiPeazSRD84L6OFJF/DDgYJkOACBfn
B0Lbb4pI06RfhP9lf6Y2RBL93nYXzZIYTccem7/6rabRHjV9AuarHas3qlhIlclgVVdkEVCDkqgp
WkxFrm0HTMT8jFNOkjTnKzmL29zG2NNbEHJjm1bY177DMiDZq9x26m5fleNmD5HZmBg0aEYZECD6
fKsR8nNw7DMWkiJJfIrryuqWmyJJpwAqzzjJDOqtmUMhOacA8rJqVxp5yxJ5TZw8g19Lw+KY7lA5
+Bxi8iW8Hkug4mU0Z3SyHCmUrDo9mSckVMZ5Y/vUL7U9MtykfnL0bkVf6iTTOEbmlqYt82a2vrVl
YdEPlbWFNUaKdbaTrYe9E/zLIxTTcZxjj3RMsF4yOzp+M+O7db5OLrxuAvHCQqaQ9r71Gy5ZFVQ7
06VJFyVLonKpeuo8+gxlXj4K0vFA3Mp1wJj9IpemoUGKflLgv+uxPgwgj4pulxZjBRwMMuTR/Qhz
FP1NHBljk8xmFXYCVpP9OeiC1pv3SUfQ6R7cNZi25oE+iO60kZuatrzFzhU3q4esBQVPdpCjoDkc
UtVZVh5VFsnwXyslce9funKZ7WfLXdbBvwXOi9s7JO95Ye/zujdMKnSTOm6IeOkFPf59jYMCNMJ5
sTe14okEYjJFpIxoCjBEWeP5ugh6/MBC2uRzRpUf+Ip+bZaa/ZkD2Xj+jpt+saa7GFdAKLSVV1fq
zxpEyBhRZkndCnyNkR19+kRe+xXnCfKRtJT2SHb/kv8ByOv8da0HfRgel0b5kqXWXllQSuKOmeE8
P6HPqCwibNJ43IaN6jGc0U0GDxwujX/f8iaD8lBlbuKGaZLM9+6audgsZXN8hoJSnGem2C4qtUzn
ICzNF09JO1oCN731ICCbmBhN6iFmUZ87iYuRDbsv/Z6rtvwzMTMcFAILLrNfiuGMIhyoy66xrmrN
56ZgO6Jil9dyztqd56Qps2sa6pDjlbDPm2z8tOXlYO7JKYa9v5p4dxe9rH6k7XhvW057pRwjuaqm
fti7PZ5IEGSS86kZg10azP6d16YdfIM2+5n1XbwrU7ytVqeud24cdJf+ZleHNa7pTteti4tQ4a91
5PAygcPMn7zwqRO/q6UZz9BCwVZHOnRW4J+whWuQu4c0xxi+degZ8K4Bs+shRTfJ47xs/rfSwPQw
EGP1MPt2tjftwbxECJlmYWMYGGgAHx7U0Ne/+tyL7wA1M3hUgwh+WrSgqLOs1voy2Xma8UaM2thb
fTV86ScHIIRQsOvXBTOPXq1F6FazH8VeEKf+n9lkB+sFzIjxR287ubVv8Oyg/MqqdA0n4fq//MH1
qp0RG+qywsjC3TnWkN8tkyi0jU5z5faD1UWxnzbfzLxvrxfPMa96aekVGsMDpzaa5stFjcsN1Nnp
Ahcl4zIrRGrvfKIfKpYZbvi24XBBOd8aX+e2m391WHREdmZt3/o+b2yYDi20xm3rWblp2ZYhTC6F
T9A2F8slPihdEppWm92ulkcgptSLJhSQ4hLKdtleqqVTB7sd7Su35E0pINBP7rz+wFUsvkUgNYZT
Pw47IE8zC5Olmryduza48nlDfdumjvq6tgu5oknbnZdfjAXcjCLyssRtQ+jJzjc65k0o7LI+awAw
MAuuhjsMqoo7KPFDERXDkDx26dr9qZa2wjker8kotlSb4xpqlnSCfbBANt6Sbigz/RmhVJ9ieLdN
+be8anmrS2JWT7yyC2FnO1l3AWZUF62t/GhUZnzJKzScb70vl+ucPsQUtgDBXDQekCtgs78mY3It
Md/OwtIqgm/KINna4WRCHuXmfYdsRxYHAr3EySPbvPPBatLP8IfgnMyperRxKztD7Gid5e0kv6E0
f5yp3x+3rtr8s66FLJ13VfJrZUDOUsTX4570dL0fVODGOGF3dJKLZAhNfHAuZFC0Zx35sRUmXh88
BvUQfBdLKx5yFTffp23afo0s8N3kNfaNA+HhzOSk2HVLN9yT9+JtP9fTtaH64nkzm/pMlFYMYwyY
+zZdTYezbCEimXnmg1O5hTz3aBhFbV/nZ4U7qkc4Z4L7n+xLy6zFIZei/wpe2H0O6lSdW2sZ3FeV
2q6SPu/2C35AujyvstvaMYdLNTrz57qP1YPCcOOHKCaCg92t062zVmwesLZPlhjGq0V580U2L6IB
T/Lrs1j7JFG2w/wEjgkuNtwtr+M4VXeb7aePPpDO127zhwcO/AT3Q+XxXiBjgFsls0MZxO41nXdL
4C8TlDsfdZBgvav6sCVG87mgNfAZ25m2i2CsmAcFl/1rO4xOQtG/bdcqcMYrCFQFqEXVPCRiCypi
drXshVf45xa9yGhqN+eTPyWCjoEyfhqxDTfuenWdLQuitVrIwXfeCNTuXxeumLxhb/J2P9RHZdDG
17PRJp9Bf8pbvEzqp3JQ3/idBAA6s576igwmH738dglyaKFua2WXQdPaz6MRj3OEBYd5AwVpfMzs
aerOUrvE6TjAce/KiRvlHwKzqoPLKvXbHf1lB9U/ffidH2wVIoFtCKawEryuoTHgIVytSNoYa2nO
g7ruUEeWB4s348wXNVT8T2JxjDuvDjJeM7QoDOnSoFVf8iSbqj2t6DW9qrKiyXYG0lWYmnFsGWfe
1Pfbl9Wv1Zie6dTD3AXd0pRNwag1MwZXBViBwnHVI3OJ3GqMpxtQnLyPxGghoPK2Zo0w35LX0Ahj
azfjeFRcDQAEwxNmr5uP26GhEJWiEjaTGrqTNobyLl17Mev8YRNrrF9DtXQ4Vl/aBDvzwnfoVJx1
mG+qXTr17ngfGJhHwQxKygD9jBEnKNAMJ1juM7RvMrRTp7xrVsvYzmYKYG2y19nmNUqVpY5sRX/h
xisJp9iodhgkgLhd5hhVR7zxsrgcDEw/80/4i8lgEwx/bS7VDvyoKjR7rLXd6tMwOLnPm5hkLksb
4J93i+wbf+s7JBGrXe0dayzTaxzncxlWNfCzVqzx8iJRrTSkvBGvrxppV7NPaGDeFBnw7S5fsuVc
JI7l77DASD2gulxZF0WiWtqko+utoT3TlZeDPdwabrB4UZXHTh96TiGACMESn/CVUz+ngNREqHa1
/w9zZ7ZcN5Ju51dx+B4VmIcI2xHGsCdyc5Q46AZBUhJmIIEEEsPT+9tU9SmV+5y2T/jGEX3R3Sqp
RHIj8ee/1vrWvutS8tcZUI7JjBjhcq2L8AxgkSM9nbsPq2Z3HoPZ5K8FqDcEF/6BTteKpfjgEOp9
N8lFLUIn640lSKoGGEqeCHPpHOds0LcxfQUK2KSHsvftt0ypb9uWZ1+zXHzLAoC6sJrm5nHGcwKn
MSWlxMtD55Bwif363nZVr2Z9M1gFZVj5EESiF5sIPeyjghir0zwO1G3Fw+CSUPEB7YSDGpuPMUu3
Hex2FLVsSc8onz7I7EXOfbzxsrHvAplbjx7GpgG2MTsoPg98YEJ8evN3oxPVvehb6SeSGPW17Nru
ceopaUomChkusSWQtqHWLMERSlxPiU1f76o+dR7bSjeSYMw7uK2Odjarxb4yBWJql0lE9YBrUWya
qXprJ2/ab4tp1qHu8RKO9UD1MhGG293ga5yxVA5zSgPUrC8RRNUygj6oRBgQoCXVgFFzOkqYbkuy
snx/3NKh+J5CTuz3JbpfPPBQzlC3q+GGtzwv/8KtaqojmC/4K6QPvHWKHa0EbjS1In8q6bP5xkZw
2WEmCvadHjQ7T3jlnVbqQ6QaN3/R2+ZrXeJQy7i47TwzLV+72Ry70LG67tXS0+E0mVa6kO1eSj8q
WNqeUkFxWZXpbN6LRUVcwq3bkmvJSc1G8VHllvetSjOI2YY1X4MpBI0p+u5oscp+QhQwq8uZthAe
LvX+7IKZZW7lcLx8CO0Pu7pc0te2uby1F1O+d8rXiqR2CwRaltyde2ypRegiORQLFMZ661hienNp
0KTBOXJhXpXOuRbSfM/zfITTVfN3CEu4+35U8eeCJnf5TOSrcI4wGEwP8C/EwoFZq8pOjejGZ8Gt
LaekCnrFN16880BQ35/VQRsrl6x8qR1A25tfL36GnbGpiqDrqolbx1nK90n5gtcDN89dN6W4tLrU
sa6RFIcrsUI8DYeMkeZ6kZN4r0ygQZFk/alosaqXj3FceVZ4KLmnTYLt6nfAPvwiSqFKQGFbJ5bn
GVYu8K4M856jfpCdVumu8fLxyl65v4Ua48gY12mvOYnWN3iRScQ5T6Os61dPqCWqpCXjWtd6/Waa
PePxQjsJcCsxw4XuOOf1fmaoOnH6tXOy9HleMsoFjJ7DJrXuxspnA8pfenEIro3uiGQQkKxDnDJ8
iCI7b/LSrqDQKReJp6mismJIg0fHNVZF6doXJjO11abbSyuntrolykg5HbeKtOJIC9xuE9FgTFm9
7jUdkIB9605W6oeV0RfWW42dVWsjpflLme4Q8qpFP1d553ZBxG17odds2vJGTpHHC9dZY/qnnAu2
EZe5vcatWtOmAsyQstKB0MYFTNyBccAxGS7Yz4NpN0yiL16yrLI7CrZ4VJB3SAlZ7RAqOqaIGGbM
au1xyiet+Sl7uSgnAdJWNG3i9GiAj6luogntBQausY2H1dZoJSsnUfFzsDVsXFOJwxptQmG/58v/
0dDNpPN9lGW7xoHIF1Abg2Pmj7+WyJq4CCFjHVxWtqaRLuKKzsmLpQAfw0Wf4TncyGPbqb64e/ze
G89bb8igeJ3EnF/QCECUNo2bbVrOLq8IjuPxacpZKPjXIwPlcqOXgU5L35TJqa8AGxG1VagoTtmV
7xbACtXETj1Oa3tlTXx5W0i5uWnKCDOO1aSP1uiIApQrBtrCOunT1K8d/qhiZMbh7pD1OyH8kvNY
G7u4gnl7NjGZMbqLgBOTchuGKN/eF6PXrKtgO6zY8BYRVq+pnu0kaxe7oA5wxgkUsDtoO/96Y/Tz
k1SrXSCwcPoCAarf7gM78dbNsvfokc0TzS/1Vw3XDyV2HaE4+rZ4dhJcMM13va2YsnDl50OVdK4M
8lgN+GeWcDN7RNHNneDt4/4/BUWm7ljiqgP76eK601OqIE13OpfGujaJsBqAwSpAoCbJ9ljSU+Yd
6W7bvNBqxWqHSztX7X4YddyViy9IxmLtrr4LqvSAvwyX3iCX9+gUj9a2PshCmxcGBK1OmEC5Iaal
cJw9JM2xoZXCX941KjhXERrZ3BsPflVUTjwXbfsx6AjroSwVV4N2g34f6kNp5AnjxCAPU+5U6num
LZeNCxM1jY5bRRMB+TGVartmMnxMQyaVi1Gq212X2KsuDwbp41ei1DYLSy81sy5ioVg43FC9lUoz
39Wn2NSdaXzBkgGdJRwE9OcIr0kP6mQyTPxOLLduMm7eTWj3zOHnBSFwCWer8hKvcuuTlskOi/0E
AkAAexYNlhJznaBhtU6AVKaN+Z48BT8YD/5IaC1+f+hF3ZfRxMLsfcNIwWcjDe4nTe/4Ojexcw2x
3K38sGM7SP0gARMy/9AwVbE8LEV2rXEMy29cLuf83iub4TJ1WWZxYIJxTwOgteKdIxIOgUV++6Gb
rfSMfTP7ng0G33l/3hZsdCmU2moDth2KQp+/glWe7uahzvkSiNehWntNx2nqNYQoKid4MFgfenFQ
dvPRYGlRxDOenefZssk3OpW0D61dllE/D85jn2bdbjRb/cUdJI2XHv7IfKg3kgNyW0NyWeuNQUit
iM1JKsJmdYtxPyhUoI6ZS1sgFvYNm2qWUrDgz0F9sWxwG44g/67gahzAg6FuEXiETGnBCWTySdnC
jMIDbm1lsmcoaFd5tiYxXWemofxYdzJBawLGky8zhX+4oceWrxKXgvfNHnI/CxsG8Nteu0y8EtIU
DH9tXYvQrdIAm0zVF3nMC73EEca65G5r2ACEmyuEm1QK419s6U2RbIAe2FA42PywszQiVpb4Ocu8
TUwaH6N5dNZXj9NCXS1jO4i47pX/IJ1hnPjXOU7PhaBgC9SY3dmqU/PKp6rKw75ECDocjDS4guxk
AoQoqtOiCVL3jSwjvGnmG2mdqUX/AMYaFY4sh8gDLbHG07yW4P0Hf0yTKS/8mvN3sOqr0jBXh5D+
7DxpNJAsN2yuKsipdtesYS0a45W2vmwNGwwiN/CUpX4hutGzuwUmaYs+1Z0maYwy/wJKYpjpkuT9
DPXEjXNr6P3L9829na2ZNbRldumNXzfWS4/7IwsBmbxasulehrHrwpym8wcPMjcGrkzxka+H1wxm
U8ZstYB3ZfI4DxOxI8ne5VubTdpxKHmo46GovNtxGrvT6PRkUAYPjsHAdkRLdf+JjTHVt1mbue/C
3KxksXX5oIbVPFKHMppRCW73Mq3pDZaelhWPJ6V/kHRKujFgdwanpgiWPXwkVT+Q4i3igeVWPPBR
t6PecqaE8cW4atcux7M4Gy95ui4v9L8YoZCTTqTTqZLGr9Of2J312Hbs8avPuL+HZ2W8dzjjX3R+
ixNqC984oggvZIH884L5YC/UyFPnT28Yp8c7MelrCgis0w2eg+0uyLSKicawmz3vA0Bgky+tGBzc
FVs0umt7c3guWXbE/sJFpad6eaMT2OieQOnbj2Vu2U1ks9U/CtFSCBniAK0s62Od2P4PSSXYBw3v
vKCqRsVo8+nqvXCjpZD1YbBlZzu3Y5n3nPISrCmeqaEnsYJ5YVnLpkdrQAjtbu0Vi8+l3pcMiRlb
HWCZ/KiDAC23IwbzdfyaFsvsfDgtgOZD2fnNaEepPeijFvvKsYFD8GDjskFrw7dRBkbh6jGGQGNj
bPT1FfB35Q76cpzWhS1m6JqLs7Ptdva/uW07cqj0oqIHlXPsgt+KmfPwT4BxcrMMo42N9wubNGM8
bq+VjDYPDfZ628Gimovuh95rqydjhFYMhIkU81qB0NnoacPFJLL0Ym7nM3gpbMvKbNP7e2X5I1eY
wlrcYXi6YGQVdSab43PvI8pULOVNCfsF4hMNE+D7El1Yk+zfp2pTxhryp4hijebOZiQLN5FzMlCF
w604iNhYX74S2830oN7n2aK8/nnSss10qCTyK34Nj77nLlfaKLkwX5UrdDM3oj+LbsDdv5bn/q4u
o0lecK5kZynkRqRDk/m7alg4K9GkrPC+V524CBrNL+NHUwU1P3CtQ5b6PwiVf9fkL/9GF7IK3DLK
wJF8PzGXv3kyWM75o05e4kfz698IJ+liwLCcdkCal15uT5jglL5oRD6KElHw15f8n6I5/Edll793
Xf4/VWv+f9iaCSXV5sf/b16Af+I5fPlBdfnv/Ic/f8efJIfA+gPPDmlQCgH5KfL4/IPkQFOY+wcz
CSlVcA0BSSg+Rn+iHCz3D4RpfomENiEWQGH/RnMwnT+gADo2Lh2dMHUAGuIfnaF/RnL+Vbk8LC6T
D+tvQjPBTcc2ffL38Bx5vM2LHei3jxanjab6rtPxjHFoKs1mlKoB0F4OTra7fZJrhgwpa6wevNk/
SynUi6vK/lF02MT0QZ4mSC24S73t/HmkrngS070C4XiHb1J7mzyPSgq30/sDPSUeWG/HzOQd5OLV
urdt+oGaSz274R3RBXzzJrBZmX9la2Jyz9KqrbP2oqJ24OyLQb8UbyimtyWkfwasAjHYqrR325bp
3PPETK/JV8I4I2gnlMfaOOXB4iJmmGkwJl6u23KX17YpTqOdFawASxzr+sVdQLVwUnA0GyevW80n
e2WEgqHSGR2WU5sKgz1549U5TnT96NDL18Irv6RQ2icVsn1USLv0iL6VbQpZwC1pZd9MCaU7YX+r
KzfypYe9m3dVKdhY1LZEcOsYbtAfZTS5QX6VwhFSjEce7AxFyZjC4VSuIF268tCAw3pd2mJsGBSt
8VByC0hm3XdeV94UISU0+aGQxWNWszoJwfFhK2+7Q2nOT2iN1r4c5zI0iC4fqvkXczDLn1kWzlmy
quLo+csZG9dVPk/Ts8woJZ7qy2C15FnYqgCdNXM/Rkq6cdPOr7giZcQ9gwStxYhXPS0Kgv4aGOUJ
veE9KzoawtJqetz8SYZcZJr9xLdUs2gwcTyYNJxX3s432z0GiAe1FU8sY392dTFebUCuL37fmy3v
WZNO42vXyBNNfu2hIr8de4UVLxT2hHIV7pUQRPowpN4hE3RhZVZPghVojDTQsfJUP9yCSvDG3dK7
OejcUHI8hsE0EZiz0hh7dbW3lW2Ey6ZuTZzMJAkYQzIk3cieVX7N9WA4++NsJh7OQNzZJGJainlC
3jt5xNLYfy8mU+0bxW3Dz/sFAXFdE9E72kN2uTe2ZfYjtdLu1tHGR2csFnIYa73XRVNcQvrFoa1c
Fxed7oZWt2JdaJ1pN/qOfeRcyHfDYAY7PPx25ORasFfu/KNzqoZuGy7hKWdHSFt1wW1vKd47y+4i
QP70jWWMpogRMu66S79BS1+4s2koGroCe6dB0aM78YvhtHh+a+CSdXrcthY3vBQADkbt2VlTXi3Y
HU557+CmFeDZMLAO36bNi0pjDMtqti+Qqh5/MTYwRk6WaBR6jzzxE7eU2LI37Wc3ughAiuZeB1CX
r2fxUKptveg02sGs9OlhNdTsPdZ2Je5c1vQtEzUOZ0Fp187qCpYDXurJyECk+II0Tim4bmzZvkBq
PbVTNjTRahH6iPlgVVuYzuMHsCYr0lOl7oi8GpFSfCyyQNVG6C/L+h0VUNeTzLPX0zQW7QF83DrT
XsJHC0AN2SC2uvxtyX9LUFzkJiEzZzgmdu4yTflPLhEBz9oc9FtIXlDMN5R3ylfJqKZMGq7ybQeC
VoekHDSEn3zqUXrN3OtIk2FfzdgIS9Y7+EffSjwZrOszLUGl4romNpRh0VsJKI56z4qwCE1/e1kg
pzx5BReTutTeeKSeTTY7IaWkXdKApRq13r5B8K3ioTbLq1Zj3UwNa0wStHhquCHQuCSc4mwOlJuH
zURRMUFx465v0q89m1yCgIEVXAu77k5GMO649KprNRXigblee6xs6b2ZjVPEWRX02DYCus6nLOcx
xh9iJmnXgvCoV5018ArlMx25jDJ23tQSzYo/p911mr7uh8tTW5Gevm82Ze3S3llYbdb53qvVXZ3T
EV+s8jDTzmsSuQF3Av3aD2nDa++xPL62U+ccAAIEH4Mp77FP5DO0bYtljj++uEzcYaHrWgJJ8GjX
iDDVZFgEwg0x/kw7G7OFNmpX6+TkO19NRtxiek5EtxThmvkZETeD88BfbwqMr7ebpqvzCrs1bNfJ
i4t2Mdkrljxanjklo21m+zxg94ELyI+CEkcRV8P9qmUDZ/B4BitNSTvAPxKWRIx0sqLHEex66LIT
CDNjfgA1b+LG6NhY2Yi2fG3BoV+WPWmy4MheL4VFt+hIKUHzseK9SXTNAj1hwCQTsurjsulIdgJ3
lF+Cogxiy6+owAVoHcuxPwZawK1IEz+X3vvK3a9LtmCedvqlWZrmoI2rtY2a2C75bpqa5aRV/XdV
bed6TCeC1Cgz28wFnAReewuvSr8medIlrb5CEixG/bhB0z9osCK5WbTU00ARhSJOtbvm8zVPVUnp
UlNx3vUugpK+srj0DJar4zeTlMMVwKaUQHlLssqa11CspXHNZ0Du6dbNo7mqfk5uHewWsX3LuLmw
mwk4y8rVSc9pZ6RmqEqOfgSbd27kc4TdaLhLKzOlcNaQNzN5XV7uwFpcPXuFaPtTBP0PeyzqHVWC
C9tf+7lBHY2aSvZPtc8ftQ32gES3jD/RzLkPQ1rnloovy5N0/GDtLu8DsxNH3Te3a5IzfBu86tvU
pHrMYYqbgl6rZ3/teGGM1mNRuGy2M8CZ5eJzrrtF/W623LMbE4gxoASyecrDBgDyaifLrbkmPz4n
pMZs6sTXd6q/sbPgaA/nS13KzFI60YPef5K6ud1VlqSBrN2wwYS5NyGIzpXgr6/Gqnzlsa/GM7wr
/0vvOfxeC2vDcIH51cscaXWQ3U8gFu8czNSvXuk+Oq6LZFNnN5f4xcGa/MyKlrwUmI1SvtF5kdtf
A6eaI9KeA1F1P7G3FG8UAAIWIpOaIeUTOqHxVBHmzTrzOyTb1olXfs6hKYzuVhnbeNC3xTt4i+N/
myupv0768oGZebzddEsrE6VydYBTbN06jasSY0Pm5WQVo8Lrv0aBqYJLIgAbtNCbh5772MPMTlNH
f1AaI4YpEEdtWf+Ug+WzppVlxs8U30jHdnNw90IYDo8M3VRkKmSw0XgGmDBeM+uRiyYSw6hf47It
XyREr3fqd071nKdbXHY55S6Z9b12JfKhW5gfRlZqTUSgPYDzXUzLUcwdak1RUXYUL866fOi1X8ei
m+Qje9T+iMDrnRXVKfugde82t71KO2/0Ykyc3XJA4S75OLvK+55mXhPlpvRug9Epnh12D2eD1ERM
LLNOnIIItyDox64Hy0DSjVb3MFj2QD8Z34qbpcKZAUm/c0JvFFMWb2y5mlgtcr1twVfvyeiRZffm
cWfgQU9w8cv9OLjavnSobMbkUhfPnGbVM6+46aWeF/2xKsf0oJdecdSdmYk37d1T3yqtBIiCyoM3
fa6fMrMo1ytCtk0YbPlwCjSTByLX5yoB5BuczH5QUY4lA7osLbSxqzISp7oc7sdtGZ91fyMeLVDl
aNUNrjr48Ld0NQxfIZUBpPVkVxKV6smcN07OwjYHlRDA0O/QFR05f8kMTli8XTaGuC0QlgvUX6wq
KUqehysyDgRFfBYAX8Enbe5LVmnFFit/4c2K+zvgQRyWMVwHd8kSu7LdGzLN+avyZldjWJke661d
jZilpXau26V4TRun3Q2pj2mj2Zb6iP6jx6VfZkgSdqX5oWzm5lmnCvte8Y8elobjdWiCx7lhNpY0
ab63TQvOLvfKnTtu2RUiiMswr3oaAhvVfDHymW4I3TP3s99U1+xJ+t3ajGxcs55CGG2rZegMwtnN
RjvfU9WNSu5sKR5SRZuiKo3pumm3KbTR3A4Ti/Y7U7C4evC9cuhuMaQvThywkO3dKsIwbzIsNCIP
VukjZpmmkN8ZNwt/Yufo9bP92I2ZiyORAa/zPeSHMsibIISIqpD/MahErsSJV8OOG2JL5pyjsP3h
nrKHP4y56zybftFM8UZpk3cAwSeMdxD3aaxrZZpdF4qYTMhHeCgT08/mGPOnAu6veTOnD97NazVq
4jDJwHjAVMVdwOi1PY03iDzjqp1YsosjGYgynkaruBbAXPEyT97PZujsj1/S0ECdbLlfGvFFVoTc
X8EmTFFjB/N55HkMfVptHfijvv+j80V2cKeGEdygmzTqAYI9beWsJ4XL6ZyQvax20pTbm85gfTUj
Poc19+POE/q+4489fUpOQhTiJV/s5mEmcXnaBJg/s7FF7OSGhd4DAyshUQII+6JA6RBL9jRdGtFA
G+SNjfMnhpJif5VMkcm4LEG00RCeZLzrGM77NVnMYUym2jtqolUxhkv1MGZFsBuwBL859mIfmgqX
TlpxMtUdnAePHtJ9kVl4DzrHv7aKxr2slPOZ7LSm9rVp4zXKA6S04VbxNwk/NS5hmuuhN+qeUQpT
Hog4fwmNwJ4TPjcogcHiJP1acb/hQ0ncsizoBkI0SoKa1zhZ0uqbZKanudlrDhrF2OTqeJO0s9v6
mGVHGWm6tmJHtawdvI4GwJan3X5qZ8idBwoL6vNSTW0Ekh3M7qeSVlOL8wOhwT6nKUQAIrUY0DqN
Z1dy8E+ijCBEU80y1FikqlHx0pnX+3zUgxu1ZBVm58I9wBB2ErPGL6HLrjsVunHn+8RopZQLwDeR
vUmP6lQ80Gjpwuj9m0rrSTs3epUYdWpjQwis1wynb2jNZNGipsibVzSI1x6PWkirwN52SKyFnVDf
yQPLg1/o2xHfds33b5rglzuoHEub1dFaWWwf6AOI6XB7Q87JL5Q7LC/t8iJ8LhGZH69b/70t65dP
RbA2J71LJsj/XbhYVoLXyCReGaSnspDOG0IBfWCZTl0asXI90tqlrJMBS/WU2Ut/3blly6dFentD
rzzMVHZxXaOS37F/wGiJoEfMVwld3ciRebvUFXbGy/pn8aU4Bn1fJ9ustkOGaefH3HJFK8dSHRp7
JEyp9eZ9OXpsBMTwMebLePKagvyLD+aTKEKMViyOvnCxWZladTK9Rt1/apdZ0b9zX2MUW1uEGnsr
m2M7CfgwmZLrM/3feK7VfLYQqZ8Ypb4UGkwEbxi9q9y15oiqeAbHLj+m89bLEEl/wCMwfQuM/jwb
qxXmpflEHhUbg7LtnXBxo85sdZ9hhDehdQkGoyqryJxS5wuBMid0tspE0chh+ravqGnysMr8cXCN
n+yCmf9wuYVtJlpygOarlRtwtlRrf5fkhGM9G6xYaM3TAsPppxAo+buMuBbAYDEzfKObskB3mwd/
HdF2uqw08KP46TcF1A8zgVIDC4p1fsDGv9H26qcpayfQHzss4GvB8N8Y3HEWZ19NVvDQcmCNobCc
zuXLSz0M9gOwB56EJnH1ajghhoczC/uFq04a86MS3rkqHXGrXJvB2qi0LjSpOjWQDra6TRR5W5lM
ek6JMEyFI/+FX6pa/ydgigfqkTg8/CI/BUKvTqvDyxWP0EdaianfVwgyyeJOJI7RYzEbLCfysLj7
dONp4JUU1caIt8O87AJFm0VrMBGngbd1eSaY8grD2ZsOk/AvoRnfo5oRRaaDp/pvmb+dFj7wUU3g
AWeddkaMY9apnR54lXcShhp3f+nRyO1L2Ae6jFpG/YjJlLIpu78eMnWPufM7KiWfeISnJFja+94W
JE2b1cN8SXzgL7Xa2xrtdjbt58Kw5dVIV0E8Dy5B7tpq9zmlnEnRNcZhKbmcDc4kj+2Y6Wwu8F/p
lfP9L0W7TGcKgLv1W5WhwptwTsCNDEVYjtZ76ijjcfadKnaXdR6iT6HbkZ565OwzQ9d1UDH1fjoN
PcsoEvCRkdLQjJipsWch4p4MOgHywG3P9ljLKMU7gaIPlGVKvMy4mE91ep163o9GsHW7qljFmzSw
hzmAHpu40rbtozKpZ46MtdLeOrcZbj16Nw8lL7yBYkZvOfgkLa+9iiuSF/hlHi9Fdho0O0vwRa7v
zFk8Wplo3orS8G8/xfZtzKcPrXB//hLcg1yTp5419P1G43zkFASuo79EdxPdebsZFr8Tv4vuwWiJ
eNsCd/dLeXcr/ADCLNohKqhN3BUC7rutp9oNRAlH/dLgi1R9WTPn618yfNav44HnYE0+tfg58J9m
3+WEz1vzMcN6H+E7vPUNmb41ywVt2aQ+NtmLOF9zSdeuZpOh5vpToe9HhfvWDsZl9ynTD2XhTie7
5fzBfaWLcv9Pin0FzCtsudww3s2dIDvndsPTIOz+CqOmr8K88wLCtATG96soU6zwpfHqdguJorlw
dPBZBJKxwk/b81SNsPP/XY3f49PTR7qYxz3p7+J6E/SCxbywAOsMU8bEtM40YphjQ4nneJmEOGVe
fxP/q6kcD4KIRPi7AyCjLzcC37Y8OpMYWT7plXBDrmHQFE0teKpNmX2nua3M4jZLs4Val3V9WFHC
YXzxoP1pB/DkpdfE5BX9v3kCkAhIZDLWbxCLTwI0Fn7Dad5nRdrfY+w0n0twCEvs2BzY2+AYdxLu
DiGBv1wDnGXdXY1f5vmXc4Do5QTbI/DPw6qNz5XQ9BsdeP/eJBkWcHmV1j2OPu/h3/UUjCRuH6nw
YBm6mBNPaddyrIaN47cmM2Oex/9sLbCGICtv2PDjF/sna8EgGly045CV8VLJuy2TNsUy+JETizXU
F33zslNpc1S2db7+/LQdoK0yqG0uyMpP70EeYGFCHy3QPF2HwgyNt25GvoKXPX1qXHaI4pAFwLM2
+zrok+ZqSBfvqGZ9TIR0q2tB1EUy2Rv6dbd181f4O+MSugsJvVyb7Yjg/qffS7sXVS9uqMP1D01u
oPuqTexnqduRRfFzhgV8Hs+fRga2txgxwTp80Znvroeun3cTuboD60yPLY2WP6x5icP0YmlY0DKi
TMjmjOXnQ1OGkXA4pQc3d6AHXfwNgeLRsEozT4reOkLg9O/axV1ovHbUydU8QBpuWsf2yK1jYmKM
2DcPJ5kH0/nT9gCy8r31FyNR6arTe7e+AXjOI9MGvZH6JWtFI23YlQ3rk1ZYRPwGnFWftggNq8s+
h30Y/eaN6Kp2JdFDD19O9DG+yLMkNTpmWX0bXovaXiOuCtthHRaXll1DTne+17EHpsiljn+zTKw5
L5uSECudfJhNrzWvj2cH+eYv74RRUdcWdNuNU238/3p6L61lvZ2BxoSmqp4Cab5YGYc15N2ksK0t
ZlPyFrSDG2KEwIY051n8abFoPa3bmUZlH2asEXZWPmw0SsU4FkhTTvoWZtl2a+HxC+uyfxaSwnY3
m4hywG7q+3GvNlt9+zc3hqUbOg0BTMh/t2Q0Qdnfz1N/D6q5JiXY+bzajctFMK+1W9/CfoOHkjrd
VjevAXF9tzVvOmNYw/PP+Y/f8WLZgNL9Ms7OBKZouVZCLMeh7p8/tdj/lGxNwTf/+W9/E5c/JdOP
ToCCzfLxf5yLj6GT3c/xX/5T/5H+/bc/GfX1z7/dRSr+2/9I2rEY1/vpx7A+/JCU3vxDuL38k/+3
v/hffjUG/CohePveFG1cSJrSPsbfRWhuY/9Stf6fIHC7ltD5rz/t0lvw67f8KVsbevCHbpMvx3KA
Ag4J4i/Z2rD/oD/K/cUsCHQXQfkfsrX3h375XT7sgIsyfaG2Mt6P+X//rxblBORzMTBSvAsb0//P
qNbmpyj9m2iNacPh73URzXVuxP9ETWh6nEpL5c4AxAQZXDoCZ4roudM76MxXXL98iLxMhuM27dGX
ITo8kyTFcVK1opFfuJSP20CizYLEVlOEIeYy8hR8X/+RJS4nJjt3rozGFImZ9dXOhirdYGcNVqTX
eaajmSfcbNQRf2sjFS44nGejOLf1WrboiAW9cIEv2muHePmJVhulH5kU1vNqp+mX0uoF0Vn3RZOd
2s+d8nB5L0GM00Vclw2GmqZcJoNNV2V+yd1ia6Min2buBs2M7ckfVJCAvernuB62DJGndpeHDXvy
my5MFnSUsKkzpHJs22Z+qUgaEGM4YSyGnX27qHq/qKH2YyfoiqPbZL13E9BDXkZy1aFlahqWNFes
I4vCCnlKu7Ct88auDiId5l25DR4nntbyB2N4ZHBsVIqC6qRcmObVeJgpD1B76tMAAkpJmw5iKHEH
ma0bwk0zcBr26gWO0/qUbh0970PW8/QvHYAV7LTO/2LvTJbrNrKt/SoV/xwOJJoEMPgnwOl5eEge
UqSoCYISJfR9m3j6+0GWqyT7huvWvMIRjrAl8jQAMnPvvda3+KBIoQfjI7D4BhShyPedIVvMOdm4
lVHdCL8T7XmCp7haa3FKI2ygSZhkdCtl2DnPXqrmM9M9r2NaaDX9Lu5arM4jtzrTQkaWD3TBtkav
lcXe7POQ4CF7xrFFDQvNJ021wB4xWPqw7Ntqow9McPCLFAewNhx+o3Fwd8Y0TdupZzQEJWCMdsro
db7oqGYXW1Ofvzlhor8tAEt2mc3TuMvCpN3C6FFvBVEdxg7snr0fqrl+FGUb33DwyT9WWOf9UB8Z
btRa1EMnjSN9Y7TOHWCpdjNwTF/1BND0EEcJbhoxi5GJb06rkMHDNnZa7262G8yLYUvlj8YLAQQn
AZ9RcPYI8xQzqB0P+bueatWRYYBx7Aucs9J2wk88Dfgy4Sd6n8Ni5Iylun7M9lHfGE9hngzHqS2c
HYYMNBxeGXaPaDi/6JOtbUbFPgmnnmYwT0BypC9mMp1FpeUFkXTFuZDkEmax7b66SGL2YxfL0LcJ
9BEbezQivzMKzdx0YfOEW7m9NMRKfs77ItxAjVPPTCSLQ7hAGwg0TWc4RzfUpFmhdXeqmstLYwNc
9HuayOt+mVBf4NbZiDisPsiI/uqkeeURO1300jertRYdaH7NLKYH3YLREx3Jvq/AKbROaA2+bWX6
gx03Q6DAJ3i7qrQImXLtUIQoDlDBD3Zf37VF6MEg0vOvpcjUsfGIDJhX6Mc4K88vw/5LqifWBsDd
FNh4oA4r0xGTjPFGY+qFboFNcRqR9+aNhtNmG+SUXEdA1U1cD/J+6jDH8bJAxQbV/q4m+++u+G92
RR5vNp6/EXM9rpvVPzZvWdX/sjf++ME/NF2os9DhkWLxrwye39N50HRZv0FcgOlD0BYKjBXW/2Nz
tOzfPNRXqEWJhiNz6l97o2X8ht6buZ5EJiZBKfxHki7DXGEzv2yO/ApDZ2OUDEF0+zvg5ydFF30P
UgswEKHcF+MDchIy5q0Wu1RO9LVTo8vHUmRczVyOe7eysFOMyjsiPIwZ9FfTEwSI4sbkkQyAfruH
jNBT0kFTejhlRf/BkWW8zfoIjYt5sOi1+ohWmYBa5fM0ZPc0THoflZEbaLQVfCFTHBCd5bF5Mfil
MUzni4G18diXaNTr2lgn5lFxQUTRPZUmE7/O6a0NxEtWKVzvyjU/4GL5ZtY9VoJweFCe6q9pJe19
M9kW3sx0KK4gyoYTLe/mRjkxxom5KbL9aC40zagez2qSzrHANb9N8eKeLEILd303mLibqkVuIr7O
C0MxA1cDkAvGZ1jgfWduVgaFXqrDorf6Vq9Xj7bd2Ge9dQ+krF5rfW0F9564LTJ00CF+03T2ONG6
vbElTlv5VPjEwKH4Cbhhqq1bihb3I3FdydRABMT/ycUqbpbeynaOrTmnIk1lQHBe4Q+WQ0a1Ec1M
k0pTQKLrGFZleAgau6SGUPGzR/LdB1L35JHAvfG1FEAI4q7xNroy0ZvXSL31bV7FCR5NGE1Cvxnh
wi2PZWtm2bBNiCzXviARJmfVr3JigHcDU53WJx++WwLdrjCvaVa/jqjIUbgCbHcvXgQgaju5jTn7
6EqaaV/QJzqgiJ33TlFCVKBd5tzNRdlfNSasTNkSUv3IZV46E6dPlNi0klodJREG4y0CP6LHcN8A
C00HK7toOM1qbYORc46WfVW3S9veEpMJKRZFQOUi8ka/NSLyD7DDlUt5csKyl+1rZYT2tV1qYItY
NKtESzMaHVWbTg9hnxX7EvCkQxKos4zjtAMsoQ/L3lrqtr96nTIU7Ux96PRHDbqqC9/XS3NYgkZU
DLOxWw+9c8Ib4KSgz7fYdVTd7JouLAcESrp4YYQ0P4DfXwqfI2CzJgoLDgeZRkuE3qa3Ql66Do2h
GrXnOLOTbGMsuKX8XhYQdARqT+Ygzbu9RKu1GcHilX6AVgesJE2N5ApHaAgNtbgQOQK1uqiVfreM
kxx3OUOzkM0+Rmck+rI8oauID1WZa1tACWYUTO6AGiCEE+ibWju/ZAxoIWw00vzUxJaxyaMiulvR
D3cSTOa2pxgLJAS4ac8b0G+Z2tpbTomwTst8ORDxiV4LPuezNwOJ8J2G0CjfQh21TjlEezTSNDzG
0CJo+TvaxD7fMx2JegaQQhP9AhSAxnQ/LhnDS9vslU88o7EFIdNfh9Ep7xvGcXunsfxYjPYd7smI
80c93+BoRu7doPp+/W+Z+L3Y/DcbImm0Uvzdhnj5Ov3jFUTCz4Xijx/6sRmSOufacBUc1xK4O3n6
/lkpOt5vjtQNODGOXOGJEmnxvzZDNinX1nXpCBO6H0Xkj0rR0tE+s7GSn4B+FRuT/Z+Uirz6z3sh
+yqaZodk55XR5so/g9nEKJtR16PqiA+ZRlBWRvad2U71Zcknd/PTV3P/+w77c+rbCgv7ad/9/lqA
877LsgHw/9kWMHY6zk1XlEfHnMRlGZW4pMxpnhXfwLlpkJ39/eutNoM/vd4qDkdADt7pr/lVrUZE
H6NCXq/A+wwAlPwupEeLuPSzZTKNCKW5xWwnniYkLE9//+K/OhLQnwOG1IGzUYMTtfSXgItG05mZ
sggcl7bv36mwkQrkuMzOSizzdQ4X7zk09H/3kf+Xr9jm24JLSbAd8PBVzP7T0abv+rSdXKc4kiQ9
32cktb9DZ1tr26Sd7yMdEffff8y/vKAU3KS8HHevju5+/fOfXjBdCVhsb94h1khtJ56dqWzce7ia
TO0TrG35+0qERSL6Wv0v99D3w9kvF9WxdVO6GPhACnqGi1/g5xdUnSCSM1x5VNWMAH2gnjXulqXR
R3ocZN0EmCIFTrLSQk+aiWuD6Pe5rGtnCmKZLeUKrHGuvTKMtey3UafXddydxezNH5Xh/pu7wHb+
ch84NhYCnn2Lq8nD/qf3WxYkJ6VFPxxo2ETWk1bQB7jpolwHD1419K8bZI8nWD0qp8wj9veJZ1Bd
NSxuB8B2Up6SjhydAknFWwT6CXGbzLmXSO8ifgfg0gW4WBGfRt1grFm2o7gUBtwD+Av2IiiJuwiX
QJvA/VLG4u5qBvAXGsJaux0cvbqpoYJcRS/n+5BZOQLHdqzsz+5o1moj6UaOW3iniGdb057vJauE
3IC4zLx1Aq69pDnl87VZvcjHNkzXgGCnQ+65zk1jIb5ylzIL80WSpPNtb3mj9TCXajqXepyDJbEp
S0fPspj0rwsB9THP6Tx287029STNZw3z6Dls6tchNerXpdXNI2GuJBIzC65f3cIc7/WuIyQNzTHL
14zNe5uK1n6DezNfqzYXhk/3pWYS3c9XrdHEEwoDd5MsiY2owDaoe5U3M03qjSGQloBh1oX2fB0s
AsY3dWYhLcmRjgZA8sJnA7M/bQZ3st/yge/RXUa+t9YST4PHRVvcxnuemsV+kxodpyTiPANMyDZ3
qkp6BLGzRhumg7t+/f1ejdPIHILYTKbhNsnm7j1PKy3xLZsPayg67vtuGnMm4xC/GCvTMimOcJ8b
RlSSSuq74jZ+icfJe6aNjSCrJ+Jh3hbK4j4ZS2m9VZ1bv8YRZuGoKbyzp1rvuc7BJvhWmXBnzEx/
Agvs0E2Lg5A0AUYuiNRVPW1GCVQYj3yHs2JmtI6KMVvgf5Nhh4AexQ6IgDRhIFmvn3XClOm7UdUe
vn//1twzrRhcC3WrgyfY1eIuaEiKu3z/O9RfZVAoPWXdWOKDxmd9iJ1+3EyR5+3AlnADx+vjIQlp
qA/gw8LwRnRkUQZjN4FSbGbXu6IGEy1SZhozeGNzlIqXvpEd4iMUYsb8WMtSZ44fVnPIKTBFbxty
vjPpwSQCP4/onXGmu66V8akDcqTtlT6k06aJNBVecT7aObNHm5ZQGRO4dDagQb/CU5/eR/hEWFHS
bknuJ6UZ00vH1x/vu5LGXmcQROUvOjoUzR3hnuiwmUnGsfmeuyc0ZzFMfMVIn24pEUZ5QCgXYxyz
YUjspubFBqeINH86hJ6ab/qIGZgkyyCIa8R56NLUxYKIFWASER9Rvjabmjgbv1ezuNNk3F+nuOki
vw9H+xNVk2dxf3UTCbFeMt+MACYPlltFlE8ILeG4MFVxGX++Y1MUF4km+kQIu7zUeumFoCYsdeac
W3DBZ5qx/gJkaV/WS//uJRg8GaoMhJNzc3snK0TNvQHnAW9TOE74bJYd4z6hWR/IjdQC0u/eSgE/
Ks112zo0SHBXZ5DJTYeum1tKZXb3Hgv+A8nDMF/Z5riXjbCMk4PUQnbppU329NzqV1v03nOhYgxQ
TuQWqFLGkQ7vHIfPM/yOS22J+lV1q+uRdKk3OqfRc0rr+6aojOwphVfxkraETQWessko0+koJ45p
ch73ED95XgjWYnKrJ4l/eUnoWHd8jGgnzMK1TzZ0U+9l6WrxqWg1bTkuuAvdo4mvGMWNqLt5ZwIk
yE7SMM3PSzTacgvH4/QvxlbbpfGRoIUnJ45RWv/nnC3ifZxHQyIfAgQ0HW1z0MaNOTUi+Bm4VRrl
3QxIZ9gtlvH8Z/KWpYwGHhBCyR/kLWZj1mfwZPz9mh2r/UAMjBF+9twpoSaHb13tFreixjOibLAw
4GfauaDtyVdXhDUdfjv6qBy3OiRW6d45sclYj6dq74i6zQKFuf21ml3OInW/au2mRAsyMXJZSZFp
t0ne4UWAbxW1l9bt1FGZqXsBcMq2gKoVWy5i43c9Tz1mBjbLWyYXbppm4E7pIqbt4MbXW2mISto0
cSUu9JpYSxuJgNtPPX7PCAprjwnHO3cTlybISUPD0z+kvCfHJWkjqS3+R5yV3IKzGXlnmdcMgCMj
Y71vx/ag4pF1cLSjrtujM3fPkNrQQ4AopThnMymoRt35Hnczz5I9NfneUezjVcsLm+FivS0qZcH/
vgQ68cD8AVr9eutPeh7fr/J0nNr1ZJ3xmenYP+xlpETXuvcS9S0jRLNl5zeWxn77nrDe4XKdNhhQ
0FaRtpPHmxzOIycGRV2z//1tCaJrsczEKSeJUNPYvhzAljdN3raHUQ3zfT9y9i1w7aAvz0t1MiZD
MgofVGHNt0SGGCgxW696nYymjplijLzrpKj5rMjdeMmyTZRzteBVdOwWkgAOPHhx1OBPYNY+EnAT
zZY8DRkovgCwkHoMtcp+pX5mYVWtlp6nusVt8r+z1qzFdDvWRUc85phlTijEtG9923gQ7iYP2SVP
sdgkmuM9GzPqI/STq6av8XrxBGOA7Slq5zLbtcDEFt5Jsn6j+N0hd9qKbX2oXdw2RctS9RiuVzRN
QUEuQ8Edl3dcRk3gBvJ7Y+1wbeyuXmlN9Lr1Z6EpC2shW6UzPWLe1obHUc65rIOEcXPsXvOMlB+2
qhraGgrtqFHJTmWJFgnYYpyWo/0M64HROMeNXCd5LYFxmAVhXiSIRHCxTBLSGewcziCOEeunDAjF
BRbLGNDrIYiYhsRmptF6ytOlvuXyN9cK9dExQ1b/cda85KSBFAOLGbP1EFN4iAyUNmp2tF0+TDaf
A/14qYMM0R0PvFIXBjCkH3D9JDB0omEn9EiANEBY0s5zc6wI3aFNkYtrCX4WGQyLBOpqJCAi40RC
oyb7RriNjY+oCg+IqbDx9c0IPAy/WMCq8K1sm29aru682ZqO3NccDIZGR9hf61gc1Ij6v0A3rYrD
PCBd42wcPqKZU7uUTXSTNjHEJij7lt5bt4hPygeuNvtyOecndj4G+qiRmLzhCHILuY28/HbApEVT
J1Z3uqqjD7Umh9e2MsxLNRa0n5j4cYCcm33u5SScjPdmIa6c/GBxgJf4ZsvQPpkgUpIE9oeXAuAq
QWaE7kFLl680iLggFm5HIpptKJvA53VE/pwIkGpr7MCdr4ZxXUFinRWC/YrVkJHYzdAY2hGAX1Pf
dhmaPb+IWW0S2XJHLmPItQ/nPO7uVTalSYAN4t+V4mvV8UsVtbYBHdOmsUBH3fhz2U97O/XY8epD
TeeNQ/8IgsFv14Pv35eHf6l+XOyLNCqETdlvUbj9Wq3RROyHtOrrQ15KFuPBccRT07UapAJ42Te4
OCldvi+Hf/+6fyn9eV18LLh0qEyxiv+p6qIkz82U2SHiw1y+9VrRHopuzmf8SevUtypKdZUyZi1u
xvWU+/evvlrC//TtEo9AVcwDzpv4MzVd4V3KJ6B4B2LiKEBAQxpP7rrqpk7Hat9j3lr9jC1lyXry
NiyXxf37W/jvCOvfdOzWrthPF2tVjvzQcFzeiq/////9IQb5R/XtH/i3huJz8ssk6/ef/6N3J3/z
wN4zjlqnrlAIfurdOb8JgYjD0VfivyAQ45+9O9P9zfNo0TH9osdlOZI/+kPl4f6GxIODB602G4Ek
f/SHxuVH7+Nv4QRrN+fn+8zj5tItRhsGAhRpfh90/dR8IVk7E7Ga9QNWecbs3/JIu5tVeExdEvOm
8oCM99Tp4dYLh4+ImUEmd5ufvrwfb+nnlt73vI8/vwVTShyjfGZj1a380o6peAJr1410zjgK4B7y
EAHsbBm62jcafdpw1uZZz6FZ1lG6d8AwbifjFfxZsHB0YIh/qwNuSyp319Nyrx1xadbR93ooFXW6
0caI3an+Ys24WFH/D2UM8uAT0ls0bsyeLMsHYPShIyOPIHq/07bKhkVe9SveKZNn2kKlohYj/pgm
SGeaGz1jbm2Wz8pl+sHdcEA37Rcm9bBh3kTDhMAhXR6sng/g5q4PgPjWtlOXKZbZbbvsbGnDQx6X
A71+oMGa1z9I71WY2raLnLel4x0UKTwrSYCexJXTgPuP4+1Q5QzNiqAdsivn1KcU9e0264g86utP
A2vJHvbkPe4DmEslNcMQ9GkWNBjJ9tgfXH/q0bWaINAKGEV7wKCKudv0pYRtH8mhO5fdhOOG6riW
CNSrZQeb+y5a6Yj/XVb+L4MA+rf6307Gj3kOgyr5hXTy44d+LCauQ9/egYazyrvWSQC/78dU3BNA
UDhcmi6LhmHTLv7nYsLs29ZprTI9kMBtdIsd9o/FhNUJZgr9ZVAo3+Vk/8liApboT6sJ65tjenRz
mczbJklFvz7KiUysFH9DfJob4SS0dfBMMtUEI9E4GieZGXHQirp7RAHboLKGCx8CG+H8vInwxDSH
FsFqGLhVLk/L4ljhNh+rBd2Jrs8PA0Qpay9SR2kPGZGYLw1pXDboZRNKLI0nCUPD6MZzPhUu5ixi
Dgx/KPQFgAlUXcIMJcaIDrQVEBSGwahwKm+7EOfSbkeC0eIAnW9IFyesR99C+v8ZiZPzxYVVt+kR
2G7hL9GbhPmLu0ohNmDUFk2WcfYMHISdV8jbidgneoXDtcsNbed0gjVB5aMO31WK5LFOU/Uwx3p/
IcizuBapNpdbh9SpmPpvhZWXto7ZUab1Nbfrcb/CC6moKnWIJonds26TGxG7+zkxMLHEVVLt7NKW
pGbGVEr9ZGRiM9ths7N6x3hh/mj4CRGmj8KY5daLrU/RqOo7u1IEBC+meT8YaXscKwWQXBj3sYQ7
ZpeSSEiVSH+G03hvOhoRdeV0tfUJoHWe47KqZyf+IjEG7y2nMhH0lNmNKAoou3JurmNrOnztcRLd
dkNnXaa4JHahH5bhrE/bxqjIRanb4ls6Sm83ZpbadXbiBlHrdFdDel/sMKw2Ah1QILWY3JKOf8X2
8uJZGtY5ht9BnduncaJf60COe0xZka8mnfcbkyLqPulgZNUZARKGGb/h2pk2SzTf0C5SG3uArSCN
0PJbWWsPYzUXj3mboTnM8u5iUB4HPd9IEHrZA9EbgKRxyAUJT+yHbF7YUDpjviiS6Db1bBtbYfNO
tXmK8KmH0dPiOhpVq9tQOqZl5fFr0xQ1Wl2LGzNu9BONwfecv38XkYz8gBKSwlfNoXd1KMEfXAMd
AImBaejX0bJcrLUCAbOv7TNcbvtFG8qrDqnad+TQn43Msm4UbJ0anzJEDKO7rWZzeR1bqIxbre/j
k5XGYlNbWd74a/WxabJs2g/4QndaA0iErMsTo4Hbcexo4eDVhBhN5Re4KeQQsyRnze+4BzezjuBs
CAkxl0v/rJH0EXfL1U3Qf4dg2Ufq564pP6ppSO9js73T+vxZ0CHeYFS8ikbPt6Vbf+lqB21IWj0r
wHfYOrtPBTE/GGUMyClFQhwDMetBuV4p9Q72HGPjamVaBv3FGjyAf8oLDziZtdvJ9bxtiI9wk+rW
K4thd2fUxbzTOoCOeRbZRwVW9NmSGr56zsqbImx1wjWw+aQaMoYYmU1i4EIOG4YXRbvPncY4pt1p
6ZMzvg3IGEzPccpdUN/RRpcem75VbAra19tpqpMd9dQMhjDtrm5o5g8U/9FxJC/PV0tmHhk5zQ/F
nC/7ss+MTY1BZL9ks7y12vFEouB0BHYbZptJdNPDZPXPg1AawnBlA1cQcckDRv7ypD+WqbYiJxqB
s+ueUBizQI1pX4rW/Vw1VPpSLh4qVyw6lgEnInaT8F6ZbnJHhN8bsdPWEVphA0tOvMka/5dP7Fr/
qWv5yHoR1xsCVoybKC+LnW7Y3NI6hsmxsPItNtD8XrHs+vHMepdXLdF0Tqk+LQPHsjFkfR4H7sFE
zeoT7WVmMxwSm8emhb2jywZlTlncVUWMHmn08qG+jyhhjia+025fGyhu6JuMut8taXUE+EsXICGd
bVMRJHPtU+dbXelTEBmz2E2xmyMWdIl89jWcGihEy4IsHwvXM1EF1WCvdJBEajCmIcO4GG92ik44
j3hZT/k8PMc50z7roMbyO645pnFWac2XTEsBPcRWOiC4iOlW3WUtLXOfeg8x1oCV4Twz/3iY2bAf
zTbkEckmbr1j24/2xw4r1CleCtX5/WLan3vufqxf6CjjQGihY9F2qZ1rk2vkrYRCb0+VobunRoGQ
7b20xFbb9Ec0ONEdya/5o6ulkEZxWjv7OAu5cb1lil9r1+q2o2EVB4HA/o1qVSeFym3Bn0aqtwjc
btGPOlbtSJAicCjGmoPmZEJY8s15wWXC0v4NgC9AdJhkOLLHjnbAzJl640g1t/4iSlIrUntAZmTN
y4C33mzemlZPXtmTo9KfiuG2M5fijkGA902fyZDGfhCaVw0n84uGTupS6M7RETL/WhSmBFDh2Ymf
xDCAkXDCQoo8KznaQBALVtug4/ygNrQzXYgGId+in6ax+zyMyj7Tms3fwa6n4anAK9+hjk5QFTWW
fGYfAScDz3s3KGUwDXGcOgwEhUt0bJN5/pIliWexGEXhs5eV4/3sNCjgaO5r90nKMMc36Ky/pirM
LmZeR6BBw97CoOsVy5HuUfaO/iq71lP5mCMrNnC+leExoyO1IQiahxXieXO3NGYTBt0EyMY3uiQs
tsrw9NsaMPsrITLTV6Jvmk+uZY3QGYlT8kOviDxUcljpW5GO9yX5OZj9aF18sXSFrrbFzUVjye1g
Cai6PSDkqT/BDyjJgVrC4ViL3qT8SdIG2I1TpC8NIlfoSJWJOM9aybrabDYX2df5kWcuSfeDodfQ
nzAj00+Lva3ptPorWLbQ2pYJIZMb/EQoonMruQKD1vfQex0iU4YSgLlrpXuWZ+oUG3N8YGaGg6av
b04i7nFQ15a+USPCRsg10l8jIoKZ3Ptto0OzkUREbG2gTJYvuvpBDF2/6WzbO+faOKDyC6t+Mztp
fewcC1sKNoL2NWvTVQoeDZ0IhrmrPmbKqEsAQJ4i3SZtlq+SA9RtqE/1xjTkZ9AV3gcnLos3MgWq
nRmvcFaWeGR8aswqLZi8jBXRnpV+TNBz3HqL5XwaaV0f6rhWETIzm9m9MpX52ZmQg/fkPzyTWQDS
lykwnhlwGrDUKoPcWJcJMl6igVSU1IwhPGQh0zrMdeINfLABItgmxoF51YPt9dCg09kAvbJwgNxG
+jRwL+kdXuHSEe9eYzSY08ACaCc4c+HHxOvLD2rpZbczy3i+GbpB7UccrvFmafHSFo6ZHVNs4/oy
JB+b0rlEtDWruBgDZudblGZYI4hBo8JkFjo4awFHTHuC16A27mTO2dAlw3PfYMVHit6O1mfPWQzw
HVUdPaOOJy2DnAALEINmCjxWXaLvPYzq2NKNhdp6CdGX5eN+sTCOLbWZ7wZdH85Ci7dyaIuvGL5B
YRJW7nyVaYJxb+wYmKCubz9EiNw/S6sKd2Olm4gOLQ/2HryV4TY25uzIKACOchjapFgk2PUsSmwr
fa91byyppflXjQaRpcWcbquwiV9yuphPODTjvZ7YGvVBOJzbmvwYbnDp3mTwP4JI54xYTBGZXIXW
7egQD1ABPOr3kjnTx47Of+vHIbw5oDs2gGIUsXLbhMtyk2miPk0M7c98wpwcvyT5Ei5JT55Z3x+K
uoHS75nlsckjc2Nky0ut5gk5oiFapBSNc49FRPsqiKg//rdK/r9VyYjVfmog/aX7dnx/i6uftXIo
Xdef+FEiCyFwVZn8IyxTl1y5f5bIQji/MZMTsDh/iOj+UMphxKJk1Wlif9fQrWX1H0o5QSOO5FHd
QJjk2bTq/pMCmc7drwWyvv4GBHn0A1e9OwThXwvkTIQNaTWhvNixpRF2Xs7NDbRxZWw1Vygb9egM
3cssTzNNxfxxSWiuf6bo/hpXi/2Ig9XE+lKZT7TT0Jg6WnJDGQ5lJzdAQPt1Kdeddek8KhNzQcOt
5UbEwxFNU/NBL5sQ/uGY5GZxk3lJtx/HPE0vDIY8QOxN7u4SaDzHIlRm4KQDK5ESWI6L3NogxSOz
LhEg6VJveGAgtc5t9Ck852Zdn7vB6PdKjs2JjW96J8Tjk1X07rsFz/s1nypnr8Nt+dQWmR5YgKgY
XHRvJuB9Pq8bK0bwBgvyouL5oBNatuNCaRdOwOG8cUALx7or2jBoPSMaserXgyhGeA2ELfi48NM7
LY6NlxE/kjXgZhfJjN2cuMSr6mB+90ODXazXX3I78T7M7A93czmbHEW9l3kmxWfU8VKaY/FgpRr8
1KE1Lm1RtMcBKHVAflgCexEcPVyc5Jaowzevb3BU1iUgr1pmN6jgvT2DxfFzlznhURFmsstKwYko
x420pC4SJsSdcMcpUQ6ekXyFBdRuvSmZP9rCJekgShgZN7ULEKvI3U/IyrKt7eBlx6z/UiTFC7ry
5BbnHLLeeBpfQxjuWxPUJ2iWxAnsmrLYx+3PlpUXI4FqZuIVjw420NXpFMNW44780Iyd3LkiTJCN
DDkps8bQJGDOnJ53T9JdqY0jGWujKdUGwx/OM5mJ6GpxDrpXqlvuwinWg3gB8hCbBt2cRJ9tXsWs
tp7jWHs6P8RZ4jFKHifOcmcb+fQZWYl5a3gGQCYW4Hvs8+2u7DpyXFwLL6HQV/JeBk3PQ5+DqJ8a
aF846XRulzA5zHbZnXvoUuBY5BS9EwimBXld24cYETa9laF2bkTt4adPeke/TKXSfdkCeCT/AgUb
3c/Rox7phmfMvsNE+Cdg/4zce4XOix3TiOKReCXDRkReAN+qmNDdMJ+fUwgAFngcsL3tzpvmM4Hj
09lpZH0iW6D7QL8CfNyI++JbNSyYDtzcOzgJ7eLW1t7lQiqzSSwMsrkwgjzaaiCXOMByrKrNeuek
qD+SUYH3a52bOiyTe/LU4l0e2frnUYp8VbbLLyQrLadlLsY4kGMs91Or2QDZ++kjuX/mvZaFzkZ3
MD8Ap/ci2hiTuqkmzASB64bVCf4CRydik+KtGozl3rFxRyxrdoWUyGwwXhnHzshaJsdkZ7j5NDzb
sV09JElJ5mMarnNQL0putNpUvo0IscBnzkeSmOJ1QoO8jqPKRInZjoo21QgHqg8Vjgd3+TDODTRA
1CS72EZYAQOLSwLj9zYmPe1eyoYej9s+JZkmr0RdHtrSXO6mgcKvmsk7G3isIQEZ85Fz9nRwJ1nd
wyUkzJK6GXNZ7apHIpHqW4yhxpPBAesTpCEwpcQB+MPUTkdCu+LwWGKWfZzTxgi8ihA2GHe3haNh
Eaymh8hq2rNKwRqxeOqXjlNwUNklZ6siwfmmY/GIzAkgYyPexWSjZ7Ka8mjQbDmSnSOxYHRFMJe1
Aa0ujPatgW8xTOonzanh6CvD7B8XL1ZfC1pAwaI56qDSwnpwVMNMG2M8ahvToGBM7GzvDHO9SUIW
ct1Y+hucqPOHMtetHQzIKJDuKG91sBl+VbEQeRGhd2Hmua8A7+MDOrs80Obc27YW2C4EM7Z8ZRNc
DgyYOJukjebPU2wGSlrDtxTlBOKvpLp2jRRBDRqKvqv+Fi0FwHqBr96oRjxLY6e1AWmI8auxRP25
LfIrPKcBqyMARrNt6xsjj/r7pVxRCbO73Osi8e5glGUN3b5w2VqwO/aFVSWEDszuBrfguBmAqH+N
VDluJ2eGJBuPQcaaCasym+KglbZ2jjWrge1kTy8c8pIAEdZylShLNkD55OtAUMXOMCXIEhKLjgLB
4y3COsCdeTT5k51Yn7KcQ6TrNMlFhGVJJkol3hCfWZu5Xz6ExCQFBirWgz1K7Ee6FtowJQXIE31x
j2QqXhddHJFF6z7xFYLQDV1xgUu0xICRx4eJseuLNts4nweGRQqf1n2ad6r0tSaanvVINiePc+Ep
Yh77PZ3CO7BuakEHB7FDVnD9H/bOZLluJNuyv1JW40Kao3VgUJPbgfey70RJEzeqIfrG0QNfXwuK
qDSKUogv3/gNIk0RSRGdw+F+zt5rL0t/g+CN4IBc5Oc9NwzTUd8/pLNVnBTRnLwS6OMCs7zwlig+
Inu8y2bKiUhTKnpItoq2Thn5ZwmqhgMuqHzfkhW7Fb66wMGShcT09OjR2MeViwBcUBeUgrC1Hvqi
IkaAZvrGmvIVOqWKi8htmL5HNT6DUKhDYxDe+YLx56sp8/xLg1blym2b29YuXFDTziMBSO0VpDc8
w6MtKYcQI+gT6bbXrhwe2yLuT65XPJMK2h1j0FsHnSVVOPRzdtZTaqesTJDNiTgdci2SyEF2VVY3
iJFIPOPLNVAPuDWj2vpkjOV4EfBVBuhiquEJ9a9xli+De1HUSXoiXedQ2YiBhCWuM8/5MBmjsxF+
ke+T0lYo+ob8AdV0Hfadr69rvzO3U1vbB6HVdz+LmAKjOA79NkB7Grf5WVvly0XsOON57WbRxyGg
9idbdCdQIfWONsPy4ur8IcZ8tbWyVN5jNSbWxMy6Lec3U1y0Lwdm1X0dm5+x4hmbonLi67SuaEcY
8+XkYZBTpvOY66w8aQRCe8dohpDdU3BIpkx9bkiYCJ0paT5PRumBVO6DPayL4UhyW3+gOvIZ2BZY
WlGYh2gcNpkTFfu8j5+Nntp2MxNVIKlbnYJg3sgsykl+OZeVhy4aNRWxpHkVbWNfoAEVMn9M0afc
s6jKzkvt86l3TcVefMz89LqqOjMMZFRf5ZFzKDy7Dv1JNFSWHBhOk2uEpJdRNYyt6EKmJdOOlfZn
kUoTlxk/9W60i9McFZ55IFsEVVlKzPjojJ9burHUbhoX2Al5Ldc10YfbzG3MUwWr4uD64/Tc+8rH
wahBiZB15rlIuiKScrxZOzu3WqavJSK2z948bAXL3GcKLGrHibwUfaEPKemg1ZbM4+Y4t8InAjIz
zqKFBI+t1FnBltHJysuaCGuqG463H4dCx/B6o2+gY6ydUy40OQoUNBs3QPqdZek1695tl4j8QI1w
OQhV8wUlufO0MA/gNGa1GVOXO0MTLF7w77ibjn7Ppu8gxlQeuYlmQsmHpUezB29460pKxJuWmKZz
pWCs6tJKj4JH/bky2+jMmpTaS9hsZBKhPD01dFC2EVinnR6JFdxoWN0fdYyU7mD2WPSSRdzKmg8S
ciHYOObYmV8nQtivYfczIQxWvgVobR1UiSrPvIfMSf1/pwb4Q1+TvoBQtsEvGhQPcoKDS2whJmri
SJFFVw/jDFBfVt23yTCoPpWslDdp45n4SPGgkItZjqlLxYFwHNwaUblDq5R2QOzn6Xvt1fG3MeAM
WSO4H/k71WcjGhUG/qE+qllRezQBhe5E6yenfvD1pa75abiWJCry5tnZ3Bw4onGZBYHe9REitkS6
NaTxeiq/NUqYl1Uy+UfPMgnFHNnMXcnee1hiRDC6cb1vkEpbtVnkUp8rNxj3Lpjju6bQ9iYFvnUy
irq4FSOgIQ8qPISdeOzPnJwKM7PBvGPVZwF0YQljjW0B0CXJzsh1JTYtd61zUbbOqREIBalL2Hsa
hKCTvLkg28fgeMCbqscpGZynllw92iM46yU0BYOIBEEWK5mB6d1o+y5Zkd38CX3PNcA/bqvIg+l+
GoNoNyCRVluaZuISxRnQ5K4lEoj0Rk1Txvf6jYpq/9rnK7x64XVP/2KF2bUoKk8T7taHCATkp46l
J3umdriayyW6L9ylRVbHzYYjmYbIDth9uVYRXxlqIIcI0jjohx7425y2+l6pQnQ7BBNUFQEiE2fU
rHBD6pqRNvWHJm7Mj2bt649lFX1QhRQXjoUvdLOUggaSVdeQKwKqPP0gzmVQ1PdDPLXlThFZLy/7
KXZuy1g/S2iSaDYW2KkbIxbL1h8Fn/1kiVAsipxspyyf86cU6tcjoViKhIgAKMPcm1bIVqh7zJoe
Lb1BIjKthei8LaIauGRUHlJMqaTHN6QSNV7nzkg2G9Y6OtHU5GN3/LKw6mPFb7jtpqmm+UZLP0NP
EuTJXRMFrMT0AuNzSHuLCCLD3FtyCY5jRj07Xpb0wo0JdSjsQF7lLjsHOYFN9YTxJfer5TGmNAiR
nLp4tqFFU+2Fm81PGVMF8CKIUdsllcu1MVfLjgaJCrs1/alc10n2wrhqFvzdNM+ik/rhn2Dlu6XE
XZ2VqTLxU5uYY7iNLGRNt7lwbRbXSUn6EDNYtKd8ikKNYZcW+mPVQbq9NulW2TR2ULpdajrIYjNU
LWGffey1dAewFS7fDDKqxhszMFKAUehvE2jE81NXTvX0sIxGyvfV6Njwdje9aOnx7vteWvRyAruZ
xnNuSeP7Bzi6sbe1Yd/12eb/FAj5Y4d4vit6sKGCyvSQw4b48Kr88xv90A990Cv9kPBRMOENRvNA
ccX8xT9W62lMc9scryKjdXdGsDriiUmWU3E0UDGp6LNV2BRYrZOduQfDaQ6wYuGsIijql31bdXsu
NQyWFEtIEv755N54I/86N88SJkodD+TIGxFhYQ4AmpQ1XtEHvJI1a0V1lgxX//lBIPQ4BDw4gZBv
DXRu2k1seofxKrHEZv3Ho01byurw4zD/owd8Rw9I4Q915j/HE22f8+SFGNWfVYB//a1/VyWdf1Ht
c9DhWJbLWOUX/n+cheX8C54TJRhHIMOhKvhauAPcwAe66ay4GvNVXdJG02PzC3nkf5GgzP+kLmly
jNcqQEGFk5I1eWDSFvQCV7DVa0ckXUwy47FBXJWjHeyHkaQ+cDYpwLxMjsOtZ7jzKZ2GEli+yPiy
VM7wiCp6/R4F5d9Asf+yP3M9G4dAJ7KcHOH4CMp/PhsH338WxP1wZenSvIpwXLKpZy0L3XCg0sEq
0+k/Sdg07KMLH72zTlc/mVroLlGikOW3oOvYFwRxDKYzz83HxaW8SoHSVd9pt5vTX2/GP57xj9f4
9RS0njEvOMqrtUbsW2/Kuk4i8eLDzLiyJxAzO29a8scBX6996OSMBorapJnuEklG70LvFexPJuyw
gIWHOH5glcW3kTZYYtQuIRNJBcOhiAVzWMNuZB+tOU9ZH5yKNojbHaLl4AO6mPMsHzEeJK3hXbKP
GIp35q5fatVEoWF/40GwjEK8+mbuQmYVjQaWjCtczsGHKqJ5u4HeytCoS0wf49Sg41Jm/vHVy/Ob
+fztlClxdpk+MjKoK+v/rKf1SpHqiilyavaFV6WPzZo2Zn9VtrSbyCV958tBWf+nUb8eCT8t1m6C
8IIfkrnXR6pphS0a1tOVXwvnWZM2kIeq82ESQoLYC93j7rLF7Ffb1HbH4r1B80Ysh7GQgWIhvMX4
jPp1Vey9PryUdsLCuUiu2Jy4z0XaQ5hGbZGH7lK0cFQhhM2CRx+OuaZ8qLNKfu9YUR/HYHYuJs9u
BJK1tAK8TDHy0W5qy2Y7Ms/fa8wDO5zyBcVhSoXNGdLfpf9LHv6Pg9789UH5ROZZJuJlVBvSWSXs
rx6U8HrUZ64yiFJQcGmbrsWla2Rd6bDmmcvoNMZJ9gWPWn0xLTo+UDcky5sCmnzp5LKwU4sjSURk
OnxPUI19G9w6lqc/DybH/eUh0wtiEPHxZW7l7aRV9PosoVEnAmSzfQmkrFaBv+uCeKFSOYGd6hCy
bJtJi9uhmKnpE4cut41Z4r9s6jB3oFehnyrukJyBtJL5GD2NpMOwu+yAQru6fvRWCpbSJWyQH2gs
0pzxI6u0La/GlZ2lV4pWRJICleAfcC1riIszFxDZnZVGN9TC0F7kvdRXHWCu7geiy1tpXWYyW8wN
Tr9Q9B/99CJfyV4g25xT7EH7YkUF+GsUMSmbzFQJS50VDTaulDCqlcaKr/wKfLK774XBcpCMBHlQ
LXsFR1nWg47NMQuVNJCQLIhOvgT2CiZLCJP73K+0srpuiTCtyvpo6iD/lgxs6uBgQzjD4j3JzbBy
z5qVgDZzH0KTntu1Hotp71DjP5jmCk3LXclafYBTpLfDylUrWhvrcx1cx8oAumaaVXfGp8YCXL9S
2fxO5h8hwcfnVhPU92BL0CoEqWEdWq9Ynn2YvvtWTOmCcJBYIYPQz2dr5cC1ET2B7WKteLgyWlFx
00qNs0f4cXM0gJJrVqpc3tnFGT5+F231Cp0DNzfAbv4Bo5MK2basVkQdjGe1tX+A6xoQdpGzwuxG
+nkYA1bEXfoDd2f/QN9NdN8uYAIsubrtR90ViBGSfC6bb7GKLWv51I7GtIYbBw1TefXVmou0s6H/
dD07rStisYpsOgWJXsIh6Dt1LJoEL09K0Me9oFx4TGcbh0nPM6CmrAVyO6LbV22+UnwPuzxDIkqd
PxLbJu9MdY3SEJnrWTZLvEQzVeHuwms7mxE1ku+Dh6rnW3hAW5mq64FXx6PpRDmdAUdjvjhga26C
FfxLJPR+GhJva6jADMgrVXD1tlWrMC/Cg2UzP+YSWkCrWBUgQ40K9m4LvtZtiTgR8nG8OnSGloy/
mxY4EbEqUeK/EOUnYbWKin5h4vi9f+VSPFen0ia4xU235UTtZz5roQ02oGOjmDwWBR9Xw/JrS8xv
uVfMZ6Jti3rrWjMAAJJv5jxsEo0XlMdqPRl1gZ0PywXyHf4RxjW2bdpVYP3LJzzoQXG0m4CyaYau
5W7pOyISIPVZJtF8MeEEGxlDdAxVM0Cg52Nsn0hetbJDX3MGhMPk0bL3zWkhMDWl9n5Z+DND2+BV
aRB7mVDEaSXnu0jZUb+TtFtROvzw7JRLai/fCcENIE1zAkRRQM/VR9QDzlkEyB0lb5Zpm013onZL
r0DlExBcBzfAzVNna9ODWghKThfjHC8Yus9aRZj/4kDWe3OOl+pIh5a4QQzb5HetPwcsCJEswwet
AgXkhFD6bkqMzw15wjOeCd4j68pcSlgGG39Ac/owo3/qr7w6mCv2wrq7dHs0iWHUyoy/EBQ2d4sW
oll+osmL6V3PBZaodnQXtMld1D04qQUWYVI4Hulo89N9OUl733oLhkkC1FdTpE0sBzt9tU9Q9tEf
HllZpFE63NO6GL/UTWyfDXKMFNwIlx1zidDSPrh5lU6IO6BTLFNtO7c/SBdmZ/ATRMq0FOrMGbf3
YBVpctZMljUeSxmB9vhh7SyFXgdnmuoWV2yLM26aHYAKQq+8z3gsObEKRpV5zhcs+EDrntFdMEs2
O4jWEyTHNlDWTdr0WXZn+UidAIKlQBe6qVsXn5hoblxq99O+GgsOXVULPlG6+d0SkgaxXvx66iPz
E+dF8DVdmJKr6LXLrYphF2MlzwZeHXoZWXJbNpJXvulZFfwFTQArXsbX2nTQjcFYiAWPe2ym/rKA
CLF2Y3s9HehqUpICGYYKmX9HTcQVMYFMgbmuk7uyABljByd/SBKCQmI3Y1zMkfc8lsQ/bKYGBJnd
TaI9xw8NsgNRZpbe+3wtABMInDVBpD85CCkQFThxYp2wxQf9uYpJmt7NjdRQC+S8Nte5rVsh9Qz7
LHNvpr4ldl4LlFpPIzjU9oy+ZPEyL8E6hyQk1e3YB/j2PrHmGLOuVwRPhlDFoRhrBAzSYZqbmzG+
S6quPQ8KIhZ2rtVYEdOeS5wqPVxM3ilen31ulbwmi6Hs4OhA09M04mdMyb7JkNqP64y9T10wQodp
WIY9H5lRn5tNb8GEC/IO/0BsI0+VDU1FdtXBgzGzTD8tKB7Mb11L4PumQGoyHJPR4ldNhRkvhFlG
XnSktxsTBUag9GGhi9ZdTrPM71Mk1nSk2jOnIHT5bBnJ4dlmwmyXsCZmsLosvcm5MDqx5sbpshjO
o3ms4y3Bh0X8wEoEzzroENwNMmkp/MdoEDfBSCWPr8Cs76mQm8lHs1psQPfEyWbzI3lfRsAvazEq
xpLYiJOh6vELpFNj2OYSWvkxCYR5O4HAXMKm1y0BgajNFsoHXWrfEA+zoDX2auLqdE1T6BJtsjPh
ekrHdj/igUAM7UP/oFRFDAnM9jbfm5M9NbuBbiqSZ18z+jNnIqR1BhZOaELdevppdGfzIY0he/I6
JCtHJCramzIA8HnorTpID34ReyNxM5+imVY6su3czO/wxUOKGN2ocy4dlfvDnVYtjv85YkQThmXz
NNk4oABJ7C6rLmRTx/aNNYncO6qpCriuic7TZUZwH273FnQ27Iyi7y7zXK3tWPJQD1TEKACSzkUF
VDu899TLMLE4QN0u/6eS8l8Sd6HnwID4z6WUA/ub5NvzT/Kuv/7O34UUX/yLX4EfllqJ87fN6e9C
CuYoNqkexRr2JDgkJfuVvwVekLGFAL6NmxL5FRYltrJ/C7yovrgWOxhKr2zgcZj8Ryi0N5sNXMK2
u0rPsGrzR2GubstXW6KIwQMMnkQVy+qjDj9CwHLJQV+1KpOCdiPdprzIPGI7d0H8riP7zYaMTyHV
Et/k/uDMptC0nt2ro2sdLcFA8ls49tawlzP+dTOx8t0sk+Ls1WN5f5P+16EghAs2z6g9vDeHauyU
eAGicULHBKiSW8RnEVBW79nl6nf8ob+7Km5lYHtsmD1WpD9f1WLCF8KkiUppmpIQl4vegUPLtt0k
+79El/+4pV13rK/KOD+uCoqdwGXOoAA3+fOhqC71GTmWXRgkijLTbPEV7r2XaQBfWiqwrJVtEKAL
YYGCQbX98y1dyym/HhyS3jqKWVK/uc4O8owCwNoRbo9uazWk7UsTsdWfj/Lr3XSpRltY/hzYMWzg
f77ENvLtdtCqD5vA8RrGJoSdjTtpOezTuoDI8efDvakhcUfdtW6JfBKJGyXONzUkIOT4sMyuD6PZ
w4KSNd+lbb3g1i82Zl6ceyr927X+j8/w19sIFR5FGfg8aqniLZZAxVk6+nbVhymqpm3JJ52HFVT7
P1/Xept+flgchT1tQM8hwDm93uZXr5rTK4zTOutDGxkXGn7jgubD9Yw+EmFZ4b5TavndXXx9tDcP
jWpppCM375HljCZuRiKTB2gZNXoPEuDoVTVZ9uXPF2i9KQn/eHJ0rD0XdGTAgHwzlc0x8uoRg1Jo
xh64jMohj1KsaafV4gPOi7Jdr+/kMPtbTdL6N6/D4VK79hmh0avgIxj2MF0JMx9l/XWabOM4exiC
LNXp+wWdYC7J/zQzvbwzMZm/ef42FlexsqOl9cuI89sIWk/HawQQjQRth9wUuZkmd9gbBhqJpDUh
u/vVuLO5eyTVTc5nsUiAZaZfXxFmAOWqjoJr1qJ/G5//cWS6vz015uf1DYeZ+bagmgY5lQI376g+
xUCpYndH2XbNw/a6faujlq6xnW4FXk/cUKRjnqaSTCi23EOG/wwI9AA8hLI7Zg2adQhjarr5Jd08
ZO4zxnOruUKlYByXjM6nHrpuN9I0Z9UPsK1n8/ehG3y1DdhHbhviQg7ozzB02Y2P3Xs6dVnTgnHP
8Y3TMt9MuXseO9ljP/oofhxy3mZ7AYJj92iKjO6a5MHlTCdQjWcntzcTxJELEc/iyWj0EKZlZmyV
O79ks33X+WT9oSjJzjoQK9f85vLw59H66wuCcJuFAW8932D5llk5tZHbuxjcQwTMV0aGQSLxBfKw
6aFfVE2rsjD/41eSI7KzgNC5UhiCN69H0EyDHyxZFzZKHc3W2ZMV8DUonYvGpk7CDuDjn6/w13mb
BiezDXTflVr5tsPQErFe8my6MJ1z/EwD8JuIFLC9bzXz7s+H+nWY+i5dF0tQM13RFOv//2puizBu
pSNNiTDwB/ccu5x5rEaS5P4bRwFvwjKFmgH38OejFESKFd3IDTQ8tBRoWwLjjDqFf/Pnw7xtbTGP
cTU+Oh1Wi6bkc/TzcYAlLSblDGJAocXsKIEhRZ4KejRow1nbt5IlBQNfgNY8Nf4TW8qwQlb93rS0
lpl//mCsoF1Ip3j314TRNx0irYHAJ4NskXjlcg+vLD9Q1OkOzthhf7adxTma5YSYSlTf82qUdyRh
k9DliuGyWBb7RPFQvfME7N+eU+DTPOcxmPLtg/ZnRhFl7zZMjRi3bQ+U6gsf1BvptPg+A/Gtyofp
CfxP/JUGTNcP0TatLJw+q4l3iNqDJdpq13jsv0cKT/i8rL5eRWYinIiLIH00Mr/PpWnyksh7XE17
V6SUXY3gCUphc2YOrrgwyB45W6rqWQ7i3ps5UOT8yIRBOvTOYuTXj7bvsQ8AyU9ogGCd/PNQcC1f
ZiplKOg0fypVKLHt7owFXB/mCvudFYL127tLEwcPMpkDv8gSIscwDBXbbVhGfXkUDUmIAgn6Unb6
SrU1zE7Z159yakbbXBvzdU9e9tZLhLULfFKMZZl/z81puMoQSi3L+LmnEE5qblffzyUxp3WXuGcu
UuBTOedXhujeW7r9/gIC0Es2GyZm1zf9KWU2QTH7I0MWAxyC9/rQj070GPON2MJzSHeqJQS1kF7H
eqApTlQgn/1EPgCYDY6oWtQWg+AAc7wKbqtFVg++s3xfiLA52T6qRwo7827MUoMvcZcfqODW7zxv
802H7ce7z3bw31fw5oGPXc4JV3MbzkaKlmYJylPnIn2HKLPrkoZPaO+hdE/FERXYsG1XNfSfp5/f
TNt4h1x2no5keK0AkNdzKaI/r2yYdMI6Kl+IfsbvaQ7pBrftexTl9Te9mWA40tqBdmhFi7cLe60i
zBDK5Vqb6CGDPAFYd0FaDcjV27hzRiVHeIZ/Up4Zv3ORv/n6esKxEA+gHQC8+eYiiRsApZ+KNuzl
jDnFv8F/eweI7iWX3Re2vN47H6gfa89frtWFTmtabLi9t3N6MBjtlCRMXGzDy7veZt0zE4E8lwjK
7WH5TuHwAcokUJG5ZnHj+ADQ2qjBLLG8c+m/nVJcXGZQWVArvP0sJ303IARjhIH67HZi9WI7dH42
RoLc1o3Tlz8Pp998mj1aHzxm/Fa/Kn28IM0irO885LmZwqgGk7GgiX9nj/jb+2tSyWAkcXsd/80K
ADVhROJ23YbskZutP0wkgpdpsPWUbxxHmnhEB5OAaswkFo8KVwvVgJx2kXG+LMAL/3zNv27K6c6z
K2RTjtzFfTtrj3PvLnFLjreNiWtPy5hKXbNczgOW3qgwjW3dFmTFys7aVBl+/j8f/W2Xe51D+Dp6
3GzW7Sh43swhXTRQMIcBHM6mE3+p5erBGZuouwZ269Jw9SrP28KXgfxizCstdPB07u5EWoNfIUQt
zrYIwMfLIbZxe1td15uEboOp/fN5/maioWDroGeQ1MY45Z8nGlJh21pTfw878upfHHzdt0sZIz42
PPHfOhbDQ3hrneuXqQbn20KksqND10qa28A1vUM1S3WeNmvkz7+rfzd/vdL/iwzlmwrEQ/t///dv
rgr+nbf6LRCFwBH4+apiA9AISBodepNqDr1Dvd5pdbBfwUHvPOjfTGKsdimLsEREzPC2UoHpOSIK
mYtKbBHtVFfW90WkrT1rHDrwUwElDMD6O9PHb64PLpNHqcX0TAcV0c/XF0WiRI7g6pAuzbAt3AmA
LD6nXSMAIPz5VgZrnuDbLwTfQhEEcJl8mxnr54P5mVP10WJyM50GdLw3zx2ymtgZlx0tqDLfek1r
7TzW5PCk7WE0Duwc+2m/0L8rbsEW83LBrEAFq9o5/2DVA10bqMR+j/0m9wB1Yhd6rhAfXGbIm9tD
FOfgwdvSxHJYckm4Sj3CZYjjckfgHsh/5nPXiIMwoXO07BGqxCl+8Nh88PCrmSQDw9k5pGYBvsgO
6tj6GIwI6jGdUyyJNjU7mPh8ihtb7Zoka+LHNq/M+YjWPXBDWqGFszdEbZ4K9PBG2JL/3V65Rdn7
l07Xz+oWvkBeHvh3Y6TP1MB63vQOAIldSR8uuvQlxIZd79pVeuhxf9wPRuCpU1Ma1RnOCURpc9RY
DRzz5APRDLZD1wI1y1FGY1Rv/b6qshXWOkd7nJBlc5EObCch1gcYtsK2BVewox80T7tqoLt+jnVd
CeoORQ02pgCmsCHi0LeeJU0cLB2gsbc4cKrmvnZpaIb0wdL5ZlSSFOvEabo9PPFA3omqIFinJ6qu
P7LMmg7ax0d1wDGEfsNZ0UJbnJZBWDZ8ova5Wst/wrAA5+nW9R/TWOfbKS8AO7VOPJibFLnEWeH3
t9R5Dz0SnSdVW/lH0Cbirivp1ChyFIGvp/ne1sF1n8+HUreHKZblnZIUUZ2YhjQd5pCU2HGXBVlx
iPrhZA/zuLXq9jnFvrPBn0QOXTrZBxrM3xzbGPdA91rOoZGh145iD0fEC4EJENk+EoWD7wSxt1NP
X2RHZwiJRgpWdXhetOeeDeBP0MVjWkzyDwgv96D09Y0bFM3eFHgtgQss214k5jmGofgSmUgesp5N
0EwD/4boErqGiQ0SpRtdXXVUgZMBE8p6FhWt3OZ8JXZtK5dbYp2OukOrTVT2asfIrjOqS9PoNKds
mqwdAHd8Vh1MnzRWeN1kVpyPNunGPNkb5Tt3tG6nvTli/UQ/vWyJUu53ysLtsLCBuVNRXn8u/VZc
lLEkFAMwPTymrnnxDF0Ch0Xk5VOwDmVVuQS70uWS5GMdbZFg7ASjvadIcbJQO8KBMIlInD8WNIk/
kkJwhhf0PunnjzTqoSmKgEJdrz4WnhGh788K/zj0sjwMhkaI4BoPmA0hoyk72XlR5e9FisEpHzVa
mTQACcPu8S5pjOFGR41/1/aQFkcb5+6MqSif0BbMRvm91VD4fbtLzkBoocMp/OHFabFwz8lIaO8u
G5JumdFRaeBkbM0t0aAAqKBlPBBJFS8bi8HzVFjCxhSu2U3yMWWSSAEufqq591d6ZJQBecH+l5lH
gWsEVUZXHTCt+Of8ocLyxu1WruXO7QWw7mhsP80x5DHYTWDBxmy3IPz6hJngIFIQxhuDLnYdSsOq
vk5Yd+ozO8utfgeERw6buUK7e2HAJUo3mfQbfDHz4Bqrh0+AuKg0IoSGO7XpsjLfLfjbHmKq+jdW
npL1WJRZcsQt1ezx0Gi8OxbqeUDsy2bSFOPipBVfPKFYT1LfrfdywSxY8z3/SnZ25KHlj1AlYni0
L6ap9e6dIVMvAcX9fsv3ko5mrQaxW2Z/eqTPVLw0dePBPila8zNyjGbHRp3Up9KqP6EPgcGP6yXs
WLE8+LOTfhpwFDIYc7QMnaVPS8WOL5mIQ0HL2D5RhaMNkrYQlxDQMRJiO9AfY1ReXzXAsUM2Gfqj
1FZyljaqy482AokDwLD2ya2Qi6CyGscdVOSi2/VLy8sBLA8DtnAyQJQA/VIWXEdkEdkOWyxghLgL
GkzbJuGgRY0+ctMl0fBBq3EV4riJ6ZPQPKqEkARHB9uC1uCxLuN8HYPGeIqCNL6HeAVXS9LkP7Tc
TuMD8g0uUa464/PIWjhVLxs+DIDux8tIqeg68UmOqES9XFad7184MWk/tPeT0BGJdz90lkuc2yz1
Ca8TPr+xrT9TurPwlFXuddTwqu7LqlgOSz9lh7GanCJE7xxd53k9yG2N0fqal0jzUvF0KcLrU1YE
Dsj7uP7SDFFz6yyN+dAm3O8kzeZwQcIQ+jE3FRzZfG4wNG9rt6m/kONQNtvSW4C1ZTqFTs/a6Myd
Cn6tgUzXbBx9qk2Y98vQ1l86QEMfseJY+0VK/bUyI0wuCzZUGv1loU4R+2VEd137LRhb99pZNOli
A/by6ylx0SAg3ijmbyiZHH/iC4wpEKjoiAXyghRCq96N8PC3RuxrOGBlTOyB3/eqhS0nzIcawsV1
4lbqsfbiCLp9X332Ii/bdX2M4c9CIWluBp/1Kkgqax9h3QSZJtQuQjZ23hRcPHjM6RFeFvNiBCDA
BsCAddeIrvtAkxEe+y4r8BIU5rVj6/zYZKsOqQsoM+yIrlWnuOj4ATUEPq6uMe926VLD/Vp4zym0
lO3TPFO09uXQfpOR426VmrEZ41xnlPekhtJzsXAMF/HwAUJsL7djxUnmrsju/K6pn+009u6NYAFu
WZdjfD17RUmUrlM2H3O9TDc+5twPop6yu2R93Faj/As3Ncm/cQYOlBnEeUi5ap6MKr52Wu4aOPb5
RpAn8iIWDLzGhG4IooCv7hA6OUctYpzC9shvrJbsjt3B9BgIOjLLiKDrRN5FG+8JB5xfZE0haqt6
Mls3VN3aZgNQe8QKa1So3pwUeA4KdE/dOTFbrk3dt3o+FsPggc3pGUmLoRumXs9hpDFnxdd5llak
5GE9uzHslCLuMOc8a9H68XDEWOeX26DtXghAZM8Elj2FbzFCb69S84MTrfEwY2t+97BYEVZiTZoM
wXx5qay0braeVc7ZtgFO9t3y0SzyzCRjv665LR5f8jYUYwbWB0eF+bDAhbgLOsFsJr3h+1T7+rZT
ADp6bdVXHdTLT1Oq9K3Z+dG1IoAv7II1wWdNRWIeW4Uk/prmRR7wkwZ/IG4bqFzM8VVWuMcKrdwL
K2p5yZ5YHWoyF5jESGSjstfZPQ1h2/+8tH53pQpC9YY8Jx/Fw3Wt+Wxe2I2T4a+VUXLjOW19QHXe
Pjb1gLZriV+IZuE/tWAC8WXW9hc3iNyDU6NUqx0UeFjny60LkiPEFY0hjo7ELiOpvN4gZZ3vzIJE
LhYh42YNif6AI9/Z5kZ13wXOJYTDNcwIBzjm1mY3IqS90tR/RB8Pp7SoGw6beddiRImGypJ5gyTP
cBKJgVnZqK/L2VX3YD6rYzAlPcTxpFg2ZkmzUZuuOLpJdxrmGeon7+aliMbmooxkeYpiYMks9VkC
BrT/KPI9By4ix0yWOGqrwf42EFOsoTUwpeHJWOxW70vPrLdT55wTEuQ8sd4WKN+n6kswrn2mimxp
ap9HrSpJtyxmQTqA73vyYW/eiTIeDxJKu1dh1A5GA01SoiuQEcszVeDiU1bIZVX2cpMsrL5M9Oxw
tnKeHairWdYeM0PYAOEMDCOFUx/w4rvnheqnHQGqxS1/kBTllfHQawOSB/bMu77lIL2rJFa4oNxQ
OgWlTK7xM2JL7wNy2/wsSeSHKRVFSNEcrJdgKQclca42FckOlwkYlm1lWkeCQs0vgP3HA2QvgQ3Q
XHZ+0ts7rMkwA+qYYOWMUmE0w9BlceE8pY4blu5UHXid/h97Z9LcNpKu6/9y93AkxgQizl1cguAk
UhI12LI2CA0W5nnGr78P6HK37Tqnq2t3Fh1Ri7ItiiSGxJfvyAJc0B+0InTAIcDLcT76pNO+jFTX
XDuZs5SuZsZDGY4xBViOsTFZu/hqDQmdppTnqecsmTRlVRvJXLiq2xqvyTiW32aoJjLOgja6rmIu
gyhPA/qHCLtgWSvpHTKyuHHHkrBUIG4Ch1rN7aTFQG8E8QvF4MkhIDu8Tao0XpmGciymeDzPQvvS
IgXecCsSkTfHS5c8BhZfdteZYfqPiOEYM8jPS1gCaaC22+jOFvW8TjLdvmqmiNVLhF5o4qpM9Nq8
yUqTbMpwcFRg9XTeT1PRn0iR4LGT0UXIDWflhzIYYyTAOiEx6GcXTSW5e/EqVZbiKTi0/uT4bfyU
UbK4NVUgYqA16l6quQQ96SKFDjFfr44TlAa7OtlHNMbVcXIgwEfcmRIrcCzHnd+3pLM1ySnlLF81
OWryxigobIDgWeVD0x7BfckJaOKdSq/GkwNnyj7npS5oN81IuHWr0uoXJ0dor5AOqk/IU+t9oclX
dba++XVRPTOxps9pgwEhJiT8ETOystH7LvBa2WXnyWJiSadahfR22qWoBGk949C4QxHbU+ShF4Ox
7qVo5E4mKpJb4pOLG2UIkK/mkyxuQIoKgl3sGHtpl6YsQoVqxs9ZFudnrbKzsxWBI6+iiQU0Dof2
PW008ZrTRPRe+WIuXU3hF1aoAA5mHRf3k6HZw1PNxMN5i9jkIO1LeUoolr5PS0puZmcsv/K0BDub
qVnroH74p4KA1gfmY3amCSmih2BpNcvok37HDw+I0Exd9pHQPYbJdW79Z9HE6mty0RQWBirchgDQ
Z3Jt2IQbfqTQYTv7zbtiluTzanPvSG9OTKIeq5GFoQnHodjIoO2LjeEMIBp4k7k8Qq1jwKHgtbgP
rQ4lthMU/rOpmrzGKUfacmTsJIvlVnAZ5frUJuu+4VOiLUUutc5RaUk2MSNvGkdG3lxFs9mybxR5
r4bugFU62DC88ptnxUZebAzAj2tCUydlq0zLCNDCkGJ8GzPnGIeC8AWrzhhaMUVzlpSZR51LxKn/
3Nd9SFR9F2EOQBCefWhdx7t2lY67bDB05/n7wTR7JehWOvRk5M6NQJkm1XksqJWxii2p3oGrV/hZ
XLAgDj1+h/zeRD+Wb9MoBu5BWUAmRp6Mya5UQYFutMoko7U1Z/Nqqtvi3hxQVHAK4Vvdwa/4fok0
wUPqUiQxzmwyQ7fZhPDj5PRt/9FbYKOrTsP1c7IUNXxIpl7b5h0q/Qy31jmRDnmbJe2bDwhOm4mU
fQODg9HxpXdaL/iMTOV86ij3OXkkmuYKDFVhEiQsIu5dsP+QAkLd4Cj2SsvPz7nWvEfsXqIVH9Y5
Tk3ffIswgKRbp6sRhnfOkqJJ2Zo2uimtNsy7nM55l4P/HQacdoJ65JaJjvi2kugGqwZEqeFWYhaX
yCQ5giJ7ldcqPL/crBM+2TF2h6xKm/EE3oS9TurDMkKmMteIbUMb+KjGQvOqtBAHOOl6N2Sdfs4C
ezyiZYo+z3M4PA6kQ3+H1f+Wm3f7rVgqLZr/Wl71VpRTTZJse6mT+OefTtFbXTTFR/svf+qhgFLJ
fv+RX34vvRR/fLol1O+XP3gX9ei5+1ZPd9+aLv3+GajzXH7y3/3HP0o6/sLNqwoy/P4JQv8pX/D/
pS+vL9mvEtTLS34oUI1PMLqkC1poClSkV2C2PxSo9ieyCCGCEBtAWVz8uj8UqCYKVLkoOGAxLAsE
9h8KVF18QkpG94UJ0M2s4PwtK+9vDBEONzoAlk/BjAUU8ruEMVZLzWh0Q9k5imLEoMnTvOsco3n4
6Zj8NTB/eRuJxpYgRR0jwO9S05ndw4R6Xtk1s6GCz2TTWu+EfZOR0f1XHOoCgv/E9i3vdeFwDYwJ
7C4uuPZPehTORdw4ve7vJrVwbrjnlme8qh+MWdCTBtjxV3wmoQF/ekv8p4g1YFQWvZb4jfoek8as
VFnj1Z9qH3NHVbTHou54LhZKVpiYjAfnM8C+Tmt5F/Tk+7METFurGFguK5PuDdoESbDoRiCpkozU
nVOMrDqTU/PAJOTnWDmNs4W0dbYDW7RtRk8XYsVxmT7U7JwmKZmCSt0+qi0jjNPX5UZBqH7tT8xk
DFlmvtbZX2+xhGV7SkInr2qb7MyEO39zKKOj/tyoP7PjO4luirxBpriAylTsZgJYT7SlWrYb0iN3
1hoeprM+Fzc0D8aPmogAUnEXbcwqzAknI3S2K/JhJwrS7qu50tAgioIwjWnw1HAky5tSkyuptsV1
Xdo0NeBvehFpQFqTNVTrmeS7XcWiTznK6PiWay9gWmNnGelW2Xh2ijnsiNoYQNtq29iIBYAjFY4d
+xpkf4Hm5HegjqLVBbYL8zLeyFziahp8rnNXhKA0K6Fn+WuHRuFr3AX2Fx7N2p0TCIcnrWic99hu
iEpRHVL7Vpk2FUS2xdG4qQEbyF2x9ZD5AfULjxIjvRFpb1POjnLgKLuhu5q6fPhsT3PqEvoEdKal
XHvxHDT0xsQAGrp6F46RcP0R80xYOZaHLqL+msmi3xTgtYSuYKBfjYWVvRMsGW7DPHyb6rgkX842
rwJKWOnlm80QJwwHJ8z99FSl2fwFY6ty1jFnHcXs21TTjGqyt/JeKOskin2GgEK5N0j53fsY6Xf9
kDeePkXJEfSyew8aq31N1AWZnwMC/qkFiJwDh6BZh771VsHyDOpQX5Mzh09Jpu8AqwOZj8aVr7Tj
KkmCR6dRIi7SMt0qPEsZVLLRbUYggwK21nV8aiJk2V7FQFIoANsA/Yqw4xfTFmTvKJLyZrYyYWFN
3iit6s4fUu1o4byC5xrUFfVbBpc2dw80T38ikolwUZXtOxF9G7NW2lOi5fNrOxaTy5k1X4FNkhvw
Sm2dzG17V5mt4uatfVdVTuQBWTwpXa1f0xoMazfNzbWCy9gbHGu4z3OH4VJ1+g2VhGfKSL9QGlpo
uyixQUlo0+rD6S23IihbH08wGqUuofZrNdmlFq/mJgZbC7KE1H2NKDN3SgGbjvaQTuMenVQw4YkM
KiFWtCMG8+ekGcgix/vVNUPAgSiIMJr6Jn4w6tim/G4Rd6PkfZATOlBHbWSwNsGhEzZTSURhChbO
ldPapNdRj2jJp5F9q72hiloz9xmCHLGOGDDsTRPjnCJBOWutTZAMc3DXJyY/CUzZA69VdYeyKavz
4TYA2Lf1VWlVTXjl+EqPhLjxB/OrVoZLK4bIl5RI3GSO9jnuBsXcVCNe6neCoThRYRu2yiEhiqir
7xPGw6zaqk6TfGWmTu6dHvCghldZ3kyyNxdUQEh/Ij/Q1zWy0YbOYkMwEgi9AugfAEMWzs/Ed3kY
NJLkVNS5O5zPzMtjMkXTOpsd9UHDUgZ5WC1/TWCufz8R4PkGLESGQk5w/cZIdPYKKdXVsHb5tE6I
Nd+XzNeHiBAlr826mX7gRa1Ph+5AXaUBdezKXqob1UK3ltZR7pkE2bo5YWEj7H2YcQZ853ms+b8K
A/A9Y7LPDjZXunLd90N2HnWj/GYgmaAx0F8mXM2g/5p4vnndWUEaevU0FHu8g84NcbPWS5pVfD49
7VXM1zI7L2pkQjXsjM+mkHAfcjBaJna7Tj/roh1vwdQsMIA5K+6DLGRrQTV1p7J44Brhvk3Xl+f4
35oC//vR7ZeJ8N+bAf+ncfJ/4xSIKuGniefPU2CdvOTNS/OLE+nymh9joPOJUQQxDp1lFnqcn8ZA
x/hkqRQqWaQiXLJemNF+jIHWpYpJIyyB+cy4eJQ4f234f/+Prn8STJTm0vnGmIiR5+8kuiDY/XWE
gejnPx1xsor2kE+6DIo/TU1LzhX5BR3Zj6lN0pOp9Nd13hLq7ofjAcsgRkSA2MmFjJnezaKRRzMx
qgDTrjrckfQpVh3pjy+YvMUpQeB2TQoLudNxDPZl0cNBYZMhrwnhb+6muI8essZMtwlVlfsssNTn
ovRtL41lfGBW9tqpqV5ZAePdSE4BDREx6SGrpivnN1EigIyIKtN4gCbafd1EYCt5ml/5Uk+3nU73
5tjmpwKxiYsLnhbfmMJHtW+w0UYZu9gMPGGtKYE8ZBUzzspPx5uitFPclfayxwsQ3Elr1M6j0jnX
hPSKkzpFRKvplGzCbejVRpNqulULLXhSwfCu8VDeqqPVnXwNcFkAxKqWT7RAZTgKw0qpfxBwsWQq
TAw0ap9rLrUq7a2DRIi1HbczesqRWLGl2dikUu19GHgTvYazrCLc1HlXJI+VEeOiHVNqFyiwiXdA
5Qj2jSFDpjapmJm17ktBq8sN7MhwbumbfXOmYXrCkqSfg8SedvoU19eWDrSGGyxyhaZFm4raqysx
WtUrWMGIbCuQG4Qa/VaqCV8DeG9FCGK66/NLpIjRvSuOThS/OblILK60PCAgQhm9LkrZ64qC3mrT
P2VJuYRpKfuU5WsdVAXDSV9X26rqzQ8YNrLn4ja6ai1j2FrCoT8gC7Nblfw9bUOiWHIIaYZVPDC/
7gpgO/4cTJHzVVZW5sURmcp+yUO6JC/4wfGN6DSjQj7xnBuJUqz16AttHc0xphj1Hh9Kuc2wwTkE
lhcCniuV0K+prp9nbG6nAPhhM0nCS1eMLPIO26zar5DcLmi/3h8tQLtbp+ZaKYLW8t14NtK3Dszz
2resdDeNnX619Glss9KKiJuVFDAQ6XmdB6WJBCaddyOSgGtstPqVNpjFrsYKc0NhcfMQz7rjjlmT
7jOF7o7cH0jrzE2bFKNS+0qgq3WqAgPjrZqWuzhO0ZpmZBhvBgMuMC2HKy0kY60vqnqHmtfrwqB9
CTtbgC2PCfFzpS9fKn34ZlYEmyFspHJ7WtiJyjc2kggHbH659lk3krdp0EtIuMDQvko7fwB0nz83
TQmJKKA2itCCCsZtphxMpVm6yvG6X6P1MFWUalb1gt4kvsWtAYdl0Nn4FlFsss17XhTMUfpIngr9
1bpCt1WPniEOOImDrkd7q0sJNjDSDKl3074ijO5ryG/1oS1yih8G61AM1TbPbctlqiGyPErj5IxY
Hn+vn+4sykYOlj/neyPJijUKadAhFkvSppxoL5EobajMqdayYTolOD++42FvfJvhy4nzjEPaIAnU
jslvfZJCGR8l1ZDnUssKlxNKnm8d0sdUwTTcKjUlrqlVXVH4QeWV42zMNs62PjqTk207iEHSMz1H
/ZPiY6RJLF09xyLQd7kKN+mmg+ivqfeu3/R24pPQizKIEUGOOhA+kKqdguVat59akp6JTBFzShEe
KVBePk/BzdwUCRxeu4giJpO0mX60SJJQBrItCc/u8rlpVnPRQU85Tv8YzPDxK3ykJfNKULHMNbSn
00k6Y8wYq9OU+8JTVeUpBvBcOE3iZqLUYZKyKib0OgcjVCKSBwmyTkUjvELE1UqLk+I1tcL5yi9C
52xmtrVvGjjj1Rwo7TlqFbh3CfOUI9CxgLcXM519Kxora90y08V1bxfCJUCYpHWaBywv0wvns8NT
43o2wvALW7nomM39M9SAteMhirYlJoiyCQyyjUmJPTYxOdLEVTvHrDPq2xZO4BSLofqs+FF63STQ
18img43qFMF6JnTKM5tK/5KQrbCzcGl5MKfFBmpD+zbLoDsNplO+wPkuD5duNp5C0vcf4VP6dMVY
72z02AkIsgwTj7xPPPqqH96qizBtwN6HmaEa70XHoc+B4tco40qvGTX7ygadiNdjCuuoE0vPhaZS
z6QYJhU1opu3U6B32zwa233izOVj2vnbiJhbL5n8+TYhYMUr+5796dSKOXY7hWwkMxg3VlX012of
aAfSLJPnodJoBGNPvkJHK04Rt/hVQ8PeDowJgDapaudrYlnROssH8ZT6ABOsTOHeb7X1hCX6dsYc
8FbiijuUra1sskA2NyqszR7yxd+wlW3O6TTYj8FAWrwqKnFPeqXg7aSvuNOkWNTpyPq6nirg/Hl6
E3PH8t/V7UylwGhQMw7HvyZgQF9pjXJl5kLrwTopX6pWHYq/jKSRHEUVK1okzkBGNc/+OA4e0M3R
3RV3VTq5ue605yqo0l0RckvTMCiThM1VTQUCyWjVh1OXyR5RITFj46AcI42KJXqNbnsiZnat2X01
axMcoWhodrHZmb8mrfXVjMIX4XcfMp2/2sV4l6szY/w8lLxfle1r2jW8uooetCooDwRMyYcenctn
XKL5GxjQ+KX2eWEPFc6lHiGJTGCM+BbdoawaTHTb1Bqr2ToxaqGhW5EEI6hZx2JoeFYRhccR39G6
G8bOvq3aarKeGsv/6KJJt3dpP3Di2FdooDegZa5fiG1HacG8zcKyOEVlpRRfSxZQZi+nX6ujnxCY
PQXZAfaqXjdDrK0Z8uhXJCjq0NWR/GoSt/QsJGLVW38M0ysZmmr9sOgn/G06E9uQE3Q9zBBYQWvG
7wieYIrMyh9N4JoebVShREmxr2Sk0/ggJnzABUIvq/nCNhQV2BikazFxJtvA+DIq2rCzolK6U9Z2
1/zkuHFSyTiZhoeoNo7UzgLcCIWIuyTgKaNIIEFmkcd8DlMvhCM/8ARR7kNo2SMYg+oGuTpd9+yW
r2vOJq17QEZhNLwYiTMdasdSoM2UbosXalrl3TJu6bPWrVC71ldRtE98SAUKKmiHb3d2qmO1oxRr
S1K0oALUOGdIxSl5V4L9bATtvqOt7rAIRw6tCI4UK6RkkqjlEQCkXU+BrJ473UpdmwyhbVT10Yak
Xccjm8r36igtELcjMSQdOOFBRoCFa3Kad50oIWcgh7em8MUHXmDG6DIpozFaLb0v75ZND8uXRnS5
bN46Y4l3e6TIjInDJekkytLv0t7/bOL+AsrHRwtW/A89+Z82cQSfFfXL+y9tQd9f88cmThXaUhZE
ZaSJNW+p5/4Hlo9O+hO+OJLdgYBxk0sE9T/qgkiTAOVHrY2iyyDRE/T4xybOoi5IxZhisfODBxDO
39nEXUyBPyHfxDiAgRFcJ23eznB+N9YsPY0oD4h7spFWx6R+40efuqe6dxAUHZAXSBZXRCY2Ic2M
RSCBR51AncELEBeZEmM/5a5lcCDMy070U65oVCZN5PgSBIPx3gYCgfNK4nb0t4mNvis6msHQs7zS
fBb7HT2F8KXGozAZzecAjhHzSQiTnZnTnKwGWyKLYnZxlZ5rPjtgkYGgRF4LCb7kJPTiq5ajAXTJ
Qq/L6Z5SN8xanm0EgzyzNHWhcxNFrTcgWFmsSramZC6BU0vtZFfPBI8TQknaQoBw0P5Pvf2/R4CR
ecm1/K/umjz/9tZGb137M/rx/WV/3DhS/URxPR57SXbKct+APvxBgkn9Ey5bMkh1CTMDQYSf58eN
w92GOwxDDcjHd4jjx41jiE8AH1j2yUaDvMLf9LdunItb46c7x7DxojlwYNA3kkCP331ZRMMB0KCn
3RV5oK61MOJpNOeOa7bt02Qlr7YAFCiLmeznbnRcQLeGkIApISUKDlu09oPd28lBSdvkNHbpsbcN
0lsUi81crdOSrjCyxAQwTp1BHQ1T+8bQM7FmxtC5IypnU2IFch2rc1wCVs8XNa4IefzGhp14aiXH
VQAKueJRg+gDONMVTGXrOGme+tRhbIoglMtCcy0zfkWOJdZpxo8nKlMEZU31vuzrJ5WOEXdGHraK
EWl7mS8/K4O4i3X1tUfez2vLp7QguxiZGgiiJCzP0s5qCJWgoUIDxhlbT9TVk4U8dNUu5Mig8PVy
QtPYyeZiTSXpvq7tfZC3LTl8HJqeXMCgzfTVHCcfWqKMKwsB36qw62YtKn5piowNiCF45CtwGASt
KhHp9cTpkVVP55LblwY7JB+DSxdStRgbcFtFythhUVjo9olxHuyu9ZZXUnJpryKHxhLqC9l+ThyC
MtWpmmzV+RwU6ZleIXImG96SWD7zyjQqPv6AeLSr+EAXeaiYg8ekWbQRctlUFfnHlCMQq/Rac01/
YvCmeDJYUYD45qeUTJOW8OAIduC0INMjJjAyhxmZkwY64FVBqwKqRKd58G0/gcUDQ6Aoe96UMzKB
webo6aRrEVUl97aqPFwukqia2J0bVbMuJapsUvHOWY8nsRbOwwB+ROzf4v4R5rmP+FBBnBh79tes
9zF9m0WQjQfptJrXl7xatPwstUbXJFkk66poNE/2YYw3zyIbkkQypDuEI2amec31/DE6NE7A39ro
9aNXmGPO/cyfYp9qgl5V8vXQ2g2weMFrMo4SLR32WpMIn0XVOG7d1E+X840iAUcKm0m3Hfi+Qcgl
Ix24g6LiedFZdnoQavDBTc5VzdOAcDmuTltyqRTLvRBU7fSYhvzRsuNX7Emc/xEZLtN4dN1xuKQh
HybiGL2h4j6RErXuAE5+wklSuo5sniTVH64lOcN2x8VkczdeDgZ2tB7kgh8tk+w1g4P1fJLnDtRM
mx5dyyU5TI1/mIBg7rIGERc9BTEePhy/eluWmzmj1a5OCrHOajTolej5DEHYXNmNgsmScOQjza8R
jMCseYnkpgRgOdI7lzOhFlxlMAGYPvLkZGvcqLpgIbB75l8m+RSvRPIBoxid+5CK5+X20uN53gmV
XoHRSO11VyxCow4MTWScbiN0UM+FIkeLiWO+V5fbMCGD+HJulaXCQvFR/Pb+soRwCeQlqncdiYx7
ucpnmcyboqydLZvtxCOe0dlYlKUS2sHlfLkAliucW/wcGXO+1SeWMQQ5rWfMzry7nOa2G3TuAy4j
ENnW6xEov5RL/aYZ8lVnhffKO1XZ+Y7O6mVGr2x3OAVq8gFqpAMocfcIaozcTG8dV8tV/yDqLj8S
/TlemyNlY0P8qgQMCYoc8iMdJYnHtiIinJTyCLI8kN7PpnqcyLbcSIuLLM/0/Kg0VEPMGGJYezPg
exYHsiuJdjO2TpgiPEahePTVoXeRQNBe0gp9Xdf0O1RaU+8Hq7GXPE57PUaZgNDG8q+ga3RloLK4
DZw6RVLl53faGUeDvZ1VJPcl2aleafS9CyFeuijHI3foVO4iWRYYo1jBMomW77I2aQ66+stNS3Jq
DwKnPPC7w1uz5pKoTeOsTYtKwFfo2AXV4rFD2fBUjahO2WW5SZGKNQGuOeHOxkiza/LBGMehmbgD
Lsea+DKMMrSUE1fDeTVy8mmNsW3WCsZZ1ETAEjJV/Ft0pISfFlW6tf3qo5L8ddbFHjc9kseI9cRQ
0mij1vWbLegSzBVyeotKfqa0qPASJbxVBhpVCpwtOsz8YYpGuDiFcmQVZnQSnkbCDLEzowIpNafz
c2JSPLiymAgsD9d2o6zwM8WvGn3aa+AQB2ZdaA9mkKTrxh7K+EQsbHeIBsEp1BHH+gjXVKPzYlEh
vSui9jZECojygi0bAHbdjH3sTgn+3xEJReMBMpWqa1WVcij97kXB3POORuTNiARq/kAfkw+70pWZ
TGFlpoCW5X/YtTjxN0RHjk65qpWKxpC45p6PjV5ZBzyK1iRZ+SdnKGZlk+poNq8JO7flHq9Ik+3a
aW6VpylAiBUi+UhRZzk6yUt1itytmqiOuDZ7S5u8AGZQucNVCOotrYefRrH/Rnez2Hh/m2sMC5gF
CREqQud3M3TqKNqMB7DbyWhi746CPEp4uOi5/dDVhc5lxV1nIGxf/+v3/V2DwzwFqwm+CQglpC5+
iy8hcFybMM50O3Vx2oxkAlEymbzng5KA4yQf//rdfpffXN6NbHEYNNURaKZ+5a7mIVAMOri7XTpx
gSyTgEMvukfElvj+vf6zdf6LrbOuk0rx00n509754Ru7gKb59u3nPcAfr/pBgaqfLHTi7I+/E5l/
bAAc8QlBlc4oyeytM+2zqf4n/Uk2ORcu5j0DgnLJuPuxczbYAJDDiDmZvB6WV+NvbQAuse6/3Chk
s7E/N4h5gXBis/HrJSSnWlfCwcz3VNUz0mxBOgkY9nxlgPdqMwplV8vuZji22jS5GVaXNc2S+lYG
vtxVmYFJyPSbzGOro143lWE9jIlIPPJZYD4Di2yaodY9qM7xKRvHqlpPCGtfHOCtPUNA6naOOeBV
COiM8uV7l5ftHrl9sDWjnOwhm9hd1U/gLOa220490hHUdkaxQhGNJj+sMjfNbbTW8VQ8GWVlv+R1
k+27MaCELLI2XSOp/mx74fbwsTeU49q7nOBxVBN6TwRBY7TBipjB4ilUu2qr9cp8aNhYhOtAs6xX
35Yl7bJZmVbEsAbBqagnqpTi1j6Sri7uuqHW1nkqz32nOicRw7rYWRA8p2Gz0EVJv5tlhyQmqli4
Mf5sa+nnuyECjav16VyUBduGXMs3FmG0YAm9eoNi6xDkCSVuY3Kr2D7donQbrVRQaS+lz33VJZV5
XwsdO2qFuEjMhnF04rHZd83MpKHM6sFIQuWQNvh6Eq2a3VCJ53UTi+JUWaEMvQqfEXPd0D2oUWl4
GiaHY+Bn5tYo1WyjVVQni7mZz2WvNScZKf4Kt8QDYVDj25R0qLYGKnd9mTTnmZggovStdGORjLZW
ynG6Q+slXzt/pPp9ehbsabZqqcc7/B3aVtcc/zMTfbGJY996tyMrmU7dpMUn5NjJKrXLke6Ssc08
DMf9OqIzbtdYdb2pwErXE2gTRkZTo6kWcVA91c6rjWrnIxgmZwNnN5Kxh2HU474xzsY0UK5Lb+lj
2KnxI/zA9KJYoMTUPZripBRJf4WXhDAMikdDdk9QJ2XAem1pPvryOSECRlj5DX7K4pQO6mM4KmW7
UnSj2uFZT85jwVPVzvX+Rstq58qoIjYWJTQ1YQGqksldpwBv80xOSPh1yNhLyCAZh4MVzZs41yjc
ncda3yCQtil7qCj2qgot200dVFtOk1iw0oyObl6ctCSgowjSAGyJCW7UDE5Am7Nb7GI7x6ySVdjl
1am2tBe8PdI/VjSghVelmn6xolreIcSkVIpd1r6JOloNtkgRY8L+emfInbfZwKbgwanNN3M/NrdU
VNsZCW26Px+NHDLfbrtHsxz129rG/th5UNsP5IHFnlN3qhekuXOguFqjTxvHDJXIoVXelcj5YYEi
7PU76JakftSwoyf0v4kkb2kPI3tfHnKc9I2yzvDbCGgjUlPWWV/OG9+Kcwy/ReCLr3NYDa0rSiW4
riaZyS8QbGALXkNA8pkgsM5/hxIDcY5mZ8UKtwpVQzE80RX3XLlmsrKdjDQppzZUvOl9ilJItE78
KhWUVzsbkWCxNwu6J9madx3ehO5SkTOGnXEagAc/Z1NJ3wgqZq4UQc/3Xg1bhIDkLI+3eSuN98kg
Snmr+WMPDzVVkhJtJSInoFXRSHm5mfCWcxrU1iobsSkSDFFkbEGWyAcxYJRl7cNY0iY+yJ7mEGW9
zii6xmqFgq+4kdSsFBb4SRXq7aXJRqyLoldWgRxl4GFqtG7G3ho3JtHanmAHFa9qk2PsWphNH9LB
1q5qOJsaQX4N1TlnzrCNSY89Ma5hN4uIgCA+wl+bSUohstbpctupGkS27O1tgdruNtdSajQcVa5q
1SyOY2iGV35Zyk0xtEbINM2YstSll8j32O6s2tjSDrasSQfIyamw25j1K7Airw7Ihd2AbYh7mUL+
WVozq2zJTGVlKXl+LcOuuLN7aV23VtV/NTE4TyvEzleQREztVa2uk4Vkay98GwWxcG/ZQsNV8HE8
oxaRh2FthoWsIzoA3k5bKDyyPHwC32P70VwIPmOh+sRC+jEyNzfYlhlj8SEcevS8bwAo5i0NpOtG
ElTO0unvMAWJp0Sq0bqh3Plrr1Zwje1CO8YLAYltbj6RhwOrXI24bIcpfg41XT2YC3lpwGKikCPz
4sJstqS8UluxEJ448OdbkopiL2Q31aR5+Uj4V0v+Zw+vQx/f1gQ/hhRUhwEfCoHkw0KvIpmCaa0X
0jXSWeIdIPF1SZrialjI2XGhabWFsA1IzrwtFxK3X+hcEgiCLXHx9uJnhO1V0VOwNEIB6xc2uF+I
4d7W2pMqZ/Vb32kFdD8EcqL66s5aSOXF2OZpC9FcLpQzvrDSQyuVXicLIU1nZnWCCq1vTexhR1uq
OVKDPD4mqH63lR7210mBf8vUUmupqH2uFvIbe2H4xV8Icd9Xid+MG4tJYOHLu4U6LxYSvRmxI7Mz
Mu1bcyHZiWGtX0gdcasFQiLEoj3XF1beWAj6DMX4OVlIe3Wh74cmgIOmLQWYoRD7UARf/IXuV/NM
MDxI4oiUacnTX3QBAoXAuEgFhrCoTmPuTFf6RUnA079ajwo9pkvAe7wa1fZR0boWWKIJGhTOJNw7
izihuegUKkKp3BkSApN1oLX4eW3ao1YisdQAXQJFNXDE3NR1366xcZkv2oh5fjRCEvmx9LES1DWZ
2NxV1hTKe/0PPWyQ4Ut5aKypjM6XofU/8/1fzPc2POO/Gu/X39KX4aX+Zbr//pofCD+GFRgnzB2Y
SfCrLDD+D4TfBPwn+NRe2urEhf76Md87n5jhGYmZVaEA9IUW+DHf440xkCIKPC4kfmqYcC4+Izw+
f2x7sQf9j1G6pH//thF2IOeQSzLf48ZBffnbFjGJwTzV2al2E1fSUxuT17S2Sh118Yh21iXjIms3
ZTXdpoU2D+5SNY5Bx8FjIcoNekVWcFwP6pNPES7pRDnlKzQiDN/G1lIW9C5G3YJcb+k4z5kriUdJ
n2lsZqvdReUmDxwy2AiKImLFgVHjIEY7Rk3zPm4BtBj15us0NiG37Q5cWFLEYLh+TPMskxrJyQXg
nSLTEO6b+AVkCPXVWAFzWZmOcA2n6Xbgw2nY/K1yL+fI3xeYQe4IvcFu2kTP/5+9M9luG9m27b+8
PnIgAnXjdQjWkkiJqt3BsC0bdV3j6+8MZvocp9+5+U72s+PMMWxKJAhE7Nh7rbkSp9be4iynv1QT
Fm3WU4F3TYZUerTCK9wOZADTBMin9mFwww9LS/mQ5L6uRCQfOMunW88j7GC+kjzo7u/0MP3Oahtj
Mvc6ol90RiMWWBXq5q7aEoXaXaJBPtjGBEPZ6e4IjTcw79FEFO4Tmvk7EWCFjqbikUmhuJ1o8iBb
KgbkQYRVU3rhAc5vTbd6C3LcwovoJhTl4Sca6AelhlkpCV86p59qi50eos3jlGjLe5rR/qwMgnpT
t+q3PQEiJKGiTHK8p8kI8A4n9ioNbPUW6pVt8aO9Wh3jFofSK9W0bTekSKlbL3spGda8iMmg56k6
+zUJPbBhaL4y3CDORM+/t0t1r9vmsg8gJ3QUkJ9LE3VF5cFejmKwJL5RQbyjzXtP9N4+cBcyVKyu
Ps9D1LyZqftkt8SdlxOOHkH00a0dpLhNHU/swVPA48nc52yptBph3fhMRiyj2RzpLS1IZd7xgv6r
ptdNQVy1bjx0GE1OOaAFXJwymhg+RPWyyaLi0SDCcGM0RUNqSmlc2qzztq0b4AkyIlJMeHLwnA7x
OsrYXYd8wh7e1AbimrASggYgPvQEUu2qw5lSnjAs9jchwq9+Ozaa9UzYSnxj5rb+CR/xsG6xHPnY
IjmpWFzLcitccr8Q5c76zThjwjjg18e1QAzp/F0rrEXbuWTXBd9nzxnvMtkY7NkFregMzQnBz1mI
hCwRj/8s9P9VpIYkruCvVnpE+U3452hSzIHqNT/aOPpvahn1UIfJay+HVskfK71r/cbRgmaNo2QT
iM34qx9LPd2jH0s7DR987vSeIa5z28i/s7K7SCT+3OKkA8Rs1mOnEPjQoHv+uXPjyZK8p9LN9oYb
vo8UWauuxVZNQ/St0OzHBoVRAa7gzc3F2zwCkuudeUuD+Ngp5BWQEnkwUGYfWgXEKsRoHTwFyWpm
vVo7CpzVDV7zfQ4IdSgjsFqlAmxpIagtthz9ol3xWwrEZWRgwio3jreBVqCIDp0LG4d7Py4xq1GX
3xRjPPLTekXAqetNq0nkeKPZHHXAevWQn+dWWquqAxCWQAprFDLMagNrXTqj49P66J8kJyqfzPSA
6C7cxibcsVEByNoufLVNDsRSwckchSnrFLAsUegyXUHMmB7DjlJgM8gkGzPOXnokU71Cn801ELQc
GhrOEYauoPwIEgSVFitoWqrwaYYCqdH9gXiA6HXTmGDWRgVcG02gTyzFH10CjM1UWLZYAdqYnX6W
A8g2qGPHREHcWJjGdaLAbktXkDoN621kVHfJob91UOCARp0DZT7rtXraVwaIsckpxcVT+LhuACTH
Qr/l1PbAXpBfUiDet3HmNv0qAdOcwqnJ7prKCMeNxHHo10WdvvUAcB6gTzMebbXON4wCx1oVDs0j
zf7gkW6ydWOmMxZ9LbeaPQrvmjZ9FZ8aTsJvgYf7W5lNX6bcSFHClT0cqhKIVzR4eO/I9j6Q+ek+
OOOIbTszOL5mksSmznCrd4f+jw2fYcheirRg1JxhYtJlRo5XcQUYiAzeX6hXza1TS3dNKJHg4nmS
k2PUg0NqZVWweQe0lpYSlxLRkGxZtVswnYnJ8UNCWeLw1Jll3MyUd1s5Osknh94d1LcgpP0jwdMl
KhnQNYJ8M+Vx+YioX5wMeypvTGVoR96ffKqqAKsp51r8SXG6iG2eIOhnGDbdz9bAsLVLw2LVh+ZE
8lbL9zfmzd7oRqpzizSLdcMB5jMbUPaCGUv/0vSOcdBIIUz8sO24qk3Jv4mG6Z4LqPlw9oiNYmAu
nkBfkVnQ8SMBgc/9Wi/C+V5yMHixegbte6sd+PD1HM4XXCW8x7zUgcLQY7tpS8tOfQMj1QbnBj+Q
+iCqN1eP1jzgLqZ5Vr1HPH+72AZJiliDIWEwxS0WxAjDWSWK+DQjQPggS3HYid6ovlkTeJygL6vz
9Z0lhI24W1qa/PhMSuchXCIO1MgQiSwPIvfBVIcVU/mxMsWdKKyif2oTc0S+RBSUH6sPfuXugKTt
nskX5x9mQSIP1sAisiZ1ZN7oXkv6wWgmn653GjUgv40uw9CvxCytm6s3DVVxeR4r8olXsCYwC8OL
ejG9Ub6OhcIydrnpPKB1NQ9lGkwXAaKCQSa1jQx7x9xXA19qj+ntyNBbdVcYXm6zMe8+OieK0aaX
9hnr+nxTB0JeAjoEl7HW8k3EHYng1rOCT56k7kS3G3GQU65jbXD5jc5MlmMWRtpjudRYhWwgHgh2
vV1JhbG5flv5iDMtDufW9ds0KDpfECrhlwlXbnZM61bUrRkw4qfghhXIj+9HOL1ONnHXL/wRu+67
C8HMl3UZ+22ynNoiOg0U6r3WPg01FuvBKj8VpNOFmKJ9z72TXQ+mKLyPBp2CvIv2edJ8t0bvxjNK
YHAAPgrpXKbW2BpDtOvs5SVsWpuW3OTe2vAKYeFZm5SZpKzm0ndlUV469rGeFgwxMSIW9gWYw3Mr
EnGyB9bwVLj06J3K8IVDmEOcz6d48tbjlKzboDwahRPci06bzmKSBJaVIfDJ0bUj/N8pugRvMDck
WMOIqvByDAO1ZkfDP1prBMgV4eSTzvetLgYsiRj8bpKlbzeFzMXBkNbXRnT7wrUeAJ3hNx56A8xG
GLxroXxrNffr3JOcsxQkdWZD1uEAKcg1yY15DQcIKg6JeINf2Xb52Bum6XOMWT7ywYI+AU5UYZS3
VTc9FklfHT0n3QFej3zLWviCY1tsp7oPVsk4p0RUiWd7pokMg+OQTnN+AAJg7EcW4bWOXXkzFWnA
SQGRdLggbi7L91rvaQYVpX5LtrVzbLjxgTHaOkVj8K6LvPbRLqx6MX835upSxa7zLZacmsyx1j85
toY5KU2fOvIZPiNINzY864QaGjUJjX0BTxFun9IxmvVqWBbWA2PI9iGeG1gcrm76C+NbL3is8/Yj
mrtgoxfufMJBPpJJFUKWxCgssdIUC51eWs7FbSnsU8aa/8BthZXFDsS9gdliM8q+KEF3aMk+LVL6
InSoEMXI6ltrIVNALHKYcwzkRlV97jlcrmu39daJGN70AB2KXrLbe7K2yLXov5I09U6Dc6fPdfA8
ioqoIKYnKwtcm1+agHIbE2nwXOi+zWNI0V6Eb6SKtlhSjXUH6PkWLVS4oUhwPzAbDhcHZMxzStVN
DcEp3G9Nez6OHVbe1UB/fwLMnTwnDtYZszUhf3A++gb+K8P3nTtK2BWsabJCWMKptU1bXhvm5EUu
nX5ygqR8wLMINT2qqawMPOtj1binaqjGT4U+Z59GsiRPNm4n36LCWjW0/NcZTxEreRf3jh8VVu0H
4ENpWU9JeDtM2H+OrQzEtIraBfWcV/dbN6xpUYFie+nsSTvbonHRjMJ/40ukNRY0obYZ0qS/BR1v
cscU6ADK2kJ0bS4j2+DUl6eS2ePRxBO0CWpLRcTWwYtHOMIFXFacbJa2LopV5xXaqQtd60ClkO6E
XtabeCLcl8NbaW6iZvpeoP05izzsnscmHvf4A+pXu+6gzLIWrqHcABBwRvQVZoXBzlkOaU4VBhRP
O+olC1glZL0vwe77VdMloCvnYFtyJOZtZVCdzeyL02buqm2C8Zzamn7XBEWDuqBsdrWkJ9GPacAU
oLmbgAyTGLELZYhlx13ek6Ypq3VSDPB4x7rhxJyKVRxhGMtNHUVtk5q7pVzu8D8jBIDQuZI9B1or
a4f7JaXGS4eyZeca3PM81tljnbTj3uVI/I4m54TisP02Kvlwbc/d1qvscNtnQcUcCA9oQwjxGgEu
jzgZQSsoCRd20JIh3gQB0evnVauP1otRTbtpnMJ1ayyPs204pymW9MldN9kR+7HDbIddSjDxGMrw
Wz3NO6NjyxvqMtsMcdJvJn2ajvEgWp/+aHBA+HUbh/XFDCxrjSMkOcyLPd0ECXERkBq1CBsclLqL
l7K6ihunR2KkYsuijAFvmo9J+GDYSc1puVfGez6wsuEDQgnZEq7+/PR3s75zde5P1L/LrXV19CdX
d/+sjP7T1fNv/Q4AYN+GBpBfyQAYSaEERHipQAbYV34Au+EraKAHTQctkF8hA2Y/PgYKPCAUggBS
B0PBwTLv4CS91YsRb5bKvsReqeE97GiqKJxBRuv7XCvEQatgB4nCHohWdHejQiHEMBGacIYtqjAJ
7gAwgf6cecQkMyoSUXsPt0rejgqxECrYglTYhRn+Asl9wapG+fN5VHCG+MppIDn6mGugG8JE17FP
tIU/DPFEQCeIh0rBHiDxxTvdRQapQBDYgm8Wg0IbxMkH04iBdlPOSIK5U1aaXyNkdiAGQUvMV8pE
ciVOEN7ZfdFhn304qZXcjgpNId3W3BsKV4GA8lEfek9H4zos0CyGLj0sV8bFwtzu1gQm/EDG6PKa
Ebh910b5Vw6gIRnSEofvauyQeuJ8K9cxJI1aITU6rc4/nEFxNsag6wgdjodtozAclC/2RkpjunQB
NjRqoIuhsB2o8CB4CAXzoBGKrVABPiaF+rCxFt1g8i1ulysJpJ677JwWtUPEuEKFFHULNSRQABGy
X9kKdKAaV1p3SR2Qee6HeyWPDKElLqAT3VektdX7ohAly5VWMlzJJfaVYtLrY/FUKDqxpTjFgSIW
tyyMZEwvh1jRjCvFNcb+m57iENaxUNRj+wpAtooIFWmS0J+XbsktFFKUJFdYcqG4ybRhFUOZXt0V
qUz13EFYnn7nLePR7OG4tMP3SPGYHUVmbhSjeQLWnCpqc6v4zagWbtOmzzlnwXa2c324hyFVXTDU
AeZTDOglgY5qhXChG0WIThQrmjf2zMEvWDteVG5xbLuH7AqX/qfr8191fQzYlX/V9dnT3Y/jn7U7
6GDUS/5o+ggLjJVOi95BlgK1zv63gF/YAKmU2Au51+9d/H81faT8jQGfI2nOkJCgsAf/agIJ9zeU
WpRaWEj+voDf+rPOzUQK5GJ44W0BjHFN0/2lCaQTgbckVigf8S0r6u6StzNyZZpT/pIBxKtMEMmo
+puvmAjlUxSl2oXiYt4VpjYj+I2B+WTthGgcltG4RiDhd56GiZRp9nur6/wcbkdk3wqFcp80aNgw
jFsARSJ4zb2JIvjKTJYajCnW6HF9pTCXdM4vwI+XvceMlZm81n8rFm1pSMMezbPGZnyeioxRWNR2
I3Kgav7sGNEcU1Nx2fwoZIZOWmOzbDkB10dr1qovvYySzx1ij3vUMpgVKADf52ZpfA8josOheOm+
DU0oOL9AOAmJ93wII/uBE0gcr0oYjM+q65P+fxR/VynhvxVU169ABW/wrepI8GCd/bkPlyPASbSg
tYlrJEnbMnprU8mJcb9CWVH/MhhwVng0vfvSqeQtPAE+WmW74LFALHB6jJJ54zgWAFkUQHdLYEUn
eBTlh4Dv9FrUVnuJZhoTVpwkdxyoiSVy1UmeI7W7CyNcAX1rlGfXbZ67zCDrqhpvsShKNE5yhzD4
I6mhHPz0kPwHeaXCsP2kr+RDm0rdqDqdtEhNzCp//tAVwSqoM6oC0EAevAv17YdlKd6ENKd7zdGb
Q58YzQERCHrpiOpxlWvdsm3ZTfCJTPqXKhWq+WKN01k1vZGQGNZjMPN/NfGF32RVipsQW+U56m10
5Yy27y03eKEZI0mdpVWSFuiX7RRUV1yM5NpojbbDSGyv55KQh0XPuacNlBo3+mJ8FHZ/OzZS7Ls+
sPYzJgygiCQhxUj/N5OFEl6nywBn8j0jW/tomuX4NY7QiSKVGb9WrNcHZ86afdNBSQgiCtJq6Ldd
PE4XHsr0hJ2Th6klDi81PhA9JQCXg8Zu1ymOkxt8XDnoDnfq13EMqasEibnTFywMMqY74xQgf6eC
b2nVFXFyl0cKo+pm8nVmWvfNzSgjMGtwVmd4wCQPHKfYFlHb7sGCxjdZ1+l3AbSFe7cQw51FpdJx
ZMfdsKmjJdnPpIV4PjZPedHibjq3neCCStX0Wly8GJZ6NrV0wWsxtq9mBIHEA3V6a5qN5+t0yk5/
fe/8smbhMoI6oYRWhjAQ5srryPIn4ookKSgIB0e7IKRZHiBMFztNtHTRkMuuGwcrEDFh3DtNuXwF
908QRweUwSeDL/pIqnI6VUi0jnWn169ObWL4jzJ9h+/tDe0DtoTezp8BnKAaHxoLZeDAICvju78t
Axi8egcNv8VbjuK/lJdJ53yAe46POvfafGcq4T7L1bwdkHSoBbVMOaNXndhYnSY3+J3BPSTTMJ1w
QiwP19u2SnAWxLE93zU1anxRMdQpM1d/c7W8ffWIHHottKXGiRIzu8yJJ4iYQBXxl0JPd3XZYObD
4gGEyuh7wjuwDDqb1I3cs6vXtMr++vLLX8LeuPzMmwkKcgHvqEmEerR/uvxjjew8XBqw6E3FDLdD
2rSam1p7TBaPTyAQY6EYb7WnZI4HuEtT5VV3U1NE087VY7YXg2eQplBWB0c3HarP6WATvOJREjGx
QmL5TtuKD6N6voc67rXt3/8AIA55WzbTcTx0auT90wcolrRtBPlWl8xm+DolYjrVVRgiEgyg5rYF
60yg1FmWtFliABVoG3w2Fe533boRI7Zznj3sJfDtPhuTI4CdAGKOJMDybZ25wVPm1KBQoyLkRPrX
7/26H/97s1D3Ps4RlAKCvqknzV/fOx3kuFnM0bqUvQWefmzb4Dt3M7LUhoSHF7HEyx1izumcOUOx
66AzM9ooCvvgwio7klmDq4Ke5CGzRqDHTLefOjQ9O280GT42dV+cF7eNbzl+TPdj7mVoeNux/c7Y
lZ6KF5tfoJn1B31ZXGJWFGi/J86jIOHRaZD5Q7OfVMOzI4vgVZLCsYdl4x6hp2EVQuqwzVoj3FZZ
NL0Tk7HsmnEIqL2jZrMUTuH6nZTTN8GMtlnJ3GSm2lZSbBajgitRpl8E/fM2Mgom+WlVHTKTjlfh
8KhTE0z310cv8LTwowGyNmwg7PH26J8d0UnKC8cnWuV5goGGtlH0oVctOkq8gu/cecM3cCpqBVGX
JnGCI8nxiLJ0heI1c1a+KibFcJZ5+qRXEoeuiYfuzcmTr0YJJhrx5XRIR9n6jWoMaibHRHjH7dqi
IXtCP8Fe8tc3AkXin3ZQ7gS0H9QMkKysazn4S9nAWo2LKR3qC6fyDnAAgHZMZWptzsaJlggZUb4D
fCZewSwIt5Ri1WebJBfGQKxJOJdb1Gm1w+w6yeDE06IjtkSPU38A2ZhDOCm2XU3nasWTpH+ZRz17
ZvnvvkgO+9/62DG1NT7THD1p5BKXUFCO3Q1FZ21yR5+5D8wCiUVmZCAuMwGQAXp53u9dTk7reamc
A0kdz/TbBWFVETFXvibjHcN7QIw8WCSl9Hr/QTYJS2RaEH9VYiWcxEJIJk/t3sliVXKq7xXAc/fa
AktGe8FQZZLxsvGM+VVUFXP6EuEf7yfKASfxQKDr4GZNZGv6Npbwrxip83UzDOmxhA68X7xsRkto
LPUOAmdU3skpMOFa92n0wj4Qv7RaAvFoqUYDlUCcJ68tIwamHGlth/uIugUYscFqAO66ij40zxEX
bRhVgQPr/Aj9jq2qze11QxAPwvEIFx7zF0xLhGax5GXwgfVVOyqgYND1iq0cEZjmu3ZrmusMo9RT
GHbtISDDxVwtIjG+REZAnCke1yq90bpOlT/e/ABRvtTAUdb6lzwrWVc7FGRrNe3Sfa1ANxJaY3qc
uRFo/48MwjRzjug2CsN4E+VCUu4MdeWB9CdwXMJJpktDbblHiOiFkPKW5bu0U/dAYIS2AZKT4v+h
sQuholnGDSYuSDs4rdCQNpxsETtwF8Y1VeZqIh2yw1zFQbYK4CsaS/YdC+KFo3MWY0k3Sd8F3Ydq
eUzzk+Pk0b3MndFnM6CL0Xrz8nB9kP4Rrj3N1bf/+38+f+RxAXKra+Kv3Z+OqdTg7Nz/uz2drOnP
/+EFf5xrMZ8g63euOgaHQ+MPT4oNrU8qQxEB2g5SV07CnBUVd880FJJP0DCDAwG4UVnJ/xA2YEpH
9aBWMR46E8Wb/XeUDabxi7KBlRGKA/o4tUBKDOq/bPAwVLqhcGIyOOp8utGSlrgcrI+XybDSj7wY
lgO9KxM1UGaF4QqEUHoyjLx5T3CnV4zgW+1ehA69p6iah3vk2cFLuhBcdVPH0/Q16uIkBAeGV9UP
it7QfAD3dHURZm0CMGkvM3q0h56ZOmQ6bKGE4SRu9jEMs3U71L37EtGDbpB0N25OD1fIeV2UU+5z
UjhExK8dBmvINglFfL+yC8+iBMkNzA7Czr4VunMICQw4Jd40EPJQmxcMWz1QzKEKvnfGkp9DbbhL
s5451Mxh4H0hU+EzAqjhdWIc4Mu5jb4zZK7o14YW0/JmcmA7M5dfT7PR3tMLmO4WpxFXyTtxLLmm
PZQFOeUrZ8jD06BJdGRmhRg1bF0Bcas0zFsO1mni68kiyLMf++jzQgwvYOKg3TCVit5xYjOOM9zc
3bUOlqaVl9vZ4yxIdOqtHv08cLd9PGbhjkmAe7SkOez0cqqM9ZLn9mMeAUTbEbOZOcC8IomNF2gf
KURpIcJ1YZbexyz0qfI5mDm6Dyuxv7G9BjV6kNbHPkhxZLaC2CJZIoUnj8C7UQvwymJuxi7iVe7J
nCElbcm+6S+Dk9f7kOVwT2JJ+yXSArfzPWgypW8udvVYZ/DThONq0HknLo6XMSDUqiI7CyxI+soN
l+RMMV9CwrWc4S1DTLeye2ztN3QxHUbRyzzhkg9x6oAJCTrSQ8YEc33RnAsosURzYGRfGTZ6eHOc
iNOgau6OkNMQeNnRFN67XfWdVLC53+vdUseYUo3yO/ESmYlAZsnItjSX7mvRGDaGnsDNXghXSbBF
FfWGEj0hYKuwh8+V8Nx7e2yGdVkVFvhAo3FWWJCMLfhvI1xNsRjPS9eGyUutMx4fHghQiBkpiIWN
ZueIIb6MOIfvcwmQMfvg26U2wMPfxFxb9v9IawEqN3OJ2AIOXXAKiRRd56KUK2F2w/tojdSls5DP
ocvvYLa0Jkr50WyncDMWeN98qpmh2AeFUKPPADkzTyhkBGhHc0cAGjEQOY83Mbmc2YlRSceVU5BV
hN623LR6peCySPeTCHOU5mDsZ7pMKzY08nWWihvZeeKu1PElTKV5oTm9Bzln3S6VGbD9NXhg9WLe
Q6Xiuit0YU7I4hysC7fhDjSLWj9pcF/sddv2CBabwNvGjBqOuHnyDTx452BM3njbE/ezHuuck5rV
9x12oaW+sdu6P8qkzy+zKEys1aVt7XCtdBfNwxYV8WCmZfKdNvgzra+VnbnpB2I/c53YpESVRCk8
ab3MTpR6jt8WgAHiyRKP2OpZtdy8yFZea3or3U6YN+CuZdocuv4gmZkOfXpvmMWLZzaZHxJeBd3a
2CddeAFXGCE+EIkfMNXzk1gfoGkzVts3i51jUbfV1S7HJ47m0VofZu/glOayQY8/7FyZyItdYaxn
ecIObzYWLEEzJ3PNg4AQmm1/Z3mpvqmnZLoFqLi8GplpUkPjRoD7lGFvjaKj03fOE80s8JWjnU0s
Ui1rilOydqxiK9Agpk0lcZFpuJxRw3PlyJi5XwbWxjSs3H1JNw3jlMcoRGjetAlb/BOBXHq/K8Ap
ErVGmHGc1qe8R+KCeNm9SRv5mT4omq6QWcaEd2BFl6Tb5K3SQRhclAfiStJNsCBn9YEPc7WlkfCg
upoHtZHgUa45dkDkRRPhodTcxW3MuOic4MH+GHTOj4DVYJExGd/oLmVpYjo9xi43f6vJab2POvqX
4CiK7i1xra20eu1kpVNxFkOPbS0L9Sfpyex7O5vduyNC89FBiPwADyLczKLWt1ll9nfD0kHy0M0W
8UaqpRsEhBmLbhT3j7FplEc3ao3PRsstjWFjhKdWF3euqFrmEJY4gyXE39QxNm7zcX4MRQ4lL9dE
fELG193CGh1uWysL9npkJbgh23Rdkve9DTJskR5pOzFHDRqrveMyEXUdxHZGuEb4IEF9d9Fy1LOK
YJo0yU+xzILnqFjGiF6G1X6aY0nWz6IN8a3ERLpnjl3DZhTTl7zrMb0Z1fJkDAZBSUHiNIzHYkyX
SL2fa7qUtwDZxttlLJlAZraOKQh+wMWye/FIo0gij4P/zmC2g5kOBvy1qqsWAYJNt7ktlfFdrfbs
6NPnCBDnE5o3Bcyw0f3Ckk2pO80FMVrfkbTTPXQ9k0tSBw0B3kavbej3q9mGx6C/zSgbi32JHj5+
pfOjFDtdaffsRCmo9vNSouomvqbPN72wlYt1mJBg6dPy4XaDvQnSueDwGLMER4ZJk7BpwJqG0dzv
Rj1/GrG+7gjWI3E2RKTOV5nhlSqyB6Oau7VVOMc+1Kp1TU6K/099/N9MfjB6yb+c/DxDhf25Pv7j
BT/mPlesGTMValphUYlS7f5RIwth/oaPguGOYE9BM0MZ/qNGBtwkaEy5qqT+ofp1SDTRdbCHwrEc
ykHr7xTH10j5nxtInEdxlxv4SQyTNqoCu/3c/OIYTV96duc7T81TUh9KxDxvc5ucjTwnm4883XTx
hzCsbloLlZ+YZ9LqsKbezzWhOQwuyxua69M9YYJI1WIxMV2Yrfu8Ei3e2BJOPAw06hC9H6Cc5LYZ
jBfNITSoxqs9uFDOomDy8mrf5xIjxu8YND0LtLOXm0N+LJukgYcjhSjd70blzHG/H8EOTsMhdNAU
EhPsTFqCrsqth8dq4CI/agUGUughkTQ3YTI2WLfYe4yzS9mCrMmjDRlWwP7DXGLmAl08d5cmN2mb
QlAjTZDBdu3IxfDHwg6emDZET0vHrsiHgl+/9NqXMcpjEiLNpkZUHyWYd61TNzX1YbFohEclcAxP
QHPEPY70kpBsqFD4uX2PzOnM8T167rI4JiikSChcLekIwGQc9aG+kc5CdKWfFO50isJ00A50RUYw
+6kWzo/aLGC1rHGNJOEWSKJFGqKMcZfuhkAvu3ov9DAQzMFyWkHpdLEzPW7uqqlF3J2uckvKfDj8
syL8NysCyfGSJtv/fmK++X9J9r+/5MeZ2fzNckkVtXRmrqYnBefWH2uCAiRaplTIBhc5vurr/lgT
6L//WAoU9RBighr+wndgdPx3lgJhqmf957XAY36iE6gpyL2FDv+rt6sOOjdLwsm+yWXlCl/iTECo
LUa2S79vcavXK56KAPszwYBlcCqLmaK8sXSYWeulY596zMpa1/Jj29pGM200Oq0mzNyAPc7vjQEk
kFNjxDmlkckIdJs3Q26Op47gL5qVs3Q4L6D7s7tw27WA124H4F1f03B8QBnjBL6QmuObke1sM9Pz
cB/UWEflwmPhLjSxFoim+Is80E2wlj2ZLDspGhXjPYmMfONWb8Af4ONq91nt9vU9c9b0sakD773N
FiPyG8pwwbY7JNUN6b4RMdiz96YZtlnyK2Z72Uy0wEkWIieRaeBc5BtEeO45xQz2XjsOA2+vHD/F
g0kNanU4mvuZqWwTEVCWDHKi2jciIERdqSGcWvLskEB0/QTVon6TrSFLpOix97X03K/ZNJ/IYCQc
Hdj3fOCP4G7obYMc31jfg/MQmy5R4HOwV/wbkqAf+oRMTl+fZ33djawsK47leD45TFMkmQF2uVFY
w57RUQ7GqG9f6DRCjCc5Y7cszvzgtXI+UirXtBljjrKrgBJuTz84/uB+sB6SFAnUZiildo7ywt1N
lk3/vZzELe2T4ilaHA7loAzuKbodf5hCOoim20nMzIN81ZiYI9+qpXEuzbBfexUH6NxxnMMQi4Wp
ozVDaOiBEQlZ9Bs69nI1asG0NbDk7cEgTCWk2Xr5pM15tXVJYtmBOF4OLPKEGeTSOUTwRh5JDQhO
KGDK25LUvXxnQrM8T/1iDwKh7WB2NCpXP/7bpXQWojvNkogdMARfuZ718Dvls2rDsTgS24lNeu38
DgKVjXZxNQHVezWMtMgXDPOB0L/+s6L+dysqwri/XFG/FV3/NZ1/rrNY9tSL/lhTXfEbjheKIhLL
ULH8uxPper9BjFHLLBlwrlLe/GtFNbzfBLWPUFUVM0wFj/1phaUkY120GLjYV3DOL27Zv3TPUuT9
vMCC4ATdKckaAZLJVnAdpf40aTTgwTXugvtwEJyBfCbazsNIpiP3OFbQuKYDNOhfEm2cDlVtmuMK
TZmHBHTo9o2TDzujFvVO72L0gz9dxv+gv7Akn/GXt8YlYScCNCVBBP0aLDfBv7BSid3dwSJUnj2O
5md3QZK3YpEEeyEUAOOKwogbkr1Dw6PHNbR+fkVmkJkkHlo8apA0qitWA7dleJqvsA0kAOI9j6IO
BgeUSrLZ0QsSmXrFdBBfopgdpt1p7h5R7rI2f0d6iN8BH+WV9hEp8AfyFwUB8aysvrhXNghnMyNf
aSnIEAxMApninGwmKHus7hGCc290jXtiMftnrySgZGxqaGms4BkxwmNCVAcTLlSvBB/TymmqxKcW
pjnnpipgcwhklB07vA7pFnsOc54Ecf8DKkTkd+G4BbD7gj9I2zXx0hzrMBG7vjfar7EeNdSu1rS2
kxaCeHmsSrt9cqDV3wsPMa7T9t0N2oHhOGkg0GJnYcXNvMQ+1aYxE+ccbTVUT3Q1elFeNNN7140E
uGPcluUa1Hj0xoC3clZ6b413WlhqD1CDvYm52dxuxniYbkNnedT7MDs3cw/bZfEKAldHWAFbN9XM
LxSlycqrItCrRNgs7MywjS66m1YXDNoGQaRufm8Ni4MuxSDX9o5GR2s8J2EDvAiZzXlZ6g2tL7mt
vWx8mnUdLy9z2MNkV9Yuy/JiWzldlPqisXu/pamp5rlij3G42jgLcHFj0WvaaRXxq0s3+tBq7Aeu
en3j2mmzTdBoHUPUHlD6bfcYCXLt1kGhZ2/oJtqn0qEV9j/sndly3Ei2Zb8IZZiHVwRiZnAmJfEF
RmrAPDkmd3x9LzCzbkvMKmVnP98XmaWlFAgAHoCfc/Zeu5vZ0m+KUaMB22fLtVWb8sqadO9b4qXu
zo6Hbotqgx04xPxNqSaxNbNmcFHbTPaO3HkI+rDD09eCZc/sXsjNAFcmXHjq3+veNF8zbp/OztxD
qLGzYG93kCUHDe6hOWcWJzRYCE4qgTd6gSAkgAsRFVF58W6maaE2S2e7nx0+ZKPJknepH4xbJ5iN
VzMhM6PKlfq+OkwuHZanyJdSHGxwh/ga6Wl+4U2MDi32UqhWk5uLqJktBbVq8EAj8gamUvKcvgdI
0lUeONWAGFM044GKALomS+iS+vJIFA6GLYiDA1HiwjgHpDY7OEj08jh5i+jDyijTq4Su2Zm4Ma4e
RPVlY09rd3xKdyW2KQCQfmx/rYjHcTHLzeIRwH99tWZec/mWrrhgP44ZxgfxxvSz9dcFhZdoNPYb
054unFVGtFXnO49oWGfvFY17JEf9KUjn5c2bFkKo594+BhieQlrkTB1aQ2uueRLOXxB9+yJEGaag
siRLDawlA2Kx4a08q7DphfdSx14wRk4nMDg1UAuma6tq7SNzYZS5oEk8sgenIa2uVEO7NwzUNB2b
xG2IA+YhUmEb8MsboqxdwpGzxLzpS3u+cwXCeLw+6cSWtO7LGwRZ7R7hUIrKGEW9RqfOaCcYKRgr
XB4H5yoNyBoZ47J6ZiPUoT22hmYrcWhcEI50VxrGhj7yrE6/yfy8eQRlqpWRMWZ2pBPNcuWyRoOt
MFR6mhZHXHCdp7eZORdPbcWIF6c7/H7Cl6OqnenjtQ0PX6cviq95wgSW7n5Wo6KEWXDbZ6rUPuPe
BL0guy64N+FIZltPrxJuSitcsbP1KvguFqs7qcqYvyR+Wm4mZUz3GMrQguF9WDRXEzDHm/Sgm/mk
h0OX2uc0wDbqzXg+HatZ8jA23PSOVof5qSGI7p6KvjIOveiTW9u22zacSGYuNybD/JcGMUIV2ngf
HOzAWFNjdyxe0y7okNEbcroMfjWRw4JnOA1h88BfK+jNIetcA1GcqedwACGmHzzfg/sAvtyu89z+
xdUCDpEEOmQpns27XFmkHhem3Haz0215Nshj7hXxZxKQDf5g0fGc50dOgl1B0j0p0yHRJNomYP9I
g9vpvCsjcRhpe8pM0Zf3RncK5EyPYaITeh6QQL3fNmQs6bmimmAQYHGSk+Ft+9T9mlv6HM2+DVIU
GMJzZgztMadYuA3A9HDU6qsJ25eF6BTWDfivKxA3PHKc8ipRfvyVKv0YeEi+XUfDUWRUEDF0EDlt
a+fXymm8vU3hwD9YpHmDmoh7Omf+fO2MSKxMczSjKlUm8SH8kQEYfcnnorsTaPDPttPZJfKZtP5i
OwA7J6vszwX28khUjdyv+5K3Uiuar6xSx9rYZDrx6MB1629VGqdXfTPRNOF1Ks6W38keK1Xq4dPr
F8/ejkpTdoQWKbB2SmCkjOQy6s9uPgz1tnO74s0eyDXaKihga+sfkhC+OQ1VyFAOFRzv1JuppUl5
2gMlnrTNiDXsS9anxTNFMbcrfSVTd7rRkDncK919KGTs7PO8wplgYaFesG2l1qXPZneALmiYN3FR
26S0pM2LIrBiN5DLHTWDzv3ClQmFQbPy+sVyuorPzKZvplEXqxXNXl+iorr4XW9c9TzO+BX1ikh3
nGtTyL7LJHeVTAAWiGcWr4y8v/SageVRGSRiYARuTzmIPY92l68xfMNfnpLZEeOeIoyyup9Tfbhu
8lzd2a6RPchygpTr9gbTNVGapGj3/X0SzLysHd+5pE6TRjSWTJNIFrqKEYzCfrWKw2kKncrG/L26
PUnB8L7Oueze/ABbRwi/Pzh5dj+vG0zHFNsqbwLmAstgh4Je2NHPoaWhJh7dK4CMix22WTmaodQW
HNFenk9XHamo2D14juQbQVo9mu4gF5/MnFiAO1hTlb0feemj8GwWwCWsgXgbNKV7mnLBm8CGFNId
CgKyZCTnOI15tdrsv5rS8h+kNOyo6TwNyBHz1rMvCh60MF3bvd+4ZX4RqSokvBivul6bYM8Cffm9
Yc3eS4c1ad+4CdV0gZb5q22QpeWjWiP7txeMzLWkoueYGguvjA761z6jY3eLNDWtTgjeghtsvO2P
oNbtjJjxRD+2fl7qm3rln/XWiGlS/sFFc/+gpP1vWff/VNYRRkP/6r83yq6aEanqa/2rvuSPf/Xv
us7/Fw0u2KKoRd4VIf/XN0HsIz1zn8RF333PEuF//dkrW7MdTYou0rJRoATmT+nfJh8YUDmiSjER
2v/D9G/rQ2VnGPzA6eqjgaFS9BAk/NpGJ656HvEfiqPDwvWjPNeMex1sDLYxsEVNl/uEgpCG9tZr
XvyIil7gZq3jkyay+NTz/kd8gnK0gRC5x0QImp5Eqir02a8/+m3F7iFtnYwUMbjeRppjgSYb9Xu+
ypBlmpTPNq6AbbvKOVnrMVNsO5UR9uwJqgDzcCPRxYz8U1sOPIfcB7h6fyfD/tA85AqszhSk+yZp
4TDiPgwScjZrFKrIMNlqylukHsGePQuN+2FYz4vv/dMS+U8l668F6/vxaFcySaFJSuLLB8eAqaHw
SIqiPb6z3YlPeluH16ss/s+R13+FXv3qTXDWI3mWiYJjTQklgObDmS1M/xbe7iUqIWo/k8c3O0kH
2g5Su4fJLO29SvP4/h+fHuQ9EtDBdrFMdToZP89lct3s54rd53F0eR6G2poW3KNucqJROsij//nR
HDocJIeACif95tejJYE/Z3WVl0cDf2lxqUW17KSL6udmJBXj98cyPgjG1+sZrKMrH8dHgN3pw8Fk
QV5vVejZsUtliVIipZaPuo7sQV8YqHhUKm9GyvmrGT3rYSk9QuHgTfT/+JwRzSJXx3lCE56Hyq/n
XJL/rKqRHWM3FgjoedH3kBPi+DFwW1SXvz/pv64hh0ker2ogy0jdPnZ+BIWyNQg3P7bGsty9p3YM
Gr/gNm2L9Kj6DNWDV2M3/5vjrsvkp5Y+1xrLGMA2CmWXltiKH/p5GRVMv7LEbfNjPXcTm3Lu5myN
8xzWGekevz/HD8dabWMMMNc+GreXMduHY9mZNhtTSmZkRj0fYTv2irDVhTonmNqffn+s9bN+Oq/3
YznYDnDDeLrtGB9uXk70NgYd1tCiFhLyGnYLpzKzJiP6/XE+tsXWcyKjCoUiDxmWq/nr9Rvdshdu
IzMktmBz2M1QT4S2qte8cst5SLOsGkIpSIkNFxpI8A+qJL38/jt8WDvruSK94kG3grEZFK+/p5+6
hhRnAJ/BOhzjqV9RmWAsSATVkktsKeaj+Oyj3rXU39hq3i/hh0u85iW7roUp0IRH+OGwicvuLvay
YwqR75PI3erEDFldt4wZ9sJqgUMMWiMxHSiZeBt8AGoi7KGW31AmdhgEERGeQJXEh2QdCcVZzB9L
rv0h2P2vT+f/9D0dbsxKMA8QeH6cWhWOFc+Lp2kHzB3uG2nltthMXUmZFZfu7DLvoAQLVa55Hrvw
ubjok6lAR+HHPo5FY5+DIYiPMvOt60Bze2/nTmmTw6gKvGn/+zv511Xr61xNRnYOO5K/DNj0AL9x
Tx4MTFGdOPsi8WVB7dIP298f56+/RGQE3DKqEJ8/P74bMw2TSwxnFE0vnqIgW20LNbDUMyMY5+H3
x/r4OGd5+rpHUtq78wAo5Iflqfze6W2Z8ziHjRAlfjxFaHvGDb6JAqnVauKRszobo/S+aFVNpmXj
DH9zYQ3dWX+Jvy5X32J6iReWTQFf58NbpRStZvLLiA/eOAt19EqTh+kQSKs9JiQ/3jHF09/ec1Qy
0JOMuNo0T3BZrZhW3NXOGcxAfArGUd2icMKQ1Hd5C06sHMaMoCBSbqCwo93Fu3K/lFb8YyKf6tlX
5XJBuotNP+iEuwqxChR/vnOehM4DF/GUeQ/TwH1w01Y/DNg9r9IaP1Okt5n2SAzLcqcAIo5hScPp
phL68FrG0J8WjW0cM1eK5ACC7A+cO057qqsOOVqNuPew9Ibd0ypN8QZYnlj3CE1hEw5C/vhrGsTG
13qsrKcZbS9p1/FUaZse98KPchrsOaoGaaXb3s/TS2Lxy7YdHi2GmLK3MeXh3fQJ+dKN5pubumLb
uOI7/WQzZ0Ey7vTUtfezTUxRVHuy/+Z7ROrUeed98bsZrzqKQdYbv/6k2BVNwOHbFq6Ab/Y8O/V+
9L4skCYiWQTJxVv/bU+he0lgYtrbLpsxnnhM9x6DxlIX3jPlc9ep+eb98sYu/k+zTvW71upSXBoL
MM8jTgPXOpnE9l2KBDz3tsMDS6f5/WkF+eYM35knlG9I7aVuClYk/CucD2VpLAewolw75fgwM4Su
p4+2zOxPI/wDDeyTXt9ahQmDO7f5nBlY3IVUY8gbBHm+CR3ieRgLoZJ9gFdkCRnkgyJNLOsJErgw
Q83k2laYI99KtCY7A8nmK20moCH8aDCXxVkFmm6m0bUZCqBZ+tTJm0wxlIw828heSnfg0bQYOLmU
bpdba12H1dzglBuRcG5U6g9ZtEiDDYxRNcsObAlryauG5ZLMqiQmgNJLYdqa8GM6GoOjpWKfM6ar
AzLnBOgC5zOWkp4FttWxqbymc6Iza/FZvSAo5K0guL45jCkVg+s02qOLfJb7mNjqkmhlfir8chss
NOqY9RMAr5Xdbsjp9iekoW4BsDobpTUCC0qaQTMS9ZnhyQp3KrMIYDeZ8Fa9nMZOdw+W58SPyeBt
G5v+YOeS7KQ42iaOHe+mWrx9kS3M9yH27HWI5l98n59da1dowxWS6wL6hq7JhaajaW4MBvi7QMJG
t0VdFrDjbfM5yKabLKnVKTeCXZqibUad3pyY1zFt0UBcQDMJIHdwWmXhi01akJyjJoAN5orXGhz7
i2DmdAGcfCPkQIrWBLdnUr5Nh8SEAtNlTwSCkZ/bt+a5dIg9HQtn0w71vIe/DPZjwW6dkrPO/BtW
DCkB932q3oDzvbaj1m9zoFKRcpEAm/Scjpruf+5o5kO5sNpyo6TPW21szZfKsk+LRZjGZGbXqZvN
UWG7j9MUn5vaSz4PqCK2qa3kKS0rHsD2ukeqTHXtZpZ1IV24u0Mk1J+0iVyjZXGvCo+sNDiIVe71
ARC+zkz678i824MymhxqfzzFXUjqcn4yyCoywlhLvKvRKflCTQnOmH6vuTw5i23t5FzG43aYzOCM
YLu7YaNkp9GMBzQqPGxjWAeTJ1qW84NqHPYPTd8SZguQRF0KD0B4XCHwsIvB/5ZXmThKgoCPNIsr
Dsou+iIS/d535vnem5Ui2n4ct+v7B2ly007pJmu76rYfaAp6/NLKI/R+tgJm0cQbodiLFD7DqqJ2
ewRZXsajqJ5pSca8Ebwk8A5tTumDCqGIKrZ5u2DR6XUBnmk3ojWrm14fnkk87iKDQdu13S2EKyRl
4+fRgL8w3zHTRBQNEX1X54Vzq4/EirjemHwa8mQ+W6OMhiyeT/k86piq/Tl4sbBnxqFTm/0a0Se0
Yx2I9IQiNyOwYfb7wzJVLMycvQMlQqkRKC28baXE57pBHKxXKOdB0vk/Bluia3drw3w0K8f7JGdy
xfa6k5E0Pc4YDJqR/Vgtu0O7LMG11Dr3TpRMqqyGDDpt6LwDFXSACdwwh7A1RvG9NX1/S2ibwh1t
XTwASJcgFnO5sQPjij5yzRamhu/vlcFdGXfYoWMrtij+89SmTSGMRw32Dai6MjhxU4MH6eBN4SWM
Q6LWJvurXPT+zhs0ugZdDcmv6czId1kCaN8J744TZz97GnEgiGLh/2Y2DK6+ucXzZoVVbOTHOO/M
1eCaRVY1bbopNvaT47Cwg/ri0j7YxFVg3pJ9Dceg86yrIAE+I9oFNoDTGVHlz82+1EGplUvvv46Q
qzY8aLrN1DPk2/hDQ655ETv+Pp2ILcA1z2gImFfyXOvSuh51v7nRl5htP0w8N2zxA9ZbVWiNHWb5
VO4hMXtfHABUj5xackZZ7TdRHNvlkQR29X2gHL/C5zOib9IADWNsZaTOPJt3OlhCsXYmnWsq9hWz
hFImnozmVBoKl+A0tJc5r8rbFvjyjd9LebC6PsU3HviHSi7krvm1FiI08M9NJ+NLPiLZsZOpeluR
Ou62aIPuk43nZ+e6ROUFTpURqUi42lEba3pJeSmevb59qfhogrwbxgeBs5gMEcCtveqMJGYeAr0G
23hkL+sbwLE6QGSRDVjvTFYE3K6GabwzZtuiMr/OWtCi72khIaKPgLyXJOrC+K55A+w/4cnNmXYE
vAPhti175eCsYPA23Br61L/louCZ/UeGcxyQqDFsJvs933mAUkfaMy403w51u5bpj1RT3WbIejDf
iT3UlEmD9qNz0/oinda8zmZnfNKSeHqzReZ/ScZAEChYB4zkpL74NL4dXFoehIW6qg+aa6sT89Yg
2VbuBEEBBbxeVB0mm6kE99ytk8u5IHbCxQ6lTOVFQ0nGGZiOeA0CkRbfapAHu871C4DnEqvJzDuD
UZYibAiDvsvuskmxVebwWo14NRORADhGg202PM7Ukjz4Vm7CDwIgcHQCyWvEoDvEuqQrDxt00R4z
3JC7oGi4b7wU9pbeDqd2ycavLbXROh0pCR2vuArCz15ic13KdJT0SwpBhMxHpt8HV7fiZ4V0+VUz
Ww0/5zhfxb5KHp16yTeIb429tGXwBO8TrvjoiJe4tTO2k3qwYQL/xMYY4lHs6pgxunvXgvzFrFwt
PF7jMmZRVc8kueuh7mv33oQlNvdqkLqev0Oi5YbkPoBkKPQqlGxOIs8DWGbUAicFNTZCedh3gcze
itJM641GnUyKKbx0hc8WqZq5G935O+kSwZ5a3t50DA124CS9TVG5J7OvnI0B7wwB7IrBC5INZggN
1BnLWc+lcVZOtR8XA58aH5w2o783FTk4VaXKPU54+dC5ZroxRz+5QIb7obWMGTp0uqE7TeaJoHZ9
29PNIptdlYdApz1gygnPVivGfQuW4q0YsK1Q4/PWYSN0ssfG3pKq2O2qecAVNUhiLQy5L0B3hjBR
5Yai2kXGJ29mZElQbqR7cAQWbr2awNp1UCpGsGEmW8FbafTMaMscVdzQQx3Umm2rNcvecAmzrbrg
RSit2gnVuuehpXewMPjI5/4Oq+Jr5tq7BtjHqoq+rqseQln3Za6WmxGfPIaFJ1glFx65NIywWZxd
sfwgNOiZQOx7BMz7lt30ps7L10DPUBEWNCm9IXijKdVvFrGq/DTDeWrKDNJjY77JwGBjBf8n8lMT
MJUYIsKEd/nYokDwZhw37tdqIibQrOhqhw7hSNtkHsdPRAZ8lVN2dPMR0Qlu73mjApV80hHpLXgj
/OKEfmfCDajwTmXW3li2U5d9liQQHcYhvXK6J92fRoRBXbBN++zBs5L04M1QoEU3jZ81U/hbOSO0
mqhhrsZRaAdUBevPnCQXx8q8z3iuawZK8OSxuENLyDqX9uicr+UEtC25b7AYbZFbv1uxIdwBW9bE
Lq3kPeSI4BueN6WdtLakoUN4eO/r5IOZs3Vm+t338HkRHNyCbV8/z+wKcJw0nTHhEwI6HBPMQkRy
zgXjX7qadj6Eel4aO3JTMAQW7IcAiY0e2EUMUwTLaE3ehVpA09TtZ0rOgvhMAVX6i58U8Y+ezFpW
d4/GNnTQQAi2IhRSIJAayqKEZT9GEHChPSTrTEM1Y/wFnppGjFtHjdHA082zBUwG77hnv4vVRbMd
quTM07YDFGz9OtdAGm+H1Z9djR6PpblH/V4ba3ViZHL6ni+weHJXGVe6QXCqkQiQGQXW+KTSaHIn
MC/ujd4Ztq4jqESYwOpvTYPw/zKk01rykpagNqnT9p9AurJ1KDVX37cG9Af29ny05tbEHTcU6Ixn
kdh5hkd9xYT4xS0rM8oE27+QOEtCQpcNOcD1sW4Zd6LzF0ezwHGQ9VZ8slKHpgDq4Is/evQI1knN
+/GmljRlhXLkGLsAYagTsKhCD/j8/lcCvzLvdZey/53N48F6PZhAKl77aqAGg1NAl8C35psZpmyk
UWwy61lq94G8RXVBMOyEejp0u/dGcVuSlG3KhmyYQuCnq7KWLIgMDLYW8BWrFOs+5JJ671ZO/4kQ
T04gy/lEniMLqrwRdElWGp+rUeeu1wUwpXiW4iicWt4Wkv0uybLADooRlhLuj2Ejdc7LruiFtw5l
XzelLTAAlXd7tmrU9uNYeoJ03Bhed7bQFaF5ycNgJDkj1tGCN/bkwK+N9api/UPNuCLkp32l+Qff
sMjpKPrLORCix/lZBpBGeHcMKZjUpdkNxTzbVyU4nmsHQci5yRcmZItD8ypeitP7utOgceymnDtg
LSu5SpTLXTr02P8mubIFxhT3s8bweIWL2ctdOa7XpByZshn8J/dKXjcelAeXJuXGNghdNmuj3jdr
K64nVfziKcChWGfB1EMA3Lk2K2CwV3Y2lGE+sMzdh8QMtG2QEmyLlLmPBo8AZ1l7+mewGcsOBYI4
vsfets3A1TKAhauNYXnqMvFBsF9F4ETdrOlkBTp2HhUDsU1Zz7pPNbbXUBbgXLw3ngxM1j8Ww6ap
lEN6shYOmUuteaWVWFsRr/PpaTDRYQekhJ6mNG5e4xSClkLrBlk05SdsWyOzSYC1pxgPy2vh9YjC
OqlZoeqnUkc1UMbGPcUBZ1gjER3xIycFO2C0C/ugzswr6hbxCZYbf6HSy+I0NlymqYd5NBfk1b7/
YM2+SL9VS9W+dn7GoeXYT6dyUPFxoOVahaOv9a8LXOpEpyM3dPy7QGTFmYfv2+j0JLwaGaXH0H6t
wWBisoZI1k+CFOOBuzMMMT92yS8wHlVAx6IO9oMgNHqFb14sWuCXtgIBI2a0rJvFXYxzmZhEIFpu
fHJKi28+UPk4Ub0GZOmWQ/ODsagfOesqmLE8XDmtQ0sBtwY0G5IGRDgHI6vEW/S3RM9B/ri+1qAR
aYO91whSzhqqUxSAPB8DmyuVuEQPA9SMf3gAPYmwG9Y1KNb0FA/AxQmRGSQgH7TcQfNWVJfvUfaB
sJ6++y518oYCQ37um0y+yMlf2R9syAWt1DbZpmwreDMCh7oy+qm+TudhfMyIfvrWTnb8I2sk6mEn
LRUED95MdjZ3O+V4Cmc/JujjFHTxl9xdKUG9wJ0ceQ0N7qhss38jof6XofF3DI0VY/dT9/wv4a6X
16z+/ot4/Y9/8afIwcXPAy3Sdi2T+QDrj/nBn4Ygz/gX2mzGMYyj//QD/tsP5P3Ldnwa/RADeWWA
sPof9TqIDVQR+IsYIwcMBJA//AP1+sehAtMECmY+h1kU6nX3wzxIwR+yBrUqCGKUXFtHXfCx/nQ1
/n6mzywPkYfj+Gwf+cooKX4dOTFCWjeHpKEDag2LxQ81RZ69yyX9H3HJ/8dR1hP9aZ6GMV9KJ+Uo
Xv3Say+N/D44/0yc8JcT+TCe9LLGpnTnEONy5+l3cCi75e33Z7F+xM/zDh/qne6RmmH7QJ/Mj+Nr
F3lpPWm+OMy2D5tdo6jJ2uauqrq9k9IT/f3R/nLz348WGMyu8FW4H2e7nnTkgABRHFSTsDdhPBBm
FRl1ZdKW0T8/FCqLNY8Ynhx1+6+3R+/dVvIy48RSP3mUuY1DM5+Mi06i1N9MrD9OVtdraNANZnsS
BBzxw20yCge6usWhalGPV0U5FAdC79UmlosMu0RWe2zk6p+uDQ4Kr92wUDLhw/h4UCcjHEJr8KCp
gqto0oIJXUHzgkhV+2/O7+P0ej0/02RyvaocXNv9cCkLS2uXttXEoVJwoUJMtRDYOvjehYlkvyxF
d9sqGPFFuaSXsZTyb46//l4/rlHTApqFAGt9NH34PavEblO9SPqDXwEcdWtO0O3mp9+vl/UkPh7E
gn7rr3IOJpHmr+tFGs2ghsAUB9LEjL03p3NGmKkVX5cmEXCLAs4B8lpuG4FY//eH/k/rx4JqhMKM
ZxahfL8eOnBsaSSmJQ4IbRWtFwcQQa4pSEKaTsQzJaYDsYtUhN8fFrblX3/9yNltTtbkpQD978OV
7UutxTzcCShntfjaoPyYYUnCHaWkXQ5OXJT3GAPZOJUju/NeH3fkdHALaHbslZzmfdYK8Wymi2Vs
2METADp4d6ZTTU5EGTpfBWQM0BgQemQNctoZIDYfkL9SeHlgzR/V2kX3ci8/9+7EZK2hT+hDzff9
fls2xnQYSS3GlZDqFKEIZAvNSy9l26qw6MYmJEa4oZcwUgnopXfWMRoxGobVEqaOSi96p7ls3UpM
FDozkVRzpvOQVCMLVQ5lhNtlvBqDanmCP1dGkNVMkAzdVxcyGDIDchV8rSM/DSP13jb7K7swhydZ
K/tuxoi612hXbxsiMKlw1mCT0bB3fcEz1JOtcfFp7m1zy5aQC+V0b3kDH8Je8MpbwOo2i0+E7KR6
4xLH2BIb+oKbpBnTuzif5q/BUKm7abFG2jyxZBlMmIK0bPm++sg/py0irgiI4vKELsGxoplcVCGk
Vm6YoA8/tM5e46rzcngOzMxPUWAN9t2Ep2XjrRcYAdeloUNH/MhQteArHBdHQDxcAVayBmwAyKFj
2A9wj3og8YEzeIiPc+06T+zvQ48geVbD+C1f5JO9mN8DWFJfpAkAxR617PNQwATSFTOfUKT8kOrZ
/r4WwyQgAxs/5B1PjJy5PmD6eBmeR53PqyTfI5decaoCp3/O1qVfys47V/6Yshmf463lCHxRiJGB
ppj5MamtKQpEK3YYKvQ9TpaFfjBpMZuACIetT7gdNXjpJyCabfOAd4sDmIu76bp82M+VXxCSm08P
sFLHhwEACG2moGdh+JlzVyZIu0EHFCcULTbOl2bcTohGbvyAyxl2azBUxRgnMtk2XQ8zWbnHnAkt
BEqspKHsMiPejIJCCCdMwlw+0x/ymkCCEKigcwN/NCddOdH3hi3itxhyFXgrU4uvzTlgvFSkTLNX
mwNRWvT4b+BYkkuWKHcDD8w+qVZ0V5229jWqZTq6ZD/cxpql7VHlW7ceYRhXs+08x1VHaYRtAu25
M+kMXuk9HjtBQvk4SggueKXjtwHxARauuRlCSxu1fcMk+IedF/4POtvDptf6+Sxgsr2lgU6o9tjZ
RhgAp9hq/RAwCgrW6xFDzImMRX4rGdPmm36S5TZNkCkYvaEOpImYV2WS2I+0DZZtrHwwJISTGHvf
qwljxhP02TfjCReOk97pVacfJlAubmSPkoreyyZmNAw4vhoFuCrSEKpreNmEo4KqvdRjEtzg07Ee
qf8ZJ+Nl0rayI0dsNgmvsiZ6QvhV/Ns8E/WrSp35TiiQxDJPh2vZd+6VIamkAUg554LIgL3ROUCU
1eA+tDhIogFd2IHiGiypowMPDzsIYQAVzZhsX2LD6nDRyYgMa9d1IqQ/DXa/Wf9hZ+5QhSm5yA8d
LvBvzuL2B2PiIVSA3t2zNNAtkKG3a1Xb74eGFJeob7M+YkOJD0K3u3M5u9hV0qaDGUGxl4QJgUFr
my11QfRjYkdNsJz4tsmjCVrxpEiVOTM2VJvSibNuk7u1niPvz4OjT7Gwwy7gIgZIQIH3Ae0R2ghw
YlbbYVrA5axdizXBgIAOV6APW10JcfyjoZR2vtqhvtcIQB5j/G96GWwmOJK4+Bo2OCYNktuaTcDb
3A0Dj7GpuCNZgllXrqvNwFPgJcuChRQRzzsMOIG+43onmBTB2fm9XTI3BMeFPvqqV5ICjTfcaWgN
Ssr2H32AOEb1Et2GodPrWrsrZu06sNtoiyAYg+C9ON7aAEPM3PuMtCa/oBJlDS9cXYKQbSNZh7Lr
IRn701SlAUtwiyLTPLTKtadeDP0nTw59RNnLX7WFpW3fscnvnTyzh9PKQIiq106b5ymrqv07HJpm
XLzNFkPnXb0yoDomGLpc6/xmfMUMPBxB0/oFDqjcify40NfXe8HDU0zXAfMmGlUpDCdhBNnFLbAv
GdqQBCGDcnloGOuZoU8f8ojvBgYRXefqBG2ONoDXuKQbMh5bDnC4+cK6BF0akPP3YGDV+/wu0sjs
tSn7ruR2Wh846bxCh5d25LAAf+KTBMgbGoJe1juut81c1Jya5Nb7FgyEZuXfjqWVfntvBhVro6oS
rnOOobjRn+hRMHcEqvDr1/w9hag4Wq1WPM8BHscaaPjDCl3dOius2x9oKibvreP1ZdcHDD81ArNv
Z5dGr2XQNWkCJrEp7eRbSyj7lbipclu3LHDMNMVpYUVv0G8Cz7L1+jthL+MRyUf/2Bfu8sxCSm7d
VEtuhnwMSMdiguva6MYz0dZkmVru54FadAjHzIyh2JJq90fTx4w1eQvbFHatpk/fpzrWniqvjWne
DrkR+Zr7530qBkkcqs6XlbY173S7Na5phZLeC1/pFhMYQ8XSBDbgyOxLPfb+HXwWudNw1n6yRmV/
moRmf8qdVl3zpnJ3aZdqkcoyLaKtyPggjpvLkmjivgGIsDUFPAitsOT1+1UfSHlDSOX7N2ah7/S6
bnjx9fnZEcgnugY4Qj1i02tYiDvpNPrZY3y6rYN8OFZqsLZtVxl0inWbH7EXqNNIC+0m9o3kiNqH
iev7Wl58A4GfZhM5TKvhvPiZvPb6Ot4ywUw2Bli9LqTlU9zoXV4dXYZKn4MYa+YQo6oN/YyXIQ4g
bv+CV6HoyTUycKjhsQysCpQE7TxnMdaOJGqnQgEpTzt1NNu4vvHEskRZ44wJLcRWPevI+hxyvkAX
LmCx6LcXwVUJXjAcCy8nEzjF32TR97bHivHB/H8oO7PdyJFsy/7KRb/zgqRxBLpffHbJNU8hvRAK
hYKz0TgPX9+LqqruCJdDuvlQBWRmhChOxmPn7L02rGjD7RkpVGq4Kt2aT7cb4YJ3y4KuJGHSbrqC
3hHEC8+I/DXfpm7vVygUFoFVM/tuMig5UKKL+xYR6qZlwaEGYhZ8jtm/IZIFE0XVOh2GCHq3Y2+o
sxL52AalvzYuylRq9//Ko8B7SMVsQefMOgYA+gduurHJUZ4+ZNleVzLsUzM+25DZo86UZZ0rmtLC
j42fHzooi/DNldX3cJF9j97pEIP616xZLohgZB0jDGfAjdSvSl33zOmtce01YwXs0KRLKsYOjVzu
O/igmg4R30IS7HSjO0xCcapltI0D/uHe0sqQjDOauoe20aDy8UevE4F3bUFsYLAjSM/axrqY9pjQ
nG1fxtv5jK7caCD42ScGAhw4TOo2zu/MISUeykOtMKlI27K3b4gWtkfzZZSjl/BtKO9grKGTTWPt
nGH5dYuvf1Hggsbnpr17hFBsDEv+IBfAWGTJGBw4jXSV6QUrpx3W1cbzqn5d0IHdBgEjY0ldco7u
r0IZWurumgoxYkZtAzqNSKukDblMayd/c6X2Rrv/agCIsjGHPp/rtnKPR5BUvCm+74toWlaeFu5Y
rbZciG6JFp3MMCQ8jMC9H5rE8AIbpWAwTzzZyutnqKtg1qh7DfIaW1lEIivOFz+qRVVlkrMKhY/Z
R3ChZBQC+if104kzRN2F6FroKEn0ErYkkqaAZMh5bYduPXhTcaewxIB7DvUSHZ0ZnUeJo64JNVc/
tJCkU77qOQ5BxRy+cxGHGijkVplHIHTbjdOZSb4c/Oqo3RGxZaMJCEvr2vKq6ToJnepOASZcI/5x
Gf0PVb5yJsdZD24FZraKoi0xu8kGyBPdOD2Lz+APjMzWGtIWqik/N+B3MtLJbL9a9UUoSKr02iFN
z2v5k/LeeCajxbsw/LbRl5VpFzddmUDHMYu2vw6msdg3IwMmsr9IlfVQQ5l5riOPw3w7x5RxF8lG
tX9akVX2yw726JVlNMmNtElRanFDPTsV9dViIPb8cvT8hkDxyD1LcSo/BaM7p2NByn3U5y+kY+SK
aZcX7QYp2/Mo9qyLKK+bJxz29g4EYX+W2WF33mtj+tZYCSqjyODmFm0TXHeuyn/lNZTXjljjV+ao
BfZa6AhnBmyXAyRiuitYhZhzdNJir1sDmBm1xnoQ0s3XSHsMRlh4Wy8LbXxPO9f7YRauRM8zecsw
zKYNOk3y5YhCBZYQTUxRSVtoF602gEYaK1ayJEt2ieqyhSIqmdvL1/ZsZFeBglxMIHe8VViraYWd
9F7LGEnLhoYWq/yCnq23kj4j69RQT5VIxCp1GOkgGHFLbO1UxtvCd/L7Is2LQzNl5r6qEG9Qz+dI
o3DppsprtZ2oey3fsV1ytHcisxCL9cA2jdbxHonnIhxeoWdgF9MvTC0OHhiENAc+itk1pWLyOhii
eEjKtPyhWjW4W6XhZl3EQRmnkAbswF6kKSUN8azyxhJGL5cf44m0crDEtlWfnHVm+x72HuN7OruH
wffkuaCyfZMg1kD2uNhqtPRyKjoYBbXQsm2D2nDJQLg4EPcA9RHbanNJIzC8TCiGFomVJfXa8+wS
rZ+DNLUCJcr7/wtkJ4Zrvmn+osV/i1Cimc78om6vU3xUKwtf0eNQ1YIPF3gkQ+bBTa1E8ZM22ItF
Kt0Lgsi7qUXKuXEZuaw0pi3bpJxY2ZUmCGxvszuAXX2zRBpa3dp6VufLwEHBF7X6ZurIkkXJaOH+
LqxtBIbqYKYO8xViuqAP5T5708QMfzJ9qpFL6MXCFhrIjXBw79nq8D1BnPwS5K6+UqH/ZA1Wf64r
w9zyU4izHMrmzoqtXy5hzFcdTS0MbUG36VJ0b1y3Mbnw/anfdpXLFQMTugU5MlT0V7goInCf3C6y
7uOugJ/RxrywlY9hW1JTjZHjb2zN3jYiMq/ZgzyyIKdXg5qcsxJ16aLpG2etMhm8Fj6wv4yZGG1C
kVw6Q4CGx9bYxZgV1S2UmJKky17eSjgZVLga/ea82TfemN8EseZcu6VOhGvimJdG1InfRgg4tkgI
A63aODwL4BlfSXuIDpmd2nekv/oSEfMEsvo5kUAyorTe5iy3604JQATNoN8EQesA4sVQUDRpsR1x
rt81rLiLdsAa7/udvq2y9j5sSU0cXN05E2Exbpu+eiE+yt0lYcQXi0LwjIVU2+XC7w6Ucu5ZT47D
ZR2WKfVvIX+3DSltq6xRPwW6/+faa1oEQCEi85+FniT6uaHa4Nzrg2RFt6TnYavN+9bUhnGp+abt
X8ZZFZrLQpblsBBESNqbUtJGXnpRhbJmrDI4gr5EgTT62yiejTy0sO5RQL8PA/piHUIVUhRBiPnU
vxE5mjOyNPMlRRWbpBIxEUGUyT6PfWOGV+/IPEd6DZYLYq7zmCOmW1oB1GyqwmxFu+OtJgtoVegj
MZcJ31cS23ft4Ly6bEGGhPjFSr+hhpqTtWkTaa1nvFl+1p9bhS3WTgmaHwxPdQVMcNf5WvA7coR9
DenNvKkH/3c5WNpjyKv3QC5JFa3suigZjVdDsKo9AMqatIut7g8t0JVSrgC6dQsPP8I3HqXPXVDS
fiydDzQtbizwjL7+nOSI2idGPKb/6paEVhh59wC3d9qFDrtb36WR/3Xf9dQQBKMw3hpw9R5e478P
F1albqAH4nB1Y9+XZrllBwBsAsr3N+OWT6aauXMPdcq0KMOZuOjHneVp+ndT25na/q3+aNKPQfsL
oPCw0OrMwC+B3sXxJv01CuYdZU8/7uvTPdW9F77nuI4l8KB+mh64opnwAlTo8kPrxoYHcqFC+qRf
H+XUReUWzj1sncHnsbvWwpPSWjkzmI9xSJcE9CP9cQAJnqhv7t+pE7IQDniWoDWHSfHv+5eSMgnH
qWeyRDDrCu3cC6lpL1+fznfHOBopxTaAOd7WaoeI+mJyqq3l5d853uabfzzx4PkDgMSjaLufHg4/
8frKbKqd4gN2Eba6eWbCYlxOXR//iDRGLUiU9JlLDKVGoPbDwPfdaOfzqycwJdNH5f3z2b8cDSAs
WyEfLHzI+Aas7gay0hLucXnItATlj/Ll6p9eV47ner7PYooX+/jdK6mtvBHTzy6XA6uUM94AR3K/
WU8+P4uCGTpwOPo7JkLZoxfcD8n4rNKs3EGUBlylCBrGU3BwExqaX5/OiSNxEp7tAvrA1+QePSZ+
HcfTOHrFjqUN1ZJWn4vRvVdV8vj1cU7cJsO1TB3D3DwmntnCf66QjspT4VdusZtifV1lr5qXLZNU
zoKrs6+P9Jkg54Gr++NQR8NGNqrO7NzAKtT5dO+kFS7y3m2wxxLmuy47OT2MAOC3oPuCalVatPh0
2JvPcJdRDU5ms04YAW3Nmr10Xgm6YLmF4Mv2EgWFbUBo3kfTRZBRDFqlFIhFaRlTXDXrzGyS5szt
yFbqi5Y21ohvd8leG2ATUdnfnChU1ePXj1EmzX2dF8DAu3K0NsOz14QvW65pHTVPfi71S6PzbkfH
iV/zqYW9nREJj6DqucLrvnHTkY3T4OwdfEHgftXSKFWKmPghD6iOGidC5p/fqt4jq5HdJSHn5bpG
JL4oY6IxgioR6DD7Ao1WR9KBlmjtcrAKa8eAq181DR49jpOs2Me7h9RCy5CkQFhI645WftgvJzcc
VhYLjM/VMkHg+FOt/3RnYdfXT8CJZ83Ez4+Cg28W3/2jZy3Iu5Ix7Mh1SUh66Axf7LnrA2nxFSL5
IRD97usDfp78CoFF2bJx8EDwOJ784knoul7lxc73GqhfcUFCIXCYgyNUsw28sDlE9F/uobeF518f
+cTry1hbn2mRaFY+iS9Ihe60qHUk7sFx/NE5vfFCYKBxj1E9ef/6UCdOkikvqxEbHv53PENnOELR
ObZyl3cVrVEMHaSjzbkKWE2qvUNGpLesmbJBdzXp3H198BPnSV1FdA4wYi7ysfXcTUPYCIWUuzog
06skMTmcvd4kpVb/uAyw5kWK7DBULb59jA9hI1iHGEezHZajp3Ek+NUk35K3SIh//JhSbiCYQhiF
DOOTX1xBUWzDrs0YLrb9anLovojkqu9tZ8Pu89c/vYCWLjgx07AgMNjHn60wzpS0spLTsnOxw84r
CwYJNHbrTKTfES0+v4AcjNKG0sBmqnX8+SoZEEdOm3NmmnUfCe0Je9qvZBD3CAK/qUHmd/nvEoRD
oc9xODXW/A839h8aKqJn4lFqTGOxJa4FDRO/IBvTzTpiqWc3T2Z+V42ePiL8H2Rs80t3/HmxlOth
SE53pdGdpb56LUbjXlRpidrXIfe3NQ///NZReM9EbKAWjHz+/nTa0FZw37rpTmvbszHrdpaVkuOj
f3OYzwWjpds41gEbAZgwj5VVnacPccyP3hGlNBvCAZepgS/i1yfzeRXhKIZOsQHKwflk0schMxCW
Y6S7SrCtZbuHprT97UrnJikbpmqkooqx+GaVnHHon56SeeFA325DZjhGMxCdggMgQlXl2/jY+8xn
Ly5ViszcZ1Q3SSZZ9TiHSmKYS4knnLB+SKCV22Yow33GMGlDotD9NNrlLUJc6AJKURzMZUE5mxDQ
xjgPvgnkAUeg/c1vf/LGzNFkTATwDB3fGOaSUUZ7M9vRopLrZCTHVxtodnx9Yz6vsNwYdJWub4Am
/lRy5lbJZyQssp1sXAhpRbfTU+Pec5vvqpZTt4IARlSVgCfYwx49zW4mpColC9GgBNPsINoPjj5s
vj6bUyuQQwkAfoFNOdfu76NMYIuGsNVSFAQ4WjqXzxQGQDT1dfYTvf4/r6LZMyIT5ZMxM5KOd6h4
3x2ojryiYxr8mq9dFTs3eRU8fX1Wp16eGYxMZjtCNhAsf5/VUJMrNhW8PFlse9cpEQwLI7B/0XEt
NlVoe299BmEHFUv9zafq1Jr3wfVHQXdi00P/RI+E1aW7EDhpIzUcFMSlJo8qme54Eb852qkHnm0P
6fIWO8tPakFgCOjIsC7vVKjSbe7Y7k1v4sr8+mJ+4rXAP9K5iATtWoZA5ny0rvqtObQ2fbed1/b6
YxzpxYbAMkQpiegyGvRu/5AYXrFsi6a7KkeZXtqZK7aRh7BrwsTGdIkIH6PEY44/g6Fs2ybf7W6N
k1feZYfNmwnL7LjwqYJat/s852szWPQKm/LVaHwA9MKr97HrPRGgppYuCVWHTJIDmvYdKZx+8RIx
1p2c2X3Z59aeLpK/cMiaB4vLeXx9IU+8awy2KEFdV8AWOP4gZi6/A3njxa6X0y81Gc1GVyiqgowh
9vj69bFOXA7jQ2hoz4pVqu6/3wAT+oQOyp/SPjB+6TQcVrmtv9YjEUeuL+eQJaf5psI48dIZBm17
Khq+WJ9K7K7KxqEiA37XJ/aPKA6hcTC6p5lZTQuBO/OhrPpyxUi22/3zc4Wb5c8dKQrE45XSIgEh
rry62LFXu8TjR/R6ld0gSyb/MQ0fR88Ov6l9T91JSjbaAKbB7vcYiMa7ggnUItBW08NyCYuX0aQU
zU0P9GBHYs53xzvxzeEEqaEEHzaKxaM3MA8qK4oLLu3QkVueWVW/Ihi8XAlkcd+c2slDEUssPIeC
EVzX3w+Ocq24ySVbNMMv5DXQZdyabuOcx61hfLN8nXpGBS/U7EOYJc9Hz2iHLkZOdAZ2dd7eQ/V4
t+3ynoyGahGH5Y2Hqf0fb45YwDBdmIDI0JEfv4DGQMPdrCe5m+YEaN3tb6u2Win6AN8c6MTCjLYY
Dpmg84yNY77IfxTbasKtpwdsAbPQfgoHctOn8v7rh/4jKPyooP/rGEfPhK+R2GlZHANVr7GA4KrO
QNTYt2brAJHJ+pqrqGON6isFbSwJH4q+gnNrM7BpQbjS/GuRRMmYcY9FkpkmDANgA27oWDTVGSl8
0Y3pE/opRxxagdLlNq9RaLC7HZdo4YJ9ZHuotfUBs6Ix04yg2hq3k08Kty4NeBpFXldbvSOshQ3U
EF4BbqU6LGZzOFzwq2hwoy1hLyNR5ui0OhHlF51WdTsv9e/jIq2XXOF0k9MrqhYRaqEdCiXCUfpJ
rYM2slEMpv2hsASB6HHSbr6+vKeeTctwXYPnRMyU0r/vIOiTshkdnk20gq/l0Lx6kbqyhLYReYGp
Flr518c79dpRc1Ps0b5HGX90PDsaZSnCUe5Ad889p8veTPd9I78pXj/7C2biKQp/epm06fyjwwAc
iUQ1+ERy6umNUnGFcMh7K9MHJlEXTKWXrW2+hJX8Zst0HOhrUUJwXLq0XFE218cFma/AYKnepidS
jNOPiFzOhVdZ2g1qdz1bMzhnj1PaOTyCtCtXGeEUTLgkC3lpdnsbqa+d9Npe6K22MRpLLgPUYTxw
aovxgzGWn/y0DYDk/YAeCCRNuPIbw6H34k6r0AjuzBQfvzfZ5QLno5XiKsSel/D7gH5Q7wi/jWsS
foFZD1jwcHTx7/PJXkZ1k6xd2AWPpbC/uxWn7rgDgBbKLW0GMWdJ/blGxHpt5zIlHRWA2Mh0aUFC
+zY1mu6bJ+vUWvTHcY4Lo051BN+Cvdp59kxOpt+wJNpj/fXje+qD6EDrY67AvA0q6d8no5ckypVg
m3YMnYgeny2LOpz5FAJ/VI/fmM5OHox+JXsW0rQ+lb1OxWIkM94VLXIIEwGcAO1ngwwMQWUTf3P5
Ti0EDm1/vhZY9j4Vv9k4CidBSrEj1e4GIJqzhJTyVGTVOwntN3nkfHMljVPPhcsuiQ0sXir3eE4z
1Srj+lKnJUMGTWQyjTNvqvq9SS9+VQgt2lmqxPGtfHEb60G0G0OUzWEREwYaeunGL6zxwcUXgEY7
ICnvm+tx8tdjQaSNRP/WP14Y+yGotTSizOlL9S788DEyu7tMMEz++ok6eRyXsEMqSmf2zfz9RNWd
NkYKUc6Onaiim9O8ylHrV0VbffMhPVW2zmhbWizz/7lH76HofWTcCLB2DcLxqEbn1subqrABwxtX
pKPd55n/TaPi1AP8xyGPC9ZksjKEOnq+IzdoS2zDu29lKFyds6rovtlziFPP7wziphcNbpte0t/X
sZnDDabBzVlmzPGlidRvmIBkMGeGt6R9Gy5nPgChQLpcx+UsONaMWZ5VofwBbfREilf0FJRQrVoT
2TLWFswGUVPdkfMN/ldmGeEztbcZ3N579GxWTYBWNaoJrR6Ivplbm4X5W+9NNO3wEAalvyRFe4kn
Ua2h/b/HXtcv8lHE6zYfzTuF8pKPvWl/8zSdugr+7NSlxcFzezyAzTJVk86tqPzUtJ+ayVg0uvWE
efycnikx7GP/zQFP3eLZnoFj0KXZenzZVWKEY0kxtItLmAOdaiu1+aATiBC4zqKehalfvzAnTpHv
+uw2hsNO5T4/53/UnL4zeiBHRLaD0mito2p0LmREhTYmRf2UwGkmkSr6+fUxP/QaR0Uo2htiSE1e
Uba2R09XqJGN6XhZvnPyyV9GfevcWZHRLaUY7fOoyLJHGGywDywkWx86ZS8C/5C3E0AstERbrQfn
982lN040MVEl0PWZV2330943HOxJBR1vdD0F6NlEaG1QpYlNHVT1FuayWPCkIJ+ywSCSkLQcmckg
v7a+QxGLE2vY7AtHjgEzm0Gb+fct0ZFGOHkT5/iWEzAqH+LmWIC+QGAp7XNul7tvEiSJ+CyglGU0
kQ0tZ44KT6S77olg3YxjAG7igy/fTPoPymK5jXoeKWwT5KcPvr1Fl/s+oshkye7WlpNEawSD1qrS
ZLOLnNJdEzbqrrzw3CxScZcKOVzx2uJEGXkRniKv9c8y3X3WgYJ9szE/df5MwPCgu/OE/rhxRLst
yepGcP5ZOtyBKUWQ5gzxU2xo0ebrJ/HUoVBfojXAjc5n46gAYegEj3z+LAEhjVaq9GZLz6DSMz/K
wqevj/Vx346f+rn7K9i98hk83v5LzcnaPo/ZHHTAeBbEUI04PibL2Aaq6GCsZsa5UejBdTOY/aVp
auGN2WhwS0SmtkqCc/n4hf4RvuEifquKuvjd/O/5r70VaqxIyWg+8AH//5/uC8Sn+Zd/ZPteXL7m
7/XxH/rrxxKi9+/fbkYm/PUP64+EiZv2vRpv32s0/P8hGMx/8n/6H//r/X+SU2HSwmIZ/H8ogRP4
BvBdr/LXnwSHf/+lfxMcXHvOopgHwzrbSZoDLOT/ITj4/031ge6I0dzc5+eR+09Khf/fTHh5sn1r
Lt3/JDgI97+pJdhe0Wy1XL6G4p8QHI6/IuRcOLTJCb3QkdF8MvFLHVduHqWAD0LDniCYW/LAPHd8
yAlhQu1sf4dBmF+TP59sDujCYuaLxW/+uaMM9jEiMc0Zd8NAuatrHQYfp4+3f9yE63/9vP9CHHhN
0dnU/+d/He9COQqq3NnEb7M0fvo4NkzqutKOht3YYHnozaG8SYuKKAjXUmtd67OFUdPisspEu617
d3j4+vBkQHw6TdqUJlYkAh65x8fbYJDR0G5Gt9kRgZMN8E+jaZO5EX5IhBKHwYyqswGpbr1FDA3F
VAHJnCGUMZVSzZT1Do6nES4KaHtsmomwJQkLX4I39elmNFP+LBaQPF+KTJu6xaBwCGInrGHcoLsd
f9NZSG9F4gFyxZOwiyyMkIHrlBA37fIHlsJxO9Of44UKjZGOR8natqDhOu30cjDu0eSpywqC4T1+
Z2xVAsN479Tq1cvzWEfs3Y2/o5oz6mTWPWYtAXR1MshDYOBbxp5DUHBfmPIQkT/9wlRYPRM2wl/s
h9g/1OB61lTkwa3fASVedbXSiz2XSubkW+n83YDFV2xN2NvAeNwaAzselfuRSPKVOxTRlY08m7aM
j8gMKwkiezeuboqsIzKpm5XaSePCw3NQBk1iiGlE5P2KXI7qLG3N8gbcVnCGJGfYOqWR7UtkRmtD
NN1jAkfvsUwm5467Y65RxICwNuH1ts5Qvo0FSSKhS+UR93J8wMFfPBPzx50pWW93zuyxd3u4RKKR
/sEhEnFXltH4u8ck86BX/JVRr+onB5X2IRhCa49xx7hvYYw+JU0vD0NR+Ic8p8JaEbdrJQsrR8K/
cIj2hsWQqXWtgozw8c5cQ0RNb5UTIXmHco0XuqjerIB/DFMEgssQc3S4gx2K4txqSyLEeJ09rRm3
Ttxm+8Lj5o6u6gk2SgC81QLSBUlX5IoonGl0LuD/urBHt5oRpLchEj5Yq1F5SWjGHPoUdu+pTpiS
xG1H70zXWTSM4iUeyu6Rccd04ZcdP0pE41aRGrkwBs7Y7zV1GaTzy66V9pUW6h2STs7FsRJ/0fhR
vuzwFOSLLpLdO+EG45a8YesqtLgTAeKxhSXVuMqh/+XwiVquawo9zM18e0mcVAJrd4AAhr8iCG4d
PSjfGD5PF7KPxgeTD+kWMC5OpKpMN6BUm1964hj3hOT1K5JyQM1pXNs65D4Svsylnh/RTIKkG4m6
3EyYHULYjtwJy0FIbhk8/0RUqecsdIOzrE6fe61u4cBX+VXo/YabCD0r1nInYoOcm6QQ2y84jss5
pLN9DE2eTXwXabw1sUatLCt7sQK3A/3qKqIUbB7KmWg1RNwoXJXNJigtdaXgO1/5TW9ftWNg3Mu4
Vs+t7RQvOFd4Wl08spUZFC8COfl5gin7bvBmfrOWgM3yZF+8hpClkPmJUUOW7aerj5PzIl6Cuqi1
22FUslkNcTJd0KWtnxTb8NuxaAyQ1mwpQPYaWE2zJF86vR7vmsJ0MSMGQ7zFKkm2Q+bo3KY8bd2Z
QV7+MGLcftiGXcTjpigvGwd3p/lE89VIneeukH3zFlet9Rxjy0jDXScmaSGznDS5RmjXtxdj2Qf2
WR+K1rrFmIlFzxrGBwNn8LJw2kguDHtANlhOzobn0IZ4SVMeePTQsDS18rItwDxjD/LPLC29bvRa
uyn07Faz20srV/kGA4l9M8G8W9gu6N7KDkEAB5fwLqGG0+PbheYU7XMzfagZXK5JbWvXrTX+jD2A
8lbX/kojM99rMnwjYSLaRxPzIGm06lAQE7fO7G6AjBs2vwxMZ+swrs9xLgUb1MYGlt3UXxljBRzB
tUNEDGF8aU3w00HiduOywkvoJN6ZlqpyFWelnBbKD8o9uhtUytoAzlQHEpPHKT3JPMt+h2oCPU4P
EfRybY1L8qpvR+nGazPX/PMEC/8FLfoe2wovLL5P4zwe0am3vheSl8KNNI1O3+sQmHe5i7tQNcJb
F71mLqHH8lrKmXOgI1Q0tVw/7+3Y37WhcSfywN/QXKkPhvRFtja59m+16ntnabMtRblIrGrAxqPp
dvj5CNIwenj7ATjNGtCqNPUWDadv0CX1CeG2A6dcjUH9Joq+3YZ2yDePD7i3wU7WLSLS0teJdMpb
xrMGvra03qDaioiKSzWwcd7w4pHIsuhFOpzLYfYXZGn6jFWhcJfO4IxbWO9gQploeysiLFCXdJYA
8CWYBRkm1NnWFu6ePqOpr0YWERzRqTLrheK9urCyWp2Dxcf8burmHs1EvRJRxFtVr+HilQtJw2UB
DNg+U041PEy9IClvNjAzhNr12Up0WgHH15leVabbdNvy6V4lqsCTW/u7YbL9fd4G43WcimnVBW15
lubKWjpmhuXDSbtF1hOYWFvCunFrWsxFMKsOwgo7pK68Tal1zFjmxIHeFuPK8kXyw3VCvLL62BN+
O2LN8jttQ2ZtgVA2v8kMjW85hJh9HAuYxCgnV6EW+o+gNoxtFvPEO6KI9l43EOXXB9ZFQecP9nWv
3ZIV4V0a5TSezRlfGSEHPrCD0qnydyssL7EfuAd/QPe+tPoeYm+GbgyRTpReqHoy9oppS0myslOd
Z1MgntvEHa2Fa/fIc01C1M+jESj7MjES/V1hJ8pWFrqkYaUnerefytJfqlyrtq2R2c991sbkHaRx
crCasH7LReKQIFBbHRM4QxLe+YwhSAcdldb46AqJCkUbZLpxI7v7WSRGsWyyfq4LVHmD7yZbIdaX
xRqTfnxOTi+6XeyJicvjl0d79PPVwS/rwkJhS+OQ+Fc7xqVI+PQywfp8NZpBvJsiqX6aCrQhiPgx
ne8N3L65REoSwXdoDplI7FoefJMsBE+q5pcHA14xK2ELvdHTmg8O6t/xN/toWJKjFtwqpg68A6Rn
HNxAV8EqtGdaYBTnMLaVfTXhQb/VCqU43VhEm5Y8RHyGTIKWOUVeRJ72oH4OqmW6FSG2wPnL1xlZ
NKmvH8VXGZvGPY7R+peC4uOtTDvi/Ix87iYN42iuKUOdu4EMxxr/bVnibu+sdJVEZrancS8PGfbv
naXXRIkUPYtxlYTJIldQr1eRXfNx9/NCu5Wh3z7GpgivwpxKQ9qOugynj9/CL38IgmbjRVCW86JM
LsXvBoAQmQgu5YlflsY1y6D8JZTDLlgjjoivNhEtTshCtMgrfp3ZeL6NDK19jGKYlAuj1DwJIrka
t2HujOd6RwxI1Hb9KpxNYQXF1jM603xZj3P5i3vo2W2GDCYBp0BjB+FVPoy/MRrE22EKClJNYh9e
bQ/WYrQDnawDJTLoWX75jdqBxtqnTQSmBm/WG4KYmId2f3d37FZDSjliThlw3i3JX1XJusz9cVOQ
+rBSMYpYPxLub8KLuh3EknCjGeYr4vgnwAiCIR+fKc3uw1WLIvqiq0zruVO4muNJpOe6nosXE43d
gIVHye4cA7EHudZIV2RhAtiA+7rNuYW70Id0oxsRjr0hp07Icv/Ahxvq7yDGc3QDPYmC6GaL+c6a
kINuu7By7jRAk2TUhDpEM2lZJHzXPNsgyag3+oIUu5YHBzAptRKbFOrBMOUPTUQpykUFDASD4Vwj
DXIqbyR6We4lHseVBRzlB1nqZIUSUX5ngdBdm0OgLlOkDYekhUbckVqDJzHqHkMysVC322b2Ugki
d86abHIJMw36kIsUk6egDXUzrO0wjfRlq0SQYZ4VSYtfHKqSVlsrTkiaj0UALacuBT5t15mycE8o
bbwKpvlfBBRSwUrH5eYsgxihXYceyTPPmSzVWDfFoFgFqaUqPUokqP+IMw6lTxw0Dz8AmoESyh1g
j2gjxRXbGB03GQVg7Vn1k47ve4nB117WNpkpy9yHTDvgOMZFaKmfY9Kmmypu4m3b8VXT037awWKi
kIuk0z42cfbiVtTt5MGoZ6/PRLyqxjmmYr52/uwjPZsmLj4vu3aLqVbsDV7Ym1R08TZARyeXRE1n
+4aQgteB0JZXazT4JpuZaS7kwP0UjVddswPwDmOp45zv2Ww5mayfJKEyTyS7ir0+NMVLM9fUMvKz
ZUQ8Rb+0pmwAzp317caYwnwPBoNqUbpiwTfLvclF1T7qBklAoGyLV7uuwARbVLbKYNeyquTEm9cU
Rv1kJmzkyzJTl1Cu8cEG1lC8NoH0VsJrqEgDy8LNWNgT70hNMoCBA53/2OhT+VbIgauST2TvUJUv
7Niadswvy7NSlXRDTAYZi8Gfl64oh6Zjjy4b79wsfyBB9Q5Gz/YWUpN/CA1VncWjKw9OyIVj1jNu
pW7ay8KT3SMjKLZV/RhvvXnnzYRIXeYp+3I3ZnvCMGj67fGWTuvYm9Rz6uTX3eCqn2C72ebodkiw
pwVLoI+YDFr8UKnNBcv8Ww/WHIHiIdyplgXzlsMoegIb51d1YCfLhyTtV0D/1YtdDvDeqjzBS82s
ZN12MTvSedMQDzobp2iwyhtdVtyZIuET8LEGKhlKEIGhOZILDZF2LjbYTwv8wTS0OLvMHc+nENLu
0NHV+HgMwTSygIcS9NPQauOFFbLTFPVY3nzstKXg8cEDlC0dEB7E6rD7gNoR7zKLD1nGfOnQBoQL
f2zLtFDjMiCHdZc0erj0cwNlikEYpYqNeB9FvyuPiJiJ100uhzHkI9DP7DQvpGugqyG9LRXSE5je
qT+zrmwUhLBqyha8B2ARbnHY6xlpSpwR81KTzfPEK8gwm9ZHQDwXW2qdrJ4Wfj5px2wjaZj0awms
awkKEv5XCr+ID41e0XBgmEWvnU4M9JTyxyQsGhR205dvsCpJtNKb8UHCHVgEZpXttXlTi5OIZY2d
FEDxeYc8k+UXXg1LaymnmJ+Um2yyy4klThgc/mPf7IILuhhSemayiCzygLR3XZ/mMsXVuH1Zzkeq
rBG2/OvRJIlioyy25LIwglvdyORBFWa6whrgHbymLn8U/5e982iu22i39X85c7iQw+Dcwc6BOYni
BEUFIocGGkADv/482LbvpUgVaX+zW3XKVbZUMoXU4e31rmCAXeAaD5YBbbI8G6DyX/Y2FS6mzJLF
XTPbH2iFqicVNf6q0UVwNniss9UQ8wpjh2Q/HRM3NNVZZ6BTKjhCu5RFEmvqs3k8i2ZehhGMtMTN
5SBBQeJRa2QNPx5IMR4TaAx38Yw2DiKddwEK4yfDZ0jYU9f+6AT+1bERRpceuW0bo5nHD84RWEGA
/+QujxPOqMOprPADkCmsNrKbYug5vZPms3Kh4dyd9gZDAr11fhRfeiz5nPcBr3rNsS+9SHPYKobA
PxMBb1iMmXk3NNg0BwUmUy4pfXubY8gydlPjrnYxh0k6PmQAMLcfc708w+SvPHNMiodi/gYx9dLX
FrJZvWmmiqJoMFjNiFt5GAfKkzoDF9Gr3LwjAY/FlnXsEWug+ivSBdzNaewsT1BMLwGLfPx1DlEZ
D5h8A2S0rCb1kvIy28x5gRtRKXxlJUVmwcRG1G+BPlU5k2LU++qJHHGAwQGszkpCSjRJwWLhurky
AfXWbPYMntMyqzzeBid24tEqO/rCaWokcscs5jqOpLiDaix11XBYvq89qiVtGjgq9m3Py9RZ3uKe
eZSR5PJFd/ua2tpirGl6eKMGcAozV0WyL21HHIY6B7yZl0qEMua6yazsEhtFnBfdxAFtwFzNEgH7
Q8xRlTnZgApChp/DYQwUHsLrfnpz5Jfk1gmmypi4SUDxh+l6/a0tGkoO0U75Pi2ZZEmdxJc4rD31
vcNbIxfS2pt+zFTpM96BzHWq0H4Qj1Qlqb3oFB7pC6waAuqWzkkusGNnkR3IYnioqtBaBmM/rvqO
Dz766BYyEyjz9NvTxByLlC1GIyrpuzOwp9ZsKvtykuoKW8BxU8RpQipExYRObHGIPIdFhh5PdImY
hdb25CTTee1OVMKDN+LQmb109lS5BFRwcDgBdB4JPDYWgzfDXAWMSlAKk+3VbTnA8cQDOYcpwn7f
/krcRoxjAgi45CC77hxcyhcZUSYHGcrP+GXGW5rDzKNAQoUIDgkkxtBzq+FVe7irrKrAiVzu7ARw
eIlK3bn0XGmuI4lH2WiztMUBxbeMdHXlRSjz0tbBkIbiIApLzi6lJQ6t1Y/HcqjFY9fZ9iXugeqe
JWH6pJn3rq083+ws14cWCoH/neMuDb7M6zWr3WnJHFTWkrMw1pzFdCONL7WOgwloBYWo0XMowlSO
0gooY87Kqp7TGmj19LE/7hqcWva/9kYsqHM2FCDoQERnv6n3I+wlzCCJ2l1RWOQFQWudvRM6cTYN
Wr9tmi5ecXqf1iO9SAqdDpAtrfm6Xjyf5BAF3KQDgwrVLatB6FQ/6iT3rn03whRDYtgZak0lFkI6
nxL4359UDOy/56/vQSF+J1lpTIKGokiTu0gzxSGEbTIj91SPIhUNDoJzJ8IS/qpnTXxqR3aRcig5
F3bS+av38lcz8K/eD93B1z3IN7/9P/+gCfnPupn/X7UqMSR7NeB+06ps2+fvcUfej2x/7VeefvJv
x/ngD+gd5EOj0LLgUr52nLf+cDBkgPDv01YjuJJh8LflvHnqSmJBgLc8ZMzZorvFbin+7/+yjT9M
a+bRMTJcdkMaoH83bH/5mtHP6q/fv+7svW/Dz3pQBBgG9Ql394bxEFgjzkG1Vu/8JH+JOXJusd4J
F4kPE/nV2/mHVzLRMCD3oOH1jqCbl+jV52PTzjdxmMPq6qkuK7UYwrj7hMz9u2fiGghLoPtjJDL/
+auVM5JaODU1wYpyyDqSLPTLti9SqKnTw79+JGYnrhozV0LnWr9eqIc2EFTNRIIj+0qWZy+hlryk
/Pc/uYwDIxcO8PvmJ/J1ZPCOqllwhmAd+DQXyS3Kl5lK/oNXx1iFIIFAmBb6W91CVOuFjftbTTxA
0ZwpojVxsjU5i5TpJw/l8m5eL86+D3Ga/gH0U4ukg7cEVK8nDVUGQ72LByJu3G68GSP1gHHgQ90T
vvLxG3y7l54uZqHKQ0nO7vRW+kxCVsXcrOodUCMgHyXNLiVUaVFpybPug1YlOJsujBFf348v/Juh
iCxj9kI5sa3eTi+3qUBlQC937CvVbYf70MIJ8ALFwsP6ZH69ZQKcnpH9jlUBuhyz+tfBOHVpN6LP
rxHTYlpOoOW4Tk09vP0PHujVVead69XcmhkWvUZTb6cFCo/aRj30xVAeyuY/e3WvrvRmZRqyIq5o
iDNA8m5cuSp9nki+Xf6D6aW//0qI8XyfkeEFNrYK81h99VBVWDh+UdUF9CCzWtV6rxFXXFNjTnYx
rgPa7isjaIwNVsjOTm9UtUpzK6CmtssDvAjUKAPnYKy1sTRpaMR9P8HIXhpa+zmFY9N52cuIZc4+
moz+vPZIIyUgs3UXZkABUdX8L2McFmvgJpP2OJ58nhLF9dgE5pfMM6u9E6bhU19QKA+Fcnahh6V3
NRLOM6SM58xTuHu3Y0eDm4qKskBwxpESTW2X5eUa1lp5i52lfcBzb/guQlZ5Q7rcO8aA12NqV0dS
UPt0GXt+XK1HO9e/pZiJohTkfjT4VM9FyENnJGJuqiCqL2nkVSuJSQW8VCsM04XR5YECxpakA2I3
uhE63bBUgKhrpIYvC52nmwoWLtJv5RJ83IRAweISRwk+kJi/4TOqjA1s14rcSRQeB7vgOIMSrToa
OimEfkFh5gfkZHs5RPUo7p2jioz0KfKr/MEdQDZFa9VfhVuYX0KevV54AxhdXdjdxD31IQJ2rw7k
0rJG5rpybXAVDUzhoR1wW+bwV1yTvCSfQl4NLpOivnS79EU3+KYdbmtfCj95Ue0Q3kp3qvbDvDTG
bVsdx3zuMTQce4jTC4I8xlDbVTcY2th7VnS5hBqSbPsotxaUAcnskN2VxBTh+7OwO/qUkVUH5LRF
5YuLk/8FYcC8xC5H62BqA2j9adjnLf7mGGr7Z0QRl+ss4SUgqsGc3SZasBB1dOdPmA+Sy5BkTwFW
qOQSDiShOnFKix/T0wkf3MbNtwldwvrcAN8MVm4c9o9xWGvBmoZl62OTQgD0wgW5OiNAY/riYzN2
R3eneDE9Upx5xhHGGCsnhCGxs8mBe6hwDbuzyGJJlziekVHXQI/JkGPGPUaVCnC7QQ+N5MPkE8hQ
ZcQIm3VULfDv1BAbusFDKxqmnU2K2bK32eImPF45ddezGyC+dPEDwtyo33Z+mT4HMJM3Qck8wggH
Tk8S9DkJVqHi/Bb0j1MzZVuckyTKJa0xk01aW860niDviEXTRkO3IJjP+IYOvv1hTswtW6Pxt8oH
p73vPVl/jVJSwLwxZw0FkHUggWrWATJaQhNwIOnXyPgSThxlTyIyy4MKcTKld2UuiWZ84SAcwNsh
K50bITsQG8mVNraci2PoCxc4PdMkjvLZ9pMv1FlsfZg8AeL61PAk5oS3ad/gBRrXKv5Z1oGzKzMX
XNeNSTu0je6xbsd+i6QJb+ugYyBMg19itJcQOIjoRmh4jbZGvsXG96fsGm8Vt+qWqGnoBf23Lh6T
Q1G6wJUhSZVshd513DEpaTarNVBWf97LJlhHGfMcLWq4MGsv++IT3nbEaW5DbG8OeqBquSyGrM0w
rk2ThSVzBjWrorqKc0glZZcGlxZFJW06Zn3W5Rzv+zqkX0G8w9SwupHI2W+Ned+tbZ7bLNLnpNX8
Sx8h6nOuMIm2emnAOR9AtezQOqiOEYXZUPjUBVAn9HysVj1KuLXTTkyjgshJxNsdNm5aQ9QibqDa
MiZT4tpwG0FjI392HBbKpmH9wA7bu54S3MLNphlXoUfaOTaSnX+N228DCk2SCUkxDENiawXRxUW3
SseURczsqpU7cOkGgHiXYGBIm98YvsdIjeoyL/EcbXFJxRtl3ST5pVXj1BoPls9HKOrLVsx1dWVW
x9yoGUwgIB1Bb4aN/om3k4QBmJYL4HdadSGpfZWZb/zUB1arfh4jjj4ZF1kok4vUUdGmH9HqYO88
p1Bq0iGCwtm0YJlL/CnNpWNNrIiyUst+cqt76ETB5eSF5UrpXrO0CS/AkUKycud60+Dt4JZ3fR2F
BKWV5SGcuuK67Vh7tIjVYwiY9Flf8M6DqttYKbKsqOyTCys09W+B0ckjkB/1aNVd+lmb71pX77dp
jDihCCLtXDbJpZVY/aOWpu3lqGJ5HqbTF3yUB+gr0ND8EesbezKc3RQkE20NUVySqRNe5dlXT+DL
SwP2pYpm3zqZ3DOfH5peJ5UWtxLSFAqiiHULsd8IB4JtMdqyuH/TnIpIeY9Nb6bX77Ukzh9wxC0P
TcmKoxc+hCXdIHRx4pPWfy6yWKND+ucbbDh7kf7rEjDCvl0u8bRT3Q6Vg91sabosTFoCw0K2QUr+
bp6zmKUc8gRDJA2KJey8bF8OQiePFjId6klycci4F1OzyGsrKWiECqlDzxjEbERv3reFWRwGYRWH
ypN6TZ8DuoKVt92qM1BZ5MCxCueA4ziYhEmy+eQN61/hDeGNoKuCuDhL8Zi2k76ID0MaWPhck4zQ
+wdoNVW5CN3O8qwltTiU9sWEXdlLO6YxyQJ9VvysHYg2RhJ5e0UvBbLhGDQzYujoAN+KdX30Z8I0
eQVSXpWuhz1xauMGTkctSpEFxI0NHNEZPV1fo33yMz2DUaTy2yG1FHxCwwXwpLiG7FB7Y38o8zRb
kbD5zfY70uBTCASjRVfBgWRuuswvFo7+2nFS7dywSg0ymldgyWib45Z5alqLKqVb3OW+3JkC6wsl
wucsdjKSecyMDAa6mhj3k8YpTXXRsUfTo4rI2Slts9OWBNxPF0zX6HuUezA+MqPVaIWogNJS0/aJ
cnR/40UF65vtsnzbEdUJpyV7WAz4dzqrmgfeZXTm6BmOTv8J1fa9BgEsDbkznJuZ5fzuCFZjskVM
VZft4qKwD13fFi+VhRHtYpBDS3hzZFNa5cRjwpdPDXnRu1QWRobatTYoqyDNPbNxlQffBCAaTc4Z
bVJDBs3HzjnaGGKflU3a0EdoAzLOBV0KCbi1i2b7KYuAlmpte0V4iymh/Wy5CBkWAf/a+prhXcOU
Y7kNR4VkOEnSp9MaWJZkNy2HKTM/FYbMNf4vh8SZeOxznAkcsEUMnn4tzNuJVJeu1fMdaDFrrzn0
59gGkirrN9RMRLgkFyMCO+h/EzVWFpB5xOLnHKVVwNQxgs8OrXDV398PaAkufHhAvXMS8iKSU/De
yHdNYTx0Orh+xv4yeMlzmXc34ciW//Fx690pmcGANQNXMjiboJd48wLs3iki4H0ykylIS0JG2Kwp
Tcoyro6ajYn4x9d7L2acL+g5sxIKE4p31gxlQ7FnuxkmNj7ZLgtWzGqVtGVP8hQDS+JHuc5axprr
+MPVaQseiFdwt7E5GBu4j9qSYCznGbf8fqsIJ/nkkGvMp9g3IwLJKp5YCAAcSGVvXkjUwU5l98p2
EoU8vslttSDZO1oOlv0oCEfGaayGqAaLZuOQ/rrErO7f2vzgGossD8Irk5RP8+YOEJkPLqq3ZBdw
3t46WlQda3v4bBl4h1hwFYAKnOEwfESD/eZI2iVdH7pllexcm+LZxfEHWydXLgXQMIbuGekHY8rh
gU5s//jxGDDfv2NKFKBzf3boeO+cORqZ3Tf5gG61HaKQVjIcKS0Mg6eiozQmqdwZLwPNCR5Ke3zI
glG8aLUzrOXYk3QlqzJO5vW2kQtBgrpFv6KmnLSzZkf9DSkBytgPEc6R21qI5cefiMv/4tUQJ3/+
9389/0CmxIyjZvouf0GdDWNuEX0grUm+4+HyXP7mh/6Cqn3zD8QdrDNIZ1DV4cnzf6U1gf6HjVYg
wAfSQaZnuyhE/oaq/T/wOEGc4UKq0gGSuYv/B1WT1ITz2gxdMmmwA/4XUPVbxyCQLRIdbbhviLhs
vE7ezAmhNAi/eWscSxrwUiz7qEjUrnEACiABlUjLq3jExz/NDG2g5MXnDdJVXEMmCGrnmbis0jRg
ouKCRMRa6k5YLGIdaKfHyBQaYV9hydwSZYuO5NWbvvpzfXqNss939mrVMtkTwKFnHSsLh8Oy8esy
7rfdkCNZbo6QkdSNEZfa0qFMOxt7T6chOnIy/viCbEbvLonb47xPgeu7fM032LSW5IQOdVV0dN3g
jHhs0kzynmpjiwdJJBBBCE3sjEaH34gJjlDLzu49exe4LDwbJyL/YR966GcWU49H5YJ0PXAUUxJD
5JcJHPSqJPQc6yzjLjcNOW3tsKyOaTt7Z4LpUDUYWdi4C9GIYlo6+ELTWx9K3rXm9uomnyhOTGNy
nmVZV+0iFT6XCoAjonXjhfOhwyHEc0E0E6iEyxehuJZt121Qs4/no4uCpUFmIlj42W4ai+1/xFcI
405JAlHjg2MsvSgZozWkoyFaA+qoKz22cwjucWTeGdBqpkXitTwb6QfiqxaTfRa5A7ehzMRXxOqZ
9VezH7DrdytTxJcqLrijYHSsPRt9rO4bJFGYWQiNnqaZxkaLYJOOxAU2J562cb3RrR9NSAzxQTYt
4y8i5B44Def5m6kpISpYuam+1L6htCfLlLy5pMXOFtJzpap9UyMPWvaYJU8kJMBE5OzQ86d1RzLk
mqwwajo1CchvGu758UwaA1GsSEiCmwpnO5ldiJ3nlCX8oRs58/Rdw4/DxeFAJXBxw1iCv1pvBS8p
GW2+gmvT6nqMUcXUO3siWn7Ne7S6pZPMyd6JloNjKIfW5+04VXzWfjaSPiIsz+PDNH8Sb345AbkW
fD9iIY6B0MBWklxq3pJwh+E8jojo0XwdkjkAmdrNjFAfulli4GDXjEzCHDkDBwwMm7xV1Zv5Gi1H
tModYcxcZjXe0QKXF+w+nM2KlKAievwdYoxUOufjGLkPWu8ZF0Nf51ekT0XPJuDIDuDY9peJWXrP
ZZT1X2pLTxVEOYZsPNA+74de+ss4nWv6gnTD8WAq14HHWHnBg4a3jLw2k0lzV07vMWz6xuP1Dknh
Npe6VA5KZSfSSpT1nbAM0mtsP54sUANbM7+D2PLtEosi4WVMx67+yi+L9AXrEnWTFDoQh4u6d1lF
jJEW3ki35ORs3KFL4/PkmSbchRYOfFvIiDkwKkmVX3kzTC7y65mUWV0N4abVtbp9bENH3fgs8c1a
mzxecGLiybDN4F8cHdQX9SJULef9PgWzTENTXdG8ELuOeBl1ZhHEGJGh1nEVQLJ0woOvBRpEWsh7
IboaPlhHttaRdHezucumSdMeyPqcxJk0G625GhW89k1OST7cTwXHyPvE1ovsJuxTSLdQzAVgqGXt
p34+VkxjwbvkTMm7VPrAQSQIIl4EPahmF+Y+Oj+bVYUII4E0cXkayJnS+HBEwDGP3X6eFLKBcLNQ
A1RTFvPKvEs6DdUW3afYfVS535mXaUi7HhKbkVXfPWswLmLXp3j084JralmUKnLGoiZ9aowGIuuC
wC35wwp9mX1pWCEMEkPDyWkuq6IsXZ/aRguDtZeTSrY2MxwZFjCO00MrPL65zBvjIpWTpb74XSiy
n45XmiYY1CgiIsP03jQvC/afScCGgYu6D0vTJ6mvqlxd38emBUaAhS/4voYbFDKwCV5UEvkXJaLt
R6fvwjnO7NbDVmxYGkXV3SPk09ZQKmLi5ut2aXVRvLfyIESjRwbJokjwazAsYyR21iucHciPO7sw
pUJLgNE5Xm1sAIAypQ8xhiWLTLWva19/aJ3aXFqF/qQB9SxkCakpG0sCwOJB+Tuyf6JveRt6P1VE
7nFpNOUlWRdn3dCIcZ3ljbomOCJ6cqy+XBdsUivKPuuGplv5ZNhxsTFLHbiJAFmyrqXXXAURgWte
nXFeJbA0P0/qKL8309ZbBHorN5MmgQB6hb0VCWVkNg31ZZ9PxZkDwrHuYEBes6zXT2nQxbe9nV8N
nq7SbSNIohEjgSE6dee2T6rkNmrd/B7vwDbaNLJENMAGtsozMR1yLcg2aFCTRY8R80yQBL0hZLO6
Y9OpH0unqONVOrXlxk/06kvsuvOrJTCEBHWnK5eu16mL2lXWIgKJIS/La1+SxmtWOeSbnTlbSxLR
al4Q3uXZq1h3SiKPRsqBVduYPYBsUW39XIxzl8uq9nOq2CZyjOs0rOqtjivAigCU+hGiH+gTmjZ3
X3Ii79dj4XUXQtrhbVDH7lZrp2zjaJiG4GQ++VgSuO6FFktxZMEed3jxjPtBMwJ8NbJhPbYNYV7Q
speiG1N4nK171yf99EPX8/QY+MF0bMom+CyD/M0Bh5LIh4ePgwuqYhwx35ZEYxHZMmikfYDhyR5G
nDNbDMOWda5UYFeAL/zUUit6fq2DHKrdxyXSm7M8N4CrI/+cDtYWB95fazJRFZZP2i4sPFmD55Qz
rjxY7IK2BiaNMqY6hiwzn1z1TZf2dNXZ8QBtOLHoeI7+elU7nGIvHpzgIODWfUUyycpUS5Mi5+On
e9PSPF0HAhEOsZSbM+3i1+v0ceV2bRCFBxugnkVdb9g0Znq2o0JWrH9/sbnnzOs0oKa8tVcwWES0
iCr04OfA5tVMoz0RFLSkC9YfX+p9JQ0wAcObw4COV8jbTr6IAq8mipMMInc0LsqZnulgCAQUKatj
OzvW/OvrGRyEDIaJ7qIlf9NVN/yKdSMvnMOk4vDhzz2wJHE9WTrl3NZpE0JVPnmd78cIjUCHx9Tn
9HFHf3PNqrSFrnLUFV2XzEkqECyVMXxmHf3bq2DzEeBV7OAe8Gb856E5lGHSuocICu9uTCDNev6n
tjq/uwoHSh+7eeCMd3iNKy1TOBrPcmJeuAkdJIjQ/8FXcrDUxQGB085sh/DraM8E3WHiDZ2DGULr
xoyFb9KPGBGsoXQYF7JW/fTJke798sGazhLCY2GGyWV/vWSZ9OE45K590KrQfTSgQNOe7SlFOszb
1iXMc3PhthOL18cD8v3ExjMFygy++njSvhuQWHEn+lSTdpl1TK6wYpmSLoSZKYXr//GlfvOIDA6o
TdTgeAW9Xas8lLVcqjDhKc/M2MKojlNLhzS3ZwB8PsGpedR8fNHfPR92aT7ENgeIz3qzQPaoJ6w4
cI1D7kJjKQtYE7nux1sOOp9OtBOK9uu5PACdwGTK9gLPfz/T5rarznSmW9tCbU6NwsGA09Pzm7qf
mosKQT/Nk5EyWQ3UdfT+xvaiFyg4N4CQNoeLioYlWpcfGJFZVJ1TSf/fz9z6M+fo9+se8ibLm/lS
MJiMt1SzMnGGBNkiI7wAtl0mIWT4VGlsV5h+M9TSgLL+4y9hvJ+7s+s3dSVQJDy3t7SYKAcvCdli
DpqvUesq3+L8QDoW6srGYMeK63Ae72liXIguF18hhE/GykoCdSNaU+TE53WT2FAlwZhG5xSvPr7B
372TmTkJT83i251wzFe0HV3gmdH7zPpi8im6dSd9MiKa9QQ/lAkMc/0zGOfd2IRUOM8GoByGKOLw
X+e8SNq56CdWtLdDkjDRkqWLUZQMUzV3WD5+ut9dDNyI+AzCBN7nk8HmCPAqJpVY4Ud7lZao/9HE
ccpx9JpT0scXe/epeTJ/9vzUccdhOXsz64pMM+o21EdCpR0OllEiGVlMRE6JH1/IfENthgrLcjnv
3fAZ2VHfFibEZifKrb2BDbyJ2yudM1y31PxWYmmKM2R7rNMeJMSOkNPEQ0zjL689qwFLnrfBSqib
OMnACbSBwxL9RiRek0cLW9dcoCxQL2ujE/zB8VxkHI5PWfeyRGpd/NuF+GSLT6eOfQ3y59tKJCHE
t/aKtj2YEy3sgUbJEU1Zso308V8XPVyKMWDTCgDSe9eUgeFvyl4htGmgEyNeSXl+3KSDNZkT1XEO
YP8MP5x3r1cLo822BlVy9gHzDQjIb79SORUkAjeOfXCFsn/ikN4fGjsMHk6AiOuRlrcSU+7cV0qZ
n2wA5tshYs8kTciaFlee26AnI+VX89rO4ThAtUkPBp4XxYRM3XcxQR6RQFjmEkNL/xuy2sxe9RX9
5osggo1BInGU7Ew5QuYgt3G80bsCFHHKZrxGEM9FXd81/PqkV2kKt03RuxvJlSdHreRvGhJnF0BJ
olOd+VZ17aQtNIN5eOUam8F2lA351n0z1u0CnY+6cgYFNNaG9I+PGcARFA7RR7NvG13oc3Ics2al
G1lxPYA2XDSu1LbKTtwrQlW0aUsCLv3lXuJEoXsYJBAXm+oEv3pOFyxiu6nPZGbjI+HleFOvKqwJ
OUBPyQGFqbFEfuZ0iEONWODP0Qki8cC+9R5TEmtKZ1Z1Ts7PhADXyI0fQ+NngOIaatRloOoZDMUO
IL7qR8WvPU1AZ3MJp8ZqryH6ekfgA4eSUkz86SS8v4rPPgtBXoJ8rmtEzVyLy9zBGqlssYDIjGim
to6NCrJ95GvqpiZePL6CqJQTQRuJXl638H+KFYwiZndlFHV2U00wWlZNJw2xoQuqbjJShc4i162y
G3gI7Q9F63cC4U2d6afllp193ghjhqIGklQXCC35QR7deXZQP5DXALGZ9qSZ2mf9bG0AooEDBZFD
MlMbt0YNvAIHAbmSUwwQ7heja63hL/I3djDhIIUNVrkXKu20W1UlXFpkE7tWoMMcEIs4t1rzshx6
R94YCbHNq4zhEl9xXEQvaowehgMwCO193zct0eoIyLTlVJcINl2TJdyZIkZQWfYccU1vSLwzuw+N
YR8jsQzZVw0YNVWTg2n5dddOW5VzhFzQsAdlpOmtmjujdJoc1avDAMMqkghYLWnYG051AJg9ow/5
KFBD7NKFO6AwQVBOdKYiUpLAafUSyCm8QhwOs/UEwTl5x81YsTLu7NR0npMwjsN127Xwsv+cVu7M
2tNnjdfg4YD1XJIQQNy1QzKQoYyYLii7oliaEm7FsnEdRpHwZy1cnDu8V7OdMXMrbbtvkJOHfqPg
Rl792ZohS+85dKy5kIhsaju/8iCaGumMxDbA84ualIAdQm4Q+NP257kdIGMMduWdOR79iEWmJyrd
IIfR2yNUI6ZpUWt0GvLR5sXa2K9ZmzQwo+S6LQU3YuhgJ5s6N1vidQ2hnjrlWRpWIJ6TZTd+RRzI
uaNy485N09JedphvjT99jU7GGr64aV+PRg0KHI/UxsTjGYNXsB/TBoirRQxawFix6ebADLWl5X2h
MM8kXepGYmqwyJO+xlclDOEqLFnCnfSQNy1o/ZgDSqLCLCcfRADC26HQdQXUBkIufQCyqevT4X/7
pP/MghAWCdXNR33SsvzZVvL510bp6af+bpRiNOjPwjzaobN44ZUHYeCd1Dm66596oace6t+N0uAP
HProq9tAMhzdPDbdvxulFs6FAdk3nOoQ0PE3/6tGKUSEX/dv8kI5BBN2xIFhNn4+0ShebaEWtIAC
23X9WOpaFYsOpburrVDqhzhCGapeZ7aFZHG0+rrZKKIEMJWqpUVQco4mv5iSkj7T2J4j3rSDCmI3
fD015bb9YARUV6uhNb5FvhndFwo1eRK5zpceY4BzbJTk1YTdabhJqpQYjwq25Xk08IfL3lVBvdXS
mIgsmZZHL0VlC539Om+k9U0b8NQ50o1SuF65pjzrU0yX7q0s7LyzdhITfhK5O3TwxAqr+5Gemrdm
q+iNVfoCIeRmGrFKmbJ2XFmNbkFmt7qvEEoHek0d7nznmZWgj4ZO6NWbjG97iwtX4S4tE9Lzus7D
5N6IR5iN9L+mZZOkwKu4SaLdR+V369qduW89GW9Nlf7IqcvXiZfM7oIiIYYJWH+bmsndiPT2yk3p
YO74X6xznG7CAjM1BMSSvJFmATnaWktDe1aZrRa+nhYDXg0eGwWGT2vSHQMYm6hpV+CEwllPHDNv
DD13zvuAfpQhO8/Yd0EgOPVPQfgwFb53W3tOeNfI0fT3yDAsbZW2tZMjDbdZmb0mTB97tK1rjaTH
ZQbrjHdQ9wtBuvfBDar8KGuPRnhXDMlc2YT0hsdxOMpORv5Si+p47SXudCPKyE70bRjRnckM3KVk
A1pkygHD4mEqV4BHfUxCtkg3/hiGO7sqzMd6snB7mFptugtyL7cXMhq8ZGdrup8/JA2RIfcRQSOe
vu7YY5W2JjA7aNstvZFRb/dx5JSElKa5kxjPUYsAly+XGwvHIWqzaO2liSHBxQSRcq30ECUBxPA9
2PWNH4fuGg8lSKlZNaTLxME1ya5Egdw8kHC6kaAu5pRRct8dE3MxcuBxIPIJR9O8u0zhruSY+6hr
zp3RJ1Z+mBZeUl3YYhIkLmRbXBDCg5eVm5LK9F7T4msFaWzRcJlNNCm5QKvx1dCHaUMLIdyE/XgL
mt7uBa4wa9x50jNRaPq+duxsI0NhHgLMfxcZ5ey61eD1FrZKDjZQ0mbwK3yT8nHa64Kpabq5eR+M
5lMpfVzLjMhbpLHUIMam/aYqPSkPGKCme6qybw3VxKFJ7Ogo6EyspqkgoBYXGtpny9auu4091bwf
DUu0QiuXkdACDbZmGi+jOP7pTOIRTQZGYHQfEM/peAvYDTZS6BUxyunG6IyceXIDMKTcIim+lYnW
LowqMRa0GcKl3aTGFXefHlNn1Boaj7LeQ/DofqJWH1d+bPFymGw7UfdIWNggy2jC4FMIuLPOrbDy
m8xPziYjpC7tdHwZp7vEldtKb4ODFw03bYD8fSrMFY5c6whHqSYi6NXv7ftWiK0/qvMUazfcajq1
aepcrvuQZloU2g8u5OjFUBbtyijyn7mN3YRZDi6qnri7TTR8+YVhLAOJ/B51L4tg4p/bNZT7tCAb
XCcGeEHWgX2tY5q3LlRT0hztB8ZWjU0438PdUve0Sy0Oup3f5N8nD7thivzg4LJcHrqGjhlhrelF
HMgUaTkGyMwK4zqKxXWftmvN56GmqrxQvp0+5/NqlnWhV8Nra7VjXZv2TWIK91DVMl7ywShpSBeA
Kh0/6lpLOWOql1gWxi7yWo4oicgX2OiQAkPj8gBrzVq3LOvX0hpw5JjcYJ+l3k3oNte0wfUNy4R/
rFJt8JZt5sovrCvdyuy9sF/UlkwvUrPrl0JmcqvzoTZ6JTo6Wk58YykVnDdKh92gyZWdFl+xgTGX
tOQgfRebEgPPBaFeHvmV7U3rlqwuUDfRZ6YbbLwsbq+yn2M7wXooZncQJOxmBoGsqbzLkUFszGL6
H/bObMdx5dzST8QNBue4FTUrpZzHGyIzq4pDcAzOfPrzabfttsuNfWDg3HSjARvwhndVpiQq4h/W
+lb0OKrxXBuNDifRZc/IWp5dgEqr3Bg+20W+eTEsOTiOPMd9DU8zh2ZnjVuwEYfKy3bSyiLexca5
WCJudmOgv0t3djeuXtq92VlPNXGUPMCKRUKR5MPJbUbzkgj7oZf1Td4mL56yINngGjcrZ15x0m5w
7Xw4cmT16rihup6ltRHcBa29a9Nsepj46FB5D+ROcYwGHyqKxVtOJP1a2z5fNcOhY/WHM8rozdCo
I91xt3WHxjppkIWrZqhT1uaySkI158EOIfpySKpu39XZcUgjtYO4kIaxNGpWlcaWyywPl0iikUWu
TFvo9M63Y/B5AUYxgsu8mM59UlyhIL5uztDejHAeh2oDKTP5qifPCUerv5nShjthzJ+FM+xLeH1y
WLhYM4lTSHePA3NQ5JbF9zCVZAPPb5mv8s3A60E4UKkQyH56GmbwRyhltw6GeiuMXXe5TCBa4DlF
Tb3u6cJOburG29mw51Xbx/Z7VPX1A9MjVa4MlrP1JlCcTENhl3exMSDJrjTYno57rYYbu58rN1sL
Iept2df9jQVfB5WHRfPSm2DPbOM5Mcbr9Qy0q/Lkygjcy4iR9wWxRnlrxvUwrZ05dxALz0vWP5SZ
ERxkq5bjNNjPzmTWXwQcGfE+KtBGbF1/tNuVnQsSrxyngoDEPWtthk5+F8ZwJxIfkbwzdg+tW96N
pWHQQBr3xZz0t3h1X1tt620/edURxOZr0JIhMaXqaBmIXxhcDmsLLtcHx6uzH5HLf2aL0Bt0UPpA
Nre1yaoh2XkgPVZBQLp1oRxebDu8y5ggldIMjHOMWukFj9u4Igki+OURArjuWeOv3MTOP6vAnx/9
0UBI0gfvtnLrED6u/wJ6JF0bkWeGeLyyJyBFJnoKhqfSh2xv2zj/Juf6JeIDy1agDQGksP/me82v
F9PBbIrsR63V12wa/oOU5fBqt8PGZBN/wRXn4nzgyvazWiCYTwlGoynWzqo2dX5C4V0BjekdaoQy
Pgsr33cqUiGwMwAbvaweEEc0oMuCpL+HIxrsF99rXo1F7qtunp4GbHFbIVOZhhJm4Q0U3R+NCr45
nXPsmp5c08P1z2kmTl5py10tsfy4iLw2OKC4IGiu150FaydxLcYvRpVZKC1IqCL7tLnJRLus8q6d
bwpsafuxEhOEwOY7j4kX7qc8hZ9XD+KRA7JFMNbbebDyujHJd04Zo6soHMXl1Rrle8Pm8BR7s7vN
qQVfrqaeGZdHHlx9DbP9WCS2+GKg4n05aQknc+li4hoTrD2MzTfMvdTWwlGH1glTDtbIo98vBsAc
TA22dRvRqNh8b0sNWRom2Lqg8sBTlg5xEhaRYC550mgktqoY4kdpUIiKM4VWWIDT0nI5oKz/wRrL
27Wi+WKIgk+TnRk2sfgqUKms1TK5csVFueOTO7qZ061gf9brvKoyqFn9x9A5mKGWul+VsLfXbo7X
SUcNd6Cq4GWXYG+iuluhdcv3NmKDVaIzjCDmuIm0fcmSzEYq5OldXnvBKU0KpIQdOyflS6RmyTYf
Gv1AxIKzM8VXnycUTWgiSLOPnpk8Fau8sdaR4dgYGmvC01yNsSWLkBbM5cZviDQpefYKXHorlmsi
rIyyxvI9rNEYNRwpqbtCRDkApEM6vqjkY5REnFPkb82AtxlG3DOOimoDSQF1UFqcRg8DVyYChHQT
5SH6NggdsV9zL+bVoaqcB4nAZAdH8Tsv+2eUNUCaveW+K+hVrM6FRIMWEphlt66dOVnZtavPhp4G
0EaG9cLirV11eVE8T13LEAWWETguw2FBpeH+VehDEpaqKyurmK4VyzP+T1RRaLXCtIrSH0qLtZj8
BZsbT/qUe6vZJInNm4Lo2Rf5Dc4z56IdzLB9U/6iAAYzlLQbkS1VmBjK4iMdkDu2CQkoffGsnSxd
53hVtxie5cYhNorCO3BXs5HlZ8DR1ygsVWxh8zcXL4i+zFYT6KUmbAGjmu6bGTmkbD0RzrlP5SPw
bph1dimnub9YZhUWVTOGS6uvcxNzvmCiOhrk62LNquzQHwbkIdIfb9j8/qjoOSCtvlvB8hnX3s4X
bX9DqzvzZijUNcshCtSwQZm2y5NfRtAQJOu15o1os3rfKH3XpDYw24QjMmmCEP2Aua1rWlwEdfYO
bvnOqlzBxCo7wbvhEs1MXK/BM6wfUkjS5XPy+++oj7+qSvH8VPZ93539KnquhqUDdlTGH4YBbLCH
YgVOaQlj279ZZPAW1PgGpax2igtyBboZgDeQqpVRmuLGcer7bKRCM9rMDLt+Aa2qQD1i96tGSjTj
Dq7oEKxUMS1cC1nEy+U2aBDG1Ml2DohM1TzBH7NOftoK34YdjfMqsa1Wr0YH9y9UseI9rzKy8NJU
FOS9WgRNTZWdU+RV+ERhtJf3I9LK/WBMzdWWq3ZZasQ6rC1Ai2GFJ/QdjwdSPQagNDp18zz2Qc6w
MxkOVNYKq3tS7hxZOtt6XuITDmlvq8v+adYLqupK3sqgz+7K1BC/3LTtT0uSekdwyHpv5bM69gB4
t+7o6CenxAMWaOuTPj47q9KhyY/NW8xAA3SsKr6xmdqFPSr2M2NjOLkLgY12hfE9G+iYBmjr247N
xprADYqAEt1XaTvrGO0gpmh2dsjr4zXzDYMVlwkUnaxur87sjZXk0a2HVJj8k/kLKrVcFZaPcDfn
HaOwPZc9MV86mw8EICJdHIcLEjxKizZBjKrkB3amdN0EPtrPIkGYW7slpZBe1qPir28lpku+O7E3
UfLR+W/JWyG5brJwyzHHTKBpH6gdD35RotbOi2F7zU/ZcKLPfPRuucmxuWe4b2iogoc+M5wd7TBT
F3vK3gclJdW0Y6oz1zU30UjHcJlbeSLeKVjVhE+urch3V70qQoOx96oSVoPTuTXxl+TpvlWOCLWu
MzL3WvPUqaY7tpX9q1lAh6OEWl37C2tJL4LTfTNBmbzLNB9jpYAgSgX2P8/H0EBZtvKqtFsrNN2n
0cnuUguBo6qKc+z5L1Ug2x01dkMgGo9/O03bUpi7eGTmkXcu/QzRilfaLn8V4k3Ej93PpapRE3bn
mRn+Ss8RU24bXXBDr2XZZVhAfFuNXcLLgykHSS5EX8yp7JrRPiH4bQPwz6VwmY8j39SwvxJ4zb7j
jHSFhhU+fA1+9gWf6hA4zd2E+vqQtrO1po08cUS/kE1Ubp1+2tBu8SQz6Q+7ocUOKFLzsoje2gXT
yChl4eJl7otyWzxgGD4EWb9ZBk+FgHZLSbOzlK+NYzA6Gccx2FrMmTk7H6w5nnlFQ7dR3kj3FYy4
lmgJO8MkowaIIFOBtYjS8ZhAilq5TvlVdpW8z2KDDzJwd83YJGtUh8szqoo7It7BztfCAhNpbruW
wFlH64xcpQpQlQdjkngMP3sqouRnIJpLu1gnFXiftrCYjH92otj1XfBLD3NNq5ti/RVLFraFXDdZ
GYqsztaYu37VHZGkuaE+ksZINs11/H91XSurqhisBMxLlkzG67JkHpCIhdIF93ZWZXc64YAO2157
E1Jfx7+FsWcdDer6GmktSfXjQGM+NLPmX+ImR/QO6tism03ZTqVeJ53Pbt871UDX4Q2EXjaxv5lU
3m+Z5KDCyXt3pRbhN9zQc9MDMlj0zsEbLFfYJPQhzRuWIJxq3Yr9oXYLyuMGL+xEVd49GZg+220R
oPjcakONOrRZs1Unjz5h5viwepgCjhQNwFbeIzeqmTtA5jRvemwwX62afNWBAJAtU4v/tXL+n/Y2
/d9E2brueP96Gt+2Kf8h2vRf5/F//rm/z+OxIJnIMpiDu1eS1T8bl8QfLLxAa1noK/42iLf5n38b
vNvmHziTEPdJC02h57vBfzJ4/31rLt3rvB2vEzFmKFt/j0DszS5IuiGJ2SGWy9m8QrLt7OoocXLJ
xtyME/0NyqD5rgXJJv/0tvyfLEbBb3IYlJ6uxLAXIK+wJeop3td/ptgwjm5cRbj8ociIDfFjYLSQ
RvleLgWCO7dLzH3XuCAz8OtwCQqInM5quAbLVPSyzwuIfIrh+MpK50gHtirFzGJTRcifmCKSYjIb
iC1qpRcL+nraL6co9eee72VtbWxMQGfpA1vmt+SAnROyay9/5o9AP2dT3qRQsHViS9w+SEQesIb4
AP3BTgbjyELyCs/9M+bER11zrNyJ980r4afya0IOjMay/rRluWwRiEKYhMpxmBEsc9kkDvX8Pp/r
uNePAniBcQyo8AT1KZ/SjyG2Y287Sp/K2hyiON0UfTxprrnEcN8TU0IfuIJKu+RUdTbL/9VIPT3e
NZZP1J0fB2N8WaSRBNtKzSJ+GGPTQ2OiisYhsbnALW61zM3WRmLa7kE4138zhsbrv01a1eWO0SmK
GtjbJC3OCadmJFosLWIMFjsAJ+KJOAXi60Wmj1+qjL+KZY5vB3+uNhUgWibU/tzUK+ZVwdvST53B
iTxOG1behFN4y7rjn67bfwiZWTNcfErWNlRmbO9zNBb0ADCNxgjQiya3PpD5rtCFCdE/YJUst7Ue
gox0SY+7joqkcZr6rsHfwQNT+1Dn+7QKjVlG94M3T89cpOrNTAiP9vMyCW2sN2GXKvenUU7ZAyoe
IEByatalNOQ2AUR86GCxv2cuoxv4wniJfV0eUll2RyfCZCxE/pCAA7gfJqT4qMBjP4ScQFbO6FF8
lIdJzk/we8lrN6Rsv9wrdLcApL2e6NIPKvagJo1dcUKzx+gcY02IJSunGof22xgi2cVTJb89AiVy
GlKd3Q3YeT7jgaufAmQ2L3IOuJy6TBhHUNX8qdkszXvdMicfiUJ5sa38KTNq692D+xiHEN6/U/zJ
L17Al8rBdrylnHAOMa01Q/IJ8rY9/oyiNvhcmF5uZF2ZMzE8cffJiHGTLay0RTI6K1WPp8FJ3Nsc
YsbWHhYICB4m/L1mGX7AAOSdydkQ75PVBxfhl8R+WGN3kJkCPezMkg6jap9aHH639uhWe2UX9ol8
numCc4a9Wly75EUn4gLoJ3tryiR75xPNd9PU26e+WvJ9X5b1RRFt+l3D/4jCSMf+MdX2cte43UBT
hcATh4wYVlEd+FQ0Hctuw2Bsb5ADdQ5mbd/LxfQgE/CV2OeTjlgfBGl6LGl8b3uGIjeDttNXZByw
Z+15NM+1GtJzl6jmqYeg8EgmYn3EpVVuDLKs3pmoZi968LpT51ZEJjIsz47m4i/WVhRJcYdmOjoQ
jjruusWM0QXJYKubwf3lDpBaEDXNr1MGvJhh6KFUdQFnPTpjfYIS3yfmavxzhVbGB0vWp9k1Z8aq
NoWx0//oyxGZgirzvYnablW6dGtCtFBC09LfWolJNurkNV8wTfuT2YzpNncgYnilM95nFW1vQsr6
vtK9fY8seH7rgSd942Ac7nlDotsJJcorWwABHWYs1nxPunVVTBk5Jk62q53MY+LSV+qZgO8cbZDg
22Jck619Vf8gw6HbLUHB9GKKTHszeZMD6Vt3d8RnQXwY0LGwHRkSUNeu9WuxEtY4Jn5NHmUaKQYe
T6C7hzOEsbuaWeXFqqz4jbS8fLe4stlOJBgNK4DD5tlLlXmWnZIXg+3d/TwNPRdFO+Mgra5UoXy6
zZu+JsaCLyry9BjwB0PmIozGjqIZGdCxrmhpMAPAgert8tw3jIp8m6OGiSveT0QPVuOIR29mwRaa
oBrDtvHmb7x3E72qEeiUgjfL9i3UpC+2lSz2MnXkLkHs3FTWR0bLfshbF3Wpk6ZPQmftQ+x3/gXt
F8M08goQRs2qeW7LXjJu9pfzQGH6WVc9a2Ihxoc8rZgo8u3xb8pxnH+A4c/mEJESsKXSHY9GXAy7
qBXDZei0fbRy6+r3aZqXEYjQ3eTSf8ykoezsdEruudnqd0/21VfQlf6vGbERy5auxWgp4x9MP7Ir
EJpZHkilEazLaZ5adw0ntGPYyO8ZSqOlUxAqG1dmmw+fNWSaHGclvlaYvwYakcRpXqK+7DaVjzcr
cIs0Cl0vU79KB/0Tob/NaxCXnrdxqrj4suM42JXNFJ17EQWnISihm0yLPiQyYCyuQOTMFvcb07wu
v3SOKW+zoGjPSszdpg9ahtOVAaCnQ+eSOYp5ee7TyQ5l/0p0Lsqlmtky60MC0VatPfb3ddwGN4sh
55+m3ef9FUvFdQ3YLj7lY2c8JYnrvYMV4ehRLHiouY2MgLSxqyHRLBEJ8mZQQQ8v7Qvp2CXHEpg7
FeSzWGWRG+z8jgEdz8SYArCRBj5gkVQhOJzgUyFP35qp/YkBpTobcek+BgzDkflM9s3YSYdjcLbu
EM+ZIUzk8/UDxHhji93S9UB9yvQaDmedISFlh9iCqaCTEqpqbNnPftANm8k3GCM3lbszvIwhJurg
DVpEC7tY2q6Nyq6xApvtvU+00neX6LwjRqle1v04yEfhIkoom9bamuiZnmD4JQ69au3cqaiBiW0N
k7zPYyKmkI1W4WjaN0GkRz72wjFRUjCidbzpKDsr2KA3a37Ci7I6WDmMoqOu8fcsv+qwzds5LKO5
vauXvL5Tc93soV9Y+4n0qhD+tRGO4yKXXSS0/0otYD1Ntszg57hEnQSF0b8XpCNuI1W/uU3ub4xM
3tsW+RG8PrOj7oANCGdnZJaSdRl4oVobB6+0WgzWjGwjLu1m+U5rXYAlJXXnaPXT2q243mZGWDya
Du1Upty7iNp0K1Iu6x7YfMZmW/vZ2m4W6g/UEP3FjvuGplu/ELha3OLJdeowYl21474rtwNMHCYE
tGVGKvy9BY/91hf+xK3gp+8UaB7T5oyBejNH+77OIrbYisAyX2ihDm4ei5AnG2NgVaNT0M6Uudii
KsrXocWxSKv34GmdrMbFHg+eOeNnhGfO9wShMg+H9BmrLgnTT2XtFHFmZ8Q3FNMTlWpJgoc5Pg5m
Hj+bqsqfHYsa0EGw4ISsuprbWnXytCiPaiV2owPBX+hYYkAEaC0qbjDG1dEB5AeTIuyU2THrkHiw
zhNpT4kpqz19Z9z+tKEnthIfJmp6pAoQoG+iAbY2KjF9dHO2x9jl7TMD2vkiG4bAUqUQOeJmOibl
uGxiCv+3hQl75nhPsQc3qrfSC94Cwat0joXyxQeRnhYzFmLCmwg5xcovcLcsg3WYDb9cDWNir5se
oHxtL586IbzNN+6DmmGiBFe/zjHGM0ZnO1R15bgzyTUOFWiwiRbhlOai2ORZ/MzHYm+J9HRCuuR+
becUN0aeEpKQ2ufWdd5Fy1J0GjryuJTK10oFzCGLnDemGNlDFIwm0GfVKxSD5ZGtuc3+L9gmcTkf
WXrcJrNjvdgay2oYTFURml6ptwKvVbgYE2561dvrpZrp/50C0xOUmiXN7PfZsCaGnogiCviDMnL9
28lLVFh7JXpLHr9Pg7R5/PvREywCb19DDjwyPDfPSZGn6yEenXAJNNdcm6SHtPaxXrbdEqKsd8PZ
6cdVXXXxpcRHv5Uqm29dkxeXBfkmXbqCPqHWHYNIVB5/3Rr+e1vqWYg+2BvCziDd+do4/pMYLIkY
XaR9kB6yoqWtMyZSFvUScEq7ZPg8OmZJR0otVXJlA+//6x/+m42BrtSzPNOyrt4sG7Twbz8cJRlb
mKVOD2IiV3PJNBkGaZ4AipPq4a9/1G8mhuuPIpOI/16733/3BqYosTwgDfyo2iJOi+/IjCd8jquf
f/1z/i1O+vqDEONLBg5AUbzfwfKqmmeUMH586Gtm1piInIPX/5lxmXZ3jVZYNQaZsJWfneKzvlKj
OFWIyDCi5Npcs9crN3/+Sv/Tk6H/9yjt9Gn/7fyoQtj/2/Do+of+PjySf4AXk4A5rsQbHt+/pUlL
9w9SF8Da8CT9Y3TkmH946Al4oCEA8kxf/56/j5K8P7DZWjTpglhd7DTOfzJKAif2u4ST+dHVBMdG
F18t0Ll//dZq4cHPbWLIGq7JlhLKoDd0KwdoAwNczxnezbjwAWG41UNaz+XlqrpcNQFAibCUfbYR
fmo+Zp1a5o22JnWbUOQA2jZw+ktf7yaZ2keYmQKpWlo3azfA38WzKR2WCABMIBK7yWnIx+rGjJGb
riorv4F8p+78yg52hSmTXeRH/s5RVJJhXBiEK3Cc7JY00Qfkpd65b6+jetjlRmj3+CcIKiLGC16u
95r2VtWHPrzEkNMoDu2khxhpXNdPxFk+VI0Dbi81xunQm19KLdUn+pLgvCg7okibgo57GHvCiKZ0
q6LJux2jKcDY4MncDK8haIcrb3CvtGV8j9ywv/w6lbd2VgYHaM/6ZzxZURMmRS3u0qTugc3a+sFp
nfGYKd/EycDxTBx0Zv3MzAqpgwsMA9mazUIexsglNsv41NaL8U2rC+gKjiRa/KUpD3PavA1MQIiO
uHI3kmB4Tuque5SyIziJeGn9dQWavDFaVvTwLotLBgtZjyZK4qULStyOeFZWlplSsrtS+ax/hf5s
MGv0TB/GV45bVhN9mX/ladft5ZJ2W0Er9L2YfX6TmvrWWGL3qHRXH3W0LCeCjoewdP126xNibK01
y2uArXNvaT7UWL0hn0CZxbvU87cVRss8y85Ps/AjaNaFxwudJJsaEfU3InWNfeaayQ7oYv6EVTl5
VV3KJcl4zmYPTO7ypqDLEyhKMKohvrIVBAseQLSPTn/uHbm0xEaZNohtAWooWa6+/xi1Zzi2ZUIF
YVNVgXcZf6Uozbj3p6ubr8xxRNRZUt6lgFlWDjvlm1hXy5ogMjifOijONYjrG8uwBc1cMSJwYpzA
soNSNH6BmG15tCax89VMo1MzfnFZHues08FvF/ulXjBPsDlkmReU4gKWQt7H0ZyEY2BsyNdEITIP
a0+7lzSXwzfBaupganRIY4b6cz20/YzoI5lOy4JsENNBVz7LKoveiC2OjSMSzybbyNIXPxCUtf0q
Mcf+YSDwJ9oMsxLvHTNTNoNl09+Lvmw+ND6bUNaj+FSohth7zt380IK5CPZE9I2EmweUhak1t8RA
2gwEoo6ApFUfCfvFHszk1AA7+mJrbBK6gichDn3NzKeOy+Aj803/rNxpNhmvKfm0IHdDBIZq+Rrt
lQ/5mp6uIs63LD5xlchnpr9fhjnWa6/WNuhob/7p1hqtdCtEVW6iICrfspg9VZhr0sL5sEr93vno
BFYIoOtDEFUdYdMDRW/HEPvmmjy7ZoF0zxBSMstI+T6zymkAjWpnE2B5gqTKMHQZ+hbtUZ2uHaSU
m2XsiIyphH90zRagkJ1kAe8DE5Sq7znW0NT4IYG/5m4g/uzBGgx3V6WmmtaG7CIHrqU23y2VAJh2
OFEHy6xJ9i2LNKPJrPNDPBOrjKoKa5Ws7O5BB6nDG+sX2Suk44a8ZIFkkhMt6g9RTEgpkVFj/cGk
FoCEg4dxD/I1BiZszu2t02rju3J9VKOtyAaa0JnHIJboejLbkuCbHWfYGiSBfwCgHX82eTK+z04p
zjZdVLHpxjaYV7Y76yiUkd1Q1MpIrUmuKlC5jBGsGAM6uzDrx1i19Zp6akQxqFMARqpZe6V/dOqZ
PPiyZOxL9Cj1aRodMsWxWQmn2U1m8UTH3O9aTfmdstZAAKPBlYDEmUvUr4O3gUOw/FjA1RSbQZAl
XNk989YqGYBRmUF2O5lAo/uTkzde2aH4Hev0dTFiluQzlbky34JZ0S6j9mE90JFBNLfZbTQxJ7Rk
5t2KDFzQInL94JF8/uAJP77jWJyoydVyoJ5+YdlZPjRYVx960UbWykyz6GUEGUKyKerxVclg9HhN
t30J4FpzSI18rQJ4p3cm6PE7gGxMSOKCuK5UOTgFUeUi1EBLh1CbY5srL5yKOb30luxRtfkNDWlb
FJdMmvy6njK2os3Z5LeYAPmqs0VaCd16N9CovFt03tbZdcsIKcDSRY9OoL1DlqrxiYVggGFsYMVq
L8Z8C768L3ad0VT4/OboIsmVfUS67B9iXvg3Ck+gvrN2dwDuyBWMmuWDDnkCTtwYyz4W+czOcUaX
gwFg03TkZitERMO6T8VysrrFPyQpQ5FizO6avIcg1Fj2bVThAOCQVURbLdFV/mqd9VTFFWF4zhVs
3Fd3MZCo3fX9fNLVJG4IamM87Rj+LiNj7lapYUAVYY14NOSS/Ig6WFrpxIp/pZsJrp5rdkQWM9i8
t5Qed3KW8jCIvn3RUUXsonCHPd8nb8ZdUGlUTj6C1HYkqAw72myucYEkSCJs2dyPtlmw6chswtXZ
1xGpm5Im1+TOLXKF6Lz4cjq0XIy4wqzxQg7Zt1ml8lu0tlWt3NZt3lJ0YR/mGCni1416h3nZIKxs
4Kjh8Uu4pJ3cdkOS0P1tOmTqDknt+FH7/rhWnfDerSoNbq255JuXXA9NoCJWulvGEXq81pZVPZaz
fAMhBsZpSIKkBtfT9CI0y8BKmMGO8j01IvWIk7dt7jzNVnNv+wDQVovnKUKDM9GYN5aHKAgVoijN
Bs5bkhKgBnxd3FTWMj/qJl5P0iaQ0U48f1tLzw8TmFNRmMXj/SIsxPSdztuCcDojeXNr200/LY+v
eAgtzHQ3esQigb7Tu+6yz0JM9NC7KiYtoD/yyFoaefFQMiT4bKLlndp3ekX/X35nw2S9SMwlT6KJ
6yM8tqem9OcNuVnFwW/aOvR76M5+NT14+fLOAfiLVLLPrPPe/X7sv8DmUEE4JL6vWrd/96WR7T0/
yO8akW9GpzBu+HDwNZLKw2C+a37ZizswNakbxaQbWSeYpT4Fq0tTfm+7o5pDNKFJs6o16tanwOv1
plis5T5hkgWMCgRpYaz+fwtVdmk3/7fgUD+A5vkXhriq7D7L3+xwf/6Zv3VQ7N7/wKntIUa6UoCw
w/+jiaJV+sN0kD2BBhXAJCz6pf9thzNNk/8LlgL6VAYT/2ilHOcPyNIwSGmxAMeASvpPWinnmqP1
z252E2SpJxg+2DbgpYA5yL+2UjUSJSuimLv1kfpRpBgFSjD4AW7oNp6a9z6UwxLNUUya4JXUd44t
QMZ5Gic/2ggjBkvgwiIg0kya6ZAsDXIjtgfe96ItbEhlGjhocuv5pkJgmL+mi9PcVO1i/sjseCLc
uldTvzKhus3XImiwd6nhVc9YdXzr0DZyGI5ogvV41gyaNglmZcomJHHYsDwC3pl2hKKPuhWirxuz
n+t0BRqSlPusXKw1MpmPgUqeUzpB/DRMbLXmjNwAiBLoYGYAi1sZMHfYsEBHXeV4SXrOsbsfmNX7
e0P3+jBURYaKJS2n+6ExdlbWW+vKkq8jgdS7xMg7tLNxdf2tEMm/Ti7HAVpnBPwwAxMp2GhelepC
oHKD6rvuqzxjVwW0weWKLZl4MKvVLbO3CFnOik+ed9lcelovK3WPRBa0d209Zt5pFL77zTtCPi5o
/Ug/LV69HCD8tYZz8nU8qU2mxQqSItnrOx3USb6xJms8EzSZp05+le3RnJdbfBbFAMjeSZLO3mcs
agBH4Gaph94/sUOHZ7aEgurVYo+eqD7jipexBql2EAWek4HVhSTGBQsuLWXwp6fd9+t1bTGcHGxL
PLQtuFAUwsb0g6q+zn5JxOK/ZgLMR/tila1biEcw6mLLgX+FD2B799/qERAcqzs53IwMNo8ergXe
KK2iBGlsnx1S5JP2RufqnsJab8yU6jFK1Hjbzrgmrsh1Hkv0o+u5VjEoUSGOQaaqTRyby5bEerVT
VXIr0np66LzeIVHbyK11KllrhHnTxccgoCwPHZt3O7SyINqz7EZ4ltuzeygmU285X9vPyqrzb6tr
hM2csvWQezbXHXkQBaicyeTFqtVKcWxtnAaOHeeMZVHY752y/0gyZ+jCpXLcO4N30KUJq+OPWDvm
iWCVYovf09gNtoNfkB93RqFQ78Qipvuy6sRVLkxV6YjIR2kVjMD5LVOdrlYd1HaoLKhyvfIwjCZt
GOEVFERd7tzAV1iOVGHI5TKT3VHPzaRtbIgm3pM+jy9ewmRi3TveDcQtAKeTij6oCeQWiOlAV2k7
G9Wo8tgLv36G+3BxS9+9vz7Zt2g1zDUTAbyFjTgvGQ0ll3YXBnbtshVEHMs7UJu/KjGbt5Wr4re4
TiHmNQ6QxQGOepuja5tT77/YO5PlyI2sS79KWe8hg8MxtllvgJgZnIOTNjAqmYl5csx4+v7AlKql
lFr6a18LpWkKMgLhcFy/95zvRPs0HbI9xK3Qx/1C+AwRKvvaVt5jZGpIQ0D8nknRfF4M/baUKc5N
PBnnbBksGqYNp+60HV+shpBgP82mEYeONN4Ka2Zc3YNjpcWY6/LBNsx+K0AtftMIcyqCjquxy5a0
OxKJ8wWqjYe1FXXCRuvnxvOzwTYfazlOMeaPofpiunN0Qd8f6WiAlPULgnVykXFk8jNq7Yi0ACYk
YGG/6ckHHnW8LBlRVYFLisMWzOe0k2XkHibLJjq6LpEs9yR37TorEiz0vkuuhBf3F0ZliAe5Ppd2
au5Z1vg8jPnskfAaWFnoHTSiVUmnkI1zcpUGYJEITPdjssv4zsvdhHi6qvygweVtcp3Sx69xzNvb
uTJ1ht7iGNrpQ1co94jBedpkrO5HoRHwxTBrNpiCyjAYO+SSOn2KebIwUTpOQ64KxCOfObH8ucoj
ApTiHs/0KMx0A3HOegN5720kaTgPFd2zgOPk+IJunja6TKtrI6/pdAzO9EWbSqxchuy+RWixmX80
y7bK4xb+hyFfDTyLt4ugHTVM7nI3l1a1Ezm2aQPt7RXBM/ojI6slC5iEZc2uqtpo21aN/g4VQm3M
qa8eIOATkzUzi4FZ22u+yVznG4Jc/VAOpfMmORFom4WltV3YcoIYMrvtk9E8bsqKnd8daXs47mBf
G80SBdyRkmGVMJ7ADdVX7mjFp8pTNcUbmtwO8BZX1ovnr8msukcLI1saNEYYb1p9zjnlCCwK4QSl
VpDuelzUPPcBvIyvRYHRkK6/xynWqK5x/qWBJht1Brs73ueOtmX+7V03g2ElPg7JOCRFWcuuY100
G0G/5Oe8HYiZbvP62qldHLSjaBnx27H3YHoTrUIX0UE1hQlD5dAkf5jk8Fs11NlLwfj5JXJLdYdi
O3yuszC56icooDGiqyehzHkb61W6n1FwbsO5a9BLlBBUTT4ts2Wmed2xzJcBe6TTP5mmjoYnMdty
ozHbDmzLJBJcj/W7BiGX3Dr0N07lqNEGLbJxvrLoHWYEcRDF7Fam5Dp246s5Ib22BryheCEZQGJv
XE4iEfYXg5+vBVVYJneg+EYErbr3Mi8WhkRz4UHvljT2/DZqkx36DPvsIJa8hM6gIl8D1pRhaaVR
sXHH6dw3ldqhgoJF+t/i+H9UHEt9VYv+/4vjm6/D+8cfa+PvL/mtNhbUxtI0JdkdcNt+j4pgePT/
imGD4QEwUof92YLxJKjIf5srWPwny3Z13aV8dle+/n8C0f8TGoIuyvprEKoCM2NY+cNALu7MaShV
La+dsHWe59G02CWFxmF+yfXNHJPSh3y8OjHLa4RfiQYr34LDEIxRvu+Ntjlbod4br7DPs5uKFiq9
RtySePHrBt98z81FB9IcXruM1KMumom0r0HoBd7gDuDLuxR5uh2X5LmNs3joZVu9lUM43C7QhyZa
auX63F+UA6sBOcQuwUV3cBTB5fDLSYRz6GrtbY+36NdxOmVBFEGE2RAhNN2Z8+zYu3hCsnlgerf0
GzDWhBn2iCR8TCbZR4Na4TaJrKFAtVZMt2HI/urDZuazF3WBsBEueeYcq1mZlFSip9DEC8B/lS1O
yhOcxxl9pNXMR4jfuE+LYp7Qm/IGIXGFCxGMUAYKeW9g+Ln3zDR6WNJsuG1ypr8pZo0NTDNu6rCt
GHiMyjkUXl42QWpWS0RvhdBJ+loZO42pMMxfy8x4Ij+jc5YaEadedc0hFFbS74vQwFq0Z4qbRTtH
AYXUN3C6VakHWelONxK0cikCtn7taLaiIq6wjhrMs6ltumWZbRM31/Lppa1zEzDzkMGjUpyhmKxb
SThMN1kzmB7I6jxRHoNrbHa7Gs1j5PeS4U4UkNaUhtRHs7bjaSwIFLNaaJ9czH5wunOra0O8idC+
OtVBb0cRkhaKv2bTmO2wLhwC7xc0GKgJp5QYvKywx3w4dV3f1/qNIPe9k+Ay2nYYF2ItR2NsxWvE
QcZY3qYkn0v10Y1NV6DeB0Seh/f/3fD+RxsegL6/7QbcfP1FvbfZH7e87y/6dctjcEpUE6L7dSCv
c7Ln5/06U/3sFFg0CWwX2M2Kufl3N0Cyy4EedG2GrqA4f58iov8nGx7ghR9O/8jSOFyzA1Om82g2
fzj957LX6LnGw1kWizfEDBFp5/HYlGaTzuUZor85oxUF6BojsVobt9naw7XWbm679nXzwqXFW/L2
r9Xa9zXWDvD02Qzu1r6w8dkiNqTCfb8k/au5dpCVuzaTh7Wv7HVucmOsvebss+0MTs7Y1hBDA9AD
8qZb+9NQupqdPrgFDXC9vOvWPrb32dImwyJ7BrUynlYwde9Pa/dbb0ZSHfRYA8bmVt5DHrvFgzI6
ZMl0zlsiJXBG0k23G2t5oEmvHlZM+w7hF23rsJu22ii7U1ZzDJ7IighIgp22ZmyiPUmQSl96yAXv
jlM0xBxWIWrJBWxXw7HlDl5s/NIUWT8HVFD1RkaDsfNih+Ou1cQP1mSn20E32ek1vZzOKho51jTt
E/sIKCxO3PARTI7QgS7r5VJ2fRboYvolmyY8r3LIqHq0ITk3Scm0uqyt9mfSRDjzNHyHT3mWFjfu
OMQ7rYuXkypQaPgxTY5NPrjOSgnDHp2Swn1neG160PLoFuddugM1lEHUsfAxwfM96GPF+Sku+3Op
CTKURGG7fkdgwSOlYL/LmIoFHXOLWxfL8GFGTHLtNPp4pgKcDwhC5DsOhuqEAb57JCoqn6j7tGxb
GjWUBRXD4Smowa4hjOm7RjjaBrh4eU82p3zsZrN7gw6Vf5sRDl2MoU82Nh2f26K1tBuZOADfGT1w
rZhNYSPxqDHd4lWqZNgJty43JcUp2v8MtKVuaUB91MRIsW1vER5C+eMBEnhySBo/ZeGgQkU2/wUg
DIPURgmatNoiCaqY8FBvTY5T92U76MgCvKaDlVwsfqFX2A4hq2KVNt8HY3CvPinbgK3qG1OJKOhL
Hd+ZsZBT0UbTbhJEQW8HTvvneoE9l0e1e+DMkH9Nyyi902tEZEkWLbcZesiaoMRQ+4Jv1i38MGqF
5zejDaQDEUZ/VSa2Qzczjk8JjTSfvIl0s4LSXrGs6i9qSqez7WX6Njbb/jpxagbBVd0M90qLlrcm
pzuDjKyermoriS4e4tVbF48GfaJoPwwOo2OSBBgL0gzLLNkhgRwWvGVClA5T4gaeXEyYx8ZuOydj
TFFqSBBcm1NJmoZHA9rB0Zo5jfjQYdC7ceShrYcAsnhmG6k5yCG7L3ngbZlzWttEq/VrJxao4FDg
00BnyrlFMNfcFlER3arYNDZ2Y8ufcwbKoCBxf7+0YUy44uT28yMzAxkFxBRqZNeK+MCBujj1C61+
v9DIfQwGrbGGXYmFgXwLCa5GoxIobjQ0l8+OKBH4OnYV1oHZNCE7SYIqdSmqj1xQZ3IoL6ZruTgF
x5rMSjKiSgbtORpaMgFTYXkhPdJoAuUrUmZQKQGyu4mRAhgTt57uqYbEi2rDsg8iGiB1s8vtCpHK
tUDLwrOZeMsCOdSOo1hUeEE0zjbajEknye8xpJia7afIKeruoVtlHxB/oHeXp6U2wEQFnQtkp96Y
g5GNjyqdIveLGdEgKwF65fpoPRWw8Bpn69Y44Hda33fpx0xfV2S4WYRSPLio5v8rrOI++ts4MUo9
8bcHn0p18b+Cd1XlyQ/Dge8v/bUacKyfTAtnHfZz3HGrxurf1YBLm99Y8Xk69LlVncgE4DeLnv0T
a0WgGXR5rPIyXvXbeUj+xP9K5BgQPev7tOE/OA85fwp/51BmcBTiIGS44I+dFaX3O3Wks/avmKml
B1S08K2Ft7qLlpaW48YYFFtbN9R6BarNiYFhYNY1j6XBABJ1PiqcwBgxoO7kMhXZtrKqqOGpUwkA
MTUBTbqvx7L9KBLLPVOCmEcEoOKmsnLi2U0M7PT5iZ4CeiGPQyIgbY5kkOZ+liNJpVhxzyRicTpq
XYLM9QUKJXQoMmvGUrhnERvmO84ocVMQi14GVRnZtt9XHDz2Ru7Eattm2vqST8BpxuPgzmg677ln
s8BkW695G13rTg8RbI/nIhHTg8JOfQyzlWUr68kBO2qUWYUXT1Xuyfac9qN1dQGMqQDXSWwJYdjl
Z2KPSTOciFxcftka0OzXnqmwChgRXGYhxQXzJvlXKwS1qrT+IIdYPi2jO92VEnZvK3U65NhuxU1k
rEFsSCbD5++pSIwi1xa5lwKFo1ppP1KVcAW+J/3QGXqTIQ0qf5KK/82cBBDmyrLe54jX+X3EG7DE
yLsdQa3c6TKinxTGSIJ7afOI4xjJpzZXnrSbSVC/qc5nJ+SVeKJ+1OWNbUL7KInsuJEZ6iJk2sJX
YwI5JkyGo6w85plgkFYR/Ho9MfYTrlFMBeYJ1jX/5vsXmusRNGD0F96z0a/f8DCTnsZX2ravBN4y
RxlRkgpOq2ABNvhAsuReKww+QoWRnJn3EPOn2+YwaWG2gv9GdsR7/I6OHcmZsmgXk3e250TE0L3O
ipgHpt3CP82LRQNvMS7f4nDNd9KH0nue8/GhW1prN2N6MwPgh7AEjTa9x3yJIgcsihbUojAupckC
XM2UrNqChZ5Bewl3WC35SUto8KcTU2/xTlhEFDhkwn1mqDndwGqgUuab9WRHYNxncBoE8t68Jldn
jT2JWhafZkBNDQeDWw+AbveB7BaFCsYDYpow4I0bJv98wVUN75KSJGoZb6c1Qu8S5kASZB6chO3A
EqX/yG15rpiamwewi/KopTRhaZNK3ney9MCfC7SC4KXARMG2KlgxoejBDE+rlrDEbENqxLpOZroL
b/36FbkSP39h4fFxRcsPoz+Y7D2LsR/6FiLnhsHb1qao38AmhM+fSzjRyAybs5Yo2vVmX9uXb6FN
5t3I0KwPRiJk7z6R7gy0aRnEFK27NccFp6HHhVxRsTKoc5cF0+NPuMqZ17MC1luiz+tkj3qPiwdT
ii9bZ+MgirR5g+WlDo1VQ5O1e1tcTIRlz1qqDzjyWpK4/bQhbT0nWg93UgWgfDHcBEKKNQ4+OWZ8
HB1w8ff4ubXS5n7QdRaYRv4yczP4WYB6THEZjI5PDbbZ8JHCSiKKyAYdq9w7Lw3sHb/7jEOpYNIB
TsLMBWHFaWN5hzEVfZ2mmJptOwLjNjpU9wO4YH0HF9E7W82kbSTtf4WhIuPzyomTw25p5z7eAm3j
DjMUwxp/kexYhcEU5GFuJya1KSkYydwke8kk5CFbs77dMiO1rCCMFuc1ZpojOhbYIB3WF10PxaWz
6p4rCGPxoWahI7bEkPiW6WFz8EQb7ZHSGRcHJu8NQbgolNw4VctjCwfePEw9W6Rc+MBTlrGiNA/l
yyaH4XUJdWgNp6hyAHXKsiATj/oVXodOEntvGlCMh5FvKU/W7ICEpJKtIFpCBqFrssChm/O1qpY0
Qx3tCZyVUohL08/iAj9xZKyloKCt5TnrRbQdOTtrnM+IG8vGPNyIm2RNjSsKwftJC7Lct4O3rhyA
P9XMlFXx440obD+ijJlOElusbvxwF+ax3jMIJJFemUwYDgzBOIp+rnnToCEe6B2fGeDPuv571M83
fTJAgmeezefU121vGEXTMTu24GzrScv+ptrO3eSxXNejN4N4rhvXe8Y7yhf5fUtLW5EUm9oZWUpW
6Kr+mLotahm6TqPidKyJO9Pm7srzzEuDfuTyShLhPu+4YnDN57EEmR1MjaXi3efOSu6QsPFSuc2z
SKC+PI8RmWIvFufbJMjNdZcSA1EUZtxZ796aVJT2TXEv4t4gHK78QL3pHVVdrw+DRl8fznjF8Xzh
abkZF4uNjOKZO9it3JpE8Rh7c4xiKJ4PbD+yGDciApwR+xGoKEFm5OJdFWXbYfRywolIwzbx8vsl
5VykJ7njBniZomcepcDrO6vgKyp17pqsn9hruSchXbDFVAQdGJxbmZvYH1VZPFeRUCcapb0++jM9
f+oQqS6GibDZWx9EcBXzC0e/Gvxe795xttFD7t1B4pSFdtoI0d1YOtmMLZNRULNR/JQ4jYUrsAx/
bjpjqxlVQ/eO7GTVOYHuYDge/b4QhTYeum4+tnFfQ2f0VBGugZpVgLT5Bd3qrq7bZqfZjndXm4Of
Fs5DSLNbf5ntvNbWXEEs7kfm2gW7KgoAadr2ZpG0kje1jqgRWfMCSLNlVoiR2kwDNNXFQSBIipm9
1MAizUzustIY4HiAEtB7oCsWNGFocc44DyA8a8gxsw1k6uCxLFUQARCZuPyxRyK4udy6U+ec2tTj
MZdMtDYmrYbUOoontI/4B5kB3SZL5p4cI2T1CrIl7dhluu6mNYLpeiJmJXP6KzhdHO2IciVaXbOm
dwKS06fZKZ4Akzf5OW9a877JQINqXTu6gUlje+cOcvjWzsr7JXZxiLYjzrSFRbZtICVuXDUrKIgp
rYmhGRhJdkD1OGqh1zBpg9AjT69dFafzNdfL/gCRXu4WorB5jic6eavjk7cSkDPc9XsnHH8eaKRb
Ser8gvVrfoitudwIGGk7mTmkaHaWum+BUVD+lPbWmorpS9obFw0BMAPStr12k3i5h0JgBZXTFzsC
Bs196A3OufYScxs17aXxeiQ0yqYy2rZFU10DlmeLgkVGsG1cbyPqhlNfKHEy0MEeLK9qj5nXm+dK
4sXkopXbIWusR2CIFeCVxt1q8Pv8lB0LhGyR3dGbI8/QPWlLJm55CCAhNKHwkC1gH3OEvvcRaDBZ
yvJgaK3ac2ikZp0hyU4R0FU4GNjQCMx5azmmb1JkZMzurfs+ARcLaEB/yFTqnqs5754QkGjnuagZ
ZWquw+tGatdfuiH3qEvoNp+6qWywhXXVa7r6tzBq45hgfRvZxVChe3BGqd3oKK1JERAO1lVz1zsg
3ojYLBiRO867lhWvk9Zk+KZBKgaDUu1Og4YMgNsZmVgvXb/XwywOLDdrAjb/aLNgWIS1HHfHobQ+
agj5WwPQQyBqPV93K3Gc0Ti8hwowzoYZxvRK9iXRa5qiEkz0cjNnerbtGox+YcOOws6vim1SicTX
EsOhI4+2B8LpvGmNGTLsCNTyTPfTQV4je5CtbCR0v5pNZ+kPYCVzgXMxV8jNHXBb6UMSCrofIi1W
1c3SDtEHm3+0i1Oj2SyuqFGeDED2ojgk0LKi97jv7FhjY1KJfXDx/j9rWWu4PPZIGEL8J+KNoiOg
0rjZOraqrpOW+yJBYfIMEjA/LqAzfOCN2Q6B/bLFzs8/pg4jUboRT2M0uSxx4iZM7YRFgcKPjZRg
xi9Q16Nz1BQ38dC1LyuR9wpdwLWdlfBaqQYei97QX72xtZUPbzKkKdo0M6xOu+71Y5FBiz5pjVgM
SL4y9eigyr4ZaZJoVE4A6CQjkI4E5aAeKo4hVlK5b2GTs6mHaTrWM9v3DLWATE+1yL2TgmaxAiMH
gO1HLZr6CCyq3ss3tBo8dVfstQ0k05XMdMbQKpDxK/59BggEfoxVkI0wIDpTW6unBkXDQgFeji2F
iD2YPJuSps7nky6W6WGG1nahFiWVthkpyyGY1N8lk1+m/x19xeacY40r/wX4+65Kyq79P/9L/oCZ
B3PEeR6hHhY4PFGfTfs/nJ0HHduvauJDbaMf4MlHKYgDfGSuNbFJy7Z8RKPlmse54im6mdCJZqfB
NIaH3hwAwcTD6D0zXKd4B6XBY1p0VNWfsYGRuVBNJBEdqTzEt0sbj6Nn6enET2iwq3hSOmqCTEaf
4uN7jZwUJOr2y3ooKWckUHGYwLkZ0mW6Wx8r78maoVQurYvoFL4oBdnvGiB/cTlW89fvdYZcDgv0
j+XQv2WaK37k/wxelGhSc3OAuQPKLW+e+hbgeFbz9Lc8/A1lXSAkmtrmnaHm/NB0HLo/46iTalIP
BXPAf3hHf/UFMX4GCWQ6UvA8+WNzQ7PQj/c8AIHWEU2C+4uUlY7eynNLrwIaJoE3nI0NAsygGslj
PVAolxim8r3AAwzevq3XwwQV+t+/sR/MbVwpCMDEaNF6MRwaMD+Y2/o4zFFRJekhrCDLbYqqktPL
Yi59+2rOC6FhZuFRx1alRQ6iD/P5n2Lm/uK7Ml3GVLyR1cknjR+mQmNsi2oxuuhgTR5DzbBso2TT
eyI0bgT+3YhjSljvE5nEEYD8cCm3NWz8m6jsxMXVe3FjVmiz/uGG+ovLgrwbsx8HPuKeflxApezD
CgVddCg1Dg1AHCb6pgm8dmp58kk7BJPFpi8WymptiOq3v/9SfozDWy8Gv95e/+Lwhljhj6ulnJ0M
+gJzaGvOOUSjWJ9hfbSYClO+kHi2ELPL0ZWXzAm1o1gPbqUJwQSQTVMbt6Y9Dxl5RmSexIdu7b3U
TVSm3z5DqcdyjY/++zds/JBQyBu2HVJUbaJiaCH+KXg0FlqTzIOj7WVssQca1ULsjduvR51yYrtg
4/fO8MsH7bE0FponUxGzD8ywqx4nz2Z7iiQepMBatDVz1+Rv2Z34c0JJGhEnwJFSGmgt/RHqI/qa
sSdlqsLgUgTMHwirjyDTHr4nWZPKQ/MGPfHAjcWB4OPzw/63E/2PnWhSyH63Ljbv3fu/vke93LwX
9LBvvo7/OrzTrYkT9fUPPl/5+crfGtGf1l2eU6ZuGwyefx1JO8ZP1tqYBtiGz9Yl5fXfTWiTQbZu
M+5AiM5A21p15b82oU3jJxvaG+wqyYbvcrf8JzPqda/5fdoaqDh+EOLLVeTjMhz/430HEnIC7oUg
Ilsl2nJBPGnY0fPvLspfPJ34iH/+JR53t2XxOf+U5tlVg1aT87gcYMA0/uS0C4HggxPAP+q2f/+r
GPD/6VfR0WVmZ+o03H/M8KwKiu40ksthGhICw/MEDa8BcFSsEsyccMFDIRRxaItl+sDjq3/49X+6
nGAwCWTFJiQEX9qPCifg/K412gYclHK8GIXz4gJr+ftPyKL44ydcf4WF34H8UCa89g87pVLa3NNK
atbu8mWy5DN66CroDXzS+tJ8/ftfRtTmn38d7TTCbXkoINHVWYi/r7NkRB0/ocI9UCU1J1hjog4A
ZBWnzGIsmBN5YYZjg3szajodOSqgX7/BsoXlmraR2jDDpxFkRIxb8UxmR1jgHueQavDAsOIsr3wm
f2npG42oV92r5yvkDUf6bvIXIx33TAY7cEMuJYTqdON5bj2yzmavLzbYh+RN3PQoY+NMbnp9np5n
tPtnJM9j5PP4V+gqG6+42BxpXpLZqXCsKjhZUWXdWl2ZPdgU7P5gwvHuI/gY/VAKn8FhiBW3b/CY
Wc1u6JflyGjzGujtsJNF8c108ocqMb8g9b/vsCkj9neLU61PP0d0kPgVqb1FHkl6DNlFm6xemj0H
TqhUpdhYbTp+Rf/dHJ00vq1nopESD729aRT9Fm2AfTNBuQfNZIcnVFbPjibCUxonXYDgc41ZGL6i
VPUuE+F3m1mkKXzAJrp0NnkzvYugwRsiTq9YQacxHA4A6cJtSn77Nb6AgNrH10OSlq+sSLezLWLc
bl6HpJEHLC8lrCSpHO/SOJRisQumjk4tJ289TUlzqgWWgnJSyn4yS0d7ibNB3dJu4ue4RDFeKpHh
XVBJf0DXiJZDKZIBDQLKrsKiUddVjknMKJtsh1+NJVI0GAarag5SRkoYkXtjNyS5/kxt44Ltbyag
tYnRv/WJTtRMoM/irC1OdEliJM00p4Qf0l/dxI298v2SNVJeU+E5DGN1Xy/IbwvVnkOCkN6axe0u
Jhz7A7hYcS0maR+KkrWAUS3Z9V057ctCvsWIzjG+JLDGU0dOB5Om2b2OQX6vyVpdL5FW3fUcWg38
1teg/WqOy3Wu79TIHK2yLRQPIOUYTnES2yvP7K8gEmU+qev2XYIDPgwlQaBhxzHXExEwsSzGGGm9
TEN0MotwVT6O9/WcPeHmQMEypNreBJJ/Be4l85OYJ/vQY8XTwlHsDYlFEf9tfpgBkB8t2l9Xc6XT
O9cjq7otZp4brGjsT74Gv/qeSdX83gJVCnJumvMQpdpVF9nGXk60GuycAT6NW7q74KGcTaM3/LYo
kzRIPKh7QWWQOhzS4jpNmhu+uVlX0jqOvH0UhuPVhAAff16PfJiD3h5RR8i9j0nOMHXkO2GPRsXK
kGLb+XhajFicV6PhLkxt77mC4o+CJSk3thO/Q1h48QTUiKjr9IcEl/jBGOTP5EidOdpEj5xFMcE6
XGlw6KfOhOMwhJnyF5PQl3Acsk3jipjpaHqttQ1cc0ABG+IZP5LIJXSJ7PTZd8NoOIaYYrdC0+/B
wO86jKmHVAM3V+F63y8ZPzYK7eZJCc3BNNqO2qZuVLUDHCHf2yEnCiSu7W077Zo6khfLqr2gpPdd
HktnaO96rZZYI3X3yKlQEhsQI3pZlR9xDP/Zt8x6uQnzrIP6F9bzUyXc/MyGtBzF5KHUNKw3VeGy
NzxX80f03UFeh2AX9PiMrHwf8wCAm4F1xo8iytq8EOVNW7jHfDCe1tmbb4QCOz9YJlO5aPHxPm3C
THOvozD7GoJTwNnbbp2eEW6vmzUKVTnc1gjHPJ8TD+6MbrZvkxnBC1HY+dEuDHXAJZltqnEZXys0
W9hQ6MD6OiivOchtbiBQ8tPqQ9LyFzE2OhLxxbwnD9QGsITrTeRF2vrMnmlD5HG3teFecZ/Y0wcS
Vry+TUmp35ZBBpXr2YotPNwe1DZkQ/kaHzeZaFTZPXK3QQa8OOY5l8nYMCheBsRLrnaAiWsHTeN8
cYTEXL2eWDZNaKVwsF3nkreT2JMeWWyVYc5Q/WfiWjMTarjtxQcoo8zLpt46WBACbu1EZIdYi6Kf
XWtbRMm8z+eYyz/E05Ng59pA83XRgM35RbqAvdAJcFDRusx4NBt7axPH+tLBjf15Guz4xlb28tKW
clNBFadzVyt104u6Iw4jZeWBKDgAMVE+8XLahofnt5LWFCYdle0gcrZHno/jcUgle0YDd86+gpGN
JHhj5G3/va74b5H/j0U+ovffVUV/WeSfvqr26/zHCv/zZb9V+PInj5OzAzkBp+d3eelvVb5Flc+G
5sDn4WS71v+/2VAFXlMk8a6xlnMOUv1/F/nS/cnjx6G+p59j0j35j5T3nAx+qOI8HRSd5QpwBRxa
uR3+WMUZjeIR11vq4A0aMMNSSTR3UaWyqxiM2xV+uGZ4jKwW+rGexD2SkLK7j2ttKPZZKmBFKjWQ
yAPVDvRe2Euis6AYG/VEE5FYs+SeWaAOW7+UfuRh0llw6t9EmQDZBg0nvExGab1y27/nIFIiftRl
4P587LJquW+VdwGUQuxAyYHAr+w8bGlaogfFSbdc99gESsIwXPHQ2nASu7qja5qhhoUImxgPZTlm
p1ZhJawKFy5qzQtHG4sPbaDpppgqCPaaEA/hYmgE92net9ZQZKHU9H1GfyjgU0YD6nUkHBmY54FE
pGVsvWAx2xTOOhcqW8DRKif+he8/CTSt5dWjGNDkgeVz99TrXhWkRX9cCDoIHAlE1G+tEd4NcyFi
A2xUMt4LzcAmCsrc1V+dAmC1XQ9eYBkewFxQFwegG9hhtZ7fLqBS++RBzbs26bxgTGBfoA/0FFkx
SYLlbGw54DBFoAY26kh763tpPcJYQpFuo7E5K7f19P1oiRw1APM++Bu9eFXFWkRnE4NEnhrxdOvW
ufZtiUcvmGQTnrJ4ij80NsubGoHU/vP9teu7YmUr8sb482iQk1D6JePwwLEBYOx01Zf7vp8HIoXq
hfqRiww9pEPTMKwIa/pGPLbgtsR+32XZeCbVN44PYS6y5YDcUcldbDlkS8hlLTdSbAzkIFbZaTGr
46BMnpLEC7JVJpHxWms4XXainl3SgDKT82RXsBaIpDqlfdtu+O2EMbWtlQBcIWUTj2X+rDSZP8a1
ml+bOm7PLllMl3QZYPZJQ9kbClF5gkUSXYUNRKF0ronLRTByxZE1CVxgp6g+Oqr3gdCtIF0QvlrI
Vco9RGBQylaDEZVOvb3Gy4EnKMd575qtt89zQ34bbXLuoBsXReULhFq4EgwoHTsv1bv4JssrfpaH
tGJnV7YBUsXEvQJnYlCVk9IFzNqHsPDm62QZs0DyCNksnR5eF3aRENUZje5edJ7YKabdzznV/75w
yWOGwUBsB2TGpHD3mdDbx64yX60uJ62GmSgOjTkNqLBXN2e/aAvjsPy6iMKlC1qIc7vEXYhQdHCd
g+SDcYhIgCyM3lXEoOTVXWsvxX2rSbjm8wwYOTHFqY9KzOakZW0Lcg7WoKxua3jmcgIgy+gpM0YZ
jLklnyZ6+T4TZ1iZIRohfwQt5ZstjmKEbQmLCojGruyGaWtUHcFGepiSJT622r6pZXsNrwPyiyuz
KxSy1h3zWgMixsBUU3daHWRjkYcprWWPEoF06H4zTrrzOixach0KEX2ZVZrS36mODD2ZANcrzZ08
+JF0I5qf/pxKuwx0XvO+NB43vZYqQuaiqmgeG4/cIKhfImYCNDDO1rJyeQLJq6OSbeKbgUPCadHr
6hnS8Lw3GkeHTA/gl8jPCMXbtpwXHC5D3pGFEpftVvYl8MuRjUL4fT7qm8G256sxxLsTT0v74vH5
JUHSjLyOdVE57cZeInXqYbly/rXXCOqRStwv1lxsX296aPuxw/jfKWsVqNyILzZMfBqPOY5XJCz0
SsGwzUxxEkbKqUGam7TrNlDeMO1jlEnBOBfvJKM3W5XMBrSyxrmp5l67AMJk8++NeNl545QSjFTm
HfgQd1FYhnCTO9htqQ/ZzEGCsCu1dh++fe4sTdaF3zwUiqe84g41MFzDNFvvIgZYDGFB8DyrsXA3
tgbtDDAS2UI4MnnCqMou91PE9owU2fi/7J3HktxItm2/CGVQDjG5gwggVEZqReYEliST0Mqh/evv
QharmmR3qfcmd9BtZdZWxkqGyAjg+D57r23zdZjMO7AuPBAZ3jmo8IxZ2wLZ93LSJ/KSyaT51RUW
w+WKPqd6Cepa9SFGSXUpPUNcvM8A/x2X/mJcWjcErHL+OJb49CZLsB3fz0rffua3Wcn4hY0QCUDK
FE00wVXb/G1WooyadZHORYILAfIZj/TbsEQW0RCIpevSBhfuGuD5lyJK+QWzjQ2x0CD24/5/KKIm
IiWdHIxj7K5c8q8MZd8LXp6B4MMqVRyotuLblVDPksWt9Rf7g5/XLR5IEF4jZwXimbwTP+muEVUc
poVMcxiyCs1p1H0y53NUU647zjelw0asUDA9Aj7Df7VsWX9fP0qIPDj5KE/3edtIZP70EhOHblLa
JvxDTMN2ToSP9upxNnhcoed3GbCf19gvG3/TVakVdGpJ32YN70LIccYKCmmozTLgL+tHr8AepLWn
YYU/dF6GZS8rQM72i2zCLo4Z3zqX2gSO/sF3H6qbf18A/8cXAdWFxSfDLR+kn95BXdqNxRzlHzAF
mOFMiHFHGxNOQhw5j62lj5Rd5Jg/tZL7tqG/G9YGykjqGHNJn/rzDSRpXMEduR19ZOdFh5XajR4l
B7M/5thmWGKX6dBjVFU9bWnQVvZ//hr4yP7b78FzyeZ6nkdFwBrK/f6j1rE2H7Bh+AfAL1MgadyA
PExzi1tnX//8kf5NNOY3jrxvoU0LT3AK+PGRxEhSvuH4ehjxDh1wcfLLc7z2RP15e6sLDJp//njr
J+iHtQKP5+sIxmwT+ZD9LMObRldVpVbweHEqb7midBs1xH+1yv0P75+NgZ9eew9EhWX/9P75kstF
Abj/IE22tPQ9f20sPz3knffw5y/nfSn80+sRJvkUhlquC/92UciwGPhQNb2DyQ3rqNwONQcc1H5Z
+MUtpUVkyEiYZ/Dd5nfLiOe+KZycImI6QxLuQBelEO2tRO5lEz4ijzYUeI2bkaHwEKPvnOqiWvYp
n81H3KrVwiZGByMZZxNCuh3zIHOzChaeSVma6XTPk6PSw5+/SOv9FPjDq2QJZHBpYLHJloYl04+f
kogSsyFRcj5Mq+IAeGc64v3tjnQe5zTQoEw4SBTME2gVq2rBhzc7oO0Mu/Fd01jVjeZd6OiRPADz
6c+GmadXwl/sF3dVRoAehdKYzHvDL9daFLw/W+mA8wS2QmsLyOaAFqP5EZ62GVSr+kLEGIZh/MLl
LD84q0ITD6Y4jKtqw90lOZSoYyE1O+lBq3yaTVedh3yCse+s2nuQqwqUaWxHKyJo/Rq3/pxw49mW
DJ1HpDi0L/xHIBlXXalcFaYxckTYjKa9dXClbjE1I0X1RkzRiazzpx6hqlgVq2rVroTfUOOwYE7y
VmUrzntrLyIbuStzEqDfeeME2qqG0YOrPzRDVz7TPJ5/JYNZz5tc95HQVkYOzJIaU1+NE/SDi4s4
cFfdbe0zOmarFsc86lw7qz5HopNh2yrT6Rrtuv1UUVH/qiPpaau2lyDyaavaR82wFtAuHIeaK09l
yWBbOEYb5qZ/nEetuiKhxa5vriaExFVThLG+Z8Q9r+9nAEcJ0tKqQHarFmmgjwvc9ZyRE30tnCnP
9qpdau8yJgk5dWUMGuLmsuqcOvcXzsNon2bte8dB2darjJzuBr2wq469Pvjb1u3Y5du7alVS0RZw
GraW9VqvOmuemDiym5mcHhVR8rFauoEWSLpXMBeuvX3otRPCbZJYt2bE3oRr23js8RpTu0SUZs1B
frEkv3PpGM3tIovLNGK7iW8q5yhcDMGwqsZJSROD1PVTY+K+12OAm5k/x/dVFl/SPvuSrPpzsirR
0apJZ9J5Xvr81SyrKphkB1FkVbDpefF2lpTG2Z2HiZMkSjecRzRvIh+bIcNX3K+KOGC6hEsUKrmx
VizaWT1faKuGnlMtt11WXZ1CzYUng9aeIE9u2WlxIsaDhVjKzcgNuA3l2JI8B7F+SrGMrAq+7Ohl
F4o21n7V9yUnktds6nQMh53r4UZaVwG6mTXX6n1BAHqKXcFi2MekmouDsW4S3Jqvi6OxQcjRGU2V
DyGn0WSDxbLdqD6hDV3Pqs9ytOMPGbmFL47bLR+sUU6n0vPGYz76iK5xY58lraAEQXJqQiJ9PA4G
3y9tycnDFMsSWxw73M4gt+K7CtBKSylBCUt6M2tqfrRH8FmWbiZHnWLX0C5qdN9lIBRjETiAAVqd
U9Qc0tAlRLKaf81oxm6CFOTgyW/AxzvUmlCX4XWbttNzNgzj8pUilam+0pe4CKKGoUCNi87Zgqqe
xuTYkcbcOQwVeRtTH5pQHycz5BXLE0dYkwXZknNa05cLDt7ds/In+9rki3pFY007BHmEsxB3bj2+
GZmcAr/Q1WHJMvk5cXEkUkXpPrG6q84gkDHE6cwXRd0kwC0nppORkQ8mzlqB6Wc8O5Iv7WYwODbO
LOfuithuP2S00wd0jUxBqjEXaqJBj84N6zhxsN41GE6f6r4rjm0qui9Ko2etyPAOZzB8NywnUJko
zDwpjuKHZbGaKytR0cmFtbonm+JiFbfocMhq2s59OfLK8zS59nUM5WKwMAj3pMUJ28fXym0Q5ZBc
+BnTL7pnAl/sE6XFMyF3BfZ27HlJGoVimx7+A9UPeSZCy0/EtcGFAdRkl+6b3lQH+l2Lre9SF82s
IrZN5Pgb5kh5GsE2opIky1dm4PEpxW0YWrXZnrIFMDAkH9vcG3rZ7qNKE8Aoa+1u4QHwIxXceVXk
ktgRSyJecC8CqImcpL/TXTZyUR4Pd1LHHoqIZ3xg2X3RoR/u3bGt911mqmnDvGhdiFnf9y0XBUMO
Fgf6ljrZBOxemZsONWVZsqutKCH8MDwYkWbCcepTEBCTCLG93sio8keK3WKam5pxSfa8/W7+Wdpe
m5wlTmXUowUsHZ7eYSHyLfVAokBFZz8qRcOVdWHtB9HTTq7myZxLdXy/vf/3wPoXB9bV6Mdg+McH
1msqbr4/rX77gW+nVU//ReBN03UTAX0FTP7rtEqI1IOXg+uSYgsMbN/7d4xfiHUyf1gGc/16yP39
tIq0v/Ig8I1ZJuo/s/8/Oa0aP8/ALsWLLBC4gFgIzZyMf5rZJi2m6VCII/zFJgrMTOXU2jFRgqMY
t+DHUJKQ0XeNJLhAXV908tBuPvqdPj+Kyms+2k7WPetWxXd65trz3Tv5H05p67ni+4mSZ2fqvHye
oGk5zs8mUB/VMOLYYR+z0a5fRWKDctCT9YI4Mwm3wFT2XLnpZG1qpP8/f2yslD89urdSN3HncdZl
oLXfew6+y9dCbCHfOqQtyOzoQ9lGhIimIfUvcx9xKXAa4Z6xvlQOb5PjXsy2nz5yHU9fZlWpL+5A
J3vQqMU6xQUQotwZin1fyCEPZVs7t27iwUmgJ04co6nsz0ZjNTtbb+yNkty0srlk82mPXXmdmItO
Ct8YQfZ6LTBvYJNuMAyKDLw3JBqbzN6ZcQs75kdWvKyXyc1tVOfVF25nwwDG2XyHZFgRh7ArknG9
5eW7uOXACp87IaGT2vqzxhAXQvF7GKjcKoh+tHgHXaepqFvHy6klq21c1tZ4WDAxb3NoDJsM+/+y
Ue40tqC8HBqQE6oVS3NePlRUc8E0wFx0FlMWwZ9f+mePYmesHTpy5Ya99ky1nvAw1Vv5spuSwqHa
AQVes01mRqxw7d2a1bjVuzQ1AkQUnR5w3cFa6+oy8Mg8hdMAXmI3WjPA8ZSv0t2MrwBtuG2dgrV+
0j8YQ52EVe9Ow3FtkKTW16z6uxk9Otka1gTSMHUMfUf2jHt4FfVkaTfCIcQV2rFa+9YlaaU4Ts2J
azPZAvJ0Nr9WCqwPYjRNGsps/PeTEB/cbPGAPzvVTV7JGXZ3C2FxgDUFXRhcNKVJs7HDCyN3skd8
pkxC25NljL+0iTnucj2FtjKOAd9U/wj9qrxT5jKyr6qH7KQyLws80buvids3B8XEHPpF0x+WlCaB
XY8bmNrizMSCTwpt7rdjW3V7VjoGWD6PJi7PiJ7ohCAKMCVrM5Qrkjd70sdro8Zwskkrt3xj87f2
uyvEKuxGFdXF0CtTZnIlrI3jSicL+O7dJ7GWWVfUXA/cdrII+NG9IdkoNJvWrWru4rhF4m02R+hS
HliRL1WGnR1Kicz2pl5PX8g0lkhWOdUEyaapGiJJkFNl+oqBp2gOfoWR9brr6JlVg0LH0q1s/ODM
tEmdF3B8r0qzuMlG/jBLvhWt1n+uooEJSPp9i3uDbUUa9rSVa2GNWelyXAwOxJ3u9kY4jLiT7xeL
GpwDKwwaZrWowotQV7KMAzkkcfNCipfjOD6XtQtuERVhrCnXD2zfEm4FTGMymdIGl4tVv3Y1Qtvq
N+ejPuv1kfBsfgcKdr0YErIDBpZW15ka6Pgb6taHPeLzaHJ9bUvCApOWC2MKWxana6LA7p771Mng
fqQjz36O8VW2Ncu9tJ4a8kCi/jiB5SGWLEbyQsnEFzlkbzFrm0Gfh086peb6ZZZKQTloNBGqaMym
fiWZ6YuAcCDy+3op93nlxLMIToV99r7T0/rxak5N9VR0lkahWz5ZCsTnvJ7o6amwbWN5FcNAYufk
janO/+Wx79NFAbQ2tjG+GGoaP1TxXKQdW1VRvVKaUvLRkaq7qKVyrtrO4Blj26u13QRMM9uADWHU
B0FzTZB7nNfidVQeCgdmjh4xluy65ouVAm69lqIA1AkkoBaBR4zyiJWBxR4elqQ8lxquDy6JauKz
C7zmSPjUG6/sFugKnm8RDUHVSfeFUM/EFjKVub8tYoWXrvYcxlwCWh6HudadPtaQNq8SZ8GlweKu
3kSeTj0qKaswn7r6U2f0j+x8neNIZE2su7PpdnAKqwg0UPHj3iO/ib/IS+lT5eTKEkxk0c5gC3aZ
WGNESEsD2pQUk3wwyUo6GzcZxGdo4vSQjlR17+oJSrBZgxIpDDGf7QIwG/SnhH5uJbtN35Immlvw
ITjmpHFhwTc++uS8YMB0EWsW7jOKl+wvge23BSvDtnRNmI8d5iXoCpQMLD3i0L6aLOpBjNHJJCZI
hm0RCxt2Pxf8rrS65/8Ojn+LR2Y5azTjjwfHq3cOSfCa1/3rDwPkrz/4bYD04YmsEwgRJZQ121z5
it/WHe9MMht4uW7iWP7RAE41FKwyX7cpfFrNG0xWv607xC+MleBC+LFfm6D+yQBpuz9aplezMosO
BzesiW/aNn7WallRNJ0zu+ZZsVqJ1T7t4qXHAWvqm3LpLrXeBjRQuhRMjh41zxsGW/URdoLDUTA1
Dt3YaGeYgkO4tFq5i5e2xg2ouss6rg60bwwnr0W8oIfcuaiHSrvnzoaFuIqxIKbeitQunfuRxOlj
5lFdwwcd56PRtPWm7EARO+CuCfAqY2cC5OCKPkYWFRF8O3neUFVFfODQeulYpTyxcmYN2Ea3k2qv
564OMNfrG/joxqHtGmvjgSjbuoVzMmw8cUPuB0ncfhkwUgdDxia0HGW2lVa1XFJITMUTzdrkbT8n
GqvStui0kGCdsYNBoPboD5zWYnO/3maeuSJnYYf0GajCDqkjvpb5YodEnOheNntIGG5JEF1Q1mKV
Do9fwiTmnbJJhLKGQd9K75AF66A0DAVCw8T1US8rx7gZD2Cvr+Xi6ziAcxUCLGJfTH/ChlnTgiUr
LOgeUJwnwEd0qhfdiSzuZWKQ/COVeLee5sOesiy/HA6NvTpSaZXdLJiOtwC09cCMdGJvGU62ZHkS
/ciCGLJ1CFK4D3pwxUGxDPFWCs3BgDd8Kjvs1vOM35mK7QtOFWjVoMxr5e60FCeDoIoqoIxL26Qk
1hhEnIMf+acecWnr5SYWZhVpT4tFvJxAsYAvDG3ZGuZ5Z9oU1OA4Wo4my/gH2nvAyXErCCjKoEpl
NgTtUBqp0Vm3afmmEFZ48X4eHLjmlmOHvpG9NMjkF60GfbmKyi3VhG0wUDKzsYi0JtbgIm8RWi1A
W+VZ+1B3zpM3q3NmTu4mhke90ypCzYaukr3blK9KZC9Z29v7rI4k3JOJ8lhMjqfW9N9smB1o1dyY
+UysFsONM/GR8GR8S/kSZtGYVTvR14J6X8Y5z1Bbuyv0jdGLY2tmxstiKwPHY3cxa/kntdhzOHOi
CLM0Ww6iYiOjVIV9t+CzAJCuDVz0tUOiYGzbVG1vYVe0QW7ID1rXY4V3Z0Z0gGrbrl7aPZZSO6wt
3945OJt2kZU9SmIdl5WelDvL+xRz/DsxnrRb0TjaQ2EbtNPg0bEDt0jTu3LMvW3VYdXI8mTZ018m
HyDqeYHh+vmdYu0TdJ26xL1T7IDATyGeHmeHbFgGgmN0WM2rDGRqOo1ZUsFwzcuQrFNC6RgFtklv
MXG4mXM0kD+2CJrjAV4PjdmjeUEwdQg0kCyPA3bI3eBFFo7LzN0ikiHvTDS96qImHSgy/ZGeNWri
NQM1f2yZopPG3foDoH8Y1tV9rlkLza+DfjL6bhIboqQJ9BotT0Kn8dio9KWzHQp4pNZCPSxPdTi7
RAr4D7VzVae0YefOlWbnn1KsnBD+uHuPLZS0gVBX4CrezwaOzcFNiozqBv3rHCUe0O5anFbMIguA
/l6n+pJcm3PyFM1qthR3TpS14cTsyQJpRl2dCiewmfixyvufAaXfpQCN0FhviqHq0UtTY7+k2ltp
q2VXSPDuvXtOJ/77Dr1+cpY1nV5VOzfW5BbLexMsEXpx4lpoaXb62tbQxGMPhggm7oM7MiIUubsa
i4eerai3hCauqUBS27zVY0deLqa7G0rz1W85SHl0k1Iw04n7yEziben64bDQ8M1XDaJ4+zZ2ABpc
Ra2QkBlW54JWAAa+fJcV5hhSCNwxsSDR4pv1DixAruvCfHGc7pwxdR47MT95U+cS13X6bbFYDpV7
afXg++NzAX83aBr3jcIp8NoRAYgpZk1kDBeu3bNm8sxTWpOxEHVdQPVxkIXlTZFEFK5bibflBPlV
Mk2TrqDPVaih3ts2wMMIjl7YTn1xhkMk9/YsPUIrYN8LTnidlbz4i+c/LDaN6kVlXChnXW6ZS7vr
vYKEv8cjVko9cEhLbzqI2JnBTWjWInY5E+d9asiLnRyE2OiluF9ZSIHDsvViabtjLCHj0cHBWq8f
aLFKuL2APHY+Fvn8YYqG4eAu7pd6MIErxUWC3byf9nM1azugQUTry9G/7ovxRo9dmJS2vT7x6bJp
u2jbC9xaJeWFmarDiVTD3KZ4GwmFHI1Eex78Jtu09EVYaYPrvBiGozcqybUmlaAXI+fA9Tc9cYAh
b6NxlZs8qE4DzXZstUxKQxjDdzGwgR2CCrVVdmPsYzd7nsZUELvwHpa+Q1JtIY9p8VdLa9xTURXR
Chrg8Nw4xk7ULk3SdqmfvAaYEie8isaEOtpJAvfB5C2gIT8h41b9o029ApGO2NNavzrMk5bSxTwz
O9fTU0+42V0B5k6XFYj8Bc6ha9RenyOxy9Jk/ZIRQBKddWhpVUJwcRsMh4/WQAaUGMWyyA4eoOhq
rt45AZBmSkF9mpG4s2ysa/JjPc6Vqk7SGjvX32a1R9IML2aRagkbv0YqKS//+Xi9f6vXQGH3Dgf8
XDegCOArvLPl/vVvf69B9aEu+efnv2hViX//m7rfIYSr1/mHf0FJSfvldniTy90bGJZfnwOR/PW/
/Lt/+C0i+Ve6rPU+av7JeE248vJtTj//qM7++mPfhmvGYOZkFD7gB7qz5iu/G64ZoYXlYJ/GX+2+
0/9+Q/y5/BAmad8jFfeT8RpPNp4SIMEGIq2J1eifDNfiJx+E7jPAM1ULnEmECYT9k0OhpRxGTQSR
z9Ic0uXVppyEBZbt9naog0VYF7kTAaIFB0jdldqx5s4n5JbVfHWAxKOzleuWL5J6crineiO2M7hM
dTFXjvtGOsJl+cWnVrVwfGKHvhT4fSDZ7kmRK28AKTaYJn0fhVuhiLAD48OMm1lliX+tp1rv3o71
gAcBL14vm+XeqmREDfQ09ih11lSkaIO2hsgik1qvylPqadN29rh9mGMpFqgpsYK9kZydEeqnd5+Y
rqqnbKt7rPFCo7R73AuU15fdQ4eEboReZluF/py2bq+GPcqRZ5YoO2WlX8ASY+2I+ZBxu5M7t22W
G2EWFWWLy5Txo86iqZem0t30/+EL+J+/Nd9/af7n7339/uib/H/wC0iw2PjTxch9PfwBZ/Pbj/5m
6PN+EfxVruP86tljRfHtgOtZv2A0ExjcsDfh5uNPfvsKil841vLVMEkf2yYrlN/PtxaFBMSRhUv/
Fo6/NRbxDyibBCZ+2gKwiOEAbcN84HkYkFX48++2AAOO+UpmaU0k2EWs89mrT9uKHfQ+4VO7wwVm
D4hTmXdLLzFcBTOt0qvJmetghG2N898aAKFFqfXsdMlyg1O7uh87J3oB8w9JESxBA4hHiQMNpYiD
RGjFBdtaTp95Vc/bac6dMuhBzTOWcU2yztDvMX8btZYjPgsLtm5btGHrp6g/VJhMjBHM4nOgxqz6
2pUDJDAXB80u1zr7OkFgu8kpVt9qNT6OUG81i7Jd2gMR+0VFG4GVsEIf545ho16cS5NYZLPtTaiE
Q2lZp0l51tGfAfWEc9GOH/WSJ4UNPurfeBSDHYFdMclEA00+6L8tZmHXKZZfIYqIwo7c5mi0UPyx
YB9SHX0hxK1Ufk35hR9EBNzNqQTUPkOl0RflCLbaOWynZzqL2R7D9++ebeDaz9WE2RCmMuPuzNp5
GqLqoWHpcd2T5lguYBzHIrBh5NAKnbgs9YuyMCKQ3S1GYZU03u2c87xap+GNxGhFhaxupUxidja7
typVzYsRe95NVOBM3rAU0Y0gQgyp2NNP9c71SmImyj3OTdlc50br3why/sk5Ay5/6Hj/diOS77lw
0navkmRlFPnAiJOxhMAgqvoeQJh3q0FKu+KYVG6ZHAXpck5uZSRh8rHROsKBsk5aAeCQRVF9nROz
0e6VXS6h42bGye4YbkH2DHaQskPrDpQ49Lxm2q9oHm4/0T/QfpRIf8+NvtjW1lecp1e1r/tiaCVQ
5z4heeBNi387N1C1KIf3702Gi9vZUix9/FlqhEzIUJrR3K0eJU1AoWIV9OpBG9vmneGfm8Zy492w
6ORQ56xKD2zSe3XEmmhiSYsG7WxCVJq2EzuN0NLBHQG4wojfHxORC04XUzPcsfQQ+TkhT3rTeJph
bQzpOI+VsdiXCWc6YEPWO3mItqYVQ+S8M4liHDbIFNo3XNE7u2h55xi1K9JIe6cbYRCCdJS/U49g
iAwgkNDSvF2MDZV9SFRLrT/178ykguVa+swdD3KS4H+S8k8QS7R8a/cLlp2tmUeXblmOF+mKZEpg
M0UrpKl45zVlv8KbzF9RTnGpuzSFrYgnYbHbSdXaXL0CoKIVBaWvUKje0rFeqHh6SnszDTQ/qS9Z
3bVIQf1dtoKlUERMdOLMNDzWT8n05DhYiw58vbWHakVT1ZKRki2TVTbcNoFX0TxNhe4KtNJ6s4Nt
VfEcDouewrzidj4ESz+vziE9O9aDLoLFr+5q5Z37rKNiF58nulg9n6Y0G0IXInZo0868YQuxpyVI
+4I8E7YcrrZ0AO1nj3PckprGZqHm4wpC5j1kVvLj8bTunsSTIdfgzzDQEb4M9fXk6XeGZZkEVBS/
to7sMCaVlVwacVYExLSDZbPtMlFd6FXTvWWLe6UrM/qIf3BilG+L+8oZvetsrLstGUkOB/Qs3VAx
aO3aFbQ0pcgNtqOu0tbD6GLr/TahP3hHkyzYQ42fMnLCaGTL6wbamfpYR66gv869Vo287Cd8R42Z
jFucU3LfRpXcZeQKLqWMpmunKyhlZQ2AtN7uq9TwwjRaoh0ib7blgEU9LwmWA04qkI3jqK3NcgaV
8eD9Bjd+WbcbQWygIOQuTDvKFepN0dfymfj3dNDLuH+EdN/zwZi0fSznr4N0iv0COC/EgQS+1DCj
FysXtLSgE9hH1kQlpmL4HkcMhlOOMGiLiwp28M736R2jMgVWZjPk9smjSm87a5p7OzSJz2mMW1NW
4qfphV3yqXCUe7V0LXx2whBpFnpt2t/5XRs9+a3gKyvKCJltSEAFePgF67zON4qqmQ8NSDj2GyNN
f6np7cqu9/c11VMfG/penn0Za2E/Apqup0pdYU2pOcdO8lBapXdr8QeX6MYatu/4yY3bUt9S2zPs
4o51kSSEPG+Guc+Nk5iz+Oznpedv4kq0wCfTwd3m2N9RVZ1UBfbEIlwQ596OpmFdWWT4N3CGZrnR
GjzXLltA5Dg3P2kSF5ds4oHD7KA99Y3ePfOJq9ogHabmQrfkKq/UtzNurSsro8rGIx3P3p6PgU1W
bTa77WwkNnKTjDZjZ2tHGbnZm9XZ5dtQyrXemqYOBNAIvUgCFTpVLndsjDstcH6RGo91Mox3iZ/T
CMeAHTakhM5tZL5o/vA1Tav4A24Q4tALXTidLR4rW2gACjsCOFa++n3BsqmljR5jae9nK3uJnOGz
Z7ZiT29hj4mJYJ2VLh+WcfEDHI0m4qd8benV3oyWfiSih/vAMJu3mBYuaMRaHbAjyA6jOVT11kRG
DEG4GDcFULkw76b8tjKcqypm60nQcQjL3qRPzKQGGT0lkRMmfaNUV6vgj8bffaGO8mGpA0Yp5guO
/QSUrBHMHlDdAEcf9BZ/vbgSe1uHmdbb9jaLrZm7XIiHlUbgPH/QTKcGqNvqL5wHQBalnvsmDXnH
SeMrKAgk0hR0guZ+rICaBq0A6zvnunvyl0gBmxjsjWtBVIhVQyXkcKJwIuLa2TQhhwxayOORWs15
KY/W2NCKgJqQOcZjOi35ueAzv6HJwdgZkgiemfU4GvRsj7+0OdX9fG+rpNsZKqk2xbjiMDL1BTqn
ve2tob6PvHncpp3ivY5Ka0H3pktPOAS4lqord7TflRupeZ8jkoigQaOPeiusa7w+YO48cdsaPZ8r
8bk0S+MI87kLG+oaL2girC+G1nxzy4kkoPEFBlybBHQYNiDMu+ngNUTWOruxw7QlgzZ6TrJnYnHv
DG2JA7aN2U5nerw2KzfCZFafJL90Wk3h6OpXydLZW4ByfEQNLw6WZEbLMzLjymqyR/Kszl00J8Me
mUNQX2VW9d2QDIRVO1r46NYTTlyzR5i9s9Z2DrEt9dST61iHzdaortnSxlt78i/YQn+l2AJRpSw2
iaZfR1N3rYp0FbEIkCHhZU35Igv6NlQ3P0zdcNMY/XWvVZdMa6i1joIU0IMGpaEvZwZkowCpJUHB
p+Kc4HsqAJa4tjhjO/HOTtnSucD22FxYxZO0K9WNKav8vxGut7+12CQ1g1Xqj5WX67x4hUT/41Lz
1x/6balpE9QiAM/xzIAfJXyEj9+Xmqsk4zguMYJ3AYU/+u3Qt+ou350Fvy00LesXDnpkt9i3Enpf
z4L/5MAncOR9bzozdPL3hE5IBrHStFaD3Q8HPsn2oprxup9svjeBZRdsBsYedE/vYcOvkvoofBrU
Nj0qCXqIdAbtETBzhk7imBiMZ5wN8IDL0k+jPTcaIMc0lhYXuLXT7KZ3KnqPZep+FMqpTgmK70U/
ZWbga8S1gLSn5QkPNwCH3KfDkjPcOWtajS6FpKkxswyN2pcLAurEtT5WidnsynGS/scxXSzvQNMz
yMa+XZwP4zSDUV44PEP0WQ8mayY2tBBbqq0fNx6Gm7WLfXivZa/JJsS7hrZZ5ww4NekZIIuSyzj2
hTSZYQ2D9pyuioR9tLsj56CaKxKZvNxkxl5BpHPJ7OjQdw61PmFJ6yeMpwphi+Ld1ox8U9BuC+X5
yjPpYJ/YIvJ+tpt0KQcQpBEhLZaoIyfsrZFEhv55mopuUmGepAKzGMxTwZxbIfnm23KQSluIqsPQ
XR2vWom+i0zPpcVTrQ0kKWtsxSlzjOG4kp41E1px4BPVKvsC7HfpBCVJJTku3PyAmLiw2WO8N/M5
kldk67WjPgEA0ikZ3ihfszYThKdN1iXVMdG0cR/Tpsd2CGfgxup0xV25mm6NYhI7hzTHK5XKoJGo
OmBEXRjhKZjf0Y6Vn5nKrH3NrHAk5jPs82psCZRUtcPdpFgl9Zmu+gTAUVlxA3SS+Jp4f7Udk2IO
HJpkArvHiJVxzT10yo9uZTmVzC9a32zyiOFUaWNzXWTOY16X8a0Vt93NlIzuLavY8WNCtjuIgUSe
ZJPMt3weaojkdYrlZ45uCrNeKIRtVlfyMODhgiMdTEbqXvl+Hj0lzWwd5sTRrjXAjuyOOBbuRlda
54jwzV7LuNez3GNp/QQtXWxg9TuPrWNU95wJGL2BnsZgnbPWmrdpCWF1W4PKPFYsFZ2N33dlOLCt
Ok4csvdTkcdPVlNbF76iSndjNGJ6AKfIGt9rJLVKAwVLX43JxuGHUxxKNijYilxKTaoQKfcGo6p7
lJN4yGARddlgWxvbmt2zQfVDjAFIFRXh8WG8pmPDvDDmuT7YNs6+PmMMIWjQyVusiNWTJFhBYsRt
PpFleDZaOW77wvNO/KbLkJi/vV26xrtUtIfckk5JThXboIeYSNaHAVp8uWadzc9ZLfULTVV4lNrW
ck9TMfs7O2veAJhFB0OQlmYoI4zNIHnPXDh80J2seF6YxJ+tqU/Xoncvf27Reikp5xvmaL3c6y78
bd+d+l3aUD5e04kNvKLYZ/Clryu/Eqdp7qABVQuNE9B1fO3aABywUQLxFn+jnt5UUTbDY2ow0dWw
mvgUQ5xNhDcXm7TXusDW2iWsp6HZThFRf96XnqrhItnGmo4VoZtAffhVgEPYfLJdzeJuLR9TJe+z
RnO/zILiehZ9a0OXICoAObhRLOVlZl+UtDSc9R6vBdbhKHDT+OjbnXvJEbvlqzF096rwikBIvf7s
DHQ+NZOqb1iyqU/tVMt2Y9D++L/sndly20i2tV/lvAAqkEBiuiXBQaREi7Sskn2DkKUS5nlK4OnP
B7rq75LLbf99fbo7ol3tkIokCGTu3Hutb4FJo2QPGQR+CiNJR6DG5I2IoZ5AFnnhHUKa/nNnEWBG
IPKaZBgdMxXqCISJmODjKnxmWhf/kY20p9uhvjX6YKSeGZUfDb35ZCBZ3JuaA+dZjeN0a6jK9WVq
I0ztmEzzxEnKJ0H2w7ZBNgbRWXfLc5q0LTzlTkD+7UFXD22MM4uIErx6UT4mam+Q03UpRwmoMw1H
8yNHBfdrOuJ1XPVxT0wBhkRvwwlmukgtgPMNQ/u5J8Xm6NkQDxiHLlk7/ZJWEoqCYzM6VlhPowTr
vkQiTBBgTw6+jmkV9iZgfxP0NTxxWGE50r1VNZG/o+HQPbUxQ2tvtMp1p6uXmj3vIpgHkw0atGv+
pZBZErx78Mg9XA1S3dJPgI7hVqRalY31VmryNa5q41YArSLSueYQlnkMR+H18pCThkw0t3vnmSl9
Hb1E45bML9FyBKh1tGlSqU+l3nwkmwthh2giztB0P2NaG9sYzfxOj2ePorgpN5ptEBdNr6vdh3Q+
s3QIt8xiA6bOjWAYYCGwCC19y/P+kiB6uNQGkZ4RCriH0IGZIKKmOowJIgIO8lZ2Z5UA4ay2GO7K
Qg/32qgmXJW53e0kjP8zdy5uP90b7+OpbF5rRf8JVI3IKHuk+xjagTzwDiG5EROOXxBZDjNxK7/P
A83aZsZU3gii7tY6Enl/avX4lnOns7KLotx1verpz6nus9EAF8zckkO3k37pWvE1qasUJoIx3w5j
zhnVbsfoHvcHE+O2TH34r8Z6MlX7Jsga3PRi6j8mZHtvmLo2mzJE0i3Jd/DNRgs+MrpsT6jau93o
oWGZ2rj5ALXNFJtk5ly+AhdIKkETaTcjoQCxhN9ejF8bXWZfapAa2xA0xGvuOmIzzRz4WPa+RG72
R5PG7Y2J4JJwhRRamsU/BZbjrSZ68XsOhfqNDovWJxHK2JK3Im7nSktevMTFMp1FGh2HgszvNsjO
SZeZEPaTeFt1SX3TU5BsesCPe1OW7dZRVF4aUohdSj/mGOdlxnOk0N50QtN8He78mhjdYWM6bfHS
WWO85r0/AN8T636K7P2I/YYu690s6a4XMk+xWdF9LYX1UuvVue9dSgd0MchgZ5pouraaTO1JkKe5
iiIG4HE6U2Fkur1J9fLkVM3Z0dsdTZHdjFCK6Xw6LmLoiwu560BLMtwSTOyuoHxgco0LMmaIAuQs
SEtLZndmrml0VHAgZnbv7eWUgMk38zMMkHtmudEWDk28mkuysGiVA0PqhU+SZ7ZrSUb0u5nwRBmW
DOyjHhLZYM4swo75QeuUsWJtdx46ibF3ToC9eZb4ow5sKDMTJM0Y4j8DicpiI0sj9gOzP49IDF/i
fIJWr3H7la22t8lVPtsamfdeN0erweqxGnhVf6PyxoNFGqI5iGf3kDP7zWLriwycT//5FPv/4hDN
kAypfnqWav6gfnknD/32K39NsIX9G/xoOAyG55jIMDmt/HWSMiTSUXz7zI89Oi5Lmu2fJylp/2bY
iPwAVfw/qtifpymJ9QjtNmNtLC8AqnXvPzlN4Ul6f5pC88kIj4Me3A/MHIhR35+m0raf07H34vsk
RX3urZFUoltqwtT+4AWVlGdp1027g+9JuzUI4HSgRRxie50GQzmqE9o81nAnrQm27GL80RdWoiX+
2XIHLdXXNpjYFYl16R5Rtz7ed1mtv+Z6BdRlxeIQu+tGRC4reC9KRhwlMg932JWeBDYU1ckhTwrx
ZoYc6+hN1e5XDcf5WhH7eHBSWeOwDEHgdCBbLdwru3AuZ9/EqIkJM8bsgCyE7jZOD1aYOatAbM2m
1D45uvbVJSrczxdALMgo52RHQ0xfZ06IX5LxjcND9mVcNPjoMFFjNoUdXRrHTSOQt2q6hyISeHhM
x7zZmBWfGKvP3CH3JyzU9/QoOtacEWnEYZUMR/trzNT9U4vQLDlZhtJ8wvacDzErOlk7saLtnNkL
t8KJ6OYHHoSKVasTefXRsbqOiVZQTU/BxHKgUbP1q0kF4Ud0vwEMD4Sk6Xri7d/EdhAd51GR2IEj
x9rZUuHmLsxh4yEegHxEqIbYOphacQ7BpPh9aqguw7BOqCicIT9obUEeoWa5+OLzYHY/uOno9CiK
JLdEMsco1B0VgXdO0Kw3gEWd6TMOoxoCKv5LnfnLkCvGbww3Y7038T5QEuVaEr05DYrFKIzTfRvL
fjuGpu1bC8EJ+49zrmcsTKuCyAnfmDrqNBu171Si7MIPKs6a5Y2bYsjtQyAd9GlNY9mvY+UR+8BD
c6JLMKMLnso8QrEw4aXZ1oVW3cpQJ9ZGL3rdqQ44rke3Yvkl8hCpEukiKKpw1lX3kn5deTMzMZDL
gHEKC86pqAVJJmrlLcAqhLArzCKuS865kKb0c3RI5rlvQ76rWQzOx5w+NnFyOPSrx6wZHNDCZbsk
3lMUrhp9SQVEU7sgnoywJd0Xual3azPRe81rZ6pgqjipwy4+5drtQCOuBb+qKAE1N74dii462kEx
4kyPbArbdkSKXUEnuFEhdlgUoZjoEZLaeoQ5mZMiEUUyE6tOUIyuR8C23V5vcmcLbyG+h7pKkR3V
A73IkoRZnuzAJZ3HrKa484max8FeBdUw3M4ETte+oTGXLCO+Tb8a8sXiVmjNvEo4s4QMgsnkWjds
Ys6dmnPaD62l7xqSjFBemyE5zkJq+GIdivNMc+KThppvINQ9yDjlCN0mnyFzxyeDuc2uQy/JiFJv
L7PqkvmMt+xFm72CZ0qzGbQjTp+sU1eaLVLQGnf/Nuyn8gmoDtRYlyCfh5nqDB1gUDXFjr/E9Y8E
p+v2rETTR0DRqrwxLPR6a3xMhr3L9MiAgLHk+Zll1bwxQPtk9bZ7S7uynT8OqTFU+zGNBDyxYFK+
W2mYOtpWv5uDxDhL0iw4qUovyTdJyGpm9XqxSqc62c3KdA+J5uIud0dNqVslRsx+hJbMPq9Enqwb
tJtMhAGlON9VuQ05ffkGJIWzRu4uHOo+ynzbS4wjmCxvY7oJSQ1avKTwyUiJB/KQY5/YMmZ7XSrD
5GtTO8kz2DntE7CS4TO17dDgLJSSZ02qAdTZbG5ywen0Bu07uYxE8bQbm3NEc+QHJIk72pJPhum1
mojJcpnQML9mnpyvJ2h7FWLhKcNahyA7WhuIh0POqQ2e/wKv0x6ECJLXgKRr+KyllfeS4r3qgR4R
UP0gYAM8khP5O1EPNtj2VqFT9Qrd2Nvu6JyXyYsfdsQ8dUYEOdvDQAhgEIM+8+wgXJeK9JUiaOUp
y41+WNGhyMXd2JTlHQNbO9m5dWk+1Z16CpUiw6tj6iR8EdN0WQ+D3rWrfkhUf5dXuTjNk2gveVIm
nKvZv8KzUEPQMGWQ2TRPDL+cziEVjdNdGBzqllXjJN1UbP9bT/1/9aZRCf20N33/R1G0GP6fi/h9
f/rbL/4lSZKEJBi4s2lmLsxTlxrtL03SYujmKO1RQC3G7MWT/FdVZVBVeTYUnL/a2v8SJXm/OYiR
bPzakI3sxWf9H/SojSul/+/GaNdZSLGO0A2Jg5z8hfdVVYZNa84RdexR+qWTT23DLW5lo3lCqVF6
Gw+LgEkLGtLyduzs2lsZbdPccELE7DrXaAbXUaYj7qjbLrP8CDsErBZAB7goXyq6Eh/GBSdIo1n3
ZUwvg4kqRHc227YlQmqS/mxnuDE0s8Uqi4SbODp6JnSlyMGad0uHgQbaxC67wA0xs+ucNub5U2Bo
sA8lIb+b5kpEZO+qPxIxCydRr5mG+kIt+MQrSRGN07KL2AthkSIp9bGoBH4fFfvYmeM/oLKGL+MC
Z1T8zpM1lUlPFx14Y3TlOApnYToSeUTweb+gHssF+khkTnYcFhBkXEbd3bDAIcWCiQx0jmqrsgMe
SaWHBt0Jk4E+AXBJxZl4pS3AyYyuPr2nKoA1uAAp3YbLDOcbSiV8Q/1Q2JDBCweIpbHgLA2PKy8X
xOU4e/l9t2AvuwWACaurvE8WKGZ05WPSJysOzCPYqxd8ZjpGztbAG9+tUVHfFY4I9c3k2DTiGgIB
EBxY+u9oU7vbvpRPrRV2HwUEbHeHXx52p0EebLXKF6RnAYviUWWpsQXU7e5I10xgf85BcAcpnwgA
U6ehXsI4tKyhvRC87iYbRCbWwdRG/Y2dsdjIXFyc4T73ssJvAYfsKHzuZQ/4eqkNzCV0qP+8dFc/
NbmpPgwIONZeToZB63ZrK0+ZFUZdvjPhxRyITIJYUSXF2aIDeAdF+/eYVq4Pmj31oVJO24LR6Mep
t+qNrVn5ftTztV6Kbp2mSXIJ+lr/0Gut4wck397gCIUvjAk2lwihol4v/WAuMZ56QxnsEy+wtuTF
p2/Eer2IwNO27FdBCQs3ExducuyOStU37SxyinfPhI9ljX5K4pJvF9a55G5bY1k5Ar6JVrCdQDFF
7dNMJjb6B0cDs2OLlTW5vMuWQinsiU0QvYiJtYi0J45Y4U2VRfXFyqrqbiKM7IAMjUw/LZo2DdsC
0Z4N8cxDzX3DbTuulD0Zuwpn8KovothPdEnpDYIAwyeG0Ms0dhacnFiWIbV3PoXikwv2Jd7ish8X
37qYpd37yRiFkXtBgpjZFWggz+0/GgZSq48W26olVxYRj+JRSO6FjW4l8dFudOdMAGgQ/a7kDB6n
F0lmbguvREiCgG3i9Yf4ROCJAQ2iQj+XJYJ+eINXguwJpIjWE1D+IrkZFwXyKmPSwqchP1YWO0Ar
zfBxiGM5Amy+usbDq4U8NfUh+ZymXTMXiBXTwplpQLd0uSrbm/2hhSPgc5uF4edcxCFMqEhQBqda
mXN7YnDTN2qaBYc6EavFbTJOTuhjxKAAr3OzS0NIda783JdAql6c1BOp/Zlr5LHFZ31XHjBzm8wP
ioBTJX/YQXqT6KXFaI96tAseCnSU1Jg1h9610aFJ4cES6hvi4r9clV/p99H7smv9+ynyJSpf//if
mzZ7Ll7f9T++/eJfO7X4TSxzYjYBzza+eWD/3Kkd8ZsLUB03kcOmvAA//7VP8xto85fsvz8zlf7V
/SDfTafJcEWt/wd79Ddh8Ls9ms6LqUtscphkdfP7SLS6Cfsm97xyr9GHoLqNSgY8dEVJZfUItDSs
pzEfhrtMqyD799VTFlrL6BFWQNlnrMpzBGSKcSH9wLzAz6U/IqEJ6eFndcJKNrr+zHD5piGZcy0n
zdmS8zUSte6cKrC2sNnEfaLG5tkz8zt7pAupjQREA3npGstb9yN8jmyghGYY/dbrfXzCnwU/wqkw
0RZlvdI1d14pC/JFrM/H0tPvbYGm12vG56ViBl2E+0dOKePm+K3NEvZnzmQbsk9PjolekJgxktKL
Ny8t7kYxICWxIjbDfkui9F0/zfcymY64kZjRJhqpxPEzVQTalHp+seiqZoN4IbLgqZ7aLe3fjHNg
ZP4OZXsfNy7Jejr5imUbzPC+3ZPozKd0yJ4d0ia3ejhe9Ca9W65Axy7I4CZ7S6olDxwz7NbMkCiZ
OVbWfrFCDePwEJrjZRn6r11sjjcIUV6oALzdovUiifmY9gYn+IxUQW1suTC6vpZWfDCW/GWVqgeb
cc1YyafITA9AEJ6bOgGEbJ2cyKRBYcsWFWV6GGX8VnbTveSoup3Mblt7FVAAucDKIb4oaAZ4iZjC
GSUXyojQmOFN6laUAdEmTr1u3SMLP3YV63GoLdcyyp+ZA1AcLV6KjhVxvbxWJfkBrZ7vx1a/74xx
B5TxiLwHC8igHyun1NbAN95M/BkbS8R3aaqOVI0Qa0saUUnMJyzl9DgHHT33zs7wwJman7a80BDD
IYnAgd02VnJgiPvYSDRTkaUecsSkaiqQxkcNaSpl/FwMjLIyQ7245XwcjDBmAW/iU1o7T7HSv7q1
+cEjeQfDCKZoo9vPFhnetRoeUCnvY0IWuVHNfYhji64UpNi0I7QE7M3RLqdoM458nxjdzYPncCeg
2WOYbuTmqmr1xyIULx7j01WuGoQaYXZgSvVQN/2DVNlbTt9mraPMIpBQPZiBiMjt6SpmN1TOs63B
RhAxs67luovCZgYun+DFJVsCRYHbS4d+Pb/H50T8gHVwNO2n2Gkm+ujcjmwRp4oR4ZckoL4mpmny
GckMZ9PmtstUGDArY2A5QXvZ050ZDnVpDTdtbrsLWJE4k2jKNljL8g80maatHmXDgU4l6mMtM186
0X6Zhsa+FS7hnNw1ZYwNvGF2n/gwMU1cA/P4HDjImgl5NWDqJLIuHtMieMwVmgV/lq0Xr3JmeSoK
TrJIvzAzRvKqMgzEbHezGfsV/N0NM79I+MiwGd3FqgkPbgnG1nbqE/6D+6KUWAU1+VhqTNNaLIub
obeeVTE1L0Vh9DyVSbTJbPR6DhkG1ezZ25xxBA24MrgXHSQz1BkYWBPjpRRlRVZjTpNtoKGrDLE1
HXofvAsqoZnbsEYS4ivwVR+k7vQ7ZXDTTanz5Gj2qTfq8SYYmjdtbI7STg9/23R+gKD6rn8tXdcz
OANyZLtqi67Jk3+zf8RIP/tkTBEJ0G7GaV53S/PsFFs1bRph/wI6xab0d+3R9dU8NjRodDi/3Ou5
72+vRhHYF/aEeytcHCCkAh2MzCTumpHfL15pUTG9350W4RUjPIPjKmOA7/ryo+OgH4UWvzeAUkKL
SfE9TMdEjBjy4bAwxBwn/VtX4t+m7r5HRQAPXlIHIXAzlAC3zZ+8p799utAsvMhtA/J5OivCRjk8
lIoHWzPlftSsbElBOmQZJuWW1e3nX6P5D5jX8toeZiKHg7jAzfP+tUnCHGcITcW+JcINZmGONApk
1bJcHOnWpHvdUy9jq0AxjcNwSIaW59bDzt1E00tEnzUEw9uH8ONxs+49LwdV3Tcbwx2PI7h64BAc
3hBooJVP7nC5bHNruKg8fNStCGGwkqeeLv5alaW3s6yy+hwyM11Ll+Xh55/0B7cQaHCQIMIWOsTz
775YI4u9vDQk8Ayj3cpSv9e9+R71bv2LK7ow6P5xB8H7WEormB1kery/ot4oGHG4y73qZfKGo9T9
xAB1o9OcoJj2Eh+p6l0XivycDdO90+n5GWNyDFosfKsH1uWlVCFRICX6QR1DDRaXN/YPmmefzGbY
RS7LvVXFOROEyCZS1qD/ZuEpyUOjIlt2io+93rSXIlWPqmHb741YHmCC5FiYu/KIseYtiME8FGnG
t6jccqe05C0o50c37Ldzx0lDVeaecNh9FBXxOsxxJcCNPWJwz9ZGP987U22uAOyILSjbL40FksER
1Fg//8J+sMLgb1tCH3VSfpiRvb+OM2PYWmrkwc+juJYTipUNjRkBNaO5//lrLX2h7596/HTI7pbk
TmsB1Pz9CWyMKSa9fSrImR8uRNQdcrJSfvESP1hZHBuWIJ49sNbG970pEvbSLtN1HKjeUJFBowgm
CeaXZaVHEj7tOuhXqSH3nmacxsCLNsRBHBCW/d4myVcXeSIcJzwFbpaY+yFhE488Vqdqyu9o+LzN
9mhunIBJT2baDAowsaOHmdvbLLY3cGA+uTRYEE+44Jkn6CKZRd0CtZoERA+7ntEApjWh1O56Rc9K
N+I3C5UULMH0blAp0nTGCtCfKFAFR1iLuMqCs/iaNu+lLIxoA73mm474366K8gdPLN8FGcCEvupS
Wsb7L6UwKjLkprzYi4yDwhDl8Trueip4lMt3AswXaYhWgqDcPeUWR/qgbXCwifwDY4xHlwESEpmC
oVcwj/SmRUmLTH8ak8r0XZ0zdTrYp6B3gFUE1imiM4i0ipWowtbmA6171I3xZW71VezEH8k5p6qq
+cCNpnZppD9OFGKrKoiqnZmN0BbHS2jZCweP+1NWLHytPRBaqcnEz4MM1bw1P3pVM3xz2f7bi/SD
h4Q9Y/nPQoY3vidBjmENQWgciv3oFj4lDiHtI29H0uELqvAX3whpq/98TrDOmCxrQhjuP57JWpoT
baC+AA3fFhthAwNyg+QQsFN5gu8HnzID34kD0mCwTCUJFWCY3dkpBWBfBjZEOXJGIYHVzEZnhBiL
fK6Y3K+QY28RWnzIPJApkUe1r4rS9M2qfcmT+aIymq7Oshlzm4Vm+hyMS5VKtk8y63d1D7pZlcaa
cnVDGou77fhKr8dLJpwmJkB+0GvSA2MYfqMah20V9N0qA0l8o1x1fz0EBQUGoJHsrEPRjw9xx0HS
pfO7nmuOetY8PjRdqK+wAkJOHkCViftaiw+mSbUmmLyRRT8h9gSzkvM3wbDckFU/bAVWjs3yGLXK
OpXO+GAzclllVqrxPFUa0HOqJQJ57hRiMx9JTbtp6BvVicUj1gX1rWepl6br/BE7HSPL+C42ObNg
NWXLyORTEg2X0ZTQNkv47djJybg8YHBcxAQ8wF2XHTgU7zBPFqs4HLgxeTrssbsDpvYlasfikAoL
Sd7gm0Yz4WiFjjE38W6EGX4kG+REtM4T5sdf7cf2Dx5vah0LCTNqDGl+n9UBmCSp0YHk+9aZXmDs
XGARnqgvuHgWj/VSf12P2uUSxtSRHYFijWe+iIiOGFvgwgm/RkPLJzcz2Xhgp9yhMR0/68J6TYRB
gU+zn/aZwJUxxCkWmRACIoj58KUmQ+GuajDazSH7IuIecs/ZL9azw6RAY41JuulxMCm39Mas1ghD
+7UKO5zFLpV1yMGQ/TDCarWGv7kMM/uHbmAFhUp1aeBtwcvJ7oa+v0gLyHaZ2WoDYQ94/0hmQTTi
ewaSnQttZmI9vdgtppwGc6PD6QDuln0a2EQ4ZPYPpq3ul2q+c/7aX//bYftFh42STP5UW/T7M4Zk
zFvv9UV//trf9EUsuRY8bgpoawnH+WsSxhb/m3OVHL1LJVzIc2z+dLwsm81sAR7/1VyzMPpbrN/0
1phfCd7df9Bge/9YAfemqccgjv4dg/wraeNdKYMQp2YS0NvnnDzAeV3gcD1jZVii1Ma6/fLzouZ9
TXN9MXae5ZjkSaqa77fo0FLLzKqT50ibqs+FLA2gNYP3yEK8dHgMnXped+SzNyTNL0q2H7403UXd
dYFxcFHfVwexlgrVlUKeZ0/x0pg7PfKOR0dtnN4WD6arhIGYp0E8TDeMhv3PP/n7jXf55NgfDEpT
8Lh8cd+/PFHBhLMxDThnaHpJtNMGBA56188VAKXl5RQM/9ufv6bxfvv980W5VSSAa1s43zMFiwqi
a4hg82wZhfFQmCAHjNye6y0qOO+x6ghIkTGoUgYVPeKxqOu7V7vC0pohFjbXNTDRXcX8Tu1bxLfB
Zp5n+Wy7BurswBp0cRyqYBJ+jOSS6NhKIHtQWWGa659/jiXw5F/V9rePYSNuX9AVoGa+x7e4owuZ
DrDQmXQL7pWeY5LK+lRt3RaNBf238qhSzPg/f9X3p+w/X5V60nYgVsCu+e6GsTXdSZTViHMiBvFQ
QLzdQeaN3vRE1WfUOepiQWA6oduFTTxFrNs/f/1/PpgOrimTZCJa79DwvytnB88rUOspgaLUVpd4
eWDIW0ewPtTi9POX+q5Ou35WHGQ8Wa7OC/7jDBpMTlfoei/OkkSmCwkYhFCjPkYjH5hm+4rUTj4P
ur08nXqerytn5GHREodSKI20X3zdP/rgNPxZLXG2mf+4aw2plV6tB/q5JwagXktsMOWt0eX6AGA5
/VV60Y8ekiXLjOeS/6Kw/O4sJ6oECI85GOem7Vy/mKIMRiDJ4sfe0ctjjtUCj2tbHuFecpd72SxO
MMCIXJ0SaAgrPLnlUbMHdQlrC9hDCi70tksHbyM6NuMoGghEwNXFU2bRGx8PHlOxbPuLL/AHyws+
P2fJYQLCxB37fnVLsjDo3ckT5yBI9Ho7O02DxYX7RnV59blpaLOg4GLdm7iAuUtHGSUyTYR28uo9
Z0KEPjE6zQxd9pw1vgj09tVtdHX5+fv80dvEyYtOgQYjA6Lv3qam0AUh/BdniB9ckOtlFlVTfRZ6
IB5qMs1+cWcb399MTGK5q9lz4b1Abvj+FfMuNBICx9vzWJnl0epy6xnd5vI/JsKzqwOkMW2QTUEc
BM2GUSq2ZKwq3scYNne1AkPavZrwyO4Zw8Y7XeMhiE3JwrncE9dLhNSMzUvEFIXt4ODOJyPgllBc
eWM4fKCF2fCLg9W3Ntvfl0Q2a53vGemKRLryD+HK7KaeUyOCPKPUI7qomubGTxwt+VAzlun2xRCB
CkmcIel8w0J0uI4H3GNbD21nsqKrYOrrSRGYbiQQAklycbbDVYEY2S2i9UKEk0lmvRXMqNfwAa30
aNQ+VRp8BV93yhJU+1XUKD0nan00pTwZyaJ4ZAtYxI/JYk1xq+KMHy06um2e3GKVKE9DAtXEd3EK
9Cu66lgFJicFnj5lL3raCj+jDmBmg6uNiTtp7a8T9a4NtjQq/Lhj/z7onkVfrDaT6p4IAxSb6qre
xO2gw3wHHY0RxNGqx77IktE3A8f56HEQJ4clQStNwT3UKNOsEHGkZ3tTs7Y7w/1Kgd/A2gS9kO5n
ZiDGqu57SdAuJBPtJiDd4NYIe0by1RAc4AV7gEwG0a8dHI/Nmf4SotTE6goLIZCRwu6HgF7dOwSh
NmvlySjw3WT0HkPYNY9Vyj1CtiaPHBMYjxl7BKaH0sDbOKKDfJSXlvXcepIyoXBZbSgBWYiHiqe5
jSd+bXLaLAKwyOSGNnAmVwqdgXNL6kDaszOLSCChnb8JamHLoq4lMKy+RfeK5jb8JsCtYuXeEEwV
nQZGYi9ukdrlKkR7g2MInjXDzhB8hISyz5ijrGm0jro+P8EPZWA3YIJkKmx8RQVcrq24bndYgYOt
MZvll9xrrafShIULEyh65UZRf4TkpcJVIE/M13u+HgKyOiQNYWVxqnGGNTfWNaiJM7VyiY/Cl8qY
5FXWBMorlLbVA2rnOD0OhduC4igKzv0PzoCmlNTkiEGk4+ewfZksdKggXRiDyEQCgz8FEUqcjNGK
a8ynAAFNYKAQCnrVkxYNtsnbTZOi8ad6ygmUJyRhl+GGvJRpypUulkmhHoLPYrXX5HONDhK9dDYC
kCCrN/uktJZvbAo6NgWiffr14HiLoLVkrYgn7kpEyoLNVBYETa4ZsZP50bR8szZpR1gEE/pEut64
/uiN3F5F2PLVpwNLdizDc++4OHTmyZbPgUUadRjr1KvYJ1mN8pExUTB7j6NhtK/tvMBMFlWsJlmH
HJl7m7xh3EWaQIRLLs9N/vXwM5aMLdMqmV+GwWMPBsZPp7w8pkVqPNT02PmhMvNuu25gfWY5C+g9
SA+qvxAdfxNCPWk5HlP4MBDhL2YHjsnWtbg4jcFOvcKQxE80kUhOPWAvDy037wowiXfrOaW6/Cnt
veYoLWskNZx7GxCddXSSugEk5LavtbdcSq+R4qFt+wXAv7zbvO/p85gM1O5Lyk4DNVo83dfXWiTN
bNl8KPK0YdI8iBPjLnyDkspwMq7Yl9nbQG6fLn3MccPMEoMzNbmT+AiX6MClepwMrr0gTQ4eCs9v
Au1iaF/jkpuBnkn7OjQLSDXEmEUy1mA9Xy2GDEva1ypjt629sP6MO47qV8XtdLkWCnNaF9NBJZn9
bCjq+6TN+Gpr3owy3OQVDJ+DzJmww5uy1vQTVihtbZeBTnRulpa33EZ8d8byblESsPG0ZbMnwEBd
9ESnCC8hYzF7TqvPQb+M1acUzNgmAMD9TI8AH+BQMi29qduGdz7wO8MSdTWp21prinx9LXD6pVRJ
56R7/Xb4MZfSZ0qQS/v0fCWaCC2tMRSgn5J3IzItZIGWJEADAfOObYc3SFhaMpP3XIwJ+BIRfGWy
yYsX10dIEP2ntoNqljKInQf1+nh25QgP0Wv5jirsmUbH//VCwQYMqoW1rVyOKtC84p2YsGOyDJg3
Nt/0CRqac8PHKY/moNmXeOpB7wIF5d0Ofdzsx5Edt1tuTwuuyUkPE3amFF0AmNWBclW6ZJndVSMO
yH0eMVmmKYn0ecVs3zU3KFF4MwREYE+VKdesE673qIbYeUhSzPqbDrDADnIl90gWEfiHG5VrCrqM
z39dBJiRIDCLcS+sszTGPTBZ5k3NJOlY2cvL52PnroFvUY51ovpM4DWW1JBvlXK/3pONw7caGy06
fDZyrsNICeoVcfCI2E3dqym0nxuXqUzKeCgHGjxrth9aPPFN0/JOrnci+DDRHseYJcAS1OgbQQw1
zs+wDtt7jzSK8cYtly8oqZlbbw0Spvd5IzzwWbNCls1xtGV+D4NgZbgL9s4Yw/zjpCfWs7lQtg3N
5QzgJRxDJOyqhxGvJCZyY6HWsc575A/GXvXZDiuq91qM6v76CdmJqJFbmxWoKWkYXg+886hVn2fw
EQ9QBoyHmKVbX40caR/6mr8sGSmbm27x6c6oSbNvFeN128RRyR1VZUh3TDfis89WRVfOICwROxCh
g33PSWa5ak01KA85nyCEo1neTmTzKdI4kM9V3/G8FhGZKFla8FjNE6h1x5zNbd9m0MKsNmQ5wkMY
rxmbszpGbQM9IOKWZzafBuoSxYFtkkju1KTIWFm+sejlWRfVAD9YF6NMZxyiuvVMshh3DT/tPRZK
59ia9fImhbdVbjzPHbNDPtj8NtGfRv2RueTILYLfGgD5srnAEVvWPmVA5S9DwSJPKRIuR3LZcV7B
ZlEerxfg21q0HNyHxGBdWBZWfLPsONd7NwgXTb/qQOArJ56+Qm8Lztf7U2Ld3kFL63cAfmR65/Qu
t4irIyaRTLkOUTgBaf52Q0BMcN8qMNbDOm+GZq8lmB+yqbKeQ9KnEIdwV9gq5aFIIVCdbGaIO1EX
4sSYiYuQtks6Ck5egTjBIqJ2jfBGWzu1QROCEU0847jkA2ljzt3H0AbREu7cdjdRCDUAFQxxQnbZ
7LnlxAOJmCUO7SzkyXKCmh3GgXa5LStumj4pWe3NWHxAFIxXJZq5qXVk1f26G1m0ryugTDusyjDM
uNhdgOYX+2bCVTKdkcdm2YAA9YfmhONm6FgUyrAZgm2tuR7LVb+826Sn37ox64nXDatJXfJJNvaq
4qj26KmJws8K+dz9NOCgGw2AKH4iG9TgDbUQFhbCTtS+64ci+iBatJM3wFrFqdEXTrjldrxCGJfc
7boI5uahs3qKkFBLvUd9rGIArmr5vA5Wa9kbzsfeVfkHXIQgXANtnXpJuyf5RV85DSv7mP4ve2fS
HLexZtG/0tF7ODAPi97URBaLpDhL5AYhixJmIJGZGH99nyzZ0Zbstvv1+m1e2H6iioVCJTLvd++5
Wfkt81S3iYz7wyNlW23HzuMLDNT2oSTv1m+XYlq3GskzYYeyhC9VuXCdC8EH2gXTOoNjKb2D3dIi
s8l60Ew0zzTHQojyxvOV42x5ajZHTvbzZesIaoNw7rY3aUdtbTLX7BdClzE3GEHuMKlc8njzrLR9
haGnzq/KlBHylkpB9lSDj70I/mx9tDoXFQaVbQDVmE7WY1a6fDyyEfxvnzhcJC9Y5zsUQNx7HoA0
ukdZl/qRPU5jtnR9Hs8P1ACww5t7awvCkO+MOShXNavs5CV8VZO8BzVgS369dI0Qm9yO/YGfTvym
8/lhkuas2yt4xOprxx6Tp0sikn1pnuGOVaYvKQMuU0BgFjsbbw5OjJL2Q6lZ0zoKPlJoC7MEV98l
10WS+UeTkLvN5iB5cSyt3qGHxbvQg1rJGYzPtQ1dnp+QU7lbm4zVag0L92nklbfndTMpKxbHhAcm
zR8t34na7DdFmsTXjaREh75N5KsJWvhrVTMU6DTrnuz5Cumam6dILYhuHdCVzKzM6wpnZcvZLr90
A8AO/hja6hSIgW+ctkhlBxUwTuv7DqNHI7F4MjdVG/vHKFrt6MiBbdZmRDOQtBzkRafVcKh91405
q2gqcqvVeYpjB8kuSFiV0Hm4JBG5KbSm1OUk0YQ8WMJxCZ9yFOvd2tMNJYKZ78OameXgvGUOIJ2G
dAptUMka+0AXLmTzcNHugVfOn3I5zM/4sNbrnOn1s6AGgjxohF+UYli9Hngg0kIRhY2NTdoX1p08
Z9fYTpNj86QHYQIX6ZdBeMF7SZfB15pd5beunhXb7anOSFMsQE8wvVw7JhRXm3gcbhKScsM5Ndfj
cwPx2NGJGnhzcYuJM95lZVh8bITOHkP2+PN2aOoFQyBZPJilyy2W8PQ5JwTxpYM7JHfBObZXnCN8
6znOV2PJBKaubVluZDKGr2d15t8Tnn+c8AA//oOQZSjrv9HTDQ/+v/7zpZBZ8VPSyQNqzg/97p8G
pOzDP0coRm0i6IRa+3vSCa5WFJEBh4BsWt9N/+FvDmov+QUkOfcFgkvI8IWQ+O9DHo++IoZCOAvQ
n10Xgs+/MuSJnD+5jHh5jzT6WUdnCPKTyhmPYdd1RB0u43hpqYsYOxLdiCnoBEtPlYW3n9v0bWnj
gM1wnOXP9PBCnaMh41Tk2XDrdbTvJHL0DkGUOuleoiLf5UsmTjJs66eupeqFqov42Kf6KaUhOt4u
Q//Z9kQli53kAj+DO2pfXCOKisbs5UYOK+9B2nanzmzA/AVZrrVBYm1ncxTzBFCkjWm2f9FhZ32t
5mh+rryumb8mFF5G5VVB7O8276K9xAQQZ3N5sstKxBfhCMOYGTcu5U1mDVjGND52GoQ768nyA4wY
sAfHvYhZ8CKgqBvVGPcn24b51pEzcMsqj9/qqo5pQtFjzGWh9usSy1IGRAzZB7pXz6gXduY+jSeI
VU5PuJW+hF/9Zm1PlBmTIolXH4eIX32SJd6HwEn9nQUbml2dN72cz6IIPQ72GmqHLjrRiDvQPHZE
XRxHeXKh1qtWNfXSOMKec1vloCw4e9KWMPbRC0OaUW8jwJ9YbSUYZmIiKcJvmhhrGE3n2v3Qw9Hu
D1bAjkz2sf95ED6TihDx4tXPUDApU3We5skzV5ki3mzDI8l5SqqAZf58as4KzUmoFkYV0BDjgVJ3
7EUV7FmkL63YC3miZdMaByPH8ThnLWaz2/P8mVpEz+/njvM/1ihUZMNEyLYI+4XZ8uUNPxN4+E+v
RctIzk1WNmAotOlL6cc8Gs4hXz3658NWRlT0/JCMuwpBAKcDz8vBInwkY0MpPosFrmP0jWYYsSNE
3QBaVyccD6DKfRZQttWFr8FebuSsVk5VRkJYGp5Ebubw6C/9lTd0xv+4vfTLk65WdiPEg/kFJhhF
2Z5RGFe3GVPxCr2KLUGWjmwdg0V69ErOWMJ2cQSZ/DYd6yk9KE3Q4KjFaDZwHSfs88EPJgr//ttx
gKb1+qIuS05KYEtwVWyYO/F6fmz6FOfQvHk0IDZeq1txBeVkGlvPz0Q/bJiD0QTP0QfACeetweKw
LngTKbzlu5i+nOvzK4aRGZZxXqYmuna4N/vR0BnKCVFlkhX7Zs8PMsrBJndcL6R0/M82eLf4+xgk
tNHn2S+gczHgQF8pysC/z8oB2cAzmfzCKzChgFBlc9K7OM43mVcbccBMNHMYZh99DRTs5fxbxvU6
ZJf1QvUIDIuAX5buI+4yiyzobSLpAYICpNhxKwxqw7YylUKPIIXZNHa1+Ui/y04c4211q+nPguiE
EL/Ijn9PloJTUpxwytxYRoKruvN2nraui2iqWaHOGpPf2M5yKHpRf1vXgDuyDC1zTzkusjXP/bi5
6IaR3WHkNPOwzUU1b+eo0tNOJ1RnQ9YlGDEhwo0lQzk81oNHuG7guFjnLZ2ciZ+Iax0P204ENKoG
rtXDiXCx1w8NuOntInFsghVKT2XC4YANDogLE1NFaFr0uqkpEHrV/qDSA8zqGbpVQtnaFDcHULAQ
kcYsoNxRqy+lhXEfjwl7xzqp58c4tJpt5EpubFcSvN5kXIDr0PYt3l1TdR5wHMgK5uxTe7sgadnr
ccnG9XKm6+JyYnL/pRfsZfHrd2wo2feyg3aRXI9ZZuZgrbm+C473FxlFrCBDD7wjcpvpw+QE/h41
3KXjVuMl5HDhJETAfXFk/+PhaYnznAYLRhbmSPBQI00ZUjLljFBJcvcZrYvuskkuX/2o8a5S0jCX
5Rg773UQna2mc3SAoVhe9zIsvnrwlZ5wyy9H0bRw5Mo63XaF9cyWX77krq92UGp1B0orLjg2Qg+B
5lFfO3M78d/m9mDH0N/bzF6/MkWBwU7PhjqRW4xgv5bR4m9wsXqvcN/USVO3CyrXjZzjsJKHaaC0
7JBjTbv5rAm1FRwVroOsv5WhbL7iYMrh/8bgbkHy9sCL9Rzf1pP14DQWHW021g7g/fGoHEQHVvN7
eAJUBdgAwsZwPqyjN+5UX4kbTOwdDapDeteOktVkiYAtWWJ4cNr2k8dWEGhJotbsAunLuxYVSf3n
lDHXCyXA8rGe/Ls8GPuHxeUYOWXKeUhhiT62kc4J7s06/tAzDyYEXIu9neF1zNxpPvlp/LRmbvhx
UKQoOwh08iKY2i7h+yHolR0lhcF0N1wyPkJCFO6dUuBrw0bkwR5Wg309dSvQxrTX9r3Kuw6pE05A
XUoHK5knKQukcFTsKS9uaV5K8+ktFXNTbx1/CIDsovI2l3A+a0plHb/eQ6DqtvFs6ye3reLXwk1s
xaOQFquhBIfQ2JY4ouNzV0+AnGce7yeokcOtdu23Scb9jVDrojfoPiIEr5nqazC45W70E/dxwW95
WpDL7isn1N+o/JVvC2JV/3nWdj3egxdJsxPByuqYoQ9tRS8/MZxK7zmbprsKmyKCiDNfj5r4ck0+
eoxCsHjKsz5IqcO9cklyMa5pvmK6RHU1WPA0WNz7stDjK/SSdJcxMLvjBBl8mIcJvlnVUka1Yagp
biMrrW7stHfbHZlc655a4WAX+cO053JFm9EP5yuhmvatGDT44U48p4Owrypbvmgeifu85D5FTnh1
qHUrp1JdW0vgf5qmzKOlomL25aTK2acWFByV+dkHL+6GmyGSl/GAca6KXA72Nlh4ih/FDGMl1z7v
MKZwMke53mXCHTQPPwuBh1vFho3aTDFJiNr5mJY+XX51CKvZ7Xx0MF3tCNLWO4fTKGshnOV8DkGR
ewkzxszv8ZeH6P2HBOffvHFd4d3HmR/eIbLox0761OhIGM68n5wQ8zrTaqUhz8kq2HC6ew7t3jm1
oEFB9c1im7VLcEh00zxyXMQJXbL9OLgQYki/1CXZLtuU/eow6DeLyvM78k3egSDt8mRLOZ4W5Zkm
b35wBBN6wwo0XhYzqL+dbpJ7T9vjhWgHJp/a9cUJVnn/kAdNPW5BVE97grK0deRT51wN1APfF0Vo
72QaHoH5gyKssuXZVjXmVvgbL/mQf8Ldl26DwAGUms1j9jzCM99EatY8cZV3FYpmvpztDBoauY8D
Ux4+B2qgJ6A9DakEoEADQYmlyqmfDxtN1nkO+gMRQZ6ONeZYZkBNDX0a7J5IeOMjtMpHCO3RQc19
Wu55HALALlWxgxwH4pWZjz1L5yFP6TLcQCIAU7BkVBD7CxRQO1+G0yz97sDkaaYygPX0JmqgFG4j
1pv3sh/CbwClJ8J2YbBe5omuv4gIfTSRSbqvzdYKyLkkNbkQXKL0sNvWTRnSZNJTvNiOuKOGeLiZ
hOPu0qUGisjMlm7FyD1VZTPeMhMR3jPPN2IRLbEeRMhkbu5KXaDWVUH3QBwtCx/qxILwFliJ3ODx
ZVuAGPtrRY4nOyRoj3yBbPaCVehUHxASHrOxnq/bCi4Do9lkBs4dp/eKbcANbWuClXfxsk+0vwGV
XT1KZCDKvGYAIx7WFI8408D80FfDch2oILjt25watqTvLchJwXDldbU+zU6/XMQY7O6cQKunfGqu
+qk/iXidd33i9h8aOMBf6Cy3LzCHyStnDFJmpPELG7XpEEFyGiPp35fjUgOAGZmuHKi3J5QHQJns
X5GswPYmX4pyS2teV5JOC9eHwbPFr3PVIFqw5NXMCNoGsa9Fn2k9UO/VIK3my0IfzJ2VLOsHK8fN
u88EqPJfYy2exLC0UI9kMfipewG4wmMgPhMkoUXnoXPqj8Kr5/zU1n2UXnut/VlPibiZAzZypBz7
4VhNBaXNhIaqfVyVefSQuDhDPhYN/0QnqCRTd9cJ6L5BUUN2rynDnD4yzuy2vifjLLrLXNHf8fQ7
6oYn6PQPvkBz8P0fJ0WAwTIyBksmO2TFOKcb3+AfwlQVmyWws3Z3GSzm6BQUJdvEwUFqOf5BMrj7
/lf+Rzs0d13RavVf//mjAfG3F4JZwhPBjz03/OmFYslmvkdpvDxPjjinMsDRbc9ejY/B/6wKM17I
upn96MqC+13b+V+N/39+dWPtSjB7+oC5mbn++DaFtTiRvQDplaVwn8IJt3qBgYStRC0vO1jb2C91
xH7wu+j+92/d+dGIaN474DwX86OLCxHky0/vfaLUJYWmBXHZEZwPxiljmAiMjrlmqThB+U7Imz/P
a3VGxgwFth04A7RZVF/CPXKe/v4X+tGHZH4f7LkehlyC647v//z7UGI6LG5mZFgpUWA95IegyN2n
FWvFeyKdf/Ty/WhDMi8IqB0PHx3PNsmUn8184PUXMnWqu2xBQV7TF0QRPU/jz5WlMU2SVP8CR8b3
bwnGDd5RSsp2li1MmLy5KYOy5nHHar4P+5YpNyMXlHErxDoqgVC+jLnGylrRm7Lx1zZlr96E6t3O
bC9BxaH97dENLQag/cx0vBgGzhaCWR5x2Uk/KjL8ihSXQzfUtg1x3r9RNgdClXQmp/QsZX5ZeJkZ
5fCYeGoiDydIvah31on2W7yO7aMHdNTUqiv+/NnCazdgaa8zDsSWeWDanKodK71nrDioQ4KSrS5i
M/Nc+IPyg98JJ7zAMIDpXTlx93oWQM4q8PlD/7e8+U/yJhedL9z/joj4+FXp//hLjfP7T/6ucUa/
ROiQIfZlGEyeb4TM3zVO95cwcJMYU/fZSu5y//9OibB/CTHf2VEM9sDDe40y+puR3Yt+Ib8a2mic
fD8MR/Nf0TjD+OcvGeWFgKF8Cq0dh+HRzxnjbPE545dZTgo8Gk5d3DKpJRWmTt7S+LvaN2pWNXjO
A18slJ+MMsZiLna12f5UubTYnBPwOkidyEesUhbBnZqpeKzrC1oiGQied1QcifoDPBz2WbPZcuEW
j+RhKIfU7DZ8dmUJImqw8asg3I0JcLnAbOB6eMdtXA2IaEsmN1kTZ880j1C8NQb0Lydh+Qm+zotz
3hn6qVqeVz3iROXLdihGy95ps5fMzK6SJAIbzNnsNZlXsu1crRQ8ztIX1/wI7VVwaNihdtZ9kYpS
7fK5nC4l56ibdVrazWx2t6vZ55Zmxwuz0jsgSeR3bqIImiereecIMWqPWbzYFWbvDJqU3XA+Lc1j
lgdUgJtddqn4vyOz82b89kyhUUBfLLvy2F8O8cjGzepBCWWcRUAEFb5+rNAW7tLO8e7T8za/O2/5
u2UgA1fH1rpLBlCZMC79vWvOCSHnwB2/c7XzFEccv0vA8FpRxLnb+zhUlbjEdYnZidOHM+QfKFge
mRYucBV30Qjn2Q8mf0OAZ/WvwaqbLFMbaiLGq6ZbRl8mkym6VQubQ1Gszt4aXdrYy4XjkVRtwOcR
DNfACi81hygawYLdYM5VVapf0naxr5JJPlNO4NM5Z7dvpkD0ysnZKjZLnO9Iue4zAvqQdLLsQfm0
LLB/oyU5Lhuy/+djXlI3ebQRTRd+yAYV3lWelQJHisbXVKbu/UIGeh9k4Xy9rOKrPh8m22UN92lf
ZHcrJ7qrmbGZLENvS1R8piSPE2ntcKwcWhZcx9OfAFm2iKpRdczPh9npfLCdz4dcCIPqzZ56OpPK
EZ95I4IT+STvsQqJIVpBO7CbVX241WPDJZtEI29QFt8YJg63FnCGvTvZX/22eSNESCtYE7T9cTSn
8tqczykEc9SukUv8ykBheFot03kzpjXPsZTj/Xo+6tvnY38adm29rdtpesuBw9o7uNwFtUgU4tDp
bLSDlU95H0Qa5AvhL5vOVFSGyugNomf0sZ2dJb0fkSOmwHldVfJqywGoJ65KGdmNuEzCAjOaH7Ex
vyCUznnViBwBakeWiq827gc61owUIo0oEtA9Fn/Ia+j6LRISyI3QJaDN2sHfwNTAU/mtolE6DpPp
ODs4RxkJgnzcDpma3Bt1lmXiFN7DdpDitTnLNtIoONJWh9JoOqNRd6TReZaz4mO0nwERiDNWfqzO
wpC7ulCxhtRpEs5ES3niiEorRqFQ3TczjKUbRWv2PvK6/Iihx9n3Qk+bMILt7Ygw/ujLZgk2ej3R
12pdZjStXFQxB4E0dK1DkDK9T+xlOrR+ibMPutmnGT1+11CldoqLCNOihgmM1Y6zgvKrTSXL4B7P
bUVTLTVaYNSabTxWPk3QTX9VVh7YTLYXFyOJ6O3oNNnNNFJBuR3Kla7u2g6OAfr7DVqO9TJRqjTU
RM+ByTa1EnghQXPvZ8trDqU4hcv8CZhKuOvwBxxnGrn2AX/qVAd2d+PUXo+b3rfoJuu73sX5S3Vf
dKSqhONxJPt7L5HeE3nUfBtSMr/LA6KA20Wsy0XKRpR6+rqqXlcmu+jw0XRiREcJnByZ+cS0N4wD
TS3kOuQBsyKNd+t4W6/Z8g2TGAUE+IsPeZABuYsKAUQjVV/8NKQtMKKQbJOHrbPrXHs4ps1S49BL
5XVRD28mOQxCsB4v27Wf+JamHWk+LaaJzomm0F/clqfNPvIjde03Kb0gmfOY4fymPqGhl9c2fJ82
Li/qiO46zmiXSmAmcXjAAsoDWePgVb2knsk+2ktEwWdS5cdw8mcqLmP7FGrqX3hixwclbPd6oCiS
+uKoQJyrH1LTCxWpLLrAi6Biaj0gGWGt65CuYpRQwdo7OWO9Szy3x81GV9kGN3W/s2fvTjqd6UB1
l23AV/QmFxnTbrqstlVNWhVjT7IL3MK5WnSfHqahP81N0+/tdVbvSIszuAAx4X6uUcw9DwPC4OdH
uSa/kopsjllAc0ACC3Copl+bxh/2NoZAak543FB2cIylyi6HCTG7SePb0UkftGq9W69xwSIMY3AP
LKg5SMocsqV8GGxl3U95eTdzXa9A9bh8G+vbLGrWwxxW1GbNBQ0Im3BU4SFYOXD7VQJnOBgHAIJM
bJ79CrvhNHBdH/qhyMIrfJPLcLMoO+v2DLAcCSbeQNSwrC0Q1XxgQvY+xMZt7/M0wevTFHZifZqU
gbIVaOgraWMIClh9DLeNlpcaAnPEdny57J3ssaq6qITqtrKVURQn4NZmqkZdArq/WzLd2dgOmvPS
OTNl98Paf3A718p3opTrR08M88ems+erSJfOaehbddEv1qS3YxNBaXIWfF12WE0s/XXLNeAkcbk0
9oqNnxUzrqzw81KCKmI/V14hUA8ew4yoeYjXAeSB3SimFsEeQsJ0WNw4e+/dwQK2Dx5SLXF/mOIe
BA3Fju2maVleKyx9EvQuw6jczrIXf0kF0XlAeVLgCaOLhFx4IVfwtTYUo83ETGXa8HQjkN/5wjtJ
MTT5XrtSOLR1LENClWQ52oeAnj28aksel1sVUSi0VkzuFuW0FATEahyOZ9GqzivraPU9lTfYTkjt
kjVLPjiBFeptp9e+OFQBhtouTkhT5N4ATzHr7VcVQMzbgeEr7+Nc9g94YydFemAp6KpMggtF2+1B
EiK7XJ18RrOr5tEGJiUjDj5y0R9r4vi7VCXOdVPGBhfGh/8JQJB/CFVw4WlwjJtihdBtNCrCDVgT
QUJ6I6M2a6KAtVDZ3put5tZfjEeHHVBP2R0YtyNMTPsjNSflNhPQFWEnehRYiMVvGThV2qajU+tP
LN7r3uMiQR9zfvXpnOCLjYNmwyeKNFNXCAMMUCtoUHool40cAner4T+IrR/mAJR6hegbVvmwBzhz
Q5MQ7ZhTo6+nIQqOYR6LBYJ7HNyrWg7VXmG9vfCRc/cJH9pVPCjku7r1l/c5jfO3hD33s7uE0Sn1
85bpyTJG18pma7ZLMydLbkBgeVt3iT5p8KwfwaYTlMgC/1Bba7Z158A+SkR4ScNpGb56wifpgiLI
0ZYsGc8SN7mpy2X56oIGxvRYOJ9ZT4urYrKo4ej98NM4AuHawruP0oNFsXK80/bqbjLdIKK22ntA
1fP2QTjR6kA8ZU92ILlAYRz2wTyOWMbGiaJP4Ggqqkyx+oRYGFDT01Ui/0w1JxB2t+v8g1N0pGiF
Izh6QzeADzpTdZXqfm+FeXhwRzt6J5c5XzPMX29jWFWPYiISt2U9L0GcOeoJ+HL9KXPsOkNnLxNQ
YdCOGdjYV7ZIiXFyv57sPgvvvVVTDWwL0Nn4YvfWGlhQBnyxX4CesvengSMIUiaSDH8qluamPUwh
fRZlbbXH2UZyF0k9PXXMBQ+WLfda9JBdM8I4pZFcSyO+skiMQBTQ37todHeKErUbD3fHNjfCbWUk
3OWs5lZG2O2MxFudxd6CPQolaD0bKKTg/KwKU4GEQGyk4lF303t41o+FkZLHs6o8GYH53+f//wvM
GWuRsfv8zfm/UF+6lhKlP/Ihf/up387+cfjLOQXLwR/Y1Q98yMT9Bb8eNRiMZmKyaEZa/P3sH/1i
I3X6wJpj38V9xK/xe4jd/YUjeoTDCEUUYZDf8F8Isf+o5xHeZDwdeDbyGn+bgVj+qG7irMqrASPw
dy+9bJz5LnAwQ67LgrNDS+xEf7hAfyHm/tULIoYQYzexwtAxqvIfVWPetXBFE5y8wAW2PE7FxWrC
uWEdc5vz5PmHHOOP0sb3Nxj5IdeL9DgGs5+Ck0kZcqSBBnCKujz8XJrkxNmLrwK8Ln//1n5Uis8v
xUeNkS2gwMyAdH58azKHeztUjn+qGiJGRUQSP9Arqi2tCJhGqQV7iaoSO6bJofz9S//Fu+ROgpAQ
x7BDyaz/+NJTz8phW9I/KRe3QRszAaLmosW/Szqg+YeY8U+i9PmNcgdCIGcTT1rNfEf++BnOXY1O
NBc+xW+wCki4YLjeTKXNFGDUEQ/alpRhftXgTcbMJskAYfHsSGXMdUFqiw37P+T1//z20cLiMCSn
iuuPQcGPv1BJZeNAkNc/xROHauDP2FZsaAEX/8/XMs2hxL59g5H46YaixMquc4rqaUqYiEv5lnrn
bD0/DCY18PefqrmO/zNhMdc5JJaMLhdENgign7VvkJDGXTv4pzHNv323wbjkkf/+Rf7q2rEIwTbi
xVilfvowye36kXZr/7RW2IHKeGSecOblOEQL/gnm4Jir8/Nb8jB8uOjhXMKfmW1x6jnjajneqXQh
xezO+XAntbAdnb07cV8R+AgXvqQmT7/k2juC0vH+YaL0F3cw3h2WPdt8VY2H+scbJoXvlKZh5Z/m
WLtXHhUo1qY3zm9hKe5Qch3NvqpcZjvLCoiLCiy+vHiuigtWkH8CbPzVJwBNH3OT+aSjn5PWVZ2E
c1MJvry4Px+wvE6bs/XPB5yz/9c/bEYRkPJxG3h/mqZQIkiCKOq9UxFweZOz55EuI5b62JjB/v7F
flzqWb4N+9iOwA8zvPrz7Sty3dV9L6yrlAgUXFJqaV9bjxzferaAtcYo9/ev6Py4BJuXjGKejTyC
uZuBZ/20Dopq9V14HsmVzVH8Ai8gLiwl1fwQUlPyUKiUz/UcduDAQ2gqw1nWEI4+RVZLWgFfSX+5
mizAeQX5nmRbVsJimzS38FEWJnX2978y3uQfvhIBD34q2A2jg9kaNuifkZttPJf+zAHuStV2c7DX
fD10RWgdMkdVw6azmwVkAlkI2eHUKsUS7h3+snvJxPfs32KEhA2CtTcFw/++Umv7PrsVt+730I5L
RDvf2RIYxyZwSLFsOCoQyDWZDvCo8tIu+TFpgoIRhieJUcTF7uiW/as2oXzMJN6VLLmAEE/L5S4r
aqKSIVm+F3BOFj0OSdo7lw6ltojVUS6nXZPkYbWtZZF6tEAWHlU0bc9rmPxdqPLlru/psNj4ow/J
CbUSZ2zecYcIn4QIkWRNgQOJgvDqjB5QOmuIGUunza84nep3QvL9ayQYUFzBZWcSi4J7Z7naws/J
CLR4c5aEjyxavZAD20T87YUuRu49XYWfq8LlbvfRpD8vTkL+9zxXDUdyqQ0p0C9iTd1LjML9gwwp
DcDX1m9pCPVH3HzJSDUYDUsNAgAOYIvBwInIFkiDlBSWN/tcUWgILwtteBdn/seZjHEO4GhsqOSj
cMQ9YPtaX9yR5KxITNqpCUm4O7NU7xVoSfr7PMaSq0qxRsWLTF4GsfCnrHTxjkna8rc0JlW0aq6b
jzIDDcc8UVue1AehQliTS5PL0kx/NYnCKDI5nDykWbBBA4+ucrMxOSNIztliG6PkQwUsYMaEZpGK
POc/+6LnrkE1DT5HYcXVROsXyB8dJnhYhGkUXp2TMhbxPXWh/BEChov7vN96QWSaLqlwfQ+7nO9f
Z2cLXWdr7NzmFrn+3RLQZL0lr0wwC8Og8UhXZD82TutxL48kWl4U7i1mnRp2NsImvncn5lmkUePn
w1LzXN6ADCC+JLxsvVkjRMatU0CoGLs++BwCC4BI1EqaKILFkY+Zt7qX64pLbOdmof/WjmP7FK/F
clP3iHMo5Z2zKS1iixw9bXlV1N2Ib83YnFU9z9upXbthZ6s0JHy4FvCuQ2L/G2p0ltuYAf6p8XMI
wk2VJHQ+KiR1xllYmtblqQLKhq8pFwJ7GTWf9LVVlGpxaL8nEUcJZJkODXkoqb/F/todUYmGWyiy
QwvGoaRwfqhYmbarCa1ySsV3o+HZfArrSqqDCpbwy7xGzk7ptr2G5CCzg+HUwEMcBI6usqNBuBu6
24QxBWTsVeVvmQEMRJ1GPecwfUHMOj3RpBX1F7Gawld4p2DfWrG+hYzMrjyfnmqAVv76hlGl4izs
rozXRz7GGJIRrRhT+1YyndI70Bn4C20ZXZjNKArODNJhZwgq+5494GYkXHpoYrxxLEyEnGm1eBhQ
r47QesSxlLk6LMGwfE2zbtrnVmHdY1JuPhXVSJsT8gL+mwJeXK8KPHjyc6Qp7orJ8e5SisO2wyid
Q8MxvpSxRbwWHgNmkrTDByo9VKgwIl6PAc6MPIKNRNvNOvPJi+manW58iYuaPu62gCXpp9A9masl
6Q73HFopJhtSxwQJ1m5hdNN0w7MgyCC2Y6sOg6Gytrn9pY5U9ympC3dTJM58UFbq7Yaa3yOhNuqe
pxKM9JXl/Tr0+2kjMptPNAKyck28qr2DaCXuasWsamuF7Mg+n1PRllvylVAmub7vhHbLE4hvo2R5
M8Z3Vlv9nkmbBalbSSAswOcpPdYE9WU0YLuPB0SfvelPJy9KJTqIDEgD6xaySfeaOvAAzoG+aMHK
ohm9EDUbgpSItuuTLZG1+ducWaiL75gxHLJszETHajtzjlKK1P4uZHD6NAqfr/6QB/2lP/tgr87Z
eiG4bY3mYcbHRBFf3a7P2M/lA/Qfr3M7vvO5Es0bOmEsvi1i9A05QSN6EJLYt6U/fW3iqactt7KC
j5TNJUeZJ+qyRs7JN+2cFUzMnDL/VY36c0lqdB/41HVsU0y06lPN3Mx6LFa6vC9jN0fmJgy4Deui
2ufT1F+WOEEOEJnF85pAed8kkT89M1NuHkhgf3Pr9dPs+s6HSrvk8ugChMmbyGHvY919z3Seva9F
MT1mQ8Qnxzee6mFip9TtZNEEljMvqmXT1yq6ov4LfOc81aLZKgwlSGgDKtglhXD2ye+75YYSJO8h
XOeC7r+mGpjf8inQ0YWe8EK4YW73s6PrmxnPzQcyEPWHHs/vQ1PE/Zb2Z8Yoo1XvEWK9XyHojycd
CmS5IHWLcKNir9gyo89R39cJY3lfs1zQTLMrm9i/gsbyayqs6XHSWQUmbLBvJFL+WzWF9A5JTJA8
K01BIBHd7DYhE3gjmXVdWckEqz8fM/XZLSYBM5R5YYv17eSEtpVufErV5YXDkoc1vR2oVXNcl3pl
mlvRsEGdPYWVwBPdeuujKHL6uJdhvdcUNdOdk02vQ617ZhZK+cXVXMxzsI07EEJYLGkGvg1n8rsX
ST6oS0651nUZrd2zXUg32VoVUQGj9NoVsc94up14wn9zxl7dDEKMFyRDlhPeqabeiSRPmT46HC9y
FrcL4NlOsRXsLKxtNkbjfeaOqMptmdKwrFjyXqtZQ3Je6uB6LlyWUVwAICh72j+nndvIIWUQ27k3
OlrWYAMgyon3cR35LIjO9LVzwXQfEooRiDoTX/X93t17dUguYoiKB9U4/fPgLOolJuSxH+eVNuYS
4bOKQn/j07hpBmplBKp1igocyGv+Dn+I55C24een1ljUVGWRvx1XziltjbkCb3NafAB/NT/bcrJu
gkIzKSq83jvElifxZoo2+G/2zm25TSQIw6/iyr1VHIW42FSt5fgY29nESXZzo8ISEUgIJAZ08NPv
N0jYGmTLTqA2W1vLnQ3qGZqZ7unT3ycz4diLbmKErjjNWbvf6V64/DrtmFl/YfecwaJNw7kTbdrO
RZfaforKR0nkpEe9DmXJNKibUaYWANZ05mTT73awHH4QI1BTju5DkV2YdOFOAM+IZ2RThLPVkUXm
WJdunenNYQTshaG1e9mxO+TMPrxfLZdkySY0XLBJv+rQ94Lmz4eWM/+TzgAJpVPD+9EN5R+OBuhu
HN3EbhQBVEqFAriIJl+N/CrdOiMwFi3zL8tgtuxZR8V5/f9cqBdzofCSbZk2O6WeX4E/AsxT9YQW
v9l4QnXNahGAMIDlIzsKF8pjpaeu69ySkBQm/kyMoUdHqN0iBcog/cnCi0cCJhZf6QjVZKNghxpQ
utyQJUXl6A84QlVfC65IzcbXQn6nbliAh5rSSN/yS/byhR7avdniOp8MhiI6DqK7LW484fiEWVue
j90BKqZpujSjyXTJAJ0RgrMzOcpdL5xfhy4YFIP9QxWOoUcvC2PhWMG7AlqD5YJ4WvUorHShRzbH
ZFIgI2xvjqZUiWntFQlWxnhmfxOj5bDTD+iMmgFbNTXE4T2ZzzbwKxcAnM2GkwHAVR1nSHKNFWiu
c9pLh7LWOs79kANvOHmfp/TOtC41NM15JNxRL73tjLTVJam6Se92NctOcPDYF4Lw6YcR2TghBkRv
Fmdd4jYU+Zsp/TeMeZt2NjRbNl2qIaLJLBh/Ip17OAdbjDicw/ks6RDjDNsrQxzFuXGRYqx9XgFh
eRn1ZrnTvSeje3EyQfKZk0snA8zYXraJCOk0G/t2mGhtioCGEwoBiXzSMp5W0TfWoTO9vxxlbnD4
aUHBoBW/M+dDerNNu9l4lC17pw6Gq1i7hv8zUmPzInJTvysiI3/kfrr66Av0rCh3lbxb5GjfJj/3
0H5Cm8LxF+QQXle2phKSKeZUTHgficjLwiwfUJRuWi2DhAuZTo4AkTLkzUGU0B14fftQSqN2G5wz
IjJ42zSNpGwG3OLRc1zY/4Jrdu5/RnmDfgLKn/wMgJQoISZE1Ot4UKGwxQO3ZZPK7ci06uKi7H2b
By4oymCotqVXsrjWA/7zPPAGaJVjTgpp2M+2lQvVgO7rmFAhscUEpwXqAL5CEFyLiw+9zQRygFrY
ZbirrTX0/3rAfxETiA7sZCj/6HawNDrYkcxv2zJGxoWK3eZCx20xTJu8fzheXL9oO1S+o18IqvPB
b2+wzdvrPbqu6ngQVD8gFCyjRXUHcVCTOmh5VTaEY7c4tYCgXwoN9PcvEQrPcsEEK7O2aNRbFuEB
4s4SWoOrsiMQC0Dn0K5J4lzLi7XyWi68Yts8qJpuEEaDQsmEvnhKFz33QCldd+9vJGuxXhCfyoNS
56zHXi8q+fdbhdGF9N+6WWqDYpzNzzcvuDu0Mlb5VuU/z0I/9dI+LVeL9byZ5ho+5ffIu/Mm3rbY
47uwMh9n8tsbZZ5bEvEFwmJcoSsjmbXppkCWxyrhQmHXJzz2YuGJcoryM5IixvKsS7nrRbQ9TCsg
NWvtUps2yAqpN0jKWcpZA6GP6KhPOY79fhb2c0UpkjHIjqxL/NiPvIWX+iUlOW1aiTbA7FKRHyTf
D7Ao8smd2gWdwrIGVuEJXA8H6irUNQniX5czp34CoJFKGa3A4agu5TM4HoYlnWJ5m0VGUF3C5wMv
UBagTsf2BkTIObiocRKqO3J9HKk95XhAd06VyxIcquTOkybCg0mwT+6dJ4sKWZDr65O93JVNJL7o
DRCGlXl/vCopFeuiDZfLf/w8K94neSh22OwanQbWxpUXxor0IILShHq58nCuVtsxa1YTn/DKE8Lr
4zH2s0xZ0+SIWE2wJOwH4dBTzTgMjAZ0wVWILhBJpqxsA5ulgQ1zFQrQGQQIlIpsAg9Ka4h6kqdV
0o1MPImzigyRWShu/Y1z7d+lQImr3DaoV2qC9NxT9RZuOemKrCtRr/3FwZk3mYogVNU69KX7own6
F34q/FVJS0oq7DK9IeJX/jLsK2oM4k1odMmZv0A7qcxb2pO1mZKkWXDQ9dIETakuF7OtNzbAsTeu
7n3SiBo4ktwEocpxi9VSny0344gTiWrV0OHJbUDI3qT+sOopw2KvP+cPfhyLVTT3KmYCGbBGA/P+
GCQD/+Bc7Og2Bz9k/dl/SvJnFiIuA5miWXelrwfYXYiSfAP2yC3c94XwlSOFSfpmA5Lx1l+qVuXG
jVKXJZ8zLygZK2UhjSGNBnT9Fz+doNkUyqjiBnTxkzAGZCs2sP729/l7vhLjVUf6FzEY6tLfV+NR
l/bzMdO9lJ/yND0EKHb9T2Xg4amfqc41+UQ/8r307d8AAAD//w==</cx:binary>
              </cx:geoCache>
            </cx:geography>
          </cx:layoutPr>
        </cx:series>
      </cx:plotAreaRegion>
    </cx:plotArea>
    <cx:legend pos="r" align="min"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_xlchart.v5.103</cx:f>
        <cx:nf>_xlchart.v5.102</cx:nf>
      </cx:strDim>
      <cx:numDim type="colorVal">
        <cx:f>_xlchart.v5.107</cx:f>
      </cx:numDim>
    </cx:data>
    <cx:data id="1">
      <cx:strDim type="cat">
        <cx:f>_xlchart.v5.103</cx:f>
        <cx:nf>_xlchart.v5.102</cx:nf>
      </cx:strDim>
      <cx:numDim type="colorVal">
        <cx:f>_xlchart.v5.105</cx:f>
      </cx:numDim>
    </cx:data>
  </cx:chartData>
  <cx:chart>
    <cx:title pos="t" align="ctr" overlay="0"/>
    <cx:plotArea>
      <cx:plotAreaRegion>
        <cx:series layoutId="regionMap" uniqueId="{00000001-4A27-4DED-97B8-4E6A4B380BB8}" formatIdx="0">
          <cx:tx>
            <cx:txData>
              <cx:f>_xlchart.v5.106</cx:f>
              <cx:v>consumption</cx:v>
            </cx:txData>
          </cx:tx>
          <cx:dataId val="0"/>
          <cx:layoutPr>
            <cx:regionLabelLayout val="none"/>
            <cx:geography cultureLanguage="en-US" cultureRegion="EG" attribution="Powered by Bing">
              <cx:geoCache provider="{E9337A44-BEBE-4D9F-B70C-5C5E7DAFC167}">
                <cx:binary>1Htrb904lu1fKdTnq5T4JgfTA7R0jt9xHOfRlXwRXI6jF0VKJCWR+vV3K05VJ06Nqwd3gIsOAhvn
6MHN/Vx7bfo/7+N/3OuHO/dTHLTx/3Ef//ZzE8L4H7/84u+bh+HOvxjae2e9/Rxe3NvhF/v5c3v/
8Msnd7e2pv4F54j+ct/cufAQf/6v/4S31Q/2yt7fhdaa1/ODS7cPftbBP3PtTy/9dPdpaM2h9cG1
9wH97edzrVtjW//zTw8mtCG9TePD337+7q6ff/rl6bt+WPcnDaKF+RM8S/MXCFNEGcvVl3/y55+0
NfXXy5lULxCVnDDJHq+r39e+vhvg+X9Foi/y3H365B68hy19+f3tk9/JDxeufv7p3s4m7HqrQYV/
+/mdacPDp5/ehLvwAJtvvS0fbyjtvol3b77s+pfvNf9f//nkC9DDk2++Mc5Tpf3VpR9sc/2w/vTB
uv53/fwv2Aa/UERhSgjOv/wj39tGsBccrjCO6KNt+O9rP9rmX5Hoz23zzyef2Ob6w7+FbZ53n29j
57s7/4exQ9QLlhMmKBF/ah+lXuRIEk7UV/vQ7+3zxKv/e7H+3EhPHv9uJ/8eIVPe6fazdaa9+10x
/+9BQ8QLzCjnCqlHo6DvgwYh9YIjgQWi6DFqfl/7MWj+NZn+3CLfPvskcMq//1sEzndSQ8F5+xDv
/herDUEvKCeSSoT+1DgQMQSynRICP9oGqtFjWDwa5y/F+XO7fH3su83B3n79tzTJ3127WfO/GTH0
BVYEY/l7GRFPIwa94JwyxRn/YjWIqG+N8i8I9Odm+ePBJ4b5+8f/P4b578HBHwjqcBfujl+g1zf4
4PmrX/YOgPDJo88huEftnn/628+AvST+piztL/lO+efmU3v3T2/45pmHOx/+9nMm6QuhmCSC5phA
pWI//7Q+PF6RL3IJYcYJEVLlHMMlY11oABWiF4IpqGpCMEQ5lVC5vJ33S5BfBVzYH1NSYSbkH5D3
xupUW/OHOr5+/snMw41tTfDwYgrONT7et8vKIBUQBFJwxQjmErwQrt/f3QKuhtvR/5mxb9qtidl5
RbZ4IJPWd6yrqrqY2xyPRbMteCmST1vp52xZy77G6Io3bni58YrGEiHTH6u8XT6JGQ2vtiqajyrv
ki1q1ddtAU8Nh2ircDKYzXwcWEXOc47wK9euPBTd4sjLDWm5lX031MPRK81PWy7fCNfrWxfn5VW+
3A3WuaLxTf8+LLn7YPt2ycpt0WY77fMRcqgOQyxan6WtyEiNq0NUhsSCBFH3x5FP/W9N1pO6IG6o
uyJhVx0tTu15H6foi0qr+WWdYkVO5rza6IE5LOlRWylI6YjqUNHJjpxOqtmaIjZVc0U6scgjSaIV
RWY0J2Wf9fZ+9OP4wYZ8u559ysuZaH9ZK7/ey2ExH2homS4XWafLdu2n12ns6jvcYFy0HbbFMM0n
yzyMJZ9xXsZWrtcbi/aGkWRVsco4uSINqzjVse2vJRnia6rJdjKmcEjenguxznUx9XO5mNkVnKbT
FbfiBk1e4aIjw330GhUkDvKGMzSeV6ELb0haPfRA3h/pmshZtY1IFybrzQULtTh0aZsvZVzb6nzz
aLpYNt30RV4zVRctm8SVzAdsSpcl/Z4M4/xmpr0ruhmtWzH3C/q1FX31a8jGeD6ubDoao7KrdcNd
EUzLC7slWq6x2q62Gs3/0H0ap5KpwV2tlZsuGymXz8qprSvqFLL+4DVtXi3U6OM4KdMdzKomUyAk
lpc6iw4Vis/93ZQ6fax9nNhp3Q52KHC3+o9dp7Uu12qaxqKfSH1jpDLoDMKlvW3GnvwD10P7Wm0M
ViO5cG/QiLuTeWroJcLdkhfNbJuzjITaF8mOBxyW6WxNaLmtm0GXfOjih8zU7oLkg3pY3SrcCc+H
mhaIrLI9rtOkblXHt7X0obbZr11N+E1DW9MXi6wyUyi/9fd0tEQVc4P7Y51vw0GxgMppQOYt2LF/
tyLf3IjY+ZcepeZCOLyoI7LrdNVUhh4ynurhAO5q30oy5a9qF6w/ZBNcR7amL6eFzvbY2GG87oyA
ZrdYB4jyX6NBHe0KXStFQT0Ry3y8UEubwy9rUB1CEdWSOn7rrYq5vjJ5Hk0osM/Cdjas81pUy5ZX
t2ldSLpoWNOdTSu/QbLrDyMVW0lIWxeJOvUmaoieo4+z/lBVKhVIV4s+iJkqX/YjtqUZPHszz2we
i9SiUAaaprIxbX5NxyFeBcabUzp1rPDW67LvU31U1dIfJZnBFSFebisfc1G0y6LfxWolwxWfQ97d
iNZvWh3ouM35G7r5dXC6ENywa4ym7Gyd3Xuqm/V11kvVH6Ij6zlxy8VSG/7SjqM7HUKPDzrq7XSc
h/R6shKfz52eCitZfS6T169XR9ytXrtY0r5rTyqi9FGMYEjCVTFUvi3Q1FwPHcTHEJoiD+3V0l2M
awtvItl0OotqOqoWf+BVwwrWZRddh4t5snmBJPLwmmwt4+Tp+4YSel55Z0sEajkRSvpXbU4/qHms
D+tG1NGuS/ay21B1Vu/ZOs35PwwKY1HVFRg5fXJ+uQwb6LAK+WXX4pBKpPr8JPfNu0gaU+jOvpci
ifNBjvcMLHaMLb7Nk1OHKuj3NXGv+Np1N2Eyv9KKxQKnS9Gm/GTI7ZulJUMxRBHKNU9Dka/9csBG
L30xx1GeiQb1ZeJGF/PiJ1FsDX85tchfOOIvQ1fVJ0nJ5RSThR6QT/1UUCzyg1B9c+FqQVvY3rh9
aKL3L1Vc6QlfUYHBjS45WPsqrx0u8mw2t3mc7GnGTHZK0wbelOx2nVzVVeA/aClky8bXU0rqlmyu
bw7AzujXfRbXV1y5T8I2+UXf1uhyG9R0zPwqh3JkEe1pdsqGQoL7vRW5qw8MMXuYIsPHrfXDoeZ1
utZxq4q0IPdu6+u5zBj111i1r5nLJgiJvindsvjrwfVD6QY9vFl0Vb1muKIFnV1XMJunAwEzqSpf
Dz0mzZ2O1V3j8+k1HsV6g6OKl63z5Ja3yryZVzuUgfALLwZTxhlcp8vyfzDfTAXL4EfTxaoEsGkP
uBf3a1z8rcyUKLc5phOSNnUyr0J/5r4y19t69PM2X62BEl242dNryDHZVRdagYupGaZbpht9mITp
L4mwpGQVHk9V9M091RpiS1nvS9HPt+CE+lrZXN90rGIFN1wcW775A/QqN4J6egi4c+fDRsiNlkQd
sjmNr9iKPrLF8eOEsv7NoHpcsCDwP4Kl04lfcY/AM5peF4ALeImoMCepxS4rGOGnaHTtZbZwdcH8
ms6MbOM5D1AiY7/x80wjjg7fMlvfAax7OybX1s1XWvGPj//11g7w/wvV9c8vd1byn59e/k5nPnvX
6YPd2y7/9KYdJ//xrn+Sajs2/YNhe4J2HwnQ/wYKP3vxX8TJOc2fg8l/13e+/6Nn+oKSvzzxFSQj
rF4ogSVXAKhyyiWg0EeUDEzBC0pzlAPUxQoDTv0DJAv0glAJtwsqGYHQAvrtK0hmcAkIVbgK2PoL
8P6fgGQCDdY3GHkXB2HEKLiDBKmBUfoeI0uxpGGYc/rQ5NvYfdbDVpH8sK44m8IhhA6n952GpHHi
E9FD6X1i7D5WejRQcpmd8MmY0aECzCEz2xcGIrlqCqn7Jr5z+ZB1qXR05Bsv2irWgGwXskx0KYme
00YObTd7/AoJMQpX1PmYre+aMFfuqLu5DvJAExSLqYCKxuQp8XU7sSK2HVOu1GvMZHVils6PbZk8
IISs/MaQXz3+2xYCgaG/047KoXtF0DsgzijBT7VjPUc2+I09jH5dlC6GWjS6Lxzwqv1LBTgRloyo
NcPnibs2vaU7+eBK3MwO9mPQWsd3z4uEfxBJCIWAGATWHOgOhZ4YTHQ4Dta7+hPSOetfjrSt+4uN
zpNvT5uMA/YuBtE2qCv6ZpRz0Xdx7EXR5aPt72z0aZoKMbOsu9D54vPmuFX1Nh82HcEUxxC2Znvf
OF5l8ci3fuLX29YjuG1Q1LMJwLGfhSqe3xS0fN+qWeSgZAZEpswZUhxi4XsnrJo+tlmvzUO+Zom/
YabN7O2gK7vdPL8QRNSThQhhlEIFAPJUwnrfL5T0MKmNx+oTtLMYkeOoq57mBc4hwiMRHX21estI
UyTOdBbKEdViue1bZrrPz0sCDfBTSZjEJEd7/8wV31XyTW+KSJ1yFTv+afHS8Ws2pg5QqBsyIshF
7fnG+P9UyVAWJKQSIlAuQAtP9p6hOhNWC3Kv58nZdJjSmAFaWeRWpfUv1tqd8J+dNwWDQuICEpSA
w0M9E08Miluj+7Fl+FNEtW/pA05aNM15Nc7gd7WddhXrxOdZHZ9X6w+exMCH+P4fSwZJ90nLT5z2
TnW9v4+5muVWdELL5bbCWQvafX4p9KMJFYLxieQMg0cBJfy9CTtrUb8uePgEfRsbxFmrKvNO4wA5
qoTevKrHV1FtVT5c2dYZnh/Z0vTb+86LcSTFoCEhVkXeVYN63XVcEFo2i8H6ql9qJ9PZvFI6uLPn
hf7BMEwipqiQYJ0c8acJDfCvxBHn5t6k4EAKl6m++7yglLFfrR24JYdqWGyo/kpZPxpGgVWAhslh
JojR07RVZSiPo2PZbxvLEN5KJVg7A3qSY+PyEhGNvT6DMOnFXWp0HQFrOufUWA5ZxMvbdthWZ4pG
xi38VkM7p06I4YDH2ZCol4e/0JJ8alsQULAvYaIksJdPbcvqdXTD7OxvjWwxhGInU9huPI8OnGpL
eZ2WU+VHz68zUrUQTd5QCsXA8JQgWaqe1ukeHHDoAGzuczYof7Tf1mJB1HafHxMwrUbILtB41PxX
D71pFcplED146gITX7COcYFDGTYELWCRZqj2FJ35poEFcYpavq6aMcQPW9ohRDEBHAdd4K4jkOTz
reVTd4LpxCC+p2Zt483IaTc88HVGLXAlofLbDYS/Yr8a6NO3926zHciIxk6ZuUBmRr/23o6dOc4c
2sL3WyBiebu4iS+3voNv1qIxHWSQomm4BZvhJgIRUAykaftUdmTMINArCe8ghc27roG2pzHQkhZ+
7TDcyVFbwS0tF37gp2yJTXgdVjFAMUtT7CAFe0e7Oh27WsHSWbsquH0j675aVqeRXxPVt9OHCRqd
5ayiy9S+1NRIoIeQj+aymbI0X8xxjuBLUVZ75muXFqVLufgGimVehb1mTrLCEG2jnILHpaVm7Puz
rxtgXWhgq0bkineHPK8yUCjLDbifj/WexPQg8mw4Tr7i8KsVYxq60o99535/xzROmTuStmJtU4LL
2RUYvGZjoIOZtAmWjmMDyTERC3uqH7VK+34FzTEJ/bg7W9fQ9BdGuznTJWrUviLJBKC2NFYc1DIm
McH2INHv7mJVgKpFemvAabqKd8OtCcwKcdIRsrvLyDoMMbUYpcBrauyAoCpJzOGFRApUiZNQh16S
i4zGNt1PQ1xAhzYuHazPIDGi6o3UOQedbGKWej2vuFn6tqw3s2O3DkUC1xIHtAib6NTI48uJVIup
jzZzu90FXiALHN1GFtiMxdXuv45MFD7VQPGQ5UL5hcJbbIKuKBzmjkj4lNVBQO1y2AYQKcHu4ct1
7nZZqGoI5SUXAkIwyakHTyEbTCHOFi4JiNcNrdxxW7XkfXvtqQT/b2cKH0oFpCeI1VG163haBtDg
HNcZ1LlJsfucBghIz7oQKeinzvnuoju0Xt6O0sDPCUkNASy6ALkBoOMGKIOuLcR5cmnbk0fTAxDr
JuL2kKZqf6nLKQJLQB87w68wIrK8FW2PQQuNFaNPZ0vMfTe8XDRF8MLJeQfybYDFdq8mbevCYezV
hthZlJpFd+jyt6phrVoOSELnCJmp0U23AWeXnbBe1SM5CdDb0/wAvq2BF1jycbthKUVwf+kl5vSo
hlUnA0BhtfyaM7YA+dnkQU95yauOtK8satrKA48y7xY27ZJydIIhlpfsvPW5blMR3QQcXRm199l6
2VdegIxV5sE2E5WtZXfGIwObMVUHE4A3apgqaq7hwIyKsuR5S1d9hEQM6eYYSN0BV1aPs1VAIgJu
j0tRYR6as4p0M6tr4CsgzfL7bWUZbfZkm2DPqoOmuG0K18Smqa9628xIXIeo/O48bbenFBHWNI0n
fap2v8zn6MGHKtJOfX1pN7vBtQkvs0NAWxNIlX4yoKXD0IM9TBHzDM3TtV85hpTbmWkGKxlEMdQC
C7Q2vEtN+Z4FZ1A+eG7ejlVYTvIwrnAntDATXAuu2vNSny/AfqvQ7YiwoXMN6WmkEZixy9BkkB0W
0CLEAsLBg0MtkwMO/RysPyV2KVMNni41kK31Jcw+ZliaIh1BfkiXUI6WNAKXcRgqNkLkSar3IhvC
PIE7Rs5am0FRdgnyQ5JNRl9F4MNGoMPTwOjZOAUDW5LWWVdsA94hVp6tfbof5ATdyNc+BLL+rpzV
TsSq095BVlXHuulWkgGhuG1uLKQk9WGqVlMdaT5X05tqirD51kLxT8clrQIkFt2agZbs0AgI7G7e
AE6fyXbeNfjVrYd23a8lagk47tbGHThzm+3p3mcSihbKwCvJkQin3AoUnq5ziM+sbiFyqayYQMXa
IDFe4xbS7gFoaBeyQmwo8Y+ZWbV7kw9Rv1UYqw58yE3tdMHNuPQn3C7zeD8OUGMuXT1k9GUFkpLS
mrGdPraQc7eTXhirP9FOb+52sHyAc19AFq2vNpXpvFgzHezlSNg6mkJ2RrGxnID49PPJujK5XLup
qaIt+JAP6IpoKKvHSoYFOHOwkYMkH+UEjH5jFgcUaB37ZYf0m1uTLqhIGqtihPFF+KAwmukbrkOi
ddlNtI9ZoTROlS1GBfuHmVGq6nAeGqhkuhSbXrftoFq95e6kwttqLyMEx1zw0L9c8xyNJ4sSNTkw
AGjb27rDjYXCx4O48CnNsiA0YFQmGAzbVPA6eGC9LBZdCYNB7Mqa6fpMYBIOwP2u22WlgHM/RStq
8Ek1RgTsexB6a8umIiy7GXs70Hezn1xnT/NRwCTlCIRbjG9jiCS8zHww2S3NqN/eBwNeXTDHOfCS
AuhtW+jAhRtPZWT1Fot8ESM/qLjp/rRqQxdPNkvlYAvVW4KbUrjNT/I3NHTSfGrwaJd46HlI04Pq
GJnnchajFQUmnoX8NFRmYvIw9zmD8V41ZD2/VkhkfX+68BFgbfPQSEOCQqWV/YztAbGQNn7kJJCs
vnYYNtPdfEXfedIVR7drPVgL4wvb7gV1HGD6xN6tiY0jPYzV6qoF8FReA0ZJi2CAxoBAhYBxMe1Y
02SuAwTlSFz2sqIgkUBwT3KHjw4KOIRDQ/me4QaW7wizzVKFqpMu6bXW+8bGVV5uU50BJGXNtEDp
Yc3QQZUJhtV4O01CwDtPZmZ39Md9v3cOokMbSJvoMmh1Ok9Dy39lxhsQBY2Z6NVpDfOU+TDOE4M0
ybwHZC/7DLR0SjEDFLzmgN2yUqV1hFzWSZh6rpdVtlYr1HCYm+THBRm+kTNFsQZIZHBOIKcM85DD
RgGXSOCbGBvcnhAHjaFGr5JQgCZrUgEUNBqxV045rREkdXUjYO1ZbMJubxbKJrhmKxXhZXlnYepS
eGYdyO9Vt+fJngoNt+AOKZDIVKNH7g5GeDtehSENZBscZsd/W9fJ2BOOO2GuagvjNXQSxnHHUmYU
O2RpVNh1FKzhAX2eM5gAqMOq0TLrAuoh8AaFGKsIulW5Y6B+yOFph0hf6B7uh71Kfa1gFFnQYw/0
M2Q0rtZdekRg5JaVY007ZU8TzAmB25szUCykmW6XYPZZA+7zuya2CUKomEeyASIVpoE32iHwgR56
ZJKEMUYGs422bHPAAbdsiBX7VTsE3NOjGaFgIvQe2r85vJVTFWHHpDMIbDT7RSB3bep+WZubbe3y
Sn1YesG6/qwZeT2s5xTg6PJ2E3hHsWgbd/LJuXlpm/MxNzuoyEPXAgRfYa4NRVHyCZxlAL4OxbJd
cyfCgfYYUAqMx3c0v9jROXaWj7Vf5M0WGmzbK16JHORJG93jgBCXw1YXGJYub7Wne4hMw7QTXqab
4IZqoTtQQxpa43ZCu4ORam4nfDphoQFn14/VtVkWmHeWM4yjIKAIGQEFcuJ2vBn47o+V7jpA1jlo
oPtcbTBOSCV8v98NqMRtN6uWAsolakAuXDaN2KFhz+d6B/Nk3KV9DI8+MLCLhjEIGNV5SHzDFYlk
qT8ucq1bd8aQ6AVE9QS+oMs2ASboTqiDueRYaoOVeTmsqF7CodZeovkCXjAQALWrTWBbOAQxwFpm
c7CFfFzanaxAO7RWi4WWrxaqdXeLm/fRl+/nMUBySSslV3RFoTdFxTD42ZDjvQnsRgYdW47ibhBP
FcBLaDzBziGxLV2SFUP/xIVKcTmNmEz93dKgCEqByf2OfHydL4A1vJUOdttGOHKRjl87YrkZBcAg
1nUO3ZepJwKfauhZ3DFlWRbvyTJP202eLXlekmZsoB1ZGlf77Ezykcxv+abJnJXZikD/WaP2pltw
uaMwF9He5AvldiBfw8B6eVv5qgarhQEIXXuIMttU2bqFGcAoitntPWh9z7gbmqDnPZ/EaFa/9w/g
TpzB8kDtVdueKkfIyfxsFCyG5mhEBNc/g8lnA61KD8O2+8fQM4veoZXOBmWGIk1W++kQYJa2O4ZZ
d/4oq0jaXVLkcjWvchqjmUAh295xM5UFUOSKxB7i0C3X40vOewrgNa1dfVo1Js6veRSbP5dzRPpM
egw9BRS2jAI+IDEskDq57i28RtHgIFd1k9mRKDYYsni5PnaNsa97iNKpWxAkKQD8M4fDNCtk56Oq
l70LfGwsNBy9AKHtFtdUlxBlqR2LIDfoeOkC8/x0gCYpB+9fG2PApC2ad9FnE6ESHmMzVyEcs2ho
/1KMQI7AjVsCj0q43xNWADNmTRl737am4BlMwmEy0BDT3xEb9w49PWYOmN7tQHdA/e6Vz7NGf8IZ
yZwoRWCgs59tesIHymjlWim9/harsPeZS5Pphh0ymO9rBYeFHOz3L5Z8yqoBTSWhPYWTXBRhCcDp
ewoyjcbIPPDwG+PrPr15dA0ts53ZfX53Py4lEJyhUmQfGMFo6gmzipt63BZgJ35rabXnJ8spWQAU
QrKG3PX8Wl/YwG/5YzhJCzQ1YRgOQPMfp1I+R16vuie/RTLM0MjMzYDBE1mgDYQhnNBCUAs3biFp
zIYyDyTKoiepyzFg6LuBhdgnGwpa3j33PGbmr7MP4+q9RTCCeagJgk8rfHpe/B9UtZ+qB2CLcgLt
OM73699w+9FVQ6hXweAvJVAEOaBA7W0hFFdooZ5f6gefI0AMKxgFwSQIwx9TPLEKwKgWGwBQd6qB
8yHprEqyW9+jTewhwqt6/UuXezpCQWAYwTFmsCbDPxyqc5Mnsgb+/m6kzZ6jQoRgu5lbyOy3NVZ7
zaoU4H0AEwk+P2g41uBeQbYb2Pnze3+qZpiaMrbPMmBMyhB66pGrCXFZVU0+AicBrWNqGmCppBF7
O//8Sk+1jBnJYbdwLgpWA3LsycytB2AoCerQx9lY0b8Mo94LVNtBp3a2NHhHjc8v+P3JRRiawInY
/dCsJAwmfEAffe9BoZMbJJPkPjoDc6Lm6Ei1pzlIignsCofHdERF09apUXAAgTVQGZ8XgP6gXDi6
idX+JwhCCtj608xC60ajUZiPU5On2hxhlrX1R2A9GtWdPsKWxTU7NOaU7vn7KymesbBTXgOHE3DN
+fqonKGD8ynAV7EsQRRbqgh0C5uWBkqC71cr/UGSkMm1aFEfIFuLle3FckmzXeyhqXII/ALOGe/8
axAzkEdodXBuD+AbUHRHCWAeh/MWRstyO9g+27GVX/wOuzKHBXQxvp32cs7HFrCN8GQv8XDmaQSx
xCNB7wHaQ9bse7yDpk6GL4gPox0sV93QQSbJfb2C/mXdOWAm8RKXnWQxPdCyz6v/B4cTFNOcwwlY
hcmPrj1DZ9Fk+ZY+2GYigFnrMewtkNrCjgC+UtbPL7lnim9T7p5q1ZcZjYSzAGI/cfBt0oJBWQqT
l+sHVfOdY5xbxfuXTArcZ9e5z0GCgsJZUmiiIqp2UJjpYZfmeTGe7pwQTnPInPBHFvBDfhl/f5M7
DZ8MHBYLzYfeAv150Q4uDO9wv2J3hX24fn6xp05OAJwJAkwR3/9wgLInTs5RXrfN6P3HZRq77T3r
xO4WXQenY8xf7As/CWl4uxRw2jnnAiZvhORP0EG9wrlCbRb8zviQy0MF9GWoT2qgUaHTbbsVqkMB
A+8BfgkgbMAvIyPqPUBh5mQxAq0LFAy0PPv8flyJBhyKNroD9baGDqURkATuG9s1O60Vs50GkIFb
CMJF8p0m7geYjrxdMkRgc1nPoBbVdbZPitAy7PkaGgI4MnyeZZBH9Ymx+f/l7ky260S2df1EjAEE
BNCFVai2ZRWZdodhp53UVVDz9PcLLe2zU8v7Snef5u1Yw7IsIIhizr9aKCr/q/FmDAJaOJN16ngI
As/HwHWTIajkuDyNVa5P5riBqihCY27onN+/lDibz/qdsnlJBBeSY1Gcz+e5acFULSd+9J3m5Vqj
C3RaTJ0u9Ue2eragE/deItJhFOql1ijp69/UNGqEwJhNBtd1PI1n0gu27HR21ccgCkaRj8Z207NU
JQxWWxXzcRUjDdO+qGPa42xjU5sOr8QfbJEmkYwyt1k7m29u/NvUVPqFbwgh3T+NF3bcO0ETkwUC
OuwMN9VvMreoWubQm9j4mx2WTg0sv1JorEjmbg7nwbkXx6AcIlytagYCeX9I/bfLxfM8BybftBEs
uZyF7vnr63iCyTfb+K9yEt6fuapd+2BDj17Iwm8dMP50OCTOElyvflbGCGPj+qKyi/J5SjJzCmt/
rCFNExEGxur3oUyH7immf+0/l0s/pVHqT/ZFFuT3FVTbX1Pr9G0olZGuEVyO/DS5cXOdmll/y4mU
bnTr6VTsjD4Xf2zwyNNVrGZks20ZmM4O1LB4NjZjoDkolxRVcqA+O5xKxcEpDXHrrWraDe3a7eHE
y+cUDv+qLG1YgrwdgPOaYobCG6zyG6oJ93pdEiMLx60zrZ1olfdocz5/b9PGcsNYyRQII+n7o53X
9ePsifE5EyJFB2UaTr0zwO2+FmPQ/yyNVj1Ip+8pi+LxIkfCeIAmWNsIi4NcomUOMiMcnWq6Kutm
P8zBBGCT5vkfoy8lqHk8FrthVs3jlo9AYo5lpKB9hhOZ0rx3htX8Ya9D/83yNucpRWMcpYusrguv
z/ZOtmbX78+It5s1EwJamc3MpVRAneqdy2ka4B+vc5P6J+9r+RzYMX4JWTZDzmsz5dP7F3u7oE8X
8xDK6WOeGu68IsG6QGmngvqnNL0KjdBiPlo1+GpYVcXt5IiR/i9pqnsoQq/4oB77bea/PCZaHSgb
NvFz2cTo9kFTOKr62dU1jaso22I5VMJC+Pb+Q778pn8fwy9P6dg2+pwgsDiQz5vIxa4Ke0Ir89Oa
G9aMsDkuwoaGJ9stael9qe0q/pL1sdGGZukG7U5MbVYep8yVu6UckH0h1pOflFTBVW103hPnLaps
cMXhuaooXuyhrtrQHizn3pzy+u9qFP5NDTx7P9mr/UeQ06eGVmOZbZQUySdRBcxjw6sk6E0BF2fN
AcCaCtafeZMMUAmjOliJa343l0FEG+/vg1roTITHkOgygDKIcRGc0eclgWV4/eL46/bTGfXgp5lI
j6LJy4tlW77XVlB+FUaw7EY7gfTolCEvnHp16937b8bVB/SbN+NpsaaDHsRCOCa9swLJKuIK+iD1
fiYjxAFwmirCxXe9YNfDkgy7yamWC68aljHMjLaC7Wmqiwbc6nZq5TSEpZcYnzYrcS7EtgKcqTj4
VmXg6ZEqjNtsrb2bVazHWlTiEQy0/NQYvLRQQoyt0TYs0C5508eR1wbeF8rGqTnMTvb3KvPsTnht
hlsIyDNLmvZT5Q7lsGvifvyxlun4ZLp2cW/UPgeEXKz5IOxhHvELZcnjXAZpHqWdyQOkixWE05BA
AXh5l0OEcCY+OK7h32Tp6vxhgWrHIaQDUvj3B1eP3fnYOqALHocUOllbr79/VH0Yk6DXTC/+2WWO
e2d0In9uM7Guu6KrzTtrppf44IrWW+Ers8qjzUJ1ix5JIMFzzjpny7RLVXF0/srb3LkCNkPtHo+r
cQ1QmR8gIgZ2ejdRP1thls9Zsgw3WRaY98YUiMMHT//71KLUZPu0fbzD0joXA6q5cns/qetfyQLB
QN/exN8ataXTrqtWN+xMG3/AWDUxWnAXrHCXp9K9SJHD4hmagyCC8KzSnWqk9yf6/klDv0DotdGn
t4XM+otOiOVOjmlymbgenp3GC+w57FfLTkE4zWoMleU3kV9tbns0GJZDXgzGbSCtiR+YPeNG9un6
ecWIUO9yN2sPyczpHTVWVtxU0LxUlKKakrDsyhpJyZzD4UJ6PrsTrSm1SP8w2Et9iZVIqFB5yGWY
idBFkQT1+yyCrIZyRVG3wGjCKw2yLJOoR/twO7dB34dN1kp0tb7dWJeIU2Z1NGVi/zGoJvtzrOfh
byezM6CeKY8/Ar5+33+YKQGiOaRrUnu7zyp3YcOEFstc/PIl+EAYzEH+A5XHCmvIK6On8n5u/Rhf
ytr4sU75XKMendrqfzFhfS1B5ujzA2I1ziYsSqm+6jev/BVXch13Ly9EbmNa3mSlHA7mNgWPnarH
wyrTeN8G8fI19dXUMk826/H9GXsG0L2sHh/Hp4na0kZrea7Y3apxnpqlyH8lnikfOmn1X+zSMHYe
wO415+J4N5bdcNU6dXVZLsK6HWqPg8wrh+Vz5qU+guR6nm4yYxR/o5zv3NDvsuLhg7v8rWTwJHpX
lyWOZpqm8mzIpipesbU44y9Q7y55orJw+wgkcQ3H3pzubDkVcEr9Jv2dr9zm73QzvSLcsHnMRxwf
/bMblMmN6c3Fk62cEYaEU+CgclUy3EnuRU4H3Xt60a8O4M+nbe9kZP2n0+Gfxof/n30Wb7Ik/uX2
1q4JW2NQ/xMw85sb+SyS4t8+5pf/92q2kBKvBRACwAkLhaXKQfNvs4WLFwNbsqC1fbFhvDqStdmC
Do4wDSA37VR+dVpYPhkpNop0oFXPovXx/iunhXhzxp2cFggEkQyj9xZI/N6ecaVFw2TNhfsL3ZzG
uOzW0ejTiWdzsQMW3x1Duf2h7vAka8vQ4qZLZDSxieJVaV68sZfCu0LXxfovAqPGoRlUZX9bulVr
rGFTLG77wy1QNCCOlLLMRZRwDlq/vKVZxy9lunjld993aeGoMuCmEpnpdpHqsudWnNZV1afUMoe5
hiF0VdGGzexW1Y3lrR23nFQVQKtdCWRxRj81/J9/vNLXqf9Pw8UZSAIkQCZN4Er01Ly+35Bzz6qy
kW7a/wXaBQt7MVRO6VyUztQr72LrE6SacKYt0R+lGWd2/MFBbNln74h0CPT1xOIgWudI/m1by4Xf
S1NmP3Or0BTO0ND8pGEQYIfJUVfMOE53Kh0S4EjDMba2/gz9qTFZy9nkLK4GmdZ9ETYciUjFMM93
/Nv7Y/S2VtLaeiFA+gPIbSiG37T1S5oZdqqE8VMaajLtXbJ5idcdSt8ZhPkiGZbfCheM8IP2/+zd
6Os64Dbskez3VEx67P5Ro7Xj2niNIfyfyMjKXoYIBsv+z9SJ7ToJ5zwbs091DNOJZi1tbPsjUuWc
d3ixFHDqgR1hnGANvb184k6ZYS6p+Gl4pddhxpvBT7+zkIzhstkyr7zLDNqWW1F06/gA/2NiZycA
oGRQ3n8Bb7teXgBHHrYsF+G/5kHOG9GBkiVfgXj+ioOtdtWx6VoOmr0RV32wHldfLbyV9y/5+8MD
wktH4m4Ak/+tKwTcQ0SwmuqnI2dW+WG15GYVB1fNY+/sMz925Dc1Mupd2CN8ld8wVk4q2E9ZY7bz
BxPBOtvJGAAQFFYJC5VSRJy3/QmOdTrPwfiRZpRyxgXkjl4Q1dKkpGuNc+5sTpRV/UrIwkKnwl25
mZmOD1Ur0UPUBmJXhJ5ppRCXoq+xv1RTVvc/3h+zt4e/4wFSm3RsDpoH9nDa3LcTZpxjH4XHtvxY
1KCYBCYKLQbLXGYEZehSxWQ8tBTWetEMc6O/ZG0y/reDBUWruxoAbQomh63t7W34HbD12svmR126
WpKTs3sB5SGVRQdxLZBhFt/7ZFTF91eWRLWV0jJHI9fYKD5U8bLzv6CHdbaV07WzFC1G2PeHyzqf
Y5pzBS6VHk0ImOI5lbiIuW6DehM/eiS10KsomNty/NxtQ9bW0dytmuYCCHhRaq9dBRLqF9tqPCBH
iC+B18o8iaptM9drFJE1zEBNMgjUy+iiKPwiqyDZqsgWUPCgEBgDrfrK3AItVCmyWCtGPnigtx0e
OxU8Br4cibrTlS6T9e3IMzPrbqqn9pvnNm7uRq0JodkBkY7aowdH+mJOWE+7Zzk6/BtKAbaT1op1
q7zMWI07HMNo4j9a0M75Lg4OTjECu6fbTzaSs2lRIFWo4rRpv7WKVdTtRV/4zq1tpQJpTD9qlP8k
KKvSZV09IhPU3KURG/4svyTdFhsXqnIAfpUxwnj7mdQFwnKS3hWjq19P0wutlD0pBFuVI1veSllo
Iqss9aGVMfq8oKYONEKOngTFj18tdGChcPOVL/1mahFH6/aiP0gPlZcdFUuSUWB0L5cP/ES7Ifxm
0QRZQ/HAnWdGrWuDoXUrfHW9rGkog0lZ04Mjmm24UaqIVVii4LOryEgAVi7Ajefka+3XsfM8mZPm
9z1aYvTKKOkoUd6fG+dbOKNPq4agAYOadH8jdEW81okVtOW3zarwUoYL4EOr5ZZ5U16KsZvZKN6/
4vluBLSBWdfi3Cb0Jvjtir0idWCuxPxVbKOejDMgL9uf3SPY6g5y6lz5DU39xiSc7XHok1uQAvDO
D1a5Lmf/gbRQ5XqSJpaDC4MGgoFzJBOjxdgZgayeK1qzAc15gxf0V9OlWjyeFn1t7VVMdMZnuBFN
ObSp2yR4MQZ7akIUKHM5hYOddNdl7MuHBcOdv2LmsWD/B98ws6hztwWiakH4gOnUiUHsHBSterFD
ZUxfmimluriMNcDAykd0KT4hM8AyE4pCoY46vj/w5/saPmmAFVs/NU8LinjWvhckTdRz13tP01hr
tZirUNxe29Om561DkeVcpNa8MG2XItB0WDK8VLaoKvSUFmM+2/FDvICxoPzssg0+Nmtt8KJ93m1I
VQ5dObVa/OWuBasunsFPRGitoCnPyrO03uj9R7LPdjbNJcK34ztD+fMf6GHglgqnVm0/+UMqWFtD
m+gbGAyhnSqndUy6oxZOxngAWOLslXpLUW3HQWOkFmW8tbj6W2hoML+WQY6tJZsxCnThyfDxKshP
hX5EcldkfygMT4lDC6og+mjlvOBxP3i0sypTU4SWwCDIUjGxpZ+jHMCclleOzfokEprzAk+ENptt
KMGbvwbTL2zQlaHptmcP3QubW2U0WmQKy6F9A1slLVjVQBjj/ESVqoVKs5cLZp+Y0HX+jbM4YIph
KtF8dj+ybV5ktPtsa1CTehfMhtjkb/RYFkNBwA2q0mHwNK3qlpgXsLwFtnb9nMZHb4U6HeB/Gtv/
0AWdrdEX6tLm/IIxJmnwt1KXdCFHrrIzHnEDNuwOp/LWxvw4FRGdZZrUH20LZ8eRvqQDUGKbHEsm
DPzZcaTFzo5sF++xHy1myLAOAxOKs5/xcfLWadx9PBtIqEJZCu1WKyfInu8Vmx6jhBajHD57svfj
/BAPDpbbgQU5fVHkwXICVAYLf1hqDqrX15Z0c81QYmHUGhBWkX4dCSgbQ2/k5KTYiMDzYPpiNrjd
s6NbFJxNiPB1n/r+aKMuebsn8vD6EGCTsAhu/L2johzsjcRc1sc0XWUZh8NYCDQfsxnnd9LeHLXu
u1TJ1g/fmEDMchQLfONv/o8Od2Lyl5mV5sUcj47c/d9MIM6EK3bbfWz8MJUV7Opa4SHIl2H8wPix
GC5xR4c3lg9zscZ5PL7j9VApU7G9XF5cHl3f5vKNw2OWjZ09j06ZxPCOg33m7SCmYS7edXUk6ART
c39ycqwAw4Xx9LuFgxPDG3+6/zRvtBit0/7+f+XXGId5NqOinHsrv/gvnBqLJXzl3G6imZjSm6X6
Nr1Hqjhg465rp229yzGIM8DX2l2KLtnniF0BNGc3TjJykRxCo9wvcY2u+VLmTpr4B+aKFDi5CJLS
6RW9j5c1TAxHQvOnsdry9XJGoJxmxzmrOG2iIpgdNlj4vRFztjFKt7/EFTQbcUToUw++MLZUXUE4
rMJf5CeUdh5fhtM3jSyDGggJuHC43Nb0TvdjG7vAnq5yiaPLvrAWw/C8aM3dYvSOS51bFbYZZ9Ln
oulitZ1uEuFyqHxf4lWaQZS7aeAmnzBnzK33OY+NfC4PXiEMu70sRp1n9EnmAtNh2AWBxiQ8Nbjk
2uGFj43t2nFQMSd7AzmzVd2ya3epe419WnnljZURjkR8Tj7nfrwnX2ruMYlmluDe2bL0La0Tjil7
bybpmnU7U5tr/V09oM+o/7QTu+Z6VV4GwdOY+F0XKfpgRtb2kezLKbJkqn8J90/JEhJWpmt6J+15
+qhNcVzIA5IUPWKiHAq+NH06GA915ekt34EV870omIeGCbDV1BvHIVAVP9eeHjUd3I3h63KNnXOW
9DpUoUwtmszayvTrsRBM2u4fePH0ONcOjhL0HaOheBVGXfip86vraGi6g8oyKq1o9i0MvVHmpy5S
dSxKYzc+D3k9ZmSvZEa6Ncd03BxrufVzT99yxptutwfJzOIKgn/qfmCl0BMMGYV+8+5q8L0yqPTQ
TBPSQ0iTAQ8I9zDh0+EZX59HKSG6HwBuYPWRu7SNfChcJw5E5MwBAFDYeqnFWLzOnnjrA36llxv6
4WL8TXzpRmYNrM2pxg3cTce2YC7CKCjMTBkPr0NtnH78X4N8+jmQAhuxt91W3AAO0XT6UWSyzdQx
q8XKQ3f2tnCRxBaoSx5owBOCBN3Ti2q2aWCq0XmPKrmEI16JZbKKdFrlp6AaG0aJ4IaSH7FbMDYV
AXPEUxAWKEt43UmFDoE16iVm9yM4jSB6Im1Afn2m1M7o0aIW/85sXeB309oe8/RqT9NDxkXJ+EgH
ZSzRDx5kvYoWuabM0+Qk50mdlBCuaG0600ufNiNzxgHSPhV6eE8TaRvXkbvkIfVvsYjC4jrongg2
DPsh1bd+GlBjmzf+0pSicbw98q+6yC83MjaX9pi8kDj7OdMelZsgJ4bngUAb3m82eXb3w5IJUYNh
71Kx8vBqotj91INl619oT/qLMyU+X8ra1MsBmlAPUz3KJJ2fxjIhIehQJz6/F72ilYiLol89a8Dk
8TJXsrwPBu/4OuQBwZg8zJLho52xsS0NF8/bDPH+cbK6TZpPVG65P+3wzCMjjZBdxlzczVMCn3dD
iXX2sgQwALLhNaXjpdckejmPmCz5XoEJIfcP2CnsZb0SQY9m6mJwGrOqojJwygrTcI+H4RLKCCFY
CJHZ84Wi0S3vqm7kT51EKb+55mwBFXVg+eXdVAwxoMCscq5upUkzPcs6XugCYnLFmBlzwFaeHxbR
4aQPfZVi4fhXMMBi1HHQX5KLqrblqwn1yX6TlE2Dx+EVTs6HMlWIxFOEP+1fhFqQMXTR5inDcRQv
a4Y8Pp240MdzEW/PWGybeXjqxJzO8mI4PfoSJD1DJNplK3iiArmqS4yPabHLDcrRw2ctrZ414FV6
ip/wUx8RLiNgjcT0GOGQoekySERboRN3XQYUaoRIHKT8hu2uqAOM1Nkqq1vRWoqfkKule9jJxVL2
8Aqy4EQvFf7AulOxfZnEHdrfEPOHht5i2nJQw851CvDS2CpofauK3qmOBkIs6UOrQur1NOAJAYRP
Cn9gqxQyXjnz+pWdJj/Q6+nBw4qkoQKMyAVYfF4il3av1VrylF9nyrPYuJoJEVTZXSByDVI2I8fd
LbGdQg73ODOqNd4vcW6sKQl7rVv2O6ALGPoQM5EvvzmJsGjJ/5U7YTgbTyXrSh8b5L3q6aZsZTH5
TiOZDw1ItMhMtMhX8+ZWsXdfbONsPCiKaVCFre0C+Y39lvllkPDHCOTITvQ0ahHydwfaS41SlRn1
KpV1UDVz+00Ga9pZP5yllOWdlF27xgfHbvrB+HvOLELv9pxooiRWowT/NiK/tDz1DCI5F8OjmXR5
kkSxu4p0+TJ71DbdT9Ivp87+2hPOocyjKsapCiLD3vriGRO37TT/8tcPltWgq0ELFozWyCyv8sCO
Jr5peFPozTBTy+71SU7vUusRGR40hNqxGL9sN2U56f0vwJ3OF6p/vXghtPVP1C/ofZzb+nsIsQx+
Yk1W/YOxAJ2o9nTumttAVNiylJNFDPHdNqxWu89ZqHpVBpX+l9cpiy2YnQjpr/6nEx6ut1MjifDH
KuGFlq1M//OYesnchLNZg54TnogG5VIrXPhPibFpOLCHJ+KLQ1k2XHabyfx2TPiHO3BLfecEQ/Ff
Xy/kqoAjrWOqGA+njq3O8s0rYLrb0bkvThtWcQIaOzJnmA1G2WkQskeu5Tg7MoK7hlCITo7Gw5i5
KE/CYYbFm64yO9FlXOosXMObSn1byPu4IVLXOEew3o16kbe2phlJjl30nPTizS6y0E37uiJKgihP
Zu9pQMCB9aZX+Ahy2N57y8ivU1uUnv8B8HXW0IPlsD8wg7E0wMb/BiunAxwCeLX9kDYN6Qihl+Cb
fFBzwzbbGY5eQRhLtWdjyjp97x90d297O315oj2kqzWr/0laMy6NMfceUNVpa8y1qQWIA3an/EBN
fgags5rwh5hcC8iKP6Vu6/9BkM0+GXgxpeS/5ohJ8kgTdW3sOJ+8AM6KHVmm+qWOxN4xSTBm8spe
N8f3H/sthIA0l/lD0hMPDx3OPLff3ks8CXSgLL2HAOWT/Ja5BJkRKtn7nthvDaXzR+P8+wVJtgM4
wIhkAy4GZ2B7QYqTVVZE5HZLzUGRFJz4l96KLxJY82Vlv/+AZ6oc/YRgtybpDIh+LOioswsSs+sk
9VDKL687xpwit9bBbWJ13cPi9P50yNt4U/fjLNZ8V4213s+FYmsw+g1V2weonPV2pnNHtFLYsKBG
ceQB0Z0BjSuBPLO3iu5LeVpUxF/oNb6MRcy+nvlTxitInXFlZQaCw4HSwkj1jeSt6MYtmtBSxgcX
R65rhgtbyxqx1Xf8OOsjtu6yVdBPRvOJz2pP2+z7w3r+Gnlxjom2G8bEsrCBnI0q52432Isx3aV9
oXem7aUQanu3Hu9Xwx8dPmDn/x3qciFASP/Hv/US/i+lPBszb6EaIY15vHs99pYk7fLQJATdbULc
Rcl/Ba2R6IWX1gdZZONmqf6mtBNzDBI9Zfnd6ViiSNZvwyvIxdvX5PTyyO8/oAbO/q1sBJ9FYMhE
1aIUaFv+/nYhzuu2ZGpziwsyeFThRl5VeeKbJIr3wyX4+6V4dYgnpa/F2JhN3l6qIsBqJUosuTiV
IpNLmgXzyO4qvrz/VL+rJ1FooIizGUX6AHbWt9eqzSGNCZYM/jJzYOrXZWVLXCUUjqLS7eTsT3UV
mZWjbC/0CObjKCRNxOqjQdSL95TPJpvgB/d1koj8Y8DBMBkCTLgkP7C1/eaINE34IvIv+6PaMEn0
e9tdtEpiNB17bP7utxqiPWr6BMxXJ1ZvdLGIKpPBqq6pIpAGJVFTtISK3NgOmIj5maScJGkuVmoW
t7mLiae3EOTGNlTY174jMiDZq9x26m5fleNmD5HZmAQ0aEUZECD+fKsR8nNw4hkLSZMkPsV1ZXXL
bZGkU4CUZ5xkhvTWzJGQXNAAeVm1K428ZYq8Fk6ewX9Lw+JU7tA5+Bxi8mV7PbVAxctozvhkOVJo
WXV5Mk9YqIyLxvbpX2p7ZLgp/eTo3Ym+1EWmcdqZW0hb3pvZ+taWhUU/VNYW1gQp1tlOth7xTugv
T1BMx3FOPNKpwHqp7GD8ZsZ363xdXHjdBOJFhEwh7X3rN1yyKuh2pisTFiVLonKpevo8eIYyL58E
5Xgg7uQ6EMx+mUvT0CBFPynw3/XUHwaIR0W3S4uxAg4GGfJgP8IcR38TR8bYJLNZhZ1A1WR/Drqg
9eZ90rHpdI/uGkxb8wgPopk2alPTlnfEuZJm9Zi1oODJDnEUModDqjrLyqPKohj+e6Ul7v0rVy6z
/c1yl3Xw74Dz4vYey3te2Pu87g2TDt2kjxsiPvQCjn9fk6CAjHBe7E2tZCKBmEwRJSOeAgJR1ni+
KYKePLAQmnzO6PIDX8HXZqnZHx3ExvMP0vSLNd3FpAIioa28ulJ/1iBCxogzS2oq8HWP7ODpE3nj
V5wn2EfSUtoj1f1L/Qcgr+vXtR70YXiaGuVLlVp7ZUErSTpmRvL8hD+jsthhk8bjNmxcj+GMbzJ4
5HBp/IeWTzIoD1XmJm6YJsn84K6ZS8xSNsdHHJTiIjPFdlmpZboAYWm+eEra0RK46Z2HANkkxGhS
jzGT+sJJXIJsWH3pj1y15Z+JmZGgEFhomf1SDEeacKAuuya6qjW/NQXLERe7vJFz1u48J015u6ah
DjlZCfu8ycZPW14O5p6aYtj7q0l2d9HL6q+0HR9sy2mvlWMk19XUD3u3JxMJgUxyMTVjsEuD2b/3
2rRDb9BmP7O+i3dlSrbV6tT1zo2D7srf7OqwxjXsdN26pAgV/lpHDh8mcJj5lZc+feIPtTTjES8U
anWsQ8eC/IQtXIPcPaQ5wfCtA2fAZw2YXY8oukme5mXzv5cGoYeBGKvH2bezvWkP5hVGyDQLG8Mg
QAP48KCGvv7V5158D6iZoaMaRPDTgoKiz7Ja68tk52nGJ2LUxt7qq+FLPzkAIWwFu35dCPPo1VqE
bjX7UewFcer/mU12sF6ijBj/6m0nt/YNmR20X1mVruEkXP+XP7hetTNiQ11VBFm4O8ca8vtlEoWO
0Wmu3X6wuij20+a7mfftzeI55nUvLT1DY3Tg9EbTfLWocblFOjtdkqJkXGWFSO2dz+6Hi2VGG75t
JFzQzrfG17nt5l8dER2RnVnb977PGxulQ4uscdt6Zm5atmWIkkuRE7TNxXJFDkqXhKbVZner5bER
0+pFEw5IcYVku2yv1NKpg92O9rVb8kkpINDP7rz+RapYfIdBagynfhx2QJ5mFiZLNXk7d21I5fOG
+q5NHfV1bRdqRRPanQ+/GAu0GUXkZYnbhsiTne8w5k0o7LI+NgAYhAVXwz0BVcU9kvihiIphSJ66
dO3+VEtbkRxP1mQUW6rNSQ01S5hgHyyQhbekG85Mf8Yo1acE3m1T/j2vWj7VJTGrZz6bEWNnO1n3
AWFUl62t/GhUZnzFR2g433tfLjc5PMQUtgDBXDQesCsQs78mY3IjCd/OwtIqgu/KoNjakWRCHeXm
fYdtRxYHNnpJkke2eReD1aSf0Q+hOZlT9WSTVnbE7Ggd83aS33GaP830709bV23+sWsRS+ddlfxa
GZBjivl63FOerg+DCtyYJOwOJrlIhtAkB+dSBkV77KiPrTDx+uApqIfgh1ha8ZiruPkxbdP2a2SC
7yavsW8dBA9Hk5Ni1y3d8EDdS7b9XE83huqLb5vZ1EdRWjGKMWDuu3Q1Hc6yhR3JzDMfnMot5IUH
YRS1fZ0fC3dUT2jOBPc/2VeWWYtDLkX/Fbyw+xzUqbqw1jJ4qCq1XSd93u0X8oB0e15ld7VjDldq
dObPdR+rR0Xgxl+imNgc7G6d7py1YvGAtX2yxDBeL8qbL7N5EQ14kl8fY52TRNuO8hM4JrjcSLe8
ieNU3W+2nz75QDpfu80fHjnwE9IPlcfnAhkD2iqZHcogdm9g3i1BvkxQ7nzcQYL5rurDlhjN5wJq
4DOxM20XoVgxDwot+9d2GJ2Epn/bblTgjNcIqApQi6p5TMQWVOzZ1bIXXuFfWHCR0dRuzid/SgSM
gTJ+GrGNNu5mdZ0tC6K1WqjBd94I1O7fFK6YvGFv8nGUuI/KoI1vZqNNPoP+lHdkmdTP5aC+838S
AOjMeu4rKph89PK7JciRhbqtlV0FTWt/G414nCMiOMxbJEjjU2ZPU3dM7ZKk44DEvWsnbpR/CMyq
Dq6q1G938MsOrn94+J0fbBUmgW0IprASfFxDY6BDuF6xtDHW0pwHddPhjiwPFp+MM1/WSPE/icUx
7r06yPiYoUURSJcGrfqSJ9lU7aGi1/S6yoom2xlYV1FqxrFlHL2p77cvq1+rMT3q0sPcBd3SlE3B
qDUzAVcFWIEicdWjconcaoynW1CcvI/EaGGg8rZmjQjfkjfICGNrN5N4VFwPAATDM2Gvm0/aoaEw
leISNpMauZMOhvKuXHsx6/xxE2usP4Zq6UisvrLZ7MxL34GpOHaEb6pdOvXu+BAYhEehDErKAP+M
ESc40AwnWB4yvG8ytFOnvG9Wy9iOMw2wDtnrbPMGp8pSR7aCX7j1SrZTYlQ7AhJA3K5ygqojPs2w
uBoMQj/zT+SLyWATDH9tLtUO/KgqtHqstd3q0zA4uc8nMclcljbAP58tsm/8re+wRKx2tXessUxv
SJzPZVjVwM/ascaHF4lqhZDyRrK+aqxdzT6BwLwtMuDbXb5ky4VIHMvfEYGRekB1ubIui0S10KSj
662hPcPKy8Ee7gw3WLyoymOnDz2nEECEYInP5Mqpn1NAaSJUu9rHponxXyeEcox2RAmXGk2EZgCJ
HO7p/8PeefRIjrVX+q8I2rNBbxba0ISPtJV2c5Gmip689ObX62F3S+oemcEHzGKAGTTQKCArKyMy
yMvXnPOcxH5YFLN2KMwGd0lBvbFw4S/UqpLO6ReHUOPaUSIL6Vtxo81elJfAUJJI6nNtWVeNvI3h
CShgKQ5Z45of8Ti+r2sSP8WJfI89gLqwmqbycUJzAqdR4FLi4aFySNjYfl1nPReLXty0RkoYVtJ6
gWzkKn0H+ajExmqVjy1xW2Hb2jhUXEA7fjv25Vcfi3UHu52NWjyLK5tPF2T23E1NuPKwMe+8LjEe
HYRNLWxjZlBcD1wwPjq96VurZX4vm6pzow4b9aWrq/pxaAhpigYCGTbbEkhbXyln7wglriHEpil2
eSOsxypXtcjrkxpuq6Vc9Xw2z7pkmVrHHUt1j7Yo1HUxflSDM+zXWdcLX3V4CIeqNzZdJDW7vkHX
OCGpbCdBAtSkzgFE1SyAPjhK38NAi6sBoeZw7GC6zdHC8P1xFW36LSAnNvuMvV/YclNOULfz9oan
PA//1M4LoiOoL3gJ4oGnTrojlcAOhkomzxl5Nu9MBOcdYiJvX6teuXOkk90pmdoGY2knr2pVPhUZ
CrWYxm3n6CJ7qye9r33LqOs3QxXtadANMePtnjM3SBnanoQkuCyPVSbv6TwGNOHGbUZbchonLf3K
E8N5z0UMMVszpguYQtCYsqmPBqPsZ5YCer6daTPm4UxtrjaYWepWDsftIjS/zHxr0peq3J7as959
1qOrpFFhpyxoGXLX9rEiFqEOujadoTAWa80Q05kyjSQNzpGNeZVZ10J2+meSJD2croLX4Gdw990g
598FTW5zTSSLtI4wGHQH8C/EwpZaK49Ppaz7F0nXlhBSBb3inQfv1GLUd6fxoPS5jVc+Uw6g7fWn
Tc+w09Yxx+i6KPLWsubscxhdyeOBznNXDwKVVi0s48JKsT3LBeKp38aUNJe5G+RnrgMNCjrGnyMp
VsX81fcL9wo3JX3aIJmufgP24YtsCscIFLZxYngeI+UC70ox71jjT7zTo9iVTtKfzYX+zVcoR/qw
EI1iRUpTokXGEWc9911RvDlynIO8M7qwUJVGvRkmR3vcaCceaiVqON/up6TYTxRVJ06/aormJkky
SjmP0rNdO6W+MZJJg/InNoXgUqqWjFoJydpHKcNFFJhJmWRmDoVutFnxlHmQ5RRp8OhoY8dALE2q
U1MblVhfq26o8lusjITT0VWInCPNs+tVBq02xMWyV1RAAuatPRjC9XOtSY2PAjmrUgWj4s6Z2LHI
y2f1mie1XXsB3fZMrtmwJmU3BA4PXGsJyZ+yNmwjKnNzCatxEWUOmEEw0oHQRgMm78A4oJj0Z+Tn
3rBrB9mkr3GcmzUBW9wqrHdwCRlV649kTGExjKnVquOQDEr5q2u6ebQiIG1pWUVWww7wUag6O6G9
RMDVV2G7mAqpZNkgcz4HU0HGNWQorNlNjMjvefs/S7KZVH6PXVYtoSeTGdRGa+nJ4x9DZEVui5C+
8LaRra6JWZ7JnNwkBegYtv0M9+GKH9sU6mzv0Xuv3G+N1nnp2yCnZEMjAFFaFTpbkU02jwiO4/55
SBgouJeegnK+UTNPJaVviLuhyQEbYbUd2aJYWZ19GgArxjK0in5YqrMx8PZWn1BxXe8CxDhGKR6N
3pIpKFcEtKlxUoehWWr0UWlPjUPvEDc7Kd2M81jp6zCHeXvVEZlRukuPE5NwG4oo19ynvVMui2Q6
PDLhTQOkXkMxmVFczWZKHOCEEshjdlDV7mWl9HMjoRQ2EFg4fZ4E1W82nhk5y2qYe/aR5TPJL8WT
guqHELsaUxx5W9w7ESqY8lutcqosVPlJm0e13XlJOLboZ2Z/1RuWoqs9wNtH/X/y0ni8Y4g7HphP
p5daFURB6vZwzbRlKSNplACDR48FNU62x4ycMudIdtvq+EYlF9Ofqymv9m2voq6cXYkzFml3/i2J
0gP+0m65QTbP0SHsjXV56FJlmikQlCKiAqVDFJm0rD0kzb4klcKdPxUiOBfpa/HUaA9unuZWOKVV
9dWqLNb9LhtpDaoV+r2vtpmWRJQTbXcYEisfv2Nl3iYuVNQkOq45SQT4x0ah7MpBcxEN6UQuBkI1
6zoyF7U7aLiP37BSmwwsHaHHdcBAMbXoUJ2FSDPXVodQV62hf0WSAZ3FbyX05wCtSQPqZNB09E4M
t25iOu/SNxvq8OvMInD2JyN3Iie3i5MSdzUS+wEEgAT2LEskJfoyQMOqLI9VmdIne/wUfDAO/BHf
mN3m0MiiyYKBgdnnipCCa0N494Oi1rzPVe5sTc53Cx92aHrC9SIwIdNPBVEVw8NMxheFY7h7p7mc
knsnK9ut6jL09EAFY59aQGvpJ0ckHAID//ZDPRniinwz/o5bjd+8O60zMjoBpTZfgW37MlWnJ7DK
w93UFglvAXsdW2unrDlNnRITRW55DxrjQyf0sno6agwt0nBCs/MyGSb+RivvzENlZlnQTK312Ii4
3vV6pb7abUfipYM+MmmLFedAty4+vqzlRsOklob60I2YzYoK4b6Xjt54jG3SApGwr8hUY0HAgjt5
xSbZoBsOIP8u4GoswIO+amB4hExpwAmk8hFMYXrpALc24q6hKKiW7moMcrjEuja6oWrFktQEhCc/
JgL/UEP3Fe8SlYLzbraJG/slBfhto2wVbwdpCoa/siypb+fCQyaTN2kS8kDPUIQxLrlbSyYA/mpL
aUf5iPAvNNQyjVZAD0woLGR+yFlKGY6G/DV1SRXpJD4GU28tbw6nxXie+6qVYdGM7kNntf3Aj7Os
hoYgZQpU6vXVKIR+domqcpAvYYL2W014Z8hOOkCIND/NisR1X3ZZgDZN/8CtM1TsP4CxBqnVZW3g
gJZYwmFaMvD+rduLaEhSt+D8bY3inGn6YmHSn6xnhQSS+YbJVQ451azLxS9kqb2R1hcvfolA5Aae
cqduRDdydldPx23RCNUqo1LLkh+gJNqJLEmez1BP7DAx2sbdfm/27WRMjKENvRY3blEarw3qj9gH
ZPJmdGX92vZ17SdpxewRMjcCrnjkki/atxhmU0xtNYN3pfK4tgO2o465y3sVD8qxzbipwzbNndt+
6OtTbzV4UFoHjkHLdEQRqvvMxJjo27iK7U+pr0Y0m2r3MLaLfiQOpdeDDNzuVq2pJZKeihGP03Xu
oSNT0g4Bu1M4lak37+EjjcUDLt40bBluhS2Xuhk0hjVElC/auVrqBM3ipL0mYplfyX/RfNkNKpZO
K49KtxC/kDuroWmZ/ZNLub+HZ6V91ijjX1W+xfKVmV8cVoRXvEDudUZ8sJdjz13nDh8Ip/s7OaiL
AARWqxr3wXrnxUpORaOZ5Z7nASCwwe2MEBzcmSka2bWN3r5kDDtCd6ZRaYheXskE1upnUPrmY5YY
ZhmYTPWPUlYEQvooQHPD+FoGpv9tlEvmQe0nD6i8HEN282JxXuloCWR9aM2uNq3bPksaTvkOrCma
qbbBsYJ4YV6ysmHXwCK0vjUXJD5bvC8eEj00asAyyVEFAZqtRwTmS/8k0nmyvqwKQPMhq92yNwNh
tmqvhO5omcAhuLFR2bBrQ7eReVpqqyGCQG2lbHTVBfB3brfqfByWmSmmb+uztTPNanLf7arqOVQa
mZODyjm24bdC6jz0E2Cc7DhGaGOi/UImTRmP2mvBo81Ng7zetJCoJrL+qTbK4nQhi1YEhFEnpyUH
obOS04aKScZiE7dzDW6BbXEWr2pzPxpuTwuTGrPdts8bRnYkzmS1XPo+rEzpnN1ksF8gPpEwAb4v
UqUxdM3nkK+jtvj8KzJdgqk2Kcn8VSacDETh0BV7ARPr7Z2Ydqx6xT6J59FpXgYlXnWLSCI352to
9B17Pit9R8N8zhboZnZAfhbZgLv/eT339+0yO8kN54p3lkBulnTsZP6+NUytBWtSnDrfeS23hUb5
h/CjzL2CD1ypWUv9bxaVf9/Jbz/RhqwCt4wwcFa+v2Mu/6LJYDjn9ip+iZ/lHz8RTtImwDCsqmU1
3zmJOSCCG9VZwfKRZiwF/3jL/xDN4b8Lu/w/hnz4vzA1ExcPu/x/lwL8J5xDmHZg6r76f6p//ROq
1KH8TFnl/wfV4Y/v/xPr4IB12OSmPDopRv6ANPyBdUCg/pumgcl01G3Drv1OfPiT62DAb/C2VEHs
dsxrMb79O9qBL+GkxoHpubAiNnfYP4J2+F+wASQXqtDwTEKTdKQ/Nu3x369rnKw5VJ5ZPaD4Ccr4
VwHpaV7EMXNRqE9A8FL11KmCHOfhVcvRe9CJ/uWX919Yhn7X1/xl7f37S+De0gwgnqaOCuXvL6G2
bPwpbqwe6nahwXUfmUOn/jp0sL4awnXJyeUUKJgeyTjbO4w9okl/o90I1iQE/xVfVRqltHZ3vcf0
zdFumsSG+GmNviZhfY4x00v5Zc4lfynxhwoAQv6edXq0/XExSfRNl6cOTTrGb79TosVi91f3WzmV
25dGHavFX1XshgxDO8MIVaLcF6N6XlxynLgasHC5THpjn7nKOR4mAq6z9d6kDWFP6PoM/K+WlZEr
0htd1OUXUxnui6QaopkmXFe8/t723jRDibrY+VhJG4pKou09wutNm8Fhw3o9SaKhLsJxJo14yB8w
xv3IKDojrLjR2Mv3wdPVPbOeu7hzqHGqz5VQ4z7Lg8aeij3IeNef+h5lPS1HSU2wZxC3+Is6fVXs
kmN76C5VN1l+ATtN2h0/bN2xC7uNt2nE75/3P3Ss/D8ZxstKj0v7vz9XjkVBzZd2fz1LcBFu3/Tn
YeI6v20cSzjmWA2Zq/xHIK/iab/RzUILJRrUQxvvYrz88zAxdb4EnwTQOn5+iMw8aRCD9Mm//LPB
6YSZBK3JBm32VFv/Rw4TygBu1b/eypxvjuFtejLaLcRk2zPtL8+s1E4hZ2ldcpobzUn9SdZbUvpi
n2XjKB2bAs0Mt9byUeZNAxGMPawI1NG15jDu8EYeWsaqInDrwj6tq2OKqBjrTU6tqvM9Q4nS3GuZ
syj3ORaUlwb1q8Wqg2wtgtQKIJOj3o2XYiLRyS+QFRDPXqqrCax1sDEP2A4tK6XkcdXW3vSrrPai
FflUGxEBMCcB0Xzi1EFFHWnWlObTyxbny6U3DHtq9Ih6h4UwM/YeBymaDSukmzf1iwfzN+ygw14n
ZJZ+OQ4PXaErO6cjKtVfilFlngoD61Fm2XI/g/y+wTgDZS8jFSCCbwP+P3O35WBlqTEtRCYfCkuO
+21YEGnsaA7xRFq2vuVma4m7J+qdKO2kTuudVVk2LpXfo7Z/j92eLdHszN7RX4otlTvFMvSo6bMN
Ud58j8ctu7teMOSthnE3bMneYw2wJ9H0u8Smzre2/G9lSW1/Zi5yZzgKkvBqesBPwALp9+hwrJbJ
l73liZuAaIOWUJCzVpZMte25odUAv4LlP42vHfqFG0IRkDn0W1q5OkWNXqNDkm35K8ObsRtzc9l1
VuoGcet0D7rtfVlCQAcm0SewFVLRQYURjW6tL56poPlwyE6XhcXcGoiEs+WqZ5zID8aWtW6gn7kj
uq25lzmCjS2R3artKVzj+Uze8BKyZIXuuSW4Y4hU7oGAlY/Flu9e5UV3o2+Z71vWeSC8/B6pC4ub
mYM+5Y59yre0eLPT55tlS5CXM1nyGkzXUMH6H6qjiH+srgOGr0BQMwRZVXv8s1nWUu5K7WwkjXpa
1OG74O/fxjgR752xIrpumYX34FDY3bs6Q2MU+pnwZbyuN6ZiQKiUowIbca73qzJUD6z5dTYuQ3/R
c9M8E5Hly9YwdxqX/bWejfVtbJmCRErfJyczSzQ4tnnR+AYDkbAhkHE/ZCLeKc1wtvGW4Gq3rwRz
NA4NfcWGpnYz0l1m5WBU6Jox1cgxnGko/UFgGrbX/llBWQOT7cFNF3UnWIOO3uxDVn9dpiG7owO+
VfriWVtaL/QK80EjzCWqXPnVScc5lln9jI6/8gvGOCWyut2GPl+CMkX+gK05qLZPavlmzQi8Sesl
NYD6Yg4eDfbiiYOcRuU6uZ4XiUHGxASabxyG3a0uy3mndAxQijy2jgtjvGfTVqZgzuhlStGqiFl0
bivl5IgE6G2qv42OaKLBKds9RB79mHUnWCGXvqQBbXokMRV7dQF8FCACD32zDMs5Q5U2yXSXI+Si
7c+6B1cYxb10rfg4ok/3lzU3jiiN53tC19Z91ed6KAG170Hw2VezHU8o+Kcjw2WRs2rtpvvJZKRL
gO1BAWFwM5laUuG/we84qY9VpsAsDxut1bM7RFhGeUF4flO27mfd4Gm27dX7kRlMXk29yomXTcUd
Zsr0Fsn8BzZP88h0gPjxVPuw5WghyaHLfO9a3rJaJjJE0KSf46Iqdypb0lCqccGCySyiAh3L3cKx
6ycz511BYF4dONXyvg6UZaPgfB4HrsF0mZd3InBSZkip2jw27fxYqTYQAraMt3WZmBA5vWKQd7El
QB8y1u72EvO49AtrVBkeZvWRATsxbilq6LBGuPXQZ84vWatTEOuztpsStxjIEMVi6St2D0ucjR/a
OTMtWQAG8B/Q9zHEVtjpJOvO1XskUEkzc4tXEiDA8JwAC9FMksaq39cjycCzRWm+ciUj2i0hTQkz
VzLp9m3eovjzM0LpDvngZutlNlv7fuaB/Wi0glskn7j0jm0/Wq8dZrZTspZL5/erYX32XP1poOF2
SwJNEY7pT2gPH5pCQd8kiF861USOnpqFkW3vZRU6iqY/sl2Jb3FaFY/wcpjsoe529klOZFjgrVPy
Jl2zi0YmsActjZMPF20wqk+3ZdwYL72JwbXVUhbK0rH9dQLiOEoKzckYR5Yf86rcS472XwzMWUCC
LZiuPXIBOJjU1CGsw5kURCDEsZ9ZmI18c16HF4bkzUfTqukbz+S48qdyuHbGWt4KLDC/QFgNTDQL
YTyALxhfiD1fb0rVOTqaXfwkjcn+togBTP00YebOlH4sotgz0yNJa+xnKV0JbtKXcGEqVyKc4rcI
sD5xn4dxsS6F3RXfrDkzcSoH1hRb3sF0LxrTfuY54kUs5uPdsCw6W1eHgLFAo3GJj+wU568cvKnJ
YRSLZy+vxrsZwRRX5ZIod2lmb30ESQRv2SLyG/jHZG2OOP2dQPfK9UgsQP5t9k3+wJD/sQBKClxm
rcQx13KkBHnCzcqGsbldG6MRQTd1FM56l4qSYB5PvUoWoW+ItqafSM2adxeuPdMQ5Iu+8MrY8+dm
UU6tlo13FXq11kfqpnyZ6tLdQupnMWgoLnN+UgHbg4MX6d2L5wrd5SoGYD69QfuTZs3CNLnMXkgK
pltxa6N/yMxtkq3MRnNjE+px5J5Ls/2gq3JBtDlDxs8TDxlNq74JrxdmVKWYOkJMvdZ+KMz0geWL
umda7iBRGioWhq6ZAYFP6FMsqPqBketQfae+OWkYYRhwkbe6jAz4C/xf0DDlGrCVMKNGZXxrI8mI
rKTyTF/r5L02dH3YWZZ3IZdiKH1H1H04O5k8do7J5K6EQPyWt1lPpxQPnRYA56lfc6BbVdSb3oKa
DD7JT5sC6irUCVK0bn8S6+E9OUlVfrDDr3dGsg1DOeIFKVNjTozZ5OWciKhe1WMKQufqrabzPlpt
cZCJJLpJj60VBIexGJ9QWJNzj97iGY0AI3S3NGbTb9qx86tax6flzvwR9xsqpMxIFjY2ohkRmyba
B+N6nZG8hWzCFP295fVsXzIwPG/DSgEZxeo0cC2pHeLXytG+vYYEnQjyaayc3DoTrynpxk8LfIqO
IPBkPg/dsOxJJlaScG2RpaCyz49ZnN+p65C+NpVzQ2R3WCflGLBZjyYXXDgZ6B4dpke/7GwNHLbo
NIRspt/aBbWhi2dm39gUFsCaR/PTc1aodmYt4+fKZAu07eVNxdcUQ1sCrUvVPbTQ+Kbr9ZXeehVH
nVHzHqdJH67SKHaDqg4XgO2RPbTlzyTTGT1hDnZ+QnBusT91VbLFTLZPMHrFp23WgnwAFWQAn+ba
BcxWh2uiz/kxpszq4FhZqEbSNs5MWmwz+5aoLip6af4nlaTgaDGmay2a5KUQBJimLPz2amoBjtLE
cGklei0ucNs95y3ev1ilRiTfDA1sqQChbJvh4KYe/TuBX/krziGN9F8xAQROUouFgJS6HTViXc+5
osnTZJvahXdYoJtP0y+xpj364b4/lLJhK+4Z1bEpyAslsOtFLmQqB5pOeGJsNM4dO3Xlp4Yl/A/4
2v/vkn8s8ue//PPHd5lW/zZI+3vDS3jW/9glf38k9X/xHX+2yFh/fmOexX8w6FUmtvTBf87bNM35
Td/ywRkyoVhiwvtvDbL32+YFUVWdpCS8SVtb/WeDbGoM4nD6qLrBcWUxqvtHGmQmd39vkDF9YVHi
ZbFAANjyn/iDuSYa1GHCvrESU8FcTG7Hme3eokeKqy0ArjG9lLlRnRhi28UjwFDL+6Tp/pnUq/Vo
QqywAkwZPxinzS+5o6Rn2vCZVSI+bzqHyt6erCvI/1BhL90/KAXAKySV09Q8qVUjFB8LUWGQq+Cl
3X4cyXeEa5OwsZ2awt2lrOyOECGNwMkGTqJFi8OqLMwQwxUa8VTT8RB4w30uvZ6HtzqJS2FIeekG
vd+Djm5OPPimb0Qz72bZu98m+7M30l+cvSpT+d6WuRqYVmkfEbd+GCy6eb9usmS+o3Mgr0syH1RE
wmwOXOWGCljM+BzGXYJhsBVB6+nxyIJPDlo57qwOcYOvp1N2qySJ/jIu88UcDBlq6UyAMvaEh6Vj
x9YPTcUKRX0pwHs8zTwfbolLMShFvZd5RjU3qnhijLG8NzOlOTBV129alLbHgSVQgF43vZQj619E
kOkVa8EHaawWZWclI0va+blhB7AvamX87HJHHME1GLu80qiIirSN1szVfmLEdtnz0aIcPD39OQx6
G3kogl4tjQREYg8yNovSJV2wLNx3XR/yyHJIbJ7d+qVMyxe8dukVEh2J1ck0vgl2phHqFtb9eQri
QtIW+9iZeWRBCEDAbKRe+eiss2n7Qk3kcbsin5qxs3cAfOHRUzrg6tKHJvUT0nB59SjLYVKNaJpH
w15CWXDKscvU4geTOuiOtdZ6K6ZEDZLVbC6JoTPNSdXZ4qcYdQSb1twz+cE+UipG+jhRy10A+y4X
qETGFQZ3toPsPbFpR+9edR26KdcsyHpV6XKHXJG/IKVTyzNP0fZwS6ZLu4r0MBPBe+kFiWLke08x
gcaFEhRSApDXemanyyCdsya9hBaid9SbicBV8ju8Fc0W+boV00/IGLHbDc/GvAwTZhsW6eBxm4Ut
EU9MHRcTckbdCnLsRplfl7p3HkuaPbbqZDbga6zbnTfNFwy+08VpbHlil989Ma/AyjPmevKrHtY6
wqbkHci9ty+tBd52xQVJiEqWkXUZ277RKpPuU8BSVkljCwdXvRci50l7bZ2zFFV6h3452RWEUXyO
tlaQTaPZXygZ1xOkEPJl7DGx91OrWCxA++kVnb1xp+TCCWHzwyroay9mjDEt53pSzD5wXVGfXDun
dEKmmETLoK93jmXWbOqpVmx7BkYxG/qx0/P2gemItSekaXi2QObdk0OJxwIaPVx7L07PijQWvBme
W7Kq5i3ZiPzBVxQeQHJnosVsx4Ux1Zjt5x6YbEpw3xOyqxmWfqPtEovIqMTDh9/2priSJ93egQFg
xuO2P9JcsR+wlhzaylhvp4HGr57RFw/c1ggA9flInT0dXAhOd1mpYx6hb0YcId3lEQmivJbdqP/Q
KbDeU1VrIEfnwh+mdjoikk3EsUJd8zhnDUiuGtHzLNVr6SiRWtXTfcy+97IQoRBweKo3HVVwUFsV
tVWZkmuvNl4YG5N6XBsNL4hl30izqY6oKvQjWjXbh/RVBjMxLqRAiRjtksABlcofiiPZWyPm7x9X
L1l+loyAglVxlgObYvMeHHWZ8ikyVTS2xG4ttfK9M8wyTAUHuaqv/TlNCJqqCtXcNbKKA4x39lWd
yRmoaw4iD3JJKHLPfWPBnBwWOt1AmQsvas1+UcKMXegbD8H1wIKJ2iRrQMZOiREstjn8An1U35hW
Wj90ja0FEoEPc1f1A8ApC2KtKEK9Hse9O3ZKG+A+SN70NQZ7WRYPXV0Pp8Szq8BoW3nWi7i/gyJM
lgdhz3eqlnq3HbosUosGsUYmkpZ9adYpS/7ZDdHSjuHA0vJnvFRjBMrhC9n1GOScmVB38ikBe2Qp
l0QxG7+W1vRCkZcGpibXBxsxDDqr2n4DVsO9YdgyZMNcHIlwmK8Voj4OrBgcvpWa73lBEek6TXqj
iapCg1RrHxNGpHDu1yeBLDHQp0U/WGgdS8xuaIXTVJuZf6zuEQ/DA763I9UDhvcWFGYEVocPuEJ8
EzrpeD/JPH5RZqsMsoFl0WJXCeiOjlAUpYmnZzW2mxMkRucUuwnQtU1Fc+DcVIKuVy8d2NaHdR3u
hhiLVFOoBemgLdJKrr0fMIPKk8AKwy2R7itPqy72GidHz1Ue8oVx4kx2EjskQ8SBCbDmkM72sINu
WUQd3qxAdcUly2W+RxY3HIVKH1etKnolWTIKGvRkN5Q1a/seJaM+F1hIXFFeYqvl+Cak/CNJVfIz
RtU+r2PnfIEyLD7bTio3VtfeIxi0HlfXfEJw2N3knmguuKMcxiHI9l0k1FFDYvJTVyYD7sPyAxdO
f0wyJ941eVrj0VngnTBqZ6yMcAwkhEBHksbmQ0fE/d3aWCiMeXKNzAPutVjqb8pUTRePpzLZiZoY
X7Q0VQ7FOlqXUqbZCTXbrjayJgALeJvb5vOsTKavumURgVgSkBrG4gd8V7kfere5lW6vBXMnjZ3a
iJ9uDoQQ/E+ydztP+oylikNHjNslMc3pLK08fh09Zn8OmHiMXEUTsmZYf1lN8SMpK0wJeeY85oKX
0BP5GPD6FoaLxnXkVI0Acr2Ljt6qrM3kNpM16whluc54oMipN5+KJq9OTWaYEcT8cU/35O3SORfv
LYqOvYnj+h3iju3HHrzPetTHI0rpYcd05H3SOFewnGgkmIx+bpIuXAzJhzIw224XpAEOc6uT5y2+
k8cFSquzQ9KtTttXYgMq6piUMrUOEtUpnjLFrh4pqvJz1bg86i1N0ItPuZvd1nWv7T0nljdFbO5K
25B7d1ZbJksEqFSzpexRCzM1TPT44mQVx46eDYdYZKnFiZ/Zd40l5yOuDm2HlqcNlwxb72RO7x3b
WGY3LTktE/qoW4nVIMitVjvVyHl2ljvNH4MrXGLkGwDoaItty8+LGGWavTRmSFj1/EVipXy3lzFQ
KXM/GLCIkBdCFFTZ7DLcOHWAx7A9Lp3qYrnIlUO8opgJnCYvaRnNvLpKLKNMN0w7mgi5TpCexd+i
b0GqgXXkkWYTIgVFfH7I8+yWujfoU7XYMSNcd6qQPEFxypxWzgHk71SbCXO5gzAU9dcWRur37HtQ
LpN4iew4BnvFyIfSo426Ir+3HEbEfocs8iwEPoSm0rOjykf9XmtdfNBnISKnGlAFxkuXn1o2KEGc
KF3YTMj4Ec0L55VQ09bbaYODCGZVMYXyQPJJps5utKnXvmZMz7frzLBNHfUiMESu70S1FpX26M6C
+X8oRiyRX+lQjqCCygqi2g9nRgyNTcCCqXZG7urVP6Zl5LdW99+Q9pg+VVTKftba2spKC0LPGFRT
ZjFxQIwWLqhUQgVmR++TmTP/lLZMviePV0iNYL3yPfW7Ek9it+ijPIpFMHvURncOVUiCJ+T3zbWR
/O0a1vibwZ1n5Eu74ycq19zzmpDQVH2fOpasSfyZq+9WqNqVeCr3aOsaJpSJZu7GGewfa5JIpjiW
/W1iJxBoT1d5FpY3RRaEsYe2bAw/s8v2pJSyvFenJAlto15i4M/TcDALJsycBnALm1oPa5MSRp+6
0o/jND/go0KmjPf8rFadeWrVlhLAUo2IBeHMfm8pt/RLfp4K4fxpTkfzpUPHznqEfEWkqpqCv1LF
+4RGP3uYQM/gzeiXN7CLt3Hm8mtVC0xRM7HA4YjvSwC4WrGfIdEPUDQjwcMtAdfnX9k7s924kXVL
v8pGXzcNzgPQ3cDJOVNSSk7JklU3hFy2OU/BYDDIp++PctXetmow9rk9+8IFVJWlZJLBGP5/rW/h
6BpWcdKGtyGrcL4I3Af6F7QJV31bVydd5flDEpbyWbL15MzUq/NUz8l95c39LlxuNmLffI/sgNOX
Z1fp2YgVur+m1or6TmseUU5293FcEayFYIKq4hx5yAdFfZEJdU38Rd2jSIX10WrD7mPdJI9xFZjX
rt0SazvXJg0ku0XaDUQdab8yrwIYR/dkdPV42bGIBzeDTt33ddq9BLMo0WzMwDNWRmrOa9SJLPvZ
nLgLlA4tZVFO5VNutvkHRKjxPkRAkqwnRMp7jkLyQyGG8bMiGRTlu5tc9VXSgsFK6l0ucl5CLVAB
Ch/96YqjB3udLuuoyafe+Al/o8mO3/D6lWj0dNcFYYGeJCqzi0gidmLdjDdD5YON5M+wtnYwR8ex
oJ6dznN+7aUqO1ZOFJyB43OA1T6DyTQ+lWEzfyBUYBHnURdf2ORMGqZXTE8FU4XNyAfrOefBfGtM
zbyhQRLvQVSXl3rZJzkz40rMLkF21LBPMRCkNdZcY02JuznUeQxGlWNZw/lz2chanrgGVlXSQkHt
xwyWbCmfjgFgpgxd4sdGjmF1a9Gtcmjs+BzGOjrI5ko1PeYaAkt6ugOURObPBprQ8c6KjPzgpw1S
mRqa5pOsdasf5hFeprsycAz48m4we3q822EIbHo5kSP0eMUtwXi6axKkN2unt5qhWP3vylV96iKH
P9OD3cdG0D0ATteP35V//kQ/9KoP+k50sAQ5IWIiro5dGdWdt7D8ttNjXjrWeAbTSmZ9RDCYhS0x
0NXRQMUUJ7/YlUOB1T45hbczXLHzUmsbBgiKhnmLKnbLV92TDEFkW7b/+4v7UTbI0Wa5Nt82LZQ6
Plkrb8EmFgx4M7bHM33Ac9CyV4wPmfoJvenPPgTWN0muJmKq4O0N8HKJ+BJD6Zls1dXyx6dNWwfN
f0MP+D9RuEPhD17WX+t21i+E9mBb+lEF+O2n/lmVdN9R7YMX9Bo/H3r8wt+rkrb7zn0dJa75itj/
QbhjIhDEQeqS5GRb39UlHTQ9Dr+QRx5CbYLd9O/UJd8wcRAOERlkg0wFuWXSC3SXEfadbocuJh7t
YdDnenSIXhlRxq/YXxNGWgSjeu8b3nTKtSIj1TQLVpbGVR8Kt1/Wo6junr67e3/2Qv+hSLqQnKIF
BOSagHp87sj3V0MEZltE6UDKWVdb56SgG7ca2MuSkqqodLDLdIfnQLXE2ooqJMsP+BrScECugUuJ
Iqg/R1JyLiD+E6NLWVofAFaFFgVKL/5Cu93S394MRK7Jl+ZPrvj1Nf5+CuL+LS84yqulRhy+zfl0
l1w4QIfyDCk5STa+nssPijxOZyeDCQ0UtUkr32QBnriZ3mu2mgrT2Vfo8i0souyyWBtpgxG+6W2w
pje4o6rUZA4TnEa2CdHYd8WA0xzDU78BkhA9oou5gg3t6W3WG/4N5whV/WTu+uNjQPNsEqcYsI1C
vPpm7kJmhaGpRRpDIEr02CQ0b1cuFa+WtWfQd6MW6Lhiq/z494//7WwWWEu6BTIy7HzLP5bL+m4s
eqZO3JZz4bkOZ+tMG3M4A/SBJRynP1k5KOt/r1aDqBUEESdERHE+7PRFMvf9J7W0wuYOr/0ZfIv7
AvpclPtYhpO9Ktp0a3ZAWdeOOZEuCZhjrH42aN6I5fh4BoqN8NZxF/Xr248HvJWxcYbgwOHEI0Jn
8F4K1BblHhxzv8UQ1CDQ5NHvx7KjfNgVTfAFRyEk7Whyr7WPJxDJWo7bP6cY+QEXue1wHJmmL62h
2o1pgCFYe5QKxQHp7zz8RJ9u/fFBhUjUbQvxMqoNlOo/3j7TH1CfebFxYw1x9ZJhpEnoKBaydtnz
kFJyGtOs+JSEEeyVuQNSisifapClgq8ymGdOamlCDmGTqy8ZqrHPymvT4CcJvLDr3j5kekEMIhZf
JNa8nTSXvn/IvggzE06tc5O78AyjcCOjdKZSqZ1oJxGyANbszPeKsNKB9K80WAur3ve2aPel25IY
U3bVBckZdJagHJOnMa8aTpcYLVqvaz/AzWCHAXlzPTR5jvRBOlil4ryvz2Nr9Bir8OAkiUW/Egcg
UDFbpdUBvkJ5sfPkjloY2otyCLqzjLsHaVM+3/jK5kZmk83c4A4zRf8xzK/L1AufY3NwT6kfWtfs
qFS0Hs0UVwszVcZWR6DUGqdw3lCtNDZzrn9te9gkA9hPnGSVDHZxz1mB1DP7oUutsdjHgYGEZEZ0
8ilyTAAtWd0ZvwwVXJ0WO/YRrm17tLqo/JwpDnUrXJPFfUY8Z7BSeElOIhYoobkPuHvs6BZ+gN7i
Yel2lqUttS29gL26GoGar5VNsmfVOwKXdHSbxoBjaCo18sBSY49r4Mw+Xp+g/KgrM72yRdTeezhU
90OUG/au96v5JfQbjtGmzmeEgyE6Nkw2L1jtx68g0VqPAGdpcuhIbJXstMwbXo5x3E6JGsKdaKjO
ltKpDjV/FW21KxpuNESdVd7nuYFPEtl20Hh6XrmyjNeONOoKA2exTRbs4fuRfh79TIEUPWckyZ0j
x6jfa7pv1z6GwjIG1tjJCjFCtsAvPqdxatvzcz8aejETRoKpvPnVnqpckiM7yIGT1lkWEsYYZtVu
3oNTkzFcqixrV7ldNvcm5cJjPjnOsB54BtSU4WxgqEzpFWzqOGY9lGWBRJQ6f2KuBbG/8S1KQ2Su
h2IKxkVeWEby2u+lw4gaY4oM43pgLdyhrczjW8Wr49N0opzOgKMxX+1qelYRUbgsXsCFoRWsjTiy
IvxBMaxZ4HMxJOo0IqFsN5ZBWW37mF0BMtSk4uw2e8yYNeLEYV2lwigRBkxJf4c7FoZrk2ThV2NQ
QWZuzIZ+YeaGQ3j2KJ7Hp9oJZODl61pT+5kOvcnsBryCzGowvL2au10k+jrbTaVfTQez76t27dkY
AteB9qZyL4DwG2seq/1EgPVM/rHjI9/hj2ncgkugXTXIun7Kqyqqjo6IKJsW6Fou8yAdYDtYa62r
lMN/QCcttVO5j4Vq63sWY+eE08kudkPLFWwbWSbzNrT0jEEpp/Z+U4XwtLYGr4pA7GUNJ0Erudwk
sZMMm4B2K0qHoGd/Us+EJH3BdBb58BQkrAniSNLuiHrAPWAtokwFzKxzOHRn8WYe4gKX3CjaiLyC
MXfXDj2oGWNiPhtXZlyi+2zjxONyo6DdWoSsNUc6tGOyLSI3Jf6Iv7fCSUG/B2Ua8E09ZpjA4RcY
vwj8exOeCd4j+2zNZLOhgVFoTh8m9E/D2W+jqeEs3Mkbb0CTuE9AIPIDEaZ6Z0cL0aqfafLW6akD
qK93/ejNaJNlIh/c3PZePB1jkKajzd8eICY6296fMy4e0ht8QIfgHk768TZD2Ud/eGRnkSe5uqd1
MX5qRepAShiTeBuSBgmzBaGls/PKJteIO5R1hkXhuO97AqUfLAlxAL0dCR1rSeiARjJX5dlBgPQA
rRPgYb7NjCB6rM1uGZx53vX7oOzT/k5PrgzXZjfybNKx5sIaGEzWFStY9EjrntFdMUuKTWhFujnK
Portu1xA2brYIVKno3bzcbiRWi6bT0w0dx61e71txoqPbpp5BhZgV3IGFBUsX3659JH5ievCaEoX
puZbDB2k7VVaNMW8jgrFq0Mvo8je1yLglRcDu4KE/8ecass6ve0sF93YymlTk8c9Cj3cVEZKxTAz
hw5sCJxfZzupRYXMv6Mm4hsxgQBNWPbJsq4ewShEJ4iuWbginqFgXECjeRkJb49XWuTTxZHa7K8S
trn5FaLMIr8PWS32fW3irImS7pm0MGSeoJsz+9SElC+viIPDwzqJoAN2AkiW5jq3dQ3KZ/q1KAvv
Tg89Nu+OaMfiafSrpD/Ql6y+gp9f5pCsQwvNOSB0thl0un7X+lX0ZJhxtavGFgFD4DLNTWJMLxkU
xCsYFUvx0RY2XOzSc1mOUjt6FDlen21p17wmsxE70dGtG6ujET/V0ym0GFJbyFeMkdwDuLADwaC2
LDJjd2WJwfZRfpcS/0DqIE8NBE1FTtXRgzGxTT/NKB6sz2DuUH1WSE0UFC2bX6Ura4GjjdBLj/R2
oaIYGDgJ2FZK3ugpKO9zJNZ0pPqDW2FyPMzjAj2ET9PP+7Ysmuam9rV7bUgM/Nu0qyt1lZBTkq5D
j37KAzuR/rMJzxJ3Q5D1FP5TNIhEeVPJYxWYunsq5Fb20WpmJ0RCzg5s+tBK2Er8MoBg2zTAN3sy
4nb8lCamociG6P3iSCC89V73RjzvxdD12TZDbQYjwpa5c6eRdqI19tsF3NPSFLpBmwyRcGJ3029H
PBCIocMa6a+YA9qZYd+XW0s7WmwU3VQkz2HH6C9cnVAejoESrOMWTM4TVmrrIU8FY42VLnpkrFf9
XR3VRIIOdhtBx69SgEd6eE4mWunItkurvHiQfcbNCOvUBb1WEtLUxX0EoSRhRG/bzOFpcnBAAZI5
smiuA9Gmzh2UqtI/xnrhTyATxShWCKMdN1UP7mPFbmyQN2UZL+1Y8gZ2VMQoAI7apALaubz31Msw
sbhxGty8HnH+I+76ibhr0TyxP//rUsr9Ykv6x+alaOTL9xqv337wt2pK5L9zMcX6HvbI3/Vav1dT
TPcd+FMA26TeBzaksn+pvLx3EUcBDt0Obkwn4DhDX2BxQWGQAr4ANh7XA8EvFj/0//7PD4f/b5nn
f1EMePVMfl8N4M3xyKizLE6VtkmI649HjsjsOTFD8wGjYan3oedWW5K4YBeVc7FFvdRv4PvYF6f0
abQ3LmwT/A1HXMDpJima8QEca0WSJgGTJPChR89MhWshz+s101m+Dmg6bwuZXJLWObiFJBPEBfKG
C/xxHIq70aZ4zI4wZCJaSqE+dgU6khGLNyaP3i2QRnduad/LGoUkUshgTVOnOruj6h9qJ6J0HEh3
Q8+q/Gwaw2oKnQ8gZb46rWQijof3E4WOS9743r4bPZe1iFb4BcfjcGroB1xNQarkSiOL2itnzjYk
W9D7HH0MICAstzlgvJMrYk5f/eBQzG5mf5NwO8/CN2y9GiHObhRwbWTDuluAsGY9HWZTmFuzXYCJ
XuddmyI8lKV9aamfrRwZWTdVAZQgBv6W6wgdUSht9nfFtOoA2++k2VachJlfwxopaJcUI83OjngO
YGw8rOoKP1ixCzwjONE+YSFoUBUPWBV22kaPfdA1hWf69JrNFUCPzqu7zTilj9Fk2R/GyvPZCwTq
ubYggqY9yhFzcoA/tHAXzG3ZpGyq1x3ZheaVIqRhvq+FUxQDUpkmNFggtRXMK5zGxrwbfBgWeFSb
fl6bHnW2FXqeTkKMZGUmPTE8R0lkLirgjpOjYKUf95XdiwP2dL1HCAbeNLPc4FZXNfK/QJqSE4lR
pXIF886hsJRk3nVQUDvILWh/W6OYDXS6KiK5J4d+cMb9BRNnA1VNJ/O+acUsxE2Tl8Q2gU5pQpSV
K34RxI01bKp6rnHV1NIXz40dexcx0wQq4KU1mZFjj5UNfZj3sSyqfY3BKEhunWBWatxBeTWHee/O
rZCXiI3X5H8ABN2b9wZRRyFhW1FeIu61E7we9o4GQKgzLsAH4alvYOdMbbdjgatR45am9dSErX5P
FubMCSyvO3gppIvAVDESvcnwUy7E5b6PthlhXI9p4WXFxmbtmlbSr8BZWyakITa8n705WTiDnR1f
cGgZ7ZqZpONERknoMSaaqDqT/2tba9Rt5u2sRl/tSiMYKQB0aYOijVPGaYLgc2jq0mBRDZxkjWR7
uhesIwlyf4FwM8Oct/I63/mlS117wyKY3C4c1lufzJqtVCiGfPbY454LMG9I7/C2FXRFDMPlfMim
ur3zacc9RqishlXAnpBTK127kv2+JRBv5/GRgmR8DFs8BSuvlwDME6lxLBoW9ibTqgMe+VxAo+aU
PdGTSu0tPGd54XxW33EiTPZB565SS3m3oMySh7hs9RV4QdgLHQiG5/8siLXM5PSTBdFGQkTV8a8X
xPOX8R/P8Eq/Xwx/+6HfFsPAehd66EcD7L2LJXhZ134HDETvApTLQJspTS8LJRW63yXP3jsWqdCj
OYXemrq//a/V0MRkzMKKcd2kUbEslP/GavimSMi66pMhQK9iaTKQZ/KGL2Apv1OmmTRHrAu0Mos6
8W4dMbbnuRzDn5AEWNu/r+e+fhadEJN7EbkoM5ZS4HeVY9VT8iSdpj4GzsghUU3WOR+c6HHiDlx3
3Rxtv3sUf1L2f1NaXD6PBoVtYyahvPUHMbfAVRi0ocnnVYAIVyOrTLzKNVVrqV3nyCbAd7Y0da2H
0c/sh7//8DfV+eXDPTPwaSLw9MI/pM12htnrhkngOAspP1dlBcC2RFVxPVmzvuh4jjjpmT/7yn9y
iz3uFhVrqhQk+TFsvr/Fspe5GMOgOorK0ndFmcrPihL2vIoyoe8Sc/q3P9C3GKR8HKPXZLe3XNB3
z5TKjYb6JaJDasTNVUCpCrmJjEAMOcYvBN/532aiH3Zz/6iH6g7+j+z/7/96G4Xi8gKZjh8i6KNa
FNnhm64HdkFzTuIFDt/orlgNfkwFYZ6hQMDkcqngQiizwDrV7pGMGOvSKa9+pKgYjOuUQiBq7qAP
LnKy7WEllDdAvW7T/trCovxxssOfjAKCn94O+sCzLJt33+Vp8rK/ud4aXW6SV3I4UPpO3Aejsr34
qk9Kk6y+pgs3hDxY4wlw9lQmq9eSCe/gdDHgTR1sHMD+KesJta6mlkID5jR/lfolY6mPbbKw59A6
Q/qv0pMybQ59r+WXCml1BQzVo8422H1CbVtkiwjJnsNd62nrDJTKEPhrzeaqBdF7saSv72Iqx+UK
tXDjfQqV005EO85oTggfotJA1Uzf+cwS/oa8mSI65KYynvIyjQjmEbZgyMU5GyBkeTSmmpVN/AXK
euy2nEKRB+b6BrORct/rehqvazOlNuh7FONV5CKCe50IqJDznmrV6ztjlPouKjpQ5Tru2ucht9vn
WZjO0Scuj6KIUu0ztjB1R7ERs3nUzUxfGubiNreE9wKEWl9o1lC5qlTcPjup1BejM6wHTw7hhoIa
VbCIc+uxniL97MPeGta4VQgU6GNPXwZX8E3bApkLYc98ICf8+NGGvEmFPBy9l3LgPoaz4r4J13oY
Ih4ap+rocexm78Wn0HTJEvYznTNiOJiajFpWpCkFrXpCEC/fxmqaJxR/UiejToVWtv9c5g1dU9fj
y9qTavt9PyrKYgb4/fQUBXFWHYsOBqnEKB+FA248O31K1Rg9hi3z6UYWAzWPasIcu1K17740fdg+
p8iy7pKuiq6jSSyHeqghK5fyQA5ErzXWLgzwKwHOCwBJ2+i7YaBwulH+q7jF7ttnjbu6Wn+rc6lh
aeZGqeXA68wpexCpwHcdIaStwqQRh9f772rprZ0hdOF4BgD6QiPt0dNhiHv9O5y/auwrZs68MacH
g+/6Pg2k2oxJFO2odzCA0+X18ElMbQ+YD+L4yuqV2a5VP5Jr0qGCu9AdtQRB8+CZANWV6IXOssNP
6mEYJKHxHjuyCRQubnTMLjA3pxVCQH6AKrplHkdLBkqTyGlQJ+2pJBt7GAD5uOkSY4ovYMi8EoqD
h0kPDbOMr22i2Z5ptiFoAhau1mPez9ndOBn2+NRz+1NqcLWiOUUqPECaolkZocIOaxKURky1x33u
H1onTgmonBBQ1tFEnni57tJOH0enc3cAPZ2zh9N5zRb8EOPevpJJox98gkXXaRvD/SOwlsoktWgI
U9bH3rS7TYuLA2Gjtm4NP5WXkbpSArtDeb9waopcxlc/OuskyvSVCgx1cMMm4fhk2g1Q5WY+h2JI
PlNiss4+cLpTnaWI6c06oqs/u9M1+9yKB64NiJIzyrd93c7yc5RBW9v0BlrpDYM7OmG2xLUQoSmK
VjR240en7mG1Wob7QaYJAinRvdQWMPccP4N76EaHKdsKHAYd8FSG1FR4/efU4l9WzMv6wjLHWLbj
Os0OvhGzSs8i29Pba589S0aP+IfRSgdJWAExUUpfZp3Gj9jFLawAVvuMRBMEmSrGF00V9DH3fCbM
xi4eABblT7kg+Z3UQM9BjA0vLQsch/14BLk5imIYs2PYPPjABOcsrzfIA91kZzlV6J1oopjR09y3
1i+VMAxwJak7hEcszLMzrq221zsHOmhx8nG7AfpRnr8VdXH6F/Be9Hl6pPH6EKRp99+B3pO1Hdxj
wkLcmSmsT85gYFcYO2vNe/lP+n1t17d6sPWwI3Lw8S0G351sbPNGuXCYXjH4CNbcT2QF8PdbVizx
gUxmm85jOGIE72jONrs5bDjjYdocXGiYhXGNh2rg1lUQIWaijj5OQdgcMrcOb4PUMfE6yGwfWC0i
+gnS5HOjQ/YirfTCa4dux7qwFI+VSGexzUoIhltkyYk4i7CfjtQyQxAfE3Vj4OEw8tBYfzbLPLr2
Yo/prfBnBk03MFJ6iuEbsv+WoTQkeF2TtLHO1JqYSzvfZk7PI36Pgku/92UaXfcjj2ZdlgTW0vPI
uaYgJPY2a13+Q1rUDEHtJNG1X7bkJSU2/f9SKHGYUHFUa+Ulfb8n+yS8JjbBAA7T8Mk5iwn+oSDU
d6AGeZeoW5f7ADc94Cw+2Iln92Wecib81ykwSAeqv0RHLkN/NMv0To41fM+hHd3rcRhM2iAeRVo0
/P3nGvoJdFpHsPLb6PFfgpL1scdATLnUy0qKoV1Dkb4kdIUdw8S5Zv/tsqwah/W+S3N2ErFhsHwF
pMxcdaUQBzWhE5GKvW+FhQOPUEkd3kZKXdOOmypX35DfaztrFM3N82h3bXpre4qrziqkrOtRzXxk
LbIpuNC8L3ukkD5puGBW0qQrgByGpiJtOsHodhoKcjHWUL6neywu3jPnZybWSRj59dgKja/iT4MP
XKrm9BuwCN/j4TNP7ZAaX6XoIuImRrqtXDO7nNcOkq1HhkVYClbyDvXsA8BPlqdEaDqgArL/zJVk
yx0FPkmMjjexrA/wQVgwBVPVfbw80Rzt/8s8VEsfrOcxkmrNqQHjNRWujYfhAnR66MXmo2VM0DO5
T2wt7yEpGsM9DgMoR+tsTJM0vJQFkdssVS3RB5DGkm6iP1pkRmIB+me3nOz1KOkPWmw3ShNkSEbg
SLGOyyrbkM0Jk9xHVw3Imj0IHlDzVECEPQNGVgiR0mnLn26jKbSeynxub3j83QVETHosVGp81EaU
nQz4/jR5U5aeKawOCT0cIE+BsSuH0eN7dP4G+SP4tSC6cqEzYnB03ichU7ojkmFnmQkah9kC8qp1
d2xIwKZMUVqXmiyoZsU2BJOpEhleb3YkFGqKryRNe6iYm/gQzQ2Ve9lh0uANHNfMCl+xfn81yuk2
0u54ZFyzMRg68zaSrXnrVbjolVmt/X6qDnrwSD2DzH6v/WHa5Syim7xLwacTeema9Bm0PdTvedqs
y7UuT6x81d6tFlPcguYJKx+4RXkzIIOjqJNOtyZS7Q+t4Q/PorGdc6Pg3aydxGQDqbt9GZXEDSvI
tdaFnR9gXFivXz0/9k4OeJ4sA8Qb5dDw62B04/Bg5PMXCkQ8EHfgFd4RSUtDvxrMktjXCX3PGsE9
hs9pUMsMktIQJoBoYDZE+XA1dLaBx3bq2pu+KBmkVcpsk/mCETmrmGePrZ4W6ATMJlsrtt2bvz+d
LqeO70rgpNdxjgocj8ICFXX77bGf8nYeseK1h5bKG5t+BQ91JZaN799/zh9OP3yQRaHC8jj2uxzc
fjweUkTEz9TI9lDWxAigEgyshw7CBsBAbTVXvrscXV6nw7//3D8c/ZcviOqY3EfwqJwUf/xcjuSl
AyymPei89F+kUYlD1Ws64Uivmb+aqp4uvp8yF3dq2eX+/acvyqo3dxepIadiXnAu4m2E4dTnVE9I
qDhgHuAAQk6L/RAusy7AI2Z7meBOWZmt4Fiy7LxtFzPaN/XXf1pYP6nYWdEijv3rgt1/iWxu6h+a
V99+5HclsAlsAL2vA8iPrhbQzX+W6yzLfUchxzeRRf0G4/u9XOcEEAr4qW9aX0TEXMNvzSvHegdX
FPZPgIKQol3471TrbPvN0AKNy2trUVRCs87lvX2hqi7oe13447WVYQLvWO9GCa5lRTmqMZEDqJC2
VN4Fch72hU3ZyXzieATXt0DT0D/YlStn3D2cmOxtKXLRjjSsFN51sJ4+vHMfv3deZxYyh1ETYOI6
Iyt9zVHlkBvjCAoP9LRdqSMpAph7YY1LErTbm7qkqr9RKgvpfYdtzSYt16fGqJR5zDN/uoGqBRPT
6doTWeQfOUuo/YitnSwNDYzMy9vrvGIbXuV6sFaeV9gPqQ/nZ43XdlyELYsKJBQq2nJQ4uBRipki
g19y9JwJgXgxWxvwPyUldZMBsBZbNELjUuFZmuYR03y5xz9T7rUSZYgvqsmOyBy64BxFUuXrfjKz
PdlxaDr9dpJ7KQoFTrQ0ynVaucWhjcW4y2dBH4isDH4xWPlYQxmOFVuiuH6W42RdRj/l/NfIXG7S
vlcslu1EqEyfTPOqLyqxyb1OfZTCnR7juQlw/yQdXjyOJ3oJLfD4ogRODPbHuMxxcHpWyWHSF0Qg
FVh/kraz8CkJOGONtQQYkkeJDoupIytG70ghLHgEiaiv7VfpW/Yqg0tfJXGKoQ5xYhHKdUjm7Ffx
nLPo6GjXIKlT+YL6eRXaea+iu/BVgIea0Vu1yPAOhIenGzJ9kOrZi2pvXPR7ZLEi5ZteZX3iVeJn
LWo/qhTmy+xZya7weBt3WDHh7CHmfakWGf0uEhW6QSbne6uGKgGXpvzYLPrC2FTWuG6NRB5KhRZi
Y4vgtqomKi6LOhElcNCtQVAjWjRfBYxJUna7SSUaEYWIbjWNoH23aB6HRf1IZQohZLNoIv3SYbPp
pQMtU7RkR7xw9lEuOkoYvvEvvA2IK+vcij7FlUJyySFTFXhxO5vGSjYcR1EFO2JvEGpGcOfuIeX/
ai4qTrXoOXHKI+3kDciOTYAGcz29ij+TRQda+aV7KhZtaIiEe89eDPSt18+WtfEWHSldZCSlPeJS
MiHFuQvN+VMpq3iDJmx6HPCmHeJXYaphmIhU20Wvqhbl6tTo+tx5ORU0+SpttRWeNG/Ru1pp3Hzw
E7qSoxFR4CJr40l2S4AhtP3yUrjoZvu5IJuPLZNsCK0VQexiMqX3/N5LOzSjr/LbpgZLxswC7fGq
XbJGBk+2t2hDol3vm+UXRCHTsaOVuNZLtLLirLaqY/lrjmAO7dw4rjEsuoe8jCK8mPaLHqcnrxQe
JIQk0hs4TYEoNp2DJL9ED9el7eDfjUhekGCtCo99n/jPqviNa/2TVdHh/f7bZfHhi37pv29i/fYT
vys6HBC1aP2RkoKjDdhS/WtVNP13jFyaLPgLlnWJrdjvlGx0IHBrbXQe7tKIWXCzv62KtvcuXLQh
7Alf20HmvyXpsNCJ/LjlosQONgjvCJV25jw+68cNH4B+A1doQ1VvyRlQhouls5x+fc0aQHPVbVPD
6le6aopLMIY3PfW6j77Ku/u2Me47U/SnYSJFryNJ7cZtSCGYYseP92qxdgyorl/YujbokhsTBE0Y
MxF4np0gjQq8yXnvuhmL7cqosd5CrxWoNiMXtMEHgsZsilQ08RtEd4Vs25uwFSbGalON2IBXRcRL
CAE3LnJ3N8+JSTRSOwrRfSjDWmJPxTpQWsxl2sdiYMOK2wap6fa7tMTPeZJukoEZzesiNJdA7okG
T0aagXUKmsl+dJH30iSZG6vx1uA9dIhBM5i845DRpo9XxZQF+UM8Geh+qcUVijTkxmte8joOPyd+
jjpstntkisvka+I4DnvkwffEO+TtRnIJ/R4uuX0VEtnbrwc/Sq/iHNQIiSKB1++UmedqOzf5FG5A
qx2qpKGWXGeSCkHtSHYUOtyOdDmfJ8IVVphs00PWZ/dJiT0YjVl+09l1c8jt8ZF4XmefyxGTeBUl
B/Qz6cwBNEmfyNdDNzjh9qT0ctO4Ap3wMDz1CSzaoVyySHSKuFdFCPQS/1ep45Eq0fg8516/trto
XWiHVJTiEfMS+LnIyk8g3z8lWSO22LMHuAoD2LnZqPYDt9SA67PyghbBZZAGu9Cu97DgL2rOHv3S
/tqUmbya+2ZcIVk7z2kHIHyQz03Vn6AU1YdCLtnDmbPRM4Gu/dTCXkYlsxPdfEeyZrMq7OKxNY1s
MwijISVQffGz2r+p/Dm+G6OGxg+JAqtoGGJUHvGmmIZi7yrXAl/DViQn/FBRC10npCCjelTpNTAh
cRPK0d4CmDGPQZNlu1rP3opza7qe+y78lA22wu1EQA+IRH3SYpq2becZKJiIWqrz5EvsxM2tZ8h7
T2ZgRCsk3XRTsxWyx+xQF76/GjITkE4zkfZde8NOIqs6Mi+kOyHsaJdUnrv2UiPaK3/80nhFdZQp
uVUxc8eqSIaMgCSdfWoct6G8hmYwSSjcA1PoNw0r+AoR0LT2ZoMQUBNspWXgQg9t/WB5tUnudfFo
lPFxnqm7V33brTxpPHlI4nGq6/yUdl60Nlo3++oMnvhlmAO0NRLJyOhC0VUdPnt2RgUYqQLyLgVC
GiAE+2wcdza+NtInM1VxzMUAj90v2YhczUAcK0C8dmEOlwnHcHBfugWqD9MG9cQWJDu3GOd2ToNc
JAYL0COCGfIHfBJyLU1rTvZZ3tinekgE2wUHCAbbs7qYV/EoAa901Nxipe7ysbBoBTAskkiV1irU
evpMcK5pbpPAnU6DzOoD271pjPZ4FTJNLo2/BCFytcWKqov8arFbJvqHkPGdr4ch/YoOBQwk9b4O
UYrZtePZRsn63IP4Vaij/j9757Fdt5Jt2S9CDXggugfAcfRGpKQOBimJ8C4QsF9fE7pZmRKlJ42X
7erpGhGEC+zYe625bECtxljpF9Aiq8OU+W2Qdpp5YFrAmRUTU9WcRLS0YZWYYXE2eqJFjkW1bLXr
tqvtrCiG8HSgd5PtTH/9CFRcPHkZWT5lrr3wSj2ba6ZTLxUNHR5FSGhnX+eko4WyZNBYayQ09j55
k2abPVWE6mw1uZNdmaipDNq1qxXSkjJu6ct96Ag/9GnYW+KyBaFxNgTOD88aL6n723uicLQHGkDe
i0mTFPGeoL1SCTDTQ5LyGhOpbkYxxnp8C4tOcuLSRAT1kd+klLpGhN5E/Jx6T+NxOcjtrS3s2L2r
1hGRfUffUEMYTZt2vC1TG4Xu0h8nA/DGLlYAMjp/9fFluPXdZC2f6qFxjvZYiS/S7O9IHMcCQLIR
+We++uiCHkIhjm7MtMYTaA4/LAYCGXbKaNVb3NAZzzWlXSyDk9JdGwzadsglmNVRq9Kv28e2wXrg
L9fQnYqbVdPHqyWjXqyXgRFBPUO3Ig6bICTz+8wwOaSCuDB9MhlK5oC9WkMeGNtK1mB1RU9u0xwu
cCWQVQQ6c52TKtgKuJN0doyr7wfSzHeF3xDyRsttx7mJYzfPB23pYPDC2w4aY0aj7YrqC/b6MdK3
ntxgaJCA+qILMWnR4xK+2T+KLBeh5RdLiOhR4K7sTkITCJeBjs2d94GJFEwPMQ17vW+zYFoE41B7
k2LXM8ycoZrPWtF9HYv1qlTxcGHMaKLXCegpINT6hoG8fmnO3NhaX/L9lCmIUcgYjprjCbTToJmJ
4MloydOv1jDn7YYiZ8RRFax3nUsGK1PDmvYzc0z12WyK4sJp43hnLIg1Y2tadi1qskueAWa1mZ0G
U1G8DW4p9nO7fqbRs8WZCdayfHHiKyw+sclui6WfjNNXQqymQCf0+BYMSByko9FDmfYB6pVmu3P1
5FNjOG+t6L7ZKiv3pUPBMM72c0WgcFAVPbMjnx+1Slvu2mFWb3KwoVH0eUGwE/wzr5/S28Yp8zth
NmDmfHO9ZHrOZfCKz0MVY/QZebtYpcZnf2n4YCgL3BIEKfZU0JZnn3XdzcpXsyaaqjKX5jTYlbvP
R4/kbKHVezpd1aVpmFOkltUORmt57YmPAvTvertJ8DtMoEsiXXT+E7PK9bawesjONcQKhAxgtWou
WMuvP6oi/8RrX6irbQzy2HkOfxd354MEnezCuwu0UiR3AzvMW4f92ycvdx/o/0EkK5NrmxbzkXFz
YrEXySH/9TEXOs1S+4NwClDjjit3i/Ije41dM+h6jwyxYZyWcO3QGGbuKAzm2yaE5Ll2woX7vDNb
o7kZiSI46uvsHTEy+Z+nAmDioM9f8jZWNwQOaHk0jul4zJH008J2R6YoJCOzsrYIf510CYQ5otmN
HYcnQq/uOyKM7icU9zqRnaNGiWGyHXPsvnzrJY7y7UVNuKd0N/GXetI9tK3h8MrUrmqOshcr21uT
z/ySWA9kM5HKCbqKBlT+sUei81on3bmc0ngN8ybFPJZYXxmckbiLxOmLkeRaFaxoeYCiZcN8aqcG
iEZWpPkQYtSav+ilX8JTHvqHFaPgKWbxvGKcUB5E7d6Cob+IG0959OnNZj4SCp3zOLuj9zVOPCb2
Zu/RzHeyZwekLL7TzAllNZWRg2Q1aBtgTeRyYRlroIXdS8uWGVnLen89F6bPFCLGiu2pdkhCaBUk
M45zv9zUfoa/yZA5QPtJ7Q2ac1HL70WPxtUOuZPH1aHzyuyZ1ax45hM3fCwxCTwUuYqPeu5lJ92h
PTLEnXvuIEnku0wjGBU22FQ+JWaWLxeQNDYsZyrPQsPZt0v1qcC1UIqz2cmRDtBsFDu6YS0TgkSP
0HvKO7XO6ln31+ErM7jx6PeNuGAfrm7gIMsPjeXIgvevoRVkMWUpKoc+DdXV+iSkYp7J9qGfHjGe
miJgnzQI0t1aCwZw2S5jlOW8DxfI5PHl+SRnfJiALLofk0LL1hAyD19Wf7AFL6KESbdIF+GzDTLp
2mVOCDwfvxXFyvBQrjWiEKCh2hUq7+xTXDn1XsY+OefVOpcnmHoMaf2cVAvbLjR/11dTBWZ8ju9G
/tfjDGrxDML3AXsq+YN1N7zWVQ28NPUgRqo1uSA3FF1bPW4S6GqsHg1Mejt0GeYBsElxSbQYHRqw
/SHokZLezlr2O0e2zn5CVnDH8JlgaWdFzZ2PiJ3H3BguqxovtE1MLdjtObk1UUws976Xy+YGDA0i
WRDcOm2sAPuzSbFQteALe38HttPEi0O5mfkDMX2YneyHRiUuoCoKPMTNJHbmIq3EbsqXkcTs2daY
NuVGVK4teegWeLxdO/vlTOnkWkeVus6z6QOzD9eJnMajLHgXXxHexaGuEdVwmdHwJFhgIRM0Mv1k
CrEOMfopEByz+ijZXI5Ka49DL4z7uVPsBYxOO6ygSiGewh0nIqg9SZ7JEJtjdtnmThbE5uC9VbKx
v/yTpipxboNurNrHHrBb9om2MPZNW0xXivcRa8+6OqHb+/43JNbJ0R0qSnBDwbTrMuk9rfmkRzRg
VzsSMK72vdmvLzqF9cWEpAwwbXlN00o/NPzY8/eU1hYU7Md0tqt7jH/OeYXzHtA3bkOwLAwyjbTC
Ml0Q//o9tFXHK3iYi9EIpMxBF9odvkl+xw89VWSk5lkEa23kUcK3juK8W6LZlCoaSu+ktTXcbDbu
cIsysZeFbr449mwfq0K28MVYmUosCzsPytEhSyziuptNOZDB6iaFMZ1eS6GNh9K0b6w5FaTPyhvA
9+SQKGJhW9NcjhATO0qpIbks2NIyLmaYClrGJTxXzE7ULQX7Gx5KfWfkWRpNoJciUfIZj2cyqDBj
wNkQXnXUstgKtYkvST25Nc68LWRG07UlsHO8j00Mp7EWnnbzPW6WKIXjgEfrioCSOnCSGkcxrIbv
2Q3pN7I57as4zjIW2o6sgUbj3e1Z+Af4a0uZlgHQpSqSOEf46EzLXap0cT3OSRHRmXePBdzwyCwR
quggH8+Zbtz60Pl2PZOBhoF28oJLNoeytMVPt0bnXxdaJwOM20VklGQv0JCzPiUkGO2saRNaVQgI
P2lt/6mz0KGno3+wEQnqYB7HrzoiVmDd+npaKrIvDDaehEygoSOBl0SKpSC5A44gAPq1fEGtnEbj
FuLFSPYj0tuLNEEPunZf67z82OfYZEpz0JsIry/qqNmyIuAq5q5EeXjOsx7AQj/jPEt0N6BmNvRA
qxngQbDjm5fYc3fZuPlGueq9g4FpMzClnV1CRi9u6T/oejjY8+DTH9VHWOnU22gUTSI6aP/Mft+e
BKFG8OHG9QjRS/821WzRcpWPR6YiQzhpnXlHI5yOQCu/qHRWZ7xz+U5HZnOmrxWm6dIiEXJRDZha
cTa9arz7HvebZN0r+zVKMYJJltBe8+oEJm4sgmTsl+dRxf2Ofs+VhYfziVLqMdO6LvCk8i5SF81Q
N68Ujk16iqe163fpoElitYfPwuiuJky6uzQ3nxibQJIYbVRiQBMCVIX+czozm7c6ss2JlxoDc4id
x7XBl+yshUkIaHqZacwmWsyNS58+SNd4Iz6R+m+hOqoTDNRpY6KNNMqTNdb21572bKgn0gpbrXqa
Pd96a1vCr/dJ7btqR9eD4puoYTIn3ereXxRepSbJ0R22fvx51IcC4cw4QrgXy3TfGRv1rPTjmLaT
miaQ0PaC4aiqDPY4s3MoUH/fIwZ2oDVYhAFxerEHll+mSuNNqCJXL+SZ/OjdRMblzFYnDrlVrXeF
v7S9AZBHYU3q3aY2LTIDcRwKlmj0ibiKBsDK1wy//RN/4D8Vtf9mJua9nTcsHn6GnLLVi/Pi8HE1
rOlLXLRDdyjwYkYoDuyd56EAccr5vOL85lU3nuAo1kG55d4M5tYL3NCvixjAEhjuJlkjmybGyXIw
HSphfM0sCe4s0fHlzXD0xu5z4q/nmQc+YOKvn4pEuyK/llqnROrAyO7cGqPa/yfCmYTqedcJvJk1
pX5AZWqSRdpdymS8EzlaKGJdwoGs1kjM9V1nt+Afq8U71UBgmFL9v4BnD+j+Daaz58ywe0IVtDZE
J5MFSWnVh1RvkyhrKoNBOZsz6Qw9uvhEp3Ohmp1eOF/bf4dA43LPEGUun4uE4GpTLdYen1K2A5jw
Gjuj8TD5cELdeZkk9FWyoZ3eGx9Y+zCJug5ccIgtZ9nRjNJxyRmxZl+RNKLRZ8kyM5J6URyFW1+B
d8CNulpkd5vZJIbISwwAfbmeFueO76OBsIRkoqV9AWPWfHLwElZhoa3rF+x0zOSMpdBeGiiCN55e
asecDx6pHp43H/0il1ir2CJ5Ap1MiDL5LNH1RRYJ6a/UWbxaSQsqJTf8m2Yin3pV6fBFy9y3RG4Z
1SLV+nNHG/oOdjfDlgyod/CfnGrTTO31WkIFRxT7n5xqocBQriumY+N7WLVbEKHdmlkNNGclHyhr
sQHaeqxdG5l0xn9iq7N4fFwS5wMVgvNPcjX6IXXkPVhAzxBfPQn/aQIhvWvT2nxgvglTPbVufKOP
XypYxEFexX5geFuedbnpYi4mk6Lm8nuodafG9IIaQs17MMDkjzOiHc52zfqzcxUwv8MvIddFhXao
ZnNDeTcBAMbm2Mgn2drdBR4+nM1M54SOqpQe39LmMUOw3EBXPQvregLE+DjyAwArdMP6PBREHfIa
x7/GYns8PWBj20kdpq7OLtcWMlvIB0vsFNo+KiYyT+DHKQRHAKuphFhlPv2Ql10MuTq2IDR3P4Zm
J1o5BthS5wdnaBXNJyiQLkIddIMtCY9PRF4lX52UuNuQ0BcsafTUlvulGGdYpLxo0T8J2l7PxpuU
kRIl2U8x2owI7haNsn5lMnZumWmGTjtMBziR3R1zU/M533yWoWOzYK/SMW77rmHQCMnDv++/B22z
ljW35aqNz/+EbTNSG3bVKvwruWjqGZ22fq1X03IwW4AHbF576653fO/+tzHcqvfHB9O0aIYilOIt
bWqW1V3l+LVJzQhZM/sljduSAkwpHX5ku7+kccu2IiVFkQkSzkV/uya9DWp8ac1ok4w/6quXnHMC
EAJcecvb96Tu2Ogp1FZX4XKgwXSdCiaRRApn3fPgblxqja9uAq2cjz0sSDY7WaQnfX5oNZSDCPeq
C8kI9zROuoqQJhSXrVEjTSw8Q79s1mb6oPJazayySKxSCMOBK+2Y5UQRrlR07bWzTP6xSg2ikscV
qm2v2wDeYdNgiJjUlb9lf9O91fiITe2jTn13KZtu2g+K6p92pkeXRkvvlzQf4ZZBUJiZZQRJ21dX
gxJftNEwIhanGCIjSSzfI8HFyKth5WYaZZ11alLDv61nF3n34oxnV/PWaefGZWgrdh0DFSOsdyXP
PciWK0wZxSWYstfan41oxJW/JwT0JQFCEpgkCQQx/GAMw3FFr0wuT1pmxXsPUnnUbknimm/7hxTP
QDBia4UHusWJN0UNLkswpE6t2QhdgwBE5TTUsvoqP2WlTbyMStfjImcXaYPRD7e+B9aYQg/U+A8p
40vKxyYHkVPQzxqLS2CR+P0Z39Bj/VfcuFH4SC3QkzvFyr/XY7DU83IzqZo+8Fg8id78aCUs1o5W
R5ltrRsD6UXUiDZFwsBjQjaJoJxUcpTIzd40Cvs42Yj6khxnBVl3hHw7gRj0FeLremOlmbVDJ/EM
RSm/dZPhGGvmkcJKHcbVHj//O8AcdZq+11cqZHLIf0gxr0Te3U1Ddzc0ZrmghPf5tBvbRjAttRvf
IrEeDkF6ghBpXtqj9tXWvOGqMWsJVYE4on9Szm1hf1QTcKqkmi/HFjmHLP9F3Pv/Yq6/jK0NQ98G
vf+zmmsPby37+rOa65+/86/Bta//H34EEjzYjbbpeD5uzn+5LwlrZW7t4iMzTIPEZnyU/x5cG8i5
2AoKix+mm8y7/zO4tv+PQ3eNQTfOTJfEy/+V+/K9TFG4lgNeDigqRiiew22q/YN7LqFPxZNNeYgb
LVFBWQjk5Vh6xJaUIvqd58j6snCZQYSCfVn4w7X6jT+SE/xRpujgRmNcb3B9EIMyp99+ux+O3nXJ
KkbaWIeJ+V/kLUhmjcwsw8XLquN/cSi0azpWTNIn3HeHklbOWkmdf7ANPBylSS+AbksboZnr/ouz
4lIKC+csN/29Qm41sDQRGk1qyjxnAMDWLsSBWQRq9obTn8/qnRjv+wXEOIvyz+KhQP338wVkYDwU
NOXVQWQx2MvFvKvl4L7NI8SEOkZY11ga00BE3S3wmL+ITHkGf7l7loN5d3uKQXy9k9YqzC4xzAdF
uL3t0r6Y06g22B78+RR/fUYclIYmEcQ2dhU6Iz+fYp/4FhPSeDhIYbuSZxNTz85hMDNGeVvRPPjz
4d7phbmijokxWMdDDd7Zfe+WRB5HLqyhhkOysN9MC/nNs8w3BMLVziirCzfO/yWU/R8Npb9eRvSK
pkA+grYT7cg7A3ScFvnkW81wyElZCWoQQ9ws0UR/Pq/tMv2gCP5+XiaqFIEqGYWqtV3mH141e4gJ
cu+K4WARK4MeXbtMNg0XeU14FvEv/flov7uKPx7t3U3DFZ10iVMOxIRMBvY35r8j9XILJIF2Fuxs
WRSvfz6kyUL6yxli7HZpO2CBc98vZUtaEAMy8doZqWvf2I1Nc13fRjfN6uPVTQoUbfceermgQzby
lV2Gf24d68gEfAugEGMERgJlxuS1X+bZQoCD/Xdnxqp7WMktKj2GGUbRrX9ZmIzf3H9Ltz3dAFfz
Xaj0853x+wSDEOPeAx5M5AA2RaC3m2dnjDSNzIasN9Ac+s0UWlw92m6z/Zlad74dDL+9RmaLsa5N
xI2BeOUv74Lz21+N9Xl7w7Hpvwe85qLEsOyUChpmig8udcJMpttw31VR3yU9FHsLIdHkCtJZafWf
55oNLgjAsQirmfHTiF+B8TfhkcDDdxY8ujCuqayJ3VsuksGU16QmaKe1oPruRqXCyXNaKGR4RAfs
WU9q9ONAwLULJLXPnjwcen+W9Imfn8+qkD0Cw5IcexD+u7l0LlK7+DBMPgkkNk2rxVrx3VgDlZ2m
bmijrscuQ0C72KW1mzE5XOrpoj9rshsPCJi0IHaWt2Kx7pVP45KEi+KocHXc8JPr/Z+f1l9fEHgL
FAa89SjUfrHJz33iDM603fQevH7Bpi7zdeJq5sdhjduIqbLxv34lOSKkM6AADntu8e5LL+Q8+mIt
1EHG8cno7QgV6xdR25fSgtsIkezjn8/w13UboTirDUCRzShvvlvWevQiNfdGHfKlJF91xG+T0NKI
fFQU4Z8P9etj6juIWUwdhqsOt3H77z+sbQlBsvkEJPkg/NG5IL7XODUTbbH/4ig4KihTYBhyDX8+
SkV/pFITF1BzpY4f0RPaEY2sf/vnwxi/rmOcDZ4VCAMe3RHn3XHwZ62G227oUAwqIUhOBl1zBTOa
rDrU2XSeZ1x4OKYsmkf+M4i7Q8Pm7G/LkvXLcrqxPYAroNTZxiXv7l/XwZ3KRq8/2HPpRVgkyz2Q
SbW3J0UcO8ok+2TUM+EuevOtbCbvnrE+7QbUUVfVulpndmrxX+6A9dvfSSAkxAdnGrAtfr4F/sJT
BIa3P+RaunVB8cG98kG99eyeHGqhf23KcX7GcZR+AQithjEJEDmRPLqFio9JvzcZWITSRZs5AcJE
n2AOqIs44GFGyMwoJTG+LbVh8JJ4D6SsRo6eg4HVxDPqY3k0Rke/1FDFH1fUR96oP7gLB0rs724F
okz+sgD/+tH2se/gsuDbAHbsu+b0hwfbAepSxDmPQpeXz3V88IgRD7WVwQthj9ZfKgTzt1fXwyUC
AU2wI3j30U5sTdPi1OoPdTLUJ13S1tWJxFtr1V3HfQsmwBvaTyUMy6DstOVmYPgfuJluYq5nJOvV
5bfSmMfrguCWdZ0+D4B5GQGq9mGpmdm0KnOODtFk53oprzVd/a10+/0JCNxeCKwg6Vvbm/XD5YoN
KarFn3hkCeRNJHCuYbKTDynfiKDtvDyMYXcQSecq6gFZnSGivviZ99hLV5xI2YiDGYMHmKNG3DWr
1zz69vptxVxxtnxSmABNLuFU5BpfYlXuIcq2f7nfxvZS/Vyl8dL9cAbv3v1JlfzCzdIjhcrJ9lhF
fUaCW4cYxkOVST6hg0vyXq6fEDqOQd/S4v/z8vObZRuNoMPOEzoeteK7HQUDWreWLDqHNqnfmGOT
P22MOWa5/y0ch4qUh5tWtQlew4WQ8+5x6+JkoAHrcK4yeSwMK4HlsWIFhB2ByHIpUFHpruafY9dI
/3KSv/n6usjBCTOw+DBReP/8oDDsRcic6/1h8BbCMv1b8sDv8b6+lZ56Zcvr/uUD9b32fHdfcW2h
TjdMNtzu+zVdjFo/ZxkLF9vw+n6wqHuQd4dLTcCdNa7fAJk+Ymyfw2RpKW5sH89lnzAJo1r58/39
7ZIClogvi0V6wvvPcjaokWAanjDoAirUWw/FByRqxDjEfzlp/vbnw/3m0+wih+c2G+y9f0kecUVe
bHg2bjINvgMj+DhYyej7yx7xt9fXoJPBk8TlRdT/8w0l3ShBPtD2B/bIMvDHGXlDnYvAjX3tNAEV
Zw7KOAd1YMmInZRNugEl+GrtYl3xS//5nH/dlJMWwK6QTblNotf7VXtCI7mmPaIEa1R6lCaE3PVy
vVpGIsaTytAC2rcMvjxl7ppi0P+yjL+n7n9/r6iGuNjU7T6klp+vhUrG2LTAjhwWw05fW09qzm6S
ibqBr7FJ2tzGdYNm4AfstGUDFEDgKp1Qz1umdtj70iKYtGVCdGXh3TaVGgwUBJAx/nyVfrPQCD5t
jGRoloOoevcOMuJCJw0P+KAQ37zZ5MzfrXVayZ3m6v/VsXg8dHfrc/2y1JDEuzIftruDY2byTuCX
3TeLF1/kcqOM/rv7d/vPK/0jHeo3Z4Xl1oV8peMkZu7688VPNT9bnNrtDu4cy/1gww+2wT0i6nWy
v9zo3yxiVLu0RSgRPZpa7555QtgT5rqcVGahCY9V3T7gJzQjahwAfjOeDhum01+Wj9+cH4N8l1YL
XDqbVJOfzy9J9Jp4BKc7QDgcg8qZYVYgJg2lbvZ/OZTYnK7vv4Z8C3UhPLI3LFasnw/mF/hgktXg
YtoSWpW7LIqJZWpPawgSuy6ZtvRm6FKTg7Cxxknbs3Mc5gixpFXdQUrh5coseoynuF/KJ7MdoUUA
QvEH4kBLFzYA8aUvDTa6q4K4tX6fpCVEor42iECuOSVSrl14lhjFnMlgMK5by4WjpeKQLRgxI6we
aU4+fWo8uuTnGow5Z8fc50Y1u5El2tT8KCYC/r65Oc2SZNeyg0kv5lRim5BZIVPcOY2xnMjeE84B
NHtlR5reGmekcbN26BEz9NdOVQ8+M+lhie/cHqT6nn/WJrjXErzMDhFewdi9GO3kyvdqxwsHx2ry
/UAa5cOoCTc+y1prjuBgCMlZEmlKpsjI2hnFboof0jVOXoK4LPCHpik2PsSSRLAra3mJ1sNjTu8K
AmQPfT+JIoRPvcxhM2JtuKhQMer0HarWDFvkhZTYGfasFw+oNBGT0HgCEkEb+YB2XvNwpfb5cjvF
HiP5zEaBBcJIePd6U8HyHDBRDifKrHnf+eS67kkwJU/CbpN1DYAviUMt+URFZby1/3TNRD/aMXz8
kKeo+uayaqygt9Ev7/KW9OfKH+7o8+4HIkOe49YsP5aar9+r2iV7A4cvvCdUPVYnboZy2dddv59T
r76PUWSPdgrDFeL9gZHXFBaiqPbJMJ6tcUGF1vYveYFdg7xUHJL5bO0B3n+1LW2KRsDf/A7SO7g9
ijdhZ+7BRiqwo6ZbMUgJwufsdn71FO5he1jQxnvjy9q5znG0NgvsTIhyVj5BZIygd3W3jqhkZOhk
PxcWspdBz4wLAkzTK2IrcDd4pIn0IMHm1XIOjmYQy4zCE8p8fIqFXQRzXgwUFb0XlHwlwr731jtI
sqdOgf9l7r/FQxY3Bd2lebLluZhnM4QZhVJJobPK05jsXa+oLiaLUS139jb27XtQ8nNkTERRr6tc
A+bCQxibUEKQFOr3cVK2n2u/1y/r1EN3pRCezrqSb67W1fAoCJ3xaVgfvKZxmFIJBn4geU+WnhE0
DbknoklxNklfAitjYN5dPlb6QIBgFh+xDj1kw/KR4IA6IgJws1DFHyt3swwkReWfxsGr96PWEYzg
aI+EH8fnPray0E0aP9JzAldLwGg7OxeMItk93mdSG2+7RDL+HuZN6t1fqoWQ03Im62DR6m99B/gL
O0KGJawiF6Tyxze7R3i2ZBMTyLAYM4UPZ2i6mnisHZWmJJGgyYR6hIKLO8zk4XmGhWcRUt+xm+Rj
yiKRJ3i/Wq79dTfxlOVLjIayME46KZakRKhmT4imf8EfGkRjXO7YMZ2lv4QPlEz9pyWVXo/k04zt
qQjX3pSfCDfc60homSqb/M4HTzObLzNRou3RKtC7hZUvcfUtjeH5l5rmqpwJto9yqcT1pm2ZwnpP
k7bLjlJypXaqqMtwRdH3mNLVvzXLHBdyVRfZacoxg5Pp2ZElapLmB/tpZahJMy7Nev3V1WPqSfq7
beSthBe3fM+/IARIXLIFE1KSCGC2Lue5dx/ssYjfBM39AV0R1K9dG496uC7+/IE5U/UmW4m2dKl6
4zPxEDJkow5otgZLR14F2K+0Xw6KiuXRX+z8E1IEPMNaSbaCMrvz2rDjy2YIjKZt9c904RiD5D3G
IgJ9eBJSS3QfUQZ2X7oWrHMxa91HrzOzYy5jhRKNwIZ9hiz82WmIryD1ZUJYGzuVCoe15+UoTY1A
eN0uwsR1nSCn4DoNW0axRwsZLI4SkhB55KfHqgUBuFNZMj518bQFgziZgV8IO1SGc8nG/VcxGjy1
dVpuz6A2nRORpw96BUu58eRAtA2XU3siToJT9Lbcs4sE+9Ixd4vxaYStNV0lcZzcZD6wukZv16tG
+f6lnQIYJW4gO9h65j6MClHYjqKnO5O9Su7w1Lefad2ZEY0z5yaB++JGdVOt+xXd6H5qUN8eMOIm
NzghRy9oCX6/4SXqeKm4uzThu3NRCRvKVtq+yjGRd/Yqjcc+43pnebEc1qVeDn7KRdXADVxoPJp3
LcLrV9BxCI9qd2WgXnQ5QCxqo6ODvphlDxyUIe0OJRqYrXXs21e1tPIj0aBmtHpe96UxElS5K7HY
BA/UVXxO2C8fBqH6r2LqnRt77QAaj8Td38yZA9hmcjHwfyVZxUZ9S5KQZcMYnIhkvgR8biJFA8EV
aKnfdTvAXSAkfJyN/a5rdOOxNRbnJnOa+EPrpglAraH57CLnDtWQIoQwSWwycOZRrzqDZUYJLrrz
IvU4TLCzXsiKk4fyMX/wtZx1ETsamg7+Nu7K5GYQHYKH1HeowGvQNTe21ZUnWWy5KErQZgiBKsTn
tFL8D/EofDQHU6nCfG2bYbfyntNoqfvnZaFp7Xtj/9VLbCeI44XYc4RJPOUDfnZmLiYJ5lU6PtmN
GjxUnvySpaMX976S7YuVp+6DJtau3LX1lN4sblUDebBr+bHs1vnWJyz8SW/n4j7bbreJdv/SyQ2Q
m/bIgQoNgqDnIaGlyEhv7J6rhrJtucWUt7zpK4Hi2owVaEfTPr4neMU+dXpKcrk18RObFTO0oc8f
BIbir+hibe28SlriETzy5c1raUQF8QBNYEfXDRUdDB8Eb67WkMJj4/wB6qe58b2dsuXCgIS4+1SN
IzbqFCrb7YrqmKXXtXnSWLPSm7LIG8DciEJvNSuniTsu5aaM7f10PBH069eB6NUbzHX2TJCgcnBU
E8CoJjee7GQjUk698Q3XNqlgvHod2PJyfWvMvJWBa9ZLgY7NGb6ZPhlK3DOPZ79tuSy40GR/wNMB
W96l5H1czVK7F0pnNfPc8dvc+t2dimsa/53ZXqtxwaWcI9wylJ/cxDC/D0ps0NANxMo6tgVboDo8
1ZAqnruMaNc7qeGMHtlQVs6pIbvnjYrau2JPHO9bMG8sYkCg6ewpa2AgbPmf195X13EFx3ssS5CM
LinwHZ/NS0vaBSgGL8luXbtv921t9x9kO5I1s6Zv0CD5Vz2iOHKiW+vVEYmzt1tIhq1NIpBpYahy
Rss9kNJOQC8TibBQkveQaK3l3qiAAFOETN/xJU8mAeJBqTUPSthXI9gOZpEk0iPykuFEsNd1R/9H
H9LxnFet5LCFe6NPJOOQ+sS6QXjAYdYzjfB0rb2p8bc9uEBpT2LOsF+orFp3Rs2wsYMgfHIydR6X
pQTVNoxXejLJyzrx6jM+TKQ3pkUJCFgTlmjyIkBQnAqvJuG7Ga2vIwCNDpE7SxoZkauFGb12jTaY
lX0Bl9R+pt7WSSGYm1cxbXOmRu1Tep+nDqsS07KUgnTMm+XZn6fkXq/Tae8BhnIbnAFi0lCkZV1z
9Kf1hS5w9amoPHRfXsNFMtGGstCzwwm8ZcEUAP21PxWajh841giwxBSx70kAuqjiYQ7JbKju+INH
Uz7WHocOt7JFXPT90HOQwYm924GgmB2t0wVnV2y/EP7kPhH/VR6zzHuacx2L+Zik1IGUcrsqW5pd
A0zuKvNp3DSGeSKbwHiFJTbtAfHqB0W8duhngxUSla7RjyRFYMJuGCXL4l5QXNjPue0camdu9rxO
LMANyNJd4oLPE1A53jA8m88ztMxrUYkt56GyH9t0zmHuCnvvsHZxan35ZDied7eM3CUHOG+396gL
kV9Ksi/nuf22MmrCcJGo7LrLeQyyukxAns51y7LWgjq1q7wP5jaXAS1unFYo0wYP6x6R0PnL/2Xv
zJrbRtI1/Vcm5h6OxJpAxJyL4U6KpEQttqQbhBYL+5LYgV8/D1Su0y6f7uqqu7noiI6Kti0KJAEk
vnxXImuSQ9DnuyZRKcYoSzsWYzxcJmF8a6hG2HArbqiQieeUI0y3SMTPmWX7DxiIGTOsbkPCLFXR
pdtEt66oplWSme5VPc6mchGuQ5uWZ5ok7OustAtyVHtPB1ZPsTSMRXdyqIfOmdG0hBvOyQ9lMMRU
kpmzgpQcL+67Kmdbmmpz1i0cWnfy/CZ+zMh139o6EDHQGgmTaipBT9pII7bYN9VxhNJgVyexNS3a
Kk4OXh+JW1tSTR6jRfa7Ztm5dXJKOctXdU67XW0VZMRB8Czyvm6O4L7jAnfSTifK79GDM2Wf81IV
FCpkoT0tFcE8c7Nk6C66rtEfqcuq9oUhX/XJ+e6jY3xmYk2f05pCxLiutQfiJLUNRu1g3cg2u4wO
E0s6VljbEALP2YhU/TEODTsaurrooJlFb606KWq8jwkBHCwaTnGt9XNgZT7K4hqkqBALA/tYARmU
sghhV42fsyzOL4Zys4sTgSMvopEFNA775j2tDQyKhJ++K19M5dLQ+IUKFcDBxjt0N5Lw0T9WTDyc
t4hNDlVDKU8JzTH3aUmu5uQN5RNPS7CziWTnFuqHfyr8iABLNPLUqmShdQjmIGX8u8173daACPXY
Zh8Jccc0p0yN/yxwfL0mnx1HhUUrWK0G/9lISDBaWn6kUZsx+fW7ZmOBwFfQeXI9JXZ+l+LS4CSF
Q19sZNB0xcbyehANutK5PEKjZcChU6K4C50WB4YXFP6zrdu8xisHbBUy9pK5AlxwGeUm3pxVV/Mu
6bpCLrXKUWlJNjEDB42JSqyvoslu2DeKvNMxh9DaEWwYXvnNk+YOxd7qgR9XoeWNGrbreQRA2s/w
wmbKO8ZEhBBnWGUMrZS0c5Y0bAzOMh1abBpVF4YLMheIz6SgLvsw2pajtgrHzapHz/n825dpI4xF
oA09GRETIVCmSX0aCpIsnWJrenawxNlYJ0uwIL56EmjyOxv9WL5Noxi4B2VBxAYzGUjP0kGBrg0c
8/qmsSf7aqR35M7uUVRwCuFbl72v+HyJtMFDKnwZMU3xWLm2BE3I8ERGSvfROWCji9aghfTkaHp4
n4ydsc1bWgPJlZKXRHqK+hlcR/cUYNXjbgCG96+tlg+9MzrKM4DaLd51lPucPGdEJA9DhT2adsuI
exfsPyTz3LT4Fjut4een3KjfI3Yv0YI36x3Huqu/R/irscO2FUV1rYdBiPq4iJSvlCBN5l1O57TL
wf8OPc2/gkaWhonODq0y3gunAkSp4FZiFpcI2Tf3FBtuHsI8vwgKEXOGmdsiqzImOoqvw84UtCcz
QqYyN5oFmS/hg05WwlqlhTjASVe7PmvNSxa4wxEtU/R1msL+AbtH9xus/rc0qNvvxfkl+17/n/lV
b0U5VlEQNp/tE//40yl6q4q6+Gj+9Kf+eVH5H34vpU4/3t3qpXn5wx/Wn+Udl/Z7Nd5+r9v0t/dA
/9P8k3/1H//XX4pO0oUAGP1vEHo+wI8Xzl/Ff/3v/5u+vL5k4NS//bb9O50Fny/5XYFKaCBGXXID
0RToSK/AbH9XoLpfLNzK5lw0DGWB7u0fClT6P6AQUHDAYjgOCOx/K1BN8cVg3+yh+GN3K+CK/06i
4C8MEY27Dm0RvAtmLKCQXyWMsV4aVm1a2s7TNAT9uKGnXetZ9f1P38m/B+Y/DyPR2OKNpbUEDccf
seSJ3QOO207b1ZOlg88gYTdb4V5nfcfS8+fHmkHwn9i++VifHK5lmB67i09c+ycemnNBwkln+rtR
L7xr7rn5Ga+bBwKZiGYG7Ph3fKb5K+nDISUCXuZYej7Qa4lfqG8MEbbSZeXT/VP5BM6rojkW2FWY
37SM6CXXI6EfYN+kKKkNOhNjWRqPW6foWS6VHYDCdIgrWLyBpMo4qnZeMbDqjF7FA3OIqiMxax7Z
doG3/UxBz4gGRqw4zNOHnl3SJPW2qVY1DzQ55Aevq8qNRnHe2R+ZyRiy7Hxlsr/eUlGb7eklGNeq
qbMLE+703SP/msYlq/rKju8k2jFa9zIlPKlMxW4yzORkQea6y5Do6otR8zCdzKm4nsw+fjAEBkki
hNONrcJ8Cdregcjl/U4UPpqySRloEAkyqNTYr/VwKBeU/NZXUm+Kc1W6ZNfRt/oi0kDbpU6v8P1r
/U6x6NNPMHg+gVMzmFa7WXZ0pmy4YC8I24VQPWhb5VobMQNwUaKxY1+B7M/QHA6iGaij22GG7cK8
jDcyl7Ss9j7X+VKEoDQLYWb5a4tG4SluA/cbj2bj1guEx5NW1N57jFuUpCmvYqM7x16QlhBHw6YC
bCDixjVD5gfULzxKrPRapB0hOQ7KgaNs+5aQlrz/6o5TupyTD1eGkXLtxRhmFlYUA2iY+m04RAKL
cTzehspz1ugiqqcM38WmAK8l4MVhAzzgYXuvsizchnn4NlYkbgXQJFcBvQ/4FCY7pJmTLyfM/fRE
ut/0jdQ07WJSFnsUk08OZ01swd7JO6GtkigmDUkj68zCPUysg7B2XZ/Xa3OMkiPoZfse1E7zmugz
Mj8FOMvXWhN5B76CehX6zpuC5en1vjrnqcBJIUlSNNkjOYl15WuYcJIkePBq/BXKL9OtxrOUQSUj
/HIAMihga5eY152FLJurGEgKBWAToF8Rbvxiu0SRTZqkL4atTFg4eMSlo279PjWODjHI8FzoWEn8
tbi0uXugebqTiZFvHets3zMCre1Ka06JkU+vzVCMBBqW9iuwSXINXmmskqlpbhWpUMu8cW+V8qI1
kMWj1lbmmaISWLtxqs+4c6Z17zn9HXmnDJe615FdYF3oP/hGT0Fh7KLEBSUhwLcLxzcSNaBs/a5t
0Si1BE0xvbulMXvAYrC1IEvstWO0wBJjCth0dPt0HPbopIKRqIxACbEgkD2YviZ1bxEWik+r7vFL
aYVaQcjU8b1VxS5527O4GyXvvRzRgXo62SUrGxwaV6qfRHh9FclbXuPm+RZrsyOJ/rYCd0P7jUGn
IYIcsYoYMNxNHdeRsjCqNM6Gir0puO0Sm58EpuyA1xSpMosiq/L+JgDYd02iP1UdXnm+1iEhrv3e
fjLKkM3MQuS+hlu+Ys/+NW57zd6ogTXyXc7tCwQf4N89JORtt9VdwniYqa3u1ckTM3Vy53WABxW8
ynwwyd5cNOlXSQZdtfRNg+yYvnXYEAwdUytAfw8YMnN+dmOah97wFVU9g70jNpN5eSDAbiTKwtPv
DSpuIQ/V/NfSd/y7cWz7N2Ahn944PS83VmKyV0hpy4G1y8dV0qbWvmS+PkQD4fcNwVJUksxqfXKA
ehLyLajjpeykvtEddGtpFeVru/SaZV4LZn1tDDPOgO89DxX/T5GpeseY7LODzbW2JIatzy6DaZXf
LSQThJT784RrWFTujF42rVonSMN1NfbFni5j7zq1I+clzRTvz0w7nTJ4mV1mNXKyTNyM96Y5Jf9m
aw0Tu1ulX02CmW7A1BwwgCkr7oIsZGtBGw4BukOBa4T7Nl19Plv/1hT4z0e3P0yEf20G/Ffj5P+P
UyCqhJ+mkP85BVbJS17/MUIT1pjX/D4Gel8YRRDjeJD36HF+GgM964ujO8gWDEvadL55zGj/SNBk
9+cZ0qI6irb32aPE+ZtLUU2ThjhUPR4lq4yJGHn+zhiIYPePUxNEP/8zESfraA95p/Og+NPUpNBk
WaXRWns7dd1la2vducqbbjv54XCgwphiZIDYcQkZM77bRS2PdmIpMpl1vb8tihbrL+UIL5TOi1OC
wO080aR578Qx2JdDEc8qqC15DsnJuh3JernPyBogAIDYxixw9Oei9N11GkvCFw2HMKlavbICxrtB
czGvRnE/VIu6Lac3USKAjHxU+zxAE+OuqiOwlTwlmUia6bY1ifsfmvxUIDZZerQHr7SYjHm9q6n1
jjJ2sRl4wsrQArpEFTPOwk+Ha2JGUtqe3XmPFyC4k85gXAat9c4ySsRJHyNxGk1y/eE2TLUxJNHM
emEEjzoY3plO5xt9cNqTbwAuC4BY3fHJiFaWpzGslOYHYWrhos9GBhq9y41llVXNDe2kFms77evo
KYeaHEPKVOxUlO99z0HMCs6SDBeSq9sieVBWTKv3kFr4Y7Mh3gGVI9i3+gyZ2qgvG/AQSjYj/xp2
pL80VFy8EcIwPmJJotMhccedOcYVCUFAa7jBoqXAGr5Rvt1eicFRr2AFA7KtQG4QanRbqSd8DOC9
hQUfuetyEm1UYrXvmmcu8KmPSyQWV0Ye7C1fG9ZtRIZKIgqqcsg5y5Iy22uIv1KWr1WgCoaTrlJb
pTr7A4atWNRxE101jtVvHeH5eyMLsxt9khPx0PSSHkLKKMjGmuL2CmA7/hqQZvcklUM/beSUB7/k
IV12vbr3fCs6TaiQTzznhg6ozYy++Y1VH2O6GO7woZTbDBscmT9wSvBcqYR+TU3zMmFzOwXAD5tR
StSOjCzyljxLnSToBmgsqokRdADtbryKa6UIGsdfxpOVvrVgnmffcdLdOLTmldMw8GSlEz21rowe
aUnRz2Rr2EhgaAMdkASchdaZV0ZvE+CFFeaajpT6Pp5Mj1CWOt1nWgsD6fck4uW2ezZUaTzlnu6c
VGBRBK6n5Q73OFpTIt/STW/BBaZlf2WEvcXlqKodat51GwbNS9i6xNWBp+pro/TlizJJYVBDtkfY
SMvPOLMTyrc2v/X0ASl8Na3kbezNEhIusIwn6eb3gO7T17ouIREF1EZBB12+wG2mHWytnuuRaFo8
o/WwdZRqjnpBbxLf4NaAw7JM03uLfDfc5h0vCqYofSA8hsocerfWokPPEAecxN40yV9vU/IArDRD
6l03rwijuwryW79vinwfGL1zKHq1zUkeWTLVkKsZpXFyQSxP37if7hyCAA6OP+V7K8mKFQpp0CEW
y6em8MiCRaK0GSNTrWTNdOqTI3PLw976PsGXL80kJvo0HBP0KnbyKGkxfJB5iW3cyIolJ1SSKhom
ZMfANNxQCbvpU4egAzYA8ZKCMruJs62PzuTkuh5ikPTS+X73qPkYaRLH1C+xCMxdrsNNLtOeNJpc
dNUbTa68E0usejEgyNH7YU2oZ6uRXm66j42kDmRRiimNSI+YAwunMbgmSjaBw2tmUcRoy2XVDY7H
rqgnEtQfsZBPNRn8RQs95XndQzDBxy/wkZbMK4FimaspbErbbMKYMajTmPtirevaYwzgOXOaGMfJ
OWOSchQTepWDEWrRN8ZcsU9FLdYEs6sFtXfFa+qEE+lvoXexM9fZ1zWc8WIKtOaC3x7uXcI8USDw
4gBvz2Y690bUc9xpmZni3LmFWLp+NhGt6KbOOjML76vHU+M8WWH4ja1cdCRW8xlqwNnxRETbEteE
+AQWdWNdHx/rmFRCIrO8Y9Za1U0DJ3CKRa++an6UngnXL9fIpqno8goSVQyspXatzG9Jnxk7gsrM
NcxpsYHaML6TVNCeetsrX+B854dLO1mPIU1WD/ApXbpgrPc2ZuwF23YKSbgcA7IHdT+80WdhWo+9
DzODGu5Ey1efA8WvUMaV63ow3CsXqICABCql6VGOey40Eh49zbIVZ5Y6ZUL72m0eDc0+8abyIW39
baSX8ToZfbIRO9Nal13H/pRknSletlqO1ikYNo4qurPeBcbB04PkmYzrZNWzJ1+goxWniFv8ij7I
cgfGBEBLa6L3RCZvtMryXjymPsAEKxPxQo2xGrFE30yYA95KXHGHsnG1TRbI+lqHtdlDvvgbtrL1
JSU74SHoaefWhRJ3YRdRwAxJSDDPqJFsG0p6ukYFnD+Nb2JqWf7bqplqBDxWgEem11cTDW4Lo9au
COk16BynKWpQC5Jh7IyEshxFFStaJC5ARhXP/jgO7tHNEagWtyolYNL0mosKVLorQm7pxVBKUhlR
gPSUTPqu+vCqMtkjKjTACnrtGBnZenTz7KbrcqxjdvtkVzY4AhF0IXF5ffuaNM6THYUvwm8/ZDo9
ucVwS6QJY/zUlxxPUWKZy3FdqejeUEF5KEMp7zt0Ll9xieZvYEDDt8rnhR1UOJd6hCQygTHiU7SH
UtWY6LapQ8m1c2LUQkO3mIxE0OyExdBaO0UUHgd8R6u2H1r3RjVqdEht9D9aGrtoTO96Thz7CgP0
BrSMmnNB5jRTzzYLy+IUlUornkoWUGYvr1vpg59sVDIG2QH2qlrVfWysGPKSKz0Y8wOpH/LJHm31
LCRi1Rt/CNMrGdp6dT/rJ/wtdfe4BpdD3U8QWAEV5u8InmCKbOUTjqaHHdoo+iiTYq/m8Nv8MwbX
KxB6OfU3tqGowIYgXQnKM9gTW98GmhB3TlRK0pGb9sxPDhsvlYyTaXiIKuvYeqTkoR8k5zEJeMpo
EkiQWeQhn8J0HcKRH3iCaHchtOwRjIFMzlwfz5RBqHPF2TxMDZBRGPUvFBuOh8pzNGgzrd3ihSJV
tJ3HLXMy2gVq1+oqivaJD6ngjCsKqZqdm5pY7ZQbbWuA1eXoW0T5hjW9Ulqwn6ygISTSR7CJcOTQ
iODo6Gm6RD9dHgFAGgI3pXpuTSddukRlbiPVRaSHUfGpBYJ2iigtELcjMVwU+JZhY0jisDnNu1aU
kDOQw1si18UHXmDG6DIpCS4nmcPU3x03d9xvtWhzWb/Rak9z64OvLCaOZaTSiOL3/2zi/kqbNz5a
sOJ/DeWTFFtUL+/Fz1j+b6/5sYnThUE5EIMIl4+DH+ynNAl00l/wxVkgyRamGlv+A8u3SJMA5Uet
jaLLEo7x0ybO+TLHT1C8zc4PHkB4f2cT92kK/An5JsYBDMxDsO1yOIJHfkHZUa2VKA8m7YqeDxV7
PAw9d2wfKyp28+qAvECyuCIyccN4y1gEEng0vTTr1wHiIlti7C9GNL8Hy/PdxDzlmmEKDE9EiQX4
E+ZqvQjOi2DVwd8SoWZH0dEO+o7ldeJvfRJYFHyp9SBsRnPCwIMW80kIk53Z45QsKKZGFsXsstQ6
rvnsgEUGghJ5LST4nJPQiSfSVfxmWTiIo8a7WNGTgmfVCnp5YWlqQ+86ipp1j2Bltiq5hpYt7Tan
dThtq0lD9jyCiS0DhIPufxq1/hoBJkEX/vyuyfPvb0301jZ/uHE+X/bjxpH6Fzrf8dhLslPm+wb0
4QcJJs0vuGwllJmEmYEgws/zA/2wuNtwh2FUA/n4DeL4Hf2wxBeADyz7lIhAXuFv+ls3zqdb46c7
h1ZxnitwYNA3kkCPX31ZtjEC0KCn3RU5lYdGGPE0mnKieZvmcXSSV1cACpTF1KzzlkRTQDf6KYYx
Obg6HLZo3Hu3c5ODljbJaWjTY+dSOyg1h81cRUqR0BhZ4s6jnNwamEXyaUNqnaBpuCTc0VUecaQa
cIXTemTTGZdPNS41VvkitlxSO5WkpxgUcsGjBtEHcOZSMJWt4qR+7FKPsSmCUC4LY0ml9ityLLFK
M348mbs4aNmq9mVXPerUzC0n5GGLGJH2OvPlV0oOb2NTfyWyEaeBXT6mRfTBgwd4vpAR/gvjoodQ
CQYqNGCcoVmLSj06yEOJY4Mc6TU+Xh7UxFhkRAl3mtxXlbsP8qZZ+zVfTef5CDMzk+bg5MNINNK6
EPAtCreqV0LxS1NkbEAMwQMfga9BuPssquuVX/FTneA9dKXFDsnH4NKGBmUgFtwWkd/pylG4I7rE
uvRuSz4Yr4xpZlxEHoUrEx2mCzJE6kWZms3abvTpEhTpxRvTbp3WHDIN0CHYluLt94hHW8Ub+pSH
Ui//kNSzNkLOm6oi/xhzBGKKHMOl7Y8M3smIm8RLgzc/1XS+B+/eE+zAzXzO4KPyhMDomBOMDpiI
3A6wBw/xve/6CSweGEKppdOmnJAJ9C7fnkmwGVFacu/q2v3nRRIp+lJGS9WrUqLKJgD0knV4Eivh
3ffgR0uD3txlJuxLF/Gmgjix9uyvWe/jlr4MgqgO0msMclB5tWj4WdrpziRZULZU1PSAdGGMN88Z
+Jq4sChyQ/dj22eu54/BS5jZKbRDrx+9whxz7if+FPuEUXa6lq/6xq2BxQtek/Et1XrprgyJ8Fmo
2ltWdfX4eb5RJOBIYTO5pMuUANGQS0bO1QuF4nnROm56EHrwwU3OVc3TgHBsrk5XcqkU870QqGZ8
SMkaXjhu/Io9ifM/IMNlGo/OLV+XtOT9OHHme8V9IiVq3R6c/ISTpFx6sn6UVOYuHckZdlsuJprr
z59fBnY0Cmo0frRMstcMDnbtC5TZZADaaxpYS3KYav8wAsHcZjUiLoOSPDx8OH7Npiw3U0ZrRJUU
YpVVaNCV6HgPQVhfubWGydIx9KOpEFOqZjLWieSmBGA5Rj36NYA8rjKYAEwfeXJyDW5UU7AQuB3z
L5N8ilci+YBRjC5daJ8/by8znqad0FuD7lO661ra4hYFrZoLkXG6rdBDPReKHC0mjvlOn29DqhmW
n+dWy/j4mo/il9J5lhAugbxE9U5ZKTHV81U+yWTaFGXlbdlsJ+sxo7qAUrmU0A4u588LYL7CucUv
kTXlW3NkGUOQ0xCl701U+nDqmranqqLiMgKRbdakePsvZWRrOzvko04ax8opf6DQ3GT1omaG7Q6n
QE8+QI1MACXuHqFxN2dm4y2NXPcPomrzo4zEcLYJinX7+FULGBII1s6PlCUka7YV0bKdhLYjywPp
PYVzx1HiE5cOF1memflRqz2OjiGGtTcDvmdx0CdgpMHaeiE55KA+/DK9JxmyNp0lOfrmqqpstHxG
Xe17MrVx1ZO6RbyggNDG8q+ha1ySR8ri1nPqNJl4W781Ljga3O2kI7kvGxaT0uqI8UR5ukQ5TmdF
S/UUt0iBMYoVLJNo+T7XJsNDV/9503YRYj4t0EiEp37GrrgkKtu6GOOsEvAJZrdBtXjsULgyqgHV
KbusZVKQlRcqkR+ROg3nViYfjHF8NSN3wOd3TXwZRhni14mr4bxaOeV/1kDBiYZxFjURsIRMNf8G
HSlVeIVKt66vPpTkr6nFXnPTI3mMWE8sLY02elW9uUKz17lGBV+h5NesoIgj0cIbrW/PkuJDBK9u
cBijAS5OS+uUyEGqddYGCTPEzgwapBSFzc+JnRLH5zAROGtc27W2wM8UvxpUtq6AQzyYdWHc23Ry
rGq3L+MTPVbtIeoFp9BEHEs/bqBb7ToW9M6F1M/TnWQ5KC/YsgFgV/VAp+OY4P+lk66q14BMpb50
lNIOpd++aJh73tGIvFmRQM0fmEPy4SpTm6jTJEgWH5k39LsGJ/7Gy5LBKxeVRiUP+lXu+ZgoQAp9
DdTWuuufvL6Y6FM20WyeCaB1yd9FPpPt6MNotMcxQIgVIvlIUWd5JslLVYrcjdxxFZ3tzjHGdQAz
qJGCzPgQSuf+p1Hsn+hu5on/l7nGcoBZkBChIvR+NUOTj25MeADJH45GKmxQkEcJDxeTho22Kkwu
K+46C2H76s+P+6sGh3kKVhN8ExBKSFP8El/iIeUcMc60O3122gxkAi3MKHnPe40ihTL5+POj/WKL
nac3Mgwg0Wh/86hI/eVohPMTmTrl7S4duUDmScBLoA+I2BK/fa7/8J//JonRNEml+Omk/A8C9P47
u4C6/v795z3Aj1f9ToHqXxx04uyPfyMyf2wAPPEFQZXJKMnsbTLtQ5r+g/6kI5MLF/OeBUE5Z6L8
Tn9abADIYcScTF4Py6v1tzYA8hez88wAzftzi5gXCCc2G3+kP+VYURLe2/le6xJGmi1IZ0B3nU/n
LeBNRvnhYt7d9MfGGMdlhtVlpdeDuZWBL3cqszAJ2X6drdnq6OdaWc79kJC3Tz4LzGdAAcuyr8w1
VOfwmNGlrlYjwtoXD3hrzxCQLlvPJgeeVWxNW9h7m5fNHrl9sLWjnOwhN1EEZidwFtTtbscO6Qhq
O6tYoIhGkx+qbJnmLlrreCwerVK5L3lVZ/t2CKYN/rNNW0vJJNiJZQcfe60Dhu/yMUpRTZgdEQS1
RbM7MYPFY6iTgm502nSo2ViEq8BwnFfflWW4wCKWqkVWBcGpqMbmARzAPQ7xJG7bvjJWeSovXat7
JxHDurhZEDxTYT7TRUm3m2SLJCZSLNwYf7aV9PNdH4HGVeZ4KcqCbUNu5BtHS0awhE6/RrF1CPJk
ZRdDcqO5vgbkayQLHVR6nQY1gvNE2XeVMLGjKsRFYrKsoxcP9b6tJyYNjQpEKwm1Q1rj60kMNS1D
OttXdSyKk3JCGa4VPiPmur69p0vZWhuYHI4BDSlbq9SzjUEvKb+1ni5lZ9QnGWnUJbbGPWFQw9uY
tKi2erKwfZnUlACg+uhHJ904JKOttHIYb9F6ydeWPPIyH59JkK63emnGO/wdxtY0PP8rE32xiWPf
eXcjJxlPlAvGJ+TYCYn55UDM9NBQ/pKl3SoKXXdXO1W1UWClqxG0CSOjbSwCF3FQNVbeq4tq5yOg
HGsDZzeQsYdhdM19Y12ssa/T4xiXD2Grxw/wA+OL5oASU8Jki5NWJN0VXhLCMDLBSY48qJMyYL12
DB99+ZQQASOc/Bo/ZXGi1fwhHLSyWWimpXZ41pPLUPBUdXOzuzayyruyVMTGooSmJixA1zK5azXg
bZ7J5AbTW2glCRkkQ3+g3XkT50bnLaahMjcIpN2loauA4rTCyHZjC9U290QFC8NqBcn7RkuzCIog
A8CWYspaz+AEjCm7wS6282x6LkNiuE+VY7zg7ZH+UZnpEF6VevrNiSp5ixBzyyila/s6ai3f2CJF
jAn767w+994mC5vCGk5tup7oHbqpW8PNSGgz/elo5ZD5btM+2OVg3lQu9sd2DbV9Tx5YvPaqlhjo
NPcOfSFpAfVwzIyrMnTK2xI5PyxQhL1+B92SVA8GdvSEHHCR5JTi5I4s5CHHSV9rqwy/jYA2IjVl
lXXltPEpu8DwWwS+eKJJsm+WgnLksxplJr9BsIEtrGt71C8EgbX+O5QYiHM0eQtWuEWoW5q1Fm1x
x5VLGaDrZaRJeRVd0kuKsFEKicaLX6WG8mrnIhIs9naR0kBd4MDEm9BW2DygDFrr1AMPfs1oi3lJ
UDFzpYhRD/Y6tSRQ5aofbvJGWu+jZTbJ1vCHDh5qVJI2cC0iJ6DR0UitczvhkFMaVM4iG7ApEgxR
ZGxB5sgH0WOUZe3jiE3ig+wZXp2FqyyIYqxWKPiKa+mOBgURY6tCs7lK0t4WNEN22iKQgwzWmBqd
66Fzhg01hvyRHVS8qGy+46WD2fQ+7V3jqoKzqRDkV1Cd1AD225j02BPjGnaziAgI4iP8lZ2kVrM0
WlNuW92AyJb0oRSo7W5yIz1On7UplW4XxyG0aTstS7kp+sYKmaYZU+gZhaVZtWx3Fk3sGAdXVqQD
5ORUuE3M+hU40Zqgd1PbgG2IO5lC/jlU8uhsyejtcbQ8P8uwLW7dTjrnxlHdEw1XxrhA7HwFScTU
rip9lcwkW/PJt02f3Fs203AKPo5n1CzysJxNP5N1RAfA2xkzhUeWh78ZROw+2DPBZ81Un5hJP0bm
+hrbMmMsPoRDh573DQDFvhl9yqOkE+xZOv0dpiDxmEg9WtWZ5z51uoJrbGbakVrz4Qrb3HQiDwdW
WQ24bPsxfg4NUz/YM3lpwWKikCPz4pPZbEh5Lel8gvDEgT/dkFQU07DHJpR+ggfCvxryPzt4nSqf
tjb4MaSgTqH0VGtsHGd6FckUTGs1k66RyRLvAYmvStIUF/1Mzg4zTWvMhG1AcuZNOZO43UznkkAQ
bB0+wOxnhO3V0VOwNEIBm59scDcTw51rNCddTvr3rjUK6H4I5ET39Z0zk8qzsW1tzERzOVPO+MLK
NVqp9JzMhHQ7U9NQodWNjT3s6Eo9R2qQx8cE1e9WmWF3Tgr8W7aROrsUzlvN5Df2wvCbPxPivq8T
vxnXDpPAzJe3M3VezCR6PWBHZmdkuzf2TLITw1q9kDpCnR0QEiEWzaX6ZOWtmaDPUIxfkpm012f6
vq8DOOghE8AM1CSHIvjmz3S/nmcUkuSSOCJtRAzwqQsQKASGWSrQh4U6Dbk3XpmfSgKe/mo1aBRa
WHqI0mDQmwfNaEn4b+ugRuEsh7U3ixPqT52CIpRqSYXBiMk6MBr8vNQPO/SKODq9xdz3LhwxN3XV
NStsXPaLMWCepxszJptCxKwEVUUmNneVM4byzvyhhw0yfCn3Ne0D0eVzaP3PfP9v5nsXnvHPxvvV
9/Slf6n+MN3/9prfEX4MKzBOmDswk+BXmWH83xF+G/Cf4FMXW8YP+uv3+d6jBRw+bJ5VoQDMmRb4
fb7HG2MhRRR4XEj8NDDhfPqM8Pj82PZiD/qXIc+kf/+yEfYg55BLMt/jxkF9+csWMYnBPPXJU7uR
K+mxiclrWjmlibp4QDu7JOMiazalGm/Swpj6ZUoyHAYdD4+FKKnZi1jBcT3oj37UZqQTUXm8jDzR
fx8aR5vRuxh1C3K9NGhucuZK4lHSZ0ur2GpTRLvJA48MNoKiiFjxYNT4EqMdo6Z9F9N2SSRHM1GO
a0Nuu9Qb7KSqfWvpx1l1YFIjObkAvNNkGsJ9E7+ADKG6GhQwl5OZCNdwmm573pyBzd8p93KK/H2B
GeSW0BvspnX0HEulPUZpBr6kciLn1JDjXTMCJj2g8BK3w/U0AAJkQ33pXJpQtIQPSRkabW/Ghb18
svG8JFyNn0keoPtbESQfrLYRJnOPHmfqaEHZiVVhbm7KjZo4etgZF8ccyFCWzakpAPpaAxBRd+/R
zJ90Hyt0OOR3MIX6cQDkQbaUd8iD+vk/GR7g7Gi55aOf4Rae9GZAUR48A6DvZzXMYpbwJWPyrGye
9CTa3A2xNj0lKfBnaVJvkrhlu2kFoC0G/SWX4P3/Y+/MtttGsiz6RfBCBOZXgrMkSqJmv2DJlo15
nvH1vYNOVznd1dmV7/nizLVsSiQIRNy495x9JiPAO5yQNx3Y6i3UK9viR3u1OsYtDqVXqmnbbkiR
Urde9lwyrHkWEylJl84+ecYGbBiarww36lWk59/bpbrTbXPZB5ATOgrI99JEXVF5sJejGCyJb1QQ
72jz3lGw7MlwdLEwd/XtPETNq5m6j3Ybl7tygokv2hnFQZDiNnU8sQdPAY8nc5+IJtRqhHXjU2gG
jGZzpLe0IJV5xwsIJ9JJ//KdWjfuO4wmpxzQAi5OGU0MH4ib3GRR8WBoYtoYTdFEa1ka5zbrvG3r
BniCjMgGu0yyT0KhoHIvBn/IJ+zhTU1QyiGshKABiA89gVS76nCmlIRqTf1ViPCr346NZj055hhf
mbmtf8ZHPKxbLEdEyiWcVCyuZbkVbhOQwDTNOpGDmDAO+PVxLVhJN3/XCmvRdm5TlsH32XPGm0w2
Bns2GVZ0eGOjAfseIiFLxMM/C/1/o4HA6Kebf7XSI8pvwvj91zbOH6/52cbRP6ll1EMdJi+9HFol
f6z0rvWJowXNGkfJJhCb8Vc/l3q6Rz+Xdho++NzpPUNc57aRf2dld5FI/LnFSQeI2azHTiHwoUH3
/HPnhmTjwg1KN9sbbvg2UmStuhZbNQ3RVyLzHhoURgW4glc3F6/zCEiud+YtDeJjp5BXQErkwUCZ
fWgVEKsQRMV6CpLVzHq1dhQ4qxu85vscEOpQRmC1SgXY0kJQW2w5+lm74LcUiMvIwIRVbhxvA2IL
N33onNk43Dsyu1iNuvyqGEnS7IZeEXDqetNqEjneaDZHHbBePeS3cyutVdUBCEsghTUKGUaQsbUu
ndHxaX30j5ITlR8qyBjZxgDa4I6NCkDWduGLbXIglgpO5ihMWaeAZYlCl+kKYsb0GHaUAptBJtmY
cfbcI5nqFfpsroGg5dDQcI4wdAXlt27QMX2JFTQtVfg0Q4HU6P5APED0umlMMGujAq6N5PhtWIo/
ugQYm6mwbLECtDE7fZcDyDaoY8dEQdxYmMZ1osBuS1eEG75VoqGBvuXQ3zoocECjbgNlPuu1etpX
BoixySnF2VP4uG4AJMdCv+XUds9ekJ9TIN7XceY2xFSDaU7h1GQ3TWWE40biOPTrok5fewA499Cn
GY+2WucbRoFjrQqH5oFmf/BAN9m6MtMZi76WW80ehXdNm76KTw0n4dfAw/2tzKbPU26kKOHKHg5V
CcQrGjy8dyNj1xoI9r0zjti2M4PjayYHa98ZbvXm0P8h0NAZsuciLRg1Z5iYdJmJk1lcAAYig/cX
6hWRdLUkhgxfIBfPk5wcox4cUiurgs07oLW0lLiUam1hy6rdgulMnKWc1EWJw1NnlnE1U95t5egk
nx16d1DfgpD2jwRPl5Bn/OAaQb6Z8rh8QNQvToY9lVemMrQj708+V1WA1ZQ4UPxJcbqIbZ4g6GcY
Nt3N1sCwtUvDYqXyNzdt3PL9jXmzN7qR6twizWLdcIB5ZwPKnjFj6V+a3jEOmmH0JGW1HVe1Kfk3
0TDdcQE1H85eTEwU3O1H0FdkFnT8SEDgc7/Wi3C+kxwMni1iDdO91Q58+HoO5zOuEt5jXupAYeix
XbWlRRqmgZFqg3ODH0h9ENWbi0drHnAX0zyr3sjtincxqdjom1HirYMpJgrYiTCckSQWn2YECB8x
mqWd6I3qmzWBxwn6srq9vLOEsBF3S0uTH59J6dyHC6G6uPYt2zeCyL031WHFVH6sTHEnCqvoH9vE
JJHcnoG8xuqDX7g7IGm7J4cw5e9ZFiTyYA0sImtSR+aN7rWkH4xm8vlyp1ED8tvoMgz9SszSurp4
01AVl7dj5YFtgDWBWRhe1LPpjfJlLBSWsctN5x6tq3ko02A6CxAVDDKpbWTYO+a+GvhSe0xvR4be
qrvC8HKbjXn30TlRjDa9tMkNtOerOhDyHNAhOI+1lm8i7kgEt54VfPYkdSe63YiDnHIda4PLb3Tm
It1mYaQ9lEuNVcgG4oFg19uVVBiby7dFnjQdqHBuXb9Ng6LzBaESfplw5WbHtK5F3ZoBI34KbliB
/Ph+hNPrZBN3/cIfseu+uRDMfFmXsU/c/KktotNAod5r7eNQY7EerPJzEdN2wBTtE5cnux5MUXgX
DToFeRft86T5bo3elWeUwOAAfBTSOU+tsTWGaNfZy3PYtDYtucm9tuEVwsKzNikzSVnNpe/Kojx3
7GM9LRhiYkQs7DMwB/KNE3GyB9bwVLj06J3K8IVDmEOcz6d48tbjlKzboDwahRPciU6bbsUkk61b
hsAniW6M8H+n6BK8wdzMSBFWToWXYxgYu3c0/KO11oiPIpz8oZbfSC7HkojB7ypZ+nZTSDJUDWl9
bUS3L1zrHtAZfuOhN8BshMGbFsrXVnO/zj3JOUvR5ttsyDocIAW5Jrkxr+EAQcWRjRz8yrbLh94w
TZ9jzPKRDxb0iQhOEdrYbdVND0XSV0fPSXeA1yPSyhe+4NgW26nug1UyzikRVeLJnmkiw+A4pNOc
H4AAGPuRRXitY1feTEUacFJAJB0uiJvJ7az1nmZQUerXc6o7x4YbHxijrVM0Bm+6yGsf7cKqF/N3
Y67OVew632LJqckca/2zY2uYk9L0sSOf4R1BurHhWW9X+D1cHx0tPEW4fUrHaNarYVlYD4wh24d4
bmBxuMQALoxvveChztuPaO6CjV648wkH+UgmVQhZEqOwxEpTLHR6aTkX16WwTxlr/j23FVYWOxBk
Ds/mZpR9UYLu0JJ9WqT0RehQIYqR1bfWQqaAWITkZAzkRlW99xwu17XbeutEDK96gA5FL9ntPVlb
5Fr0X0maeqPBudPnOngaRUVUENOTlQWuzSf9TrtpTKTBc6H7No8hRXsRvroJ+3DRGusO0PM1WigC
Xb3U/cBsOJwdkDFPKVU3NQSncL817fk4dlh5VwP9/Qkwd/KUOFhnzNaE/MH56Bv4rwzfN5mrCLuC
NU1WCEs4tbZpy2tD0r8ZbesnJ0jKezyLUNOjmsrKwLM+Vo17qoZq/Fzoc/Z5lMI42bidfIsKa0Xq
7LLOeIpYybu4d/yosGo/AB9Ky3pKwuthwv5zbGUgplXULqjnvLrfumFNiwoU23NnT9qtLUg/Tg34
b3yJtMaCJtQ2Q5r016DjTe6YAh1AWVuIrs1lZBuc+vJUMns8mniCNkFt5UjT6uDZIxzhDC4rTjZL
WxfIWLxCO3Whax2oFNKd0Mt6E09ZgIXHKs1N1EzfC7Q/tyIPu6exicc9/oD6xa6Jys1YC9dQbgAI
OCP6CrPCYOcshzSnCgOKpx31kgWsErLel2D3/YpUd9CVc7AlFNblbWVQnc3si9Nm7qptgvE2tTX9
pgmKBnVB2exqSU+iH9OAKUBzMwEZJjFiF8oQy467vCVNU1brpBjg8Y7EfS8iFas4wjCWmzqK2iY1
d0u53OB/RggAoXNFWrSxtbJ2uFtSarx0KFt2rsG9ncc6e6iTdty7HInf0OScUBy230YlH67tudt6
lR1u+yyomAPhAW2aOF4jwOURJyNoBSXhzA5aMsSbICB6/bxq9dF6NqppN40TIY/G8jDbhnOaYkmf
3HWTHbEfO8x22KUEE4+hDL/V07wzOra8oS6zzRAn/WbSp+kYD6QP0x8NDgi/ruOwPpuBZa1xhCSH
ebGnqyAhLgJSoxZhg4NSd/ZSVldx5fRIjFRsWZQx4E3zMQnvDTupOS33ynjPB1Y2fEAoIVvCxZ+f
/jDrOxfn/kT9u1xbF0d/cnH3z8roP108/9YPAAD7NjSA/EIGwEgKJSDCSwUywL7wA9gNX0AD3Ws6
aIH8Ahkw+/EhUOABoRAEkDoYCg6WeQMn6bVeDJJnK/sceyWBvgpiECmcQUbr+7ZWiAMS32c/UdgD
0YruZlQohBgmQhPOsEUtMAnuADCB/px5xCQzKhJRewe3Sl6PCrEQKtiCVNiFGf4CyX3Bqkb58z4q
OEN84TQUWCJyMpAJbtV17BNt4Q9DPPmBQjxUCvYAiS/e6S4ySAWCwBZ8tRgU2iBOPphGDLSbckYS
zJ2y0vwaIbMDMQhaYr5QJpILcSKECPVFh3324aRWcj0qNIV0W3NvKFwFAsoHfeiJF66pZaBZDF16
WC6Mi4W53bUJTPi+UgiMrNGzmzbKv3IADfNNKXH4rsYOqSfOt3IdQ9KoFVKj0+r8wxkUZ2MMum7b
F/GwbRSGg/LF3khpTOcuwIZGDXQ2FLYDFR4ED6FgHjRCsRUqwMekUB821qIrTL7F9XIhgZDTnN2m
Re1Y/qJQIUXdQg0JFEAkFxFbgQ5U40LrLqkDMs/9cC/kkSG0xBl0ovuCtLZ6WxSiZLnQSoYLucS+
UEx6fSweC0UnthSnOFDE4paFceOK5RArmnGluMbYf9NTHMI6Fop6bF8AyFYRoSJNEvrz0i25hUKK
kuQCSy4UN5k2rGIo06u7IJWpnjsIy9MP3jIezR6OSzt8jxSP2VFk5kYxmidgzamiNreK34xq4Tpt
+pxzFmxnO9eHOxhS1RlDHWA+xYBeEuioVggXulGE6ESxonljTxz8grXjReUWx7Z7yC5w6X+6Pv9V
18eAXflXXZ893f04/lPT58dL/mj6CAuMlU6L3kGWArXO/reAX9gAqZTYC7nXjy7+v5o+Un5iwOdI
mjMkJCjswb+aQML9hFKLUgsLyd8X8Ft/1rmZSIFcDC+8LYAxrmm6vzWBdCLwlsQK5QO+ZUXdXfJ2
Rq5Mc8pfMoB4lQkiGVV/8xUToXyMolQ7U1zMu8LUZgS/MTCfrJ0QjcMyGtcIJPzO0zCRMs1+a3Wd
n8PtiOxboVDukgYNG4ZxC6BIBK+5N1EEX5jJUoMxxRo9ri8U5pLO+Rn48bL3mLEyk9f6b8WiLc0q
MkfzVmMzvp2KjFFY1HYjcqBqfneMaI6pqbhsfhQyQyetsVm2nIDrozVr1ZdeRsl7h9jjDrUMZgUK
wLe5WRrfw4jocCheum9DEwrOLxBOQuI978PIvucEEhMDDoPxSXV90v9H8XeREv5banj5ClTwBt+q
jgQP1tmf+3A5ApxEC1qbuEbDO1hGb20qOTHuVygr6l8GA84Kj6Z3VzqVvIYnwEerbBc8FogFTo9R
Mm8cxwIgiwLoZgms6ASPovwQ8J1eitpqz9FMY8KKk+SGAzWxRK46yXOkdndhhCugb43y1nWbpy4z
yLqqxmssihKNk9whDP5IaigHvzwk/0FeqTBsv+gr+dCmUjeqTidtVROzyp8/dEWwCuqMqgA0kAdv
Qn37YVmKVyHN6U5z9ObQJ0ZzQASCXjqielzlWrdsW3YTfCKT/qVKhWq+WON0q5reSEgM6yGY+b+a
+MJvsirFVYit8jbqbXTljLbvLDd4phkjSZ2lVZIW6JftFFRXXIzk2miNtsNIbK/nkpCHRc+5pw2U
Glf6YnwUdn89NlLsuz6w9jMmDKCIJCHFSP83k4USXqfLAGfyLau85Gia5fg1jtCJIpUZv1as1wdn
zpp900FJCCIK0mrot108TmceyvSEnZOHqSUOLzU+ED0lAJeDxm7XKY6TK3xcOegOd+rXcQypqwSJ
uSOHnD5FTHfGKUD+TgXf0orI8OQmjxRG1c3ky8y07pubUUZg1uCszvCASR44TrEtorbdgwWNr7Ku
028CaAt3biGGG4tKpePIjrthU0dLQsQ5FgQfm6c8a3E33bad4IJK1fRaXLwYlno2tXTBazG2L2YE
gcQDdXptmo3n63TKTn997/y2ZuEyQnOohFaGMBDmysvI8hfiiiQpKAgHRzsjpFnuIUwXO020dNGQ
y64bBysQMWHcO025fAX3TxBHB5TBJ4Mv+kiqcjpVSLSOdafXL05tYviPMn2H7+0V7QO2hN7OnwCc
oBofGgtl4MAgK+O7vy4DGLx6Bw2/xVuO4r+U50nnfIB7jo8699p8YyrhPsvVvB2QdKgFtUw5o1ed
2FidJjf4ncE9JNMwnXBCLPeX27ZKcBbEsT3fNDVqfFEx1CkzV391tbx98Ygceim0pcaJEjO7zIkn
iJhAFfGXQk93ddlg5sPiAYTK6HvCO7AMOpvUjdxbV69plf315b9Yuv69XqnLz7yZoCAX8I6aRKhH
+5fLP9bIzsOlAYveVMxwO6RNq7mptYdk8fgEAjEWivFWe0zmeIC7NFVedTM1RTTtXD1mezF4BmkK
ZXVwdNOhek8Hm+AVj5KIiRUSyzfaVnwY1fM91HGvbf/+BwBxyNuymY7joVMj718+QLGkbSPItzpn
NsPXKRHTqa7CEJFgADW3LVhnAqXOsqTNEgOoQNvgs6lwv+vWlRixnfPs4T+Cb/duTI4AdgKIOZIA
y7d15gaPmVODQo2KkBPpX7/3y37828U3MehADZb42czf3zsd5LhZzNE6l70Fnn5s2+A7dzOy1IaE
h2exxMsNYs7pNnOGYtdBZ2a0URT2wYVVdiSzBlcFPclDZo1Aj5luP3ZoenbeaDJ8bOq+uF3cNr7m
+DHdjbmXoeFtx/Y7Y1d6Kl5sfoFm1h/0ZXGJWVGg/Z44j4KER6dB5g/NflINz44sghdJCscelo17
hJ6GVQipwzZrjXBbZdH0RkzGsmvGIaD2jprNUjiF63dSTt8EM9pmJXOTmWpbSbFZjAquRJl+EfTP
28gomOSnVXXITDpehcOjTk0w3V0evcDTwo8GyNqwgbDH26N/dkQnKc8cn2iV5wkGGtpG0Ydetego
8Qq+cecN38CpqBVEXZrECY4kxyPK0hWK18xZ+aqYFMNZ5umjXkkcuiYeulcnT74aJZhoxJfTIR1l
6zeqMaiZHBPhHbdri4bsCf0Ee8lf3wgUiX/aQXkM0X5QM0Cysi7l4G9lA2s1LqZ0qM+cyjvAAQDa
MZWptTkbJ1oiZET5DvCZeAWzINxSilXvNkkujIFYk3Aut6jTaofZdZLBiadFR2yJHqf+ALIxh3BS
bLuaztWKJ0n/Mo969sTy332RHPa/9bFjamt8pjl60sglLqGgHLsZis7a5I4+cx+YBRKLzMhAXGYC
IAP08rzfu5yc1vNSOQeSOp7otwvCqiJirnxNxjuG94AYebBISun1/oNsEpbItCD+qsRKOImFkEye
2r2TxarkVN8rgOfupQWWjPaCocok42XjGfOLqCrm9CXCP95PlANO4oFA18HNmsjW9G0s4V8xUufr
ZhjSYwkdeL942YyW0FjqHQTOqLyRU2DCte7T6Jl9IH5utQTi0VKNBiqBOE9eWkYMTDnS2g73EXUL
MGKD1QDcdRV9aJ4jztowqgIH1vkR+h1bVZvb64YgHoTjES485i+YlgjNYsnL4APrq3ZUQMGg6xVb
OSIwzXft1jTXGUapxzDs2kNAhou5WkRifImMgDhTPK5VeqV1nSp/vPkeonypgaOs9S95VrKudijI
1mrapftagW4ktMb0OHMj0P4fGYRp5hzRbRSG8SrKhaTcGerKPelP4LiEk0znhtpyjxDRCyHlLct3
aafugcAIbQMkJ8X/Q2MXQkWzjBtMXJB2cFqhIW042SJ24C6Ma6rM1UQ6ZIe5ioNsFcBXNJbsOxbE
M0fnLMaSbpK+C7oP1fKY5ifHyaM7mTujz2ZAF6P15uX+8iD9I1x7nCsoy+8feVyA3Oqa+Gv3p2Mq
NTg79/8NdSBr+v0/vOCPcy3mE2T9zkXHoOB6Pz0pNrQ+qQxFBGg7SF05PHNWVNw90/ikpAY0zOBA
AG5UVvI/hA2Y0lE9qFWMh85E8Wb/HWWDafymbGBlhOKAPk4tkBKD+m8bPAyVbiicmAyOOp+utKQl
Lgfr43kyrPQjL4blQO/KRA2UWWG4AiGUngwjb94S3OkVI/hWuxOhQ+8pqubhDnl28JwuBFdd1fE0
fY26OAnBgeFV9YOiNzQfwD1dXYRZmwBM2vOMHu2+Z6YOmQ5bKGE4iZt9DMNsXQ917z5H9KAbJN2N
m9PDFXJeF+WU+5wUDhHxa4fBGrJNQhHfr+zCsyhBcgOzg7Czb4XuHEICA06JNw2EPNTmGcNWDxRz
qILvnbHkt6E23KRZzxxq5jDwtpCp8I4AaniZGAf4cm6j7wyZK/q1ocW0vJkc2M7M5dfTbLR39AKm
m8VpxEXyThxLrmn3ZUFO+coZ8vA0aBIdmVkhRg1bV0DcKg3zmoN1mvh6sgjy7Mc+el+I4QVMHLQb
plLRG05sxnGGm7u71sHStPJyO3uYBYlOvdWjnwfuto/HLNwxCXCPljSHnV5OlbFe8tx+yCOAaDti
NjMHmFcksfEC7SOFKC1EuC7M0vuYhT5VPgczR/dhJfZXttegRg/S+tgHKY7MVhBbJEuk8OQReFdq
AV5ZzM3YRbzKPZkzpKQt2Tf9eXDyeh+yHO5JLGm/RFrgdr4HTab0zcWuHuoMfppwXA0678TF8TIG
hFpVZLcCC5IO5n9JbinmS0i4ljO8ZojpVnaPrf2KLqbDKHqZJ1zyIU4dMCFBR3rImGCuL5rbAkos
0RwY2VeGjR7eHCfiNKiauyPkNARedjSFd25XfScVbO73erfUMaZUo/xOvERmIpBZMrItzaX7WjSG
jaEncLNnwlUSbFFFvaFETwjYKuzhvRKee2ePzbAuq8ICH2g0zgoLkrEF/22EqykW4+3StWHyXOuM
x4d7AhRiRgpiYaPZOWKIzyPO4btcAmTMPvh2qQ3w8Dcx15b9P9JagMrNXCK2gEMXnEIiRde5KOVK
mN3wNlojdeks5FPo8juYLa2JUn4w2yncjAXeN59qZij2QSHU6DNAzswTChkB2tHcEYBGDETO401M
Lmd2YlTSceUUZBWhty03rV4puCzS/STCHKU5GPuZLtOKDY18naXiSnaeuCl1gcihNM80p/cg56zr
pTIDtr8GD6xezHuoVFx3hS7MCVmcg3XhNtyBZlHrJw3ui71u2x7BYhN425hRwxE3T76BB+8cjMkb
r3viftZjnXNSs/q+wy601Fd2W/dHmfT5eRaFibW6tK0drpXurHnYoiIezLRMvtMGf6L1tbIzN/1A
7GeuE5uUqJIohUetl9mJUs/x2wIwQDxZ4gFbPauWmxfZymtNb6XbCfMG3LVMm0PXHyQz06FP7wyz
ePbMJvNDwqugWxv7pAvP4AojxAci8QOmen4S6wM0bcZq+2axcyzqtrra5fjI0Txa68PsHZzSXDbo
8YedKxN5tiuM9SxP2OHNxoIlaOZkrnkQEEKz7W8sL9U39ZRM1wAVlxcjM01qaNwIcJ8y7K1RdHT6
znmkmQW+crSziUWqZU1xStaOVWwFGsS0qSQuMg2XW9TwXDkyZu6WgbUxDSt3X9JNwzjlMQoRmjdt
whb/RCCX3u8KcIpErRFmHKf1Ke+RuCBedq/SRr7TB0XTFTLLmPAOrOiSdJu8VToIg4tyT1xJugkW
5Kw+8GGutjQSHlRX86A2EjzKNccOiLxoIjyUmru4jhkX3SZ4sD8GnfMjYDVYZEzGN7pLWZqYTo+x
y81fa3Ja76KO/iU4iqJ7TVxrK61eO1npVNyKoce2loX6o/Rk9r2dze7NEaH54CBEvocHEW5mUevb
rDL7m2HpIHnoZot4I9XSDQLCjEU3ivuH2DTKoxu1xrvRcktj2BjhqdXFjSuqljmEJW7BEuJv6hgb
t/k4P4Qih5KXayI+IePrrmGNDtetlQV7PbIS3JBtui7J+94GGbZIj7SdmKMGjdXecZmIug5iOyNc
I3yQoL67aDnqWUUwTZrkp1hmwVNULGNEL8NqP8+xJOtn0Yb4WmIi3TPHrmEziulL3vWY3oxqeTQG
g6CkIHEaxmMxpkuk3k81XcprgGzj9TKWTCAzW8cUBD/gbNm9eKBRJJHHwX9nMNvBTAcD/lLVVYsA
wabb3JbK+K5We3b06T0CxPmI5k0BM2x0v7BkU+pOc0GM1nck7XT3Xc/kktRBQ4C30Wsb+v1qtuEx
6K8zysZiX6KHj1/o/CjFTlfaPTtRCqr9dilRdRNf0+ebXtjKxTpMSLD0aflwu8HeBOlccHiMWYIj
w6RJ2DRgTcNo7nejnj+OWF93BOuROBsiUuerzPBKFdm9Uc3d2iqcYx9q1bomJ8X/pz7+byY/GL3k
X05+nqDC/lof//GCn3OfC9aMmQo1rbCoRKl2/6iRhTA/4aNguCPYU9DMUIb/rJEBNwkaU64qqX+q
fh0STXQd7KFwLIdy0Po7xfElUv7XBhLnUdzlBn4Sw6SNqsBuvza/OEbTl57d+cZT85TUhxIxz9vc
Jmcjz8nmI083XfwhDKur1kLlJ+aZtDqsqXdzTWgOg8vyiub6dEeYIFK1WExMF2brLq9Eize2hBMP
A406RO8HKCe5bQbjWXMIDarxag8ulLMomLy82ve5xIjxA4OmZ4F26+XmkB/LJmng4UghSve7UTlz
3O9HsIPTcAgdNIXEBDuTlqCrcuvhoRq4yA9agYEUekgkzU2YjA3WLfYe49albEHW5NGGDCtg/2Eu
MXOBLp67c5ObtE0hqJEmyGC7duRi+GNhB49MG6LHpWNX5EPBr1967csY5TEJkWZTI6qPEsy71qmb
mvqwWDTCoxI4hiegOeIeR3pJSDZUKPzcvkfmdOb4Hj13WRwTFFIkFK6WdARgMo76UF9JZyG60k8K
dzpFYTpoB7oiI5j9VAvnB20WsFrWuEaScAsk0SINUca4S3dDoJddvRd6GAjmYDmtoHQ625keNzfV
1CLuTle5JWU+HP5ZEf6bFYHkeEmT7f8+MV/9b5L9j5f8PDObnyyXVFFLZ+ZqelJwbv25JihAomVK
hWxwkeOrvu7PNQHH1c+lQFEPISao4S98B0bHf2cpEKZ61n9dCzzmJzqBmoLcW+jwv3u76qBzsySc
7KtcVq7wJc4EhNpiZLv0+xa3er3iqQiwPxMMWAanspgpyhtLh5m1Xjr2qYesrHUtP7atbTTTRqPT
asLMDdjj/N4YQAI5NUacUxqZjEC3eTPk5njqCP6iWTlLh/MCuj+7C7ddC3jtegDe9TUNx3uUMU7g
C6k5vhnZzjYzPQ/3QY11VC48Fu5CE2uBaFr5tQe6CdayJ5NlJ0WjYrwnkZFv3OoN+AN8XO0+q92+
vmPOmj40deC9tdliRH5DGS7YdoekuiLdNyIGe/ZeNcM2S37FbC+biRY4yULkJDINnIt8gwjPvU0x
g73VjsPA2yvHz/FgUoNaHY7mfmYq20QElCWDnKj2jQgIUVdqCKeWPDskEF0/Q7WoX2VryBIpeux9
LT33azbNJzIYCUcH9j0f+CO4GXrbIMc31vfgPMSmSxT4HOwV/4Yk6Ps+IZPT1+dZX3cjK8uKYzme
Tw7TFElmgF1uFNawZ3SUgzHq22c6jRDjSc7YLYsz33utnI+UyjVtxpij7CqghNvTD44/uB+s+yRF
ArUZSqndRnnh7ibLpv9eTuKa9knxGC0Oh3JQBncU3Y4/TCEdRNPtJGbmQb5oTMyRb9XSuC3NsF97
FQfo3HGcwxCLhamjNUNo6IERCVn0Gzr2cjVqwbQ1sOTtwSBMJaTZevmszXm1dUli2YE4Xg4s8oQZ
5NI5RPBGHkgNCE4oYMrrktS9fGdCs7yd+sUeBELbwexoVK5+/rdL6SxEN5olETtgCL5wPevhB+Wz
asOxOBLbiU167fwAgcpGO7uagOq9GkZa5AuG+UDoX/9ZUf+7FRVh3F+uqGTD9V/T+dc6i2VPveiP
NdUVn3C8UBSRWIaK5d+dSNf7BDFGLbNkwLlKefOvFdXwPglqH6GqKmaYCh77ywpLSca6aDFwsS/g
nN/csn/pnqXI+3WBBY4DulOSNQIkk63gMkr9ZdJowINr3AX34SA4A/lMtJ37kUxH7nGsoHFNB2jQ
vyTaOB2q2jTHFZoyDwno0O0bJx92Ri3qnd7F6Ad/uYz/QX9hST7jb2+NS8JOBGhKggj6PVhugn9h
pRK7u4NFqLz1OJrfuguSvBWLJNgLoQAYFxRG3JDsHRoePa6h9fMLMoPMJHHf4lGDpFFdsBq4LcPT
fIFtIAEQb3kUdTA4oFSSzY5ekMjUC6aD+BLF7DDtTnP3iHKXtfkD6SF+AD7KC+0jUuAP5C8KAuJZ
WX12L2wQzmZGvtJSkCEYmAQyxTnZTFD2WN0jBOfe6Bp3xGL2T15JQMnY1NDSWMEzYoTHhKgOJlyo
Xgk+ppXTVIlPLUxzzk1VwOYQyCg7dngd0i32HOY8CeL+e1SIyO/CcQtg9xl/kLZr4qU51mEidn1v
tF9jPWqoXa1pbSctBPHyWJV2++hAq78THmJcp+27K7QDw3HSQKDFzsKKm3mJfapNYybOOdpqqJ7o
avSiPGum96YbCXDHuC3LNajx6JUBb+Ws9N4ab7Sw1O6hBnsTc7O53YzxMF2HzvKg92F228w9bJfF
KwhcHWEFbN1UM79QlCYrr4pArxJhs7AzwzY6625anTFoGwSRuvmdNSwOuhSDXNsbGh2t8ZSEDfAi
ZDa3y1JvaH3Jbe1l4+Os63h5mcMeJruydlmWF9vK6aLUF43d+y1NTTXPFXuMw9XGWYCLG4te006r
iF9dutGHVmPfc9XrK9dOm22CRusYovaA0m+7x0iQa7cOCj17RTfRPpYOrbB6pKT3016jAdvGy8ko
5HRtDLrzETqRvTWDrt6g2qACh5jvZ/PQbGRcdjZqm8HckjsPQR92ePSectszu28mv4MrAxY/HM+6
M4wnxu3DlTW2EGrM2NuZNWTJToN7KMfY4AN1BoKTvMEbvUAQaoALERWRO8F2pGkx+0tt2q8WP8TX
poy91PX6jeWN4l2GZGbkyTx/Uw6TmxrL09qdpmZvgjvE10hP842dGB1a4ERQrQY7adblaMxQqzoH
NOL/sHcmS3IjWZb9lZbeIwUzoIvewGCzm8/uHDYQdw6YJ8Wo+Po6cEZmkR6ZjIpe14YiIUEazGBq
Cn3v3XsuT2AqJc/pOoAkbemBUxXEmKIZFyoE6BovgUvqyyNROBi2IA72RIlL4yxIbXZwkOjFcfQW
2QWlUSRXMV2zM3Fj3D2I6svGHtfu+JjsCmxTACD9yP5SEo/jYpab5COA/+pqzbzm9i1tfsF+HDGM
F9HG9NP11wWFl2g0zhvjni6cVYS0Vac7j2hYZ+/ltXskR/1JJNPy6o0LIdRTZx8FhqeAFjlTh8bQ
6mt2wukTom9fBijDlB6U8VIBa0mBWGx4Kk8qqDvpfa4iTwyh00oMTjXUgvHaKhv7yFwYZS5oEo/s
wbFPyitV0+4NhBrHYx27NXHAbCIltgG/uCHK2iUcOY3Nm66wpztXIozH65OMHEmrrrhBkNXsEQ4l
qIxR1Gt06oxmhJGCscJlOziXiSBrZIiK8pmDUIv22Orr7YxD44JwpL3SMDZ0oWe1+k3qZ/UjKFOt
CI0htUOdaJYrlzUqttJQyWlcHHnBdZ7cpuaUPzUlI16c7vD7CV8Oy2aij9fUbL5Ol+dfspgJLN39
tEJFCbPgtktVoX3EvQl6YW5bcW/CkUy3nl7GfCmNdOXO1kvxTS5We1KlMX2K/aTYjMoY7zGUoQXD
+7BoriZhjtfJQTezUQ/6NrHPicA26k14Ph2rXrIgMtzkjlaH+aEmiO6eir40Dp3s4lvbtpsmGElm
LjYmw/zPNWKEMrDxPjjYgbGmRu6QvyStaJHRG/N46f1yJIcFz3ASwOaBv5bTm0PWuQaiOGPH5QBC
jN/Z38W9gC+3az23++xqgkvEQocsxd68y5RF6nFuztt2ctote8N8zLw8+kgCssEfLDr2eX7kJNjl
JN2TMh0QTaJtBOdHGtxO610ZscNI21Nmgr68M9qTmCd6DCOd0HOPBOrta0PGkpxLqgkGARYfcjS8
bZe4XzJLn8LJt0GKAkN4To2+OWYUC7cCTA9XLb+YsH1ZiE5u3YD/ugJxw5bjFFex8qMvVOlH4SH5
dh0NR5FRQsTQQeQ0jZ1dK6f29jaFA/9gmc0b1ER8p1PqT9fOgMTKNAczLBNlEh/CHymA0c/ZlLd3
Eg3+2XZau0A+k1SfbAdg52gV3TnHXh7Ksp7367nktdDy+gur1LE2NplObB24bv2tSqLkqqtHmiY8
TuXZ8tu5w0qVePj0usWzt4PSlB2iRRLWTkmMlOG8DPqzm/V9tW3dNn+1e3KNtgoK2Nr6hySEb05D
FdIXfQnHO/EmamlSnvZAiUdtM2AN+5R2Sf5MUczXlbyQqTveaMgc7pXuPuRz5OyzrMSZYGGhXrBt
JdalSye3hy5omDdRXtmktCT1Z0Vgxa4nlzuse53vC1cmFAbNyqrPltOWvGY6fjWNKl+taPb6EJXl
xW8746pjO+NX1Cki3XGujQHnLpPcVTIBWCCemb8w8v7UaQaWR2WQiIERuDllIPY82l2+xvANf3lC
ZkeEe4owyvJ+SvT+us4ydWe7RvowFyOkXLczmK7JwiRFu+vuYzHxsCbe7pI4dRLSWDJNIlnoKoYw
CrvVKg6nKXBKG/P36vYkBcP7MmVz++oLbB0B/H5x8uxuWg+Yjim3ZVYL5gJLbweSXtjRz6CloSYe
3CuAjIsdNGkxmMGsLTiivSwbr1pSUbF7sI9kG0laPZpukckPZkYswB2sqdLeDzz0UXjWC+AS1kC0
FXXhnsZM8iSwIYW0h5yArDmcpyiJeLTanL/qwvIf5tmww7r1NCBHzFvPvszZaGG6Nnu/dovsIhOV
z/BivPJ6bYI9S/Tl94Y1eZ9brEn72o2ppnO0zF9sgywtH9Ua2b+dZGSuxSU9x8RYeGS00L/2KR27
W6SpSXlC8CZusPE230Wl2ykx47F+bPys0DfVyj/rrAHT5PyDi+b+oKT9b1n3PyrrCKOhf/WfG2VX
9YBU9aX6VV/y41/9s67z/0GDC7YoapE3Rch/+yaIfaRn7pO46LtvWSL8rz96ZWu2o0nRRVo2ChRh
/pT+bfKCgsoRVYqJ0P5vpn9b7yo7w+AHTlcfDQyVoocg4dc2OnHV04D/UB4dFq4fZplm3OtgY7CN
gS2q28wnFIQ0tNdO86JHVPQSN2sVnTSZRqeO5z/iE5SjNYTIPSZC0PQkUpWBz3n90W9KTg9J46Sk
iMH1NpIMCzTZqN+yVYY8J3HxbOMK2DarnJO1HjHFtpM5xJ49QhVgHm7EupyQf2rLgX3IfYCr91cy
7HfNQ+7A6kxBum+SFg4j7t0gIeOwRqGKDJOj5nyL1EPsObPQuO/79XPxvn9aIv+uZP21YH27Hu1K
Jik0SUl8eecYMDUUHnGeN8c3tjvxSa/r8HqVxf8x8vqP0KtfvQnOeiXPMlFwrCmhBNC8+2QL07+F
p3uBSojaz2T75iTpQNtBavcwmoW9V0kW3f/tjwd5jwR0sF0sU51Oxs9zmUw3u6nk9HkcXPbDQFvT
gjvUTU44zA7y6L9/NYcOB8khoMJJv/n1arHwp7Qqs+Jo4C/NL5Usl93sovq5GUjF+P21jBUR9lOb
eb2fYh1d+Tg+BHandxebc/J6y1xPj20yFyglEmr5sG3JHvSlgYpHJfPNQDl/NaFnPSyFRygcvInu
b39mRLPI1XGe0IRnU/n1MxfkP6ty4MTYDjkCeh70HeSEKHoUboPq8vcf+s9ryGGSx6MayDJSt/ed
H0mhbPXSzY6NsSx3b6kdvcYvuEmaPDmqLkX14FXYzf/iuusy+fVeYxkD2Eah7NISW5FFPy+jnOlX
GrtNdqymduRQzrc5WcM0BVVKusfvP+O7a622MQaYax+Nr5cx27tr2ak2GWNCZmRKPR9iO/byoNGl
OseY2p9+f631tX76XG/XcrAd4IbxdNsx3n15GdHbGHRYQ4taSMirOS2citQajfD313nfFls/ExlV
KBTZZFiu5q/3b3CLTrr1nCKxBZvDaYZ6IrBVteaVW85DkqZlH8ySlNhgoYEE/6CMk8vv38O7tbN+
VqRXbHQrGJtB8fp7+qlrSHEG8BmswzEauxWVCcaCRFAtvkSWYj6Kzz7sXEv9ha3m7Ra+u8VrXrLr
WpgCTXiE7y4bu5zuIi89JhD5PsjMLU/MkNV1w5hhL60GOESv1TOmAzXH3gYfgBoJe6jmrygTWwyC
iAhPoEqiQ7yOhKI04o8l034Idv/j7vzv3qfDF7MSzAUCz/dTq9yxomnxNO2AucN9Ja3clpuxLSiz
osKdXOYdlGCByjTP4xQ+5Rd9NBXoKPzYxyGv7bPoRXScU9+6FprbeTt3TOoMRpXwxv3vv8k/r1pf
524ysnM4kfxpwKYL/MYdeTAwRXXi7PPYn3Nql67f/v46f/4lIiPgK6MK8fnz/bMx1TC5RHBG0fTi
KRLpaluogKWeGcE4D7+/1vvtnOXp6x5JaW/OA6CQ75an8juns+eM7Rw2Qhj70Rii7Rk2+CZypFar
iWee1NkYZu+TVlZkWtZO/xc31tCd9Zf463L1LaaXeGE5FPB23j1VCtloJr+M6OANk1RHrzDZTHsx
W80xJvnxjime/vqWo5KCnmTE1SRZjMsqlz74R5w8YAaikxgGdYvCCUNS12YNOLGiH1KCgki5gcKO
dhfvyv1SWNH3kXyqZ18VywXpLjZ90Up3FWLlKP585zxKnQ0X8ZR5D9PAfXCTRj/02D2vkgo/U6g3
qfZIDMtypwAiDkFBw+mmlHr/UkTQnxaNYxwzV4pkAUH2O84dpzlVZYscrULce1g6w+5olSZ4AyxP
rmeEOrcJByF//CURkfGlGkrraULbS9p1NJbapsO98L0Ye3sKy362km3nZ8kltvhl2w5biyHH9HVI
2LzrLiZfutZ8c1OVHBtXfKcfb6ZUxMNOT1x7P9nEFIWVN3dffY9InSprvU9+O+FVRzHIeuPXH+e7
vBZcvmngCvhmx96pd4P3aYE0Ec65iC/e+m87Ct1LDBPT3rbphPHEY7r3KGpLXXjOFM9tq6abt9sb
ufg/zSrR7xqrTXBpLMA8jzgNXOtkEtt3yWPw3NsWDyyd5rfdCvLNGb4zO5RvzNrnqs5ZkfCvcD4U
hbEcwIpy75Tjw8yQup482nNqfxjgH2hgn/Tq1spNGNyZzetMwOIupBpD3iDI81XqEM+DSEoV7wVe
kSVgkA+KNLasJ0jg0gw0k3tbYo58LdCa7Awkmy+0mYCG8KPBXBalJWi6iUbXps+BZuljO9+kiqFk
6NlG+rlwe7amxcDJpXS72FrrOiynGqfcgIRzoxK/T8NlNjjAGGW97MCWsJa8sl8u8aQKYgIovRSm
rRE/pqMxOFpKzjlDsjogMz4AXeBswlLSscC2OjaVl2SKdWYtPqsXBMV8Kwmurw9DQsXgOrX26CKf
5XuMbXWJtSI75X6xFQuNOmb9BMBrRbvrM7r9MWmoWwCszkZptcSCkqTQjGR1Zniywp2KNATYTSa8
VS2nodXdg+U50WPce9vapj/YuiQ7Ka62iSLHuykXb5+nC/N9iD17HaL5J9/nZ9fYJdpwheQ6h76h
a/NC09E0NwYD/J2YYaPbsipy2PG2+SzS8SaNK3XKDLFLErTNqNPrE/M6pi0aiAtoJgJyBx+ryH25
SXKSc9QIsMFc8Vq9Y3+SzJwugJNv5NyTojXC7RmVb9MhMaHAtOkTgWDk53aNeS4cYk+H3Nk0fTXt
4S+D/ViwWyfkrDP/hhVDSsB9l6hX4HwvzaB12wyoVKhcJMAmPaejpvsfW5r5UC6sptio2eepNjTm
59KyT4tFmMZopteJm05hbruP4xid68qLP/aoIraJreZTUpRswPZ6RipNde2mlnUhXbi9QyTUnbSR
XKNlca9yj6w0OIhl5nUCCF9rxt03ZN7NQRl1BrU/GqM2IHU5OxlkFRlBpMXe1eAUvKG6AGdMv9dc
npzFtnbzVETDth9NcUaw3d5wULKTcMIDGuYetjGsg/ETLcvpQdUO54e6awizBUiiLrkHIDwqEXjY
ee9/zcpUHmeCgI80i0suyin6ImP93nem6d6blCLafhi26/MHaXLdjMkmbdrytutpCnr80ooj9H6O
AmZeRxupOIvkPsOqvHI7BFleylZUTbQkI54IXiy8Q5NR+qBCyMOSY95OLDq9LsAzzUY2ZnnT6f0z
icdtaDBou7bbhXCFuKj9LOzxF2Y7ZpqIoiGi76osd271gVgR1xviD30WT2drmMM+jaZTNg06pmp/
Ep8t7JlR4FRmt0b0Se1YCZmcUOSmBDZMfndYxpKFmXF2oEQoNAKlpbctlfxY1YiD9RLlPEg6/3tv
z+ja3cowH83S8T7ME7lie91JSZoeJgwG9cB5rJrbQ7Ms4nrWWvdOFkyqrJoMOq1vvQMVtMAEbph9
0BiD/NaYvr8ltE3hjrYuHgCki4jkVGxsYVzRR644wlTw/b1C3BVRix06siKL4j9LbNoU0njUYN+A
qivEiS9VPMwO3hQewjgkKm20v8yL3t15vUbXoK0g+dWtGfouSwDtO+HdUezsJ08jDgRRLPzf1IbB
1dW3eN6soIyM7BhlrbkaXNPQKkfYn5GxHx2HhS2qi0v7YBOVwrwl+xqOQetZVyIGPiObBTaA0xph
6U/1vtBBqRVL578MkKs2bDTtZuwY8m38vibXPI8cf5+MxBbgmmc0BMwrfq702boedL++0ZeIYz9M
PDdo8ANWW5VrtR2k2VjsITF7nxwAVI98tPiMstqvwyiyiyMJ7OpbTzl+hc9nQN+kARrG2MpInXk2
z3SwhHLtTDrXVOwrZgmlTDQa9akwFC7BsW8uU1YWtw3w5Ru/m+eD1XYJvnHhH8p5IXfNr7QAoYF/
rts5umQDkh07HsvXFanjbvNGtB9sPD871yUqTzhlSqQi4WpHbajoJWWFfPa65nPJSxPkXTM+EM5i
MkQAt/aiM5KY2AQ6DbbxwFnWN4BjtYDIQhuw3pmsCLhdNdN4Z0i3eWl+mTTRoO9pICGij4C8F8fq
wviufgXsP+LJzZh2CJ6BcNuWvXJwVjB4628NfexeM5mzZ//IcI4EiRr9ZrTf8p17KHWkPeNC8+1A
t6s5+Z5oqt30aQfmO7b7ijKp1763blJdZqcxr9PJGZ60OBpfbZn6n+JBSAIFK8FIbtYXn8a3g0vL
g7BQldVBc211Yt4q4m3pjhAUUMDredlishkLcM/tOrmccmInXOxQylRe2BdknIHpiNYgkNniXfXz
wa4y/QLgucBqMvHMYJSlCBvCoO9yuqwTbJUZvFYjWs1EJAAOYW+bNduZWuIH38pM+EEABI6OmHmM
GHSHWJd05WGDLtpjihtyJ/Ka742Hwt7Sm/7ULOnwpaE2WqcjBaHjJXdB+unnyFyXMh0l/ZJAECHz
ken3wdWt6FkhXX7RzEbDzzlMV5Gv4kenWrIN4ltjP9uzeIL3CVd8cOTnqLFTjpO62DCBf+JgDPEo
cnXMGO29a0H+YlauFrbXqIhYVOUzSe56oPvavTdiic28CqSu5++QaLkBuQ8gGXK9DGYOJ6HnASwz
KomTghoboTzsOzGnr3lhJtVGo04mxRReusJni1TN3A3u9I10CbGnlrc3LUODHThJb5OX7snsSmdj
wDtDALti8ES8wQyhgTpjOevZbJyVU+6HxcCnxgsn9eDvTUUOTlmqYo8Tfn5oXTPZmIMfXyDDfdca
xgwtOt3AHUfzRFC7vu3oZpHNroqD0GkPmPOIZ6uRw74BS/Ga99hWqPF56nAQOtlDbW9JVWx35dTj
iupnYi2MeZ+D7gxgos4bimoXGd98MyFLgnIzuwdHYuHWyxGsXQulYgAbZnIUvJ2NjhltkaGK6zuo
g1q9bbR62RsuYbZlKz5LpZU7qRr33Df0DhYGH9nU3WFVfElde1cD+1hV0ddV2UEoaz9N5XIz4JPH
sPAEq+TClkvDCJvF2ZXLd0KDngnEvkfAvG84TW+qrHgReoqKMKdJ6fXilTiCbrPIVeWnGc5TXaSQ
HmvzdRYGByv4P6GfmICpZB8SJrzLhgYFgjfhuHG/lCMxgWZJVztwCEfaxtMwfCAy4Ms8pkc3GxCd
4PaeNkqo+IOOSG/BG+HnJ/Q7I25AhXcqtfbGsh3b9ONMAtFh6JMrp33S/XFAGNSKbdKlD54VJwdv
ggIt23H4qJnS384TQquRGuZqGKR2QFWw/sxJcnGs1PuI57pioARPHos7tIS0dWmPTtlaTkDbmvc1
FqMtcus3KzaEO2DLmtwl5XwPOUJ8xfOmtJPWFDR0CA/vfJ18MHOyzky/uw4+L4KDW7Dt6+uZbQ6O
k6YzJnxCQPtjjFmISM4pZ/xLV9PO+kDPCmNHbgqGwJzzECCxwQO7iGGKYBmtztpAEzRN3W6i5MyJ
z5RQpT/5cR5978isZXV3aGwDBw2E5ChCIQUCqaYsiln2QwgBF9pDvM40VD1En+CpacS4tdQYNTzd
LF3AZPCMe/bbSF0026FKTj1t20PB1q8zDaTxtl/92eXgsS1NHer3ylirEyOdx2/ZAosnc5VxpRsE
pxqxBJmRY42PS40mdwzz4t7onH7rOpJKhAms/lrXCP8vfTKuJS9pCWqTOE33AaQrR4dCc/V9Y0B/
4GzPS2tuRdxxTYHOeBaJnWd41FdMiD+7RWmGqeT4FxBnSUjosiEHuDpWDeNOdP7yaOY4DtLOik5W
4tAUQB188QePHsE6qXm73tiQpqxQjhwjFyAMdQIWVegBH9/+ivBL8153Kfvf2DwerNeDCaTipSt7
ajA4BXQJfGu6mWDKhhrFJrOepXIfyFtUFwTDTqAnfbt7axQ3BUnZ5lyTDZNL/HRl2pAFkYLB1gRv
sUyw7kMuqfZu6XQfCPHkA6QZr8g+sqDKG0CXpIXxsRx0vvUqB6YUTbM8Sqeab/OZ8y7JssAO8gGW
Eu6PfjPrfC67pBfeOJR97Zg0wABU1u45qlHbD0PhSdJxI3jd6UJXhOYlm8FAckakowWv7dGBXxvp
Zcn6h5pxRchP80LzD75hntFR9JezkLLD+VkISCM8O/oETOpS7/p8muyrAhzPtYMg5FxnCxOyxaF5
FS356W3dadA4dmPGN2AtK7lKFstd0nfY/8Z5ZQsMCe5njeHxChezl7tiWO9JMTBlM/hPvqv5uvag
PLg0KTe2QeiyWRnVvl5bcR2p4hdPAQ7FOgumHgLgzrVZAb29srOhDPOCReY+xKbQtiIh2BYpcxf2
HgHOc+XpH8FmLDsUCPL4Fnvb1D13ywAWrjaG5anLyAvBfpXCCdtJ08kKdOwszHtim9KOdZ9oHK+h
LMC5eGs8GZisvy+GTVMpg/RkLVwym7X6hVZiZYU8zsen3kSHLUgJPY1JVL9ECQQthdYNsmjCT9i2
BmaTAGtPER6Wl9zrEIW1s2YFqhsLHdVAERn3FAd8wgqJ6IAfOc45AaNd2IsqNa+oW+QHWG78hVIv
8tNQc5vGDubRlJNX+/aDNbs8+VouZfPS+imXnoduPBW9io49LdcyGHyte1ngUsc6Hbm+5d8JmeZn
Nt/XwelIeDVSSo+++VKBwcRkDZGsGyUpxj3fTt9H/NhnfoHRoAQdi0rse0lo9ArfvFi0wC9NCQJG
TmhZN4u7GOciNolAtNzo5BQW77yn8nHCag3I0i2H5gdjUT901lUwYXm4chqHlgJuDWg2JA3IYBID
q8Rb9NdYz0D+uL5WoxFpxN6rJSlnNdUpCkD2R2Fzp2KX6GGAmtF3D6AnEXb9ugblmp7iAbg4ITKD
BOSDljto3orq8j3KPhDW4zffpU7eUGDMH7s6nT/Po7+yPziQS1qpTbxNOFbwZAQOdWV0Y3WdTP3w
mBL99LUZ7eh7Ws+oh52kUBA8eDLZ6dTulOMpnP2YoI+jaKNPmbtSgjqJOzn0ahrcYdGk/0RC/S9D
468YGivG7qfu+Z/CXS8vafXtF/H6j3/xh8jBxc8DLdJ2LZP5AOuP+cEfhiDP+AfabMYxjKP/8AP+
0w/k/cN2fBr9EAN5ZICw+pd6HcQGqgj8RYyRBQMB5A9/Q73+fqjANIGCmddhFoV63X03D1Lwh6xe
rQqCCCXX1lEXfKw/3Y3bH936/0Pb+bZOq777f//3z5dA5OE4PsdH3jJKil9HToyQ1sMhaeiAWoN8
8QNNkWfvckv/JS75/7jK+i5+mqdhzJ9nJ+EqXvW50z7X87fe+XviBIaSv36Qd+NJL61tSncuMSx3
nn4Hh7JdXn//KdaX+Hne4UO90z1SM2wf6JP5fnztIi+tRs2Xh8n2YbNrFDVpU9+VZbt3Enqiv7/a
n76Zt6sJg9kVvgr3/WzXm525R4AoD6qOOZswHgjSkoy6Im6K8O9fCpXFmkcMT466/devR+/cZuZh
xgdL/PhxzmwcmtloXHQSpf5iYv1+srreQ4NuMMcTIbjiu6/JyB3o6haXqmQ1XOVFnx8IvVebaF7m
oI3nco+NXP3dtcFF4bUbFkomfBjvL+qkhENoNR40lXMXTVowgStpXhCpav/F53s/vV4/n2kyuV5V
Dq7tvruVuaU1S9No8lAquFABploIbC1879xEsl8Usr1tFIz4vFiSy1DM819cf/29vl+jpgU0CwHW
ujW9+z2r2G4SPY+7g18CHHUrPqDbTk+/Xy/rh3h/EQv6rb/KOZhEmr+ul9moe9ULUx5IEzP23pRM
KWGmVnRdmETALQo4B8jreVtLxPq/v/S/Wz8WVCMUZuxZhPL9emnh2LMRm5Y8ILRVtF4cQASZpiAJ
aToRz5SYDsQuUhF+f1nYln/+9SNnt/mwJg8F6H/v7mxXaA3m4VZCOavklxrlxwRLEu4oJe1ycKK8
uMcYyMGpGDidd/qwI6eDr4Bmx17N47RPGymfzWSxjA0neAJAe+/OdMrRCSlDpytBxgCNAamHVj+P
OwPE5gPyVwovD6z5o1q76F7mZefOHZms1fQJfaj5vt9ti9oYDwOpxbgSEp0iFIFsrnnJpWgaFeTt
UAfECNf0EgYqAb3wzjpGI0bDsFqCxFHJRW81l6NbgYlCZyaSaM547uNyYKHOfRHidhmuBlEuT/Dn
ihCymgmSof3iQgZDZkCugq+15KdhpN7bZndl52b/NFfKvpswou412tXbmghMKpw12GQw7F2Xs4d6
c2NcfJp728yyZ8iF83hveT0vwlnwylvA6taLT4TsqDrjEkXYEmv6gpu4HpK7KBunL6Iv1d24WANt
nmhmGYyYgrR0+bb6yD8mDSKuEIji8oQuwbHCiVxUKWet2DBB779rrb3GVWdF/yzM1E9QYPX23Yin
ZeOtNxgB16WmQ0f8SF824CscF0dA1F8BVrJ6bADIoSPYD3CPOiDxwuk9xMeZdp3F9re+Q5A8qX74
mi3zk72Y3wQsqU+zCQDFHrT0Y5/DBNIVM59AJvyQqsn+thbDJCADGz9kLTtGxlwfMH209M+DzuuV
M+8jm738VAqne07XpV/MrXcu/SHhMD5FW8uR+KIQIwNNMbNjXFljKGQjdxgq9D1OloV+MGkxG0GE
w9Yn3I4avPBjEM22ecC7xQXMxd20bdbvp9LPCcnNxgdYqcNDDwCENpPoWBh+6twVMdJu0AH5CUWL
jfOlHrYjopEbX3A7g3YNhioZ44Qmx6brfiIr95gxoYVAiZU0mNvUiDaDpBDCCRMzl0/1h6wikCAA
KujcwB/NSFeO9b1hy+g1glwF3srUomtzEoyX8oRp9mpzIEqLHv8NHEtyyWLlbuCB2SfVyPaq1da+
RrmMR5fsh9tIs7Q9qnzr1iMM42qyneeobCmNsE2gPXdGncErvcdjK0koH4YZggte6ei1R3yAhWuq
+8DSBm1fMwn+bme5/53Odr/ptG46S5hsr4nQCdUeWtsIBHCKrdb1glGQWO9HBDEnNJb5a8GYNtt0
41xskxiZgtEZ6kCaiHlVxLH9SNtg2UbKB0NCOImx972KMGY8QR99Mxpx4TjJnV62+mEE5eKG9jBT
0XvpyIyGAccXIwdXRRpCeQ0vm3BUULWXaojFDT4d65H6n3EyXiZtO7fkiE0m4VXWSE8Iv4p/m6Wy
elGJM91JBZJ4zpL+eu5a98qYqaQBSDnnnMiAvdE6QJRV7z40OEjCHl3YgeIaLKmjAw8PWghhABXN
iGxfYsOqYNHJiAwq13VCpD81dr9J/26nbl8GCbnIDy0u8K/O4nYHY2QTykHv7lka6BbI0Ns1qun2
fU2KS9g1aRdyoMQHodvtuZhc7CpJ3cKMoNiLg5jAoLXNlrgg+jGxoyZYTrzb+NEErXhSpMqcGRuq
TeFEabvJ3ErPkPdn4uhTLOywC7iIAWJQ4J2gPUIbAU7MajtMcriclWuxJhgQ0OESer/VlZTHHw2l
pPXVDvW9RgDyEOF/0wuxGeFI4uKrOeCYNEhuKw4Br1Pb92xjY35HsgSzrkxXm55d4HOaioUUEc87
9DiBvuF6J5gUwdn5rV0y1QTHBT76qheSAo1X3GloDQrK9u+dQByjuhndhqHT61q7K2blOrDbaIsg
GIPgvTje2gBDzNz5jLRGP6cSZQ0v3F2CkG0jXoey6yUZ+9NUpQFLcIsi0zywirWnnvfdB2/uu5Cy
l79qS0vbvmGT3zp5ZgenlYEQVa+d1M9jWpb7Nzg0zbhomy6GzrN6ZUC1TDD0ea3z6+EFM3B/BE3r
5zigMif0o1xfH+85m6ccrwXzJhpVCQwnaYj04ubYlwytj0XAoHw+1Iz1zMCnD3nEdwODiK5zeYI2
RxvAq13SDRmPLQc43LxhfQZdKsj5ezCw6n18E2mk9tqUfVNyO40PnHRaocNLM3BZgD/RaQbIGxiS
XtYbrrdJXdSc2sxX71swEOqVfzsUVvL1rRmUr42qUrrOOYLiRn+iQ8HcEqjCr1/z9xSi8mg1Wv48
CTyOFdDwhxW6unVWWLff01SM31rH68OuEww/NQKzbyeXRq9l0DWpBZPYhHbyrSWV/ULcVLGtGhY4
Zpr8tLCiN+g3gWfZevWNsJfhiOSje+xyd3lmIcW3bqLFN302CNKxmOC6NrrxVDYVWaaW+7GnFu2D
ITUjKLak2v1o+piRNt/CNoVdq+njt7GKtKfSayKat31mhL7m/vE95f1MHKrOm51ta9rpdmNc0wol
vRe+0i0mMIaKhQlswJnTT9XQ+XfwWeadhrP2gzUo+8MoNftD5jTqmieVu0vaRAtVmmohbUXGB1FU
X5ZYk/c1QIStKeFBaLk1X7/d9Z6UN4RUvn9j5vpOr6qaB1+XnR2JfKKtgSNUAza9moW4m51aP3uM
T7eVyPpjqXpr27SlQadYt/kRe0KdBlpoN5FvxEfUPkxc39by4hsI/DSbyGFaDefFT+drr6uiLRPM
eGOA1WsDWj75jd5m5dFlqPRRRFgz+whVbeCnPAxxAPH1L3gV8o5cIwOHGh5LYZWgJGjnOYuxdiRR
O+UKSHnSqqPZRNWNJ5clTGtniGkhNupZR9bnkPMFunABi0W/PRdXBXjBYMi9jEzgBH+TRd/bHkrG
BxOsaMObGCnIZr5pvY5Ht5fggvfamq4kYdJeHkLviNLANxKx5dk0HoVEoRBEdsfsuy+g5ECJrh8H
RKi7gQ2HMxCz4DNm/55IFkwUcnBHDBH0btVkNKcW+dgOpb+mgjavtMcfeRR4Dzkx29A5i5EBgP6G
m+4dcpSXN1m2P7YM+5oVn21UxbPOlGVbNjSlLZEar286KJvwzdCeJrjIwqd3Oqeg/jV7lQsiGNmm
CMMZcCP1k7nnndzJVlu/VxLYoUmX1FIjGrn/ouzMluNGsmz7K/0DKAPgGM36KeYgg/Mk8gVGURRm
h2Mevr4X2FX3SsEwsvOhyiwzJYKYHMfP2Xvt3HfwQTUdIr6FJNjpRneYhOJUy2gbB/zDvaWVIRln
NHUPbaNB5eOPXicC79qC2MBgR5CetY11Me0xoTnbvoy38xldudFA8LNPDAQ4cJjUbZzfmUNKPJSH
WmFSkbZlb98QLWyP5ssoRy/h21DewVhDJ5vG2jnD8usWX/+iwAWNz0179wih2BiW/EEugLHIkjE4
cBrpKtMLVk47rKuN51X9uqADuw0CRsaSuuQc3V+FMrTU3TUVYsSM2gZ0GpFWSRtymdZO/uZK7Y12
/9UAEGVjDn0+123lHo8gqXhTfN8X0bSsPC3csVptuRDdEi06mWFIeBiBez80ieEFNkrBYJ54spXX
z1BXwaxR9xrkNbayiERWnC9+VIuqyiRnFQofs4/gQskoBPRP6qcTZ4i6C9G10FGS6CVsSSRNAcmQ
89oO3XrwpuJOYYkB9xzqJTo6MzqPEkddE2qufmghSad81XMcgoo5fOciDjVQyK0yj0DothunM5N8
OfjVUbsjYstGExCW1rXlVdN1EjrVnQJMuEb84zL6H6p85UyOsx7cCsxsFUVbYnaTDZAnunF6Fp/B
HxiZrTWkLVRTfm7A72Skk9l+teqLUJBU6bVDmp7X8iflvfFMRot3Yfhtoy8r0y5uujKBjmMWbX8d
TGOxb0YGTGR/kSrroYYy81xHHof5do4p4y6SjWr/tCKr7Jcd7NEry2iSG2mTotTihnp2KuqrxUDs
+eXo+Q2B4pF7luJUfgpGd07HgpT7qM9fSMfIFdMuL9oNUrbnUexZF1FeN0847O0dCML+LLPD7rzX
xvStsRJURpHBzS3aJrjuXJX/ymsorx2xxq/MUQvstdARzgzYLgdIxHRXsAox5+ikxV63BjAzao31
IKSbr5H2GIyw8LZeFtr4nnau98MsXImeZ/KWYZhNG3Sa5MsRhQosIZqYopK20C5abQCNNFasZEmW
7BLVZQtFVDK3l6/t2ciuAgW5mEDueKuwVtMKO+m9ljGSlg0NLVb5BT1bbyV9RtapoZ4qkYhV6jDS
QTDiltjaqYy3he/k90WaF4dmysx9VSHeoJ7PkUbh0k2V12o7UfdavmO75GjvRGYhFuuBbRqt4z0S
z0U4vELPwC6mX5haHDwwCGkOfBSza0rF5HUwRPGQlGn5Q7VqcLdKw826iIMyTiEN2IG9SFNKGuJZ
5Y0ljF4uP8YTaeVgiW2rPjnrzPY97D3G93R2D4PvyXNBZfsmQayB7HGx1Wjp5VR0MApqoWXbBrXh
koFwcSDuAeojttXmkkZgeJlQDC0SK0vqtefZJVo/B2lqBUqU9/8XyE4M13zT/EWL/xahRDOd+UXd
Xqf4qFYWvqLHoaoFHy7wSIbMg5taieInbbAXi1S6FwSRd1OLlHPjMnJZaUxbtkk5sbIrTRDY3mZ3
ALv6Zok0tLq19azOl4GDgi9q9c3UkSWLktHC/V1Y2wgM1cFMHeYrxHRBH8p99qaJGf5k+lQjl9CL
hS00kBvh4N6z1eF7gjj5JchdfaVC/8karP5cV4a55acQZzmUzZ0VW79cwpivOppaGNqCbtOl6N64
bmNy4ftTv+0qlysGJnQLcmSo6K9wUUTgPrldZN3HXQE/o415YSsfw7akphojx9/Ymr1tRGReswd5
ZEFOrwY1OWcl6tJF0zfOWmUyeC18YH8ZMzHahCK5dIYADY+tsYsxK6pbKDElSZe9vJVwMqhwNfrN
ebNvvDG/CWLNuXZLnQjXxDEvjagTv40QcGyREAZatXF4FsAzvpL2EB0yO7XvSH/1JSLmCWT1cyKB
ZERpvc1ZbtedEoAImkG/CYLWAcSLoaBo0mI74ly/a1hxF+2ANd73O31bZe192JKaOLi6cybCYtw2
ffVCfJS7S8KILxaF4BkLqbbLhd8dKOXcs54ch8s6LFPq30L+bhtS2lZZo34KdP/Ptde0CIBCROY/
Cz1J9HNDtcG51wfJim5Jz8NWm/etqQ3jUvNN27+Msyo0l4Usy2EhiJC0N6Wkjbz0ogplzVhlcAR9
iQJp9LdRPBt5aGHdo4B+Hwb0xTqEKqQoghDzqX8jcjRnZGnmS4oqNkklYiKCKJN9HvvGDK/ekXmO
9BosF8Rc5zFHTLe0AqjZVIXZinbHW00W0KrQR2IuE76vJLbv2sF5ddmCDAnxi5V+Qw01J2vTJtJa
z3iz/Kw/twpbrJ0SND8YnuoKmOCu87Xgd+QI+xrSm3lTD/7vcrC0x5BX74Fckipa2XVRMhqvhmBV
ewCUNWkXW90fWqArpVwBdOsWHoOhbzxKn7ugpP1YOh9oWtxY4Bl9/TnJEbVPjHhM/9UtCa0w8u4B
bu+0Cx12t75LI//rvuupIQhGYbw14Oo9vMZ/Hy6sSt1AD8Th6sa+L81yyw4A2ASU72/GLZ9MNXPn
HuqUaVGGM3HRjzvL0/TvprYztf1b/dGkH4P2F0DhYaHVmYFfAr2L4036axTMO8qeftzXp3uqey98
z3EdS+BB/TQ9cEUz4QWo0OWH1o0ND+RChfRJvz7KqYvKLZx72DqDz2N3rYUnpbVyZjAf45AuCehH
+uMAEjxR39y/UydkIRzwLEFrDpPi3/cvJWUSjlPPZIlg1hXauRdS016+Pp3vjnE0UoptAHO8rdUO
EfXF5FRby8u/c7zNN/944sHzBwCJR9F2Pz0cfuL1ldlUO8UH7CJsdfPMhMW4nLo+/hFpjFqQKOkz
lxhKjUDth4Hvu9HO51dPYEqmj8r757N/ORpAWLZCPlj4kPENWN0NZKUl3OPykGkJyh/ly9U/va4c
z/V8n8UUL/bxu1dSW3kjpp9dLgdWKWe8AY7kfrOefH4WBTN04HD0d0yEskcvuB+S8VmlWbmDKA24
ShE0jKfg4CY0NL8+nRNH4iQ82wX0ga/JPXpM/DqOp3H0ih1LG6olrT4Xo3uvquTx6+OcuE2Ga5k6
hrl5TDyzhf9cIR2Vp8Kv3GI3xfq6yl41L1smqZwFV2dfH+kzQc4DV/fHoY6GjWxUndm5gVWo8+ne
SStc5L3bYI8lzHdddnJ6GAHAb0H3BdWqtGjx6bA3n+EuoxqczGadMALamjV76bwSdMFyC8GX7SUK
CtuA0LyPposgoxi0SikQi9Iyprhq1pnZJM2Z25Gt1BctbawR3+6SvTbAJqKyvzlRqKrHrx+jTJr7
Oi+AgXflaG2GZ68JX7Zc0zpqnvxc6pdG592OjhO/5lMLezsjEh5B1XOF133jpiMbp8HZO/iCwP2q
pVGqFDHxQx5QHTVOhMw/v1W9R1Yju0tCzst1jUh8UcZEYwRVItBh9gUarY6kAy3R2uVgFdaOAVe/
aho8ehwnWbGPdw+phZYhSYGwkNYdrfywX05uOKwsFhifq2WCwPGnWv/pzsKur5+AE8+aiZ8fBQff
LL77R89akHclY9iR65KQ9NAZvthz1wfS4itE8kMg+t3XB/w8+RUCi7Jl4+CB4HE8+cWT0HW9youd
7zVQv+KChELgMAdHqGYbeGFziOi/3ENvC8+/PvKJ15extj7TIpF6fBJfkArdaVHrSNyD4/ijc3rj
hcBA4x6jevL+9aFOnCRTXlYjNjz873iGznCEonNs5S7vKlqjGDpIR5tzFbCaVHuHjEhvWTNlg+5q
0rn7+uAnzpO6iugcYMRc5GPruZuGsBEKKXd1QKZXSWJyOHu9SUqt/nEZYM2LFNlhqFp8+xgfwkaw
DjGOZjssR0/jSPCrSb4lb5EQ//gxpdxAMIUwChnGJ7+4gqLYhl2bMVxs+9Xk0H0RyVXf286G3eev
f3oBLV1wYqZhQWCwjz9bYZwpaWUlp2XnYoedVxYMEmjs1plIvyNafH4BORilDaWBzVTr+PNVMiCO
nDbnzDTrPhLaE/a0X8kg7hEEflODzO/y3yUIh0Kf43BqrPkfbuw/NFREz8Sj1JjGYktcCxomfkE2
ppt1xFLPbp7M/K4aPX1E+D/I2OaX7vjzYinXw5Cc7kqjO0t99VqMxr2o0hK1r0Pub2se/vmto/Ce
idhALRj5/P3ptKGt4L51053Wtmdj1u0sKyXHR//mMJ8LRku3cawDNgIwYR4rqzpPH+KYH70jSmk2
hAMuUwNfxK9P5vMqwlEMnWIDlIPzyaSPQ2YgLMdId5VgW8t2D01p+9uVzk1SNkzVSEUVY/HNKjnj
0D89JfPCgb7dhsxwjGYgOgUHQISqyrfxsfeZz15cqhSZuc+obpJMsupxDpXEMJcSTzhh/ZBAK7fN
UIb7jGHShkSh+2m0y1uEuNAFlKI4mMuCcjYhoI1xHnwTyAOOQPub3/7kjZmjyZgI4Bk6vjHMJaOM
9ma2o0Ul18lIjq820Oz4+sZ8XmG5MegqXd8ATfyp5Mytks9IWGQ72bgQ0opup6fGvec231Utp24F
AYyoKgFPsIc9eprdTEhVShaiQQmm2UG0Hxx92Hx9NqdWIIcSAPwCm3Ku3d9HmcAWDWGrpSgIcLR0
Lp8pDIBo6uvsJ3r9f15Fs2dEJsonY2YkHe9Q8b47UB15Rcc0+DVfuyp2bvIqePr6rE69PDMYmcx2
hGwgWP4+q6EmV2wqeHmy2PauUyIYFkZg/6LjWmyq0Pbe+gzCDiqW+ptP1ak1DyGpRV2NZPDTpof+
iR4Jq0t3IXDSRmo4KIhLTR5VMt3xIn5ztFMPPNse0uUtdpaf1ILAENCRYV3eqVCl29yx3ZvexJX5
9cX8xGuBf6RzEQnatQyBzPloXfVbc2ht+m47r+31xzjSiw2BZYhSEtFlNOjd/iExvGLZFk13VY4y
vbQzV2wjD2HXhImN6RIRPkaJxxx/BkPZtk2+290aJ6+8yw6bNxOW2XHhUwW1bvd5ztdmsOgVNuWr
0fgA6IVX72PXeyJATS1dEqoOmSQHNO07Ujj94iVirDs5s/uyz609XSR/4ZA1DxaX8/j6Qp541xhs
UYK6roAtcPxBzFx+B/LGi10vp19qMpqNrlBUBRlD7PH162OduBzGh9DQnhWrVN1/vwEm9AkdlD+l
fWD80mk4rHJbf61HIo5cX84hS07zTYVx4qUzDNr2VDR8sT6V2F2VjUNFBvyuT+wfURxC42B0TzOz
mhYCd+ZDWfXlipFst/vn5wqjzJ87UhSIxyulRQJCXHl1sWOvdonHj+j1KrtBlkz+Yxo+jp4dflP7
nrqTlGy0AUyD3e8xEI13BROoRaCtpoflEhYvo0kpmpse6MGOxJzvjnfim8MJUkMJPmwUi0dvYB5U
VhQXXNqhI7c8s6p+RTB4uRLI4r45tZOHIpZYeA4FI7iuvx8c5Vpxk0u2aIZfyGugy7g13cY5j1vD
+Gb5OvWMCl6o2YcwS56PntEOXYyc6Azs6ry9h+rxbtvlPRkN1SIOyxsPU/s/3hyxgGG6MAGRoSM/
fgGNgYa7WU9yN80J0Lrb31ZttVL0Ab450ImFGW0xHDJB5xkbx3yR/yi21YRbTw/YAmah/RQO5KZP
5f3XD/1HUPhRQf/XMY6eCV8jsdOyOAaqXmMBwVWdgaixb83WASKT9TVXUcca1VcK2lgSPhR9BefW
ZmDTgnCl+dciiZIx4x6LJDNNGAbABtzQsWiqM1L4ohvTJ/RTjji0AqXLbV6j0GB3Oy7RwgX7yPZQ
a+sDZkVjphlBtTVuJ58Ubl0a8DSKvK62ekdYCxuoIbwC3Ep1WMzmcLjgV9HgRlvCXkaizNFpdSLK
Lzqt6nZe6t/HRVovucLpJqdXVC0i1EI7FEqEo/STWgdtZKMYTPtDYQkC0eOk3Xx9eU89m3zFXYPn
RMyU0r/vIOiTshkdnk20gq/l0Lx6kbqyhLYReYGpFlr518c79dpRc1Ps0b5HGX90PDsaZSnCUe5A
d889p8veTPd9I78pXj/7C2biKQp/ahPadP7RYQCORKIafCI59fRGqbhCOOS9lekDk6gLptLL1jZf
wkp+s2U6DvS1KCE4Ll1ariib6+OCzFdgsFRv0xMpxulHRC7nwqss7Qa1u56tGZyzxyntHB5B2pWr
jHAKJlyShbw0u72N1NdOem0v9FbbGI0llwHqMB44tcX4wRjLT37aBkDyfkAPBJImXPmN4dB7cadV
aAR3ZoqP35vscoHz0UpxFWLPS/h9QD+od4TfxjUJv8CsByx4OLr49/lkL6O6SdYu7ILHUtjf3YpT
d9wBQAvlljaDmLOk/lwjYr22c5mSjgpAbGS6tCChfZsaTffNk3VqLfrjOMeFUac6gm/BXu08eyYn
029YEu2x/vrxPfVBdKD1MVdg3gaV9O+T0UsS5UqwTTuGTkSPz5ZFHc58CoE/qsdvTGcnD0a/kj0L
aVqfyl6nYjGSGe+KFjmEiQBOgPazQQaGoLKJv7l8pxYCh7Y/Xwsse5+K32wchZMgpdiRancDEM1Z
Qkp5KrLqnYT2mzxyvrmSxqnnwmWXxAYWL5V7PKeZapVxfanTkiGDJjKZxpk3Vf3epBe/KoQW7SxV
4vhWvriN9SDajSHK5hAD34UXeunGL6zxwcUXgEY7ICnvm+tx8tdjQaSNRP/WP14Y+yGotTSizOlL
9S788DEyu7tMMEz++ok6eRyXsEMqSmf2zfz9RNWdNkYKUc6Onaiim9O8ylHrV0VbffMhPVW2zmhb
Wizz/7lH76HofWTcCLB2DcLxqEbn1subqrABwxtXpKPd55n/TaPi1AP8xyGPC9ZksjKEOnq+Izdo
S2zDu29lKFyds6rovtlziFPP7wziphcNbpte0t/XsZnDDabBzVlmzPGlidRvmIBkMGeGt6R9Gy5n
PgChQLpcx+UsONaMWZ5VofwBbfREilf0FJRQrVoT2TLWFswGUVPdkfMN/ldmGeEztbcZ3N579GxW
TYBWNaoJrR6Ivplbm4X5W+9NNO3wEAalvyRFe4knUa2h/b/HXtcv8lHE6zYfzTuF8pKPvWl/8zSd
ugr+7NSlxcFzezyAzTJVk86tqPzUtJ+ayVg0uvWEefycnikx7GP/zQFP3eLZnoFj0KXZenzZVWKE
Y0kxtItLmAOdaiu1+aATiBC4zqKehalfvzAnTpHv+uw2hsNO5T4/53/UnL4zeiBHRLaD0mito2p0
LmREhTYmRf2UwGkmkSr6+fUxP/QaR0Uo2htiSE1eUba2R09XqJGN6XhZvnPyyV9GfevcWZHRLaUY
7fOoyLJHGGywDywkWx86ZS8C/5C3E0AstERbrQfn982lN040MVEl0PWZV2330943HOxJBR1vdD0F
6NlEaG1QpYlNHVT1FuayWPCkIJ+ywSCSkLQcmckgv7a+QxGLE2vY7AtHjgEzm0Gb+fct0ZFGOHkT
5/iWEzAqH+LmWIC+QGAp7XNul7tvEiSJ+CyglGU0kQ0tZ44KT6S77olg3YxjAG7igy/fTPoPymK5
jXoeKWwT5KcPvr1Fl/s+oshkye7WlpNEawSD1qrSZLOLnNJdEzbqrrzw3CxScZcKOVzx2uJEGXkR
niKv9c8y3X3WgYJ9szE/df5MwPCgu/OE/rhxRLstyepGcP5ZOtyBKUWQ5gzxU2xo0ebrJ/HUoVBf
ojXAjc5n46gAYegEj3z+LAEhjVaq9GZLz6DSMz/Kwqevj/Vx346f+rn7K9i98hk83v5LzcnaPo/Z
HHTAeBbEUI04PibL2Aaq6GCsZsa5UejBdTOY/aVpauGN2WhwS0SmtkqCc/n4hf4RvuEifquKuvjd
/Pf8194KNVakZDQf+ID//0/3BeLT/Ms/sn0vLl/z9/r4D/31YwnR+/dvNyMT/vqH9UfCxE37Xo23
7zUa/v8QDOY/+X/9j//1/n/JqTBpYbEM/j+UwAl8A/iuV/nrT4LDv//SvwkOrj1nUcyDYZ3tJM0B
FvL/EBz8f1F9oDtiNDf3+Xnk/pNS4f+LCS9Ptm/NpfufBAfh/otagu0VzVbL5Wso/gnB4fgrQs6F
Q5uc0AsdGc0nE7/UceXmUQr4IDTsCYK5JQ/Mc8eHnBAm1M72dxiE+TX588nmgC4sZr5Y/OafO8pg
HyMS05xxNwyUu7rWYfBx+nj7x024/t+f9yc14ngXylFQ5c4mfpul8dPHsWFS15V2NOzGBstDbw7l
TVpUREG4llrrWp8tjJoWl1Um2m3du8PD14cnA+LTadKmNLEiEfDIPT7eBoOMhnYzus2OCJxsgH8a
TZvMjfBDIpQ4DGZUnQ1IdestYmgopgpI5gyhjKmUaqasd3A8jXBRQNtj00yELUlY+BK8qU83o5ny
Z7GA5PlSZNrULQaFQxA7YQ3jBt3t+JvOQnorEg+QK56EXWRhhAxcp4S4aZc/sBSO25n+HC9UaIx0
PErWtgUN12mnl4NxjyZPXVYQDO/xO2OrEhjGe6dWr16exzpi7278HdWcUSez7jFrCaCrk0EeAgPf
MvYcgoL7wpSHiPzpF6bC6pmwEf5iP8T+oQbXs6YiD279DijxqquVXuy5VDIn30rn7wYsvmJrwt4G
xuPWGNjxqNyPRJKv3KGIrmzk2bRlfERmWEkQ2btxdVNkHZFJ3azUThoXHp6DMmgSQ0wjIu9X5HJU
Z2lrljfgtoIzJDnD1imNbF8iM1oboukeEzh6j2UyOXfcHXONIgaEtQmvt3WG8m0sSBIJXSqPuJfj
Aw7+4pmYP+5MyXq7c2aPvdvDJRKN9A8OkYi7sozG3z0mmQe94q+MelU/Oai0D8EQWnuMO8Z9C2P0
KWl6eRiKwj/kORXWirhdK1lYORL+hUO0NyyGTK1rFWSEj3fmGiJqequcCMk7lGu80EX1ZgX8Y5gi
EFyGmKPDHexQFOdWWxIhxuvsac24deI22xceN3d0VU+wUQLgrRaQLki6IldE4UyjcwH/14U9utWM
IL0NkfDBWo3KS0Iz5tCnsHtPdcKUJG47eme6zqJhFC/xUHaPjDumC7/s+FEiGreK1MiFMXDGfq+p
yyCdX3attK+0UO+QdHIujpX4i8aP8mWHpyBfdJHs3gk3GLfkDVtXocWdCBCPLSypxlUO/S+HT9Ry
XVPoYW7m20vipBJYuwMEMPwVQXDr6EH5xvB5upB9ND6YfEi3gHFxIlVlugGl2vzSE8e4JySvX5GU
A2pO49rWIfeR8GUu9fyIZhIk3UjU5WbC7BDCduROWA5Ccsvg+SeiSj1noRucZXX63Gt1Cwe+yq9C
7zfcROhZsZY7ERvk3CSF2H7BcVzOIZ3tY2jybOK7SOOtiTVqZVnZixW4HehXVxGlYPNQzkSrIeJG
4apsNkFpqSsF3/nKb3r7qh0D417GtXpubad4wbnC0+rika3MoHgRyMnPE0zZd4M385u1BGyWJ/vi
NYQshcxPjBqybD9dfZycF/ES1EWt3Q6jks1qiJPpgi5t/aTYht+ORWOAtGZLAbLXwGqaJfnS6fV4
1xSmixkxGOItVkmyHTJH5zblaevODPLyhxHj9sM27CIeN0V52Ti4O80nmq9G6jx3heybt7hqrecY
W0Ya7joxSQuZ5aTJNUK7vr0Yyz6wz/pQtNYtxkwsetYwPhg4g5eF00ZyYdgDssFycjY8hzbES5ry
wKOHhqWplZdtAeYZe5B/ZmnpdaPX2k2hZ7ea3V5auco3GEjsmwnm3cJ2QfdWdggCOLiEdwk1nB7f
LjSnaJ+b6UPN4HJNalu7bq3xZ+wBlLe69lcamflek+EbCRPRPpqYB0mjVYeCmLh1ZncDZNyw+WVg
OluHcX2OcynYoDY2sOym/soYK+AIrh0iYgjjS2uCnw4StxuXFV5CJ/HOtFSVqzgr5bRQflDu0d2g
UtYGcKY6kJg8TulJ5ln2O1QT6HF6iKCXa2tckld9O0o3Xpu55p8nWPgvaNH32FZ4YfF9GufxiE69
9b2QvBRupGl0+l6HwLzLXdyFqhHeuug1cwk9ltdSzpwDHaGiqeX6eW/H/q4NjTuRB/6G5kp9MKQv
srXJtX+rVd87S5ttKcpFYlUDNh5Nt8PPR5CG0cPbD8Bp1oBWpam3aDh9gy6pTwi3HTjlagzqN1H0
7Ta0Q755fMC9DXaybhGRlr5OpFPeMp418LWl9QbVVkRUXKqBjfOGF49ElkUv0uFcDrO/IEvTZ6wK
hbt0BmfcwnoHE8pE21sRYYG6pLMEgC/BLMgwoc62tnD39BlNfTWyiOCITpVZLxTv1YWV1eocLD7m
d1M392gm6pWIIt6qeg0Xr1xIGi4LYMD2mXKq4WHqBUl5s4GZIdSuz1ai0wo4vs70qjLdptuWT/cq
UQWe3NrfDZPt7/M2GK/jVEyrLmjLszRX1tIxMywfTtotsp7AxNoS1o1b02Iugll1EFbYIXXlbUqt
Y8YyJw70thhXli+SH64T4pXVx57w2xFrlt9pGzJrC4Sy+U1maHzLIcTs41jAJEY5uQq10H8EtWFs
s5gn3hFFtPe6gSi/PrAuCjp/sK977ZasCO/SKKfxbM74ygg58IEdlE6Vv1theYn9wD34A7r3pdX3
EHszdGOIdKL0QtWTsVdMW0qSlZ3qPJsC8dwm7mgtXLtHnmsSon4ejUDZl4mR6O8KO1G2stAlDSs9
0bv9VJb+UuVatW2NzH7uszYm7yCNk4PVhPVbLhKHBIHa6pjAGZLwzmcMQTroqLTGR1dIVCjaINON
G9ndzyIximWT9XNdoMobfDfZCrG+LNaY9ONzcnrR7WJPTFwevzzao5+vDn5ZFxYKWxqHxL/aMS5F
wqeXCdbnq9EM4t0USfXTVKANQcSP6Xxv4PbNJVKSCL5Dc8hEYtfy4JtkIXhSNb88GPCKWQlb6I2e
1nxwUP+Ov9lHw5IcteBWMXXgHSA94+AGugpWoT3TAqM4h7Gt7KsJD/qtVijF6cYi2rTkIeIzZBK0
zCnyIvK0B/VzUC3TrQixBc5fvs7Iokl9/Si+ytg07nGM1r8UFB9vZdoR52fkczdpGEdzTRnq3A1k
ONb4b8sSd3tnpaskMrM9jXt5yLB/7yy9Jkqk6FmMqyRMFrmCer2K7JqPu58X2q0M/fYxNkV4FeZU
GtJ21GU4ffwWfvlDEDQbL4KynBdlcil+NwCEyERwKU/8sjSuWQblL6EcdsEacUR8tYlocUIWokVe
8evMxvNtZGjtYxTDpFwYpeZJEMnVuA1zZzzXO2JAorbrV+FsCisotp7RmebLepzLX9xDz24zZDAJ
OAUaOwiv8mH8jdEg3g5TUJBqEvvwanuwFqMd6GQdKJFBz/LLb9QONNY+bSLQ93iz3hDExDy0+7u7
Y7caUsoRc8qA825J/qpK1mXuj5uC1IeVilHE+pFwfxNe1O0gloQbzTBfEcc/AUYQDPn4TGl2H65a
FNEXXWVaz53C1RxPIj3X9Vy8mGjsBiw8SnbnGIg9yLVGuiILE8AG3Ndtzi3chT6kG92IcOwNOXVC
lvsHPtxQfwcxnqMb6EkURDdbzHfWhBx024WVc6cBmiSjJtQhmknLIuG75tkGSUa90Rek2LU8OIBJ
qZXYpFAPhil/aCJKUS4qYCAYDOcaaZBTeSPRy3Iv8TiuLOAoP8hSJyuUiPI7C4Tu2hwCdZkibTgk
LTTijtQaPIlR9xiSiYW63Tazl0oQuXPWZJNLmGnQh1ykmDwFbaibYW2HaaQvWyWCDPOsSFr84lCV
tNpacULSfCwCaDl1KfBpu86UhXtCaeNVMM3/IqCQClY6LjdnGcQI7Tr0SJ55zmSpxropBsUqSC1V
6VEiQf1HnHEofeKgefgB0AyUUO4Ae0QbKa7Yxui4ySgAa8+qn3R830sMvvaytslMWeY+ZNoBxzEu
Qkv9HJM23VRxE2/bjq+anvbTDhYThVwknfaxibMXt6JuJw9GPXt9JuJVNc4xFfO182cf6dk0cfF5
2bVbTLVib/DC3qSii7cBOjq5JGo62zeEFLwOhLa8WqPBN9nMTHMhB+6naLzqmh2AdxhLHed8z2bL
yWT9JAmVeSLZVez1oSlemrmmlpGfLSPiKfqlNWUDcO6sbzfGFOZ7MBhUi9IVC75Z7k0uqvZRN0gC
AmVbvNp1BSbYorJVBruWVSUn3rymMOonM2EjX5aZuoRyjQ82sIbitQmktxJeQ0UaWBZuxsKeeEdq
kgEMHOj8x0afyrdCDlyVfCJ7h6p8YcfWtGN+WZ6VqqQbYjLIWAz+vHRFOTQde3TZeOdm+QMJqncw
era3kJr8Q2io6iweXXlwQi4cs55xK3XTXhae7B4ZQbGt6sd46807byZE6jJP2Ze7MdsThkHTb4+3
dFrH3qSeUye/7gZX/QTbzTZHt0OCPS1YAn3EZNDih0ptLljm33qw5ggUD+FOtSyYtxxG0RPYOL+q
AztZPiRpvwL6r17scoD3VuUJXmpmJeu2i9mRzpuGeNDZOEWDVd7osuLOFAmfgI81UMlQgggMzZFc
aIi0c7HBflrgD6ahxdll7ng+hZB2h46uxsdjCKaRBTyUoJ+GVhsvrJCdpqjH8uZjpy0Fjw8eoGzp
gPAgVofdB9SOeJdZfMgy5kuHNiBc+GNbpoUalwE5rLuk0cOlnxsoUwzCKFVsxPso+l15RMRMvG5y
OYwhH4F+Zqd5IV0DXQ3pbamQnsD0Tv2ZdWWjIIRVU7bgPQCLcIvDXs9IU+KMmJeabJ4nXkGG2bQ+
AuK52FLrZPW08PNJO2YbScOkX0tgXUtQkPC/UvhFfGj0ioYDwyx67XRioKeUPyZh0aCwm758g1VJ
opXejA8S7sAiMKtsr82bWpxELGvspACKzzvkmSy/8GpYWks5xfyk3GSTXU4sccLg8B/7Zhdc0MWQ
0jOTRWSRB6S96/o0lymuxu3Lcj5SZY2w5X8fTZIoNspiSy4LI7jVjUweVGGmK6wB3sFr6vJHYdC7
gBpPLwPZpDz0SPmvOosKFyhzw+KumfUvvELFyxBW3qrSS//Qu6yzRR9xCSObZD8diBue6rQ18Cnl
bKEdyqIGNPVhfp7Lal6GMYzUxM1ldIL82KXWSCv+ut+U43mMjOE+mruNfZnMXwEK4xfD45Gwprb+
1ZbwqyMjCK9ccts2RjU/P5AjQEHQ/8kcTieYuw4fZYXn05kCtZHe5n3H7p00n5WDDOf+49tgNLTe
Wi+MrlyWfPb7NK86zbau3FCz+VT0vncofa5wOabmfV/9D3vnsVy30a7re9lzuJDDYJ8BVl6LOYni
BEUl5NBAA2jg6vcD2j6HIlWi/c9O1S5X2VLJFFL31194AzLNQYnIlItL38GmDFklbmbcNS7iMGnP
hwxozB2mQq/OEPmrzhyT5KFcvkFCvvS5A2zWbNu5JikaDaIZdisP00h60uT0RfS6MO9wwCPYEsce
kQZqPkNdQN2cwc7qpRUzSJpFPvo6x7hKRkS+aWR0RJNmRXqZbxe/wK2oFbqykiSzZGND6rfoPtUF
m2LSh/oJH3EagyO9OiuNSNEkCYuF6ubapKm34bBn8byEWeXxNqjYsUer7fgT1dSE5Y5ZLnkcTnFH
1VrqqqVYvm88siVtHikVh27gZeqEt2RgH+U4uXzS3aEht7ZYa5oe3aiRPoVZqDI9VLYjjmNT0LxZ
QiVEGXPT5lZ+iYwiyotu6tBtQFzNEgHnQ0Kpyp5s6QoChl/MYQwYHsLrv3uL5Zfk1jGmytm4aUDy
h+h686UrW1IO0c3FIavYZGmTJpcorD0Ng8NbwxfSOph+wlYZct6BLHSy0GEUj2QlmR32Co30EKmG
gLyld9IL5NgJsiNeDA91HVmrYBqm9dDzwScf3kJu0sp8+e3LxpzKjCNGwyrpqzNypjYcKodqluoK
WcBpWyZZiitEzYZObXGMPYcgw4wnvoTMwmh7dtL5vHFnMuHRm1DozH/09ly7GFRQOLw06DwceGwk
Bm/GJQuYlCAVxtur31HA8cQjPocZxH7f/ozdRoJiAh1wSSG76R1UysMcK5OjjORH+DLjLcxhwVFA
oYIEBwUSYehl1PBqPNzXVl2iRC73dkpzeAVL3bn0XGluYolG2WQT2pKA5FvGurryYph5WecgSENy
EEcVtUtliWNnDdOpGhvx2Pe2fYl6oLonJMwfDPPejZWXm13o+sBCAfC/U9xlwJd7g2Z1ey1djMo6
fBamhlpMN7LkUuspTOhWkIgaA0URonKkVrQyFq+s+jlraK2+fOzfTw1eRvY/z0YsoHM2ECDgQFhn
v8n3Y+QlzCCNu31ZWvgFAWtdtBN6cTaP2rBr2z5ZU73Pm4lZJIlOT5Mta/i6XrJUcpACbrKRRQXr
lmgQOfW3Ji28a9+NEcWQCHZGWluLUEjnQwD/+0rFQP57+foeEOJ3lJXWxGgojjW5jzVTHCPQJkvn
nuxRZKJFQXCZRFjCXw/ExKdu4hSpxoq6sJfOX7OXv4aBf81+mA6+nkG++e3/+QdDyH82zfz/alSJ
INmrBfeLUWXXPX9Nevx+ZPfzvPLlJ/9WnA/+AN6BPzQMLQss5WvFeesPB0EGAP8+YzWMK1kGf0vO
my9TSSQI0JYHjLlIdHfILSX//V+28YdpLTg6VobLacgA9O+B7U9fM/5e//X715O992P4hQ8KAcMg
P+Hu3iAeAmtCOajRmr2fFj8SSs4d0jtRmPogkV+9nX94JRMOA3QPBl7vALpFBV99KZv2vonCHFJX
T01Vq3CMkv4DMPevnolrQCwB7o+QyPLnryJnLLVobhuMFeWY9zhZ6JfdUGZAU+eHf/1I7E5UNRas
hM61fr7QAGwgqNsZB0fOlbzIf0Ra+iPjv//JZRwQuWCA3w8/oa9Dg3dUQ8AZg03gM1zEt6hY5Sr9
D14daxWABARhRuhveQtxo5c26m8N9gBle6aw1kTJ1qQWqbIPHsrl3bwOzr4PcJr5AfBTC/7VWwCq
N+CGKoOx2ScjFjduP91MsXpAOPChGTBf+f0bfHuWvlzMgpUHk5zT6S31GYesmr1ZN3tajTT5SGn2
GaZKYa2lz7pPtypF2TQ0JnR9f3/hXyxFaBmLFsoL2urt9nLbmq4M3cs950p926M+FDoBWqBIeFgf
7K+3SICXZ+S8IyoAl2NX/7wY5z7rJ/j5DWRaRMsxtJw2malHt//BA726ynJyvdpbC8Ji0Bjq7bVA
oVHbqoehHKtj1f5nr+7Vld5EpjEvk5qBOAuk6Ke1q7LnGefb1T/YXvr7rwQZz/dZGV5gI6uwrNVX
D1VHpeOXdVMCDzLrdaMPGnbFDTnmbJfTJmDsvjaC1tgihezs9VbV66ywAnJquzqCi4CNMlIHI62N
pEnLIO7rSxvZyyLrsLhwbHsv/zEhmXOIZ2M4bzzcSDHI7NzQDEgg6ob/ZUqickO7yWQ8jiafp0R5
PbWB+Sn3zPrgRFn0NJQkymOpnH3kIeldT5jzjBnrOfcU6t7d1DPgJqMiLRDUOFLCqe3zotqAWqtu
kbO0j2jujV9FRJQ3pMu9Iwx4PWV2fcIFdchWiecn9WayC/1LhpgoTEHuRwNP9VxGPHSOI+a2DuLm
kkFevZaIVIBLtaIoC42+CBRtbIk7IHKjW6EzDcsEHXUN1/BVqfN0c0ngwv1WruiPmwAoCC5JnKID
ifgbOqPK2IJ2rfGdhOFxtEvKGZho9cnQcSH0SxIzP8An2ysAqsfJ4JxUbGRPsV8XD+5IZ1N0VvNZ
uKX5KeLZm9Ab6dE1pd3P3NMQQWD3mkCuLGtiryvXpq+i0VN46EbUlin+ymucl+RTxKtBZVI0l26f
/dANvmmP2tqn0k9/qG6MbqU714dxCY1J19WnqVhmDC1lD3Z6QVAkCGq76gZBG/tARJcroCHpbogL
KyQNSBeF7L7Cpgjdn9DumVPGVhPg0xZXP1yU/C8wA+Yl9gVcB1Mb6da/LPuiQ98cQW3/DCviapOn
vARINYiz21gLlqKJ7/wZ8UF8GdL8KUAKFV/CESdUJ8kY8SN6OqOD27rFLmVK2Jwb9DeDtZtEw2MS
NVqwYWDZ+cikYAAdunSuzjDQmD/5yIzdMd0pf5geLs484wRijMgJYEjsbXzgHmpUw+4svFiyFYpn
eNS1wGNy6JjJgFClorndwoeG8mHyCWSkcmyEzSauQ/Q7NciGbvDQiZZtZ+NithpsjrgZjVeq7mZR
A0SXLnmAmBsPu96vsucAZPI2qNhHCOGA6UmDocDBKlLUb8HwOLdzvkM5ScJc0loz3WaN5cybGfCO
CNsuHvsQYz7jCzz47ps5s7dsjcHfuhid7n7wZPM5znAB86aCGEpD1gEEqllHwGgpQ8ARp18j50s4
SZw/idisjipCyZTZlbnCmvEHhXAAbgevdG4E70BkJNfa1FEXJ8AXLlB6ZkgcF4vsJ1+otzj6EHmi
ieuTw+OYE91mQ4sWaNKo5HvVBM6+yl36um6C26Ft9I9NNw07KE1oWwc9C2Ee/QqhvRTDQUg3QkNr
tDOKHTK+32XfeuukU7dYTQMvGL70yZQey8qlXRnhVMlR6F0nPZuSYbPa0MoazgfZBps4Z5/DRY1C
s/HyTz7mbSeU5rbY9hZ0D1QjV+WYdznCtVkaWrJgURMV1VVSACqp+iy4tEgqGdOx6/O+oLwfmoh5
BfYOc0t0w5Fz2BnLudvYPLdZZs9pp/mXPkTU50IhEm0N0gBzPtLVsiPrqHpWFGJD0VMfAJ3Qi6le
DzDhNk43s41KLCchb/fIuGktVouogWqrBE+Ja8NtBYON4tlxCJRtS/xADtu7nlPUws22ndaRh9s5
MpK9f43ab0sXGicTnGJYhtjWCqyLy36dTRlBzOzrtTty6ZYG8T5FwJAxvzF+TaAaNVVRoTnaoZKK
NsqmTYtLq0GpNRktn49QNpedWPLq2qxPhdGwmOiA9Bi9GTb8J95OGgX0tFwafi9RF5DaZ5n7xnd9
JFoNyxpx9Nm4yCOZXmSOirfDBFcHeefFhVKTDhYUzrajl7lCn9JcOdZMRJS1Wg2zW98DJwouZy+q
1kr32pWNeQGKFJLIXehti7aDW90NTRxhlFZVx2juy+uuJ/ZoMdFjDNj0+VDyzoO631oZtKy4GtIL
KzL1L4HRyxMtP/LRur/0867Yd64+7LIEckIZxNq5bNNLK7WGRy3LustJJfI8yuZP6CiPwFeAofkT
0jf2bDj7OUhnxhqivMRTJ7oq8s+eQJeXAeyPOl5062R6z35+aAcdV1rUSnBTKLEi1i3IfhMYCI7F
eEdw/6I5NZbyHofeAq8/aGlSPKCIWx3bioijlz6AJd3AdHHmkzZ/Blmk0QH98w221F64/7oYjHBu
Vys07VS/h+VgtzuGLqHJSGAMZRdk+O8WBcEso8gTLJEsKFeg8/JDNQodP1rAdLAn8cXB417MbVg0
VloyCBVSB54xikWI3rzvSrM8jsIqj7Un9YY5B3AFq+j6dW/AsihoxyqUA07TaGImyeFTtMS/0huj
G8FUBXJxnqExbadDmRzHLLDQucYZYfCPwGrqKozc3vKsFbk4kPZwRq7sRzdlCc4CQ15+bxyANkYa
ewfFLAWw4RS0S8fQ0Wl8K+L65C+AafwKpLyqXA954sxGDZyJWpxBC0ham3ZEbwxMfY3uyc/1HESR
Km7HzFLgCQ2XhifJNWCHxpuGY1Vk+RqHzS+23+MGnwEgmCymCg4gc9NlfxE4hmvHybRzw6o0wGhe
iSSjbU479qlphXXGtLgvfLk3BdIXSkTPeeLkOPOYOR4MTDUR7seNU5rqoueMZkYV47NT2WavrTC4
ny/YrvHXuPBAfORGpzEKUQGppaYdUuXo/taLS+Kb7RK+7ZjshGrJHsMR/U5n3fDA+5zJHDPDyRk+
gNq+5yDQS4PuDOZmQTm/K8EaRLawqerzfVKW9rEfuvJHbSFEG45y7DBvjm1SqwJ7TPDymSEvBpfM
wshhuzYGaRWguWcOruromzSIJpM6o0sbwKDF1DsnG0Hss6rNWuYIXYDHuWBKIWlu7eNFfsrCoKXe
2F4Z3SJKaD9bLkSGMOBfO18zvGuQcoTbaFJQhtM0e3qJgVWFd9NqnHPzQ2LIkuP/VCQuwGOfciZw
6C0i8PRzYt7NuLr0nV7s6RYTe81xOEc2EFdZvyVnwsIlvZgg2AH/m8mx8gDPI4Kfc5JWCVLHCD4q
WsGqv78fuiWohaAB9U5JyItxTkF7o9i3pfHQ6/T1c86X0Uufq6K/iSaO/N+XW++qZBYD0gxcyaA2
gS/x5gXYg1PGtPfxTCYhrTAZ4bAmNamqpD5pNiLiv7/eezLjckHPWZhQiFC8k2aoWpI9280RsfHx
dgmJmPU67aoB5ykWlkSPcpN3rDXX8cerlyN4xF7B3SXmaGzBPmorjLGcZ9Tyh53CnOSDItdYqtg3
KwLKKppYEAAcQGVvXkjcg07l9Mr3EoY8usldHeLsHa9Gy34UmCOjNNYAVANFs3Vwf10hVvdvZX5Q
jYWWB+CVTcqneXMHkMxHF9Zbug+ot3eOFtenxh4/CgPvOhZchUYFynAIPsLBflOS9mk/RG5Vp3vX
Jnl2UfxB1smVK0FrGEH3HPeDKaN4YBI7PP5+DZjv3zEpCq1zf1HoeK+cORm5PbTFCG+1G+OIUTIY
KS2KgqeyJzXGqdyZLgPNCR4qe3rIg0n80Bpn3MhpwOlK1lWSLvG2laHAQd1iXtGQTtp5uyf/BpQA
ZOybiBbLbS1C8uPPjsv/9qsBTn7/7/96/gZNiR1HzvRV/tR1NoxlRPQbak36FQ2X5+oXP/RXq9o3
/4DcQZyBOgOrDk2e/0utCfQ/bLgCATqQDjQ924Uh8ner2v8DjRPIGS6gKp1GMnfx/1rVODWhvLa0
Ltk0yAH/i1b1W8UgOls4Otpg3yBx2WidvNkTQmkAfovOOFUM4KVYDXGZqn3r0CgABFRBLa+TCR3/
LDe0kZQXnTdAV0kDmCBonGfssirTAImKChIWa5k7I7GIdKCdnWJTaJh9RRV7S1QdPJJXb/rqz/j0
usu+3NmrqGVyJtCHXnisBA6HsPFzGPe7fiygLLcnwEjqxkgqbeWQpp1Ng6czEJ2ojH9/QQ6jd5dE
7XE5p+jru3zNN71pLS0wHerr+OS6wRn22LiZFAPZxg4NklhAghCa2ButDr4RERyhVr09ePY+cAk8
WyfG/+EQefBnwnlAozLEXY8+iimxIfKrFAx6XWF6jnSWcVeYhpx3dlTVp6xbtDPp6ZA1GHnUuqFo
RTmvHHShma2PFe9acwd1U8wkJ6YxO8+yauouzITPpQLaEfGm9aKl6HAw8QyxZqIr4fJFSK5l1/db
2OzT+eTCYGmhmQgCP8dNa3H8T+gKIdwpcSBqffoYKy9Op3gD6GiMNzR11JWe2AUA9yQ27wxgNXOY
eh3PhvuB+KwleJ/F7shtKDP1FbZ6ZvPZHEbk+t3aFMmlSkruKJgc68BBn6j7FkoUYhZCY6ZpZonR
QdhkInGBzImnbV1vcptHExBDcpRtx/qLMbmnnYby/M3cVgAVrMJUnxrfUNqTZUreXNohZwvouVb1
oW2gB60GxJJnHBJAIlI7DPxp0+MMucErjJxOzQLwm4Z6frKAxugo1jgkgU0Fs50uKsTOc0YIf+gn
ap6hb/lxsDgUVAIVN4Ql+Kv1TvCS0snmK7g2o67HBFZMs7dnrOU3vEerXznp4uydagV9DOUw+ryd
5prPOixC0ieI5UVynJdP4i0vJ8DXgu+HLcQpEBq9lbSQmrfC3GE8T2IsejRfB2ROg0ztF0SoD9ws
NVCwayc2YQGdgQIDwSZvXQ9msYHLEa8LRxgLlllNd4zA5QWnD7VZmWFUxIy/h4yRSed8mmL3QRs8
42IcmuIK96n42aQ5sqdxbPur1Ky85yrOh0+NpWcKoBxLNhkZnw/jIP1Vki05fYm74XQ0leuAY6y9
4EFDW0Zem+msuWtn8Fg2Q+vxese0dNtLXSoHprITaxXM+l5YBu41tp/MFl0DWzO/0rHl26UWScKP
KZv65jO/LLMfSJeom7TUaXG4sHtXdcwa6cCN9CsqZ+MOXhqfp8g14YZaNPJtASMWtFFxqvzMm2Fz
4V/Ppsybeoy2na413WMXOerGJ8S3G232eMGpiSbDLgd/cXJgXzRhpDrq/SGjZ5lFprpieCH2PfYy
6szCiDHGQ63nKjTJshkNvo7WINRC3gvW1eDBery1Tri7m+1dPs+a9oDX5yzOpNlq7dWkwLVvC1Ly
8X4uKSPvU1sv85toyADdAjEXNEMt6zAPS1kxTyXvkpqSd6n0kUIkCGJeBDOodh8VPjw/m6iChZGA
mrh6Wci50vhwWMCxj91h2RSyBXATqhGoKcG8Nu/SXoO1xfQpcR9V4ffmZRYxrgfEZuT1V88ajYvE
9Uke/aLkmloeZwqfsbjNnlqjBcgaYrglv1mRL/NPLRHCwDE0mp32si6ryvXJbbQo2HgFrmQbM0eR
IQRxnB074fHNZdEaF5mcLfXJ7yORf3e8yjTpQU0ixjJMH0zzsuT8mQVoGLCoh6gyfZz66trV9UNi
WvQIkPClv6+hBgUNbAYXlcb+RQVp+9EZ+mixM7v1kBUbV0ZZ9/cQ+bQNkIoEu/mmW1l9nBysIojg
6OFBEpYpeg2GZUzYznqls6fz4y4qTJnQUtrolFdbmwZAlTGHmKKKIFMfmsbXHzqnMVdWqT9ptHpC
WQFqyqcKA7BkVP4e75/4S9FF3ncV43tcGW11idfFWT+2YtrkRauuMY6InxxrqDYlh9SatM+6YehW
PRl2Um7NSqfdhIEsXtfSa6+CGMM1r8mpVzEsLc7TJi7uzazzwkDv5HbWJC2AQSFvhUMZnk1jczkU
c3nm0OHY9CAgrwnrzVMW9MntYBdXo6erbNcKnGjEhGGITt65G9I6vY07t7hHO7CLt62sIA1wgK2L
XMzHQgvyLRzUNBwQYl4AknRvMNms7zh0msfKKZtknc1dtfVTvf6UuO7yajEMwUHd6auV6/XqonGV
FcZ0YvDL8rofaeu16wLwzd5cpCWxaDUvMO/y7HWiOxWWRxPpwLprzYGGbFnv/EJMy5TLqg+Lq9g2
dozrLKqbnY4qwBoDlOYRoB/dJzht7qGiIh82U+n1F0La0W3QJO5O6+Z862iIhqBkPvtIErjuhZZI
cSJgT3u0eKbDqBkBuhr5uJm6FjMvYNkr0U8ZOM7OvRvSYf6m60V2CvxgPrVVG3zkQf6mwCEl8sHh
o+ACqxhFzLcp0VTGtgxaaR9BeHKGYefMEcOyJc5Vit4VzRd+aqWVA7/W6Ryq/e9TpDe1PDeAqiP/
vBTWFgXvzzmZqEvLx20XFJ5s6OdUS195tDgFbY2eNMyY+hQRZj646psp7ctVF8UDuOHYoqM5+vNV
7WhOvGR0gqMAW/cZyiSRqZEmSc7vn+7NSPPlOgCIUIgl3VxgFz9fZ0hqt++CODraNOoJ6nrLobHA
sx0VEbH+/cWWmTOv0wCa8lZewSCIaDFZ6NEvaJvXC4z2BaCgpX2w+f2l3mfSNCZAeFMM6GiFvJ3k
izjwGqw48SByJ+OiWuCZDoJAtCJlfeoWxZp/fT2DQshgmeguXPI3U3XDr4kbRekcZ5VED3+egRWO
6+nKqZaxTpdiqvLB63y/RhgEOjymvriPO/qba9aVLXRVwK7o+3RxUgFgqYzxI+noX14FmY8ArWIH
9YA367+IzLGK0s49xkB491MKaNbzP5TV+dVVKCh95OZpZ7zr17jSMoWj8SwvyAs3ZYIEEPo/+EoO
krooIFDtLHIIP6/2XDAdxt7QOZoRsG7EWPgmw4QQwQZIh3EhGzXMH5R078MHMZ0QwmMhhsllf75k
lQ7RNBaufdTqyH00gEAznh1IRXrE2zYVyHMzdLuZ4PX7Bfl+Y6OZAmQGXX00ad8tSKS4U31ucLvM
ezZXVBOmpAtgZs7A+v/+Ur94RBYH0CZycLSC3sYqD2YtlypNcMoLMrY06tPcMSEt7KUBvlRwalk1
v7/or54PuTQfYJtDi896EyAH2BNWErjGsXCBsVQlqIlC95Mdhc6HG+2li/ZzXR7QnUBkyvYCz3+/
05axq852ZlrbAW3OjNJBgNPTi5tmmNuLGkI/w5OJNFmN5HXM/qbuYhAwOLc0IW2Ki5qBJVyXbwiR
WWSdc8X838/d5iPl6PdxD3qT5S14KRBMxluoWZU6YwptkRVe0rZdpRFg+ExpHFeIfrPUsoC0/vdf
wni/dxfVb/JKWpHg3N7CYuKCfknEEXPUfI1cV/kW9QPuWLArW4MTK2miZb1nqXEh+kJ8BhA+G2sr
DdSN6ExRYJ/Xz2JLlgRiGp5Tsv79Df7qnSzISXBqFt/upY/5CrajCzQzBp9dX84+SbfuZE9GzLAe
44cqBWGuf9TGebc2ARUuu4FWDksUcvjPe16k3ZL0Yys62BFOmHDJsnASFctULROW3z/dry5G3wj7
DMwE3vuTgeYI0CrGlVihR3uVVbD/4cRR5Th6Q5X0+4u9+9Q8mb9ofuqo4xDO3uy6MteMpov0CVNp
h8IyTiUri41Ilfj7C5lvoM1AYQmXy9kNnpET9W1igm12qtzGGznA26S70qnh+pXmdxJJU5Qhu1OT
DXRC7Bg6TTImDP6KxrNaesnLMVgLdZOkOX0CbaRYYt4IxWv2GGHrmksri66XtdUx/qA8FznF8YvX
vaygWpf/NhC/yOIzqeNcA/z5NhNJMfFtvLLrjubMCHtkUHKCU5buYn3610kPl2IN2IwCaOm9G8qA
8DfloCDatMCJIa9kPD9q0sEGz4n6tBiwf9Q/XE6vV4HR5lgDKrnogPkGAOS3X6maSxyBW8c+ukLZ
31FIH46tHQUPLw0R18Mtby3mwrmvlTI/OADMt0vEXkCagDUtrryMQV+ElF/ta7sA4wDUJjsaaF6U
MzR130UEeYICYZkrBC39L9Bqc3s91MybL4IYNAaOxHG6N+UEmAPfxulG70u6iHO+9GsE9lzk9X3L
r1/4Km3pdhl8dyO98uSkVfxNY+rsAyBJTKpz36qvnawDZrAsr0LjMNhNssXfeminpgvh+agrZ1S0
xrqI+fEpp3EEhEMM8aLbxhT6HB/HvF3rRl5ej3QbLlpXajtlp+4VpiravMMBl/nyIFGi0D0EErCL
zXSMXz2nD8LEbpszmdvoSHgF2tTrGmlCCug5PcIwNVbQz5wecqiRCPQ5eoElHr1vfUCUxJqzBVVd
4PMzQ8A1CuPb2Po5TXENNuoqUM3SDEUOILkaJsWvPU0AZ3Mxp0Zqr8X6eo/hA0VJJWb+dBbeX8nn
kEd0XoJiyWtEw15LqsJBGqnqkIDIjXiBtk6tCvJD7GvqpsFePLkCqFRgQRuLQV534H/KNYgidndt
lE1+U88gWtZtLw2xZQqqbnJchc5i163zG3AI3TfF6Hemw5s583fLrXr7vBXG0ooacVINIVrygzy6
8+zAfsCvAWAz40kzs8+GRdqAjgYKFFgOyVxt3QY28Jo+CJ0rOSc0wv1ycq0N+EX+xh4kHKCw0aoO
QmW9dqvqlEuLfObUCnSQAyJMCqszL6txcOSNkWLbvM5ZLskV5SJ8UWPyEBwAQWgfhqHtsFaHQKat
5qaCsOmahHBnjllBVTVQ4premHpn9hAZ4yGBYhlxrhogauq2oKflN30371RBCRkysKfLyNBbtXdG
5bQFrFeHBYZUJBawWtpyNrzkAfTsWX3QR2k1JC5TuCMMEwjlWGcqLCUxnFY/AjlHV5DDQba+tOCc
oudmrEQZd3ZmOs9plCTRpus7cNl/bit3Qe3pC8dr9FDAeq5wCMDu2sEZyFBGwhSUU1GsTAm2YtW6
DqtI+AsXLikc3qvZLT1zK+v6L4CTx2GrwEZe/TmawUvvOXKsJZGIbXI7v/YAmhrZ0oltac+HDS4B
e4jcdOBfjj/P7WkyJvSuvDPHYx4R5nqqsi10GL07ATVim5aNxqShmGxerI38mrXNAjNOr7tKcCOG
Tu9k2xRmh72uIdRTrzxLQwrEc/L8xq+xAzl3VGHcuVlW2ase8a3pu68xydiAFzft68lo6AInE7kx
9njG6JWcx4wBkjpM6BawVmymOSBDbWl5n0jMc8mUupWIGoRFOjToqkQRWIUVIdzJjkXb0a2fCpqS
sDCr2acjAODtWOq6otVGh1z6NMjmfsjG/52T/jMJQlAkZDe/m5NW1feuls8/D0pffurvQSlCg/5C
zGMcupAXXmkQBt4LO0d3/ZdZ6MsM9e9BafAHCn3M1W1aMpRuHofu34NSC+XCAO8bqjoIdPzN/2pQ
ChDh5/Mbv1CKYMyOKBgW4ecXGMWrI9QCFlAiu66fKl2rE9HDdHe1NUz9CEUoQzWb3LagLE7W0LRb
hZUAolKNtDBKLuDkl3NaMWeaunPIm3ZQA+wGr6fmwrYfjIDsaj12xpfYN+P7UsEmT2PX+TQgDHCO
jJK8mpE7jbZpnWHjUYO2PI9H/nA1uCpodlqWYJEls+rkZbBsgbNfF620vmgjmjonplEK1SvXlGdD
hujSvZVHvXfWzWJGT6Jwxx6cWGn137KX4a3ZKWZjtR5ChNzOE1Ipc95Na6vVLcDsVv8ZQOnIrKlH
ne88t1L40cAJvWab821vUeEq3ZVlAnreNEWU3hvJBLKR+de8atOM9ipqknD3YfndunZvHjpPJjtT
Zd8K8vJN6qWLuqBIsWGirb/LzPRugnp75WZMMPf8L9Y5SjdRiZgaBGKJ30gbAo62NtLQnlVuq9DX
s3JEq8HjoEDwaYO7YwBiEzbtmj6hcDYzZeaNoRfO+RAwjzJk7xmHPggEVf8cRA9z6Xu3jedEd62c
TP8ADcPS1lnXOAXUcJvI7LVR9jjAbd1oOD2uclBnvINmCAXu3kc3qIuTbDwG4X05pktmEzEbnqbx
JHsZ+ystbpKNl7rzjahiO9V3Ucx0JjdQl5It3SJTjggWj3O1pnk0JDhki2zrT1G0t+vSfGxmC7WH
udPmu6DwCjuU8eile1vT/eIhbbEMuY8xGvH0Tc8Zq7QNhtlB1+2YjUx6d0hip8KkNCuc1HiOOwi4
fLnCCB0Hq82ys1cmggQXM0DKjdIjmAQAww/0rm/8JHI3aCgBSs3rMVulDqpJdi1K6OaBBNMNBTVc
XEbxfXdMxMXwgUeByMccTfPucoW6kmMe4r49dyYfW/lxDr20vrDFLHBcyHeoIERHL6+2FZnpvaYl
1wrQWNhymW08KxnC1fhs6OO8ZYQQbaNhuqWb3h0EqjAb1HmyM1Fq+qFx7HwrI2EeA8R/w5x0dtNp
4HpLW6VHm1bSdvRrdJOKaT7ogq1puoV5H0zmUyV9VMuM2AuzRGoAY7NhW1eelEcEULMDWdmXlmzi
2KZ2fBJMJtbzXGJQiwoN47NVZzf91p4b3o+GJFqpVatYaIEGWjNLVnGSfHdm8QgnAyEwpg+Q53S0
BewWGSn4igjl9FN8hs88vgEIUu6gFN/KVOtCo06NkDFDtLLbzLji7rNT5kxay+BRNgcAHv132OrT
2k8sXg6bbS+aAQoLB2QVzwh8CgF21rkVVnGT++nZbETkpb2OLuN8l7pyV+tdcPTi8aYLoL/PpblG
kWsToyjVxhi9+oN93wmx8yd1niHthlpNr7ZtU8jNEDFMiyP7wQUcHY5V2a2Nsvhe2MhNmNXowupJ
+ttUQ5dfGMYqkNDvYfcSBFP/3G6A3Gcl3uA6NsAhXgf2tY5o3qZUbcVwdBhZWw0y4XwPd0fe0620
JOj3flt8nT3khknyg6NLuDz2LRMzzFqziySQGdRyBJDZFcZ1nIjrIes2ms9DzXV1oXw7ey6WaJb3
kdeAa+u0U9OY9k1qCvdYNzJZ8cFIaXAXACqdPOpaRzpjqh+JLI197HWUKKkoQmR0cIFhcHkEtWZt
OsL6tbRGFDlmNzjkmXcTue01Y3B9S5jwT3Wmjd6qy135ibjSr83Bi4awsWR2kZn9sBIylzudD7XV
a9Ez0XKSG0up4LxVOugGTa7trPyMDIy5YiQH6LvcVgh4hph6efhXdjedWxFdgG7Cz8y2yHhZ3F5t
Pyd2ivRQwukgcNjNDQxZM3lXQIPYmuUc3Y75eN5ool0pQ2b3wFruHQSVwkIbnrs5eHRjtOTQcWQd
9w16mgVqdua4RTbiULvZLjCziLco7AvTiMVu9NuvlTM5G6edu70uzbsGO0oWcM4goUyK4eSIUb9I
DOumD5qzokse3NxEyQbWuF7bU0ik3cDaebKDkdGr7azyJZY2mn/ld9auSzN1o/h0oLwHfKcIo/5T
HsXGY4El/bq1PLaaZlOxesM5yOjNIP6HvTPbkVs5t/QTcYPBmbdkzlmZNUsq3RBVJYlDcAwyOD39
+XK37bblxj4wcG660YANeMNbqspMZsQ/rPUteaI7Hnbu2FlnBbIw6sY2Z20eNlkslzLYI0Rfj1kz
HIa2OI15IvcQF/I4DY2WVaWx4zIr4zUJ0cgiV6YtdLTz6Rh8XoBRjOC6rKbzmFU3KIivugu0NyNe
prHZQsrMPtrZc+LJ0ndz3nEnTOWrcMZDDa8vHFcu1iLEKaSG55E5KHLL6nOca7KBl2+FL8vtyOtB
ONDIGMh+fh4X8EcoZXcOhnorTl13vc4gWuA5JV270XRhZzd3091i2EvU69R+SxrdPjE9knVksJxt
t4HkZBoru35IjRFJdqPA9gzcay3c2MPSuMVGCNHuat3qOwu+DioPi+ZFm2DPbOM1M6bb9Qy0q/HC
yAjc64SR9wtijfreTNtx3jhL6SAWXtZCP9WFERzDXq6nebRfndlsPwg4MtJDUqGN2Ln+ZPeRXQoS
rxyngYDEPWttxyH8rIzxQWQ+InlnGp56t36YasOggTQeqyXT93h1v/bKVjs9e80JxObXoCdDYs7l
yTIQvzC4HDcWXK7vHK/OYUIu/16sQm3RQakj2dzWtmjGbO+B9IiCgHTrSjq82H58C1OCVGozMC4p
aqUveNymiCSI4JdHCOBGs8aP3Mwu35vAX579yUBIooM3W7ptDB/X/wJ6JN8YiWfGeLyKFyBFJnoK
hqehD9netnH+zc7tS8QHVkSgDQGksP/me82vl9LBbKviR6vkx2Ia/lMY1uNXux+3Jpv4K644F+cD
V7ZftALBfE4wGk2xcqLWVOUZhXcDNEY71Ah1ehFWeRhkImNgZwA2dNg8IY7oQJcFmX6EIxocVt/r
vhpreGiGZX4ZscXtRJiHeRzCLLyDovujk8Enp3OJXdMLN/Rw+jUvxNmr7XDfhlh+XEReWxxQXBA0
15vBgrWTuRbjF6MpLJQWJFSRfdrdFaJfo3Lol7sKW9phasQMIbD7LFPihfVc5vDz2lE8c0D2CMa0
XQaRN0xZuXfqFF1F5Ugur96o3zo2h+fUW9xdSS345WbqWXB5lMHN17DYz1Vmiw8GKt6Hk9dwMtch
Ja4xw9rD2HzL3EvuLBx1aJ0w5WCNPPl6NQDmYGqwrfuERsXme1sryNIwwTYVlQeesnxMs7hKBHPJ
s0IjsZPVmD6HBoWouFBoxRU4LRWuR5T1P1hjeftedB8MUfBpsjPDJpbeBCqNFa2zG0ZclHs+uZNb
OEME+7PdlE1TQM3S38fBwQy1tjqqYW9v3BKvk0o67kDZwMuuwd4k7RChdSsPNmKDKFMFRhBz2ibK
vhZZYSMV8tS+bL3gnGcVUsKBnZP0Q6Rm2a4cO/VExIKzN8WHLjOKJjQRpNknr0yeqqjsrE1iODaG
xpbwNFdhbCkSpAVLvfU7Ik1qnr0Kl17Eck3EjVG3WL7HDRqjjiMldyNElCNAOqTjq8y+TyER5xT5
OzPgbYYR94qjotlCUkAdlFfnycPAVYgAId1MeYi+DUJH6rfci2VzbBrnKURgsoej+FnW+hVlDZBm
b30cKnoVa3Ah0aCFBGY5bFpnySK7ddXFUPMI2siwvrB466OhrKrXeegZosAyAsdlOCyoFNy/Bn1I
xlI1soqG6Vq1vuL/RBWFVivOmyT/IZXYiNlfsbnxpM+lFy0mSWzeHCSvvijvcJ45V+VghtVd/YsC
GMxQ1m9FsTZxZkiLj3RE7thnJKDo6lU5Rb4p8aruMDyHW4fYKArvwI0WoygvgKNvUViy2sHm765e
kHyYvSLQS87YAiY5P3YLcsiw90S8lD6Vj8C7YbbFtZ4XfbXMJq6aborXXt3mJuZyxUR1MsjXxZrV
2LE/jshDQn+6Y/P7o6HngLT6ZgXre9p6e1/0+o5Wd+HNkKhr1mMSyHGLMm1fZr+MoCNI1uvNO9EX
7aGT6qHLbWC2GUdk1gUx+gFz17a0uAjq7D3c8r3VuIKJVXGGd8MlWpi4XoNXWD+kkOTr++zrz0Sn
H00jeX4a+1EPF79JXptxHYAd1el3wwA2qKFYgVNa49T279Yw+Ba0+AbDsNlLLsgIdDMAbyBVkVGb
4s5x2sdiokIz+sKMB72CVpWgHrH7NRMlmvEAV3QMIlnNK9dCkfByuQ06hDFttlsCIlMVT/D3RWU/
bYlvw06mJcpsq1fR5OD+hSpWvZVNQRZenouKvFeLoKm5sUuKvAafKIz2+nFCWnkYjbm72XLlvsiN
VMWtBWgxbvCEvuHxQKrHAJRGp+1eJx2UDDuz8UhlLbG6Z/XeCWtn1y5resYh7e1UrV8WtaKqbsL7
MNDFQ50b4peb9/q8Zrl3AoesDla5yJMGwLtzJ0e9ODUesEBZ7/TxxUXWDk1+at5jBhqhYzXpnc3U
Ltao2C+MjeHkrgQ22g3G92KkYxqhre8GNhsbAjcoAmp0X7XtbFK0g5ii2dkhr083zDcMVlwmUHSy
ur22sLdWVib3HlJh8k+WD6jUYVRZPsLdkneMwvZSa2K+VLEcCUBEujiNVyR4lBZ9hhhVht+xM+Wb
LvDRflYZwtzWrSmF1LqZJH99H2K65LuTejMlH53/jrwVkutmC7ccc8wMmvaR2vHoVzVq7bIad7f8
lC0n+sJH79bbEpt7gfuGhip40oXh7GmHmbrYc/E2yjCkmnZMeeG65iaa6BiuSx+eiXcKopbwyY2V
+G6kZRUbjL2jRlgdTufexF9S5odeOiJWqi3I3OvN8yC74dQ39q9uBR2OEiq69RfWml8Fp/t2hjL5
UCg+xkYCQQwl2P+ynGIDZVnkNfmwkWi6z5NTPOQWAkfZVJfU8780QdjvqbE7AtF4/Pt53tXC3KcT
M49ycOlniFa80Xb5qxBvIn4cfq5Ni5pwuCzM8CO1JEy5bXTBHb2WZddxBfEtmoaMlwdTDpJcjL6Y
U9k1k0NG8NsW4J9L4bKcJr6psb4ReE09cEa6QsEKHz9Gv/iAT3UMnO5hRn19zPvF2tBGnjmiv5BN
VO8cPW9pt3iSmfTHw9hjBxS5eV2FtvbBPDFKWbl4mfui3BZPGIaPQaG36+jJGNBuHdLsrPXXzjEY
nUzTFOws5sycnU/Wki68onHYSm+i+womXEu0hINhklEDRJCpwEYk+XTKIEVFrlN/1EMTPhapwQcZ
uPtu6rINqsP1FVXFAxHvYOdbYYGJNHdDT+Cso1RBrlIDqMqDMUk8hl+8VEn2MxDdtV+tswy8d1tY
TMbfB1Ht9RD8UuPS0urmWH/FWsR9FW66oo5F0RYbzF2/2oFI0tKQ37POyLbdbfx/c11Lq2kYrATM
S9YiTDd1zTwgEyulC+7toikeVMYBHfdaeTNSX8e/h7FnnQzq+hZpLUn100hjPnaL4l/iJkf0DurY
bLtt3c+12mSDz27fO7dA1+ENxF4xs7+ZZal3THJQ4ZTajeQq/I4beuk0IINV7R28wWGETUId87Jj
CcKpNkTsD5VbUR53eGFnqvLhxcD02e+qAMXnThlyUrHNmq05e/QJC8eHpWEKOKHoALbyHrlJy9wB
Mqd5p7HBfPRy9uUAAiDsmVr8r5Xz/7S36f8mytZtx/vX0/i+z/kP0ab/Oo//88/9fR6PBclElsEc
3L2RrP7ZuCT+YOEFWstCX/G3QbzN//zb4N02/8CZhLgvtNAUer4b/CeD99+35qF7m7fjdSLGDGXr
7xGI2hyCbBizlB1ivV7MGyTbLm6OEqcM2ZibaaY+QRl0n60g2eSf3pb/k8Uo+E0Og9LTDTHsBcgr
7BD1FO/rP1NsGEd3riRc/lgVxIb4KTBaSKN8L9cKwZ07ZOZh6FyQGfh1uAQFRE4nGm/BMg297OsK
Ip9iOL2x0jnSga2GYmGxKRPkT0wRSTFZDMQWrVSrBX091+s5yf1F871sra2NCegS+sCW+S05YJeM
7Nrrn/kj0M/ZlHc5FGyV2SFuHyQiT1hDfID+YCeDaWIheYPn/hlz4qOuOTXuzPvm1fBT+TUhByZT
3b7bYb3uEIhCmITKcVwQLHPZZA71/KFc2lSrZwG8wDgFVHiC+pRP6ceY2qm3m0KfytockzTfVjqd
FddcZrhvmRlCH7iBSofs3Aw2y/9oop6eHjrLJ+rOT4Mpva6hkQW7Ri4ifZpS00NjIqvOIbG5wi1u
9czNNkZm2u5ROLd/M4XG63+blWzrPaNTFDWwt0laXDJOzUT0WFrEFKx2AE7EE2kOxNdLTB+/VJ1+
VOuS3o/+0mwbQLRMqP2layPmVcG3Vc+DwYk8zVtW3oRTeOtm4J9u238ImUU3Xn1K1j6WZmofSjQW
9AAwjaYE0Isitz4Iy32lKhOif8AqOdy1agwK0iU97joqks7p2ocOfwcPTOtDndd5ExtLmDyO3jK/
cpHKb2ZGeLRf1llsY72Jh1y6P416Lp5Q8QABCuduU4dGuMsAER8HWOxvhcvoBr4wXmJf1cc8rIeT
k2AyFqJ8ysABPI4zUnxU4KkfQ04gK2fyKD7q4xwuL/B7yWs3wrD/cG/Q3QqQ9mamSz/K1IOaNA3V
Gc0eo3OMNTGWrJJqHNpvZ4hsn85N+OkRKFHSkKriYcTO856OXP0UIIt5DZeAy2kohHECVc2fWsza
fFQ9c/KJKJQvtlW+FEZrvXlwH9MYwvtnjj/5ixfwpXKwHe8oJ5xjSmvNkHyGvG1PP5OkD95Xppfb
sG3MhRiedHhnxLgtVlbaIpucSLbTeXQy976EmLGzxxUCgocJ/6BYhh8xAHkXcjbE22zp4Cr8mtgP
axqOYSFBDztLSIfR9C89Dr97e3Kbg7Qr+0w+z3zFOcNeLW1d8qIzcQX0U3zr6qx44xMt9/Os7bNu
1vKg67q9SqJNP1v4H0mcqNQ/5cpeHzp3GGmqEHjikBFjlLSBT0UzsOw2DMb2BjlQl2BR9mO4mh5k
Ar4Sh3JWCeuDIM9PNY3vvWYocjcqO/+KjAP2rL1M5qWVY34ZMtm9aAgKz2QitidcWvXWIMvqjYlq
8UWN3nAe3IbIRIblxclc/dXaiSqrHtBMJ0fCUaf9sJopuqAw2KludH+5I6QWRE3L17kAXsww9FjL
toKznlywPkGJ15kZTX+u0Or0aIXteXHNhbGqTWHs6B+6npApyLo8mKjtotqlWxOihxKa1/7Oykyy
UWev+4Bpqs9mN+W70oGI4dXO9Fg0tL0ZKeuHRmn7EVnw8k0DT/rEwTg+8oYk9zNKlK9sAQR0mKna
8D0ZNk01F+SYOMW+dQqPiYtu5CsB3yXaIMG3xbglW/uy/UGGw7Bfg4rpxZyY9nb2ZgfStxoeiM+C
+DCiY2E7Mmagrl3r12plrHFM/Jo8yjRSDDxeQHePFwhjDy2zyqvVWOk30vLK/eqG3W4mwWiMAA6b
Fy+X5iUcZHg12N49LvOouSj6BQdpc6MKlfN92emWGAu+qMjTU8AfDJmrOJkGimZkQKe2oaXBDAAH
Stv1RXeMinybo4aJK95PRA9W54hnb2HBFpugGuO+85ZPvHczvaoRqJyCtygOPdSkD7aVLPYKeeIu
QezcNdb3gpb9WPYu6lInz1+EKvqn1B/8K9ovhmnkFSCMWmT32tc6ZNzsr5eRwvS9bTRrYiGmpzJv
mCjy7fHv6mlafoDhL5YYkRKwpdqdTkZajfukF+N1HJR9skrr5vfpui8TEKGH2aX/WEhD2dv5nD1y
s7VvXqibj2Co/V8LYiOWLUOP0TJMfzD9KG5AaGZ5IJUmsC7nZe7dDZzQgWEjv2ccGj2dgpDFFJl9
Ob63kGlKnJX4WmH+GmhEMqf7kuh62DY+3qzArfIkdr1C/qod9E+E/nZfg7T2vK3TpNWHnabBvu7m
5KJFEpzHoIZuMq/qmIUBY3EJImexuN+Y5g3ldXDM8L4Iqv4ixTJsddAznG4MAD0DOpfCkczLS59O
dqz1V6JzUS61zJZZHxKIFvX2pB/btA/uViNcfpq2LvUNS8V1DdguPZfTYLxkmeu9gRXh6JEseKi5
jYKAtGloIdGsCQnyZtBAD6/tK+nYNccSmDsZlIuIisQN9v7AgI5nYsoB2IQGPmCRNTE4nOBdIk/f
mbn9jgGluRhp7T4HDMOR+cz23TSEDsfgYj0gnjNjmMiX2weI8cYW+3XQQH3q/BYOZ10gIRXH1IKp
oLIaqmpq2a9+MIzb2TcYI3eNuze8giEm6uAtWkQLu1jeb4zGbrECm/2jT7TS55CpciBGqV03ehrD
Z+EiSqi73tqZ6JleYPhlDr1q6zzIpIOJbY1z+FimREwhG23iybTvgkRNfOyVY6KkYETrePMpHKxg
i96s+wkvyhpg5TCKTobOP7D8auO+7Je4Tpb+oV3L9kEubXeAfmEdZtKrYvjXRjxNa7juE6H8r9QC
1stshwX8HJeok6Ay9FtFOuIuke03tyv9rVGEj7ZFfgSvzxyoO2ADwtmZmKUUQwFeqFXG0autHoM1
I9uES7tbP/NWVWBJSd05WXreuA3X28IIi0fToZ0qpPuQUJvuRM5lrYHNF2y2lV9s7G6l/kANoa92
qjuabvWFwNXqHk+u08YJ66o99129G2HiMCGgLTNy4R8seOz3vvBnbgU/f6NA85g2FwzUuyU56LZI
2GJLAst8oYQ8umUqYp5sjIFNi05BOXPhYotqKF/HHscird6Tp1QWTas9HT1zwc8Iz5zvCUJlHo7Q
Z6y6Zkw/pbWXxJldEN9QTM9UqjUJHub0PJpl+mrKpnx1LGpAB8GCE7Pq6u5bOYTnVXpUK6mbHAn+
QseSAiJAa9FwgzGuTo4gP5gUYacsTsWAxIN1nsg1JWbYHOg70/6nDT2xD/FhoqZHqgAB+i4ZYWuj
ElMnt2R7jF3evjCgXa5hxxA4lDlEjrSbT1k9rduUwv/byoS9cLyX1IMbpa38irdA8CqdUyV98Z1I
T4sZCzHhXYKcIvIr3C3raB0Xw6+jccrsTacByrf2+q4ywtt84zFoGSaG4Oo3JcZ4xuhsh5qhnvYm
ucaxBA020yKc81JU27JIX/lY7B2Rnk5Ml6w3dklxY5Q5IQm5feld5030LEXncSCPS8pyI2XAHLIq
eWOqiT1ExWgCfVYboRisT2zNbfZ/wS5L6+XE0uM+Wxzri62wrMbB3FSx6dVqJ/Baxasx46aX2t6s
zUL/71SYnqDUrHlhvy2GNTP0RBRRwR8ME9e/n71Mxq1Xo7fk8Xs3SJvHv5+8wCLwDi3kwBPDc/OS
VWW+GdPJiddAcc31WX7MWx/rZT+sMcp6N14cPUVtM6TXGh/9LpTFcu+avLgiKLf5OlT0Ca0aGESi
8vjr1vDf21LPQvTB3hB2BunOt8bxn8RgWcLoItdBfiyqnrbOmElZVGvAKe2S4fPsmDUdKbVUzZUN
vP+vf/hvNga6Us/yTMu6ebNs0MK//XCUZGxh1jY/iplczbVQZBjkZQYoLpRPf/2jfjMx3H4UmUT8
99b9/rs3MEeJ5QFp4Ee1FnFafEcWPOFL2vz865/zb3HStx+EGD9k4AAUxfsdLC+bZUEJ46dH3TKz
xkTkHD39Z8ZlPjx0SmLVGMOMrfziVO/tjRrFqUJEhpFkt+aavV69/fNX+p+eDP2/R2mnT/tv50cN
wv7fhke3P/T34VH4B3ixEDDHjXjD4/u3NOnQ/YPUBbA2PEn/GB055h8eegIeaAiAPNO3v+fvoyTv
D2y2Fk26IFYXO43zn4ySwIn9LuFkfnQzwbHRxVcLdO5fv7VKePBzuxSyhmuypYQy6I1D5ABtYIDr
OeObmVY+IAy3ecrbpb7eVJdRFwCUiOtQF1vh5+ZzMch12SprlvcZRQ6gbQOnf+ir/Rzm9glmpkCq
lrfdxg3wd/Fshg5LBAAmEInd7DyWU3NnpshNo8Yq7yDfyQe/sYN9ZYbZPvETf+9IKsk4rQzCFThO
9mueqSPyUu+i+9uoHna5Edsa/wRBRcR4wcv1vubaanTsw0uMOY3S2M40xEjjtn4izvKp6Rxwe7kx
zUdtfki5Nu/oS4LLKu2EIm0OBu5h7AkTmtKdTGbvfkrmAGODF5ZmfAtBO954gwepLONz4ob95bd5
eG8XdXCE9qx+prOVdHFWteIhz1oNbNZWT07vTKdC+iZOBo5n4qAL62dhNkgdXGAYyNZsFvIwRq6p
Wafnvl2NT1pdQFdwJNHir119XPLu28gEhOiIG3cjC8bXrB2G5zAcCE4iXlp93IAm3xgtS3p4l8Ul
g4VCo4kK8dIFNW5HPCuRZeaU7G4ofda/Qr13mDU004fpK8ctqwldlx9lPgyHcM2HnaAV+lxNXd7l
pro31tQ9STW0J5Ws65mg4zGuXb/f+YQYWxvF8hpg66ItxYeaym/IJ1Bm8S5p/rbK6Jln2eV5EX4C
zbryeKFzyKZGJPpO5K5xKFwz2wNdLF+wKmdf5ZBzSTKes9kDk7u8rejyBIoSjGqIr2wJwYIHEO2j
oy/aCdee2CjTBrEtQA1l6833n6L2jKe+zqggbKoq8C7TrxylGff+fHPz1SWOiLbI6occMEvksFO+
S1Wzbggig/OpgurSgri+swxb0MxVEwInxgksOyhF0y8Qsy2P1iR1Prp5clrGLy7L45J1Ovjt6rC2
K+YJNocs84JaXMFShI9psmTxFBhb8jVRiCzjxlPuNS/D8ZNgNXk0FTqkqUD9uRl7vSD6yObzuiIb
xHQw1K9hUyTfiC1OjRMSz67YhrUvfiAo63WUmZN+Ggn8SbbjIsXbwMyUzWDd6Ueh6+67wmcTh+0k
3iWqIfaey7A89WAuggMRfRPh5gFlYW4tPTGQNgOBZCAgKdKJsL/Yo5mdO2BHH2yNTUJX8CSksa+Y
+bRpHXwvfNO/SHdeTMZrMnxZkbshAkO1fIv2KsdyQ0/XEOdbV++4SsJXpr8fhjm1G69VNuhob/np
tgqtdC9EU2+TIKm/FSl7qrhUpIXzYdXqbfDRCUQIoNtjkDQDYdMjRe/AEPvuljy7YYH0yBAyZJaR
831mldMBGlXONsDyBEmVYeg66h7tUZtvHKSU23UaiIxphH9yzR6gkJ0VAe8DE5RGa441NDV+TOCv
uR+JP3uyRsPdN7kp540RDokD11KZb5bMAEw7nKijZbYk+9ZVXtBktuUxXYhVRlWFtSps7OFJBbnD
G+tXxVdIxx15yQLJJCdaoo9JSkgpkVFT+51JLQAJBw/jAeRrCkzYXPp7p1fGZ+P6qEZ7UYw0oQuP
QRqi6ylsKwTf7DjjziAJ/DsA2ulnV2bT2+LU4mLTRVXbYeqDJbLdRSVxmNgdRW2YyA3JVRUqlymB
FWNAZxdm+5zKvt1QT00oBlUOwEh2G6/2T067kAdf14x9iR6lPs2TYyE5NhvhdPvZrF7omPW+V5Tf
OWsNBDAKXAlInKVG/Tp6WzgE648VXE21HQVZwo2tmbc22QiMygyK+9kEGq3PTtl59YDid2rzr6uR
siRfqMyl+S1YJO0yah/WAwMZREtf3Cczc0IrLLx7UYALWkWpnjySz5884acPHIszNblcj9TTX1h2
1k8d1tUnLfrEisy8SL5MIENINkU9HtUMRk+3dNsvAVxrDqmJr1UA7/TBBD3+AJCNCUlaEdeVSwen
IKpchBpo6RBqc2xz5cVzteRXbYUaVZvf0ZD2VXUtQpNf15PGTvQlm/weEyBfdbZIkVC9dweNyrtH
521dXLdOkAKsQ/LsBMo7FrmcXlgIBhjGRlas9mos9+DLdbUfjK7B57ck15Bc2Weky/4x5YV/ovAE
6rsodw/gjlzBpFu/0yHPwIk7Yz2kolzYOS7ocjAAbLuB3GyJiGjc6FysZ2tY/WOWMxSppuKhKzUE
oc6y75MGBwCHrCTaak1u8lfrouYmbQjDc25gY908pECi9rf380U1s7gjqI3xtGP4+4KMuXspxxFV
hDXh0QjX7EcywNLKZ1b8kepmuHquORBZzGDz0ZJq2odLGB5HofsvKmmIXRTueOD75C24CxqFyslH
kNpPBJVhR1vMDS6QDEmEHXaPk21WbDoKm3B19nVE6uakyXWlc49cIbmsfjgfey5GXGHWdCWH7NNs
8vBT9LbVRG7vdt9ydGHfzSmRxK8b7R7zskFY2chRw+OXcUk7pe3GJKH7u3ws5AOS2ul76/vTRg7C
e7OaPLi3lppvXnY7NIGKWPl+nSbo8UpZVvNcL+E3EGJgnMYsyFpwPZ0WsVkHVsYMdgrfciORzzh5
++7BU2w1D7YPAC1aPU8SGlyIzryzPERBqBBFbXZw3rKcADXg6+KusdblWXXpZg5tAhntzPN3bej5
cQZzKomLdHpchYWYflBlXxFOZ2Tf3NZ283fL4yseQwsz3a2asEig7/Ruu+yLEDM99L5JSQvQJx5Z
SyEvHmuGBO9dsr5R+85f0f/Xn8U4W19CzCUvokvbEzy2l672ly25WdXR7/o29jV0Z7+Zn7xyfeMA
/EUq2XsxeG++nvQH2BwqCIfE96h39ZsfGsXB84PyoRPldnIq444PB18jqTwM5oful726I1OTtpNM
upF1glnSOVhdmvJH253kEqMJzbqoVahbXwJPq221WutjxiQLGBUI0sqI/n8LVQ/5sPy34FA/gOb5
F4a4ph7e69/scH/+mb91UOze/8Cp7SFGulGAsMP/o4miVfrDdJA9gQYVwCQs+qX/bYczTZP/C5YC
+lQGE/9opRznD8jSMEhpsQDHgEr6T1op55aj9c9udhNkqScYPtg24KWAOci/tlItEiUroZi795H6
UaQYFUow+AFu7HaeXA4+lMMazVFKmuCN1HdJLUDGZZ5mP/oEIwZL4MoiINLMuvmYrR1yI7YH3ueq
LGxIdR44aHLb5a5BYFh+zVenu2v61fxR2OlMuLWWs45MqG7LrQga7X1ueM0rVh3fOvZdOI4nNMFq
uigGTdsMszJlE5I4bFgeAe9MO2KhkyFC9HVn6qXNI9CQpNwX9WptkMl8H6nkOaUzxE/jzFZrKcgN
gCiBDmYBsLgLA+YOWxboqKscL8svJXb3I7N6/2AorY5jUxWoWPJ6fhw7Y28V2to0Vvh1IpB6nxnl
gHY2bW6/FSL5r7PLcYDWGQE/zMAsFGw0b0p1IVC5QfXd6KYs2FUBbXC5YmsmHsxqVc/sLUGWE/HJ
8y6bq6b1snL3RGRB/9C3U+GdJ+G7n7wj5OOC1k/Uy+q16xHCX284Z1+ls9wWSkSQFMle36ugzcqt
NVvThaDJMnfKm2yP5rze4bOoRkD2TpYN9qFgUQM4AjdLO2r/zA4dntkaC6pXiz16JnXBFR+mCqTa
UVR4TkZWFyExLlhwaSmDPz3tvt9uWovh5Ghb4qnvwYWiEDbmH1T1bfErRCz+ayHAfLKvVt27lXgG
oy52HPg3+AC2d/9bOwGCY3UXjncTg82Th2uBN0rJJEMaq4tjjnzS3qpSPlJYq62ZUz0mmZzu+wXX
xA25zmOJfnSztDIFJSrEKShks01Tc92RWC/3ssnuRd7OT4OnHRK1jdLa5CFrjbjshvQUBJTlsWPz
bsdWESQHlt0Iz0p7cY/VbKod52v/3lht+WkNnbCZU/Yecs/utiMPkgCVM5m8WLX6UJx6G6eBY6cl
Y1kU9gen1t+zwhmHeG0c98HgHXRpwtr0e6oc80ywSrXD72nsR9vBL8iPu6BQaPdiFfNj3QziJhem
qnRE4qO0Cibg/JYpzzerDmo7VBZUuV59HCeTNozwCgqioXTu4CusJ6ow5HKFye5IczMpGxuiifdE
l+nVy5hMbLTj3UHcAnA6y+Q7NUG4A2I60lXazlZ2sj5p4bevcB+ubu27j7cn+x6thrlhIoC3sBOX
taCh5NIe4sBuXbaCiGN5B1rzVyMW875xZfotbXOIeZ0DZHGEo96X6NqW3Ev3RTHKPcStJML9QvgM
ESr71lPhc+oYSENA/N6Rovlltcz72i5wbuLJuJPr6DIw7ei6i3766naEBEeFnCccOrb1VrkL62oN
jpURY2naT57l6K0AtfjLIMypigfejZ1ci+FIJM4nVJsQayvqhI2hly6M5Og5z609zRnmj7H5dIIl
fUHfn5pogJT7gWCdXGQcmfwdrXFEWgATErBw1GnygScTL4skqioOSHHYgvmcd3adBofZ9YiObmsk
y5rkrt3wX+ydyZLjRrZtf6XszSGDw9E+szsh2AeD0TE6TWChjEz0naPH17+FSGXdzJSudMveVIOS
VccgCTocx8/Ze20rFCz0ro2vhBd1F0ZliAe5PpdmrO9Y1vg8jOnkkfDqW2ng7TWiVUmnkLVzdJUG
YJEITPd9tIvo1svcmHi6sninweWtM53SZ1XhmLc3U2nqDL3FIbCT+zZX7gGD87hOWd0PQiPgi2HW
ZDAFlYE/tMgldfoU02hhonScmlwViEcr5sTy1zILCVCKOjzTgzCTNcQ56xXkvbeWpOHcl3TPfI6T
wzO6edroMimvjayi09E74ydtLLByGbL9EqLFZv5Rz5syixr4H4Z8MfAs3syCdlQ/uvPtVFjlVmTY
pg20t1cEz+gPjKzm1GcSltbbsmzCTVPW+htUCLU2x668h4BPTNbELAZmbaetTOY6XxDk6vuiL5xX
yYlAW88src3MluNHkNntFRnNw7oo2fndgbaH4/b2tVHPoc8dKRlWCeMR3FB15Q5WdCw9VVG8oclt
AW9xZb1o+hxPqn2wMLIlfm0E0brRp4xTjsCiEIxQagXprodZTVPnw8v4nOcYDen6e5xijfIa51/i
a7JWJ7C7w13maBvm39513RtWvMIhGQWkKGvpdaSLei3ol/yaNT0x001WXTuVi4N2EA0jfjvy7k1v
pFXoIjooxyBmqByY5A+THH6j+ip9zhk/P4duoW5RbAdPVRrEV90IBTRCdPUolDltIr1MdhMKzk0w
tTV6iQKCqsm3ZbbMNK89FNncY490ukfT1NHwxGZTrDVm275tmUSC65F+WyPkkhuH/saxGDTaoHk6
TFcWvcOUIA6imN3SlFzHdngxR6TXVo83FC8kA0jsjfNRxML+ZPD3Nb8MivgWFN+AoFX3nqfZwpBo
zjzo3YLG3qoJm3iLPsM+OYglL4HTq3ClAWtKsbTSqFi7w3jq6lJtUUHBIv2nOP5fFcdSX9Si/3Nx
fP7cv73/WBt/fcm32lhQG0vTlGR3wG37HhXB8Oi/i2GD4QEwUof92YLxJKjIv80VLP4ny3Z13aV8
dhe+/n8C0f8DGoIuyvI2CFWBmTGs/GkgF7Xm2BeqktdO0DhP02Ba7JJC4zA/Z/p6ikjpQz5eHpnl
1WJVihor34zDEIxRtuuMpj5Zgd4ZL7DP03NJC5VeI25JvPhVjW++4+aiA2n2L21K6lEbTkTaVyD0
fK93e/DlbYI83Y4K8tyGSdx3silfiz7ob2boQyMttWJ57s/KgdWAHGIb46LbO4rgcvjlJMI5dLV2
tsdHXFVRMqZ+GEKEWRMhNN6a0+TY22hEsrlnejd3azDWhBl2iCRWmEzS9xq1wk0cWn2Oai0fb4KA
/XUFm5nvnlc5wka45KlzKCdlUlKJjkITLwD/q2xwUh7hPE7oI616OkD8xn2a59OI3pQPCIkrmIlg
hDKQyzsDw8+dZybh/Zyk/U2dMf1NMGusYZpxUwdNycBjUM4+97Ki9hOznEN6K4RO0tdK2WlMhWH+
WqbGI/kZrTNXiDj1sq33gbDibpcHBtaiHVPcNNw6CiikvobTrQrdTwt3PEvQyoXw2fq1g9mIkrjC
Kqwxzya26RZFuondTMvG56bKTMDMfQqPSnGGYrJuxUE/ntO6Nz2Q1VmsPAbX2Oy2FZrHcNVJhjuh
T1pTElAfTdqWp7EgUMxqoH1yMbveaU+NrvXROkT76pR7vRlEQFoo/pp1bTb9snAIvJ/RYKAmHBNi
8NLcHrL+2LZdV+lnQe57K8FlNE0/zMRaDsbQiJeQg4wxv45xNhXqvR3qNke9D4g8C+7+2fD+Vxse
gL6/7AacP/+m3pr0xy3v64t+3/IYnBLVhOh+GcjrnOz5e7/PVD86BRZNAtsFdrNgbv7dDZDscqAH
XZuhKyjO71NE9P9kwwO88NPpH1kah2t2YMp0Hs3mT6f/THYaPdeoP8l89vqIISLtPB6b0qyTqThB
9DcntKIAXSMkVkvjNl16uNbSzW2Wvm6Wu7R4Cz7+tVr6vsbSAR4/msHt0hc2PlrEhlS47+e4ezGX
DrJyl2Zyv/SVvdaNz8bSa04/2s7g5IxNBTHUBz0gz+3Sn4bSVW/13s1pgOvFbbv0sb2PljYZFukT
qJXhuICpu9W4dL/1eiDVQY80YGxu6d1nkZvfK6NFlkznvCFSAmck3XS7tuZ7mvTqfsG0bxF+0bYO
2nGjDbI9phXH4JGsCJ8k2HFjRibakxip9KWDXPDmOHlNzGEZoJacwXbVHFtu4cVGz3WedpNPBVWt
ZdgbWy9yOO5adXRvjXay6XWTnV7Ti/GkwoFjTd08so+AwuLEDR/B5Ajt67KaL0Xbpb4uxt/SccTz
KvuUqkfr41MdF0yri8pqfiVNhDNPzW/4mKVJfnaHPtpqbTQfVY5CYxXR5FhnvesslDDs0Qkp3LeG
1yR7LQtvcN4lW1BDKUQdCx8TPN+9PpScn6KiOxWaIENJ5La7agkseKAU7LYpUzG/ZW5x42IZ3k+I
Sa6dWh9OVIDTHkGIfMPBUB4xwLcPREVlI3Wflm4Ko4KyoCI4PDk12DWEMX1bC0dbAxcv7sjmlA/t
ZLav0KGyLxPCoYvRd/HapuNzkzeWdpaxA/Cd0QPXitkUNhKPGtPNX6SK+61wq2JdUJyi/U9BW+qW
BtRHjYwUm+YG4SGUPx4gvif7uF4lLBxUqMjmPwGEYZBaK0GTVpslQRUjHuqNyXHqrmh6HVmAV7ew
kvN5lesltkPIqlilzbfe6N2rD8o2YKvqbCoR+l2h4zszZnIqmnDcjoIo6E3Paf9UzbDnsrBy95wZ
ss9JESa3eoWILE7D+SZFD1kRlBhon/DNuvkqCBvhrerBBtKBCKO7KmLboZsZRceYRtqKvIlkvYDS
XrCs6s9qTMaT7aX6JjKb7jp2KgbBZVX3d0oL59c6ozuDjKwaryorDi8e4tUbF48GfaJw1/cOo2OS
BBgL0gxLLdkigexnvGVCFA5T4hqeXESYx9puWidlTFFoSBBcm1NJkgQHA9rBwZo4jaygw6B348hD
Ww8BZP7ENlJxkEN2X/DA2zDntDaxVunXTiRQwaHAp4HOlHODYK6+ycM8vFGRaazt2pa/ZgyUQUHi
/n5ugohwxdHtpgdmBjL0iSnUyK4V0Z4DdX7sZlr9q1wj99HvtdrqtwUWBvItJLgajUogP2toLp8c
USDwdewyqHyzrgN2khhV6pyX75mgzuRQno/XcnZyjjWpFadElfTaU9g3ZAImwvICeqThCMpXJMyg
EgJktyMjBTAmbjXeUQ2JZ9UEReeHNECqepvZJSKVa4GWhWcz8ZY5cqgtR7Ew9/xwmGy0GaNOkt9D
QDE12Y+hk1ftfbvIPiD+QO8ujnNlgInyWxfITrU2eyMdHlQyhu4nM6RBVgD0yvTBesxh4dXOxq1w
wG+1rmuT94m+rkhxswileHBRzf8jrOI++ss4MUo98ZcHn1K10b/8N1Vm8U/Dga8v/b0acKxfTAtn
HfZz3HGLxurf1YBLm99Y8Hk69LlFncgE4JtFz/6FtSLQDLo8VnkZr/p2HpK/8H8lcgyInvV12vAf
nIecP4S/cygzOApxEDJc8MfOgtL7Th3pLP0rZmrJHhUtfGvhLe6iuaHluDZ6xdbW9pVegmpzImAY
mHXNQ2EwgESdjwrHNwYMqFs5j3m6Ka0yrHnqlAJATEVAk77SI9m857HlnihBzAMCUHEurYx4dhMD
O31+oqeAXshDHwtImwMZpNkqzZCkUqy4JxKxOB01LkHm+gyFEjoUmTVDIdyTiAzzDWeUOOfEohd+
WYS2vepKDh47I3MitWlSbXnJB+A05XFwa9St99SxWWCyrZa8jbZxx/sQtsdTHovxXmGnPgTpwrKV
1eiAHTWKtMSLp0r3aHtO8964ugDGlIPrJLaEMOziI7HHpBlORC4uv3QJaF5VnqmwChghXGYhxQXz
JvlXCwS1LLVuL/tIPs6DO94WEnZvI3U65NhuxTk0liA2JJPB09dUJEaRS4vcS4DCUa0074mKuQJf
k37oDL3KgAbVapSK/5s5CiDMpWW9TSGvW3UhH8ASA592ALVyq8uQflIQIQnupM0jjmMk39pceNJu
KkH9JjrfnZBX4om6QZdn24T2URDZcZYp6iJk2mKlhhhyTBD3B1l6zDPBIC0i+OV6YuwnXCMfc8wT
rGv+m68/aKaH0IDRX3hPRrf8wv1Eeho/adO8EHjLHGVASSo4rYIFWOMDSeM7LTf4CiVGcmbefcQ/
3SaDSQuzFfw3siM+41d07EDOlEW7mLyzHScihu5Vmkc8MO0G/mmWzxp4i2H+EgVLvpPeF97TlA33
7dxY2wnTm+kDP4QlaDTJHeZLFDlgUTS/ErlxKUwW4GKmZNXmLPQU2kuwxWrJX5oDg386EfUWn4RF
RIFDJtxHhprT9qwGKmV+WU+2BMZ9BKdBIO/Ma3J1ltiTsGHxaQbU1KA3uPUA6LbvyG5RqGA8IKYJ
A96wZvLPD1xW8C4pScKG8XZSIfQuYA7EfurBSdj0LFH6j9yWp5KpubkHuygPWkITljap5HPHcwf8
OUcrCF4KTBRsq5wVE4gOzPC4aAkLzDakRizrZKK78NotP5Er8fPnFh4fVzT8MfqD8c6zGPuhbyFy
ru+9TWWK6hVsQvD0sYRjjcywKW2Iol1u9qV9+RrYZN4NDM06fyBC9vYD6c5Am5ZBRNG6XXJccBp6
XMgFFSv9KnNZMB3+hKuMeT0rYLkluqyKd6j3uHgwpfixdTYOokjrV1heal9bFTRZu7PFxURY9qQl
eo8jryGJe5XUpK1nROvhTioBlM+GG0NIsYZ+RY4ZX0cHXPw1fm6ptLkfdJ0FppG/zNwMfhagHlNc
eqPlW4NtNlZIYSURRWSDDmXmneYa9s6q/YhDKWHSAU7CzAVhxWkieYsxFX2dppiabVoC49Y6VPc9
uGB9CxfRO1n1qK0l7X+FoSLl+8qRk8N2bqYu2gBt4w4zFMOa1SzZsXKDKcj91IxMahNSMOKpjneS
Sch9umR9u0VKallOGC3Oa8w0B3QssEFarC+6HohLa1UdVxDG4n3FQkdsiSHxNdWDeu+JJtwhpTMu
DkzeM0G4KJTcKFHzQwMH3tyPHVuknPnCY5qyojQP5cs6g+F1CXRoDcewdAB1yiInE4/6FV6HThJ7
ZxpQjPuBXymLl+yAmKSSjSBaQvqBa7LAoZvzs6qGNEMd7QmclUKIS91N4gI/cWCspaCgLeU560U0
LTk7S5zPgBvLxjxci3O8pMblueDzJDlZ7pveW1YOwJ9yYsqq+PNGGDTvYcpMJ44sVjd+uAvzWO8J
BJJIrkwmDHuGYBxFP9a8adAQ9/WW7wzwZ1n/Herncxf3kOCZZ/M99WXb6wdRt8yOLTjbetywv6mm
dddZJJf16E0gnqva9Z7wjvJDft3SkkbE+bpyBpaSFbiqOyRug1qGrtOgOB1r4ta0ubuyLPUSvxu4
vJJEuI87Lu9d82koQGb7Y22paPuxs5I7JGy8VG79JGKoL09DSKbYs8X5NvYzc9mlRE8UhRm11pu3
JBUlXZ3fiagzCIcr3lFvegdVVcvDoNaXhzNecTxfeFrOw2yxkVE8cwe7pVuRKB5hb45QDEXTnu1H
5sNahIAzolUIKkqQGTl7V3nRtBi9nGAk0rCJvexuTjgX6XHmuD5epvCJRynw+tbK+YkKnbsm7Ub2
Wu5JSBdsMSVBBwbnVuYm9ntZ5E9lKNSRRmmnD6uJnj91iFQXw0TY7C0PIriK2YWjXwV+r3NvOdvo
AfduL3HKQjuthWjPlk42Y8NkFNRsGD3GTm3hCiyCX+vW2GhGWdO9IztZtY6vOxiOh1WXi1wb9m07
HZqoq6AzeioPlkDN0kfa/IxudVtVTb3VbMe7rcx+leTOfUCzW3+e7KzSllxBLO4H5to5uyoKAGna
9nqWtJLXlY6oEVnzDEizYVaIkdpMfDTV+V4gSIqYvVTAIs1UbtPC6OF4gBLQO6ArFjRhaHHOMPUg
PCvIMZMNZGrvsSyVHwIQGbn8kUciuDnfuGPrHJvE4zEXj7Q2Rq2C1DqIR7SP+AeZAd3Ec+oeHSNg
9QqyJe3IZbruJhWC6WokZiV1uis4XRztiHIlWl2zxjcCkpPHyckfAZPX2SmrG/OuTkGDam0zuL5J
Y3vr9rL/0kzK+y1ycYg2A860mUW2qSElrl01KSiICa2Jvu4ZSbZA9ThqodcwaYPQI0+uXRUl0zXX
y34HkV5sZ6KweY7HOnmrw6O3EJBT3PU7Jxh+7WmkW3Hi/Ib1a7qPrKlYCxhpW5k6pGi2lrprgFFQ
/hT2xhrz8VPSGRcNATAD0qa5duNovoNCYPml0+VbAgbNXeD1zqnyYnMT1s2l9jokNMqmMto0eV1e
A5Zni4JFRrBtVG1C6oZjlytxNNDB7i2vbA6p15mnUuLF5KIVmz6trQdgiCXgldrdaPD7Vgk7FgjZ
PL2lN0eeoXvU5lTc8BBAQmhC4SFbwD5kCH3vQtBgspDF3tAatePQSM06QZIdQ6CrcDCwoRGY89pw
TF8nyMiY3Vt3XQwuFtCAfp+qxD2VU9Y+IiDRTlNeMcrUXIfXDdSuv7V95lGX0G0+tmNRYwtry5dk
8W9h1MYxwfo20ouhAnfvDFI76yitSREQDtZVc9s5IN6I2MwZkTvOm5bmL6NWp/imQSr6vVLNVoOG
DIDbGZhYz22304M08i03rX02/3A9Y1iEtRy1h76w3isI+RsD0IMvKj1bditxmNA4vAUKMM6aGcb4
QvYl0WuaohKM9WI9pXq6aWuMfkHNjsLOr/JNXIp4pcWGQ0cebQ+E02ndGBNk2AGo5Ynup4O8RnYg
W9lI6H7V69bS78FKZgLnYqaQmzvgtpL7OBB0P0SSL6qbuenDdzb/cBslRr2eXVGhPOmB7IVRQKBl
Se9x19qRxsakYnvv4v1/0tLGcHnskTCE+E9Ea0VHQCVRvXFsVV7HDfdFjMLkCSRgdphBZ6yAN6Zb
BPbzBjs//zFxGInSjXgcwtFliRM3YWpHLAoUfmykBDN+groensI6P0d92zwvRN4rdAHXdlrAa6Ua
eMg7Q3/xhsZWK3iTAU3Rup5gddpVpx/yFFr0UavFbEDylYlHB1V29UCTRKNyAkAnGYG0JCj7VV9y
DLHi0n0N6oxNPUiSoZrYvieoBWR6qlnunAQ0i+UbGQDsVdigqQ/BouqdfEWrwVN3wV7bQDJdyUxn
CKwcGb/iv08BgcCPsXKyEXpEZ2pjddSgaFgowIuhoRCxe5NnU1xX2XTUxTzeT9DaLtSipNLWA2U5
BJPqq2Ty0/h/w8/YnDOsccW/AH/flnHRNv/1f+RPmHkwR5znEephgcMT9dG0/+Hs3OvYflUd7Ssb
/QBPPkpBHOADc62RTVo2xQMaLdc8TCVP0fWITjQ99qbR33dmDwgm6gfvieE6xTsoDR7ToqWq/ogN
DM2ZaiIO6UhlAb5d2ngcPQtPJ35Cg13Fk9JRI2Qy+hTvX2vkOCdRt5uXQ0kxIYGKghjOTZ/M4+3y
WHmLlwylYm5cRKfwRSnIvmuA/MnlWMxf3+sMuRwW6B/LoX/LNFf8zP/pvTDWpOZmAHN7lFveNHYN
wPG04ulvefgbiipHSDQ29RtDzem+bjl0f8RRx+Wo7nPmgH/zif7sB2L8DBLIdKTgefJjc0Oz0I93
PACB1hFNgvuLlJWW3spTQ68CGiaBN5yNDQLMoBrJQ9VTKBcYprKdwAMM3r6plsMEFfpff7CfzG1c
KQjAxGjRejEcGjA/mdu6KMhQUcXJPighy63zspTj82zOXfNiTjOhYWbuUceWhUUO4grm89/FzP3J
b2W6jKn4IIuTTxo/TYWGyBblbLTh3ho9hppB0YTxuvNEYJwF/t2QY0pQ7WIZRyGA/GAuNhVs/HNY
tOLi6p04myXarL+5of7ksiDvxuzHgY+4p58XUCG7oERBF+4LjUMDEIeRvmkMr51annzSFsFkvu7y
mbJa68Pq9a9/lJ/j8JaLwdvby784vCFW+HG1FJOTQl9gDm1NGYdoFOsTrI8GU2HCDxJNFmJ2Objy
kjqBdhDLwa0wIZgAsqkr48a0pz4lz4jMk2jfLr2Xqg6L5MtHKPVQLPHRf/2BjZ8SCvnAtkOKqk1U
DC3EPwSPRkKr46l3tJ2MLPZAo5yJvXG75ahTjGwXbPzeCX55rz0UxkzzZMwj9oEJdtXD6NlsT6HE
g+Rbs7Zk7pr8W3Yn/jmiJA2JE+BIKQ20lqsB6iP6mqEjZarE4JL7zB8Iqw8h0+6/JlmTykPzBj1x
z43FgeD948v+04n+2040KWTfrYv1W/v2r69RL+e3nB72+fPwr/0b3ZooVp9/8PnKj1d+a0R/WHd5
Tpm6bTB4/n0k7Ri/WEtjGmAbPluXlNd/N6FNBtm6zbgDIToDbWvRlf/ehDaNX2xob7CrJBu+y93y
n8yol73m+7Q1UHH8IcSXi8jHZTj+430HEnIE7oUgIl0k2nJGPGnY4dN3F+VPnk58xT++icfdbVl8
zz+kebZlr1XkPM57GDD1anSamUDw3vHhH7Wbv34rBvx/eCs6uszsTJ2G+88ZnmVO0Z2Ect6PfUxg
eBaj4TUAjopFgpkRLrjPhSIObbbMFfD48m/e/g+XEwwmgazYhITgR/tZ4QSc37UG24CDUgwXI3ee
XWAtf/0NWRQ/fsPlLSz8DuSHMuG1f9opldKmjlZSvXSXL6Mln9BDl35n4JPW5/rzX78ZUZt/fDva
aYTb8lBAoquzEL+vs2RIHT+iwt1TJdVHWGOi8gFk5cfUYiyYEXlhBkONezOsWx05KqDfVY1lC8s1
bSO1ZoZPI8gIGbfimUwPsMA9ziFl74FhxVlerpj8JcXKqEW16F69lULecKDvJn8zkmHHZLAFN+RS
QqhWN56mxiPrbPK6fI19SJ6jukMZG6Vy3enT+DSh3T8heR7CFY9/ha6y9vKLzZHmOZ6cEseqgpMV
ltaN1RbpvU3BvupNON5dCB+j6wuxYnAYYMXtajxmVr3tu3k+MNq8Bnrbb2WefzGd7L6MzU9I/e9a
bMqI/d38WOnjryEdJN4isTfII0mPIbtonVZzvePACZWqEGurSYbP6L/rg5NEN9VENFLsobc3jbzb
oA2wzyOUe9BMdnBEZfXkaCI4JlHc+gg+l5iF/jNKVe8yEn63nkSSwAesw0trkzfTuQgavD7k9IoV
dByCfg+QLtgk5Ldf4wvwqX1WekDS8pUV6na6QYzbTsuQNPSA5SWElcSl411qh1IscsHU0anl5K0n
CWlOlcBSUIxK2Y9m4WjPUdqrG9pN/B2XKMZLKVK8Cyru9uga0XIoRTKgQUDZVZDX6rrMMIkZRZ1u
8auxRPIaw2BZTn7CSAkjcmds+zjTn6htXLD99Qi0Nja61y7WiZrx9UmctNkJL3GEpJnmlFgF9FfX
UW0vfL94iZTXVHAKgkjdVTPy21w1p4AgpNd6dtuLCcd+Dy5WXItR2vu8YC1gVIu3XVuMuyKXrxGi
c4wvMazxxJHj3qRpdqdjkN9pslLXc6iVtx2HVgO/9TVov4rjcpXpWzUwRyttC8UDSDmGU5zEdsoz
uyuIROmK1HX7NsYBHwSSINCg5ZjriRCYWBphjLSexz48mnmwKB+Hu2pKH3FzoGDpE21nAsm/AveS
ruKIJ3vfYcXTgkHsDIlFEf9ttp8AkB8s2l9XU6nTO9dDq7zJJ54brGjsTysNfvUdk6rprQGq5Gfc
NKc+TLSrNrSNnRxpNdgZA3wat3R3wUM561qvebcwlTRIPKh7fmmQOhzQ4jqOmhu8umlb0DoOvV0Y
BMPViAAff16HfJiD3g5RR8C9j0nOMHXkO0GHRsVKkWLb2XCcjUicFqPhNkhs76mE4o+CJS7WthO9
QVh49gTUiLBt9fsYl/je6OWv5EidONqED5xFMcE6XGlw6MfWhOPQB6lazSahL8HQp+vaFRHT0eRa
a2q45oAC1sQzvsehS+gS2enTyg3C/hBgit0ITb8DA79tMabuEw3cXInrfTen/NkwsOtHJTQH02gz
aOuqVuUWcIR8a/qMKJCosjfNuK2rUF4sq/L8gt53cSicvrnttEpijdTdA6dCSWxAhOhlUX5EEfzn
lWVW8znI0hbqX1BNj6VwsxMb0nwQo4dS07BeVYnL3vBcbTWg7/azKgC7oEcnZOW7iAcA3AysM6sw
pKzNclGcm9w9ZL3xuMzeVkYgsPODZTKVixYf79M6SDX3OgzSzwE4BZy9zcbpGOF2ulmhUJX9TYVw
zFtx4sGd0U72TTwheCEKOzvYuaH2uCTTdTnMw0uJZgsbCh3YlQ7Ka/IzmxsIlPy4+JC07FkMtY5E
fDbvyAO1ASzhehNZnjQrZs+0IbKo3dhwr7hP7PEdCSte37qg1G8KP4XK9WRFFh5uD2obsqFsiY8b
TTSq7B6ZWyMDnh3zlMl4qBkUzz3iJVfbw8S1/bp2PjlCYq5eTizrOrASONiuc8maUexIj8w3yjAn
qP4Tca2pCTXc9qI9lFHmZWNn7S0IATd2LNJ9pIXhr661ycN42mVTxOXvo/FRsHOtofm6aMCm7CJd
wF7oBDioaG1qPJi1vbGJY31u4cb+OvZ2dLaVPT83hVyXUMXp3FVKnTtRtcRhJKw8EAV7ICZqRbyc
tubh+aWgNYVJR6VbiJzNgefjcOgTyZ5Rw52zr2BkIwleG1nTfa0r/iny/7bIR/T+XVX0p0X+8bNq
Pk8/VvgfL/tW4ctfPE7ODuQEnJ5f5aXfqnyLKp8NzYHPw8l2qf+/2VAFXlMk8a6xlHMOUv1/F/nS
/cXjz6G+p59j0j35j5T3nAx+quI8HRSd5QpwBRxauR1+rOKMWvGI6yy193oNmGGhJJq7sFTpVQTG
7Qo/XN0/hFYD/ViPow5JSNHeRZXW57s0EbAilepJ5IFqB3ov6CTRWVCMjWqkiUisWXzHLFCHrV/I
Vehh0plx6p/DVIBsg4YTXEajsF647d8yECkhf+rSc38+tGk53zXKuwBKIXag4ECwKu0saGhaogfF
STdfd9gECsIwXHHf2HAS26qla5qihoUIGxv3RTGkx0ZhJSxzFy5qxQsHG4sPbaDxnI8lBHtNiPtg
NjSC+zTvS2MoslAq+j7Dqs/hU4Y96nUkHCmY555EpHloPH82mwTOOhcqncHRKif6jd8/9jWt4dWD
6NHkgeVzd9TrXukneXeYCTrwHQlEdNVYA7wb5kLEBtioZLxnmoF16BeZq784OcBqu+o93zI8gLmg
LvZAN7DDah3vLqBSr8iDmrZN3Hr+EMO+QB/oKbJi4hjL2dBwwGGKQA1sVKH22nXSeoCxhCLdRmNz
Um7j6bvBEhlqAOZ98Dc68aLypYhORwaJPDWi8catMu3LHA2eP8o6OKbRGL1rbJbnCoHU7uPzNcun
YmUr8sb458EgJ6FYFYzDfccGgLHVVVfsum7qiRSqZupHLjL0kBZNQ78grOkb8diC2xKtujZNhxOp
vlG0DzKRznvkjkpuI8shW0LOS7mRYGMgB7FMj7NZHnpl8pQkXpCtMg6Nl0rD6bIV1eSSBpSanCfb
nLVAJNUx6ZpmzbsTxtQ0VgxwhZRNPJbZk9Jk9hBVanqpq6g5uWQxXZK5h9knDWWvKUTlERZJeBXU
EIWSqSIuF8HIFUfW2HeBnaL6aKnee0K3/GRG+GohVyl2EIFBKVs1RlQ69fYSLweeoBimnWs23i7L
DPllsMm5g26c5+VKINTClWBA6dh6id5G5zQr+Vse0oqtXdoGSBUT9wqciV6VTkIXMG3ug9ybruN5
SH3JI2Q9t3pwndt5TFRnOLg70Xpiq5h2P2VU/7vcJY8ZBgOxHZAZ49zdpUJvHtrSfLHajLQaZqI4
NKbEp8Je3JzdrM2Mw7LrPAzm1m8gzm1jdyZC0cF1DpIPxiEiAbIwOlcRg5KVt40953eNJuGaTxNg
5NgUxy4sMJuTlrXJyTlYgrLajeGZ8xGALKOn1BikP2SWfBzp5a+YOMPKDNAIrQbQUiuzwVGMsC1m
UQHR2BZtP26MsiXYSA8SssSHRtvVlWyu4XVAfnFleoVC1rplXmtAxOiZaupOo4NszLMgobXsUSKQ
Dt2th1F3XvpZi68DIcJPk0oS+jvlgaEnE+BqobmTBz+QbkTzczUl0i58nde8zbXHTa8lipC5sMzr
h9ojNwjql4iYAPWMs7W0mB9B8uqoZOvo3HNIOM56VT5BGp52Ru3okOkB/BL5GaJ42xTTjMOlz1qy
UKKi2ciuAH45sFGIVZcN+rq37elqCPDuROPcPHt8f0mQNCOvQ5WXTrO251AdO1iunH/tJYJ6oBJf
5Usu9kqvO2j7kcP43ykq5avMiC42THwajxmOVyQs9ErBsE1McWJGyolBmpu0q8ZXXj/uIpRJ/jDl
bySj1xsVTwa0sto5l1OnXQBhsvl3RjRvvWFMCEYqshZ8iDsrLEO4yR3sttSHbOYgQdiVGrsLXj92
ljptgy8eCsVjVnKHGhiuYZotdxEDLIawIHie1JC7a1uDdgYYiWwhHJk8YVRpF7sxZHtGimyY3A6D
cQ/WhTfCwzuuCzRj0s9o+14P+oBfMho0rzgjMZzO5DmV07os53aDUHK+Vq6wrj5qgH/Kpb8pl5YJ
AaOc/9mW+PRZ5WA7vq+Vfn/Nt1pJ/MJECAcgYYoGPcGlt/mtViKMmnGRzibBRkD7jHf6VizhRRQW
zdJlaIMKdzHw/HdHlPALahsTYqHA9uP8f3REDZqUZHJQjjG7cvC/UpR93/ByBQ0fRqnWnmgr7q6I
eJYkrOXfzA9+Hre4IEH4jpwVsGdyJX7quwZEcRiSNs2+Swp6Tr3u4Tkfg5Jw3X68zW0mYtkM02PN
Gv67Ycvye/3YQuTN8Ue5usdlw5H501eMbLJJSZvw9v+PvTNpjttKt+0vggPdQTN5g0wgOyaZ7Clx
gqAkCn13gIPu178F2q4rqapc5Td6g1vhiAqHTGXDTOA7+9t77ZiG7ZwIH+3Vw2TwuELP7zNgP2+x
Xzb+pqtSK+iWOX2fNLwLIccZKyiksWxmhb+sH7wCe5DWntQKf+i8DMteVoCc7WfZhF0cM751LrUJ
HP2DHz5Ut/+8AP6XLwKqC4tPhls+SL+8g7q0G4s5yj9gCjDDiRDjjjYmnIQ4cp5aSx8ou8gxf2ol
921D/zCsKcpI6hhzSZ/60y0kaVzBHbkdfWDnRYfVshs8Sg4mf8ixzbDELlPVY1RdetrSoK3s//o1
8JH9p9+D55LN9TyPioA1lPvjR61jba6wYfgHwC9jIGncgDxMc4tbZ9//+pH+STTmN468b6FNC09w
Cvj5kcRAUr7h+HoY8A4dcHHyy3O89kT9eXunCwyaf/146yfop7UCj+frCMZsE/mQ/SrDm0ZXVaVW
8HhxKu+4onSbRcX/aZX7L94/GwM/vfYeiArL/uX98yWXiwJw/0GabGnpe/7eWH56yDvv8a9fzsdS
+JfXI0zyKQy1XBf+6aKQYTHwoWp6B5Mb1nFxO9QccFD7eeYXN5cWkSEjYZ7Bd5vfzwOe+6ZwcoqI
6QxJuANdlUK0dxK5l034gDzaUOA1bAaGwkOMvnOqi2rep3w2n3CrVjObGB2MZJyNCOl2zINMzSpY
eCZlaabTvYzOkh7++kVaH6fAn14lSyCDSwOLTbY0LJl+/pRElJipZJHTYVwVB8A74xHvb3ek8zin
gQZlwkGiYJ5Aq1hVCz682QFtR+2GD01jVTeaD6GjR/IAzKe/GGae3gh/tl/dVRkBehRKYzQfDL9c
a1Hw/mylA84T2AqtLSCbA1qMpid42mZQreoLEWMYhvErl7P84KwKTaxMcRhW1Ya7S3IoUcdCanbS
g1b5NJuuOg/5BGPfWbX3KFcVKNPYjlZE0Po1bv014cazLRk6j0hxaF/4j0AyrrpSuSpMQ+SIsBlM
e+vgSt1iakaK6o2YohNZ5889QlWxKlbVql0Jv6HGYcac5K3KVpz31l5ENnJX5iRAv/PGCbRVDaMH
V39sVFe+0DyefyeDWU+bXPeR0FZGDsySGlNfjRP0k4uLOHBX3W3tMzpmqxbHPOpcnFWfI9HJsG2V
6XhBu26/VFTUv+lIetqq7SWIfNqq9lEzrAW0C8eh5spTWTLYFo7RhrnpH6dBq25IaLHrm6oRIXHV
FGGs7xlxz+v7GcBRgrS0KpDdqkUa6OMCdz1n5ERfC2fKs71ql9qHjElCbrkxlIa4Oa86p879hfMw
2qdZ+95RLbb1JiOnu0Uv7Kpjryt/27odu3x7V61KKtoCTsPWst7qVWfNExNHdjOR06MiSj5Vc6do
gaR7BXPh2tuHXjsi3CaJdWdG7E24tg3HHq8xtUtEadYc5DdL8juXjtHczbK4TiO2m/imco7ChQrU
qhonJU0MUtdPjYn7Xo8Bbmb+FD9UWXxN++xrsurPyapER6smnUnnZe7zN7OsqmCUHUSRVcGm58Xb
WVIaZ3dSIydJlG44j2jeRD42KsNX3K+KOGC6hEsUKrmxVizaWT1daauGnlMtt51XXZ1CzZkng9ae
IE9u2WlxIsaDhVjKzcgNuA3l2JI8B7F+TLGMrAq+7OhlFwttrP2q70tOJG/Z2OkYDjvXw420rgJ0
M2suy8eCAPQUu4LZsI9JNRUHY90kuDVfF0djg5CjM5pLrkJOo8kGi2W7WfqENnQ9q77KwY4/ZeQW
vjluN3+yBjmeSs8bjvngI7rGjX2WtIISBMmpCYn04agMvl/anJOHKeY5tjh2uJ1BbsV3F0ArLaUE
JSzpzaQt05M9gM+ydDM56hS7hnZRo/vOilCMReAABmh1TlFzSEOXEMlq/jWjGbsJUpCDJ78BH+9Q
a0Jdhtdt2k7P2TAM83eKVMb6Rp/jIogahoJlmHXOFlT1NCbHjjTmzmEskbcxddWE+jCaIa9YnjjC
mizI5pzTmj5fcfDuXhZ/tC8mX9QbGmtaFeQRzkLcufXwbmRyDPxCXw5zlsmviYsjkSpK95nVXXUG
gYwhTme+KOomAW45Mp0MjHwwcdYKTD/j2ZF8aTfK4Ng4sZy7L2K7/ZTRTh/QNTIGqcZcqIkGPTo3
rOPIwXrXYDh9rvuuOLap6L4tGj1rRYZ3OIPhu2E5gcpEYeZp4Sh+mGerubGSJTq5sFb3ZFNcrOIW
HQ5ZTdu5LwdeeZ4mF1/HUC6UhUG4Jy1O2D6+LG6DKIfkws+YftG9EPhinygtngm5K7C3Q89L0igU
2/TwH6h+yDMRWn4iLgYXBlCTXbpvenM50O9abH2XumhmFbFtIsffMEfK0wC2EZUkmb8zAw/PKW7D
0KrN9pTNgIEh+djm3tDLdh9VmgBGWWv3Mw+AH6ngzrtELokdMSfiFfcigJrISfp73WUjF+Wxupc6
9lBEPOMTy+6rDv1w7w5tve8ycxk3zIvWlZj0fd9yUTCksjjQt9TJJmD3ytx0qCnLkl1tRQnhB/Vo
RJoJx6lPQUCMIsT2eiujyh8odotpbmqGOdnz9rv5V2l7bXKWOJVRj2awdHh61UzkW+qBRIGKzn5U
ioYr68zaD6KnndxMozmVy/Hj9v6/B9b/cGBdjX4Mhv/+wHqh4ubH0+ofP/DHadXTfxN403TdREBf
AZP/c1olROrBy8F1SbEFBrYf/TvGb8Q6mT8sg7l+PeT+47SKtL/yIPCNWSbqP7P/3zmtGr/OwC7F
iywQuIBYCM2cjH+Z2UYtpulQiCP8xSYKzGzJqbVjogRHMWzBj6EkIaPvGklwgbq+6OSh3Xz2O316
EpXXfLadrHvRrYrv9MS154d38l+c0tZzxY8TJc/O1Hn5PEHTcpxfTaA+qmHEscM+ZoNdv4nEBuWg
J+sFcWISboGp7Lly08na1Ej/f/3YWCl/eXRvpW7izuOsy0Brf/Qc/JCvhdhCvlWlLcjs6FPZRoSI
RpX617mPuBQ4jXDPWF8qh7fJca8m20+fuI6nr9NSLd9cRSd70CyzdYoLIES5o4p9X0iVh7KtnTs3
8eAk0BMnjtFY9mejsZqdrTf2ZpHctLKpZPNpD115ScxZJ4VvDCB7vRaYN7BJN1BqIQPvqURjk9k7
E25hx/zMipf1Mrm5zdJ59ZXb2TCAcTbfIxlWxCHsimRcb3n5Lm45sMLnTkjopLb+ojHEhVD8HhWV
WwXRjxbvoOs0FXXreDm1ZLWNy9oaDjMm5m0OjWGTYf+fN4s7Di0oL4cG5IRqxdKc5k8V1VwwDTAX
ncWYRfDn5/7Fo9gZa4eOXLlhrz1RrSc8TPVWPu/GpHCodkCB12yTmRErXHu/ZjXu9C5NjQARRacH
XHew1rq6DDwyT+GowEvsBmsCOJ7yVbqf8BWgDbetU7DWT/pHQ9VJWPXuqI5rgyS1vmbV30/o0cnW
sEaQhqlj6DuyZ9zDq6gnS7sRDiGu0I6XtW9dklaK49QcuTaTLSBPZ/NrpcD6IAbTpKHMxn8/CvHJ
zWYP+LNT3eaVnGB3txAWFawp6MLgoilNmowdXhi5kz3iM2US2p4sY/ytTcxhl+sptJVhCPim+kfo
V+X9Ys4D+6paZacl87LAE737lrh9c1iYmEO/aPrDnNIksOtxA1NbnJlY8EmhTf12aKtuz0rHAMvn
0cTlGdEznRBEAcZkbYZyRfJuj/pwMWoMJ5u0cst3Nn9rv/uCWIXdqKK6GHplyky+CGvjuNLJAr57
D0msZdYNNdeK204WAT96MCQbhWbTulXNXRy3SLzNpghdygMr8q3KsLNDKZHZ3tTr8RuZxhLJKqea
INk0VUMkCXKqTN8w8BTNwa8wsl66jp7ZRS3oWLqVDZ+ciTap8wyO723RLG6yka8mybei1fqvVaSY
gKTft7g32FakYU9buRbWmJWuh9ngQNzpbm+EasCd/DBb1OAcWGHQMKtFFV6EupJlHEiVxM0rKV6O
4/hc1i64WVSEscZcP7B9S7gVMI3JZEwbXC5W/dbVCG2r35yP+qTXR8Kz+T0o2PViSMgOGFhaXbJF
0fGn6taHPeLzaHJ9bXPCApOWC2MMWxana6LA7l761MngfqQDz36K8VW2Ncu9tB4b8kCi/jyC5SGW
LAbyQsnIFzlkbzFpG6VP6otOqbl+naVSUA4ajYQqGrOp30hm+iIgHIj8vl7KfV458SyCU2Gffez0
tH64mVJzeS46S6PQLR+tBcTntJ7o6amwbWN+E0qR2Dl5Q6rzf3ns+3RRAK2NbYwvxjIOn6p4KtKO
raqo3ihNKfnoyKW7quXi3LSdwTPGtldruxGYZrYBG8KoD4LmQpB7mNbidVQeCgcmjh4xluy65ouV
Am69SFEA6gQSUIvAI0Z5xMrAYg8PS1KeSw3XB5fEZeSzC7zmSPjUG27sFugKnm8RqaDqpPtKqGdk
C5nK3N8W8YKXrvYcxlwCWh6HudYdP9eQNm8SZ8alweKu3kSeTj0qKaswH7v6S2f0T+x8neNAZE2s
u7PxTjmFVQQaqPhh75HfxF/kpfSpcnJlCSayaGewBbtOrCEipKUBbUqKUT6aZCWdjZso8RWaOD2k
A1Xdu3qEEmzWoEQKQ0xnuwDMBv0poZ97kd2mb0kTTS34EBxz0riy4BsffXJeMGC6iDUL95mFl+zP
ge23BSvDtnRNmI8d5iXoCpQMzD3i0L4aLepBjMHJJCZIhm0RCxt2Pxf8rrS6l/8dHP8rHpnlrNGM
fz843nxwSIK3vO7ffhogf//BPwZIH57IOoEQUUJZs82Vr/jHuuODSWYDL9dNHMs/G8CphoJV5us2
hU+reYPJ6s91h/iNsRJcCD/2exPU3xkgbfdny/RqVmbR4eCGNfFN28avWi0riqZzJtc8L6xW4mWf
dvHc44A19U05d9dabwMaKF0KJgePmucNg+3yGXaCw1EwNQ7d0GhnmIIqnFut3MVzW+MGXLrrOq4O
tG+ok9ciXtBD7lzVqtIeuLNhIa5iLIiptyK1S+dhIHH6lHlU1/BBx/loNG29KTtQxA64awK8i7Ez
AXJwRR8ii4oIvp08b6iqIj5waL12rFKeWDmzBmyju3FpL1NXB5jr9Q18dOPQdo218UCUbd3CORk2
njiV+0ESt98URupAZWxCy0FmW2lV8zWFxFQ80axN3vZrorEqbYtOCwnWGTsYBMse/YHTWmzu19vM
C1fkLOyQPoOlsEPqiC8yn+2QiBPdy2YPCcMtCaILylqs0uHxS5jEvFM2iVDWMOhb6T2yYB2UhrGA
0DBxfdTzyjFuhgPY64ucfR0HcL6EAIvYF9OfsGHWtGDJCgu6BxTnEfARnepFdyKLe50YJP9IJd6v
p/mwpyzLL9WhsVdHKq2ymxnT8RaAth6YkU7sLcPJlszPoh9YEEO2DkEK90EPrjgoZhVvpdAcDHjq
S9lht54m/M5UbF9xqkCrBmVeL+5OS3EyCKqoAsq4tE1KYo1BxDn4kX/qEZe2Xm5iYV4i7Xm2iJcT
KBbwhaEtW2qadqZNQQ2Oo/losox/pL0HnBy3goCiDKpUJkPQDqWRGp10m5ZvCmGFF+8n5cA1txw7
9I3stUEmv2o16MtVVG6pJmwDRcnMxiLSmljKRd4itFqAtsqz9rHunGdvWs6ZObqbGB71TqsINRv6
kuzdpnxbRPaatb29z+pIwj0ZKY/F5HhqTf/dhtmBVs2Nmc/EajHcOCMfCU/Gd5QvYRaNWbUTfS2o
92Wc84xla3eFvjF6cWzNzHid7cXA8dhdTVr+ZZntKZw4UYRZms0HUbGRWZYK+27BZwEgXRu46GuH
ZIGxbVO1vYVd0Qa5IT9pXY8V3p0Y0QGqbbt6bvdYSu2wtnx75+Bs2kVW9iSJdVxXelLuLO9LzPHv
xHjSbkXjaI+FbdBOg0fHDtwiTe/LIfe2VYdVI8uTeU9/mXyEqOcFhuvn9wtrn6DrlmvcO8UOCPwY
4ulxdsiGZSA4RofVtMpApqbTmCUXGK55GZJ1Sigdo8A26S0mDjdzjgbyxxZBczjA66ExezCvCKaq
QAPJ8qSwQ+6UF1k4LjN3i0iGvDPS9KqLmnSgyPQnetaoidcM1PyhZYpOGnfrK0D/MKyrh1yzZppf
lX4y+m4UG6KkCfQaLU9Cp/HYqPSls1UFPFJrph6Wp6rOLpEC/kPtXNUpbdi5c6PZ+ZcUKyeEP+7e
QwslTRHqCtyF97OBY3NwkyKjukH/PkWJB7S7FqcVs8gCoH/Qqb4k1+acvIVmNVuKeyfK2nBk9mSB
NKGujoUT2Ez8WOX9r4DS71OARmist4WqevTS1NjPqfZe2su8KyR49949pyP/fYdePzrzmk6vqp0b
a3KL5b0J5gi9OHEttDQ7fWtraOKxB0MEE/fBHRgRitxdjcWqZyvqzaGJayqQ1DZv9diR17Pp7lRp
vvktBymPblIKZjrxEJlJvC1dP1QzDd981SCKt+9DB6DBXagVEjLD6lzQCsDAl++ywhxCCoE7JhYk
Wnyz3oEFyKUuzFfH6c4ZU+exE9OzN3YucV2n3xaz5VC5l1aPvj+8FPB3g6Zx3ymcAq8dEYAYY9ZE
hrpy7Z41k2ee0pqMhajrAqqPgywsb4skonDdSrwtJ8jvkmmadAV9rmJR9d62AR5GcPTCduyLMxwi
ubcn6RFaAftecMLrrOTVnz3/cbZpVC8q42px1uWWObe73itI+Hs8YrUsjxzS0tsOInZmcBOatIhd
zsh5nxryYieVEBu9FA8rCylwWLZezW13jCVkPDo4WOv1iharhNsLyGPnc5FPn8ZIqYM7u99qZQJX
iosEu3k/7qdq0nZAg4jWl4N/6YvhVo9dmJS2vT7x8bppu2jbC9xaJeWF2VKHI6mGqU3xNhIKORqJ
9qL8Jtu09EVYaYPrvFDq6A2L5FqTStCLkXPg+pueOMCQt9G4yo0eVCdFsx1bLZPSEMbwXQxsYIeg
Qm2V3Rj72M1exiEVxC68x7nvkFRbyGNa/N3SGvdUVEW0ggY4PDeOsRO1S5O0XeonrwGmxAmvojGh
jnaSwH0wejNoyC/IuFX/ZFOvQKQj9rTWrw7TqKV0MU/MzvX43BNudleAudNlBSJ/gXPogtrrcyR2
WZqsXzICSKKzDi2tSgguboPh8MlSZECJUcyz7OABiq7m6p0TAGnGFNSnGYl7y8a6Jj/Xw1Qt1Ula
Q+f626z2SJrhxSxSLWHj18hFyuu/P17v3+s1UNh9wAG/1g0oAvgKH2y5//m3/65B9bEu+efXv2hV
if/xN3X/gBCuXuef/gUlJe3nO/Uu5/t3MCy/Pwci+et/+d/+4R8Ryf+ky1ofo+ZfjNeEK6/fp/Tr
z+rs7z/2x3DNGMycjMIH/EB31nzlD8M1I7SwHOzT+KvdD/rfn4g/lx/CJO17pOJ+MV7jycZTAiTY
QKQ1sRr9neFa/OKD0H0GeKZqgTOJMIGwf3EotJTDLCNB5LM0VTq/2ZSTsMCy3d4OdbAI6yJ3JEA0
4wCpu1I71tz5hNyymq8OkHh0tnLd/E1STw73VG/EdgKXuVxNleO+k45wWX7xqV1aOD6xQ18K/D6Q
bA+kyBdPgRRTpknfR+FWKCLswPgw42ZessS/6KnWu3dDrfAg4MXrZTM/WJWMqIEehx6lzhqLFG3Q
1hBZZFLrVXlKPW3cTh63D3MoxQw1JV5gbyRnZ4D66T0kprvUY7bVPdZ4oVHaPe4FyuvL7rFDQjdC
L7OtQn9JW7df1B7lyDNLlJ2y0q9gibF2xHzIuN3Jnds2860wi4qyxXnM+FFn1pbXptLd9P/hC/iv
vzU/fmn+z3/39ft33+T/D7+ABIuNv1yMPNTq33A2//jRPw193m+Cv8p1nN89e6wo/jjgetZvGM0E
BjfsTbj5+JM/v4LiN461fDVM0se2yQrlH+dbi0IC4sjCpX8Lx98ai/gblE0CE79sAVjEcIC2YT7w
PAzIKvz5D1sAhWO+kllaEwl2Eet89urjtmIHvU/41O5wgdkKcSrz7uglhqtgplV6MzpTHQywrXH+
WwoQWpRaL06XzLc4tauHoXOiVzD/kBTBEjSAeBZxoKEUcZAIrbhiW8vpM6/qaTtOuVMGPah5xjKu
SdYZ+j3mb6PWcsRnYcHWbYs2bP0U9YcKk5Exgll8CpYhq753pYIE5uKg2eVaZ18SBLbbnGL1rVbj
4wj1VrMo26U9ELFfVLQRWAkr9GHqGDbq2bk2iUU2296ESqhKyzqNi2cd/QlQTzgV7fBZL3lS2OCj
/p1HMdgR2BWTTKRo8kH/bTELu04x/w5RRBR25DZHo4XijwX7kOroCyFupfJ7yi/8ICLgbk4loPYZ
Sxp9WxzBVjuH7fRCZzHbY/j+3YsNXPulGjEbwlRm3J1YO48qqh4blh6XnjTHfAXjOBaBDSOHVujE
ZalflIURgexuMQovSePdTTnPq3Ua3kiMVlTI6lbKJGZnk3u3pEvzasSedxsVOJM3LEV0I4gQQyr2
9GO9c72SmMniHqembC650fq3gpx/cs6Ayx863r/dgOR7Lpy03S9JsjKKfGDEyVBCYBBV/QAgzLvT
IKXdcEwqt0yOgnQ5J7cykjD52Ggd4UBZJ60AcMiiqL7kxGy0h8Uu59BxM+Nkdwy3IHuUHaTs0LoD
JQ49r5n2K5qH2y/0D7SfJdLfS6PPtrX1F87Tq9rXfTO0Eqhzn5A88MbZv5saqFqUw/sPJsPF3WQt
LH38SWqETMhQmtHUrR4lTUChYhX05kEb2+ad4Z+bxnLjnZp1cqhTVqUHNun9csSaaGJJi5R2NiEq
jduRnUZo6eCOAFxhxO+PicgFp4uxUfcsPUR+TsiT3jaeZlgbQzrOU2XM9nXCmQ7YkPVBHqKtacUQ
OR9MohiHDTKF9geu6INdNH9wjNoVaaR90I0wCEE6yj+oRzBEFAgktDRvF2NDZR8S1VLrT/0HM6lg
uZa+cMeDnCT4n6T8E8QSLd/aw4xlZ2vm0bVblsNVuiKZEthM0QppKj54Tdnv8Cbzd5RTXOouTWEr
4klY7HbSZW2uXgFQ0YqC0lcoVG/pWC+WeHxOezMNND+pr1ndtUhB/X22gqVQREx04sw0PNZPyfjs
OFiLDny9tcdqRVPVkpGSLZNVNtw2gVfRPE2F7gq00nqzg21V8RwOs57CvOJ2roK5n1bnkJ4da6WL
YPar+3rxzn3WUbGLzxNdrJ5OY5qp0IWIHdq0M2/YQuxpCdK+Ic+ELYerLR1A+8njHDenprGZqfm4
gZD5AJmV/Hg8rrsn8WzINfijFB3hs6ovo6ffG5ZlElBZ+LV1ZIcxqazk0oizIiCmHSybbZeJ6kqv
mu49m90bfTGjz/gHR0b5tnionMG7ZEPdbclIcjigZ+mWikFr166gpTFFbrCd5SZtPYwutt5vE/qD
dzTJgj3U+CkjJ4xGtrxuoJ0tn+vIFfTXuZelkdf9iO+oMZNhi3NK7tuokruMXMG1lNF4cbqCUlbW
AEjr7b5KDS9MoznaIfJmWw5Y1POSYDngpALZOAza2ixnUBkP3k+58eu63QhiAwUhd2HaUa5Qb4q+
li/Ev8eDXsb9E6T7ng/GqO1jOX1X0in2M+C8EAcS+FLDjF6tXNDSgk5gH1kTlZiK4XscMRiOOcKg
La4q2ME736d3jMoUWJmNyu2TR5XedtI09041ic9pjFtTVuKn6YVd8qlwFvdm7lr47IQh0iz02rS/
97s2evZbwVdWlBEym0pABXj4Beu8zjcLVTOfGpBw7DcGmv5S09uVXe/va6qnPjf0vbz4MtbCfgA0
XY/VcoM1peYcO8pDaZXencUfXKMba9i+42c3bkt9S22P2sUd6yJJCHnaqKnPjZOYsvjs56Xnb+JK
tMAnU+Vuc+zvqKpOugT2yCJcEOfeDqZh3Vhk+Ddwhia50Ro81y5bQOQ4Nz9pEheXbGLFYVZpz32j
dy984qo2SNXYXOmWXOWV+m7CrXVjZVTZeKTj2dvzMbDJqk1mt52MxEZuktFm6GztKCM3e7c6u3xX
pVzrrWnqQACN0IskUKFT5XLHxrjTAucXqfFUJ2q4T/ycRjgG7LAhJXRuI/NV89X3NK3iT7hBiEPP
dOF0tniqbKEBKOwI4Fj56vcFy7bMbfQUS3s/Wdlr5KivntmKPb2FPSYmgnVWOn+ah9kPcDSaiJ/y
raVXezNY+pGIHu4Dw2zeY1q4oBFrdcCOIDsMpqrqrYmMGIJwMW4LoHJh3o35XWU4N1XM1pOgowrL
3qRPzKQGGT0lkSMmfaNcblbBH42/+0Yd5eNcB4xSzBcc+wkoWQOYPaC6AY4+6C3+enEl9rYOM623
7W0WWxN3uRAPK43Aef6omU4NULfVXzkPgCxKPfddGvKek8Z3UBBIpCnoBM39XAE1DVoB1nfKdffk
z9ECbELZG9eCqBAvDZWQ6kThRMS1s2lCDhm0kMcDtZrTXB6toaEVATUhc4yndJzzc8FnfkOTg7Ez
JBE8M+txNOjZHn9pc6r76cFekm5nLEm1KYYVh5Et36Bz2tveUvVD5E3DNu0W3uuotGZ0b7r0hEOA
a666ckf7XbmRmvc1IokIGjT6rLfCuuD1AXPnibvW6Plcia+lWRpHmM9d2FDXeEUTYX2lWvPdLUeS
gMY3GHBtEtBh2IAw78aD1xBZ6+zGDtOWDNrgOcmeicW9N7Q5Dtg2Zjud6fFiVm6Eyaw+SX7ptJrC
0dVvkrmztwDl+IgaXhzMyYSWZ2TGjdVkT+RZnftoStQemUNQX2VW9b1KFGHVjhY+uvWEE9fsESbv
rLWdQ2xree7JdazDZmtUF7a08dYe/Su20N8ptkBUKYtNoumXaOwuS5GuIhYBMiS8rClfZUHfxtJN
j2Onbhujv/Radc20hlrrLJACetCgNPTlzIBsFCC1JCj4VJwTfE8FwBLXFmdsJ97ZKVs6F9gemzOr
eJJ25XJryir/3wjX+3+12CQ1g1Xq3ysvl7x4g0T/81Lz9x/6c6lpE9QiAM/xzIAfJXyEj38sNVdJ
xnFcYgQfAgp/9Oehb9VdfjgL/rHQtKzfOOiR3WLfSuh9PQv+nQOfwJH3o+nM0MnfEzohGcRK01oN
dj8d+CTbi2rC636y+d4Ell2wGRh60D29hw2/Suqj8GlQ2/SoJOgh0lHaE2DmDJ3EMTEYTzgb4AGX
pZ9Ge240QI5pLC2ucGun2W3vVPQey9T9LBanOiUovlf9mJmBrxHXAtKelic83AAccp8OS85w56xp
NboUkqbGzKKaZV/OCKgj1/p4ScxmVw6j9D8P6Wx5B5qeQTb27ex8GsYJjPLM4Rmiz3owWTOxoYXY
Um39uPEw3Kxd7Oqjlr0mmxDvGtpmnTPg1KRngCxKLuPYF9JkgjUM2nO8KRL20e6OnMPS3JDI5OUm
E/YKIp1zZkeHvnOo9QlLWj9hPFUIWxTvtmbkm4J2WyjPN55JB/vIFpH3s92kc6lAkEaEtFiiDpyw
t0YSGfrXcSy6cQnzJBWYxWCeCubcCsk335ZKLtpMVB2G7up41Ur0XWR6Li3e0tpAkrLGXjhlDjEc
V9KzZkIrDnyiesm+AfudO0FJUkmOCzc/ICYubPYQ7818iuQN2XrtqI8AgHRKhjeLr1mbEcLTJuuS
6pho2rCPadNjO4QzcGN1+sJduRrvjGIUO4c0xxuVyqCRqDpgRJ0Z4SmY39GOlZ+Zyqx9zaxwJOaj
9nk1tARKqtrhblKskvpEV30C4KisuAE6SXwh3l9th6SYAocmmcDuMWJlXHMP3eJHd7IcS+YXrW82
ecRwumhDcyky5ymvy/jOitvudkwG945V7PA5IdsdxEAiT7JJpjs+DzVE8jrF8jNFt4VZzxTCNqsr
WSk8XHCkg9FI3Rvfz6PnpJmsw5Q42kUD7MjuiGPhbnCldY4I3+y1jHs9yz2W1s/Q0sUGVr/z1DpG
9cCZgNEb6GkM1jlrrWmblhBWtzWozGPFUtHZ+H1Xhopt1XHkkL0fizx+tprauvIXqnQ3RiPGR3CK
rPG9RlKrpChY+m6MNg4/nOJQskHBVuRSalKFSLm3GFXdoxzFYwaLqMuUbW1sa3LPBtUPMQagpagI
j6vhQseGeWVMU32wbZx9fcYYQtCgk3dYEatnSbCCxIjbfCHL8GK0ctj2heed+E2XITF/ezt3jXe9
0B5yRzolOVVsgx5jIlmfFLT4cs06m1+zWupX2lLhUWpbyz2NxeTv7Kx5B2AWHQxBWpqhjDA2g+QD
c6H6pDtZ8TIzib9YY5+uRe9e/tKi9VJSzjfM0Xq5113427479ru0oXy8phMbeEWxz+BLXyq/Eqdx
6qABVTONE9B1fO1iAA7YLALxFn+jnt5WUTbBY2ow0dWwmvgUQ5xNhDcVm7TXusDW2jmsR9Vsx4io
P+9LT9VwkWxjTceK0I2gPvwqwCFsPtuuZnG3lk/pIh+yRnO/TYLiehZ9a0OXICoAObhZWMrLzL4q
aWk46z1eC6zDUeCm8dG3O/eaI3bLV0N1D0vhFYGQev3VUXQ+NeNS37JkW760Yy3bjUH7I5g0RvaY
ReBTnNgoAi0hb0wM7QyyyI+vMdKoz72gwIxC5C3NMDphKtwRGBMJwadN/Ma2Ln0vRuTpbmjPpopG
5plxCpJBWZ9MLIsHS3PhPE/jOJ/NqfECO3cwpvZspvnG2YxPBt0PO4ltDKKz7tV3edZ18JR7A/Kv
Al09dCnJLCpKyOol5ZhNB5Oervt6tAF15vFoPXBU8L7kI1nHjUoVNQUEEv2QE8x8b2sRnG8Y2m+K
Fpsr34F4wDp07dpRa1tJbFQcm/GxwnoabbDuayXC/2XvzJbbRrKt/SrnBVCBBBLTLQkOIiVapGWV
7BuELJUwz1MCT38+0FV/l1xu++/r090R5W6HVCRBIHPn3mt9a4IAe3LwdUyrsDcB+5ugr+GJwwrL
ke6tqon8HQ2H7qmNGVp7o1WuO1291Ox5F8E8mGzQoF3zL4XMkuDdg0fu4WqQ6pZ+AnQMtyLVqmys
t1KTr3FVG7cCaBWRzjWHsMxjOAqvl4ecNGSiud07z0zp6+glGrdkfomWI0Cto02TSn0q9eYj2VwI
O0QTcYam+xnT2tjGaOZ3ejx7FMVNudFsg7hoel3tPqTzmaVDuGUWGzB1bgTDAAuBRWjpW573lwTR
w6U2iPSMUMA9hA7MBBE11WFMEBFwkLeyO6sECGe1xXBXFnq410Y14arM7W4nYfyfuXNx++neeB9P
ZfNaK/pPoGpERtkj3cfQDuSBdwjJjZhw/ILIcpiJW/l9HmjWNjOm8kYQdbfWkcj7U6vHt5w7nZVd
FOWu61VPf051n40GuGDmlhy6nfRL14qvSV2lMBGM+XYYc86odjtG97g/mBi3ZerDfzXWk6naN0HW
4KYXU/8xIdt7w9S12ZQhkm5JvoNvNlrwkdFle0LV3u1GDw3L1MbNB6htptgkM+fyFbhAUgmaSLsZ
CQWIJfz2Yvza6DL7UoPU2IagIV5z1xGbaebAx7L3JXKzP5o0bm9MBJeEK6TQ0iz+V2A53mqiF7/n
UKjf6LBofRKhjC15K+J2rrTkxUtcLNNZpNFxKMj8boPsnHSZCWE/ibdVl9Q3PQXJpgf8uDdl2W4d
ReWlIYXYpfRjjnFeZjxHCu1NJzTN1+HOr4nRHTam0xYvnTXGa977A/A9se6nyN6P2G/ost7Nku56
IfMUmxXd11JYL7VenfvepXRAF4MMdqaJpmurydSeBHmaqyhiAB6nMxVGptubVC9PTtWcHb3d0RTZ
zQilmM6n4yKGvriQuw60JMMtwcTuCsoHJte4IGOGKEDOgrS0ZHZn5ppGRwUHYmb33l5OCZh8Mz/D
ALlnlhtt4dDEq7kkC4tWOTCkXvgkeWa7lmREv5sJT5RhycA+6iGRDebMIuyYH7ROGSvWduehkxh7
5wTYm2eJP+rAhjIzQdKMIf4zkKgsNrI0Yj8w+/OIxPAlzido9Rq3X9lqe5tc5bOtkXnvdXO0Gqwe
q4FX9TcqbzxYpCGag3h2Dzmz3yy2vsjA+fSfT7H/Lw7RDMmQ6qdnqeYP6pd38tBvv/LXBFvYv8GP
hsNgeI6JDJPTyl8nKUMiHcW3z/zYo+OypNn+eZKS9m+GjcgPUMX/o4r9eZqSWI/QbjPWxvICoFr3
/pPTFJ6k96cpNJ+M8Djowf3AzIEY9f1pKm37OR17L75PUtTn3hpJJbqlJkztD15QSXmWdt20O/ie
tFuDAE4HWsQhttdpMJSjOqHNYw130ppgyy7GH31hJVriny130FJ9bYOJXZFYl+4RdevjfZfV+muu
V0BdViwOsbtuROSygveiZMRRIvNwh13pSWBDUZ0c8qQQb2bIsY7eVO1+1XCcrxWxjwcnlTUOyxAE
Tgey1cK9sgvncvZNjJqYMGPMDshC6G7j9GCFmbMKxNZsSu2To2tfXaLC/XwBxIKMck52NMT0deaE
+CUZ3zg8ZF/GRYOPDhM1ZlPY0aVx3DQCeaumeygigYfHdMybjVnxibH6zB1yf8JCfU+PomPNGZFG
HFbJcLS/xkzdP7UIzZKTZSjNJ2zP+RCzopO1Eyvazpm9cCuciG5+4EGoWLU6kVcfHavrmGgF1fQU
TCwHGjVbv5pUEH5E9xvA8EBImq4n3v5NbAfRcR4ViR04cqydLRVu7sIcNh7iAchHhGqIrYOpFecQ
TIrfp4bqMgzrhIrCGfKD1hbkEWqWiy8+D2b3g5uOTo+iSHJLJHOMQt1REXjnBM16A1jUmT7jMKoh
oOK/1Jm/DLli/MZwM9Z7E+8DJVGuJdGb06BYjMI43bex7LdjaNq+tRCcsP8453rGwrQqiJzwjamj
TrNR+04lyi78oOKsWd64KYbcPgTSQZ/WNJb9OlYesQ88NCe6BDO64KnMIxQLE16abV1o1a0MdWJt
9KLXneqA43p0K5ZfIg+RKpEugqIKZ111L+nXlTczEwO5DBinsOCcilqQZKJW3gKsQgi7wiziuuSc
C2lKP0eHZJ77NuS7msXgfMzpYxMnh0O/esyawQEtXLZL4j1F4arRl1RANLUL4skIW9J9kZt6tzYT
vde8dqYKpoqTOuziU67dDjTiWvCrihJQc+Pboeiiox0UI870yKawbUek2BV0ghsVYodFEYqJHiGp
rUeYkzkpElEkM7HqBMXoegRs2+31Jne28Bbie6irFNlRPdCLLEmY5ckOXNJ5zGqKO5+oeRzsVVAN
w+1M4HTtGxpzyTLi2/SrIV8sboXWzKuEM0vIIJhMrnXDJubcqTmn/dBa+q4hyQjltRmS4yykhi/W
oTjPNCc+aaj5BkLdg4xTjtBt8hkyd3wymNvsOvSSjCj19jKrLpnPeMtetNkreKY0m0E74vTJOnWl
2SIFrXH3b8N+Kp+A6kCNdQnyeZipztABBlVT7PhLXP9IcLpuz0o0fQQUrcobw0Kvt8bHZNi7TI8M
CBhLnp9ZVs0bA7RPVm+7t7Qr2/njkBpDtR/TSMATCyblu5WGqaNt9bs5SIyzJM2Ck6r0knyThKxm
Vq8Xq3Sqk92sTPeQaC7ucnfUlLpVYsTsR2jJ7PNK5Mm6QbvJRBhQivNdlduQ05dvQFI4a+TuwqHu
o8y3vcQ4gsnyNqabkNSgxUsKn4yUeCAPOfaJLWO216UyTL42tZM8g53TPgErGT5T2w4NzkIpedak
GkCdzeYmF5xOb9C+k8tIFE+7sTlHNEd+QJK4oy35ZJheq4mYLJcJDfNr5sn5eoK2VyEWnjKsdQiy
o7WBeDjknNrg+S/wOu1BiCB5DUi6hs9aWnkvKd6rHugRAdUPAjbAIzmRvxP1YINtbxU6Va/Qjb3t
js55mbz4YUfMU2dEkLM9DIQABjHoM88OwnWpSF8pglaestzohxUdilzcjU1Z3jGwtZOdW5fmU92p
p1ApMrw6pk7CFzFNl/Uw6F276odE9Xd5lYvTPIn2kidlwrma/Ss8CzUEDVMGmU3zxPDL6RxS0Tjd
hcGhblk1TtJNxfa/9dT/V28aldBPe9P3fxRFi+H/uYjf96e//eJfkiRJSIKBO5tm5sI8danR/tIk
LYZujtIeBdRizF48yX9VVQZVlWdDwfmrrf0vUZL3m4MYycavDdnIXnzW/0GP2rhS+v9ujHadhRTr
CN2QOMjJX3hfVWXYtOYcUccepV86+dQ23OJWNponlBqlt/GwCJi0oCEtb8fOrr2V0TbNDSdEzK5z
jWZwHWU64o667TLLj7BDwGoBdICL8qWiK/FhXHCCNJp1X8b0MpioQnRns21bIqQm6c92hhtDM1us
ski4iaOjZ0JXihysebd0GGigTeyyC9wQM7vOaWOePwWGBvtQEvK7aa5ERPau+iMRs3AS9ZppqC/U
gk+8khTROC27iL0QFimSUh+LSuD3UbGPnTn+Aypr+DIucEbF7zxZU5n0dNGBN0ZXjqNwFqYjkUcE
n/cL6rFcoI9E5mTHYQFBxmXU3Q0LHFIsmMhA56i2KjvgkVR6aNCdMBnoEwCXVJyJV9oCnMzo6tN7
qgJYgwuQ0m24zHC+oVTCN9QPhQ0ZvHCAWBoLztLwuPJyQVyOs5ffdwv2slsAmLC6yvtkgWJGVz4m
fbLiwDyCvXrBZ6Zj5GwNvPHdGhX1XeGIUN9Mjk0jriEQAMGBpf+ONrW77Uv51Fph91FAwHZ3+OVh
dxrkwVarfEF6FrAoHlWWGltA3e6OdM0E9uccBHeQ8okAMHUa6iWMQ8sa2gvB626yQWRiHUxt1N/Y
GYuNzMXFGe5zLyv8FnDIjsLnXvaAr5fawFxCh/rPS3f1U5Ob6sOAgGPt5WQYtG63tvKUWWHU5TsT
XsyByCSIFVVSnC06gHdQtH+PaeX6oNlTHyrltC0YjX6ceqve2JqV70c9X+ul6NZpmiSXoK/1D73W
On5A8u0NjlD4wphgc4kQKur10g/mEuOpN5TBPvECa0tefPpGrNeLCDxty34VlLBwM3HhJsfuqFR9
084ip3j3TPhY1uinJC75dmGdS+62NZaVI+CbaAXbCRRT1D7NZGKjf3A0MDu2WFmTy7tsKZTCntgE
0YuYWItIe+KIFd5UWVRfrKyq7ibCyA7I0Mj006Jp07AtEO3ZEM881Nw33LbjStmTsatwBq/6Ior9
RJeU3iAIMHxiCL1MY2fByYllGVJ751MoPrlgX+ItLvtx8a2LWdq9n4xRGLkXJIiZXYEG8tz+o2Eg
tfposa1acmUR8SgeheRe2OhWEh/tRnfOBIAG0e9KzuBxepFk5rbwSoQkCNgmXn+ITwSeGNAgKvRz
WSLohzd4JcieQIpoPQHlL5KbcVEgrzImLXwa8mNlsQO00gwfhziWI8Dmq2s8vFrIU1Mfks9p2jVz
gVgxLZyZBnRLl6uyvdkfWjgCPrdZGH7ORRzChIoEZXCqlTm3JwY3faOmWXCoE7Fa3Cbj5IQ+RgwK
8Do3uzSEVOfKz30JpOrFST2R2p+5Rh5bfNZ35QEzt8n8oAg4VfKHHaQ3iV5ajPaoR7vgoUBHSY1Z
c+hdGx2aFB4sob4hLv7LVfmVfh+9L7vWv58iX6Ly9Y//uWmz5+L1Xf/j2y/+tVOL38QyJ2YT8Gzj
mwf2z53aEb+5ANVxEzlsygvw81/7NL+BNn/J/vszU+lf3Q/y3XSaDFfU+n+wR38TBr/bo+m8mLrE
JodJVje/j0Srm7Bvcs8r9xp9CKrbqGTAQ1eUVFaPQEvDehrzYbjLtAqyf189ZaG1jB5hBZR9xqo8
R0CmGBfSD8wL/Fz6IxKakB5+ViesZKPrzwyXbxqSOddy0pwtOV8jUevOqQJrC5tN3CdqbJ49M7+z
R7qQ2khANJCXrrG8dT/C58gGSmiG0W+93scn/FnwI5wKE21R1itdc+eVsiBfxPp8LD393hZoer1m
fF4qZtBFuH/klDJujt/aLGF/5ky2Ifv05JjoBYkZIym9ePPS4m4UA1ISK2Iz7LckSt/103wvk+mI
G4kZbaKRShw/U0WgTannF4uuajaIFyILnuqp3dL+zTgHRubvULb3ceOSrKeTr1i2wQzv2z2JznxK
h+zZIW1yq4fjRW/Su+UKdOyCDG6yt6Ra8sAxw27NDImSmWNl7Rcr1DAOD6E5Xpah/9rF5niDEOWF
CsDbLVovkpiPaW9wgs9IFdTGlguj62tpxQdjyV9WqXqwGdeMlXyKzPQABOG5qRNAyNbJiUwaFLZs
UVGmh1HGb2U33UuOqtvJ7La1VwEFkAusHOKLgmaAl4gpnFFyoYwIjRnepG5FGRBt4tTr1j2y8GNX
sR6H2nIto/yZOQDF0eKl6FgR18trVZIf0Or5fmz1+84Yd0AZj8h7sIAM+rFySm0NfOPNxJ+xsUR8
l6bqSNUIsbakEZXEfMJSTo9z0NFz7+wMD5yp+WnLCw0xHJIIHNhtYyUHhriPjUQzFVnqIUdMqqYC
aXzUkKZSxs/FwCgrM9SLW87HwQhjFvAmPqW18xQr/atbmx88kncwjGCKNrr9bJHhXavhAZXyPiZk
kRvV3Ic4tuhKQYpNO0JLwN4c7XKKNuPI94nR3Tx4DncCmj2G6UZurqpWfyxC8eIxPl3lqkGoEWYH
plQPddM/SJW95fRt1jrKLAIJ1YMZiIjcnq5idkPlPNsabAQRM+tarrsobGbg8gleXLIlUBS4vXTo
1/N7fE7ED1gHR9N+ip1moo/O7cgWcaoYEX5JAuprYpomn5HMcDZtbrtMhQGzMgaWE7SXPd2Z4VCX
1nDT5ra7gBWJM4mmbIO1LP9Ak2na6lE2HOhUoj7WMvOlE+2XaWjsW+ESzsldU8bYwBtm94kPE9PE
NTCPz4GDrJmQVwOmTiLr4jEtgsdcoVnwZ9l68Spnlqei4CSL9AszYySvKsNAzHY3m7Ffwd/dMPOL
hI8Mm9FdrJrw4JZgbG2nPuE/uC9KiVVQk4+lxjStxbK4GXrrWRVT81IURs9TmUSbzEav55BhUM2e
vc0ZR9CAK4N70UEyQ52BgTUxXkpRVmQ15jTZBhq6yhBb06H3wbugEpq5DWskIb4CX/VB6k6/UwY3
3ZQ6T45mn3qjHm+CoXnTxuYo7fTwt03nBwiq7/rX0nU9gzMgR7artuiaPPk3+0eM9LNPxhSRAO1m
nOZ1tzTPTrFV06YR9i+gU2xKf9ceXV/NY0ODRofzy72e+/72ahSBfWFPuLfCxQFCKtDByEzirhn5
/eKVFhXT+91pEV4xwjM4rjIG+K4vPzoO+lFo8XsDKCW0mBTfw3RMxIghHw4LQ8xx0r91Jf5t6u57
VATw4CV1EAI3Qwlw2/zJe/rbpwvNwovcNiCfp7MibJTDQ6l4sDVT7kfNypYUpEOWYVJuWd1+/jWa
/4B5La/tYSZyOIgL3DzvX5skzHGG0FTsWyLcYBbmSKNAVi3LxZFuTbrXPfUytgoU0zgMh2RoeW49
7NxNNL1E9FlDMLx9CD8eN+ve83JQ1X2zMdzxOIKrBw7B4Q2BBlr55A6Xyza3hovKw0fdihAGK3nq
6eKvVVl6O8sqq88hM9O1dFkefv5Jf3ALgQYHCSJsoUM8/+6LNbLYy0tDAs8w2q0s9Xvdm+9R79a/
uKILg+4fdxC8j6W0gtlBpsf7K+qNghGHu9yrXiZvOErdTwxQNzrNCYppL/GRqt51ocjP2TDdO52e
nzEmx6DFwrd6YF1eShUSBVKiH9Qx1GBxeWP/oHn2yWyGXeSy3FtVnDNBiGwiZQ36bxaekjw0KrJl
p/jY6017KVL1qBq2/d6I5QEmSI6FuSuPGGveghjMQ5FmfIvKLXdKS96Ccn50w347d5w0VGXuCYfd
R1ERr8McVwLc2CMG92xt9PO9M9XmCsCO2IKy/dJYIBkcQY318y/sBysM/rYl9FEn5YcZ2fvrODOG
raVGHvw8ims5oVjZ0JgRUDOa+5+/1tIX+v6px0+H7G5J7rQWQM3fn8DGmGLS26eCnPnhQkTdIScr
5Rcv8YOVxbFhCeLZA2ttfN+bImEv7TJdx4HqDRUZNIpgkmB+WVZ6JOHTroN+lRpy72nGaQy8aEMc
xAFh2e9tknx1kSfCccJT4GaJuR8SNvHIY3WqpvyOhs/bbI/mxgmY9GSmzaAAEzt6mLm9zWJ7Awfm
k0uDBfGEC555gi6SWdQtUKtJQPSw6xkNYFoTSu2uV/SsdCN+s1BJwRJM7waVIk1nrAD9iQJVcIS1
iKssOIuvafNeysKINtBrvumI/+2qKH/wxPJdkAFM6KsupWW8/1IKoyJDbsqLvcg4KAxRHq/jrqeC
R7l8J8B8kYZoJQjK3VNucaQP2gYHm8g/MMZ4dBkgIZEpGHoF80hvWpS0yPSnMalM39U5U6eDfQp6
B1hFYJ0iOoNIq1iJKmxtPtC6R90YX+ZWX8VO/JGcc6qqmg/caGqXRvrjRCG2qoKo2pnZCG1xvISW
vXDwuD9lxcLX2gOhlZpM/DzIUM1b86NXNcM3l+2/vUg/eEjYM5b/LGR443sS5BjWEITGodiPbuFT
4hDSPvJ2JB2+oAp/8Y2QtvrP5wTrjMmyJoTh/uOZrKU50QbqC9DwbbERNjAgN0gOATuVJ/h+8Ckz
8J04IA0Gy1SSUAGG2Z2dUgD2ZWBDlCNnFBJYzWx0RoixyOeKyf0KOfYWocWHzAOZEnlU+6ooTd+s
2pc8mS8qo+nqLJsxt1lops/BuFSpZPsks35X96CbVWmsKVc3pLG4246v9Hq8ZMJpYgLkB70mPTCG
4TeqcdhWQd+tMpDEN8pV99dDUFBgABrJzjoU/fgQdxwkXTq/67nmqGfN40PThfoKKyDk5AFUmbiv
tfhgmlRrgskbWfQTYk8wKzl/EwzLDVn1w1Zg5dgsj1GrrFPpjA82I5dVZqUaz1OlAT2nWiKQ504h
NvOR1LSbhr5RnVg8Yl1Q33qWemm6zh+x0zGyjO9ikzMLVlO2jEw+JdFwGU0JbbOE346dnIzLAwbH
RUzAA9x12YFD8Q7zZLGKw4Ebk6fDHrs7YGpfonYsDqmwkOQNvmk0E45W6BhzE+9GmOFHskFOROs8
YX781X5s/+DxptaxkDCjxpDm91kdgEmSGh1Ivm+d6QXGzgUW4Yn6gotn8Vgv9df1qF0uYUwd2REo
1njmi4joiLEFLpzwazS0fHIzk40HdsodGtPxsy6s10QYFPg0+2mfCVwZQ5xikQkhIIKYD19qMhTu
qgaj3RyyLyLuIfec/WI9O0wKNNaYpJseB5NyS2/Mao0wtF+rsMNZ7FJZhxwM2Q8jrFZr+JvLMLN/
6AZWUKhUlwbeFryc7G7o+4u0gGyXma02EPaA949kFkQjvmcg2bnQZibW04vdYsppMDc6nA7gbtmn
gU2EQ2b/YNrqfqnmO+ev/fW/HbZfdNgoyeRPtUW/P2NIxrz1Xl/056/9TV/EkmvB46aAtpZwnL8m
YWzxvzlXydG7VMKFPMfmT8fLstnMFuDxX801C6O/xfpNb435leDd/QcNtvePFXBvmnoM4ujfMci/
kjbelTIIcWomAb19zskDnNcFDtczVoYlSm2s2y8/L2re1zTXF2PnWY5JnqSq+X6LDi21zKw6eY60
qfpcyNIAWjN4jyzES4fH0KnndUc+e0PS/KJk++FL013UXRcYBxf1fXUQa6lQXSnkefYUL4250yPv
eHTUxult8WC6ShiIeRrEw3TDaNj//JO/33iXT479waA0BY/LF/f9yxMVTDgb04BzhqaXRDttQOCg
d/1cAVBaXk7B8L/9+Wsa77ffP1+UW0UCuLaF8z1TsKgguoYINs+WURgPhQlywMjtud6igvMeq46A
FBmDKmVQ0SMei7q+e7UrLK0ZYmFzXQMT3VXM79S+RXwbbOZ5ls+2a6DODqxBF8ehCibhx0guiY6t
BLIHlRWmuf7551gCT/5VbX/7GDbi9gVdAWrme3yLO7qQ6QALnUm34F7pOSaprE/V1m3RWNB/K48q
xYz/81d9f8r+81WpJ20HYgXsmu9uGFvTnURZjTgnYhAPBcTbHWTe6E1PVH1GnaMuFgSmE7pd2MRT
xLr989f/54Pp4JoySSai9Q4N/7tydvC8ArWeEihKbXWJlweGvHUE60MtTj9/qe/qtOtnxUHGk+Xq
vOA/zqDB5HSFrvfiLElkupCAQQg16mM08oFptq9I7eTzoNvL06nn+bpyRh4WLXEohdJI+8XX/aMP
TsOf1RJnm/mPu9aQWunVeqCfe2IA6rXEBlPeGl2uDwCW01+lF/3oIVmyzHgu+S8Ky+/OcqJKgPCY
g3Fu2s71iynKYASSLH7sHb085lgt8Li25RHuJXe5l83iBAOMyNUpgYawwpNbHjV7UJewtoA9pOBC
b7t08DaiYzOOooFABFxdPGUWvfHx4DEVy7a/+AJ/sLzg83OWHCYgTNyx71e3JAuD3p08cQ6CRK+3
s9M0WFy4b1SXV5+bhjYLCi7WvYkLmLt0lFEi00RoJ6/ecyZE6BOj08zQZc9Z44tAb1/dRleXn7/P
H71NnLzoFGgwMiD67m1qCl0Qwn9xhvjBBbleZlE11WehB+KhJtPsF3e28f3NxCSWu5o9F94L5Ibv
XzHvQiMhcLw9j5VZHq0ut57RbS7/MBGeXR0gjWmDbAriIGg2jFKxJWNV8T7GsLmrFRjS7tWER3bP
GDbe6RoPQWxKFs7lnrheIqRmbF4ipihsBwd3PhkBt4TiyhvD4QMtzIZfHKy+tdn+viSyWet8z0hX
JNKVfwhXZjf1nBoR5BmlHtFF1TQ3fuJoyYeasUy3L4YIVEjiDEnnGxaiw3U84B7bemg7kxVdBVNf
T4rAdCOBEEiSi7MdrgrEyG4RrRcinEwy661gRr2GD2ilR6P2qdLgK/i6U5ag2q+iRuk5UeujKeXJ
SBbFI1vAIn5MFmuKWxVn/GjR0W3z5BarRHkaEqgmvotToF/RVccqMDkp8PQpe9HTVvgZdQAzG1xt
TNxJa3+dqHdtsKVR4ccd+/dB9yz6YrWZVPdEGKDYVFf1Jm4HHeY76GiMII5WPfZFloy+GTjOR4+D
ODksCVppCu6hRplmhYgjPdubmrXdGe5XCvwG1ibohXQ/MwMxVnXfS4J2IZloNwHpBrdG2DOSr4bg
AC/YA2QyiH7t4HhszvSXEKUmVldYCIGMFHY/BPTq3iEItVkrT0aB7yaj9xjCrnmsUu4RsjV55JjA
eMzYIzA9lAbexhEd5KO8tKzn1pOUCYXLakMJyEI8VDzNbTzxa5PTZhGARSY3tIEzuVLoDJxbUgfS
np1ZRAIJ7fxNUAtbFnUtgWH1LbpXNLfhNwFuFSv3hmCq6DQwEntxi9QuVyHaGxxD8KwZdobgIySU
fcYcZU2jddT1+Ql+KAO7ARMkU2HjKyrgcm3FdbvDChxsjdksv+Reaz2VJixcmEDRKzeK+iMkLxWu
Anlivt7z9RCQ1SFpCCuLU40zrLmxrkFNnKmVS3wUvlTGJK+yJlBeobStHlA7x+lxKNwWFEdRcO5/
cAY0paQmRwwiHT+H7ctkoUMF6cIYRCYSGPwpiFDiZIxWXGM+BQhoAgOFUNCrnrRosE3ebpoUjT/V
U06gPCEJuww35KVMU650sUwK9RB8Fqu9Jp9rdJDopbMRgARZvdknpbV8Y1PQsSkQ7dOvB8dbBK0l
a0U8cVciUhZsprIgaHLNiJ3Mj6blm7VJO8IimNAn0vXG9Udv5PYqwpavPh1YsmMZnnvHxaEzT7Z8
DizSqMNYp17FPslqlI+MiYLZexwNo31t5wVmsqhiNck65Mjc2+QN4y7SBCJccnlu8q+Hn7FkbJlW
yfwyDB57MDB+OuXlMS1S46Gmx84PlZl323UD6zPLWUDvQXpQ/YXo+JsQ6knL8ZjCh4EIfzE7cEy2
rsXFaQx26hWGJH6iiURy6gF7eWi5eVeASbxbzynV5U9p7zVHaVkjqeHc24DorKOT1A0gIbd9rb3l
UnqNFA9t2y8A/uXd5n1Pn8dkoHZfUnYaqNHi6b6+1iJpZsvmQ5GnDZPmQZwYd+EblFSGk3HFvsze
BnL7dOljjhtmlhicqcmdxEe4RAcu1eNkcO0FaXLwUHh+E2gXQ/sal9wM9Eza16FZQKohxiySsQbr
+WoxZFjSvlYZu23thfVn3HFUvypup8u1UJjTupgOKsnsZ0NR3ydtxldb82aU4SavYPgcZM6EHd6U
taafsEJpa7sMdKJzs7S85TbiuzOWd4uSgI2nLZs9AQbqoic6RXgJGYvZc1p9DvplrD6lYMY2AQDu
Z3oE+ACHkmnpTd02vPOB3xmWqKtJ3dZaU+Tra4HTL6VKOifd67fDj7mUPlOCXNqn5yvRRGhpjaEA
/ZS8G5FpIQu0JAEaCJh3bDu8QcLSkpm852JMwJeI4CuTTV68uD5Cgug/tR1Us5RB7Dyo18ezK0d4
iF7Ld1RhzzQ6/q8XCjZgUC2sbeVyVIHmFe/EhB2TZcC8sfmmT9DQnBs+Tnk0B82+xFMPehcoKO92
6ONmP47suN1ye1pwTU56mLAzpegCwKwOlKvSJcvsrhpxQO7ziMkyTUmkzytm+665QYnCmyEgAnuq
TLlmnXC9RzXEzkOSYtbfdIAFdpAruUeyiMA/3KhcU9BlfP7rIsCMBIFZjHthnaUx7oHJMm9qJknH
yl5ePh87dw18i3KsE9VnAq+xpIZ8q5T79Z5sHL7V2GjR4bORcx1GSlCviINHxG7qXk2h/dy4TGVS
xkM50OBZs/3Q4olvmpZ3cr0TwYeJ9jjGLAGWoEbfCGKocX6Gddjee6RRjDduuXxBSc3cemuQML3P
G+GBz5oVsmyOoy3zexgEK8NdsHfGGOYfJz2xns2Fsm1oLmcAL+EYImFXPYx4JTGRGwu1jnXeI38w
9qrPdlhRvddiVPfXT8hORI3c2qxATUnD8HrgnUet+jyDj3iAMmA8xCzd+mrkSPvQ1/xlyUjZ3HSL
T3dGTZp9qxiv2yaOSu6oKkO6Y7oRn322KrpyBmGJ2IEIHex7TjLLVWuqQXnI+QQhHM3ydiKbT5HG
gXyu+o7ntYjIRMnSgsdqnkCtO+Zsbvs2gxZmtSHLER7CeM3YnNUxahvoARG3PLP5NFCXKA5sk0Ry
pyZFxsryjUUvz7qoBvjBuhhlOuMQ1a1nksW4a/hp77FQOsfWrJc3KbytcuN57pgd8sHmt4n+NOqP
zCVHbhH81gDIl80Fjtiy9ikDKn8ZChZ5SpFwOZLLjvMKNovyeL0A39ai5eA+JAbrwrKw4ptlx7ne
u0G4aPpVBwJfOfH0FXpbcL7enxLr9g5aWr8D8CPTO6d3uUVcHTGJZMp1iMIJSPO3GwJigvtWgbEe
1nkzNHstwfyQTZX1HJI+hTiEu8JWKQ9FCoHqZDND3Im6ECfGTFyEtF3SUXDyCsQJFhG1a4Q32tqp
DZoQjGjiGcclH0gbc+4+hjaIlnDntruJQqgBqGCIE7LLZs8tJx5IxCxxaGchT5YT1OwwDrTLbVlx
0/RJyWpvxuIDomC8KtHMTa0jq+7X3ciifV0BZdphVYZhxsXuAjS/2DcTrpLpjDw2ywYEqD80Jxw3
Q8eiUIbNEGxrzfVYrvrl3SY9/daNWU+8blhN6pJPsrFXFUe1R09NFH5WyOfupwEH3WgARPET2aAG
b6iFsLAQdqL2XT8U0QfRop28AdYqTo2+cMItt+MVwrjkbtdFMDcPndVThIRa6j3qYxUDcFXL53Ww
WsvecD72rso/4CIE4Rpo69RL2j3JL/rKaVjZxzRM3kKzLVfOov4wcdmm66E0eYCB2l4S/G71eorH
ed3R8vSoUCb7MU0mrnNc8YWW1jgrcCyJudULUmRWYQ2aieSZ/CauquTOlK0Qa3bN/IaTvdoXoiI2
COVucReUxNZ6KqNesA3G3GAEucOa1sCPp1Tb6QcEPVl0SAJGyGsiBampeom8CP5sdqOVBl0Yumw9
qMZg1D6GicHX0+QV/6w9wUUyrVnd0wFEvWcCSCN7lHWpHqhx8qWkqyNXXYgBoMJT9f+ydybNbSNr
Fv0rHb1HBeZh0RvOFDVPlrRBqCwbM5DIxPzr+yRdFV12Vdv9ev12NVimCIKJzPvde66xBmHId0Yf
lIuSVXZ0Ir6qUdqCGjAlv168BIhNdsP+wI1HftPp/DCJU9btBTxi8aVhj8nTJRLRNtfPcMvI4+eY
AZcuINCLnYk3BydGTvuh7FjTGgo+YmgLkwRX30SXWZS4R52Qu04mL3q2jE59QA8LN74DtZIzGJ9r
7ds8PyGncrdWCavV4mf248Arr8/rZpQXLI4RD0yaP2q+E6Xeb4o4Ci8rSYkOfZvIVyO08NeiZCjQ
dKx7suUr1JXcPFlsQHRrgK4kemVeFjgra8526cH2ADu4g2+qkyd6vnGdQSrbK4BxGt92GC0aicGT
uSrq0D0GwWIGRw5sU6dHND1Jy17um071u9K17ZCzSkdFbrFYj2FoIdl5EasSOg+XJCA3hdYU25wk
Kp8Hiz/M/mOKYr1ZWrqhhDfxfVgSvRyct8wepFOfTqEVKlll7ujChWzuz52945XTx1T20xM+rOUy
ZXr9JKiBIA8a4BelGLZbdjwQaaEI/MrEJu0K41aes2tsp8mxOdKBMIGL9HMvHO8jp8vgS8mu8mtT
Tort9lgmpClmoCeYXi4tHYordTwONwlJuf6cmmvxuYF4bOhE9Zwpu8bEGW6S3M8+VaJLHnz2+NO6
r8oZQyBZPJil8zWW8PgpJQTxuYE7JDfeObaXnSN8yznOV2LJBKbemTJfyWjwX8/qzL8nPL+c8AA/
/ouQpSnrf9DTNQ/+v/7zOZNJ9kPSyQFqzg/96Z8GpOzCP0coRm0i6IRa+2fSCa5WEJABh4CsW991
/+EfDmon+g0kOfcFgovP8IWQ+J9DHoe+IoZCOAvQn20bgs+/MuQJrL+5jHh5hzT6WUdnCPKDyhkO
ftM0RB0OYTjX1EUMDYluxBR0grmlysLZTnX8Ntehx2Y4TNInenihztGQccrSpL92Gtp3Ijk4Oy+I
rXgrUZFv0zkRJ+nX5WNTU/VC1UV4bOPuMaYhOlzPfftuOqKQ2UZygZ/AHdXPthZFRaX3cgOHlQ8v
rptTozdg7owsV5sgsdaTPoo5AijSSjfbP3d+Y3wppmB6Kpymmr5EFF4G+UVG7O86bYKtxAQQJlN+
MvNChHt/gGHMjBuX8ioxeixjHT52GoQb49FwPYwYsAeHrQhZ8AKgqCtVafcn24bp2pITcMsiDd/K
ogxpQumGkMtC7dcBy1ICRAzZB7pXy6gXduY2DkeIVVZLuJW+hN/daqlPlBmTIgkXF4eIW7zIHO+D
Z8XuxoANza7OGZ/PZ1GEHgt7DbVD+0ZU4hY0jxlQF8dRnlyo8dqpknppHGFPqalSUBacPWlLGNrg
mSHN0K0DwJ9YbSUYZmIiMcJvHGlrGE3nnX3TwtFud4bHjky2ofveC5dJhY948eomKJiUqVqP0+jo
q0wRb7LikWQ9RoXHMn8+NSdZx0moFFoV6CDGA6Vu2Isq2LNIX51iL+SImk1r6A0cx8OUtZjNbsvz
Z6wRPb+dO87/WKJQkQ0TPtsi7Bd6y5dW/Izn4D+9FDUjOTta2ICh0MbPuRvyaDiHfLvBPR+2EqKi
54dk2BQIAjgdeF72BuEjGWpK8VkssC2tb1T9gB0haHrQul3E8QCq3LuAsq32bgf2ciUntXCq0hLC
XPEkshOLR3/uLryhM/7HbqWbn7piYTdCPJhfYIRRlGwZhXF1qyEWr9Cr2BIk8cDW0ZulQ6/khCVs
EwaQya/joRzjneoIGhw7MegNXMMJ+3zwg4nCv/9xHKBpvdyXec5JCWwJrooVcydezw11n+Lk6zeP
BsTGa7ELrqAcdWPr+Zno+hVzMJrgOfoAOOG81Rsc1gVvIoa3fBvSl3N5fkU/0MMyzsvURJcW92Y7
aDpDPiKqjLJg3+y4XkI52GgPy15Ky303wbuF38Ygvok+z34BnYsBB/pKlnvuXZL3yAaOzuRnToYJ
BYQqm5PWxnG+SpxSiwN6opnCMPvkdkDBns+/ZVgufXIoZ6pHYFh4/LJ0H3GXGWRBryNJDxAUIMWO
W2FQ69eFrhR6ACnMprEp9Uf6TXbiGG+q647+LIhOCPGzbPj3aM44JYURp8yVoSW4ojlv52nr2gdj
yQp11pjcyrTmXdaK8uuyeNyRuW/oe8qyka157ofVvukHdoeBVU39OhXFtJ6Cohs3XUR1NmRdghEj
ItyQM5TDY907hOt6jotlWtPJGbmRuOzCft0Ij0ZVzzZaOBE29vq+Aje9niWOTbBC8SmPOBywwQFx
oWOqCE1zt6xKCoReO7dX8Q5m9QTdKqJsbQyrHShYiEhD4lHu2KnPuYFxH48Je8cyKqeH0DeqdWBL
bmxbErxeJVyAS990Dd5dVTQOcBzICvrsUzobL6rZ63HJhuUw0XVxGJncf24Fe1n8+g0bSva97KBt
JNdjkug5WK2v74zj/VkGAStI3wLvCOxqvBktz92ihtt03HZ4CTlcWBERcFcc2f84eFrCNKXBgpGF
PhLcl0hTmpRMOSNUktR+Quuiu2yU8xc3qJyLmDTMIR9C66P0grPVdAp2MBTzy1b62RcHvtIjbvn5
KKoajlxexusmM57Y8svn1HbVBkpt14DSCjOOjdBDoHmUl9ZUj/y3qd6ZIfT3OjGXL0xRYLDTs6FO
5BYD2K95MLsrXKzOK9w3deqo2wWVawfWsV/Iw1RQWjbIsbrdfOoItWUcFS69pL2Wvqy+4GBK4f+G
4G5B8rbAi7spvC5H496qDDraTKwdwPvDQVmIDqzmd/AEqAowAYQN/rRbBmfYqLYQV5jYGxpU+/i2
HiSryRwAWzJEf2/V9YvDVhBoSaSWZI/05VyKgqT+U8yY65kSYPlQju5t6g3t/WxzjBwTZd3HsEQf
6qBLCe5NXXjTMg8mBFyKrZngdUzscTq5cfi4JLb/qVekKBsIdHLvjXUT8f0Q9MoOksJguhsOjI+Q
EIV9qxT4Wr8SqbeF1WBejs0CtDFuO/NOpU2D1AknoMylhZXMkZQFUjgqtpQX1zQvxen4FoupKteW
23tAdlF5qwOcz5JSWcsttxComnU4md2jXRfha2ZHpuJRSItVn4NDqExDHNHxuatHQM4Tj/cT1Mj+
urPNt1GG7ZVQy9yt0H2ED14z7i7B4OabwY3shxm/5WlGLrsrLL/7SuWvfJsRq9r3qTPL4Q68SJyc
CFYWxwR9aC1a+cJwKr7jbBpvCmyKCCLWdDl0xJdL8tFD4IPFU45xI2Xnb5VNkotxTfUF0yWqq8aC
x95s3+VZN7xCL4k3CQOzW06Q3s3Uj/DNipoyqhVDTXEdGHFxZcatXW/I5Bp31Ap7m8Dtxy2XK1gN
rj9dCFXVb1nfgR9uxFPcC/OiMOVzxyNxm+bcp8gJrxa1bvmYq0tj9tyXcUwcWioKZl9WrKxtbEDB
UYmb3Dhh01/1gTyEPca5IrA52Jtg4Sl+FBOMlbRzeYchhZMpyvUmEXbf8fAzEHi4VUzYqNUYkoQo
rU9x7tLlV/qwmu3GRQfrig1B2nJjcRplLYSznE4+KHInYsaYuC3+ch+9fxfh/JtWti2cuzBx/VtE
lu6hkS41OhKGM+8nJcS8TLRadZDnZOGtON09+WZrnWrQoKD6JrFO6tnbRV1VPXBcxAmds/3Y2RBi
SL+UOdkuU5f9dr7XrmaVprfkm5wdQdr50ZRyOM3K0U3e/OAAJvSKFWg4ZBOov01XRXdOZw57UfdM
PjvbFSdY5e196lXlsAZRPW4JytLWkY6NddFTD3yXZb65kbF/BOYPirBI5idTlZhb4W88p336grsv
XnueBSg1mYbkaYBnvgrU1PHEVc6FL6rpMJkJNDRyHzumPHwO1ECPQHsqUglAgXqCEnORUj/vVx1Z
58lrd0QEeTqWmGOZAVUl9GmweyLijQ/QKh8gtAc7NbVxvuVxCAA7V9kGchyIV2Y+5iSt+zSmy3AF
iQBMwZxQQezOUEDNdO5Pk3SbHZOnicoA1tOroIJSuA5Ybz7ytve/ApQeCdv53nJIo678LAL00UhG
8bbUWysg55LU5ExwidLDZl1WuU+TSUvxYj3gjurD/moUlr2J5xIoIjNbuhUD+1Tk1XDNTEQ4Tzzf
iEXUxHoQIaOpus27DLWu8Jp74miJf19GBoQ3z4jkCo8v2wLE2N8LcjzJLkJ75AtkshcsfKu4QUh4
SIZyuqwLuAyMZqMJOHcY3ym2AVe0rQlW3tlJXmh/Ayq7OJTIQJR5TQBG3C8xHnGmgemuLfr50lOe
d93WKTVsUdsakJO8/sJpyu40We28DzHY3Vpepx7Tsbpox/YkwmXatJHd3lRwgD/TWW7uMYfJC2vw
Ymak4TMbtXEXQHIaAune5cNcAoAZmK7sqLcnlAdAmexfFi3A9kZXinxNa16Tk07zl/veMcXvU1Eh
WrDklcwI6gqxr0afqR1Q70UvjerzTB/MrRHNy42R4ubdJgJU+e9hJx5FP9dQj2TWu7G9B1zhMBCf
CJLQonPfWOUn4ZRTeqrLNogvndp878ZIXE0eGzlSjm1/LMaM0mZCQ8U2LPI0uI9snCGfsop/ohNU
kqm7bQR0Xy8rIbuXlGGOnxhnNmvXkWES3Ca2aG95+h27iifo+AtfoD74/o+TwsNgGWiDJZMdsmKc
07Vv8C9hqoLNEthZszl4sz46eVnONrG3kFqOf5EMbr/9lf9R99Vtk9Wd+q///N6A+McLwSzhieCG
ju3/8EKhZDPfojQezpMjzqkMcLq6Za/Gx+C+q0yPF5JmYj+6sOB+03b+V+P/319dW7sizJ4uYG5m
rt+/TWHMVmDOQHplLuxHf8StnmEgYStRykMDaxv7ZRewH/wmuv/8rVvfGxH1ewecZ2N+tHEhgnz5
4b2PlLrE0LQgLluC88EwJgwTgdEx18wVJyjX8nnz53ltl5AxQ4Gte84AdRKUB7hH1uPPf6HvfUj6
98Ge62DIJbhuue6Pvw8lpv1sJ1qGlRIF1kF+8LLUflywVnxE0vqll+97G5J+QUDtePjoeDZJpvxo
5gOvP5OpU82hBgV5SV8QRfQ8jd8Lo8M0SVL9MxwZ170mGNc7Rykp25nXMGHS6ir38pLHHav51m9r
ptyMXFDGDR/rqARC+TykHVbWgt6UlbvUMXv1ylcfZmI6ESoO7W8Ptm8wAG0npuNZ33O2EMzyiMuO
3YMiw69IcVl0Q61rH+f9G2VzIFRJZ3JKT2Lml5mT6FEOj4nHKnBwgpSz+mCdqL+Gy1A/OEBHda26
4s+fLbxmBZb2MuFAbOgHpsmp2jLiO8aKvdpFKNlqH+qZ58wflDduIyx/j2EA07uywub1LICcVeDz
h/5vefNX8iYXnS/c/46I+PRFdf/xjxrnt5/8U+MMfgvQIX3syzCYHFcLmX9qnPZvvmdHIabus5Xc
5v7/kxJh/uZjvjODEOyBg/caZfQPI7sT/EZ+1TfROPl+aI7mv6Jx+uGPXzLKCwFDuRRaWxbDox8z
xsnscsbPk5QUeNCfmrBmUksqTJ2cuXI3pavVrKJ3rHu+WCg/CWWM2ZRtSr39KVJpsDkn4LWTXSQf
sEoZBHdKpuJhV+5piWQgeN5RcSRqd/Bw2GdNesuFWzyQuz7vY73bcNmVRYio3sotPH8zRMDlPL2B
a+Ed12HRI6LNiVwlVZg80TxC8dbg0b8c+fkLfJ1n67wzdGM1Py3dgBOVL9suGwxz0+m9ZKJ3lSQR
2GBOeq/JvJJt52LE4HHmNrvkR2ivgkPDDrUx7rJY5GqTTvl4kJyjrpZxrleT3t0uep+b6x0vzEpn
hySR3tqRImgeLfqdI8SoLWbxbJPpvTNoUnbD6ThXD0nqUQGud9m54n8HeufN+O2JQiOPvlh25aE7
78KBjZvRghJKOIuACMrc7qFAW7iNG8u5i8/b/Oa85W/mngxcGRrLJupBZcK4dLe2Pif4nAM3/M7F
xlEccdwmAsNrBAHnbudTXxTigOsSsxOnD6tPbyhYHpgWznAVN8EA59n1RndFgGdxL8Gq6yxT7XdE
jJeObpnuEI266FbNbA5FtlhbY7BpY89njkdS1R6fh9dfAis8dByiaATzNr0+VxVx9xzXs3kRjfKJ
cgKXzjmzftMFohdWylaxmsN0Q8p1mxDQh6STJPfKpWWB/RstyWFekf0/H/OiskqDlaga/ybplX9b
OEYMHCkYXmMZ23czGeitl/jT5byIL935MFnPi7+N2yy5XTjRXUyMzWTuO2ui4hMleZxIS4tjZV+z
4FpO9wLIskZUDYpjej7MjueD7XQ+5EIYVG/m2NKZlA/4zCvhncgnOQ+FTwzR8Oqe3axq/XU3VFyy
UVTyCmXxjWFif20AZ9jao/nFras3QoS0glVe3R4HfSov9fmcQjBLbSo5h68MFPrHxdCdN0Nc8hyL
Od4v56O+eT72x35Tl+uyHse3FDisuYHLnVGLRCEOnc5aO1j4lLde0IF8Ifxl0pmKylBovUG0jD7W
kzXHdwNyxOhZr4uKXk3ZA/XEVSkDsxKHyM8wo7kBG/M9oXTOq1rk8FA7klh8MXE/0LGmpRCpRRGP
7rHwJi2h69dISCA3fJuANmsHfwNTA0el14pG6dCPxuNk4RxlJAjycd0narSv1FmWCWN4D+teitfq
LNtIreBIU+1yrekMWt2RWueZz4qP1n56RCDOWOmxOAtD9mJDxepjq4o4E835iSMqrRiZQnVfTTCW
rhSt2dvAadIjhh5r24puXPkBbG9L+OEnV1azt+qWE32txiGhaWVfhBwEYt82dl7M9D4y53FXuznO
PuhmLxN6/KaiSu0UZgGmxQ4mMFY7zgrKLVaFzL07PLcFTbXUaIFRq9bhULg0QVftRV44YDPZXuwH
EtHrwaqSq3GggnLd5wtd3aXpHT309yu0HON5pFSpL4meA5OtSiXwQoLm3k6GU+1ycfLn6QWYir9p
8AccJxq5th5/6lR6ZnNllU6Lm9416CZrm9bG+Ut1X3CkqoTjcSDbOyeSziN51HTtUzK/ST2igOtZ
LPM+ZiNKPX1ZFK8Lk110+GA8MaKjBE4OzHxC2huGnqYWch1yh1mRxrtluC6XZP6KSYwCAvzFu9RL
gNwFmQCiEavPbuzTFhhQSLZK/draNLbZH+NqLnHoxfIyK/s3nRwGIVgOh3ppR76lcUOarxPjSOdE
lXWf7ZqnzTZwA3XpVjG9IIn1kOD8pj6hopfX1HyfOsz3ZUB3HWe0gxKYSSwesIDyQNZYeFUP1DOZ
R3MOKPiMivToj+5ExWVonvyO+hee2OFOCdO+7CmKpL44yBDnyvtY90IFKgn2eBFUSK0HJCOsdQ3S
VYgSKlh7R2soN5Fjt7jZ6Cpb4aZuN+bk3Eqr0R2o9rz2+IpepSJh2k2X1booSati7Ik2np1ZF3PX
xruxb09TVbVbc5nUB9LiBC5AjLifSxRzx8GA0LvpUS7R76Qiq2Pi0RwQwQLsi/H3qnL7rYkhkJoT
HjeUHRxDqZJDPyJmV3F4PVjxfadq59qpbLAI/eDdAQuqdpIyh2TO73tTGXdjmt9OXNcLUD0238by
OgmqZTf5BbVZU0YDwsoflL/zFg7cbhHBGfaGHoAgE5snt8BuOPZc1/u2zxL/At/k3F/NykyaLQMs
S4KJ1xA1LGszRDUXmJC59bFxm9s0jvD6VJkZGS+j0lC2DA19IW0MQQGrj+a20fJSQmAO2I7Ph9ZK
HoqiCXKobgtbGUVxAm5tpmrUJaD72znTnZVpoTnPjTVRdt8v7Y3d2Ea6EblcPjminz5VjTldBF1u
nfq2Vvt2NsZuPVQBlCZrxtdl+sXI0l/WXANOEoe5Mhds/KyYYWH473MOqoj9XH6BQN07DDOC6j5c
epAHZqWYWnhbCAnjbrbD5KO1ewPYPnhINYftbgxbEDQUO9arqmZ5LbD0SdC7DKNSM0me3TkWROcB
5UmBJ4wuEnLhmVzA15pQjFYjM5VxxdONQH7jCuckRV+l286WwqKtY+4jqiTzwdx59OzhVZvTMF+r
gEKhpWByNyurpiAgVEN/PItWZVoYR6NtqbzBdkJql6xZdGN5ht+tm25ps13hYahtwog0Rer08BST
1nxVHsS8DRi+/C5MZXuPN3ZUpAfmjK7KyNsr2m53khDZYbHSCc2umAYTmJQMOPjIuftUEsffxCqy
Lqs81LgwPvwXAEHuzlfe3unAMa6yBUK31qgIN2BNBAnpDIzajJEC1kwlW2cyqmt31h4ddkAtZXdg
3I4wMc1P1Jzk60RAV4Sd6FBgIWa3ZuBUdCYdnV33wuK9bB0uEvQx63eXzgm+2DhoVnyiSDNlgTDA
ALWABtX1+bySvWevO/gPYu36KQClViH6+kXabwHOXNEkRDvmWHWXYx94Rz8NxQzBPfTuVCn7Yquw
3u5d5NxtxId2EfYK+a6s3fljisP0LWLP/WTPfnCK3bRmejIPwaUy2Zpt4sRKoisQWM7anoOXDjzr
J7DpBCUSz92VxpKs7ckzjxIRXtJwmvuvjnBJuqAIcrQlS8azxI6uynyev9iggTE9ZtY762l2kY0G
NRyt678MAxCuNbz7IN4ZFCuHm85c7FXSVYiodefco+o5W88faXUgnrIlOxDtURj7rTcNA5axYaTo
EziaCgpdrD4iFnrU9DSFSN+p5gTCbjeNu7OyhhStsARHb+gG8EEnqq7irt0afurv7MEMPshlTpcM
85frEFbVgxiJxK1Zz3MQZ5Z6BL5cviSWWSbo7HkEKgzaMQMb88IUMTFO7teT2Sb+nbN0VAObAnQ2
vtitsXgGlAFXbGegp+z9aeDwvJiJJMOfgqW5qnejT59FXhr1cTKR3EVUjo8Nc8GdYcptJ1rIrglh
nFxLrrkWX1kkBiAK6O9NMNgbRYnalYO7Y51q4bbQEu58VnMLLew2WuItzmJvxh6FErSWDRRScHpW
halAQiDWUvHQNeOHf9aPhZaSh7OqPGqB+d/n//8LzBlrkbb7/OT8n6nPTU2J0l/5kH/81B9n/9D/
7ZyC5eAP7Oo7PmRk/4ZfjxoMRjMhWTQtLf559g9+M5E6XWDNoWvjPuLX+DPEbv/GET3AYYQiijDI
b/gvhNi/1/MIbzKe9hwTeY2/TUMsv1c3cValRY8R+JuXXlbWdOtZmCGXecbZ0UnsRH+5QP8g5v7T
CyKGEGPXsULf0qryX1Vj3rWwReWdHM8GtjyM2X7R4Vy/DLnNefL8Isf4vbTx7Q0Grs/1Ij2OweyH
4GSU+xxpoAGcgib133OdnDh78ZWH1+Xnb+17pfj8UnzUGNk8Csw0SOf7tyZTuLd9YbmnoiJilAUk
8b1uQbWlFQHTKLVgz0GRY8fUOZSfv/Q/vEvuJAgJYQg7lMz69y89tqwcpiHdk7JxG9QhEyBqLmr8
u6QDql/EjH8Qpc9vlDsQAjmbeNJq+jvy189wakp0oilzKX6DVUDCBcP1asxNpgBDF/CgrUkZphcV
3mTMbJIMEBbPhlTGVGakttiw/yKv//e3jxYW+j45VVx/DAq+/4VyKht7grzuKRw5VAN/xrZiQgvY
/z9fSzeHEvt2NUbihxuKEiuzTCmqpylhJC7lGuqDs/V03+vUwM8/VX0d/2fCoq+zTywZXc4LTBBA
P2rfICG1u7Z3T0Ocfv1mg7HJI//8Rf7p2rEIwTbixVilfvgwye26QWeX7mkpsAPl4cA84czLsYgW
/ArmYOmr8+NbcjB82OjhXMIfmW1h7FjDYljOKbchxWzO+XArNrAdnb07YVsQ+PBnvqQ6Tz+nnXME
peP8YqL0D3cw3h2WPVN/VbWH+vsbJobvFMd+4Z6msLMvHCpQjFWrnd/CUNyh5DqqbVHYzHbmBRAX
FVh8efFcZXtWkF8BNv7pE4Cmj7lJf9LBj0nrooz8qSoEX17cn/dYXsfV2frnAs7Z/usfNqMISPm4
DZy/TVMoESRBFLTOKfO4vNHZ80iXEUt9qM1gP3+x75d6lm/NPjYD8MMMr/5++4q0a8q2FcZFTAQK
Lim1tK+1Q45vOVvAam2U+/krWt8vwfolg5BnI49g7mbgWT+sg6JYXBueR3RhchTf4wXEhaWkmu59
akruMxXzuZ7DDhx4CE0lOMsqwtGnwKhJK+AraQ+LzgKcV5BvSbZ5ISy2ilMDH2WmU2c//5XxJn/3
lfB48FPBrhkdzNawQf+I3KzDKXcnDnAXqjSrnbmky67JfGOXWKroV41ZzSATyELIBqdWLmZ/a/GX
3Ukmvmf/FiMkbBCsvTEY/o+FWtuPyS64db+Fdmwi2unGlMA4Vp5FimXFUYFArs50gEeVBzPnx6QO
CgYYniRGERu7o523r50O5WMmcS5kzgWEeJrPt0lWEpX0yfI9g3My6HGI4tY6WJTaIlYHqRw3VZT6
xbqUWezQApk5VNHULa+h83e+SufbtqXDYuUOLiQn1EqcsWnDHSJcEiJEkjsKHEgU+Bdn9IDqkoqY
sbTq9ILTafdBSL59DQQDigu47ExiUXBvDbsz8HMyAs3erDniIwsWx+fANhJ/e6aLkXuvK/z3IrO5
21006ffZisj/nueq/kAutSIF+lkssX3AKNzeS5/SAHxt7ZqGUHfAzRcNVIPRsFQhAOAANhgMnIhs
gTSISWE5k8sVhYbwPNOGtz/zP85kjHMAp8OGSj4KR9w9tq/l2R5IzopIp50qn4S7NUn1UYCWpL/P
YSy5qBhrVDjL6LkXM3/KiGfnGMU1f0ulU0VLx3VzUWag4egnas2TeieUD2tyrlKZ6+lvR6IwCHQO
J/VpFqzQwIOLVG9MzgiSc7bYxCh5XwALmDChGaQiz/nPNmu5a1BNvffAL7iaaP0C+aPBBA+LMA78
i3NSxiC+p/bKHSBg2LjP27XjBbrpkgrXD79J+f41ZjLTdbaE1nVqkOvfzB5N1mvyygSzMAxqj3RB
9mNl1Q738kCi5Vnh3mLW2cHORtjE926FPIs61PhpN5c8l1cgA4gvCSdZrpYAkXFtZRAqhqb13n1g
ARCJakkThTdb8iFxFvuwLLjENnbiu2/1MNSP4ZLNV2WLOIdS3lir3CC2yNHTlBdZ2Qz41rTNWZXT
tB7rpek3pop9wodLBu/aJ/a/okZnvg4Z4J8qN4UgXBVRROejQlJnnIWlaZkfC6Bs+JpSIbCXUfNJ
X1tBqRaH9jsScZRA5nFfkYeS3dfQXZojKlF/DUW2r8E45BTO9wUr03rRoVVOqfhuOng2L35ZSLVT
3ux/npbA2qiuri8hOchkpzk18BB7gaMrb2gQbvrmOmJMARl7UelbogEDQdOhnnOY3hOzjk80aQXt
PlSj/wrvFOxbLZY3n5HZhePSUw3Qyl3eMKoUnIXthfH6wMcYQjKiFWOs33KmU90GdAb+QlMGe70Z
RcGZQDpsNEFl27IHXA2ES3dViDeOhYmQM60W9z3q1RFajzjmMlW72evnL3HSjNvUyIw7TMrVS1YM
tDkhL+C/yeDFtSrDgyffg47irpAc7yamOGzdD9LaVRzjcxkaxGvhMWAmiRt8oNJBhfID4vUY4PTI
w1tJtN2k0Z+8GC/Z6YYHXNT0cdcZLEk3hu7JXC2KN7jn0Eox2ZA6JkiwNDOjm6rpnwRBBrEearXr
NZW1Ts3PZaCal6jM7FUWWdNOGbGz6Ut+j4jaqDueSjDSF5b3S99tx5VITD7RAMjKJfGq+hailbgt
FbOqteGzI3s/p6INO+croXRyfduIzs5PIL61kuVMGN9ZbbuPRJosSM1CAmEGPk/pcUdQXwY9tvuw
R/TZ6v508qJUooPIgDSwrCGbNK+xBQ/gHOgLZqwsHaMXoma9FxPRtl2yJbLUf5s1CbX/hhnDIcvG
TDSsthPnKKVI7W98BqePg3D56vep1x7cyQV7dc7WC8FtqzUPPT4mivhqN23Cfi7tof84jd3wnU+V
qN7QCUPxdRaDq8kJHaIHIYltnbvjlyocW9pyC8P7RNlcdJRppA4lck66qqckY2Jm5envaujec1Kj
W8+lrmMdY6JVLyVzM+MhW+jyPoR2isxNGHDtl1mxTcexPeQ4QXYQmcXTEkF5X0WBOz4xU67uSWB/
tcvlZbJd66bobHJ5dAHC5I1kv3Wx7n4kXZp8LFk2PiR9wCfHN57qYWKn1O0kwQiWM82KedWWKrig
/gt85zSWolorDCVIaD0q2IFCOPPkts18RQmSc+8vU0b3X1X0zG/5FOjoQk94Jtww1dvJ6sqrCc/N
DRmI8qbF83tfZWG7pv2ZMcpglFuEWOd3CPrDqfMFspwX25m/UqGTrZnRp6jvy4ixvC1ZLmim2eRV
6F5AY/k9Fsb4MHZJASasN68kUv5bMfr0DklMkDwrdUEgEd3kOiITeCWZdV0Y0QirPx0S9W5no4AZ
yrywxvp2snzTiFcupepyb7HkYU2ve2rVLNumXpnmVjRsUGePfiHwRNfO8iCylD7uuV/uOoqa6c5J
xte+7FpmFkq52cWUTZO3DhsQQlgsaQa+9ifyu/so7dWBU65xmQdL82Rm0o7WRkFUQCu9ZkHsMxyv
R57wX62hVVe9EMOeZMh8wjtVlRsRpTHTR4vjRcritgeebWVrwc7CWCdDMNwl9oCqXOcxDcuKJe+1
mDpIznPpXU6ZzTKKCwAEZUv757ixK9nHDGIb+6oL5sVbAYiywm1YBi4LojV+aWww3buIYgSizsRX
Xbe1t07pk4vog+xeVVb71Fuzeg4JeWyHaaGNOUf4LALfXbk0buqBWh6Aah2DDAfykn7AH+I51Jnw
82NjyEqqssjfDgvnlLrEXIG3Oc5uwF9NT6YcjSsv65gUZU7r7ELDkXgzRe3tWhV447qxs0jte+7d
r7QXTp9E6HSfRy8OPkafwrmdKfxercn2EyrPmzKQqzgklkxBXUtMLQXWdAg68dVLp+RW5VBTVkum
uguHFu4GeEbd4qbI2nnl4hxb09Ypb4wS7IVt+nG3iRL27MkyTxMu2YbCBQ/7VUjvBeXPhhsMLzQD
NESnkiW/If4RmEB36/KmjsoSUCkJBbiIDp8a/irLPTAYK6f+eUrbKXZX5/36v71Qv/RCoZL95Wjz
t6jnJ/BHwDy/V0LPP/OHEvrf3F3bcuI4EP0VKu+hfDd+mKnaIZMMYUhmJpmt2nmhFFuLBb4Ey+aS
r98jGyeWIeRi1e7U+i0BWqJpdUunW6d1zeojAWGAlg/VUYBQnm566rqOlwQlhQk8E4ehJyDU7qME
ykD5kwUUDwWYOPHVQKgmGgW7uAOKLjeoksLN0TcAoTLWAihSs4G1oL5TNyyQh5rikN7AJafFWmf2
dLm+KuJgxqOzMLpraOMA8AllNZCP/QFaR9NsY0bx/QYDDOZwnIP4U+ERtrpiHjgoguNDlcDQE8qC
sQCsAF0BW4PlgfG0jShsda5HNrbJKIGMcPbG1hS3xDRniwIrY7G0f/H5ZjbwQ3RGzUFbdW/w0wdU
PtugX7kEwdlyFgcgrhq4MxTXWKHmuRfTbCbuWicFZdjwsvhrkaF3pjXWEGlGEffm0+x2MNe2Y5Tq
ptPb7TI/B8BjX3KkT7/NUY3DcICYLpN8iLwNLvmbGfpvGCsH7WzQbNn0cBsiipfh4gbl3LMVuMWQ
h3OxP0sHyHEyZ2vwT0lhXGY4rP3cgsJyHE2XhTt8QEX3+jyG5zPjsZuDzNjeOMgI6Wg29us01Rxc
AprFuAiIzCdaxqNV9LV16t4/jOe5F57erHFh0Eo+m6sZerPdD/PFPN9ML1wcXHkFDf9vvMbui4hF
/bnMjHwvaLb9QTniLK9XlXi1rNG+Td/3puOCdhfHX/BDQF2xNKWUTDmncsLHREQkZ3kR4FK6afUN
FFyIcnI4EOFDTnpRiu7A1cunwhs5DnjOkJEB2qZpKMrGgA0dPaeF41+wUufx90jfwE/B8id+BpCU
SCkmuKjX6aAloaEDr2+jlNsVZdXlg2vvTR14YFEGh6ojUMnyqQb893VAAkSVM+wUMubnzeCCA9le
5/q3WoJl9FHSj+SXicuv4mlpwbX7CFWgTa8tBU77P7GEZ7WAO5He60yhJaJhCm4f3AtATMFjWz4w
96YpoBKqj9MpQHuraoBQDfgbmQJyJHt12m82BQ19/HClwbZFphAPNhpNLQy8PoZxcPsBGi+f380U
THBldnaNet9CegB5Z0GtgadlC3ALoM5BuybBcy0eaOm1C+IVBvMYaoYhi4IyyDDKD8Wi595Qe9f9
13eedRR8OBHuU3qjiDnV2PSxLuCjtGBK7994sY4G5Ti7j+++4P7Q0lj1t6r/+YXRjGQ+Wq6WQ++m
WdGn/BGROxIjw16NLOaO3wVO6mkmH06keTZ8wQuC+aIlV2QyO8vNQFmeyILLgN1d8IIknPB6iqUq
sFmv/z64a3jcJRxTxZBEaHuYtUhqKr/addbYNKcZCdJ6lmLWoNBHFOkuOUmonzO/kIIiKgaxIrsK
P6MRWZOM1pLEtNFKVIGy60DeS//uQTlFfCd3QcfFMgVWeA6ts0C2Ql0TJP5dNXNBUxAayZKxQcDm
qKvkL9A4Y7Wc0rzNsiKoq+BRQELJAHV0bFfgQkbgRU1SJq/IKhB3nnISoDunrGVBDlVr5/2LfZSu
W2LBXN9d7HjfN6HwRVcgGKos/MW2llTahQMt1/94vyq+pgXje2r2jIEC25gQlkjeAxkUFeFlQgCu
ttsxa5aKn3BCOCc+EGOa55JNo0bEUqES5odsRuRjHLbWCmLBhCEW8DSXLNvAbl3BgpkwDnYGDgZK
yTeBD0pTJD0tsrZoJRNPk7zlQ0QVitd94VzRuwxU4rK2DdxXUiF6ReS4BVhOQJFdPeoVXfe+kPie
h0wO65Av4A8V8i9pxum2liU8FY7ouiLhE7phvhTGIFxFRBea+QtsJ615C2ihs1LSLA97Q5KliJSy
uZiOrmyAM7Jor32UESnYklyHTNa4BWvprpbrRYQdiXyqQYcnT4GTvc7orI2UAbzpPudvNEn4NlqR
1jEBFbCGgnn/CNOA9kZ8L7a5wCG7z/4mLZ4xREAGokSzq6VXA+wbohCv4DxyC+1Tzqm0pTBRvqnA
M97SjXyq3MEoXVXyMydhrVjhC9EY0lAQ6/+kWYzIJklGKFYQiw/SGKBaUYH9He/z94i4vA/KeJGD
oav8Y3c8usp+Pmd6VPIhpOkxQbGPP9WJh0Mfk8E18Q4/oiT7+A8AAAD//w==</cx:binary>
              </cx:geoCache>
            </cx:geography>
          </cx:layoutPr>
        </cx:series>
        <cx:series layoutId="regionMap" hidden="1" uniqueId="{00000002-4A27-4DED-97B8-4E6A4B380BB8}" formatIdx="1">
          <cx:tx>
            <cx:txData>
              <cx:f>_xlchart.v5.104</cx:f>
              <cx:v>Energy_type</cx:v>
            </cx:txData>
          </cx:tx>
          <cx:dataId val="1"/>
          <cx:layoutPr>
            <cx:geography cultureLanguage="en-US" cultureRegion="EG" attribution="Powered by Bing">
              <cx:geoCache provider="{E9337A44-BEBE-4D9F-B70C-5C5E7DAFC167}">
                <cx:binary>7HpZk9020uVfUeh5KGMjQXS0O6JB8t66tS/aSi+MUlWJIAmAIMEN/PWTJdlySZbV3TFfxETHjGzL
KnFLIIGTJ8/B3+/Xv93rx7vhxWq09X+7X399qcbR/e2XX/y9ejR3/pWp74fOd5/GV/ed+aX79Km+
f/zlYbhbalv9QhBmv9yru2F8XF/+4+/wtuqxO+3u78a6s1fT4xCuH/2kR/+Taz+89OLuwdQ2r/04
1Pcj/vXl+ePy4rYb2pcvHu1Yj+F1cI+/vvzmrpcvfvn+XX/67gsNoY3TAzzLyCtBBWGUEvT5F335
Qne2+u1yxONXCVyJE8zE51/J798+vzPw/L8T0ed47h4ehkfvYUif///8yW/ihwu3L1/cd5Mdn+at
gin89eUbW4+PDy9uxrvx0b98Ufsu+3JD1j0N4s3N51H/8u3M/+Pv3/0FzMN3f/MsOd9P2r+69Kfc
HLSubVdDeP9juUGvMGGYxTH6Mvfpt7lJxSvM0oTGafzluvj9219y8+9E9OPc/PHkd7k5nP5X5uaf
Q7119u736fk/3zaUvSKCEpL+vi34t6nBGL9KEhaLJE4+byv8+7e/pObfCOjHmfn64HeJ+eeH/8rE
ZHe6/tQNtv6fzA1/RWKWJAKLL5AGc/8c0jAWrxLMCccMf9k33+bm34vpx+l5/ux3Gcr++V+RoZ8j
73No++bO/7DsUPEqRjTmjPIflh0hXiGc0oSK38oO+zZH3xWEvw7rx2n67vFvRvLfUW1eP653/4Ol
huJXLKEpSzH+4Z6BfFCgCIJz8rUUfZn0L3j2L8P5cR5+e+y7nfL6/f+dnfLX5OArg8rvxrviM/V6
xg9+fvXzyIEQfvfoz1jCl5k9PPz6Euo7gqr/ldI9veS3J39c45899Hjnx19fRil/xQQnNMWxwFwk
Kbxvefx8SWDYhXGS0lSkgsQ8BaS03TCqz7wwRolAKcMJhyAYFDjfTU+XaPJKJJynaSISkgqUkK+k
97LToers1wn57ecXdjKXXW1H/+vLhKGXL9yX+56CjWHNEU5FjJBgPKZcwJfc/d01MGu4Hf+vOqlZ
o7FXx2uPeS0X18UybkJy4noeeRlWzHI2NeLGtX2v5VjGdZmhOY3XvPJj1x8N2JRllnY6Od42zspC
z922yBGh9WqizLA9bniIrlrRDO96y5I4mx2tmiyUOnFyJn4+1YtJe6nLeCJyMmhjsuym5FQ0Ce+k
X4btsOFtZNI2nSg2zelQzLhZVUaXrjz2vnSzZGnUfxRN4PepVnM+pqIqqg1RK5WD7iALaUziHFcL
I6eCjCr3wiRnC0Ncmnm69ppEO+4xrWTQM6I5kPL6xjVNuFoVGs+Hiphr00SrLfjaRSpr0rWKpY1R
lcqkcdc6dvMeXt8XeOvCUbUk4pi4oT7BKt2vNRkiqbq628U2TjLiVQuTuZAW52tc9js2cvJOi5bI
mg76BpM1KYRiH6o5uIu4CyK3G6WXE2mGw9wFlitMLlWy+Ty2CS+iUCdydZG+pDzS59Qu1zFafBZr
PWjpVq7uk5K4PeMdzQZu2xNsjM7rZO2v54FymHZVV2d+8ux8UZZCbNM2naKl6EnXnZduMJ+aORG7
uWVh5+M6zaqB+2uSiPu4LLscl7jMkkj1MvHwm4q3d4JFWA7c2Mzp+HheOpPxWtibZvD0mq5iPaGO
L5e1R/2Va9XHhlB1F3fJkm/VeqJRHPJ4GhqZkJLJIXHR1dyt5kYPrclsq/05oa3KRpiRrBTt1aCb
8Txa2ymroU94065bKZkn63movcndGpMCxxBptC5Vjuayer2lPDJSpz2ZssZ2Al7bNEOBnMMnVPXo
OKDpQcP9F9XE9BWfrVZ5WEtxzevYXaWEzXIbyqaUrtq2cxbRMWvcHO1btHb7LZrsNSKwonkyjaek
ZewkaCLdQNkOw7I/61a63c4Dj+siGkd1zBqFc8da3UtKZ5b3bbvsp6asdlE/nUC19sdIJWfz7Hsu
t8Rq2Xdpk6XNGh1Rq+dWeliD+YqCkVMZjVmyjW+jSO+U367TOqBdyU/YLFbpe/s+LFNzqehwEY36
LQ6DyIVm17hHurCpu/eO84NpureBKis18R8MH/SurckYMlOTk5gtOrNPmQoPUVU62eHRyW1C79gk
1mwOojxyyxydLakQRTm5Km8QuwUw9BfEmXUX+aHLdFvFh9B79pYl0ZKtDfe5KQckI0pgW0XHvFSx
LGtyO/OyLyZuhr3mPTk0/ngb69PRjEr24yaDrc9t6WvJEiGjgZncrI0plsXVu3Zp1oy1jb9OS6qv
XBpXh7mBaQ5bSw9CJOuVWfW2t2NLcufcsN/aNTljw3wcBrochsDKNl+wX64WNr6dcIiOoj7E5wvD
ysIG6zxb0I1tIqZF3uOBNJehXKg5Xbr43Azpx67v4iJJNvG6ocHtGLGtVGldXgaa1hex8neWOXaI
e9PLrcZ3iZvjUaoBjR/8AENGRrl8cJqcVNqaHSIxLGlU6Ww2TBc6KH0ZAHalWgHvdDd0XcZt+LBN
opZzCfg8T7AG67CGDyKsdSVNjfqbflhvLEp6WaXWXHRGMSFnoSd3WcUlPlC3KL93hHEndTwj6bem
O7h2LjsJ5UbnnbPiemz4J9ehJavIineLSvUk4xTXvYySMZUusaYrM1abaa2yboqbSbo6iXZ4U9su
JaPZBdWvsMWtW/Q6vVU6eMyOwmzHY2ORmqC2RP19GzVdkIo1EypWtZDkoh3SbpJNt6ZH7ZQ22+nK
huRqBZnghg4lbJF2gaV3GMY5fu9xPRyrzQQvx43GH0dY/XWGp75SGY5KzuSSOH7d6ygleYnRcNwR
lB73oYx2o2hsdVT24yHUtLpQetI3adRQLoc54nvVlrBwxbaoW5cyX8yEmSNcV+ouTVMkpEmHpsmq
MLLTig64lpw5nshtmcrD7FLYH3SeZ0nXLbpyAO2fbMvQIikjy9k4e38ZVtKjnCdhHeSGratkE090
lWzdpneopP1dP6D6FmpyZeVipjNPN3NRzrH4hFY1bbnSJb2O5nZ+F7V6OzeIHzhO9KMxNHmIrYhr
WSvaT3KKZ11UgtWHuJsPBtA288AfQh70kBopSphF2TQqfTvNIT7VidcPUYOa8thMhHiZuHq5KnuW
vIU6Igq3btVuCoFEWce5KzPcYlUdhnpd79u6FgzAqCrfitbOlyvvEazKoKLLukm8k4Sa4bYJZXtO
tasqWMUj4xkRZjuIqW8f2Ni3126xN9rrhWT1ZstDi1uT41bBZnXd2F9sPe3LzC8+DZL4ujRFIAKd
Oa2W23gJy2OZqv5Dyti8q4F+D7IUphJy7UN0POBmvrQx4I2kfojuGQr+Igy2KiWNUn808eCGIx4t
7oOoVptmYSung8MjXfKmbvogBTfNuz6tGZNpR8frhpWTltFK+/NkdPoAe65u9hNBLmSBrb2EyEVB
+YBuSzGWrLA1atccz1G8nzSrr0vh0L6ngWd2mmwj+5Q1e4DnJpUxnk1GW8JPwzL2x1iNSZ44hvIw
Tz7XBBYc127L1nRgRY/iPksaMhaxsoJJ7N0VnvyY+zgWpzqaJyN52Y35yht38JwNVoJ0O9y2QzNy
WVeTx9m0+u59G4izxchE6KVr+u0xAQJ1VqLF5ZQkH1mlxBuurLnrKt/tqNKzzgHiSyPD3HZRtogW
EDFeAzrUHPEzsTH+YY4HfeSUC1VGqnizMtBAP/JlUCdjielbMSpVy9TQlcl+mL20HemOqnSFP7bb
1KZHDVXhOm3Lfs5WovDdLGaSORu7DxUrx6tYjMJmzUrQ7bQBgSwqtEywlpCfZGo5fhA96ZuiNEkV
HaddU76vxWjfhG1M/I5atZ5Mfgr7uYkilW+D7zPDaXtoqvYSbVP9vrf8vApz3ikzZ3MaFUs6qcyG
UVyxUaDzibMqr4ThdR4LRy4SDdwwxRXf9wkQCxkPM/so+EYSyTpXvbUs8CAbs7BI4ojikGFfo73Q
VXXuR7IVC9nKA2n0vN9YPOabo3o3ITSd4kgVyTSYR9WQacjqKeGPSVMPSs7eqrxNxuFNFfPyY8K6
cjd3iLYSsrn5zA1sOlNkbQ8V0CwvyzJGTtZD1TBZtax5cEjMVg5Pv7lIaYAWupx1Za/e6XLVr+sY
qT2q4wj6g3I6HdwqGljgSXrSDkZkFQKOaJbqON1M5Hd26KejtBa9kpZU7XufcjxIVS6zkqqOx7Jw
jiRFX27bSRthd7wkDJ/CCPUpYXV9X271uDP1OB4Z18+7SlB76HVFc9Ju71xYlynDBA93Fe35Je37
6BGjejg817W/aa7uOxcGgPDfTIWvP/7jdWfg389C9x9/+eRJ/PHT2e9mxk/v2j92Ty2m//6mpy75
67v+kNSfOtOv+vp3ve4X++MvGuGfXvz3umSBKTSVf90k/+6gvOg+vcg6PZmPf+iNTz3ol+d/65c5
tLdIJALEkISCwEvir/0y568w5qngiFKQFxkCM+S3fpmmr8STVpUKitOU8QQu/d4vp6+gygJ6izSJ
OSFw6fep+CaloBH8oF/G5Lt2GUTNGDGKY8JiEMieRv68XQ7YQg0LKzpq1y4z1SddRRdrKA9NmuZ2
sUfAq449KgtRTu9xG8mG+vzZ5P0gBAFjcc879qcQaJJgSmHMRGBQFJ6H0MVJ4tK0QkfdEABM0psa
A8vbpqei2SOoPhHSkunyzLmq2XPCLADELQMI3FRuXVSdoS2SdZcCs2ml4/i8Vwn0SvEssWvyaK6U
RO6erQZuUnKySkbth8aT4umPAcoZq8Mbv3X72njpoyLE4ohBvVWADMlpj2Yb5IZGIGcRtHo0R9CT
BWrfhrQFwMD0aE1SaaDRZoSeVNMCJaXZABphAKlOZQ2cKI6hqNGR+sK3pyyarrSyU7HaSpJIjFeJ
uMU0KnzF7zYPEZgGS5HQjCU8M72QSKli6nQ+A4MZpvZ6jcrXTb8MRetNMY/uwyQI2td6uqw8P2mw
/bhVUzY2bdYni94nG4SxjKOW1Np7szK0bxvgEAEt9/YJu5PJn1q/xFIjl7nEw8e2Xd3Si8o0Vfb/
YeWv7dM/xDfgGuCo/TWsPBf7v3/qNzDBmL3CoKuClkZI/GTUfQUTsPZeMdjKCBQxkNLAjPgKJmDK
IsCZBGQ3cCgIAMofYEJexRReyEEXTClgEf6PwAS+8XwnIzCooOwkacIpAj7PAOue72ToRDrXT9N6
bhcqinkpFXTRtOFt1vJlvkqiOBw362zbAqF2vB07Nr9pmQeq6IXt3z2bvR/gCn5S+p7hylM0DAnC
OWeIpSR5ivaZEshscK1Q03xOeovPqxYYtZx4l6hsnccOOsOFTbd8dlEtB5OOfdY3Q1vJcgOGmAFs
2wcxjugC3qGmnGiN32xxlOJ9SOLyEVpmvO5+HjEBG+JPESc8AfVUxByl5DswZjVXkNswntM1rqo8
WTf9ZmYipbuRB9AxZ1Avm7zmZSo36J9qGVpE92YeAs6HuRsf1OqBytaRi3MPxwlmORqFZsmHuAXx
sGvUZTuJY+OF8jlYKeItaFsnrV7itah9lJwBk5rN/uej+nMawJdBHBKRwNqgnwf9LA0glVZL5EDe
smMp3nYV1EjJWgJLw9lpvVzWAbTYEuv3P//s01p7nn2OOccpSMEE1iL89hTWs8/GaK2Y85U9t+mG
z6EVmc6tB8qYlurtz7/0VJ++/5JABIGwnWDxWfZ+/iUHdHbrB9Wdpw6xu37pBr0vxzQQ2TpVoH7S
W0ZRSLusofFi/tWi+U7wRjBKAvoIHLoAlxLQ4btlzjmtVQWt1znv2/jONFN814JiovfxZnyRgHQC
OA+p3y+6X4js244/jlr4wyICO10TOiCQnZuuzRpuzRs6OEJzlYbw6KLZ5SjaDM9i0bHhCMr4Nsmf
zx7+c6JS/gQbwIFAeeEMMO359KFkAgU5LqMzPJXmrh5GX0FX0I6WSRqCrY4XVbcfq1S403Xr1S7p
2FpnBM/808i3rcuCqnjGumZ+rEH5fZhjp/jxz4Nk8Z+STBmFRZSAXwUmfczpt1EmQ1qjQY30rGG9
K0Waj0Jt+3VcqdiNIEZlw9qjq9mEeJJKKZ4N2O49GdxeM0cy0EDNNcjGZoW+daneLY3pDsGPo3Rx
794kvk3zsrdlNnVNA/LFSJtFlo2354uL/EUfbbSoKgw9R7SV1mRkVuYoTkZ9TZrqsgoW9BM98f58
LPvXIzERzZOZwETWgQA2sGnbJFrS5lSrOL0t0cSOVZLiU1CmZ5EtSDEDVDfUhygdQG1dQrrleImj
fGvWe+f78WZCEVcgx4x8V/p+OrCSkNe9wku7L3kEMtAGwtFHQdEwg5jWRx8mw0HTc54c2s66A+6F
fqhnBxaJo6a9qUW5cjn3rDoeygEIFczDHgM/vOgXsxZsGfodxiueCx1zXGXzUqV9NhNVFsbTIZ+c
uFBlVKEc4248glJDlsyiJpHpyPX71SB1QgbhbmI6gt4gmojsfGK2uzTphsKjtdlA/E9Bi15XdEdA
dPnkK+fibCMjmqStyFzt1rHpYHMsSxGqeUp3Q1eqXI/UHFm4FSgaGzqYaDNz2fimiTJeAvvjXbxu
ko26zOgYWbMfkrao2BTQ1ULBfqr9AIy2gZU07ui4CL9fKV9Pk3bbdHk1Lf1oQFCodbDDgyoVIdut
X6KVGyXFAFDe3ZNgmpEOchqnyaHzsR1Nux6Lut/2s5jG8mCGunayIbq7QTyihyZQOmUT5KCUoUcg
mW/KPFH8soR6OOoWbJ6kXSqUDXrE5QW4BWBVHbWBL08WgRbjaeJHCitqKTvQjbMJauEO/JGmvJhh
6yRV1qcuhQUHzbXZWV0PQuoeildZrHOdZFEJByxiGUpkWdb50phMiWkpd4vm2hS+BFYAVlJltizd
YkBMCwbDlBk1RBqa+1D5S19HxhRdVaefomnmNcpRR8Z9zdIpPY+jsiqPLeUjj5vMrr7fwpFHgG6q
cJXipij9vPU7MXhb74JOTDhC3huXxSToOuNrHPR+qPs6yiCt5F3kzIZz6NxAgoP/UHShGwQG4jRa
+64xRpgDHcSoixa0qettGindNVFH8IkClZlbyRVR474cZmdvoBjT46baSLubHERQdKOutiLF6ybA
7whuOTNpgKUdwVYZQLDF0/FA41jnVUmrKed2hnTW3AM/sVtDt0fdUpHkKQRgchqM6g+gALCjquYt
uHFt29McbKMy36ayjWW0DE5cNuXSsIzWfbNJ45otOkGlBu/GlWD8cSW4K3BQW3dQNV6qohVMLSCD
QXMFDRkoTKAu0z5blzra5LjW0YfBhi5A6wX7iJzjzdYb6Fgz+EavA2iY03niROhyK/rxLJ7AV9hD
d9LCA8LA8YBdWStsbzesrQJh2uh1Bx3IBv7iWI2vWUPiu3gtTQlKEize3WRXTgufbDUEP+HG5Jr2
rc/SpSxqUOdv9bIAs2iqZr7xcbJ8dIOiRzNfqrJI2xgRacEsobtYd80KAs2Mz7fVUXblxxi/xmME
dyxJ5NNsxIGvIHubpj4aVkKWg+WVJxd1xMVbi/qnxdk0vd9z7ZW/XAMb0wz1C+RGLRYC6zyA7glU
MPGWpghWtwGUHPIUi7U7jF6U5LKBLq69JinIlYeVNct0Nq7jE/mEXvwybqNkLbrFwKe7bttmuRIz
bnvU8qfBP4W+AD5BXM7gcxZbGMXUxzBVqu3aLRPtDFvH6aqtr+zAYcsPE7CCCq4BppLRqoseM9B+
JXUKQbqXYZ3OTKSclzWa+nW3IhAtijA/OYnwMyiCMCIAkFXgJ548WvO2JFQcp3NdpzJVcQvrIlTJ
3WIphLEOTbim44r8SQU0tzkBY6VtblKoFntvETTooupvGSJg1SimanLcpZWYTkrVVXMeBt4vQHAD
Ba8GpjVDvA/3rW7jy3XyqDvqEait75bEVP7IlJH5FDbxhCF1D34m9AEpLWoSlN+5xIh3ESrNziyu
6sGpAJgLw6Ku6270J8K0TZzHZCAVwF7MoBwpIt4ODUgGhSYWtskWlVQcmO1w/2gAkMNximFJFcsT
YhdNHMGMrvM2F1Bklv4EDxNJwL3VI5wBUBQsJj70zQdQFcXrKABNP97EOOCH0VtwbgzIQ/OhXgi8
ajVYbRlbqqQ6OEjLkkWtSHZbN8/j2Rq4vmnAJpUp90fMrHN8tC0JJKdF2G97p9uuO7PJyk6jEbGu
UL0180kVFqeyNPZGvQYm4h+QsAAjAJ1+lq0CH0GKZU57qAKhv9FVj+v3uNtoCjYwMLDwxo00EvAy
Xw6F4lFbHUelWz6qCkVzprlP2kMtEL5afVRu+2HqfV3UoBhvElzVhl6uYM+AX5g4DdaumxFYkFix
FcSTZvHFAucYwNBMLdh3w8YNYIf3usArXYd81iQF2zLtYfW3bK14HsqAfFY6n/Tvljjg140aYK1B
pRNvYa0bf2mFxQCwxIlmlxqVLHKdbqswxBFYrxrr65jYfsmXuBrZGSt1Ol/3pRcDFHdY0YWrKWQT
GoewntZ0bLtTPjhFL8mKdHIo107AuNYV9KZ2iNySG18CZgAbm8YzrUuIfxBttfMqbVW+rAiBD8xg
34ckgYMorFT87DMr/e3g0OWXHuPL6ZfnEulzxfT/SYEWM46Bf/+1lHJ4uFPd70f8vpxh+vzEVxkF
vwLNE/7B0JnCwVpomX47wwQ77hWhIIcC0UxSDr3K7yeY4AghNMQIMCmN4TzoMxGFYRBrQWxABCry
U+NO/xMRBcSX7/rJpzeAjgOaMZBBaOi+UwFaXPYTeBjJeaxYdKhKu/YnloPtWID6EGJePZWDltrj
FYRnfbPVLhYf4VTUo+q2+IbxlsYZ7uhr6BbXdy2P6pMYwGqEMw8plAJnkyfrc/MCjo7QLYzXkSaA
japalv4Nsn0ZSWAbmpqTVtR+P8+6ac45UaKXS6/TXe2VPZgy0Iw3E1hFAVe5NZoBD0/jHVAHQopG
TFetA6iTDVrKU02dO/UTkLWQzP0xOJPLA9T9D8yM6QMTHkHx7vgeudp9GEyLMhab5JBQf0eHBsN4
UxUayQk4ZltQ6xFyHdtBoqJzOKJQrjnn806hFA9lNghSzUPG3YTNvIu9HidJ6qW5iJQi70BAOWUT
dTmuV5f5WqHr4G13PU69zecRvdNxLd6sYOBdrHZ9qj/i3bqmSTGjkJV0NlesifojNg3kfDBmOEwp
hdNjTV2fmrlbDnGi6jMR6Tsx9tAIOuuK2CXtSW9asdddNH/0LS8PoYzprrUYLGsgysXWpPiRYgL9
TQpnSI4EqR+niQyFWOr1fYzTxcqqbirA0BR4ttHpB0Kmtoh5o2BuunemNu/6CD5tewd9nlrm23KM
4oJS2xWsraF/d3BuSfLFgqeozRxjSWthbvi2skSWSLnD04p8088+2aUYmJkEb7c94mTqa6k4HyH6
mec2mme6RzNNQu402FAyaXF1zcCovgzBbxflolCmNtafKkqALddojeErtCvgMCjbw9G8IUjoTuub
Bcz209i4cKpCQs+IIM0uAYfsEhq/YWe9X+/HlGkrMYJjSFMbuU/CezhsAQfe8N7wZjkdtrI+WmPr
T8cy3Tq5Jkv1oIiOMg3d2ZHCI+jrYXL8BDuh4IzHyBEwp4BkMohNy8ESZEEhnwUcGPHTW7qGaZFg
SJNdS9s+ZECD6pxUat4BMYizNjJRIztDxMls4DSOHB2bbDb33bATCxSNHoLifeKO/Rb8GzhQZo2c
Qer63+yd2XLkOJqsX+U8wGEZQBIEeHlIxi6F9kylbmDKjRsAElxBPv04VVVd2WUz06fv+6bK2rIk
RYaCwP+7f+79sxnXZieEio+8hKWAG+l7tDKSBEVRYaWXeZQEnQd1BoQBfG8MAHtekfhzOS11AqLq
0kpT3mNhK/YqZ+TrFFG190safavhIZ5Xp6cijaYiOsydx5KODvMrFJvg3qslzwgXcj9C8szBmc3L
pZm9cEiFkM1ZYOlrASjBV11Gf73nDNPDajHsR5EzGeQN/9T7dfcIfI0dhJrHT6xgzUNZmgIWroQj
xOO8vHhtsCRMx0JDOcVfCSKNIIkPmQle8gwGqJsWcIRTBclELrtyFuvL5KyDCGvpvmBEZEW84Fcy
hPK2EKa7jyILCE90zyWm4cc4GI+dCda7eQSZ0zh+BlpZzkmlfHcCCDEfxRw195X2vR0F2OQSbKPL
U92r9lb3k//swwF/Kwm1mRfV0IHnbj6JpSzkyZCYP7nK+mnc9GngWnKrubcjppkf8tB2N0vVVikO
T3LtgSmkDTMwv3UZ4FCwcZYHMzmtln6HXBJd29CaE7Qp/6T7MUpK2uvUmdavt1/yofMhH8iyffZ4
u2AR94PhaY2L5YcGo5euHl+OS6XDB77YbZqgwD6BUYPoKVl94KNrs1LiICf+OlzKYnQvRpFwb1uT
p5GYolvijJc0DQ6iOC/mTNax+BI0pDhiwVSphzV+14XD4mUVNqQvuATXI0xImMeV9RI3F0G6ROH4
s5Jeg7WibB57G9G0DXUCMJa856vOd5YqlfkYSw9i6r0ubWGRf/HXfLjptHrsm2Y8F3Fk0qDr2ouv
8uF+NazZz06s94SW8V1fdLUFjinXXZhH3UGHDeS8wIkMItiUjbwIf0DQmnYzd99GoK9pjTNTJbKe
i7SLmHdTeKFNmpbNn+HCl2lI2/UxEnOcDUETfRlFgWcjiNpsZUKdaFm7W1OMHg6sfE5mVoZvtYLL
L7gtr1Qac1hJQ99nnYeZG9YXOeJI9+fFP7IpanVCPMmeypI6AGqrOOlYPa6EnjA9EMgxAY12NVnw
CzY+izNeTg9zW+efPcd0Wo0wFJfIFPeV6heTeDafP5E8sucYxv05F0UL1raW8RHnppf2A7npodY8
rut4PyJUl1hF1GXEG5YyfPaeq8XXZ9mUCR6J8mBiam6iNS9OsfAe6wW8p5u7Bj5jIPM0NLk4li4a
97mAStEHo06JkDdV3daHJurHkyTwJM1KymxuNVi90S/2o27KQz6MVeI7ZXdOSH2Tsw7H9yzn96Ik
7cHDHH9Zp55/o1ypr13felfWdw99oNnTKsIXsoT9tY6lvZnngINX89aDGPm4s4xPL1hGxjOL9Hu1
VsOpqHi+t3XZHKZxqY8jWGhwv17en0tfjruwzMNHiPjN/WpZnQncXBOEsweat/4XbzbzTYxbuUgC
KqfPtCy9o1ondqPbsjr7JdvDfLIppPu7Ogo/OW8OEyK02pUmkAnPJ/Uci7w9jIOwd60YaOr6NtgT
K3+IOscRmBfFQfRxm0DRUce+UetNEYbzpYWd8jrFgDN5PzVZuyqbgQNffzKrngttDBSYij/VEi9h
oPWQ4vUtoD+D2wmn6q4t6JvsAb/oJizuqrYBL+4tty5yN4uk4YuytTnbKgh3oddNB5gy8b50tXzr
xsUdoH53b84zUYKVOd41kz+d+FyNe+BrbzPFuRITTff5vC1Oud6psXj3RsDH3RJgHwVYeI7jJeF1
ri5uuMAQC2HINHq6hqrJ00KQJi0IVy+VF5knDFX1xViBq55RCWd7rkV11zQDPcQ8b68qD/c6CtqD
cKQD+heazDjmHYoqBNZZ+PkNrwyOHb8aj7msSphYcxXdW9a6UxEqundixIpUVSydw/mth2MPuK5j
7QFyznrXzrxKa9bRc7N2Zs/E7N5HIYUC8rtiSKn7iCU1VleTRNi2Mtas7pupi/YtWqaUYMx9BwEn
M7yQn3rUdl9pE8MyMF4H+Z2IVFe1d8zXDqoZ/BMNpieszW3r/Br4WRjt5knbIvXC/LscOj8LzQoK
XUfdkLCYuMe6ru4w96ZDSdQeEOe6J7LFDTpLrPo4B1Jcwi3cFEGOMvDIT8EFSwYA+dAR5yZroiHf
0RJMHkYPqNKqfmAcDG/Sk8VdpOxJao1fnQh+1W/QXfOj76TccTNCqsmXvj53QNzTvPD6zM5qBEDG
JX+1BeniPR05S8qVPPAWFxI0/by60nmg31zL1d3qwBKQyVdpIGt/L82qDH0STgLQzuQkiuZbOeop
ChNtVKyfuSvqOjxLJsr6MjgRN8/zMuFdg+3oPA94oMGknFRdRFegEArSRmrmTV+JyxrbOzyqzBtk
NSRTvrgf8AGK73OMV4gZgb3ia5o3GIVyv/hTe5KLBBxKJ+Ey0ovyPEKluLUt/uumj5ovAZ68oF66
PX6id1vHsc3GfPEPJWdtk+StM987SehtUzpxgiu54gkGXnPlY/S8FnAebcei76FqewmdaW0vksXz
jq1x99hpGyRVpLuzp1v9QOaiyKKgWfKkKebxGCogwDgNlgxTn581IUYYf+51kudlfYw6Fe64Yv6F
mD48d6TDCIDk2g4JDocAxqKDhHv4eaRumxdXTuHnntYM/HrZap70FEIFeHUoXnjnHudAsLRUw/Jl
ZvIurwTeVqJi9+TmOM+mKkdwBakGcru0uZ9WQ99nXaA2M52JaExk3oo7gVu4SjBpjQDMkeNI+tbo
s9NV9ZwLBQseoyd2pn66LmbNnzRb+73Y3mypi+oANAXbF/N1cfXkNHdJY9wEAK+FtFH19klKTQbo
zPhPxzVmp7rvzOOQAzyFlmQ/dUVHX2kr7Ktp8k9Sc3IT+u0Mq8gQEP5+28JniYHhjRO58Fi3TxMM
bJNJ2Rp+O7oifDCFfedrp8D1rA4cj1cQGAQzwbVfrnk44w2RIKfVoj5XpK1eRDXLgwBklKfLSP0D
VqHhpe7G+fvk0SAF+51fep23GV6R2VddhYfQdWZFHmNgS4LVA7OOLS2g6YLNX1dMfZj4PdYnXeOW
e8s3bcfEqnzs8hiTmF07m0zV6O964dGdz9f4NNcAjot1rW5YMZUnHcT8qhg2B+4ifJiI91WJZn0p
wG6yJAK4XMPoxKFBWL18rnFU+PjkzyRdK77eeUuzZiDY5WHwJ/UIn09kwYrPVbeGQ4J0Q36Wfl2m
LSbfFAxyczSVpGmFtazB/rkNspR1NyzAcF0awrYTLN+Bb53h5vVlpe1rM8xC31HECQKQ9xGWMYuI
D0mmBlJWOhZRD3wbksj63VsMme9p7FXHqGiAU5nJWz4PxrXueZ29CverN2DhHe5H0iOEsxtHBGfb
JA46N1/wlnRC7JsceFYa9LQZ6+T/6nDqi3Dw3BVW5EF63D4rpd2/sOg/GLJfPXqxoTEAZjimMqg7
LPpn+7a1bq5UQOdr7vUs82K/SKgPMMJpOJ6wXvM3XwcgYP1zULO9F3Z7VtCd4IDOxnXXN8MOf9VD
vFZZbct/AUj83QD/eG2oRaCgueAv/x2Q0HSyhkh/viKoceUtZkV5LKfrLwLYH1Lh//klGPff/RAa
hhvpE8aE//0NYNXgsPRO87X0CdRZrMDI0Rje/E4j/EeS/G9D/n9hWqCnICL+z4pk9kO9z+/dj19F
yd+/5g9NEs0Y+MVAjoQeiIwkiNF/aJL4I3xsIxzaQA9Afv0lSiL3jFQzopZxEG6q4UZ3/oWJhiGl
IMUi5gvUcfxboiSNN77hlwcInxnkA6kIkaMGlUqiv4uS1VRUdI3tcYmW4nWoBtMCyA8wFrpVN6nj
nR72rV3uVeOvc7qtbQRQUGokaffVVALvX4OVvkoMFYCiDeYtWAfzDzdEXibwzVO4c3Wy7YtGeB4c
K8iDXofDbizbvclhkmN8zXedi6MlwZtYHqVm7KkaZnPjsLddVcWGOREjWY8cjkWYygq3eERJnY2N
dInHVZEMBc5rOKfdxdktiqeRDMSqVh1mvDgfIkzUnvhaylPjdcOjiXPc4n35VnHrvZZKe8+YNEGx
W2eAFPg5rOU2SFrRt5ineoGIVv+A2Mp35tX4S+IOTWjhP4T+Uu/jGDfHwgIgtLkZDiSvfyI5BwmD
xAM8UrIivdCW6963Q7vHtTI8FpP/EAUOjysfbrGABwlCKQ8lFc9yGm+pjJEEdeZptiu9cTOueYXg
SeILDP6+0DfNom9C0b5KPYCUpYM710v+FkfyFFmQYSoIHuqlfrNsws3UNJBAvPVLrQzJWshSWS3a
EdA9pmhoPSk+gs8ukDvJAVjUMtpeAqKRDN86thBK+crJXVB7SBchCPGU97H61Cxj+AlujjkgzNem
Flb2HuacS8wwQG8m+me/tvcAGtejDL3zEC72vQlp9wzheAImD4cRUpiCQ+S392DUjhD5YDYyBGGW
qehew1o8Rz1Wx8Z15YGCEbiJZM13K4/pMbaR2HVKvKi19WwSBvML7tv8HOqm5yn8XP3gg2n+5hHb
GYz+JHgYfBVcdQmmJZv9ArNsU9h1B1D3KQDrtws608FebAJEa4d43wtpoM7gKpN4cpKqnEoEk+CL
TdrZ+NDZoEXWoKUU0u3SJBVlIhkg0jRXn7rxkufeMO43te6Fh3N5CXVE3kL8xbN+GUoEEisfaQq8
l82eCgAyyFMt5DIvlg2npiLINONIX356hq3eQQDykj+XmM+3yu8CcMsmrHeKl0BEqMoxHFT06eP4
+s9B/y8OehDy2wH8P5/0zz+MQTPRj3866v/4qj/OeoE2FwY6MRRhwPHN/szPk98wmoAxQ0yABwL/
/If7FES/gcYikQh9QLyY2DC//HnQh7/BKMLcwGPBRICgwb/jPoUfINuvBz2GY1C8MQ76IEJR0OZz
/YrjcQREvWJm5oSAHbbxA2KqQCp2yARCnh40XJYE95c/3wz+guBsb5cMcitOgFzyo9VhmUgmQaXj
1qLXHtm5Z1eTeheVxGR5HvXY87tgp/PIvWrnrM2WgAXvcW7oyW+JSseYzanFcLzDJvt9NO1wmoI+
PzAk/LNIADSgEjHpdR3GwzIRKBq4HJtkjV2Pmc3qVBmBKHq1NK9ha8W76Xp9QlQTm3kZ7ceeQw8f
JpJOVZnfwTESRwPU6tmHW49oaR8OeYKoV/Na0NEe/Mlbz/2k4iLLkcT4KgVvYbnoFllb3eX5LSIL
2C+qQdyAJyOPkJX9zCj+MI00viVVYKFZ5fmbKnqwW0E9HVc+TlldWgm6j3SHjktznMswrbtgeWja
BnqZ8Q3IqhqZg3Gid4bH59zUUDZcfe8JuHMcA39Cl1nsFFJoyVhb9tShF2A325CkKBsIUTTg+tPY
r95Reis9h3XhnVUPN6r27ZoWXrVmfUWaWxsVvNhZXLhVMs/jMy3bcOdTxm9y3K6HsKUaFxL8RLL2
60O7hbx56cmkHv3nyGn3banHaNfP8KEkr/uHtZb4Rkuk9tHYuMxr3fIYlhX/OkqHwNryRjQsRdoG
1XGccv+AmIv8NAm0CFSVjL6LMqqX23Hxq9ucaUwDokUnAm53vYNsN2UlhJRjH3Xd3kY4HhdC/R3c
Wh/2DbINHTLfX0Vn5p/5vMT7lRgnUiu12eG5CR/CZYbjBDH/pQA+9CJcs7x7GA8CaKCM3HpNPV3E
RgE1UOOLpIyLFte7QArUl3An1lqcJYnMXUCn5lbN9KVwXjsg1x3aoxib+sE1FvE6E0x3vu7iS2jR
RpC0KkSev6Se5sfRG8tl3/U1mIZ4DOs6XUc3nyPc+pXx4UKtrgv2RdgK4K1I8iIO7+vjgixwarBe
IysSjjCslD+C+ZrXyc8qCzCipzALnL/qe89jx5hZRLFHY2+7yH9vFAShGwtZoLi0VH2Oyo4/6oZh
0xLUO/XlCI7zAKKxqkG/xLOJv624h8tdLpf1bp0csLsR08S3GJLpehMabOxiGF8g3wX3HWKA3bhT
NX8OZV/t4m6kO+S54zPcXH/L1/YKPmERtY+t83Q1p+Uy5ccWFnX34qs5RBqUkdqguwKdDw0/GygX
vZdpVkGyxUGJ911P7bqXUWWiDuifJF/Wws5DShD7udqFa/4Za59voZ0BCXkwLh7l90paNEWUa5zg
hEsKGnrhjozNEz65rE5ErOHyxV1IawQBFIAYgkT0V+5JpOCFmQBEsQaCbNKIcayzafwIBSB4HN7O
uY4/6aUFYU05xsWGwPw+IZxKpgRkibs3Aw+/LyHgkYMv3dQe4eRwOMteiWQSuEoZ7wyr8SNXlWOH
147Q5yBf0SQBpyqvgOi25QFnH0iwoZYwPfwYenmm4f4GyQQGr7njAMubCOqGLYLhg90nWdNMXpJz
x/MdKUx05yAz79FngP9JFMa7juE9TiOI0M8K09SlA+fWJXXTWagMOp4PFQjOW7Bo9lSXMZ57VHhk
rFZwCf0x4AcoKcXB8EkcGngR98ZXAIdRDwOLijU3rmDFRbYt3zfzEBaJCoHlbwxBC1nOjDQZqsg/
C94dmIc1AM9qhfMrj8pdlzeBt4fJSp6Q5q12kd+vFLwt87CeGnPlxdg8iolH1yGy0xdWSR/B5yC+
oGUgAF7a0ax2YX4YumHtE7gmiiQa3us3u9ivuKO6awRofj9zCW1kKolIfGLJU75SCcStEi8szPuH
MPQkLgejTirn/V0zCG+vvIWcJ6zl35BaZfeQ5bOeA83C0SmPGt/qtea0zHo4nl8mal2DIhm/PVbM
ugtm4fU2xFYGFcwhuT0v1VvhB/TMMHdfw9ztAQWHiRvIWqVDUFCAumBodwiHr/cR3NNdAVqgV6Z9
WaGunsBMjAcKkerAJs0sRsl5Ttceo+asmuIORD2rss754lIGOOKRhWAZVgtk5/Hzn1wcssSncPRz
uI/3SCHP6QRWexdWcX4AICf2bV9PKqFzWOBoXMPXILAd7kJked8nFBrcUr7SH9Poo+sFEZ8dABV6
jHobwOTCz/PjJs9aaNP7qmzbXYcihWtNZvsJQrK9Hbuhu2eMxjeIwBok9kx1UxeuRO67mK51w1YA
uCrafJs35L/LmyUsis+yGclVShrjm/QRJgENu34UDUkbHcCHdYUe0hJP/j2ruDvEftS9Cw4vH0ha
huaB4aHrGfJ+oRYRHLs+fqijYr3Qqm6+zn2OcDf48F29NORUkPyz7EyUUqMJhgfOE6jZG0GIPoaE
UO/VYYcFrNbYW2fi5RJ4fam2299mzoO4vyFtVeLo8OL5cJKysc/7PgnB9MXeDMF1clGcWkZ4usZw
nDeyfADEIbYMO6kjmuO7Ac0HdoeHupuGrIFt9O47gZkiLMAgchQS4Hbr6ljjqcL6zZ+AxYgcV16u
Eep97qOlLR/+M9///6T0MPn+r+P9PxoT/9J+fv+SP9kyAlAMQbwALVnAtxCq/cd8T5HeQ8NjRDD5
/tF09SddFnDQZfiq30N4v2s8f8739DfkhhH5xUqwdW6Jf2e89/0tTfPLeE+wJOB1YayH3oiXF/xN
CNWWg6ypo/kGox68AqQl5gFdCFiro4aA08UDD9/a8mEdD7WvlSafB6wfdFcDNu6ffR0OK5ZKgTVp
p7qqa+cqRZGQbRHbjUzbR2B1KlNS8MezC80eizfiKgYPzrHCCoGeKcN8X08nCDwAM3BqD6MZ2luj
lgoX5VRi4IpFa26YrNy58fRETlUZLbeorEHmNbDt2XjRq9c302EGkpSnxKHph1XtTaX78qArhxuH
sdp/LjBYmRScBO7yWG94tuimeDcHFhCo6lYI5JGK3ONaT+ydtL6Ehz/0021JCvCugPchbnXTRrPG
QU7UAd6HOrgJogI8raY8gT+2/BpjZ6/SfiE40jwPYauoXQbcSPWEuLDyVFrosD62spv31dpxPM6e
wTc2YYWRWE8S0yKT5sswL/RxjgozHRqoa1nR91MOK2vxXdrny5r0te4y3C/T69CFyye5NhzOTW7h
o7pGuDqRHcNfNES2x3+VqoL7zqhCBAmDE0Yd2DZ5ayk8pg4lPg1tMx7yeYeABOywsp7ZKZI9/4S+
MXfjf2RSyo98SvGRVZnwUQctuCVYLLIs/keqJdgCLtFH1mWqth6NjwQM7iikYcRHMgYxI5a0yMcc
7RaccR8ZGn9GnGbegjU63zI2i7/lbbqP7A3dYjhcluR9ZTTfw/jFbAwbHSVWSNm96y3figgHVhOs
F+0ThSJzQemDem224I8kE51TTIbDUU2AlDO/43daLwgLbbEhRPS4TdtCwRwiH8miPFd2j5HUgW7u
4ju3RZDsFkYat1hS8ZFQarawUqSCrceiGNV3gpDHCT6mfxq2gBMWffmGpwGpJ1PR+KvUE7JQSHZN
NTgK6z9LVY6nudN876sJnkuMUqcnEU7fyBavmragFSgnZK7wBJSnhiMclS4fqax8C2jpSIXnegtt
CWQrDzBLEG1nGJMo1CHEcXp/y3r1SH2xUHVXK8j6VQ1aZghrLJ+gneqj/EiMeR5BeqzdgmTTFilb
GmeullXImQ0fmTN/gp/ItiAaLWTzEuV2SGYvNicTl/nnwcKVQbRKqsd6C7T1aw1tYNCHoRH4HHIZ
AhAIa/KAHRxhro9cXGPQ+YOTBVVql7YVFfp4hvYO0DbUs4ioH6C1l5ONUc/sCru5lEsM0XT4ViHJ
glALphyYzeGxUnEMH91/d/PymamOgWLLY5ehBIV3dYb1FL9HBFVs0Y7R/QwWPcePrVk0Lt3vYcX/
qF7/QvWCVCXgLfzPqtfJfC/f/6pE/qM3cvuaPzWv8DceY89GFtsHef2L7CXEbwSNaagz2ALo/+Rv
gKzmDP0YhHOGixN62V+yF/+NbwllfBn8CIhJ/9a9CB/sn+9F1EaiaQPfLWZQd4Tv/032GlFgWK7Y
6E8yWF0WWKXesW7IPBlL4rdJgW17wmO9rGk/etOc1rlPbyIkEG7XSCLSQFGksZOknL5zkMd3q3Tm
LSZQoUDp1HmZ4Kt05hqJWhezmjfNZHAiEfXvunKOBiwAXXALJFqsaV1pUDsQ0KNDGYknfMTVI/I5
0x2Z3nXToUYGXYufIGF1X5q6nLx0nRR2g5q06HjFo+9wEHu4MLwAA3/msLi7JBh4Xu/ayNZfCxTb
QOLqNNbNxe/krvFx7tRgMVGKo+LxFnQGhPqRyBU4TeeLcKcaLHRpF8RopahEFRwssq+QwZBNvEG6
fxI7dDiVmJuNQmdF7SGg2PZt+6XBhnMdcTWmY6AQBYr7+RsQLvMlHEqGqjeRLxfwRPZhaav83S98
lEVWfpNoO+6nEdG8aPRJ6koxX1fmmnsWLIjtzwLWTbLomR+UK+urCLR7CFWw7nHxZkvfnDifR8DS
aOmYzNglUbgcZr/k99T2MRJigf7mekWhqGtxHzEK3AQ37hMOnB7RzL5H9nQJcGpCL0mMBxSLDVBZ
qmUdLwLhN3lae2rP06qKOiE5i3MwHpbfCKJ9k3beoj4Fuh2fIPAAfx/pvEKim+grknnydYAkdmpn
ZncYibybefVBERt0XTbrEqazg8ay5nT8rOqltUhda9zWsrMXCF/TzxjUMvbnZfDqrFdAx6bQqF0L
WrdCV0sMBmoLFN2i4bHb6kPG+t0uFQrQemfZIS81HHsfwZu3qlJKpbO0tk0QFMzhuCE5c8QYWT4W
bR189rFXPMQrw08LCO+eaAs4G4JDeKF+hVAT1vLiiHbIHHRj02b+MNkj5pfpMS+0SiPMYF88k3fn
gOj4B0hb3u0jAr4S6dBZlNApbfyILlT4hP2QN95rlQfRfRGWKBGcoHCaJMb18i1smyBGj6eP8CxZ
NYY8EHpWU/OM32P9Asq3uOeu6m97pBbPvIOCtqPNDPRcGkwr0ZLrDB/X5lkEltzl3dD0mWfx57TJ
w1tkU0cEpRrdXiv44GWPbDOecmx7tMI+p3KU1eDtwVpN2nOMjR//agzNEdl28bRUEVjXGMmgG0OA
3Q7oY/OG9ahnaEtyWol8XOYpWM7QRqqjnaN7KipoASFHF0CAwNMSovbAKTw9u96N6gukoQVejUSh
GB8RiUjr1m+AGffsCdm9sUUemA7p5pGlBXrUriEaJ28G5A0Ooa1Y0je9Aie7AO2QU70TAUDlDs/L
o+wBsSOhOakX99HgGI0Dqe4RAVtR7Ri260iewrWfNVofeWQY3CnrHeex+xSiVe7Bq0Vcg5BBaWSA
9sgpN9FtsxVK6q1aUm0lk+2olwcUd/qncaugbLYySrH06gE6P7jxP6oqyz2CdGrHW/wi4WYkequ2
pLa4amy441Z6SdB+OVVn8EH4ToFnD+NWkBmjKTPaKjMZujOrCr2utiHYP2iPb7MVbG5VmwWiPie5
1W9SvC17OCX9XYluznhESee8oouk2Yo7K+g+gBC3ANpIPhs6tICkUPRZL9+7frpAQ1KpHMil+ugE
pXFN9qQvXtxHYSiaQwVfUCGKLlGG39gOFbiPBJJzJtE3mqN3NJqr6n5AEym4HlBhy4VvFaWaNE9T
GWiIfXxA0h6THpnrKfM/Ck7BdIsjLyBFAhOGxDH1WxVqEd1aoOOIAPeXYetLXWIxHfwAHaqwOUFP
hz5HgyIc5XOX87DEX69dv2zlH7exm8N9NNPEx8foEuG3fUPyzgfFvLW3OtscPGa8Ayor8GkCW3Rd
Pgpf+4ZOiUBZ24NdlvgRhBHcahDI6qHe+mKjuPvOm4Kc6zKnF0iGduf1oIbSljmsetj/UDwr8PF7
5qTLMwZZMLMODbXr1lWLTONyVVt/7TLR7mWt0U3kMUDCflw+sM6zeCRg6XQogkW5KNpwQZLrp0lJ
+cC2rlzEbaqEQWzNAvyaYtTxZbWPbl3l5HvRo23Xb9G7628NvCUKmh6jrZV33Pp5hyA691tjrxvx
0UGR1Ge2tfkyD/8oKicR9cYr9Wv+bXZT/yi8GCrN6JZ9gEjpHk1O6mfUS3Nd512/9QdD3wQw0G2t
wjhjvJtqKDmQvULbR6YKlUHsrS8BRycx29qJ4UkV38KPymJkC/qU1+MjPoTqGjdE3Vds47+2tuNy
6z2mlNzzsA+zrQH4pLd2ZAW/L/PGrTF5pm9s6lAZh2Dmk956ldnA/c+o0LGITW+1yzgOtwpm0Nkp
AnRmv5RbRTMqO+C3oLXZm9DfzPp5ORpRulM04Ip09RqdPEUj+nun13/m5H81J0PE+d/G5P+n3vv6
/VcIiH58xZ/ikR//hnJ1gD4YqMjvIcPfzWHK/d9CeLLoM2KIQn3gQX8kEzkEohAbZshDwQI8Wn95
wwx/hP+3F/wpZuuPwfvfEY82oukX7Wh7OahpYahwp4DICFSff7aG/4u9M2mqm9nW9F+pqLkq1KRS
UkRVDXZHZzC2gWN7ogCD1UspKdX++noSfOuYzXchbo1rcA6B4WNL2axcudbbhMG4VNVgiydAmCr/
XVZr7Nk7+sJWq3da5+5yl5cEjUO/eCVSq/3i+7/muKSa4zR+07oHZQkouwUNx4ZiCzs5TpFIox58
29lwq5ZtJ5RcAc3G1Aqs7eihDzJuvXJYVvQM8gEWPrI/KgBgSgdouk2hkXT7Mh8SCq9i4bCAajRQ
ZzuhZZy1/mbOcj/qtuU00zo91GPeq2y79GQI1vavibx+KaH9DbBzXuvwCNTtUeVD/Ir/+UYr5mh0
ACajQ9Kv/pPqJ0SHN1USpEA7O0Fwu4zIE/nI2cnq6ncru2y5EcYcodu66dDxPjWKC/Pt+4/0rBf1
72IfjxQAdfEDAfBRosrvHD1SkLszcJcueXSgbxWXCjpFcb6KAZ72SQqFZCo2iHamTg4bXIXDpshn
RR8QJG1T3Ddzv7TtJhiArp6X9tjb6X6Nk3XYreXMVOy1RvH4Lu1kbM17uRatvFrXwuHXqkj0NCrs
pB+C6OUKDqn5nxULX2tkCVBuZg0CTLB9B8eAiCvm3/iEOC1QngCm9GTDmZDf/Dqzmq9VGTfr9fuj
97pSaj7I83whOAGoZgJ6O0K8LSXCe6uc40eus4gf7FUZI2RMB4kdDvs/F5/BlPuAbdADKxEnVwie
jl+LzK/z3+8/CQXov/edeRJ6mB6wD+7P2CSYIflLysrxkgXFllw+jn3YQQtWS04W2lH4CbzzBEkM
X/5XB5ljISSUeIFjB4zC0btbTmIFDbYEv8qh7Zpl1y4KOAjJ+Rov0wefZRbhX4uUtyNwCRCHLHjO
s+BoQl0ab4XKfPdxdpI+E0/IsQRpehargXWXNK0ZYmDJA1yX94f1zUryWUNU4yFuh3Tj5NGV3+vK
vovyov8Fj3oI100eGEWA2LXQXf3gHY9ErsxiihxAmCFgTFZUZB8NaE7FtZiQFHnk3uYDBUD9qL4t
XU2M2nI3B6v/eY7W2Aa2l9GMsvf+mBbrXd4HCoAhLOF4jjf0garoS46JhCe26WjasMWYdOFyOkxC
VN3p++PzZmJQNfdx0UCAFMiRPA5o5L+hO8OQ/YXSb8dTdFZU5L9HlO/8701TycbbUe1sdPzRYL2d
GIM2pQwDfkO4znHYii3HnhUc2YfVtxwXPRMcBWC5BKFCQH7reIj3l6dskyK4Ryg+mck1uw6pp21l
ze54k1XrhLZJGtIHfABXlEeIHEvycb+CmRbuPhil8Hh78oAB7Tu2SWRAW8dz6yeT6qqhax4QwHfZ
iihr6vW6l3PHoloXG+nkk6inNXJleXHGbuprITgMarksBMsIltbyiwVY5SSboNjN8SeKddqMDqpm
v18CsIgV0YWLRyK/99xNYw3QMChYqSNmIMxO3dEj17saeAozklaxCdFWn6Z8oIuCU/gFiSw9/1gX
k0JsWtJxxsLNaam0G3vNZJsfXNH67O82hXd+raTIqyc5DU5GrUTH/XrN9o/87zX39PWuW5ucZ4Sv
FQEKcejzfy/6RuX1fpBcC+9W7QXjzdi1cvza5/zLtKH3SwRBHk02zBkQSwoB6KamWbFsc09ZbPQ4
5G94ACtQZefaA5ih5nI75S6/KZ0s5lcyGfSVpBc+p/qLngLT9Vla0Kt623ciT5Z9nkR8tJVNEb++
YqnCp1nJouSVFwG9+oGGuT+COR3b7LIUdUh5CAhbfZG21jKcD/Mws5agPprIB2zAWS6guqYclnas
zZnZhjEIn1OILbp3qUzXqijQ6H5+AVCZKa9aB2gz5Dvbji0G1Ldrll8/JyaIlfBgrGoPRFnyJQsU
Wl7bXhV59x9/o1Wt1e29DGsa5FvcsJmo4KWrzxgMXrbw0bMCiHC+ILcpr5KXUQVONDFyPrBdfmGa
dFqc12U30IFy0sh8ogfrOP+9qJiez0YtQcvrEejNcmnQA89/ewi1sWhAYuXV11r7iNwfcg/Motwo
IDnsqbGOIlZN4sLIWeBKQ7n57dHYj4MDok1F6J1b0BPBXyBRwxg2M5riJQ1+UIPxt7AErJ7vQMDB
Iz+LZT3CW0nW2uRuOThhfrZIskVeIo+UnC9bD1WwZA8U28x7QIOCp+tWb+RlGhd2XAjhqRV8l1Di
8cZzeEyCv9Is3Ir0bsi9kO9oBwWcXZ3baB5p4e35x2nIzbOIKAUgssWfiC24hC0iyLBrUAw5HWXo
8Xh5lYUmb4tHu8iuehGy/sFM8c02oujJY+UiMmPcjhUjCJwL9bUNRixmzZWkgLQv9CwYn8SWZoma
1Hq8UWHN/7cOFCy9CaBugXDp15UsAyww+xypoNUED6PndJ+3Xme2tIjMH+0AiDIT3GMHvmjleOMN
ogIuo0B/S/XL6YjuUl5djqVw+INt1yOhtl3Jxcyq9jIUFncIo66OfzqHpY/WTm7fRCnCF+MOAkBg
IlNaAjygZmcd/CJK4MRq7vao77O2kVhKRlut1/6yzCz/sEd6VexpsCKPRKIwNfJK+iCXKVTbugRh
JOPcyz43DohuxCfywcxwjbKB7aDhAYHWOsMyp8wWZKNaanTbuex7a7oo6EfyjLFF+/NXKwAJ+vd1
79S8TB3nGEd9i6o2FvUVTqsRSD9J12gq9wRiws1e48hErSxRQxNRRCRvn8dN7EqdQsREIxMHBgT1
RSF/rfThQC0RbBfeGeRksQKW6dI5TZNPRQNYMLjSMxgSFk+Wm5AS0Kxt1aFYYrMubZwDWEMxumpF
ctGszcrPWnccOhTGfI9QiTsNo7SrCuaj3sy25QztVY9+EyE3r9uBWapRPuQsALM/8bei1jZRcGDw
Wbl2pmI9HmytJn6TK0zLz3QXm7hU2MDNv0Q6NxlhKoaE8KTETGXsQqcW0WFkFNkLqH71LKixBWba
nDH7uL1chCh2idOwpNiaXND7GPho4YAKUAfCJccRXk3UMpCH8BU7DzUOc8hqxFJYjrNEIADBQ3qX
xIclhJT/eaYehp0HIcoXp6rVuJ3sQ8xb8PmoXJNi2dZULL/wxuI28uceQtQ3gzPBb2iik6Ijqkb7
JM0nz6KgCGUMEW2Yj7s2nup4L+whhnfYzrw8vMOSaD8uU8ATIwhiMUpNlQZs7BxeJIsnzAYzgn+W
dZVN5meLaDwW7prNJnGWjWXCfW+FHFoOsC/G2KMb3E2U8MrEZn9aScbOFWEMsAPypxOoKzcj7O4o
Q8Nu3wCPWuRP2vpl983GeOcmApcBJLbrYBKeg4oYC1RLx0H9Ugj1WRddUlnCMCzpqqD3l7U/M2Iu
je6gbspHNFLWDowmHNT7iWLR9HlFUcamF1vq5kIhIauAa0Cq9uFUUPjsoRFMfjhedW0aA0STFfTv
T17JsbqPQz1SM2eOOoL8jJpWzik8dpRAk7kYTUq/dhPUQBFg5RRtFO0L/SNynUHQ89aLSMCCANME
QFG6CzY5KuL96RktcaLPdMpJVm6DtZzWdRdl5Wp3hxj6T3MxszkQh9HF5WTbjjqMkMWxICNBW2+S
3E0bDj6pg/N+Ad6KN4x2ne2C8CqWODLRPVWvxoX5TWPQ7baJXyZI0Xh6R+13Wi9gvtj2iTPBrTnE
anaoviP5uWbbNPZ861oVTSVuhx6CT4OmUEAnZU/BbZ5vjFyrvrR6XVtfAYX2652uWdUYVEhJXTKg
vN1sSi3R/YLP7ifrvLHHQMldhBIzOqeZRjpwRdqkajZR0RhpjqBb+zZ8cKo8rNGeUc04GxuKpX2K
ct9DF3YIAHUDWux9bZ/ouG59IGKF7dPeiyurkFfgKK2iOEFrgrQ2fUL8xNORs21CQNb4kPl6WeVe
ekixJVedy8vk13+yb3uB/ApqJKmahvZFgw6jIYLSffJvp8VXSuxUPHXxSD4F36jAgyjwycYooLJh
OgglrH+Y8DkZVOeBbOFYiQgkbO42NOkjnNeR7ZAKaSJcBdmMUJJZoCHjQ76gYwtA1evVFF6sbWKR
ktL8Hzl6/LTKOWV07SfuerIgH6QRoMGDhxCA1K25OQSwyXjaRYxVGZ0M6J3I7yj51DyKo6wAACQE
GWoNamh9wqTf92T2IboXyj0Rrk8WPNnkboh1InJHLMtDup7TBTSFGEqvR9/E3o9OLVfvFNOBkpQI
sR+PmIIKgM2Lkpegu7n1/aozAbEqXc7oCZw4qQnocc0AwZ41J2cIsJcn7RAR5bMH0J3N+m0UfsvP
mjiCPczFrKHrAu+6gSx20mMMSEQpRGDgPy6oEJ6oRrgOww5aeCZfpUlDtHH10MmHaWrr5iDdPKg/
IdE9cixqpUwuVavApCxpBEIrAmhRS+38Hiw6ANFuKp0R9x3OQ+oGG8yI0FdB+KHzGX5i+GJSpOdy
j+wrc0r9OcGE0zCOBeVnIpqMEN+maejRcrO2KgER2pws9Amp7Q0WA0uYyc0TDL0F+f/0P0ZibdlC
m0Ehl0d9qE75i02lZSV2hVMvaDOQEJmlCECT5eZXc+x/LzuH2tPLNHJgOs4d179B34RtDAj64OW1
wxwN/Rg43VWdFOOUXq9TbsfRj7FA0rU4TZVMqulMkI6ON2vgmiwWZr8pPnXdMGbpmbLRdnI4KPOM
FHyir82hGMqWxVJRr3PmbTbZXaB3yI+TpdAeN9n82ChEdU9tlfRjeL3q1G0yiGSBzfMsK/5cPTpa
nc2rjjRLx5sSjghbBGczU/Cq85ZfiEdhEjWn5GqctdhtIa0ZD9DIT1o3KMmzk5fTNR1H+p2IPE8k
qnQ9FFmghHRIvqmlWY8At3Iya5sRyH/HK+2ExejDmt8mK+nW66kMA45LJ+W53G0KbolnKeSQmGTe
U+ZpX7ZHoX3mpaQNwqR2PYGv+uTN3pj8HMMpybpT3wkKIGQVggMs02whJ8gPoqMvqYDBulF9WU1O
Ah41KfsQPVr+QOWR1E7NwtwCgqj4rHrteAVbjZkpVkApyoHlNFz5kiDKuvuxG0zrqy8GpQkuyyS8
T2JydFHDEnJZZ5XtmktgrpCGuQGUZSakFxHpJRdP5lkv/grkdnK5P8GaXebxZHbRfb0fUwfpMtp1
z5lPn9gjuUbfhB1vm81ALpb9nxtxuNZA9A5zktjcvuqk9fgu4c6C7qNlWfMvDyrjem2ja4MQeqpS
riPQC5MeNgAM1+EG9wxvsLbW5DD+VhqZS3cgQ5OFdbNjLvlB1JlEPqFhPd7EfZwwaxo3INJ1BCqQ
+M260a/JUSL0Se4YdRNxV6flynjWBqpGUoT7A8tJol3OH+ri1YRKRUyWp6hezDrd18HM0j+l85ly
VSlotv162Xr1WJrUqrSqCLmxpW3Kvt1pemlmYdSTqR8hYvqs9ornwFR/tsU818iWJqu5cfuRpRnI
yQnMFue2nKhLKQtB8rpMeXISp/U8fJFzsPZn4TA75WnYu9wpONgsQX7gzXokdKJi0PBnIqE7YlXe
1iYTdTE/Is7AKjG3xrlAkDY9a3OsTqtLEv5BAqaZiM77KBnNLfDlYlECveChmxW8F3J3LUYHCurk
yo1XjPTzlx2XJJvVj7FnzZQCNjWPjkAwJyFeekOs9R5ouiguA0VxhF9cF1YUIk0mYGmmERjqXPQQ
W+EZ0AmnM5B6dXHvNbO5oS8vkYPunUl0K6cwq/L9qtE/1IxCaoLIoeOLALbpqB4I+Qjd4qicHuZY
m3vmmFoos+8s+vtlBFio430/+MjjqhplqpDrKUguAfyYxOl1FXlRdR3aWuoHX0IW/l2+LI0S7hdH
1/tv9/ajjCmBG4FYdimeG8/hvwvWbpqodaQ68ZCJ2MQnJIa8kaSQYM06eP+znquBf9ePHUrHgeP5
biA8+bYr1dsGNIoc9sPsVQMXmSGtXFaiDxWFbQhCC+7VfpUNQWOohY+I7jCWbVhulXa5d1OFMJ2N
iCuviT0vkflP76PuEnNFqAO/50wIZDvx3fuP/2aoEHBD+SGCZ8Z1HHbn66GaO+jZyRT49xqFMZ6D
A8pcCzlcuUK9/1Fv1pxHYRj8N/4i1FXD43o3aVTmgp1W91EKPmQ5jRfUUu6cNTBbRMYJHIQPXu64
heIwMdBZXfQ2qLC/AdV1be+FCfX7eyVSE6P0zGa7HjIi+9fEjcyZFUfk+yQTC98/4etnd5+JdpV/
9v67Hw8zXVNIJhRpaZP6jnO8IqdazyOqOd5PahJcHRcc95ZfeOOZ6/z7n3Q8yq6PpCyNWBSyAzpI
x8XrgsQw9Jzc+TnUTVBcaoWNrwbXxk3tFBVJkzW+/4GvkYs0TZCepexMkxd2gDH5eb2CdI70ZTgt
HWrs9InSfQdRjzBHUFyYV8Bj5ezApk+WNAKA4KecjO8/gHgzuEA33cj24DQb/SrPff0E3BLBVKug
/onu1JLUe3pZa7Gn6pFG+clL2jKiBcSZJ4Uw8ftPUdyCTsT1opIg4NKz6WVwqhx8CvUq31rYxY2I
PG4L+FfVHAl9MTVhvws9bYUT4oqFJloHk28Oy3EZGrTY0tg2HDSP6EQuogN0oX456JujOjQWlOj2
QOWB95xltJaBXjeFZXIriAgm7bI6N+AWY4TEmTPcP8ltgt4zRzyYJ8VjBS8F+p7UnqhZFK5JmvJQ
P2d8rmOSZWQnciKJ3ScT4x8meUdl0h3n0RRZkCYrPvAmebPgApyWbHDmwGC9t0t74GaRWva6/ECu
AI/R00RpcwWKVm0ygD8l6/dn3MTvv0OuCbXRc48GxxtUko/6yjTKFt324fQjShAN8fZDFsni0g8D
t7Cu7N7mCTBsw9ZUHWYnNkmhBdmDf3z/MY7fHPMFYRM50UXh/8Jju6RatjVgMZ3+KBrKn+fIqOnq
1i0mt/vk9voDAZ3jRY6VvGHOhELil4UF19EihyicZKnq+59jiyXCHbwzsyzyXJnM6v33co+2NH8d
vRcEUmVA583z7KPsIEE8vCzr0b2tkYREnYjypU4OCWVUbroZbgHsBRreFV8CCjasy9n3ojtSYR/O
mqKsSwmGK4/p36sJ8i91BGjhZNhZwg0Fzje7IsUTyJS1ZsuUAUItGzbhiHIYa7io6I7cGMksXs4q
fM4iBCtMp8gZKxOvuRAAGT6zEB1e0BFqbBCV7w/C0XgzBrD2PJt9ikbB246pj0h7VEk0TocqNydz
3NCqQEZ1QoXx7v2P8o7Ws5lTgheqBRHeZcTRo/U8NYqaqiPim1Cg8sZnDT6l02JsTao/EOoJQS+9
9xKQDqNQow7N4v7zHSQhUyGwJpvB9UVg6pncBRWRzkUknoqCVeSDtX7q2aqSDpaqMEJfvIELE7wq
rEi/ZytBDdfel8Yf3SLTRLLK3GXvrHA6+NnYVGbCV4CQ/nfruTsevJQmYL2YGq/lp2Ymc4esZdoE
I4G/2ekOsSduRi8tNHYkazen58G5F8dUObzN4lQTJZD3hzR8PX3Gc41Ovu0CWPI5CxHfen0mtLzB
GNoq/lWOXvA972B9IVjs+qcSYRlBjT/Vh0TM0cUSZmUMMBYdhMotyrsxyQybOhxqmqaJt4msxXDw
U93extxf++ty7hE7TsPRPc2i/EtFq+3XqARmi7Kz0mVLL0d+Hv24uUjtrL/kREpXbuvpWOysPvf+
tdJHHs/hYwGbVWVkix1Vw+LOWi1UaTREeVDJUXctOJWKgygt7xJNjHGn1dLu6YmXd2iBivOydOkS
5EpTzmuKiRaeRtAc1IR/scyJlW2GtbXxj1FdcONyPt+rtHEwfu9kSgkj6fsTN6/rmynwhrsMGRlw
ULaFeKZF3e4HJm39Y2mp7psUSI1QmxpO4bXlB9oEi9rCUpMzWq9RZm0GUY3nJTLfcLZGCjboSf9r
CCUuS2EMe11PXXOz5gMlMeFYaBJZltii7vQFGWD7wV10/xN2r4D36w/bdJaIvgeYOGCImV28vyJe
B2sWBG1lgplPqgA6FRmy1wuiofwTtH5SPzJf83XkxvAlZAnXjWmz5e37H/Z6Q798WABQzhzz5HDH
GQnUBVK7LqofpR1UYIRm+wajcRfLjaq4HIWHffGcNNUXWoSYE77/2W9W/vNrgtWhZUMQP4ZNDD7K
+oXoqse2Nm4bXqmK+VB5DsC39z/o+S/9+xh+fkvhugAPjCeZh2TL6yGdcQFwoZSlj87UsGc8l+Ni
03DhyXZzWgZfa7eKv2Z9bCFxUPoRHtajysqTMfPlbsbmCS5BpuXnDmG489pqg1vOW1DZ1BX1XVWR
vGAVU2HCqh3xxR7z+nc1eOEnHFeDL6O7uP+Kcu6pG6dxbLVNiuSzV2GViM5WJaneFPTinCmisNZF
y2PeJJpWwtAdnMS37+1Ze9uV+fsgFzoC4TEkJg0gDWJckERzj1MCxwr6WYTL+igGM/hp5qUnXpOX
p/M639dOVP7A0WSGD5jQ9Gg7S55iE+nXu/dnxjcj/2pmAgPWNHgQqLYc40cHilPEFe2DNHhMUDQu
KKd1BUL9iGjt4I6vejeKaj4NKj0PG8waK7o9TXWKWml0OSo5YtUQYMO7Ook49VZ0o/0ujn5iB137
266wLrOlxhfdW04w2/FuqIGWnxuLSdtIGmPLdtUzbZcck61toKLgK2njiAC3yH4veGVfeQEaEwWV
4tMsadTnytel4Zz3w8NSpsOt7bvFF6sOOSDk7EwHDzboAF8oS24mdHDybdqi+YlQpxNtRg3zjv51
m9MI4Uz8Jnwr/JSli/iXQ1U7xj/XqJu+P7hm7I7HFjtPclDJbTY4lkuEmER7zQ7ixzYT/pXVevkd
zi3LgjJjbSNwy13ig090XgNfWVVwYQ3qFjwSwhLA1V5vNMd2S3RhVf6EErw4p2wG2j0eFuuCQmV+
oBGhifR+0j0qzy7vsmTWn5DitL9YY+QdPnj7t0uLVJPw6SIQABL3GAzYTZXfhwkaVMlMg4F7exP/
bLoVqfgW80HkY134Ach4IxmAsVW67PJU4oUAHBbO0BRFMHYtJEW6RgbfwfePpvRLCb22+vSykFl/
2nrefCWHNDnDSR3OToO157TpFzRAqHDaFVxdBy/LsFoRabYYlkNeaOsSUSmEuCllWDjFpcs1JuUc
Z7mPel8ycXpvG5TYP1W0eckovQpyc9mWNZCSKaeHS9Pzzh+5mpKL9N+0O9dnUImQL+uQeEGscqZd
tEVDqr/2ogyR+wBE3UxHk76SliUSZz3Yh8tJYRGxaTIlwdWGbuOcAU6ZuhNbJu6/dNdk34d60r9F
5maUekbsCz5aKW9nR3BPAHENYI75OQ7JnksntJin4gmPXDvAXgllGVAeC11Dpow7VfC49gMSfLX1
sIw5xh6oeyAy//4i+acFi+YjaTPmvpGgNvB6wYKU6tFBCcqnuJLLsHueEKw70/JTVkp9sFf8qNC9
Gw4Llht7BdH5Rwo5XrFOVufmg4f5hw0bwvi0QVu6YC2PEbsrcjsj4lX5UxLY8huOAv1XPDqsXUBh
94JzcbgaylafK1FXZ+XsOZe6DjjIglLP18YRF0ByPY2fMmvwfoOcb/1N2GbFtw+e8k3KEEjwrj5b
HMw0l8qjIRtxtIHWIoYnqt5tcktm4SP07YplM/Q2HsJyLOgp9asMd2HnN7/T1Q6KzQrNYzqB8dHf
+VGZfLKDqbh1OzHQIeEUOKCQUDLcSY5DaUu792Wi/z/P4mZRT//rv/9q0H7olq9PSdbUf7MmXFOD
+s/ZyLd1pp8e/9s3fa+f+jf/3R+yhZRwLSghUDhho7BVWbf/Jlv4DuE+jHB0eqFh/EW24AbnSY+S
m0uO+0elwwn/B8kmiHRKqwEmwFzp//f/fIVpf/Hx+meMu+e9OuNemBYABIEMg/c2UoCv92/pcGFy
psJ/AjdnalyuEqb69NJn86EDFveIo/r9oW7hJBvK0Oyn89ZqYhvEa2f64o07F8E5uC72fxFZNQzN
qCr7SzxoFWrtTTH76sEvQDQAjpSyzL1twjnoPAUIow1fESwPyvsw9LnCkWXQm0KwyVwXyS57HkUo
v6s+p46N/iodQr8rsPqe/Kr65KB5xSMnVUWh1a08YHEWLgn8N39N6fXLif834eKoSEJJAKnkyJfg
qZm+N5XzANUztKnT8IlqF13YU12JUpyWYuy74HTtE6Ca9ExVmf0u7Rg3iQ8OYqOt+1ce8kyuAF/v
CjICZoqHeT1HuHCGvbRl9pg7uAVlW91w+UHfIYIOk4OumGCc7rAMTihHWgLV9/qa9qepyTpilZN3
rlH76Av8WsD3OVeQ51t+9v4YvQ69BnbueVT6I5rbtBjeYOvnNLPcFEHHR4mRhO3ukjVIgvZQhkLj
BWEapPIn3pix/uD6fzQ35nMRMw6IkcR7MqajsVHD0gSN5YWPwMjKXm4ADJb99xStORyZpjwbss91
TKcTzFrauO5HTZXjvsMzpYBTj9oRxAn20OupSfwxs+w59R7R/A1ayHgT9dN7NpKFeOqaBeVVZnFt
uTQmTwMmQbYNnR0BgJJBeX8CXt96mQCOPGhZaDcDaKc1cDQQmpQlXyjx/IojbHC6k6ZVHDR7K676
aDlZwm5mVt7/yLcvTxFeYjeCZhAtxuMUhOIeIILF7h6FnNjlh8WRK7aIfjcNvdjjfy7kz25g1DEK
APgqf0KsHLtoP2aNraYPFoLx5ft7lzAAVFDYJWxUUhHv+NqfwFjn5qmthxTlwco6pbljNkQ1Nym6
HwOGtKvYZhWOqQpetevxVD4CPMO3SknwELUF2BWgZ1p1gEvB17hfUV+r+4f3x+z14S8CitQ2NzYB
5oEYzjX39YLBhzgE4bHODzNyZSwCG4QWg2XPE4AycKneaH3DxKk1mwbfDvMlU8nwXx0sWrTmVkNB
m4RJENpeP0bYUrZeMLh4qPELIIbnRC9KeUBlwUFceMAwi/s+QZAQm/fnLkmnKiT4TkMrN7VReKje
c+R/rh7ixluOF2LGaqL6IKw4x2vM9Fwpl8qASwg1xeNW4uxNtYrq1XvogdTSXgXBrMrhul11purt
hPwe4Z5CwDNSe2krKqFhsS7WN+AI8RnltTJPttW62ssFiMiazgA+EJLWy+CDKPyKKh1eU5hC0YKn
CgEx0KnPbUxe+atFFhvEyPvzf5QwE6noY8DLkaA7fYmJ41HEYGXW7ViP6mfgNz5eNMqmodlSIh0M
R48e6TM5YXmJnvis8DOQAoQThUcZUX+eoBq3MIbBxH+0ocVxFKcOTjJCd89cPwkkR8uiAKpQYY2r
fmJpnHXt3kOkR1y6TuoBjekHU+V/AZRV6bwsAZIJ3YRpDQF/kl+Tdo2t064SFH47a6DjjcqqSRDm
F+hdMfhmepreM0jZF4Sg6nJgy2uJORyNrLI0h1bG6DNBTR2ZCjl4EhA/IQq+zJ3n5wtf+tU2IA7l
915/kAEoL3zv5yQjwUAXmI/HbMmwIcJmNg2yhuSBJ8+s2uQGWiH4ej/3EimxQzR2zvhNeM2Kq1hX
oH6NJ0SHMJmFLO18St14Sn7UYR2Lu9EeTX8/4EoMXhkkHSnK+2vjOIQz+lzVADRAUJP+m4auFy91
4kSq/Lk6FVxKlFZtYPbALfOmPPOGdiJQvP+Jx9GI0gZkXYdzG9Gb6M0n9h2qA1PlTT+8dTCLcaLI
S/hzewBb7UGOrS9/gqlfWYQTkoN9cvlsKdB9sMtNOvsqdkM25BLLwQVBA8DAcSUTosXQWpGs7iqu
ZhrMeQMX9KlpUwMeT4u+dvZdjHTGNb0R03JQOAMmcDG0OzbYqwUTNkfaTdqLMg7ltxnCXbhA5nHo
/qOxaWeoIq4zjaoZ4AOkU4EzHvpldBTZ7LQyxq/NmJJdnMWmwMDOB3TpfQZmAGUG+58OdNTJ+wN/
HNfgSVNYQcjZNXcCqohHFdUCpYl6avvgdhxqgxbzOxC3F+64mnUrSLIErpITqtWbucDCrd0k+jmz
BVVhlrQ35JMbf4tnaiwgP9tspR+bKZd60T5vV6Aqh7YclQF/+UvBrosn6ifexlmoptx1gWPwRu+/
kvu6dmU6lUg3cTWRIH/+oT1MuaWCqVW7t6FOPfaWxrKAB9CouZmt+7yPXds2wMkYDgBbnFhpQkqn
Wg4aK3VI453ZN/8Ehgbyaxnl0FqyCaJAu3khfPwB5KeeeUV0V2R/KKwAMWNFVcHrtwvnBa/7wasd
ZZmmReh4EATZKja09OMqB2VOHOiGZrn1Ei7nCOw+k81WkODNL22HhUt1Bd+E9S4A90Jwq6zGgEzp
chjewFpJnOYPkWcN0y1ZqgEq4Tbmsfq8EVznb5jFEUsMUonpZ/cDYfM047pPWKM1aaJgpmOb77hj
OQwFAjegSrUOTFvVLyEvQHnD1pTvXsbHhEKjDvB/L7b/cAs62qPPrUuX84uOsRPZb1Jd1IWEXGRr
3cAGRN7u8JLeupAfRxzMQqBY9Udh4eg4Mh8pKJS4aAPyP7Km11mKATsLqebgph8wh7vXi9YsKM5+
xkfkSjT+Pp4sIFTIK3qGrVaONHvuK4IeowQWo9TXgcQ/IT/EWkC55Rbijl+7suG35spi4+u55qD6
M21JO+G6toHCaDAg7CIzHQlVNobeytFJwYNiyaPxq93Ads9O/KLgbAKEb+6p74826JLXMZGXN4cA
QcJxwGu9uVGRDvZWgkX4TYptLXbKeig8MB+THedX0l1Ft+zbFBeRcPOKBGKXgzfTb3zD/2hhJya/
7Ky0T6d4EHL3n5FAxAgrdt19TPywOyfa1XUHhyCf9fAB8WO2fOSODq8oH/bsDNNw8g7Xo0tZiups
fmZ5tL3K5SuGB1asbnY3iDKJ6TvqY24HMg1T8S6rA5emMLX3L0yOhcJwYd2+pXBwYgTDo/83eUNB
tE77L/9PfI1BT7huFeXUO/npf4GpMePh3YlLHOxGlvTqdL1KvwBV1NC461ooFZwNEZbKSEX5c9Em
+xywKwVNXN2SDF0kgWiU/zWuwTWfyVykSXhgrUjccBRCUka9Agu8CY9iS0ja/IiTrvlyNgFQTrOT
Kas4bbZFNAkCLP29AXK2NUi/P4MVNFnxdoIMQX1hUGRd0UYvXjjLzyDtAr7ol3+0sozWwAaBC8HH
rU0v2od1aCN3PM8ljC731JktKwi2S+4XQ3AyI3VZQZsR2H9hYONDtR0/JZ7PoXI/x4u0o23upyjW
f4acMangGkfZfCoPWJNbrjorBqNn9Bk/TEiHmzaKTE0i6LSPrh1ceCwLLoQAxZzsLeDMTnVJ1G5T
/wL6dBeUKNcijoR8Tj7lYbxHXwpF532TOR7PTsgyj7SMMKbcvZ2kS9bubEOuDXe1Bp9Rf3cTt+bz
KiMreTskYdtuO+7BjKwbAtmX49aRqfkjPD8pywaxMpPTi7Tn7ZEPhXEhD0BSzIh5pS740vSptr7V
mFITpwRdsTDYRpNuWABrTb5xotEs5ffUy6um2l8ZvjY3nSfOkt6IKpSpwyWzdjIzPQ6ASdf/F1w8
M861gFECvmOwOqbCqosQi9y25ULTHrosI9PaTqEDoXebhakPVB2K0tAOdzqvhwztlcxK1+bESHs7
82WYB+aRM2Zard8kK4tP8PhR+wCVwiwwYBRm5v3F4t+wfjRDM45AD2maaDggPMMIT4d3/PM+Xed5
7QMFN2r1W3/+P5yd2W7cyJauX6XR99zgPADdNyQzU6khNVku2zeE5YEzGQwyOD19f3S6Tpdkwzq7
NzbKqLKUTAaDESv+9Q+idR9Lx04CK7KnAAAoFF5mMBY/Z0+y9gEf6RXadnMJ+ib+6BSzhq7NucYN
nHWzbUFchFDQ0nOpPf4cau38438P8vnnQApMyN6mqPkCKESz8bnMXZHLA0mvCzfdmURkY5dtWrBL
HjmApxgJOucH1a7jwFTj5K1keqRHTDp7aJTZuLi3RAW0jBLGDRU/YgowNhkBcySENZQwS3jcaQ0P
gXfUS/XuOTiPIHyiTYD8854yM+eMFgn0O5OxxTls3B79/GjP04PYoorxcW2YsVg/kCDJJ86b03e3
T890nszOMOGKFnKYvexp1XJbDTTtM2sb3vNEWhWhANTfprV9ioEVFteB94SxYdgP2fbVzwOqrRNR
l1FbWa3t7aB/NWVxXPHYnMUh/dHE2U35plEhRwQbnkcMbXi++eiZ3bPhplgNhr1DxcrNy5Fi97YH
y94+0By3P+wx9fmDJKntdaBNuA1To0jTnZ5UleIQRJ6Xz+fCVzRS66LsF88YEHn8mCt50QeDd/g5
5AHGmNzMnKOjnZCxzS0XL0QOef+A7/7q6k9UbgW50WjmoZFG0C4TLu4UWcuRaaiQzh4rAAMgGx5T
po5em26vs0JkyX8rESEU/h45hTkvl1bQw5m6GOxWrwmSCeyqRjTco2E40jKCCBbSyOz5g6LRqU51
p/jn5kTpfnL0yQAq6sDyq9NYDgmgwCQLrm5kaTu+d5uECIwdqRrb3J8ClvJiP1sdSnpsqTMkHH8b
AxDtmwT9EV9Uuc4fdVqfrDdp1bZoHH7CycVQZRKSeAbxR3zB1AKPoQtRZAzHwfrxzuDHtzku9MlU
Jut7JLZEMzx11pRN7sVwvvU5SInrhKE0ryV3VEJXdbDx0Q1WuUHa2/AZs9hmDXjVNsXP+KkPCZcR
MBQ2PVo45HC6trS2hXZi3OVAoVoIxQFcGdld2QQIqfPFrW8sYUh+wl2M7Qw7OkjKHn+CLCjRK4k+
sOlkYh7TpIP7GyL+2KC3hGM5qGGHtTB4aUJYqvsJR2eMCqIBE0vOofXm7I+HMZoQQPi09AmDiC03
Wdjz+oWVpthz1tsGDynSBhUgRC7B4osKurRzJZeKu/w4UZ4l2uWEiaDMT4FVbCBlq9jubrDttNzh
HmVGvSS7OSm0JcNhTzhVT4qoRoc+REzku5/slIC+Lvzbd0KzV+7Kbept28DvdZtu0pQGk+88ksXQ
gkRbuQ4X+XJanTrx7stVTdqjpJgGVVhFF7ifWG+ZXxoOf4xAAe1km0YCIn+353i5oVRVTr1KZR3U
7UTwcbBknfFsz5VbnVy3E0uyt822H7TvU25gerdjR7MqbDUq8G8t8onqlWAz9lQO7/S0K9KUSLPF
yuaHyaO26b7ifjl25scecw6pH2SpxjqINHPty/eIuE3Sl37q6wfDaOHVwAULlKGY5XURmNHIf9Q8
wjYnOlOEAp3v5PwsNz4iwwOHcFMsJj+Wm6oat/UvQJ3OH1T/28tLQ3v7ieYHeo/79vbfIGJp/MSS
LtsPJhboRL3j5L71NiAVCl7ldLaG5LQOiyF2BS/q9lYG9fY3P6cssmBWIqi/21+d8fBtOdXSCH2s
tLzQMKXu36nMSwlzmLAh50Ev+KCYx43hwi+l2rrBgT19Iv4gUITVolt15ret0384gVtu3xxjKH71
54UcGbCldUwV7fF8YmvyYvVKOt1C2fflecEqz0Bjh+cMs0Grug2E7KFr2TaRMDWe6mHWuUp7VLkD
8yQcJrp4I8np6VbGZfbMNbyx2r4W9D6+EK5r7CNI7whAopQxtzYjzrHzNie9ZCVHFo/zvqmxksDK
k9l7HhBw4G3RK30IOSzvvaEVV5lpVZ7/BvD16kAPlsP6wAxG0kA3/hdYORvoIYBXm49Z2+KOQEQ7
uslHObUssx2hrHwJhKWbZmPMu+27v3G6e3m22y6PtYfrbJzV31Fr1NxqU+8BVZ2XxmITtQBx0N2p
3mCTvwLQeZvQh+hcC8iKf7rbsf4fll4TOWZ+Qin59xzRcR5po04ktn3rBfSsWJHdbHuoCts7JgnC
TB7Zz8Xxz7f9EkKAmsv8wemJm6cdzjw3X36XZLTggfLqPQYwn9xPOc77LNF973vWbm0pnd8a518v
uGXM0XBHsQC4GLwC20tcnAyCJZIHYjTZKNKSHf/oLegigTV/vNl/vsFXrMDtDsFuddwZIP0YtKNe
XRCbXTsllsZ9+LliTBl06824zVocZz/bvT/uC5Gs8l5N1lLEtWq29dySLA1av8JqewOVM17OdL4R
RylkWLRGUeQB0b0CGhcMeSZvsbqH6vxSYX+xveOzIluz2+f+mPMIMpvABTMOyPriG3Ratn2RQlid
WqMRLmWyd1DkOno4s7QsEUt9x4/zfiTGKV8szpPRdO5nifMy++dhff0YeXC2DrebjolhIAN5Nars
u91gztp4yvpyW5nWH4WQ6J1G3S+ar+zrf/96Dvotffuf676OoPVmqhHcmNXp57ZHHjipATom6E4b
oi5K/y1oDUcvtLQEr/BioMDA9fIVzmVNCUj0mBen87ZEkbw9Da/EF2/X4NPLLf/5BrcP/F9mI/gs
BEMm6kZKoW3Lv798EadlnXO5OuUFHjyydCKvrj3rk4sV75uv4K+X4tFBntwSJTlkvr63GgOrBSux
9OJciowObhbMI7MjXumNu3rVW+PTYWjAiDMZRc4BrKwvb6vRh4wsFxF80Qtg6p+vlemiKqFwtAgB
uRgnfyQlRq9taXqhhzEfWyFuIkYfDVYze0/FpLMI/nm0f1JE/jHgYJgMASJcnB9Y2n5RROo6/SL8
L/uDXBFJ9DvTmTeWhNJtU7Wk0zY02qO2T8F8N8fqlVMspMp0MOorqgioQWnUlgJTkWvTBhPR73DK
SdP2gnR1etWnBHt6A0JuYtIK+9h3WAYQYFyYdtPt6kqt5EDprY5Bw8YoAwJEn2+0lnsXnPuMpcsh
ybpNmtro5psyzcYAKo8a3RzqLXknk3XBAcjL67jSCsEU+Vk4eRq/loXludzh5OCzibk/ltfzEaj8
MZoTOlm2FI6sW3kyjUiotIuWKKLq1JiK4ab0c5V3svpqKzK188osaNry3HThG2selv1QG2vYYKTY
5LErPOyd4F+eoZiO7Rx7pHOB9aOyo+M3Mb5r52/FhdeNIF5YyJSuuRN+yyXrktPOeKnTRcnTqJrr
nnMefYaqqJ4syvHAOrnLgDH7sXB1bQMp+lGC/y7n82EAeZTIzaxUNXAwyJBH9yMsUPS3SaSpNp30
OuwsWE3mXdAFggCctHNth/CUJRjX9h19kK3TRm2qm+4JO1fcrN7lAhQ8jZnn0Bz2mewMo4hqg2L4
+8KRuPcvHXeezE+GMy+DfwLOS8Q9kveiNHdF02s6J3QWtHmI5JDR4981OChAI5zIbJQLnkggJmNE
yYimAEOUJZmuy6DHDyykTT7lnPIDX9KvzTO9P9iQjadn3PTLJYsTXAGh0NZeU8sPDYiQplBmuUgf
iPX7cTTo6NOn7rVfs58gH8kq11RU9z/qPwD5rX5dmmHbDM9To/pRpTZeVXKUxB0zx3l+RJ9RG6yw
aevxNUxUj+GEbjJ4x+bS+o+CJINqX+dO6oRZmk6PzpKTSLfkU3JAQWld5Lq1Hms5jxcgLO2DRzBl
NAdOdvIgIOuYGI3yXcKkvrBTByMb3r7smWSp6kOq5zgoBAZcZr+yhgOHcKAus8G6Suif2pLXERW7
e+1O+ZZnlGU8XV2TezLhiNNrc3W7FtWg76gphp2/6Hh3l71bf8mEejQNW1xJW0uv6rEne7vHEwmC
THoxtiqIs2Dy78l67eAbiPxr3ndJXGV4Wy1208ROEnSX/mrW+yVp6E43gvAd6uOliWzCBPYTH3n0
OSc+y7lVB7RQsNWRDh1K/BPWcAkKZ5+Rv/oobHoGZA3oXQ8puk2fpnn1P1ekOgMxqPodYY35TjcH
/RIhZJaHraZhoAF8uJdDTwxx4SX3gJo5PKrBCr4atKA4ZxnCeBjNIstJxGi0ndHXw0M/2gAhLAVx
v8yYefRyKUOnnvwo8YIk8z/koxksR5gR6ktv2oWxa/Hs4PiV19kSjpbjf/MHh8AjLdHkZY2RhRPb
xlDcz6NVbjY67ZXTD0YXJX7WftaLXlzPnq1f9a6xzdAEHjhno3G6nKWab6DOjkdclLTLvLQyM/ZZ
/VCxTHDD1xWHC47zQvs4iW76RqjWHJm5sX7u+6I1YToIaI3r2jNzs0oQ3260Ep+gdSrnS3xQujTU
DZGfFsNjIeaoF40oIK1LKNuVuJRzJ/emUOaVs+UZgUC/d6blC65iyQmBlCIBWA0xkKeeh+lMklXs
LC2ufN7QnERmy4+LmKkVddruhF+oEm5GGXl56ogQerL9mY55G1pm1RxaAAzMguvhHoOq8h5K/FBG
5TCkT122dB/kLGqc4/GajBJDEt5e8P3oBPtggbx4c7aizPQnhFJ9huHdOhafi1qQ6pLq9fumzRF2
itG4DzCjOgpT+pGSenJJhIb9uffd+bqgDzGGAiCYiyYDcgVs9pdUpdcu5tt5WBll8FlqFFsxTibU
UU7Rd8h23HLPQu/i5JGv3sVgtERGtjWckykjsxW3sgNiR+NQiNH9jNL8aeL8/rR29eofOgFZuujq
9NvCgBwyxNdqR3m6PA4ycBKcsDs6yWU6hDo+OEc3IEGqoz4mId3rg6egGYJnaxbWu0Im7fO4jus3
xQSPR681b2wIDwfiEs24m7vhkboXb/upGa818nQ/rXpLynxFwGnUAHOfskW32ctmViS9yH1wKqd0
LzwaRpHom+JQOko+wTmz+P6jeWnojbUvXKv/CF7Y3QVNJi+MpQoe61quV2lfdLsZP6DteF7np8bW
h0up7Omu6RP5TmK48cUqRxYHs1sI+FxqXh6wtlvDGtTVLL3pmE+z1YIn+c0h2XySOLbD/ASOCY4r
7pbXSZLJ+9X0syefdftjt/rDOzb8FPdD6ZELpA1wq9x8XwWJc03n3bDwlwmq2EcdZDHfZbNfU629
K2kN3GE7I7oIxoq+l3DZP4pB2SmH/nW9loGtriBQlaAWdfsutVYyJbO0Jt3eK/0Lg15kROCufeuP
qUXHQGpftcSEG3e9OPaaB9FSz9TgsaeA2v3r0rFGb9jpLRlFiJYCkVxPmkjvQH+qE14mzftqkJ/5
HXLK8Ld4T1yqwprPK05zUEALdYSRXwatMD8pLVFThAWHfgMFST3l5jh2h8yscDoOcNy7spNW+vtA
r0kXrjNfxPSXbVT/9OFjP1hrRALrEIxhbRHX0GrwEK4WJG2MtatPg7zuUEdWe4NknOnYQMW/tWZb
u/fINiNmaCYabpcFQj4UaT7WO1rRS3ZV52WbxxrSVZiahJFqB2/s+/Vh8RupssNWeuhxQPZr1ZaM
WjthcFWCFUgcVz0ql8ipVTLegOIUfWQpAwGVt7ZLhPmWew2NkEzZCcej8moAIBjeY/a6+rgdahJR
KSphPW2gO23GUN6lY856U7xbrSXZYqjmDsfqS5PFTj/6Np2KQ4f5poyzsXfUY6BhHgUzKK0C9DOk
oaFA0+xgfszRvrmhmdnVfbsY2nqYOABvJnudqV+jVJmbyJT0F24I410nbFQ7DBJA3C4LjKojF7+o
y0HD9LO4xV/MDVYiietGn+sY/KguN/aYMJ36dhjswieJyS3cygT4J1tk1/pr3yGJWMx6ZxuqygiB
pWsc1g3w86ZYI7zIqhcaUp7C66tB2tXu0smZbsoc+DYu5ny+sFLb8GMsMDIPqK6QxrFMpaBNqhyP
XOCJrrw7mMNJc4LZi+oisfvQs0sLiBAs8T2+cvLruIXlWlIs5qFtE/TXKaYcyowo4TKtjeAMQJFD
PZ25D4tmtx6FmSK1Fas3Gi78QKtr+Zx/YRHqfHeXiYpYwLQz5mBX1pihZDthzq3j3BjkbagnTAHr
5KLofPtzOo6f1jVLn9JMfEoDDHXxaprqxwnOCT6NCSolNg+dRcJF9ut761W1mNVJWjlhWJkMItGJ
VYQe9FGBjNWpHyVxW7GULgoVYvJYX4nj+zKkybrHu52OWjonN3Q+fSyz537q4pXNxr4L+sx69CA2
SbyNwaCYD0yYEJ7e9NVoRXkvuqb3dz0y6uu+bdpH1RHStFMEMmyyJSxtQ62egyMucR0hNl21L7vE
eWxK3dgFQ9bi2+poN2Y521emoJnapj1N9YBjUWyayfi5UZ46rLNpknrrsQnHejB2/U4YbnuC1zhB
qZRTQgLUpM8RjqpFhPvgKMIAAS2qBoia6tjj6TbvFsD3xzWR+dcE58TuUND3iyUv5YTrdilP7PJs
/rlbVkRHUF/wFZIHdp18TyqBG6lGZO8L8mw+gQjOe8hEwaHVg3rvCa+40wpdRmPtZh/0pn6qChhq
KQe3vWcmxcd2Moc2dKy2/WjpibxUppXMaLvnwo9yQNvLRBBcVqY6yHs+jxGHcOu24FhyOU5G/qXM
LO9TmaQ4ZhvWdI1NIdaYomuPFlD2e5oCZrmtaTPi4ULvblxsZqlbWRy3SWh/scvtkL409bZrz2b/
3I6+lu8qN6dBC8jduseGWIQ26mU+48JYrS0gpjcVRGtXrCOb51Xh3FSiN5+zLBvw6ar4DmGB774f
lXwu1uQucyJbhHPEg8H0MP7FsVBSa5XpZS3a4S/BqS0jpAr3ik9svJNEqO9P44U2lC5a+UK7wNre
fNr4DHtjHUuErosmbh1nLp7V6Au2B06e+1YlsLTaxLGuaSnKK7HgeLqFgeLhMfdKPJcmpkFRD/w5
kmJVzV+GYeFd4aXknKYE6OpXjH34SzqF4w4rbOsS8DyFyoW9K8W854zf0E6Pyb72suHKXji/hRrl
yBBXSac5O62r4SKjiHPeD31VffTEOJPGbvVxpWudflKTZzxubicBbCVquNAdpqw6TBRVl6x+zbSb
uywrKOUCSk9JLnd7srLJwOUv2RiCS607pGILnKxDmDJMosjO6qywS1zoRpcWT11GRUmRhh8dx9gx
SpaO8OnIsZpk/dD0qilvkTISTsepIilZ0gK3XUUkDZVWy0HTMRKwb11lJX5YGl1ufa6gs2pNNGr+
XCR7GnnlrN+UWeu2QcRpeybXTK1Z3avIY8N1lpj8KWezbYRlbi9xMy5JXWLMkADp4NDGAUzcYeMA
YzKcoZ8Hai+V6PIPaVraZH/j0ihp76ASshoZjmRMITFMqdWao8qUVn/vu34eHVLNy7xudk5HD/Ax
0U16QgcBgWtoYrnYGqlkhRIlz8HWoHEp4kJRa+LaPGPdbXyryWbSGce+aJY4ENmM1QZH3OzxDCJr
YmuEDFWwQbamkcziiszJjVIAj2Hrz/Aeruixyced3QN875X3rTP6IP+oxJRt1giYKK0aJ9ukmFy2
CJbj4b3KABT864GCcj7pRaCT0qfSXnUlxkZIbUe6KE7RFs8WhhVjHTvVoJbmylLc3hqiajPNPoKM
Y9XJozU4IsfKFQJtbl3qSnVLCz8qH6hxODuk3V5sIakm9ME2LvG8vTEhmVG6i4AVk3AbiijfPuSD
Vy+LAB0eQXhzspWJUp7sXdrMdk4c4AQTKAA7aFr/eqX083eJVrmYwOLTFwis+u0usHfeslr2gX5k
/Z7kl+pJg/VDiF2LKI68Ld6dHSyY+qvelFRZsPIzWe5atw+yeJTwZ+ZwNTuaoqur8NuH/X9JSOx4
58DavQCfzq9bPSEK0nTVTWEsS70j1hbD4DGgQY2S7bEgp8w7kt22eiGh9Ysdzs1UNgc56LArZ1+g
jIXaXX4VROlt2cZbbpDLPqriwVqXhz7XppkCQat2VKCcEJNCOM4BJ82hJpXCn581IjgXERrp1BkP
fpmXTjzlTfNFkrQtw74YORo0K+73oS4LI9tRTsj+QmVOOX5NtXlDXKioSXRcS5II0I+NibavleFD
GjKJXIwS3W7bnb3o/YWB+vgjUmobwNJLzLSNABRzhxOqtxBp5ru6ik3dUcMHKBm4s4RS4P4cwTXp
sDpRhgnfCXDrlHLyJrS+ow6/mWkEzuFkld7OK93qUkt7wuQhhEdSYPYsaigl5qJww2qcgFaZNmQH
9BQ8GA//kdCa/e6iE1VXRArA7HmFSMHcSIJ7pekt97mKvWuI+W7hYcd2kPjBDpuQ6ZsGqQrwsBDp
tcYy3H/icDll915Ry63qssz8ggrGvZQYreXPLJH4EFjotx/ayUpuoG+mX1NpMPL+tM7Q6BJcassV
s+1Q5Pr0hK2yuptklXELyOvoWnt1y2rq1YgoSid4MIAPvTgo2uloAFrk8QRn56/JstE3OmVvX5Cc
XUTdJJ3HLknb/WA2+gdX9iReevAjM1mtKAf6dQnRZS0nA5FaHpuqHxGbVQSUh0E+BuMxdUkLhMK+
QlNNEwIW/CmoNsoGp+EI598FuxoH48FQtxA84kxp4RNI5ZOAwgzCw9zaSvuOoqBZ+htLCXWdmsbo
x7qTClITIJ68mwj8gw09NNwlLAXvky0zPw1rCvDbTtsq3h6nKTz8tWXJQ7dMAmgyZZdnMRt6ASMM
uORurUEAwtUVwt2VI8S/2NLrfLdi9ABC4UDzg85Si3i0xPepz5qdSeJjNA3O8tFjtRiv5qGRIq66
0X/oHTkoLuc4HQeCHBSoNtsbq0rMK5+oKg/6EiLoUBpJcIWzk4khRF5ezppAdV/3RQQ3zfyMWkc1
9D8wY41ypy9k5GEtscRqWgrs/aU/JDuV5X7F+iut6qowzMVBpD857zUSSOYTyFWJc6rd1ktYidr4
SFpfuoQ1BJETfsq9vjm6kbO7BiZqiy7RnXpXG0X2DisJOUXsm1R11OdxZsnO38bNvZ2sCRjaMtvk
5Fe19aGD/ZGGGJl8tPq6/SAHctmzvAF7xJkbAlc6MuUr+THFsymltpqxd6XyuJEK2VEP7vKpSZV2
lAUvdSzz0rsd1NBeDk6HBkV6+BhI0BEt0f33IMZE36ZN6j4Lk3Dt2db7h1Eu5pE4lMGMCux2t2pN
r6H0NEA8Xt/7Fz2Zkm6MsTuFU50H8wF/pLF6QMWbxxJwK5ZMdTvqLEftKF+Mq2ZpMziLk/EhS5b5
A/kvRih6pSPpdMpd7VfJd+jOemw79vDkU+4f8LMynluY8R/Is8cZQpsZOKQIH9AC+Tcz5IODGAfe
Ol99hjg93AmlLwlGYK1u8B6sd0GqlVQ0hl0f2A8wAlN+b8XYwV2BopFd25nyrwKwI/ZnDipdmzcr
mcBG+x4rffuxyCy7jmxQ/aMQDYGQIQzQ0rK+LAr0X+5KAR4kn9mgynqM6c0ni/eBEy2BrA/S7lvb
uR2KrGOV77E1hTMlO3TZkBfmpag7eg00Qttbe4His8X7oiExY6vFWCY76liAFusRgvkyPCX5PDlf
nAaD5oui9evBjhJb6oMW+6NjYw7Biw3Lhl4bvI0iMHJXjyEEGitlo68vGH+XrtTno1pmUMzQNWdn
b9vN5H9ym2ZgUelESQ4q69hmvxVT58GfwMbJTVOINjbcL2jSlPGwvRY02rw00OttB4pqJtpveqct
Xh/TaIVAuOvFtJRY6KzktMFiEmmykduZg1tgW1qkq97dj5Y/cITJrdmV8v1mIzsSZ7I6Puc+pEz5
XJwKvF9wfCJhAvu+nS4s1XfPqlxHYwn5FJEv0dTalGThKjJWBqJwOBUHEYj1die2m+pBdcjSefS6
v5SWrqZDJJFf8ndw9D13vtKGngPzVbHgbuZG5GeRDbj/c3vuZXeZruFm54p2lkBumnT0ZF52DXNn
QZqU5t7XshVbQ6M+Ez/qMqh44FpLW+qNRuXLnvx2RRdnFXzLCAOn5fvD5vIfnAzAOX/Q0Ut8q89X
xCdpI2BYTiNpzfdeZitIcKM+a0g+8oKm4PmW/y03h8O39vS5/tb/1/ZbX1qB/ibNhh9eAv/7b9ip
8/8//shN/kW2fft9eP1TLz4XU4Kf3y7+PHx+8S+7ZsiH5V59k/gv9LgH/e1nsP3k/+9f/se3H59y
dnP4/LXOmzjvsZz7MvzTlQH3xo108v9kL9sVfv7mNhb//Z/7quUUT/v+/HE/0uXPv/N3urz+Lz5C
h76B8hmiqo8K6uzloPnevyhK3M0ja3Ojs7bk+Z9mDpbxL8InAkQefBiCBYsuOU3bIfvv/zTtfzmb
fwr9fwQfphs4/46fw0tBH7lgLm69FvbcDlYBFvyml3M5nWZ99UWrLkwwuyGqygB6KV2u4NpWcE5D
4JjmGhN3hi/ANi/+x1i9KRFyHB3tHm4VjM9m1fmLCy+n4ZXm5jwcJmWOFP61CznYrGIy2+uL/8Ol
sBjWeY82/8pXL6208PY2cJQ6kFFE49Y0ICD3mdhhFN39H+6KoQwsF56G+wunZzUgii22PdAenvPD
bK1dLAdaLMPsvaXLfknWOg8ggicdygSTAj3dy8c3j4h8CEoaDkGeYHq1mPccudzvmLPHKVFEEfaQ
0HOSpEQ2bLdvSY748JccBXR7wBgAe6Zr/KJMHuYM+EcMA0ue7YbwN7GC5wj373FrmCNoPLEuoVfh
sti+5vL0BGj1Y5coWk825kn2Dys5Z+6IJy9EDTfjz/Pk5VK7jaiDaM/XcWqDseO+XmqdjqNrZgzq
AHWT3mUpv0FL++5jyUcGen1FYpR4Y3HnVX41jJsBdWA6LO6Yqr4mDxEbWpDuQTO20B2HAKkA/289
aHd/vq+NyvLyYXEVG0qJ7xG7CzPq5UyxVUKvryvVwSLfKrQ07Rol0y3WWTS89dp5455+N4r/vNor
Yg1FA91OhIYHH1gRg1QOBGM9IAfYvFiCgByBsnz+8w2+kpOen9zmL7HRBWHvvV7KlgzmAggDvfjM
tW/t1ib7nO7pEUjKv4BhUcaqe/DGxY+6yu6/uugwL0HpLlQqW1qHwQiSjJ2YnDzxZZ7JY1kweAlN
rEgfNzIEEGQaGWW3vrEwGb95/mzpnk4470Z7ej3j/D51CYDjNcpRU5ehTRCVF86zM+5oqW/0YlrX
cFCm2GL0dmY12590TtJ3HPjFyRtW3HFEGtxSOKRvvAvOb78a6/P2hiPrMre//0fdUQTo7FeAowO1
K8c3YgBy0sci+gvDDhFU/4T6gS7N5NLww/y2uYRqJPGSpSKKa9IXAEqasLR7MEiOGaFliCRO8PoP
SV9YrlJlStyrVu244p4dd5yDY2pVsqPoyr5XU669H+gDEGeXI4SyNW+PnSYmkJb0d6qdL4dSInbX
KhUNiROgwkT6bZdPavL7U2kv+Mdi9r2XluKkrg23beCtF13uwXKwOeyQ/pxc66Bnf2myGw9FU2ob
ufx7uVgPA4Ush/a0vMAJZ7jlk5s3ashfXxD4xBQGvPXswb9EHgBWOsqZtofeZyetxPUz9/Wjkc/v
1JqInVLQWv78fvz2ig6LNUgXyMJrU6AAkgvIfTkcZJKAX9i7yki/BI19La3Gpg3ifvjz9V5Wydvr
uLlGbtpfrKcofV7xSEkCHXFLV8OBOCacOkd7OqYAMViwy7fk1r9OUx8zHddE7RHom/X2y2maKge/
urFlF+TgdNVqnXFsJ+W9MYC/vQoGWJQpeBcxhi+vAitYqweUCAeNU5ekbRFoF6ia/Ls/j9srUuJ5
4MgzN3yqRTCg13beZa6thotd4GGGcxe3Rl/s3blOscojAswmNI+Sgomve1Z6Kf2/pJkeWrvM31qW
LG7n5YbhgyLhPLcRsJEUv3p+XdfSVh89eF1z5e2mLqj2yVQMe3sacj+yMMc5Gg3NRam336p28h4w
7JoOWKiON9inWJfwNt9yDLB++52wLcXYBbr0L9xQn7Qh0sNUvzXUBloFle88s6HeeXbf0OTXv7bV
OP/l4T/yhRiYQY2ExLVmFsPkAbRN+72p9+RUura3MRymmuRORYoVFzzMDtgdGa3Gt6UxDF4S79Gz
yp2Dpjx2teAv8G+YF6OjX2sOSTNr2372Rv3RXbgQzV8ViSnonTcW4F83bQBYHe8G9obNAObVlHMg
iYL5MxW6ovqrSejyF1WsrXT82tWx3qgQzN+OLhxfEsXBbUjGeDnBU5vMoSSz+gMIU3PUpbMLdEXH
shm6U9ILXJghV3ysHBZKBB/LrdqO69hIwQP3mzb2muobiqXxVPpzvK7TJ1VwHO3yQTwuqD1DMeTO
Bdaz02WzwMHQh7dKt9/fAF40aAXwKAL+fHkDsJWCevEnpmy2PKTSE3s12elTxh5Bj9or4qQ39Kj2
3IF6QNaXmBF99nPvHcKV4KhEkkSA6+Mu09vgviVM7Z1vr99WJ8F2wc+C/STSJZ7KQmMnHir0reCx
b7z720v1y0v3jzt49cCngXYJ2SP9YdGK9DJZgwZkb8asVCPhNJdsoYqmelHoR6tdxqgXgPJ//gq/
WbZdamBOnlg3UCu+OlH00CsbyaJzEGnzPcCTi117LEJ7Xt8KOd8+6dW9ciWEFoFtb5ajr6YbELkC
rXa4V5m+o92c/kW8JHxKorDh3ywlRAHd1fxLbFfeorP/Zi904WpuqhI2JgrvlxNlSMk/Swo4q8pb
PiaDfzd73QMUrO+VNzxz5HXjPw/qj9rzl3t1MJwzALrQ1Lx6rrT++jknI/jAMbx5UBZ1z5JY8dJk
Y4Slxzc9AVbJqzlOF0FxQ6RsNPapjHWqlT9/ld8uKRg1sbPALMcq4+Wt52oYHWg5/WHy2yHWheeG
dkZbRcvbNHKy4vufL/ebTROnQSwpUZSgW3i9prhQjdMav6XDssj5kOJJFa3IjN84I/52fA2QDGYS
w2v7ryqAojfSFtZsf+CMjAyaAO54bMAN3cTXjhM5KVE60qBDtF/tpiStwb6Naoe+7mqlgfHGW/zr
oRzwcvNfJDjpN6Ez0/8wd2bLcRvbtv2V8wNwoG9ebsQFqlANSRV7SnxBkKKENtEl2vz6M0qWd1i0
bB/7ab9429oiqwqFTKxca84x19FRGE94MxMK3yz10lj2CvUYmWGpYPzeSlHvMm8wYV2O+t9s48bP
VjDVEBebut3/QxzIgBrGtGq9362Gnb22JEU6NM3T4SRzwxEhBAw0lGh5gABra0AewOR2lbPRixb1
tOgIW4tmIANXU2YhVjCHYTQiBNTy7a/vjJ+8TUwltgdYmN7YHxwOeWHItuu9bjeoRHwFP+ndqDoT
KDlc/V+9FrcHLEUW2B+2mrZu1dD6drdzzLy/Qdfpxs3qJRewC/6ZM+dc9QI3wB/4DczlvXeUZJpP
EArxLzt3Sfp4tNW0tSWxwZxQ8r/5on+yiVHt0hahRKQl/f7caKokLZqRD5VberpJhrq9Eykafmoc
4owXYYdEhqx/s3389FvjfA1RCqbUHwxyJBWihc2cbrcyU4yEsxB2VAhz0+vMAv/6BqGd/scnBM9C
PQjwFUKIel9x+2g4xlQZXEzGIuDF1hXZd57ZsyKvN6lBjPfS3AD0H0g5t6ZZizk5jstW4a4QN8J3
WFy5RY/xkMi1ejTbiYhwNCc+ouwKUVI4JF32AhtWuyrxf8qYtKi0CCWoC0QXfCQr8tzG9wmOdGYj
xlwO1s4hZ3GXr72ntlgfkdekZWbcI0VSxqayF8JEIJAs7tZCCWJ+DFBViS8uzhozDZFeudnFAvY0
OY/u+uxBVo2xHirG7aiSc0PgpdVb4yjUsmg7OZaT/OCIevSvbMQbyY0rjaqO+W9tjsWMvHgJRzso
ccqWk51e+V7teJsR9RcOfKer7iZUlcmxr7VmDw8J6v2aoqsI0es/CgbmSBtGuykOGIjTNvJHjPwx
CZpruhXI8/vLYuI4ibwyaOdqJ+UclBtGM+vCFHhN9AuhkddL30G05qYVzrnEziF+vXhoj9eQuKol
UsTW9Hetk2veDs9KsV7PiTfdIaLshy0qWDIAQCP5iPjWKR0PlFlL3PlLkMc2Y0t0+W2qVIS8PtjV
PY+obZWckyQw2ARAJaXjPzCII2OoEo2FFCubDFyIrbMX/nhDnzceJ6d9QvJWfaw0X78d4FyEiSiW
vbYW1dbqgtMIAb3uZLxkXn2L4SCcwNxsS1XnO9MuZzyLpYjTcTpapHlHZitfihJfvTOayWYsFov8
DOvNtrR5OzFvP8vBvJ2LQnAb2Lm7swNFbPOMUIVU7PRC2u3y6g3dvLHHtSC9b3pRHQz8yVoQDC8r
gNHqEUPO1sVDf+0Eot8iAM+vS3yW0ajnxoUvquzKmvk+qGeR3eTJ46IsZ+doxk1OChTKuCU5JIFd
RktRjhQV0ouA6jobKT11wzzw0A02qW+KuWuuyhO6LPJa7P5YLgv+J71EUE5QJtakZIpKr8RPZmXo
MXP/OvHtW6Fly9aY/Swm/1xFqzaMm8REskoaoX6LoLd9JlFev6wzz98QxUWchz70X12tqyNC0NuN
T8N65zWNcyCNk3xS4BMHMCrmAdSGv6VJcTSNJWa+ZcSls34U+th9rPNk7zn2HbCSj86S1NtZR5DQ
j8lHgRiwZwUK/zCNXh1PGm4YLKn3ZeAnR5lYWL/Sxt/qha3xPXQqJEkYKQanx1vQLdN1l/aoD8aF
56IlLxHweWG1YB9bNTws3dzuCT/K91j8xb4W/vTVlugU8A+hG9yUUz6oNRqbDt4oR3NT71MCyPMA
hXwDSiU0uXmeBBa/ZeN1nCZ5mLJJFOk4f2q59h+gh+W0RxJC00uD2TDoN60ZSFw2lH/BvzTbhQWx
JY/WWeWlv87pLD8hE/Qk4j0zAYuwUdLsP2mGFetFioJDM3nPO08zm8+Lp8p2b5WVOW6Ef5bBrY3h
+Zea5pJsU3o+EoZqnRztSHtWlzRpu3zf91ypkBDcimwnMd1ndPWvTcKe7hNRl/lhBrq0dYK8I83C
9GNyvWcm6x3NuCyXOuavhHqS/m679ZReXbQ8zz8PIBjdbbWiPSpmJ7cuF1iad/ZUJl8DmvtjxPNS
cDxMJn2jVn95YM4kvvZt7wLJE9J4xmbZo5NpnVNQm+1ZlDFvJMyj3UDFcu+vdvFpkvyeVauWLcKG
7qjOkMOcnNUDkGz5RBeOMUghMxUP08idkFlB9xGaVfcZZ0gZkyLfffQ69EP4OwbQmctQxjnyqSen
6ZCdeM08b9zEEcNmVJLFUZmaE5W6XW5S13WigoLrMHZOiftgMbf0JoI+Ljk3iT2KVP7+gALtsUvm
VG19JzcgsKVzkqPYRvAWCUaDhxYD3Pke1OZjGhTZnS6yinyLfjRjLOit9lgHZANFXlsG2QXR5bxV
t5weJ3MZ5yvAVOkp9zvynvRWXTUDBgg7s/mtFoEqtp67d9NgOiqk6OmObptlp2KW7TOtO3NL48w5
pT1LFfefULEiMSwG/Ya2grl0eqqqdoKn5GTOiUXUsaj4dmnCd8dSBCABsqx97ae0R3HXG/cy53rn
JBYiC6zXnQ9haK/19opqx+xuILOfye6cMNHxqnYiGKUgepHaaO8sgl+rjcu1gfri2BpFcKkm2b4O
a9t/JNTF3CrP6z6T1oRMlsAILmuHhP2IdnrdjcEg34JZOidbdRpc4iZIT0t+tnbNLlSWN5joto/Q
y0SuBVRqxo9zafBYbje4C9JIw/0IMrPOipodakxk2KE1uW+N1Tnh4U4eWjdLyUAem2c3dQmvQqWG
Ph0lnxESJibfnNEytykMquOK22mTauN00Qs+PEP95QEKMvtimuR7q+WnW11LT2PQuSrMfBBlYa37
TCysrjqAlEVOOAS0GTZ5OSfHTAz8BahOfoiBkTycQrXNGCrWOY2WWj6tK01rRA7yjUgUJ0qStToY
/XC+y0fchMxcTOcOq9z0aDfDiEmx4U1Wjl7ewqNpXyxCWO40EraxgtZzdoKIUxuhtOv+Y9Wp5dp3
5fiot0t5m5+/brNP/EunMCAk2BMvVGprHHiejptCa7KTjbvl3i8IWdEB6n7VVZPvtMV2sFD0fnJr
isI+dHpWX7rWzG9sVHnL6WB5gNQt39Q82dpR9bTEtwTBrF89QNaoGccsaUK6bhI7o6vNdeRqjVez
kyuhRbnmJrdkuHJ3t4hJ1oOYJiwq2cidpLSuZ+t1be409qzsVJVFY2CQVc21hoAdSfBa8V3rIP1w
fVmNX0fYW782JA87zC6ITuvE3H3VmsJ4tNN23kyzNL64UzGOEUuvu2G3UF8bE49z5Jr1WkZ94Yxf
oLUpAtUmj3u/bbksLk9yudPn0uhD0LrGvSJm5DYYdHYzz52+LK3f3cD1o/Hfme2HYVrbTwikuxtj
8NMT3AWoqMHoo2DwrQP7WIAgG073ARvO8NQRFq3f9Jov2eObkoDaZm24eBAerjgTJ3E7Jj2bGGhZ
OnuDNTIQtvxnJf3hQyLadDfhzt7bmL8OHY/NS6u30cQTsJNfu7Zs47a25QMqcWwcKvs6kMwUt7Jt
200ytdarE6SojtpKRXjsMFJYWHWcyXJ3BtcrZKJpb0pkF8RkY6K5BZe3XFOEICe0i+TRrFI7qrTm
Dh3o1eSxJS66nnOWwQIyj0EBWsU/opkC9ifanpct3ZM+C+ND5gn2DUsxXtdz7WpxEfCTlpXcuYnZ
HIIlH1M2XaFCg4T1sDMc/YAV9TitK44L1uaVns79ZZ169THNapzO4MfiJWD8R5PvBQNwd4B2udyW
zWS9oZ49drlusKX5/MOS3bZGoBotg32xLIX9RL2Njg4C2CtoPeZMzYCHVjMPXdJ4TMsyCtKJcNkn
Hzj0rV5ncwzPbO82VbcJZi1Pw7xr9ohSX+gCi0+4dZAeew0XydRw/RYuJ5zIW1c7O6vx5aHUdPxN
iaafSmG3sRxHWFPJiFa2MsUN/+LRlE+0+7HTXLa6IL0dQVAglU6861EPCO3iHIMAOLFfAuJRH105
VPs89x6XQhc7muYZdSClHPK/FWtgPmdXOWkfxCSZh8RSxmumJ3OMs0PfAdAE/JmP1maeWIzgJQdk
6rQK03V1Lygu7KfCdpAQLk3McmIDbgpOp6nbBTvUUsFX7Bfm09KS6R6IQKFaEPY9CvoiWqhhY4e9
i48mq0fD8bybFWBv7ExygclIXRhi8gYqB3zji2LUZEZtOuQfuoLbIK9huaErrHHhtu2ahbbA6ba0
aEJpcYck0JrR6LkU9HaKfXVdymM61/uhxM8fOrZ22azFcqN0splyTcQsRWRtqqBQwyayhe35QdhO
8kCyPGWGPcUlW2ARtv6Q3/p6rzb4YPwLueZnLXa2zZyKRF6rd06idYDpZHNg0Fav1GFdm+nKdTQe
O8LXShacWx/bdMHHVlhZA4hRQXIFT8axFJQCy4gZ2nSFxrL4eM4S35EZUPPIWTCndwrkPlAejQxD
/B2XKyMNTnXehPdmBJt+DMimv3U8+9jjQt8n0xBNINPOcffNhaxnNNR2UzEcnQe863K4pO+7hq4s
9iA2g48BM1POOS99U4+RyBwFEwgTVeHVmR9O02B8XFa7PzSm92oo90vSN90zFWv1XKFzZdOS2gP0
QC22pjHdYsAVN8CB/U2FHpahdzCoCFdY1lIOLXsQe1N+xHY+23hsdentvdIweMbYbnPScDOmYb16
zYlOUQM9zy9SQF9A1xT3qFOAYSvqG7PzxY2b00fG38MGChdzeKukqb/WssjeUO/iVDE1fmGHCuDo
9EVzt9qmP3/sqXj43iBWxiJz8RZNmmsdqtbniRJAZONpSe9MVQbAgpSG5KEhxOWe+piTaSky+5iW
i3wTZTO8yVHSRJDrKL6W9jn+TaohedZlYbyCTuFJ39jrci27JXk2S7xFEaRxDUOdSuSb5rSEuZlq
CrytKp36ruoWNgaZLXMTeyl479gOZjoa45Jxe+AVpMBp6qq5y9yxxKaPqezZMRx+JmiXqgdrGWA1
sGud26i2MAxtJsm73BYOcqlNjUrL4xADCzAscruWF7lyBs6Nej0ZWTS3c57GFK/8ZoV9pznYM+3H
TWbDENshFaUEGJiQJiGHqeCyyHQy1txeULRWicu3pMFHcwFnjMnz1E9ISVOymbGmpY74ao6YccKx
s1aMp4iKn3+9mM6kpajZGU/mEXBllGmeAZY95DzR7CwgqBEcEFlG9IK49EDT6zsH/Vi9q3JC287K
gpwDJkb4fWvQBTqZnbMYMYwCklARXt85M4oKvkLmrdGcdHy+0nPoh/StXhYXEhXDtBMrwo+rYBqm
r5NLbzQcTafNrlzNQPa9TuauHuv6SRgBhDwv6HBxt75+P2etXMF520Zyskc+9N6cdN4jVTnvOq8T
vjx3XWqNCRUIsYjvhLVL759UPPoyXMUJIevAJmHKt5zTC/izmYp4lZP8kheyqHbB2HcMMAKRF7jP
cwyFhAnRAJj5OtW+pv93nMlDAo7WDFR0Tma3xUF3e5ooeKKrgs0lR3XPmuLAzUOY51ckiDAssRuN
yKpMtajqlE0YrbpzCVl5tYlPAW3ggwFlYNtVjX5kJt3vZzFaNyL1l0u0TPkjVtL5YTbt6de2+neV
5/Wv45Jfs6j+oyd995//7/+kQf1TgekPutWfK1X/GzWouk5j9M8lqP+/enl9ET9KUL/9yG8KVPsX
JrpA6F00BQbSK0ZCvylQ/V9s0GMWOkUEU/yTQdhvClQHBap3VnAwxXBdOrD/UaBa+i9IyYhZd2h0
UysExj9RoL6bEJ3jd84MNMOkxqIV8l7CWBitaUvL1vYBAcAF3eRV7cfAlve/uybfb57fZ3K9a1x/
exnydnEgIqA+azh+nHspTg8r4AZtDzTNoD8jsKuMun8SM0kwf9O5fjdjO7/WtxmuTQwMp4tvfe3f
yab4LiDFTlayX40mOLHmzs94A9CHIl+4pdnxd/NM6/3Qh5f0zllfDhOVs15Lfzf6XkrpdMAykz2d
6QSkQtcMl8BHeC6Sqdk4GEvm4BGJsmXG9JkmXL1sAevOxS9c7wg/pgszIa5g86Yl1RZ5vw+ahV1n
DXoemMC/LrtABjuGtsFu5oi2I73RRKy4nKsPQ9xUZRXsKq0fHoyBEoaYlDYmSir/kKzUZBRZJNla
nK93a4fdJE8lMPpBihsqXPUFmI96zEq7f+TEd6WPa76dvaqORkARe2Va5ZXNMNePssIab0zJw1RZ
qjkpay4eTD2nkaonVex0WY0RSEx05Op5rzcJmjLVmWgQ9SbsiYPYGtnShtVgyQvPGJoP2NXAs2L9
eNGrVNtX7tmK3mvzvmPTT5l5B4mL9YBmmvSJj3OVWMCaqGwM9W6m29b7dqyfG3B5qXFiJ9r4W2vO
+7VRF/zatsvqtoi92sOXNyfc55Ge0aXBvCXq1xGNwqcC0vcTj2bzNsDdwJNWl8Fb4YOuD0HcctAV
5toQL1/kS9zTbIAi41sZ9QPqFx4ldnXSK2zLkYty4NIDj3+x4k59JGqYYJIkp3UGq+LIaRksjI29
+gRs9jZbcj1KlmK9zSC5btFF9J+IaZjihn5t7E8uB+ClccVbL0S2y+rs89oX7SZlTHKRBj7sJUM5
mdhKLk5WJ9VVVwn1RNyWdmMR73SpK5CsoVyMEmf+pGubMi8SioAG9qibO4eE8AbgarXcWivhq3Qv
x7dUusNraZw78ypVbr3Vhjw4cgkkZHn3c8eUZ8bO/aGudKy3XvVGY3XGZWVfJNqwhGWZPgQS71CX
tNVO41lKoSIWTFO0DBqmtRGoezf02uGioCWFAnBI0a/ofvECBTHhL3vPVsJRBjvyClXF7W6TuTIv
3UxeM+dCx+r7FM/BxOphzDOR0WaD0TI4vgtPi51eG64I9lCvAzGFEd+s80rbpDzRrwR9qIbhtnMG
jYh0/xbMbb6lZfFRG3vrg6kypnarkh80T6ntHLjzXV0HFJdGMMWrsG/qWTx5VtKQKw+HYKJDCxti
/Vy7OSPbZBqx1FDyLQXVu9+aRahkQW8tFaWzhapFW2KtaDZd+nO1Lgd0UukqogxEhx4mGiaax1LO
oLGB7I1yTrkQTbdhICOLexuAdTpUZ3E3St57b0UHGhjSSzcOfWjgHQmIw9DpdLq+g1/Xu3mC+/Zx
4dzqx3AzTVz6CHL0TU6B4ceykHlnAyYf4EaXs0pvp9I5hwq0+UR7rQNeEjZgzubrlMa+b4Wt28ns
Iki0CQkxyGjnk9nCfoGtWCdatp17zuyPxThrTozL3fHevAWDO8gpqPfHcqV/1N+VlIcC01kgy0/U
1OVdMNE86JmrnF/M42yuD9Wjl6zamdRrJms4jy4HgmWiaqXRP9MMOc/8nMHCwW8m3aWBOndvCo16
mZwJHIZCBca9mTXn4WF3/mMvcZO7dR3nz7SFcL/XZLzHNh6zQ1NBS2Nqh1W8HCv70FJfHzGCMSIW
o6ojcVbrh5o/Nxedzeg48ibPiA0X3VrV53jU22CIaqlT60PxwvOXEMANJUZE3aDVd5TJCSfYWhsx
Xk6zuFksu/1iI5m45I2cK1ygyLAMAqE2cM+rbNuvc3OA8BScKid3XyqBzZP0gInQHemJm7MaGToU
THUGOIDrMy7GQMXu99WjpQ/LNT01lx6AEs1dKjKOFhIji8HmgWuEdVttvj3H/1EV+PPS7Yfq7v9W
A/5ZOflfWAVi+TnLr/+8DPzQwOj7n80L5fwPteD3H/xeDAbuL8iPXPxICGXAAp5zpr4Xg4Zu/6Kj
bw2Qf/ke/0NZ870YtAOKQdS1/N8ohtDxUD3xLZ7tSLZDvCwmJXQc6GIp4P5ZMej9KJ7BVOcRyEwZ
gkjToVB6L3kkuL6V7uKZlwrdVqrQR6cggDeNqSMMk1faYAfbVpDATN/dKbqQNqj6pJmVa0Sg2Pbw
WLTLhPe+JeiPwS0pHZhglLxq0nqfoQU/EhPh0SkL3AsifiFd17IlOi7VLpC1Yly1BcMSv10A5AQD
xtKm0HYGBJQQm3EXuVIy2W6UEZtdl9ch9A5rV3QBInV+JsycdF/mnA4t0R/RvTGO7ZKbWXWnhfXr
cR1pRLXGvpOtFSKJoa1XuUfssJtkLEH7pd3b6Bgzg+WWhOepLyLE2etV0uPYnAed6bv+OdMQLnSV
1GCSF5i4daV2jKnoiKTmDjxf/RQQ341hs8w3qkLmvfSnvlxRFqTl8NKbgxVXnvCZ6LT93hIury8M
nOZrR1hv7Qf7lTypWy/Nmo0wDLVnxhYwNMB/O8N126dDceqBBEedLNWWzcLgRAy7ydZbC+WkY23S
/Cw4QvTFFKaSxzL3rkh4SELDErdQsma0MN6O+Ip9ywAzTKpzFlbQ4OyxUn1jJvoOBgyKo2x9dGiE
R9Nw/hBtCS4GkAj9ItCmvaMxUfTHV7JKN9ayiCM+3vyi7RGkWiZDQOXFWl61saM6WCylC/mfBmLY
Oe4+SILjsDZ6RLBCywg80R5XKweNp4/OVjbEI1njssQ0BoNQm8R6MJusuPeKVh2kQZoD4XEgqBfD
iU2prRu56Pam5kQQOn66W0a0AR0KdZ6SxXNLY/OCFvZhrRMO1MzMNqPsMZ5V6S6zEKgH8O1go2rb
sujuG+k++ou6LExacfBX7Firc9IySIDdea14UXS2Cob3O1Ku+mgmoX2rB4V27Mzgi620YgPDwtlw
T9xXcgmpZVPiG1IK1qKJx7RcIzNNqAhx+U0QUiNbVmQlDM6hMwvjeaUJEuGnuFi08lWt9rJdQJlt
C45je6dGMKdU7Yc0WQNKTvBKXtoSOKdsPOAoDiK94s+YbnzUJJSL0luSjVtLBKqQunakzNvbhjzY
2AXVECdW8dCbbnpV65mILf81DaR+XFJCYpzW1e5hVQgZjW5mb7wqz0lVLX2eeK4eFmW27to86O/1
evE3hheUt8rzbbQN6gpzZxX7RTlvMaq4sYK0unFoaW3rBcP9YGr6de72aqurUgCe9LNodEpzA52y
YNBauAeD2VaUp/60N830MDiTeUH7BNGgmbUPZ1FNPPpoNiFQepGbBvPGmUXHhKMBAuQU+sNKTQvC
gF6SmDomzVlL1M6owJOqsr6DQ71eJ+2oH41BznTnXDfLEdqV2dblGLJZBgH4qapLCmLJ9Nntx0tQ
ORZ/UbuEqljteKCCJipJOwFvVNR+dZg6TikjKN6Np7ierZLO3svoYKMI+0oz1d/QKnSOZDWZYeEO
d7qfH2DBuABCvTy0e+cWO1uHmsI6M+YWxqoz3C7bXsCtdMHncahuc9qTiTFeV2ON7IZIs92aa1+E
rda4AkDYDx7QP/6+9Kj9EGjRTqpBUaXUUoy82s2aTDLM0JwDd8lfOji3YeqrO9mYy96b6OMCd4Bs
449DhEpw3Zp5g5is7ril4GBc4bSOR2G+BJ0FtiMnCXwS0rlLTLxYwguQDQH8ZantFrv7MskKPJpa
kw80c0EyVoZxTPwKbGSFu5RqUBK6V54nvsLfZ5Z+airz2XXlJZEaxUE6yyOlKrVb7mKEXS33gOKm
vg+C6alK+nnTtt4XN5vnaEryIaKzfW8a44VnD/C8fPOYoygP6e5XVxUaCPSX11WWAOwl4YSQve5r
34NEyANoaI4amx1YFQZdzlpsO1Tfl2uF359YBD90rCTYV4waADE8B6sf3APe3TdoxC6UW0BcM9cu
Hvxq2iBWF2Gt1H0HjOSa2dglzZQlJCmRwxAjhqg0UmTqowNPRjh3Lb3pjTt0+cXaweboO/i5E7qI
dBhNMp54vGSicz9V5fKRvLdx763eW4MvFwpjlcWjOcykay1ajLH0DACfgtNQTcx5vSykUj2/8fmq
7WQSDY5JGz+5bQrVbGfYkEuXM5J3bebFmfY0BpxsoYy8WXlrsheO48GfVM9ekzPWTBJ3z/6bHzPa
ETsoGKh9fNQWY+8LULumtcvRO8WpN1uxWbVWtNitsUu94mnGFX+gNX2/DvJCll0ftlr61dKAslZ1
lcQkXiD/aV0jdhqkRsAj9KPf0rZuYJOGil017kGvbGZOzlb9WtHbHB5sghThYaY+WrV6vzCts8+D
vw4/3uOQTJC7ooIeNCevjrtP+KeEAI0ZGF5mludF1hQCxNK+M5HKGMg3XDN5sMaZoC6YhGuPNGbr
yIbdGzmbosVO99VMnFtawJ7bf2qmpcZVR8gzUBOsLBxAnbAuKmKzyN5qe9X3V/+8vP6zqvhfFNg/
r9T/K8vrb6XmX5TXX+b/ufoCP7H5vdcfl/C5Qv1eXFMGUyfbiF8Cgrp+6LSiYv2F4gfXwa8RImch
/G+dVo8fwrISnC1N2G/OQt7vxTUYAPKVDVqWzA9085wj+hvr4Id+efql+VkLlF/U/s6FgJCWl3d8
xz6HiATIoX/sgXaFTfISacSXvTnm6wsWWUeyYXsDeeKgFolEsma4rOs+txopNGZ5jK6Ju3G8et8w
PNy5mlzfeisdOXfqrYPEkJ7qBVEZ3peur7xNDrGgV92+HhDJQFElsXC1yakAH8pAfhpN9JNvDBLQ
7hBRxs2M0FIVGT3SXBu8m6kZJ7iXrYswZb0D2Ubkqzsjov9UWTNjylDZGjM3kKiQD485KlgMOzw+
zEmA5WGVApxZskt3IqnZv8tMmKYz9lQawuYWbe2g+nOKjZD3yCjAj/iFbVX6U95hoh13dTv55Dgz
Zqr1i9zIy3Gr9I5yW/bw4Nv12oGd7EVqhVa49d1VU89trXv5v1iAP181/2L5/dlK/i9cgBbSeVbS
ny/Axy+9aOrh96vv+898X32ewTDD+o6x4PY+27++H2096xcgF2ePEU463QA18Z/Vx/mVP2AeYHos
L86eDA5+O9qav5DBYDA7cTBBctz0/snqe7f4zHNyD0r2s+UI480fsml9YxpJ//Wdve8z2BMZU/Mi
7f4uEvw8xvjdEicFx4Dm4XJMxufgWu/tW8k4dSa09mQ/FjVTvwn+TegvSfNcD9NyLXBEHSrVlf2G
APP20+++j5/sL+fv6w8vTm/B1/F0sZW99+EyK68Wq+QImdoBUnKvlyimFoPXPcvNwG01LykRV2T0
1bm1AYSWf1mIxqu3bu9atLcAZa0jgkBc3xWjXcSGY4l6SpIsq0VFRdkxrH27lWmqrkbpJbfCrebN
v/gQNEYwQBJsj13r3aBI7+0WIKAKSLBAc7jYjYqFhjYq9+aVnDodaQBBcRYKNQx4aNdIaDtLs8gX
X3l/jLSv3dpcrhvp+6E+oVAKAnSnk19Wh4Uce3rrs3Ev8GHFa61Q4mqCictff4b3s67zTQAoA8sV
7hB0Xe/2eWlb47h6c8A+jmat11UVLnC/kF3/nb3r/aTr2ysxIcRCx3MFJs2PTxRnguDfGrzSxOF9
j96bL89FX9gPVncDcO7vLJ7vFtG32xv/Dp4XbnGTeJQfX880JAwrreL1Uow87CgA6MY0+Bs72U+u
H1FfNg0ynxxq6/1zMujZLqpZ8/e9Oec7n6vWWkG+L6V//9df1Lep47vlCm6EQes3K+IfNgXsxmYw
cw/ucY9UB+VJk4MY9wwUzXmzinPIKzQLGTbNUN4i1vYvW5AMG0IQkttsrNWFgJh3068uozp34mkO
tpzhCE9RtUeLnxw5N6w7rH3rw4TYje6I0lGGpgUzPEIPeBFaFDwcfZSq0nTl0+wiLf7rDwl77P2+
gIEaVy6WefAcjI3PTqbfzUMTM6nQy/bLfi4sgzByAIqE6coD8swybkpphmgvvyJR0TZOid6Gm7fY
V+J82DHaIYbHxhGrzGcMO/CIO7fWnwwS4T44wWo/e7MQTw7q5R5J+p0RCJSsPRz6qHcTjmh6STCK
Al80oCF+gKFlbuo0X3dlGhukHT+znZV7d3DQQKPs2E9501wAXcr2ok3MrZW6aDhrgIKNk5M9Z9rG
TqITve8TpzgUWiE2tdEheoPr+znjwRMJWaYHu1XTqa2MuQtBu9qXwu+q3ZS4zradoOwiSB0jd0QA
GA0YF/dl35SPpGZEVVdT1xMneHKCdn1bQchx5smGLa07a+ckNhzDws1MyJ+tu2FaZN84HGTvUb4y
IEqz8mtrZA2nPz1Y14hQUSw/c4NasKmz5aPn1yjUhdnvQVJVhwKJ26Vi+ndyq9LfDH5+LgBFPp/G
oe5eOWY4L6R/bDWI+FGWlF+0UvOvtLrSNnaak4Ds9UchXN61a3RbuoQH/JQQ7pMW1yDM1IEM1l4L
NToDeltcnq8nkBAkaVZA7IFsZhkawvrkZHhy7CXTD9g4xCW5MeuDVpWYIw2hqw8G/H3GWqDQtzrP
lwiKtLUDBusfSFOwXvrEldcF16k+DPoYRJ0nrfvSJk+m5Y6Y0N2hKrJemq5v4jIzsW63CwdJ6Kn9
A36dkZSkZearWZjcLE26x7wZZ5l1YyZi3LK3TYcB4j52kGXwCQw136ye77x3jfZm7aurPHGySJsx
g0xpNW7GpOxDFNvUqLp+ZBLHrDa17bAIlvSuLtKrJHWfIe3p+2wYsMsYCkRt7z7RlngxBfEteLoK
kuPd4HFwEuZifW9cekj8j7VTEuYMKwt9nEXTp+hIjpiYWkKhyNiiiCgwRH0mGDQw8Hym9KVEifu/
7J1Zc9xGmkV/ERxI7HgcoPYii2RxEakXBC1Z2JdM7Pj1c0DbY1nubo/f+8UOR0guVhWY+S33nkvY
WfSmNcnMDzNFO5pSK0xy6OABhjomM1xG7oZriIFT7Dn4zMc03ZC+ZewVgr2zDebgBra8HqrJnt8x
DegPPY4iFlozRA5ks1lztwDU5ZgCU3OesZwek2oqDoLw0INb8+viaAxboakQdExJbYwG4mw3YdYE
uBu5bwb3Fu/aa8aU6avjtvOrOajxRIbDcMwHxLsDk8YbpWskcnR5FNqRPhx7uN132gxMCPvWHJMz
kbmtOFYpiBe5EdKBy6nHJaOQZXq2gNDsaAGgL+Zxs7WK2gqzuQfkDhlmLxxZ3aSrfhIOZscAh/8k
nJoxUepM8uQjBds4dQ/Xz2GhLVs930XZMH8bOsIfL3QxxSZqKAqWYSZEtYaP3hglSu2Ym0OwBCdo
pW+2+jDiX+gSdXKdDs8FETcbI9Hn89Lp7afFH1HW84t6mVNdkqQVgZ0J9KYefiEHc9z4BYquOcvU
lwSC7s6p0eomwKlJbXfFk6ZTXxR1k9zl+Uh1sloF6hqyJ0NKcBERIVWkbAp6oEl38iuSa/maZSb+
JZ0ohVSjLmQtOu8LPPjH0ZL5DpxQ/1LDHD8iEUOXryU6EykiCzLFm5R48m6doo5Oi2/xc81mA1Z8
iU4uVPf9PKI2Clk+5ZuMTJatrwbeOUuRu3X2v/nwSchuMbbgQOO7xW3Q3wNy5u8YftF++vDTsBTn
J8l7kMwDwrsw0px1hGu6Sxx2eWbjrcSNIjgYwoW4733TGcuB2LEi9N2eqBlEumETOXj5vEKdkO0x
fTTxE1ADDy8plOitWeMSAkwz4AWxLWMvdDbEUaXZZ3KjtOvMCyQb2NSUF5GLXY9tt/15ZLaDtAYi
0FVHqBJEedxflW6AdyNF/FVHGtHmzCLdQdb7NjPI/qVeNM/2hFBacigI1ZuXwZTWjvim6VgCoQ6H
Ikt2tRklW3S1TyICmTF2HXK/fLS3bqrfq6giPATS87BHhD8nez5+N/+iLE8mN6otJRrc2e6Cbqr6
OehKkj+UySj7xo9Ksn+saW7ZDXmGlVwmYKTlcvy43v+7kP0bNKSBuotC5983rHdJ+udZ0a9/4XdV
nv6TLSxfZ5/q0hh+3616CPYQ4yFpZwzhQ975Y1ZkiZ9816b+wA3t8K9VWvb7rMj7CbWZLuhhf9fy
/YNZ0V8EZS5USghEHCAQEME0rpX49zXbqCExqWz7OEw61C4jw6pDqFV0AsIAs2K2209kUS87dm7L
ToxTdPIKOkpWOdOzXXnNm+Vk7SfdxKEEBtrYfvdJ/otW88c2l58Or/SqoFpZmM4HD+K7n46GS0W0
HdYRi3L9jrZ1uv+wFWE0oBKWKekDnNwrIKXOreA/vzZppD/Ws+CfYPWte3QKWmC7P3w2hP/A9E/l
MYqxoOKmCVFdpf5t7qva2TiN7d5AvKwcPibHPU+WnyKZVennaamWry4uJTLhl9k8ETjfbpFJFPuu
UH2+VeQTPJB00czh1LuIpMYSFT4mvh3bVStYcLwGGepqEVoot+8SY9ab0BUMlnXsa+hWaMo3fb+A
r/b6RJOB2TlsYTPHeIup/YIa4TvaIK8+u+Dtt6ou+mtStRUwBKsaAq0zvXwXSxpWpFJJFpqptdLR
lLb1cvepnxbyg/DXsbVxnaa6KGuiCkwof7j4zOFAWGMU5hrhOwQecRYt7jhgquPADBsUZGFJkP1r
lXklxOfWFzcomlkTqrn7BCrYbYNUL7i1dER6RDaQVoT3Np93RFo4e2Q+KWBwg5pRdwx59Xste9Db
NF3ttJL5IGGVBAK5utrgmPW3Y2/i/sZW7c0B0HbnOkVejNhcSqdgiph0T6KvwVV27tgffc8v4k1l
VN0V4xCLQaJP2ihIYfLuSpGv8p2oy1lA2U4jtC2qBPNcTWuYSxynxsjZ7PdcjYvF15pp1oHNoYHb
2HJUMNr2q5vNHhYQp7rPKzXt2lgatDg2/mBM8Ox5Yh1Rus7tvlPdaN/PmEv3i+HFX2Vi4CzR053P
vbXhN9U/4uEqr4uBESboCJ08LZmXbTy7c9/BiTSHhYp56xdNd5hTxeCiMzqQ/m5mzE7IkoicxwG9
w97rMoFmzptOAGuiFzMzeuxHCWuLAlT0L9aoD3eiFhMO8cotfzFIKqoxIjCsknZKbKUvYok0dFhs
M3Bc5WQbLH2PSaxl5qXP055rJ4tKVGxClSmKS+lWxEhGZiThceHfRknXdPnXCo956gWdyvaGXo9f
83yAejfkSTkkmBGbQb9tpa/S9yHFhHrwq8Ey7tpWUXj0C3Ms3cyGV2dK6f9nm9nSoplcspHfT5Df
hdS6L1XUUwEpv5NJ6HTsebZdDw1hW0fefDvMgoa41UHhb/sBe8LjDFRpPsyM0Hp0VZhL6ZsU5DVk
aXHzGbMF7Xi+SiwCH8gHTJkxR58q44SrgGpMJWvYo2Sb+k7qgnkUaibLXpv0+jjnbX4VLodmPCW8
/5yO9C5byDAlzhUPMDwDXk2t741ERvtRRYsYt9JuqY5YhLXYkMirCVQKU2/LqhyQYT0th7Qem7c2
suu3cTCg9fr2gNURo4tJTJLeT1rQ61P/s56xe7xF1GvrFz8asWQ0RlO/q7ZAMEDmxbL7OMrRjfA5
WVlvbLuM3B7eazdcptRYXooWCwKpBCNERcB0a0cPgwNu2fxu973SmxO50Dr/ymN/lb0Us2CnGtQC
T+drFU9FSkKBZlfv/dyVPDpqac+1WpyLbAU/8VAPtbYb+w4tr0XK2F56RnG30pEQMtQpU54WBSKt
R2wA9qz5xQL6Xdwpu4B6DyiCxEfYcODM6xWqo8OOL29KaPhkjfET8OyWjXUE6+aRgSfJQgpYIUb9
hnBY97M2VCNIrVTlfljESyU2NdN9PeiT2aOZk+74VguScxIH0dzGczBORJ5uHWOD8WA+tvXPreie
UaI6x4FkVXsvcO8+9E5hgmrLrWjYe5iLrUB4SJPXGJMotGzCb0Sv57eJOUSE/mhzdZOwAX4y8n5C
ooqd9Ys9VE4WDKagPBzzbWbU2hIWwp5uLMwb5ygZkpveXVQbsI1ktii9xt56kxJnUyu6o28YGH94
gGAhcM8svGV/JloA20YgZOkaa/ZL6yFwMhCMzh3DoX01mjOn3+BkasM5Dg8qtq3dRJ0btCW+7v8W
jv8vpjh8oe8qjr8gxf9H5e9V+95+v+mgQOTv/F46+j9hKgCrxa+SA1nrO0OHb/3ksNpz0Aq6LC1s
n7Lt9zUjyj/+Coc1Sr11B/HHosNkbcnDz/x2NUiAaPlna0bvhz2AEPzfwJZzI0ER5Cf9oXaUqTSs
xuito114xH/a2nBR9F77JUqmUxFL+4DEOGOmNo7zV3J13Rs7t1a5khDjta57fvnaRnsv3IJwKFB1
l6WKzCcnIxItcBrGFHFruZekGNrrnA3pE5IQAmz7IT2WsSM+103kbYvMzU64XrbdTMQAWubsMGme
SjGYjBMpO32zfNEbUIYpMxkDKXxuPJLUjkuyKqpz5JrFvjfbABREdVuDjQr9IiI8ISuTkxhakhrT
Ej9aiTNwY2ixeyolbgXUbNMdErJi3xTe6taKQeeRSmA8TFrvEyqc67eCHv92NmeNMW1tyh17qWIv
aiN+FbhxLwIXqJgIJ4oMbOI6lmrhRH1QSULJsB005jdznkmDKbnS2SlVRqhK1RHMLThiMvYSpmUT
HKOKtN/bhd58HUdexFTQR2SqCuxqdf4srcyRAHOtbN+UU3bA9A561xqJvHNnwVDS6D/VXhqRLZKM
D12dLl/8eaR4o4F9iEkTPpDOqC6OyaHMsi0NmcSnO8L2+jMZVvJnXH8TALbY3YFcGvauyHkbGHUD
C7LIgQOXfNnc6r9qvhlwKzGW9puzUTE4jbRp26co03JyUzetHd2WeVMeNTBuKIXgbcgam8Gg5F7K
wf7GhIPooaxLz52DXMTR/eholEl5LxZ3MXY+uopTQhSEtsW9258ba85e4jn139x1RpSlTkMgHoVK
M4zyyY+s9HaBJ3rLnIsalDFE+inqLARCvV48si5v9gSUGH4wQoeAWFFwweSFaT4sAOtvY4yEu9l1
4RZiPnCvVdoIMpQ4nfHtm8MaBa3f+4pnpY47JwqzxSq+IHVpLpHjFAeyj82z02FdKBuH6C/PTV9l
k4hLFTc2MKtiOUxI7S66NphnY7TrgwJqfddZdfuUcbiHRJIXx1LrYYlEa0xhZXsXQzbGW4XC4FbG
Vn5MBXVUlhVQI0ti+3ajxRylaMazkYwWj6NUB7ichOTE3XvSkzFCoGcutkYTue/SHH+x5VQeQRQS
ZjqvnAEZWTvXayD9YA58Ma38C+OfBpxGbBlvjJuf6sFcXtqW6dKiAymoEweoC9x47WQThIoRm2XC
BWqTLZDCOfIdclR2D3eZGb5lmv4Xrvlkj2KNKnlJi2cv1ctwMDXFQA0yURbzJY6mmR7poZyNZxUl
0Na2+9n0MCCBsRFPXV1xU4/OqR7lvqo8J8SfUFZBWmT5A9jb4mpHxcGZx+7kREt1tPKSeJKmZ27M
YfnW1X56dIGN7eYU9abb4jOJqim7Itu3flkg34RmniXhkswEHDZ2/kpo/PTsVo32wBywpupsXOaC
CUpDydD4XqMDQGQnz1KRpBT6/s7usnIfQYy6hSwH1ql4GKJoeNUikNi5Y4qHTI/NQyWgjIT0R8Ol
0gf1xezI00JwuBn1CbQWDfh2KJiVb1et3Wvnzqi7GhZ/Kekvc72tlplhW1vn0Di6FW80226ohslZ
o1UokOJo3rJOapl31T3bTERvzzEyUFznuU9Gk4pJ1NTaFPRNXy4glid5i6gVdarQXjOsyyudhIih
tPDxRDgSr42i/y209BOGFZ1anfCkWkevbWR5jbYqWc5RnfgPNhFkxxbtXRkQE9w9pJ3GjsKFIUEg
1ruDUX3F4nv3euuUXdgQL3kZvFW8G5VsNVnTOVsCl/0Xn1vjQmOXfMKUld6Uy/AZk79z4EaEUpW1
w6WNrZRHacxu2oylRTdr/k3ZW+q+w91/m+mjJAUqLUj6BEQDAJX9kE+E4IIGBomWND/lY2mwKeJd
wkCpd0AKjF8WN+5vR5Y179Bb1suFpcRrUhbpM2QEhosYdPydmfnxnlhDYurmeAw1ESX3YkXMMcAA
MxLL6VHv+egrTPUbGHdsuCfDO3uY/rLNVLABN91s5EETY+hrlk3Att4ve+beqFbI0Tzm/tI8Fz2Z
9qLJEDpGy30+mBbLpgGn2dzpC1FrWgW1LJ52jqyHixhi40Qbl38eJSPrkRUkS0Ou25Rf8XMbGc0B
tyhW61wq/y13nHRTVqP+ihAyOnAyJceoMzYz4Sb3C5jfLw3ii1PTeeTQxW57J+AvHMEoRDtMae1D
MY/eczx6FL261B8TWgVeziU0dSatd2cmrrqomZUTkoAv+tJz/PeqW8jsmiw01dB6NouJGwjB9dmu
dINkvIoAUaba9WiXGpAPlJqcaKn+gNZHcfdnWfzU2xQiQdYTQBxWpt89yFgWhzrhVzqYGjfPGYUo
wvzcyJPffNJ6j+ABDQamo3aTEgY8k5B7PwwVEHi7f7OVjSOwXoPVPKY9P+ed80Yu8rse9d8QFr55
9XStBBld2jI2vJ4sj4qsNmY66ZMh4+bUJK77NKCmfyHvofqCjmX6RJv35lHnazzqKXDDHPYD76I/
NZIhEQEirCAW55ZSiyYnWIxct7cpYQEWUY1pcjNBEN/049R797KTs/PaOtE3lF2mdyiGkS8Oh5CB
D3NY6L5rfd/PVD37knSn27SRWv3WcIBSe/nDRlDl72Q+x+UJDoXatGNmbCjy8rOI5+rUq9R9s2db
ftZdsJP30ZQUZzexhXpaSUjRvlhy+P/h1I6kNSIptbOvDGJgPtgymmyMlwOUs1ojt/ooXcQflabP
JHrUINvYOmMog+c2sUvRZ77JLrY+EWU0HpwUDfXMPu3Cn5x2fuFSThbJKVXWTe8zI4EEWNtBTlr4
C5md2oFa5LlakmKbMCk5cYNojwmAlRvcgiKMKzFfBkwWF8W3eVo6zJ9JOr5buT+fFDprABhav4dq
joy5X8stczF6mmpTndP0mEfgAZyZZjXqDt4a/51LL923WKRDtN8PJdDXDXu5+LhYcXfsowj0Igio
U6cTbS/YXequaG6wMpJAjdr9c2+ysSB1kAW9HFKS+Vofk4YebVVaIJyNgAUGdcJGsYuwg9h8zYde
RzLbgXnZ23qkfyPVgzK6yRuCnwMkQeKrw9jR+0TvX7ntl95yZW4/R5Is1C5MZZGWvyVT/Xf6/3fT
fxP+6X/q4i7oRd9Il/++i0Mtuv6lP/Rqni0MrFYWTgUHteMfejX/JxenFd0dCA1aKAeX1O9WrA+9
2ppj5Kyjecel+fpdr6b/ZPm+afsC3deaAPmPkqH+IoIh8IMmklG3TmPo/BhLwxRADroe10dAP3lK
+HJs35kK6thSjH+XA/UXGRGvBSFaX21nFp3oDwP1odUJvfVEdXQ56y8Lk7lL1pv+y8wncCPlP0WP
swBEnGsZBopAlF6/Cla+Wx8oDf8ZmA5ej/luHIx6w/QtmxZx6aYVq9VFDo3U5Ikn5OvG34h+VrXL
nzQ/GPBWJSKNNpvHVdP7p80K/lCUBq2qjovquq9lAYk1KAjovJmBmzCoXvyXyND/jrb+Lz5iEAOQ
FhxuFs9dH5vv9znARNgkey63UokgL0dU8nWoynQhdBQkV6zP//gFVxoBYmheEUyxvQqev3/BjDq4
MVrlHxItYuHw0SUARtyWnqnhsx6cv1Efir98ri4sCoed1Ro3wuH/w9RhbnFKxdE0wPafJPW7E7XG
3bJI9FDeaEE0IU9WEMIJFRJnsrjSP1YvVdO4Y5gQc0OL4bbutZsNznw12P0QNE3SYvb1p9fZ+Dvp
F/ayH58D9n5s1gSPoM5I5kd+c1X6Xpxxtx1skjysJ6007OjcxgWk47imaSxlLMaTgOFcMH/rbKgV
pJFeNb9QB0Onkzp94OBKotDfY7NVToAAk2eJ6q0+l4snGN0S530adKMot5UaxAUWKZ8DdwIY0t5o
sStrKjWCcTYWb9cAx7kwNKW76l0dk7A2T1doDhiAUh+Fx6IgRf7sDWYDo0Yt08BWCO/YWZk2mkdO
CWeTekQhHjJ90GD5Jz6QQGUoHjlcRiaFVjtrACmwuwvxy1r/MM4RaZpNt5g6B+thqubxBlNYAXLY
znCMEByAcWk9CNRc8ns6gf6610ZMxz51qQcjTDZvPRDHt0Xp5tEZ8g6Y7TA0b15pDvQMbV2GvkR9
sApNSBEWyn73lD5dgXKCkyqHqHkzk266alITT3a3IvaW1H632TxWx2r2pzcHoChiLUtQ1jBpn660
DLzTJgeWURYtL+iDp32hraFq6r3Rfi96PkdvQVYRKVAjvc+XtnjSfwE/a787mjNd4V/4Wxpq29zN
ddp5oT9poHtadEjXX5/VJKO6DxMzHfvbdMVJMfNlIm/ZvFnWP5Du23GAd6WhJElOPui88pijmEXC
4hBD0G87QD2fkgHqh4dqQGy6vHenLdkKPCdUnNY7AtXmjb0Gv/wSYJM/k7nUILqjyq1SngxC7LTQ
iqf6rAhfRSfR1GRO9aswcXBQ37FDaKEUThljsLjOF7kbesWX5CfISPpkZZWNzfpeR/JsAwLU1OHj
82cLZYdm71mkrrOuRAuWtKGsfP3y8WeIZcYEP+sZ58aSwGkemgd2W8NmZLOw62XLA5ysvx5Ol4Pn
BQ0dRWfR0uiEjOXQzsjJ868mpZZiR0Y7QKxw4enZpZNO29iBh+piemSICKwX5u0UDbsiY9ARMVUw
g6pIhX4cReeyeYhLrUpObQsCbj/rfTZuJFDL6No0lV0ESW2z56qSvotujMWf35i9jl8HoNYD5sx2
Se/HmRr2U/sh2kC3OuxbI6nIU9HZpmm49uC/5kDq7MHmc26fmlUEMqUM91B8QNU0gZqvMhHmdwhG
PHZrNjqvEFf/IfLn6QyJcXpyyh6eXBMh/zS0+WIBVw3JAxWv7apLQfjlBEwKxJ22qlbGRKIFwbZk
f+4oepGCme1IfJifTufB1YBAejWqqV43agwa9XLxIMh8JeFVXIDWuCeICc6l0SvMvPS5AFThUvCF
Txr530sW0143S/fVT8nG3bRaH6cbHm7/ZEECJz6SnbUfsKFm4Qiuq9oIzXruWBqGqZLvlXBJhy10
2zrIEZE1f9DkoVPMeeJgzlEhJYL/CDiXpyvXHM+yEVVJenC0iFt6JdLMLfoDm+3LSzknPXPXeN00
g7WZrgsjp5eVDHGBNNi8YbAkMHbIx/ep9uKXzHY4MJFuPRGzkn1ik8svFhs+8xixYt6nSPqPXuOv
4yofRx/XaP3kEP28pGD7Wt4GowIT2vzJLhbd/7S0jfhcKk1bjgvBrN4RMziomlA07cQgFhD7yTFM
8+clHmw0ilV+Kvwmuhm1Jr5H/pccYzx/YHXlS9Gp97mc1tM/FS9t6febrOdzQpDJOW+j9T35dWN8
RiKJ/q9ImCE1/ug+0s3nmHGG8WibvTZszFGKkN9L92xFtfJ2AEmqu6mHHbxbLOOlRHGwqSckAcFQ
JrDJZ0OSDVFYNnM+M6oulatZPxfC5M833Fjq2U58I/rZ98aUHCzZRPVu8bCoBkac97RFba7dMAPp
+ejKqEHpZ8ev0L3rA1g5D2KwqW8y3hJz4QaGCCTr9q2ePGqRpkPhbI6phnVx4GtFiqCYKbUWh4VV
xEwJvHY+zmbmXbRp5loo8dd96LS+4kD2b2wUWriOnIWHRkKAvbax7m1iHJE8Sj34oQ22dnHBc7Wq
RIjdQ9Lm8/8ZDH4apyP1tB35asKiAAoclHgR2J7D3Q7Shmgo0iCZvQWTycLZKZq03MRGznmvBnWY
k4FzcLDjtt2vxKsbvynwLHg1r5xxmZSh6cIPJBia3yV7RA7sztzjMB3SvRkt1vsyAzcKP45A1n+R
2rr49Xn0R71I7rux8mARNKN1M/a9vgekuCC66LT2a2Xm3BzCVDwRrOjtd9AIEAUBqI+bEpy82oBA
ABJYdLZLxTDToux//bFEZbMPkAl80RMYGK4vF47kWRZKHYYZfG43UPuCb/G3YkFGfkK7iakbdXZp
TbfCiSEb6rTwbyNT5uTOsAd+6rRseK9QYHhJZjSze7VkU7TcFg6T6hKfaSwhMo6ePrguxEfLweOx
khVSac+PEd38m4OOmqmV0rKbsVE0tnnRA+80exE/jVi62BvphXNjMRJqORdd8VjUGtMnFC/fOgVY
NOlHwIL8zFQ5BA/4L8Y08ligBeQml34nnohn53qK1VSRD4i6YWVPpusnSlT4EhQ2RoawbzxQn5iY
u+oxWr9RNJN8TX3JE1e0fI0aa1RQzcaiI7mzWVilIAmQp74IbUbcyOdEaflI7rXWPw7OVJAzA0o1
TrwrcmsfOEre+Mtqa47lnK65C1osoE5QLTPzGjs7cFn2Xgu9ZuajW0S4RkWZbroRIOgIfGtfaj41
iIuM9AQ6K7ngWhnAISdA5JNZbibL9k8FtOhbvn55raEyI6hNtFdgnrA1O7Jdhjbh6pm98hAjKWPW
D8ao6NEdFh7gfqBaiFBd/2yxQAGEzObH40g3Vdwzx4sFafCiZGozyWM9dDFDn0JcK4sjJqAMwWo3
MBAVORVJ55T5N5yzNuaXOjqQiYAGoJMDuOC6HUNOhW+VArNczHf+RE4gzzWFQS/1O9Dn+p2N02YD
jTl02rk8TMz14E7E0SNbsnmXcYkydUlGrDowtPXOup2Mvnrg2+ZeRop84uYr91aZa4GLQCT0CBmO
/eK2zxG0mnxUd/rcxM+N5vRv6HfNSz2UGWP9WKeAnOS+8AtAlsO9WYorlV+1NbRR/2YDLWe+hPGa
waPhZ+RcVu5oRd5Byxb2JA5fiNXzK7yz8UUnG8iKLN6pCIaGHITVFD+zr+QEgaWLvD1Biex2rPV7
aWiQqBnf37Z5wUNaJpw20AB4IpeByEpS5guAVHM+ZmREUXZvvptS/Atl3dol/ak79RhEuKbNYAGr
nPFj278MRuZz4zWHxv4o+pH/GQFuh+n6n1/nL90P3iQ8IXjvaPstGrc/t4foy7o+q9EsFYw/06B3
UTLLVmksfog9PDvW2rp8HIf/+XV/VA7ysmTzECDo0JkSvflDl0hLXpho5JsDtCznvdNKdSjbqWAr
4yacX3VZzVfQDJzFclir3P/86sxtfvx0PZSLFpQdhx/ix3iguYXnOwqnPox2RAOyeMp48tZTF/06
p30XN/xTbxRtyVp5o8vkcP/4Ef47sfubiR34V8HD8O/1uo8r0OhfAJR++4u/Te0AKAEzEI7N+m+d
zK2zqu8BSg6Z2JyshOchD/1+akc+A40XI+e/mEwZRxkYo+FofnhT/4nJ1FglyN8/YUwScLOuditH
8KDZH1OS70Zbvg61IIqkdkacNTzgBadOhfRxLJnQb12MQhud3/GrWTgIk4j43Iph9o+e8KiN8np8
mnOnPJstTmghOw+akT6Ass+yKqxqQaC4UyXbvIuvcWMerJyI38haVaFW9TL2+T3YVxjIY+yFWo7R
g4SFKYxaYpT9EmdTa+XQCyWY8kccRmj8GgNDtRmXF2sc2ieWNACScaNv5l5B99NIWvHM5wz/ndl0
kkVN/zD7c3fNasfey9G2iBXI+vKaoqQ7IbvAgOImLIcmWeZ7Ns/pJiuq6WYeHRdlyMTCH2HqyVKR
v+va3oSmXq/IcT7Oi3I0YwpGa45wrE4NuPxJmkkw69V8WC/4LQJc2L62tG90xXqlMK6NLlwUtr5A
oiDOoDDLTTahBI09HB55ks+Uxqy8OoaLIQ9MvfUqQbkc55STowzjnFQ6vqwSDwgZJK6tISLJModN
TUQPZpFeORnxBHSiAgca2i1iW3Ysj9Ku5GackxckH8bzWNrOcbLc4a0StREkCCbZoZh1dGnUbOhb
toepwhalJUI/D8holscKLQhOnJQgCO0LLH7hEgxS9Nqy6wFZIE2t6nYJdbu2kARbneT+tuFEMsHx
Ln7s6xpADmlOgUIuOO5LZnwHw7WnPWv1isU6kW93U4mWVnM7vSMrhyiHLvCW1hw431L7xs2VHmZi
SvOtli9ajo/JZy+REX590VizN9oGbOME+6tuPggX9W/AC0J1Vv4F/6MWGkbzKxvDjapuJWWs1Ay1
fBA0/LZOV6AGiGeVjWQ05OW+krVHmAkWEvrnHbfPukG1lkZ1V7+d0cc+j+xg9UdtmB2YHBrOmdKH
mATGCmKq7XkT7U2O0FCfbse0mhu5A3UCCZ2lqUAr00wPI7u6MpizSho7IxXUELkWTxtC95D8aSx4
/W06DxqgUzvF/bO4yLSpjKbbHIMoGmNffrWXWC6bWhrRtSoSDauca7PIh1KdvER2lZcXLSN4LSSe
S7+DTOgwvNDcMQp7mdRVIPBSn+ZMJAcw4No2XRgshrB1ZvSkCaggRhzTpzwtyM6iQjE/y8QyNkVc
xneSivGOmAlv2w0NKNGE1n7PD6Cjh2ntLbly+nYCWA9etmruHabXL/CCpj5wpaBtRFbTYgHzhToa
WRYdE8+JaJldkljstnMhM3STTcMvOpLpROXylUNhojFCxhCI1duX6G137Qe3ukfHGO9dBJOJGEj8
waP5FBXNdG6KxrAD1mvLr4Pj/16If3MhQglYnbr//kI8/1J1/Zd8/n6F9dtf+l2JuNpRCAmywRyj
8/pjgeX5P9nwFBjDr9F9NsbX/7sKTf8nsdrrdaAn6BQBo/zfAsvkbl01iIgdf+M0/JO7UPyllDV0
gT6STRjDZGH8aIM3HTNRHimJp0FEXRKaeGoeRkDwO3OsCF6Xrs9s/OdMG6djA8FoDADs+Fe0yN1B
wTfam5LoQb1D1/w3VSDBr3++pRGJ8ZHYkBIMlJpY737YAU0tu/TcQPriDnZT3/l+rt95i0PacqZF
dh7gTnjkJNWsbaroMWMTFl0zwATkgom+AloVDy2kF6m2zeyW7qel0eLLzNytC62kFW/gJTgVt8XQ
EOgEzJecBTsz9DuUkl6Lf9fpcLePebRsLD2vumQjCKnLCfazOJ2fE8L4DuCfS1QnPhrrq0cEB+Jh
vLVloOWVf2IwKLa1Ab1qUv6TxG2i+q0/euY9LP3+makUPb6SCJ79gpCXoB8zVIFzqV+tiLSUYLBU
kxHlWDN59XIWDztCS5Pi1Jk1vK6UWJ71QjAh38p2Qz0x7oDBvExRrO3xG6mTjDOx7xFofkn1RN35
BFFu8BshVqhPTe20Ty7CmHvhT/PebfvuHCGXPk0apLQUh6gKmO+gPbfMmQyYZKcRWAWqsRf1VbP8
N3wFqNXTtq43qBqSVyOKGjcADzjesr/QHpY+96fQRVe4HdNhukGOj4AnRo/OhikgKJkDrh2xLO68
nMGZasuMBIakDSYKSnL8iLtzrtjOm+uQViakLK+8t/GJr1nAhGHcmhVy++csVkkwCS1dd1hbChNj
RwY7BZquT4ydzeo44TTaF0VZ7Rq3I7VVKKcPW8hE26VyxWEyozWGDR0Dpn9S/fSGzIalYxApY+eB
T12ePSdXu8wt9FMsTB9BkOOdKBRww0SVXrw2nWif6pUaIbEWkXjWa80j4+DlYoK4uDEH3f0K/svZ
MeFde3LevUKcAzxtUCvJrXMCPndrR1gVYh1kCsl7zmMfmIaaQq4FhQInHv+XvfNashw5k/QTgQYt
bgEcmeekrlQ3sKysKoiACKiAePr9kGRzyTGb3eH93LTRupkaCOG/++eEKdV0G1AYcONM/bgr7Tw4
2C0mjkFjKgeCweIHGqxH7vFUqurA7NIuB25XdpWX7Alf90u0trb75vBJIm0uNRz6wbhzgsn4NFPs
eRUJ8d+4cJJrSz9H7M9zd7SlraZo4MT13gNfhv2LbH4yv83vzbcRfv02xatvgzzRDczy5rdx3vk2
0eubn778tta7m8se1y3gX/vbe7+58APpoNzM/B5P6tumXxlldkkpP6MBdOK3h3kDCiOoTtxp2b5c
TAeQuZ/YXxVOXBeH4tQ94yWqLwFFOfz6CF5dnS05gN8ticzvOEHwHS1Iyy1moL4jB+aWPvDok3AO
nmjck0CuDbJp/ekRHt8lU2+fgi3DkH/HGeSWbGAlnN7hSRN3kP4Wfai+YxDiOxJBLQ7xCObV3kdN
PeYYO98BioYpvkJyIlcxf0csmGbihjW+oxfLdwyDOIk6Nd/hDPzZBDWKLbMBIY/4htqSHH1pTw8u
c0lch99Rj6XuyzubF+NAuSDNqtN3LKTrt4gIR0H31mU5uKmyAFvjiBr2Qult+0j70EBTImi4a9JO
7UVrh6aPPQv5KPeL5tlrTK2MjTG3Y1JG7cXlGQ2gRSyMRlenu5JIz+7JcYkfsjLqZ9JUWIVobIkr
Se6C5ZnF1+mF+CpSCMthDi0OQLPVuaisS6m9SRpmAVG1bfBoWpOf7zy9SoFcS2hyBPeq4DfyP71w
lTERw8vKiHGcYrCq2uPcyHjVXI0KS+JoR+L0CoQkx7KbLFBQ4yfVPQGeXIswMdzsYeMYvSJPgWdd
5grYbden97ZtS0h+IATKyPSy/qPh0lKFNsRp59BtMPUENvgnmPeWFhBjVtfBrxSWT2NyuOAQ+eNg
C9f7Dmco3ktH9Xy5MqXvhPU9eAQvMO1bz+0/XC3gS3ABWC9khKx9gQ5PXx24Va5i7Y61YT4Vnkje
qE0x+AcPHes8LznYa2B3+LlLxkaZFhEEN+uocFrvYqT0h4XeYlKsovcGeft5ypOTGtrxZsCU8v1n
O2p+dlPpnQY3m6GYqQxv12fuV2HpUzz5APkY+lkvuTHIUyE97z6wMiJWVvVltn1gYuAS1t2syQtG
T5Ycp7yki598geQ9kRevQvqXZljrlRZjCZE7idZ/u8AIPNiNJvkAOEB3NS+6HU65P906o6lHmATM
uMoWE6ci/8h9XfsoJgGLxbTmGzyadhnRhlW/oxWoL2WV/Y0AkBIzsZgP27nkZ6mJ5oun1LGQYL2c
paPwlL8j/pVd+kYRgWM77W4sv8XO7+CRtCKjXz17Y14udjxVXcD0eCvFjed11F/cYhjqXeu24qc9
YKHeLUHNLS21U5pqC1C1K4PQoZpDP/MmAigYyg9AVRhDjgr4P6V74gUPEn+u7JMiDvgK9Fs+Lrr7
JObEORRFlVaEC+g9BsaaWdc+n9yBG75h3iUCTwVHrOZjwRu3H0atiptB5++V6AUVYnTt1R+W01Z8
zlz9Mg0op7qb2Nsm2lVXv+2NS086ireoX9DiESi4K+Y6fN7SH6izwM4iPkHkvffgVQnjw8BixhrI
c+EnGpfwydfs0KL5NsMemICMhGBfMe7Uh9umKJYHqlHyp7lUuhVToQw/oyNkuedK9gjHlc2aJM01
c5osnol6mLg/8bbEwdz3fTTZOdYFp7JTgpWZijHceV9TMbc//aCVjAxWLTh7dj9tB0zH7HaIx8EO
K89AXG/q1pNfuF4T4k92LwPxTDuUeQlwEzSFh6RRFOrSUqWwDcutFN4zFVdOxPGkezULb9EeFChI
+zCy6T/w1oIU0HkGkl3QAI5WRbelyej/a48CL/4M7zWBqjF4FPJxp7f8p3k2bC6Unkb3Q0Elm98J
JttZYEnUH7csrh3O9ZkiD6+6hSk7v3Rm0D4SgPU+2sQvDo2bdig6FFx80WWknf3GaykM6bsZp2sK
i4Rr2rpBIRhaHRj+GPdmnmaYSMH0QtTx5J+g1u08KvVUPzHELnV0JIXT0hpdeNbcW63hxvUXs3H/
fsj+32vd/+dah8lwE/3++2vd5kw8/+763/92sfvHh/3lTbT+hiWJ1h+bmMXfrYR/qZye8zeHf+N7
pu7pFne/f97sgBNYLgP8zYJFIz3y+v+92fl/C/h0SN6b+k0+zP1PbnbAMf/L/Qk0G9gEHzYf3D50
3U0F/ReV02y7moyRQ0uN0nIrQtKiThyLibihttq5mfWuVU8p6cdzo+fZeOKgPTxkEp73QRTG1tMJ
G6hioBvkEbKiFSZbqYQp5zRKU2JADwGeRA5Q8JfToC2iddam21QYmRUbIGqfZ7N23ig2+SyNJUr5
VM+K9NPTgKD4gOftuZG8y2WNSyjkLSPEi1BLKAtgwnWctjpUv/CNx95t8KjIQX8L4Ia45EBz87Gu
J3HuOzUwi/BxQkk+EAGT3LnjzbcV1sFNSDEek9XUdlWvBX96s6OpgnMKbSiqWrsTqTPaxGwcPJ+W
MobdOvVBtNo958vtF4VXx49Blvzk70+qHvcGPReG6k6O6Fb/AA4ioKq5Gk+rKOzIs0Y+sOdobsZm
Laktdyu6Gl9VQfI5qvHWvHnw8q6uVEHETXg90uC3Hoep705KG/nqhj/R91nQFNtjB4mmvKGDFCtg
59BHk5sinHpwZTSNcOYyZaq9c7FzngipV+zNo2VcmPoH+mFyjPKFOj/PB7Y0Gm9d9Z1RnnU+W1ll
853PyP0P5WNEoaw2OYtszn5psNBvJfrd4fv767fviiebfnquw6hVjMWZ3BEXQdn26mmvd2PNxRK0
H5reuodGre16fxlI0CjKSbwhNy+pb0AnD8cB3s4FoG+WHZPSEOuRIs3O2meOJxjqrxtlqUhWLaQZ
V5xXGydtZxNPHgo17mmENt+kRiPT3pCLr7MVw9IZ2SHeaBIQ54LNKearkzskHZPvtrjnE/XM5Qvm
1fIpQ93d0mG0gqOak/9S/j7jWuXGbdVa0KLG9Abbd/ZaLNLitrs4N5rkj018WWCQGBxmhw0/ZLE6
2s5Zzb7GUB7YIZfCgUqdgJvbDPH+feXwf/Btmp9QvK0/k2sRbqBNtiJEbOGqQTwvcrFn/jlktwLX
urMGI9x9t3FxC0T23wekqgOwvhtS0T8mVbBc85VCU6vZCgoGnYQf5qI5UgREtuy0se/KzHopR18c
Kn/WyKC4nPgBpOeVf0Ar7Z9I8r85Qzle4Eq+smktRbRp0RmSwaqtOyXKa5Um6xD1huvuczSgiHmN
jEhc0/dKjT0HttHvuFiXzX1PrdNDr1nufloWLuK5bZyximBV4sK4A8NsH1fPHXbUOaznDDwSx2Va
pKOpdKwfMyMdDge0lodJBy1omqcxtBnlRVhsch6qiVjFht7cbakNTFVJgQAw9dqBJGd/xdpY3M1g
Lm5qbXLu8cmYO8UEg/+jh4cfB1pJm4vPoP9SBm0+xtOse2+KXsNrYhjp1slUIOI1p27hT7/KQMS1
a8FTK7CNkuouLJJOOh/zCeeNl14rsDwc06Zqn9oAKBvl30ZG3E9Z+NBEvf4gjKDvVsbpYIpkd17R
DF40l4QCjiAgLqRWmyGkp5IhQL2sBveOknENtjZ6nMbaMXiVHfp3RoJquATd5WZKZPOQzWv/GvDz
WwQ817k4yaqh1Mld0+5MggGC2uKOK3MjX0BGrXGtkHSlYnnNPOqavZp2ZQ5s2bPrpfoawQkUEbbS
4kYNFI1H2AzwKRQmtRiWS1CiC9R8yPSUvq2l+mw27QMjiklLZ+vdNstIIJ7+Q0YsJtysYJqByns1
7Jpo9dfuvvOFOHs1c/VmYjE3XcWq1Ltj8v69srRioLZ+rjBtNbyhprEaDDO2t0jCvHrCQs4bCgc8
djWdZVWZDQd5b2GH6Rq3PjDV6MhnlqbN6zCZj4azfSG4YDP8kZ7vpFRivU76pNCjJi2ob9ntl9u+
E80SNzBbdz0xvWvnG87N/46F/ydpfIvxLkeY//649Px7/vcs/j8+4q95sEWsPqDozwjcv+jd/5wH
u3+jyYaUwbZlfsfq/0pxfCvdLv/JdG2bJMK/tCuazt/8bbKMKeI7D0G6/z/hODFl/vezEh5zCGb0
6mxCM56Hby36X85K+qBpAMkabK2t2b0qzebCUy5f/myWt6uhtbtMQ4GZq0Y8epN/Ja0LVUUV7ZOk
rK3Vu/48Lmx3re+tV7sZtdOSWG5yUE2R3Y91q33i3eCCQ8dri4EUFS0E2pT297XnLNaDbefCRDWu
S8M7rUbnm7cspHrzoy/BrGBAF2tjsfsNUl592ekewG41rWTFiaUNlR1Sh1UgIa4pMmEop65rf5R+
PTgz1a5VaZwprnCJk5tJMOy8TLf7fUZJqTwPQCpL7OO1gE4azuZCwiGvitU4e81ivthL2pMSWBuj
AdtrJzMHH9NbnNOYM+RLkERyr3imFIy2cMyoQrX0wjnNZ0Gd16/ULVKPaGg/0wW+4cgVYfweWhsL
QEdN3sC30B/E3Jg3wHPXrc0kyG6SAmwhdDe0xL0C+KN2awMbKAYwewSKipm6zgcscrU1HAtt9inm
8J13qK926Ftpdsz7/CmFhMMfayyurVk3x8KcXoomp4NomFDfqoD+oSkFLdRWafZKKmxKdwtcBLyH
18bubjLsg699WtGtWPZYmmgODmsVsI6n7tcwJ6Twxul9LZw+ogEkErN1SmfxMiuqkBZ6Ns4Ah3+m
VF3srESMT2Ddia3Sske00HzRrLoJHU9OBxzI3t6nWdIMGKis+Ytbmn+aMh9uyCBPYSDS2xWyCn2z
w3tT9WdutvVRDNBztmzgvFZm2C/SvZHM2Pddu95nKScOYYoXdh4AlZ3W7ESlfrt57XJ8WJP7KWhI
PugQb4IRSlZPU5BYRnGwlU0XGbRIk72QRjS1KT1wAzEcZJdkLLurP4Bm9IDln7wmz/f1vDohxi0y
3X3r/8xHkw5g5eQ//aydz3O3LDvZOhr+h8XmUJv+BmvU3Dna8OQM+fwEvLU8MPHPQ+L/+bEmOhuO
OfV4oIUcjoIORz9MGSfWhWzfcdnep5Vj03akBQi40+/GEdWJ9romTlg7SDaOW4f4nP9sLLvBX1pX
uzTFuY6G1rMhMI/BQrBEDipi6Oiq3BmktEPfnJ8NkrLoHOJFK5MT7T3EFXrZhs6gvTpLoocWfYHn
rHWAD0k7/7Pdpj7G1WMyPzBwZhpEHKGlzWhcdHGhg2e8cXHIkgDo/Da2KBz6g77P/Ujh83Jo0KGY
Mu4KtS4ENmftSFZ1fEToxI5c2oKZsQ7gNGyTLt/aUgj9NgybEw/uFyP0sXj+zncPurGmh7xozHM9
ph2RHWvgq/FgiTVMpuFrLFtMp4lS94htBl54Hos0IPkO5HxefrWSRXWXevZyhiVUH81hWqbgMPBo
zdshg4pjYmbM17AdDn+MtgUpnHJE2bvzOGZ/mGJzBsbw2jLS1ls53TJd7N97h6cFb4XNecFQlX6T
1UF1QAuUUdZq5gG7PD+ZAGq8FO7ByxpWCVCL2FRTDteWosJarputq7V2SbDiuU3x65v++oY4E7x4
uZxvy0L75JV6NddcJ4VAK3fVDudBa+1bypZFzPmn4JCY/0p6v4tzU+YvVVdgKWQGlF9NvBiAlcfV
ivFkGvcYU3+0pSl8HOtWcJEwT89GMOwtDw6FGnP5aG/RWByQ3qeJSxjrT4C/sAq4BI9pxms8zaa5
S7bQ7VIu+tVNgAgMydDH6TAMt2WfNTs+D+S47xzv9taCOnLJwCprn7QYZ7W2pLaKgpgyA7uVL/1x
MnTi1cmwbnvJ6odL4tYPDFreQZI4R1tVwVdn9g/ebGdT2AuAcpY/vLlLUUGG48BpWupkl4ZPb6Jh
cW8GDf0nabCGF9qg0XnqZNhLRwPfKnlBwipQDjCs7hN0q5Ar3G3O8fJu1XR1BQDCVXgZ8cjXM1Jc
j1dDeeZ3aIZmrsCeQ50JRBQUxRhKozuQW+pYg4crptTNsUTP0UYnj3SCDadBkOJ3J26zSOqPo898
SvgNYX88p+SIG0jy83zQljY4kWBIIsBqOlCYoPpaILzu9M2UOhqaFstetHFRNZg86Qrpn4O8CGL0
+SVGTQ5iskanQEMu7zT5Z269H0Qymh3s2HGv95IuqQXUgWZjNILAS2HPWM1nTbS/thNlOSTjjTEz
VV3R6qPS9Oo7Emn6BSQfdAh9KfZTPuinlRzfUaMVOmwlUw5V19wZU648ms/PPAp6bkwq4++wj3ys
0GkYWHkGQZ7hw2yEuHFkQs/bgtCfWEyNEAvAF4PpOfS5TbGtEH/gYgX7Wa4fqdwuUis8lBB8aXJN
GiMxYRWy9Isg/blR5WkVG7r7RJhJBCKkv51sX7G5owq7egqUy/kjg/a3PeTlvnQ4MKjZfq1gtUWw
TQhP+HyqtbMZao3z8KcbbTOiOB14OosoWbQpu6d5vXgIzEaedN9cL8TH+DV44mOsEj1mMaUUjtqe
V38B1G0P1lOec51SKbaXYvZZ1928/Ak10IRsuDSn0a7cfaE8aAN0qez7Yq0upmHSd7esNtSS5Wef
US6q0MnCKeB7mDKBDs697KXXTZANFm1p7KZbl1zmjdCbJyH59hXI23deezFctxzAcwuPJJwsHVfP
mJzccgYpUQbpw0gB0b0zJMU7bWZPGGCnqCnTWxuP9ZG8VUpVUlZsLIuEX3SWZ/YPBiNI7g7zuGXw
d/aaAEJqyeLzl1bTEq8tDqXcVfAm08b85dRz7cRUEQuEMqO5U2jcR32dvaM3O/7HJHr9fdTnr0Im
w92qW1qxY4qhjoUcLDzcriJGUMw1K6vENki/XxQwiGNG4Dg8EXr12PqB8zgtoEIiVk2QPWAozMih
qO5P31m+vb2oKX9TZMYmXLzOPUhpOLwyNWy/Y9cH6xiNJts8ZIwnmS9jhAPt4hP+AowQUGOdtudy
yjA9FA39YW1q/YLw6zxRo2t+GWmh0XJnu5ijtHzEEjI1XRvmIivGmGvx/KWXfhnLZuyfVqwNNBj3
3hU/fXkIavd+ZaybMPb0MKqbzXw0tLXgcXaV9ytJPSJrZu/hZnfyV2oX7SvTSIdZ0FTuHAxvkWzk
Cqew9apdgwXisWPOkgPH0PtbuFQUGesJmAMIjyNAks6nYk8xKbmr/bw8pEZX7BNvGvaGZ5g7yfd1
GLAzHgpmxdWhpUPvldVMvLLFjW8lCsKTKIYEXrKXn3Rn4sSbtO65rZVGcZzW0z67uFP5kpp0/90o
bYH3uAKuDijZbMJMZybKBCM4o8GqKKtoeA5nu5ZY5FOkA73vHoZ1Hl51fx1/EUJRR79vghvGMMOd
nWbdj8ZyOsH71xRDbBEzEJWDx5nT1foSdAOBHq4P/fScYm9FT3TsMYjXQFo0TJZyUbu84H24wWRb
VTs/KfHtJRhn3lKh5WusqDrh9DPaAS9iN+M+7Fxsk7awmR0TlHlX3gTmofHGJ2gVpCL7rNaueETz
d2DJ9R6wS2XT5juXp3GsSSn5ReqHtg34PuwrSpj1ZE4eaBvClVmxvHZV8ASjla62uh1/1lXdxFrm
FXsoMelNV3MkLWu1GSgrVT0bGQoVwUTzMBFCvBSwRCh3xnvTwCWJpLaWyMSddPYT5rsH0lddFzsr
XlAQZ2KnCgO9q16Rl8yiPhLmTO9NIoPLI3P3rrmb0wyLXZDOeuuKiHYQk8NCJbNg2SB/o2nSvMRx
M9+KmITXTvZT84+SpnHBGtn1xyLIKtBWxVbpBHhFI25B01G5yrqLrT5jHZ39EiJF71rHIXOd182C
MMY0Sknv2AnexZ8kz5NY14okveRKQV/hEe6KHaCOKaaImuyDwK7I6gNl+6IGTR5HQLCPcztwF4DY
eVgdN4sVbJ5zO3Xy1PFMxuNg5RdZIFkm5uj9qbrG/tJr5FJwmN1A9V8ln3tBt/e7YdhjVNnBdB14
H0O/X1eHgZ/v/0bMTY/uWHEENwZG0KDQvJe1mPQdPoiVts4e21Fv9uunzsH6ZiJTHWJcum08qUNX
ssfzarbDg5S5fMtmm9niZEAQkfkUmZUtY4fQKymsrLKoauiHECQ+p4N2Y2UyDGfaUDS3tt1WMXKO
/aPnFLkb5hlRvjaKXcpex+G8pXTc7KBvld5Jk7WKGy7uj1hmg30ndPPTsWf7WIlOAh5nZYL47ode
3mSHPLVU3DVbdC6vXP68fTb9LANNHdCZ7qw5C37pdXe3jeXxxOpmJE1zObZGSWXnOKYXwZWWvBRp
oh3PTbuXAcSWdmF2UfNQUhJa5Bk4korq75JtPKEi9AMrtwybwKuOWk4pJi3RU1RPLh2hYKB72sG0
BZKoZe2bxKakMPC0u8Fal0c5ZdT7IdDOYgTylNYW3odJK3flkmW/pXTta5LkOQttmx6ThqmH6Fn4
R9xiS4l3AgRxtevwnbPpTMsDrYXBrZqZdhd17h4F1fI7sySpqePeOue6ce9jdggZ5M4Nia70k57K
Iq4b3BIc7Fr/VtBBAjlNFzujTChqKIF+pZQbMVPeksYVCXr6E/r31sLFmin/AF3P0MNGql86o5ij
n+vraam2nhYunjn51GEMZ9wC0SIs1AcvBQi9lp9M1LId5SJZSCbpDfbETZaCTVtbKLjlW19gsi/N
UW92dG8QD54ta+fiHgxLovfnIu+dT/ocEpw5uhtxZkZ01MCQlbst0jam9txeGreoeVp672DowkMg
BYNVpqm4R3/Q9Xi04cfslAQg1g+ctwtdgSTb5J/Z7+UpaNuSOZGiNqbw9d9TzRWtYFJxpDYN2Vlr
zYdiwHUtZPc1ZPNw9ipYrZjYvDN0kjjLFonh1yU2Z2riDKVYPaww6/dp3v7kvsZRbKkpSrfXojrV
o1SCqVm/vCraFUP0nqtlVckLR6nnXGvpPO8G7yZj2BC188rBsYE3Na0tLNxR6+JajR+B0V4nY2H8
XJgvtcaSBwmcmLQLFmByLP81mwmnweQieKz7KjLHxHleG0EgeBXmTb1kl1yr3wemaxQeZ0+da/xh
5sn5D6MdVcoSnnFjAgeglsdStf0LC1MX62lnAcytXmbQ7X+krDDNp0DlhhDVg8P3TAgxXN3qkYkR
SQf64AneSz/5UPooSI4qRSEKJMXHlmblBnNDkiA7DdO0d3p7Ia5QVQZ3nNmBZmkFjzUL1hBKy2E4
XqjEGyn0zQaoWbwDri66s4nTcFpzyNZLmsT8qaR3pR9B3inX5mBtCKYn1G7Q0eyaRDh39CEY/W7U
M3lr4vU78T/4T6L2/5ip+WgXDYuHn8MToPXivDhsrjgBvhIhx/YgNJHuiNzZuDGIQDrlfF5zquE1
3cA0QD6kxH+DqL5pgbJOoyWg4Ngz3C2zPXDKwwd/MB1OwmlvsiS4c0eQvWjoGVXtB52w55kHPiLy
pp9Eql2ToOesU2IsKlrvLDGW7SdLeDtPuOVZOsh/TDD6qOaoDytuhuBpt5cuVQ9ko3/pVc4TnyzO
Lpjrh9aWdYww451qG/ehpw0ZOEL4ed5aaXdEVl6x2vY3Q6LRDdu5eZSWVs0EQaa7vMFmNRdczjpn
7AHDpDrKxdCEunB+ySkJHkZ0/mORTDlUguVDpAbK2bBYe9yNeVgM1s/EUcbT5NOH4c7L1EUF0LLf
Tu+pJ9Y+mo9cGhY9xh3nrkWM0snY4LOwr2VH5WhsMR/ddboQx8Ctr/ZQ9lGy4hyMzXzC4ejhWvLC
Qs/EGTJ3ZJCs3It8kZ+90TTvDkkkypi1df0ijJPMEYNv7bNxq+7O00vtWLDhdaHlefPRF0VHMIMr
EnzYAh9Mnp47gu07q1qWn5yzeLVSOqjzwvDvcEcmV8pMxi8td/+kOOkk1AetP7fI0A/rTFDGyb2p
jmSuTz8AXI33ppnZ6203+w1GF69qDqigFXn6wcIAtwYMQRsw7bEr8jmWZg5bO18XuacgNuO+kGi3
Rt45KnLYDI55op6X1PnBCcF5apO0AVm/DEfeg2XnYhbkcuW/TFhbQ/xX5lOqlzLCsHTnG33yWc1b
lRyW28jwYJbGoDCFdjOZHGouzOtpeKEn6oYzxDDvU7drog5I6Hi2QWquoTswMzukyYSJasINFE5o
YZxpKtcIYb8B17emRlKO6zbdSydtKI8tPTagIrwApJ2OxrfIIokW1gXAInNg3U65oz8rPgH4ynZc
X0fB8I/XGOSrhUCdhSktRVdrlLRB8/S0kS6n4TC1dX5ZpZRdzIYVgFAfU05MUCyZWg4kbrthOwmx
yrxXwvU+iAfDShNjMRyln5HPhd/IodW3SZWnWqkiQm3zkzPKAfFJF9IlqUpwXppa8FKaffrLydIC
RH6aEGhBU1seF2xEzHB50XZrOy85B3ou3jMebqLUeiVj5od/Jo7XYCXbB8aGMLd7l5S2gH7myJFq
3zxpH+ZUma8ASesZmjgL9to5xn3fNkYelq3yH3unYz9lLWvuy1VTr5qdj2cra9FlqjXwr92iDa+A
SvRbymWYUkosI1xee+sBT5eHeTHh+tIZSXCjaZn5cykB/A69r55M00IMJSnMW9rULKth5fi1yZmR
4pfcIQfF7NZmxxonVMHQ6oK0uEXhh1sBk8Aqb2gzXJz94E4Of+mq2CVDl0JrFP39mvZwM91FMi9F
hnrGsJWeC4z1mCUooSlxmb4nRs9BbXUHMD8ITLdZEADDSYu8fR1dp9lPGrtu2thsZjxSMZedfKen
Pbhejeg8/ufqpktm76QmcK2yd8VFGjXZfOEZ+qWh9vQHzQKwSmHsVDENDXSOdXbCcjLAJRWtvHWW
yT9WmZHuerXitwVnGllS8JRo3TRc/bKy3lBvNTaxST7rnO8uXdNO+3Hg9I+c6aHSaNnjkhUq8oOU
MmpmGVEq++o6DsGXpgxjx+KUHN3MGWLMh8Y1ULwaVmFmu7y1Tk1m+Pf17MI3WRx1dikzw3iQlLFN
OQEPTUDJujt0555yhStUInGhWu4nw35jp5JF3xf+8pkuVRaZNildrGrIikZSoZV1ywueoGTvdcy2
pQmvU+NBP2RAc5gVMwgWPUwfir9qjJuBv8aZNRuxa+DeHpyGs6y+Yocs7SXiqkC/UTe7UCCMfrz3
vQYd2AjKMq4dU5WPs5Pl8ZKx2RSOaAR6lhIXzSOf5zC+QWMlF7g02d4QPqAtgCqOWPn3evLQW/Ny
Nw01OrASL0Fvvlkpi7Wj1bvcttYYpeQzqDs3DFIGHhPcAIgqpR6D4mj2piHs42STak+Lx9XHHU2T
r0PZvL5uGNY7K8sxfRTtq+zb4t5NxyO1QkcOVsNB0VLxoc2MQUxLeyOere/1lRPy3Gr0KOHeDmd/
/KyCon2YxvYBOny5hHrjs7Ub20UwK7U7qkeXKNEp1GqBcV5spf2yNW+8bqVq+CFnO8wZgyH0BPbb
MDmbjWG+KIk9uCvb1/8dW/9PxtYmc1zr/zW2vhPlZ9ZUn/8a3vrHB/01ubYpxcUr6GD9IyL1zYr/
5+QaIrzuupAAzO/aaZx8f2Hkve2/WPZfga+/2ocswPMOyHnyTAiYjvefIeQ3uv2/xphJhUGiZzpI
CZJpWMZ/JQJ2SvgsDhjC7UGbGTeV+wFfzB7Ghf/gUCbTnDCO48Yf6JamRZrki/Yj26ijJcoHWJeZ
Fgl4pFUV5MlBG7HrP49LW97QjJcX9wyuug98IzBNEQqIvKTlDQNUMw42DEqr53l1pi9P7F2G0PGg
CjrhvoGp1Ao2FId8Y1QXaucnBrrpukFWcS8DXFXf8FVfZ6zaDS1EVvVNZyXb4cWMF7MLNQ6DvbNc
lPUoSKVPucmgZW/knfsKGkxDLaXsR4FX2NGzId1rZcXKjHEpz+awYuZkTbdMVCD87emUXOUtLhR+
XFCrnYeNZSns5DhwmOlAlzStrlV4wWzHp56eAbnpcOEHyXOL2g0xCFo9v080zqUaCSQnToCfflSK
LjYjSwz9a5pKeK5kmXNngshe987aMfNsYJFUI8bnBXtejTuadjG003kIbFgWmb+2thE7hSTrJFAF
axnhGDIzLtA+h9+1+LUmy9I7IhqqdHEw8zU5lwryP+nBxGve3eIn1E76VHf3OgbvkAiTFU5ExsKC
A8UpQxY5pI40nwTMDkw/Pcue2jQzQmzO3qU589OThdhN5bhdwxc29E1rU5vq1rE1HJrerk5Uqo4H
8S3Ptd9KnSrHk8/C6I2Z2Feblme5WXqHpRHRPysJmNkp04PBod/IpbWzX4PkodtUQYrjWB9FUvoh
hxR5VxbuD9FU6YOVtv39lCnvoZRCvWf42WLUBbiwMpsfeB6a/aKanHqVObkvzWZ5BeazNcCNI8Re
D+P+ZOTeLfHA5CWTswUB3tUIaiRIm7Aygr3yOuuSsG0etGITQA2vE8uLbH3U4k0cbV2jfuo3iHtY
JVk6/x/2zmQ5biTLor/S1nvI3AHH1Ga9iZnBeRKHDYyiKMyDYwa+vg+ozGqJylZ27munskoJEQjA
3d979567thNtjes4r91xXU7zfFLUJiNqv23yLS3P9mRg6d4PWRp+5vBinfrY0pal3x7ulC8b3HoV
NL9Nl9bZNzko0pSwVFOMhSUxzqlZkuCMHuUKk557Ug/2HcXbpsHaba2UNeL3ALXCwCemGEUw1/WX
XRiaDKbG8oCZFFRbMvFbo02or6PMKT7XhFiSzulWX3DpPMil5QzNzTvySwNorrABTE3lnc9TNl6T
BBodCzXW9I6t+bGz5jxf9F3ma1LW4hQvGQYlTSPnOGSjv1NJ9db7OjhIG4VYNDJhTgM3ufVTr3sU
TpI9TKT0PFhDG+O+1176oAmC3QzMOQ+O0dZ7EHPm1l8a7zFShaHEuo9gN9sntUVrHvz+cRgbH+Xr
lCYVAhjfuKSThuTEXioF8j3iqyJI0BRgnKnXJTwAnmLAe5HtQSfjpNZslEFTsBy6aj0ENI+5L3Qa
3Cxah4YARtAMyJv9YkMaG4IW6DaXrVHf44+8TSrD/TraJeWu8HviN+3BwsBnVnNy59aJwk4zBWei
VczSkiZAdhGe+MtAY6kxeDWWIccy7rBrUb46HfZ0+hvllcX4+ot+H4xIg16wnw/VKZWBug8jZa8d
Zs6YZHLN7Gj2w3Nlyu6ptQ0ablm4DtJcEFxL54MQKIR/8dKO46jylg00sRAbnNGkGba2M4ybqO+s
R2rW+GAZrumtRpJCmFWSNKBSZyDypjUN3jgViQupR2NXE9FDOSm88jpNGloCWBf97TuJsW9iUnCz
IBYUYjnOjYO5EB/LQTXeOg0H65YmlPclHciVRqrRmdaa8Gd/i2V0ugFh7p2VfWG/II8oT30HlSfD
MhQklHPWeBXKAsAZmWENPkUlzl1fyrsJDcaFG/pEoIWdNWxIRibUuAGajqK7jxmLSu/MIA39ookb
xLNkOaxbBmeaPe9GwnY6CY2gWfOPokZPyEm2IUWRIKnGM6NdFMFe5b2qsra/lYb6CsnbPJNu37Tr
aRnY4R3Z6joBq5cb6fkwRt65D/DhLBJ0CElme42EqVd6wRGpcbwvRX0LuACivqwjfCAgrWLUzbtY
0q8R8exfa1mXW8MxI4xK6KcPoRFdZGkf7lQXB5u6qOUD8C61T0KbY7l2X5O58G60CdkpIm3oLnTR
icqoro5DktK8BSaUndulJF6oKfrzshDhAQ82NaSTO+0ePnB5zZNLsrLwh6t4KuuvWKAMsUwdM449
yvscYh468gmnjYlBkmzmCgNNltr5VR4Y9i5bxrFyGcwySxw3UyPiM4PgjZVTFOW+7cZuo5gJP5l1
DRjNQ73RM/VtG/kl0VWKDnQZBoM27FbOMiZWnqaFTXjCZszJXp6ssfkmrT7ddnLqbhNBrHOvBthB
IfF5IBQ9GFlGcBsvM2tHuJTrPtkRUxPTgw8TS26T97G3IicWfmdknAzdab0MyO1i+FILlT1rZMS7
EL3C13yZr0/LpJ1l7znysrc6jZsTSA4uOPE03WibPwXLxH5aZvd9zBRfkPCx6WMJhwJwII0CI3n1
Ew+dG1CJPYp3A41ykNHRzawjstN4V7WJPoFUWm3B5fsHtEbNzh05eREOQTPSjPrT+F2YkI2V3rSL
WkFMCKzHRcFguU3x2tq0wPjsd3EXynU3Rc5hIOp0HdvnswLUWSxqCFH55o7B/asW1XXX0X0o4vfQ
YlgftTBwIxqPMlbTKoqceBenMyeMDD8zYTAXblVfuwK6XqP385B3K5GnwxI8d+MZLYL5cg53Rc1M
hL4gbbWYYp44iGMzZ4sGJDu3csOA9UHac+Z0/gFkBf1FK79G93w1ISHeob2P0QMaxdrJJgwgSEnw
PWX7pq3KTcsYjNjr0mNw3UlyJCx8aoZrXRotChLWdvcO4mp8mJOgxDMv33TgIP55F6/keAzNGDdm
H2CKXBVWdz2YknCTfNJb6jnA+A3o+rEvrh2jR7OzSGR6uyPW0a+6kxGn3yEpQmLb49k75u10ncX2
swrc+3/XUv+fWmoBPP0WhPGdDLV+IRAzLn6qqP74q3+6prxPdKmEC1sMCtNPPAzrE0g1+8fC6c96
yv60YJpsD66ko6gDQEH8WVOZnwSIDhtrB7WVufip/oESGKfVzzWVIjlW2EK5/JuOBXrtg2mqw2pT
0M4sDyNH/GHrEwTO0I7Q7H1UaDRwhUnTsGD+c+3HFjRE+rDxxeCM5YZgDA/LEAjGuySIrQdOWtMV
Fo/itidy4hmmO2hLGKekhgyzfahqpjnsxojUYwPKHz6qclwPI2ipDeUc/bSI6s868zK2klSWMIAY
d1vHbtaZ3mpaYcx2p2mQEAecaNzMFGDfmpwTA3Hnk9qlRqMuIxIBr9IowPFfjqhFhDasYx1Mi7jH
sZnyGVZEiwKhBOrWcnLOTaMOqnVrBtZJl1vWcZg968QfY1FgHtf9k8j5UPhngvaNq0isnYrkpHXQ
FY3FsVfjMnBZGbbvZFhSLJ2a8qZF6BXj3TjEAgk2KVMi/xbzgx9AkULFLmwEuHKOg6+zYxPDTYRL
81DNBiVWwCd7UBziHghWSW8ggACMhth9OXRBcVeR0nrZYgObTuHshDYbFsxvcAquRywKuudgLSQp
VKs5qrxrBqrTVjsVNzKRAZIBYcUBaVvJ6F7P8Vw9y9DzroIMSwNi2FrITeC7ilZmNpQ718sRHnBe
B3tVXaZS+1d2gz7oLCGA5oDEudqRDOWfZU7MyhtFw1nUsYyPUQ/xNLaL8lZK7V0bYKMvEsI7Qed6
9iGXIePToJZ3ARG8JzHn+qORxeACOre8ZIDdG7ezymnZu4k8crBg1pdBj6X5atoNAXF5y3eW1s4q
GCEOc66fyLsyHyoxKWvtz9p2lnjC5qs0cm9bI5mF8IkE7nqsQmztk/JvzToOr0dsSlh3R6qltd1b
z2aArZchtWGbyLSN4cWbU86BjUQmWVluuEPvGh7VyDz5ELi6nVGCwIfax0FnnJmBgUl5YLy5tcTo
FeDKcPC0J5Gd2qTBDlV34xLlx2HLGv2ryjOktYLK4dyTPKLOIw4xQ7i2MsVhxkvYsTgyS+AA+3Cc
SC5bGUkyVNMK6WQKUdaOS+8JSOYSzOtTn0eVYwX8PkvervKtTi/jes/bMYCZCXCF7GugGHWqjrgl
DVL0AcmH3x5p2thU7Tw+j0S3GLec8BlRpcG5m+fs6n3bPEQ6vwh8Kzwj3Cn2XxPbSOhzmlZeKuOI
ydctNi5T9XsbcsmOwQzj9bmdtwHs8Z1w+J+tJciKn8Phc8wBdWP4UXkOyVhvmwpaWyepwKE3EWyZ
mNLDYB4Nnx2H3L0Dr7dxV4RWwP5f01zobJASpBnLahMnAKydlLx7Dr3LCKLgMxyIh0F+13dmt5lQ
UJwaqLtOyH5CmOYXN+XsnbXUMycJZy/OyeV4HOKEORn0rq1qI5Sn2O8HQxmgtlhpiDNa62Dejx6x
7VNswkCtWveCgvmW+KFwQywN49nE/izrxTHYdd1qnrrykh78DRpUBF71zM/W+BjhFAGGfUY1wBic
E0fRrJvELk4hCjRveMYv4JYET7pOh8MI/hfRWe9dJn3Z0KFYCFpZ01/JLrB2uqQOGeJo2itnhs3h
TftMiXYdRQS2TZJKHk8coukUF2tc1xAkaC4/lQHl3ZS5lyDNkAmmsOo4tK1Tq6z3OiigvGBIOufs
PVw6DX0K6DZfwJiQiRZLbxsHU7CDRZxQACD9L7G+HeayxLbd98YxyWN5igyYRDw3fF7iWDehjIgE
cadiY/odg2xIaw8gfoYD6Iv2PiG9iQdjMPZhPX7raifbMyiYtm09yLtemsGzldpGvsKvr06cRMHH
MTxTnHQOSacHK1f2aQGgd8ekBTRoRX9oTyKbOmL2z9ajYbjXHcKmfTyzNSU5iO4WzCFPhTO7F1Oj
odCheY2TrafjBe+mg8++htdtkeO2Ze+NLhgdkTZVLi37GQ7dY+Vm+U52fc2Y2vR2edP6+3LuqydG
vOIBjaoBFw29SjkU8wXdrvJ0Yvp4yKF+X6PvLs4bZzQuG1jiLjB9sZa+5vzeQCypzUCOK4qNVB7t
MQnP/DT3fKZ6NircNu7cdWoiMl1ph+6NItURgf4i9KcpemFRgq5mnK31Cj0QgFhii/du5aZHihnk
ghUFiqa3+RlIbkMTChHaJu6oyIVV3zhBUl6P+CsvrCQtNl7Lne4yHgOFyXU0m/UoI3UwTfBSfaMM
Mhrc5M2iMfbW5XW+cSIrn9dUxoPNPuhMx8Jlx14nk0ZRZcfyvoy6/iaiWfKVgUG4RYlLUktgPht+
9w0gQfhIfP24IthWrBtl3xfKNlBlNTj3LJQQPaZXXiUd3Ie1IuEreQZS8uqZ2t7PJQjJOaCxasXT
4wSdctNmpblx3fpF5xmiZAuFAP2abS3N6i0MsAWliQFL2LOSQw/7t1ybRNdtZyeQV1kDBitthvS6
kA5RisQ045DutnlrUlOZIfXSeojqgcw1mc8X4dQG2ypvvnZJdEf2JkcpzhfxbDFVtvrs4MqE3GNm
H3rlL4trai+iFEt7WIhI4h3Z5VBfB/GLmaZ3hunQQxy0eI5MNz5geHDfwL/fdL38FuQaMUdMeoTh
PuGNEhRyoMDHVLhHnwC3MyLeaIpa+qkM52qHq/Y4FCm2pKiqtn2h040X9tYhGaccfUp1gm8TtZEj
7+NhSs8ynnlKK0fuJLLYvZmAP6tEsq/7rDqW7XiryKrayTkqVllvr0lrmL+2nD/XrQV4DDUYIGkK
p3QV5BaQo6noacvg/ATQk+/GDo53bXivARZmWFLBk9C2dWn5bkYDzKZf0PJc2a+5iZglnrtmW0Vx
dYqi7R1v/ObmAxZi+RVFs47oNzOel0UzHLwKr2sDlon5IObV3nOiPScW90YaU8jgaUh2eNnGS0Qv
wVUdlAgUyk2Z1fuYLhAwLlw0bsUjKr2QmdxobmqZwHqvkvuRifYNkWXdHj4k8ygX69RNF5GcABdl
5fYO3y6kHcKWDj2ocfB7zp/bJN4vh00ti0uEvSGWIf+U2OxvdhwetAmxMjLEJUClyyVlkTwdnKcN
Yowqf64zv2DcPd6Bs7qqZEtbrjjntBav+Ycn3nu0GBPuJM6AHUKZhNecFj1wEduK7WA1uso+KxLP
O3NyXawj9Nnm5NowydJ8vjJJDPi39xPXc9xOf4PKsIjk+C0q42GCRF6EP87Q/vg7f1R8UqhPwiYt
ijRmE+juEqv05wxNSv4v5DLWv5C/f5R8aonwEibhXdRiRNJa/1vyKfHJ932G9MKjPnPxjf6Tku8D
ABG8oC0kU2ZSxqBAwSv+mZLBiEfyPOnhosu/hk3GO/Tlh5Hi1Xcs+H+gMrsq4WM0//2fHzAcv1zg
A8S7Hq0sr0YuAOSGwQ+eav8l7i9iH2H4199fyv5QvXLm8zwb3ohlUXYo+2P1OslGZnam5Hli40ii
o54bpsXpc/HKpNp+bpIx9F4j9shW7EVlNsSll6D84+IoLKHD/Gup3xmwYUfb2Hf3QR2KPSGP3Rv0
JqTMZ12tGkOdCqeaT7LGT4L6zkvEBIvcKIO7Sbe7xIztI0la8irRZYLBCKJU0a7NwiS82qoR68GP
M+hP0/ry0blkuY5SrPbsMzUZQkXvlhs+BAIdZMcm1snOPNayiu+nMetOs0BzHiD9LBsYJ8YM505d
RpobGwHChScpMZ6NEishWFn8hVCGa1qAtrIumb5X82nSIsK6HTBIqmJr9WHgA5DFO4KtEyNWHTf7
f7eL/j+rhimxev/w8P4S4H4ev0Zx+FL8uGz88Zf+WDY885PCEs40AFTO+yT9X8uGLz4pnnUecXw+
4ufoP++TJO3d9B3fcoRlA9H5s1UEesfxbUGGiPozS/AftIoWXtCP03dOSlQvyoJtwflGiY9wfiYq
Y6uzBvVKpWCx4XmC0HFAgRfvIScXTk4u5ZSXZ8lSjd7HI/ivsZqAkqwasIcvbkwuudzwllrApuyE
TY8KVBE3fhqamvKGGJ0loaUAYPf9oXwd/yt8K/9iRVpWnB/iC0h94wN73FoBhYie2YcVyWs68jGo
JE+tkJgvib1jbUMKO5t6V1wMpDf9EYD5f17Q+ph2zyXVsvKjsFFIkLhnP6+yBi9qZRDFjT/WPytb
14D8g/yJmBWl4CYToWvoA+FF1RNVvK/Hdad6VyHo7PpgZ4eRLE8CN6bQmZlCYMcm7n3emy25a15B
EsO2LMhiiSwl7zJTtlCrg4K8gEaSVhDGBX06mS5TKV1rTuykhJJpArSRe204RB9lM9wPMBX2S1tU
KAUSvVBzfDBJ4bZ2A5S836MI8MUwD4PszPAsb5uu2wWNMZ1PeKPuamnxEAxWZr/UVk7SkjLI5Znb
ShLIA8Zl7YbxFAJD9Zdu1/LJBXE9CCmi0LwjIZpMlfg936CpE/1E5AaDM6pDWKlm7I3UZSahZv1A
DItTmjq6HKOccIT3PhvCsWi8r7UdkVqN2VbemUkkm1MTUq15MacDkSWOOznVowmAJDq2NVJ5l80O
NTZU8v4GIZJ5BzLHHB8QB45ED5rtklPTjNzrqS1H4CmVt2T31NDV13TtuXSGQD3EN5jy6WAyYgQY
Z838kHgooAcBzQVnVYKgiijZLL4/FZb9kgxh8BlUgv+5796D0AZJIaVj5zqi8oKojsMDRfHEbGXl
qLZtHqOh6KsDNITFy1SmZE7gBuO2xEZGgtZot3q+nQhLoRAzbVOehjOi0+O8/CSQCmhe6pgx2UCo
0KmvDexMcdYayw6CoD5Cm3JNdwTZSDLy8hIxiHVWayiJ2wbZJEne/pJ9WTvu4G7QtdEgCdwQTrCW
kLCYx905rdleGLY/Ys5JsJUxue7KlzBp7fNpCp3PBm3kC0gl2RWAx/CFAShFDrFR3jrmjP5ShGn/
UFkiGak0eGSjgQ5nP/Stt46SgTsO3CYlVWh0sAuDW/QhzeimvTZjzOxwKF0emx7hH85WbC31JWZb
8vIaG9kPhUanLYnYgIAMTM8JT6T5OmBGg+xjVWrAyo1I54k/5sm3ahyIocsFzWsnI1ywDHlGGjZt
AvZKn3mtufzyGVYQEFwc6NlhhxmJ/ezCZODO8HK5ScFLmVblEOwagSHk8T0LkJYvLwIkP24wnmzT
2afk9ZzaRBzi0kGTcwDFVaa7JDDHKwUB8UBa8jSeWUXHrXfLbhHyj2kyI12E5LX9nqZHoU37/H3g
XESpWd+l82wYn40OdPEZu75RX02jzyfJmJcN9zPKV/8+VszDbgKQgFjTDITCQU9s2dwrFoh5yrmX
ddtyL0cx0Eb3/ZAbUQnST1CtkH6iWFWiY6Vdxt/vD3I6Gvxw5ZI2ibVveSlaHCUzk/gll61QJVaN
jv4mc2Mvch7HzOvMywQIh157oXxHWxK3Fjk46Oi25lwT/wDDd3qQdfJMGYxtbAWmqv1qcWJLH2pW
CImCOADJekkKCzHGq5E5uL91s5BIShNCGh56Hqdjo11+8zarSYkljn188HAwpm+2W5jU5WqiJN3m
2FvMy5z9ZyZzvktC5yQozMUSDH9WiJPItGg3QmWbF7tnKJ6RLDarOA69i8IS/qPddzi1Z3nr4vcF
mZyX3f1UTsY2RXGGlAstqYVT/sTK/GBDowZdR07g2gotG5KmyM3tgwEDejgrVYK08gF9RNfsaPc7
RYJ7aAqovOExVziBPjdomdZWLp6NAnVAi/sf+kjBGRFMsHeQqRl+yZrAfRvpk6Izr4vLlvyrDqXG
RCJEPV47JX05LLPFNmeT2pQMLG48un7PkhSdncmAPVjjdbBXonXrK/Io07WLCphAdfjWRIGH2b2Z
ULtiqGh3MxPNlUEIBlS9EJgWEo9LkibJCVd9t+0GN7tmWa+eE7+LbnuVXQ2uGGkt6IZaedJY55MS
zU5cAitpnOx+yFUT7mqiCQAZcyrIUj0fM1iyO4JUMEzpAd1y5rose71V3rHpVI+FjXNxk8xNsfNi
UT4QdrrcWprTK8+xacQ5bgfWzRnB88U9KUpgJL5h6UMO3ym6WoQR7obMNC/IY3PVJhJ2MdGc4Tiw
aaD/nuoGC4KX6SlbJ5lVnri0C3ahLa+Z3lZ7QadgU/MdHxPcdgO7VO+cFFMg++2Uu92FblVwC9Db
2RvNTMCT4Ttr5FdEqE6T41wYUatPWbCngyiK6WQwpH8yE1a5nZq6Zv7EkE13E/mWRePc9XE/fxWE
12Fp9Wc8ozWosx8On39xJFpY8j8fiaglqWB4dZVp/XIkmoARw9pr1bF2lvg6F28e/Qo/YJ3DN8NK
oxz+1trIe/6MeZOX9Pcf4JfTpHJdyBJMPtwFN/FRy6nL3AL8WQXHsa3qA25DktAHi11QGbW3wYhW
ngYsM39z1Q/FL8cyl8Epc1WHo7ZLEsHPxzJAY5EbDWSgoUGpnqA2szJVTBK8v4P5/3J7XdCAXMXn
uGkK8eH410elg4k1DI44FZdFXdRsGsVYPdljwIr1+1u5VOw//5YwpoSQ3E7CnP2P2dEYURsj5BR6
fJcolSX984bUX1qU3T/Mb+b+eQIbNUHKqMA91/5wktah71bGKJyj5UzyoiCtbG9jelk3XlueNi4q
l99/tV9P7t4yM8ek7gsHSeqH6bSEggQhOsdVu4R1ft8DiwjhK7KYZgkUjSdu7++v+eszQhI4+C5P
QBA2f+kplIXSYsxSMgi7uD4Mg2FBMx/K7+21/7NE+MuruNL2nWWMT2Xy85OYBeZAS7hxjiGgtwMN
CVr5S6jkP/8uFJTExTu+z3P/4SpOa9E9N/guvm7Az8V0Y98Fc7+/yl/8SgjFLWEBKfIoNz/8Sil4
SbhGpX00Ifns4zriN+mngTjWKWiJT6/Gfv6bku7X5YM1nZeZr6Us/vThi4FRDKYhc9SRLozzKCFZ
HGfRcxTpMkjLhbd0vp1mZvH6/Vf99V0jqs1HIc+3RRr98auS5ou3t7LNIyZp5ICw6E9bhnZYMwiD
/P2l/uIr8nC4yOp500BMmD8/IS6ofy6Vm/ClmJ9Dii8BZbXVE3ZrFsylghuXp+b3F/2r7+fwlksl
bFyG79y4H7hwvSB8IvIdecwcXR+KXFknmfCiPYXO375oS2viw8JFCDzNKKXeA2E+du/KyKs9wet8
nOvG91Ap5AzMbWyIN1U/11C6M2YRwcQxmaxOqgrOWs1Fr/sx2CnUHhQXJUmrocm8P2pIaPVmzFRX
XupU2d/clr/6pLQ+TJ/V3KFB82E9L9C6I1Yg3dFEJGKt4yCunpJl5AqcRi1DFp9j/e9/iY9JNay1
vnB5q9gd6Rdjsv/59w8z+iUBW8zR8AzOuhBBqR8Yb7dfvVqyYy0BzzzvSSwvNAisp75fEtyt2B9v
dGMSJqtDtDM7TknMQidyJv7x2ox01qYbxMvAKvkxSUdoXBa9x1ufzx6HbmEnKEoQdDQYZeMVE66/
a+P88mw6RPbwNtDK4RFVHy+o42Y59E/zsVeBemlEgi560gWP6VhRjf/+9v/Vxegb0Sx2fJaaj88m
wCZfhNqfjmM4jlcAA/0z0eB5Xdmiokr6/cV+2Qz4Zh6UPCnQB7CcfXjVcZvKqgnEdCRAlMIyjAmr
QBIYUSX+/kLmBwsN6UEsl8vejc+XHfXjwSRDWj1Cjx7YwGsSQwU1XLc2vKZN78nZnZvTCk95vVWh
8s5Ak5AMkFWuRUJdtmyDpR5vIrDvoJ8GiqV1I+fqaXbJBhaGQyuLrpe1E9nS/Rh0SnE8mOF01Ral
z3Tw99/k19+HPKhliMG+Bh/l40kkLiavcvOmOTLW9TYDSK3TfIjifShAOv7+Ur+8/I4NU3yZy9Cw
da2Paz72brPtR2g3NRK6E89M+P4a8dOWdMDyVBXj3/YPl93rhxMdPiofYDqvPsMexHkff6Vizi2p
a1sdHT2qNwKz+iNOTf/ze0PEcRu6Ohob/H05jubfrHTmx0dEcWXHIgiVK5uLPhFH2Y8YdZUFbaxQ
yBylpJM0b7DbODBLJmfuLFwoI7p4R6YpYuKyQczshyVvIAHAMWS9CVW9aSbTjXiPRJ7TpV+ja3c5
1+OqneE08RzVORSZfce/f+WCdSn4lxjBHnySceFVpp6F1jtp5s9omNjuyLia91PLSOSIUxM3tuk0
45U9jLTGABPR90Omz0Yf6x7+JlQZk0gcsXi2BEHD1wPdBpIcW2M/qti5KhHiIyx2AZnRxS6InnO1
Kc5oS4ti3bh258P0q6szAG7o8dysmodNOS0BfMUcH0lykWvVZ3aH1l9GmpFup2MbQCe4z6F8seYE
VeMqkwnNow5puvyKHTylKW4kvC/+WC3N0ClMo6t+Gvmza+i5PGGMTtPbr4kgPDgQx/S60CB0trN2
/zh89imukJ3PkAusacW7FhWMsb7RLYc2k8qwpnDHlOqnJ6FnjDcVuMzoCq1WVp6loe7b68ZqaOua
mMjRpMu8StFFCfaLumul3gGJHW9SYXpnoeMszNdKNl/HRvAtBiux5zeY0Z06r7WkRecOGT/zKGL+
Il/dfrEHPu5tBSzGx+6TqDNAphSVZYVyC8F2m447B+zbArqZ6FyhZKYR7uWTY217K+BfRPEVyC/z
QH6VHpPOuB0Jjp/XOp3ZtXxRKFo4UUYA6WUxAI64kbEREQHG4xJdUS6W9VpOLhByWPnqBJ5G46ab
riXFZK4KIs8dkyWcGEWeoKJAnLoy3SF28agGcjiJRliY7Kuyjy/KOqOn5VVdg/yLsSJ6t9inyxiC
MKvvvmeje2gR0/OCNEPzwohr9ob3cwA9+4X+Gjq0GiKnpG8mHdeaTgMaIZ6m21aO39BwB1fe3I9X
31twdtbxYaxolHcqMe2XGGo8YqSuQTP7/bUCJL9gv3lnBpeA+5cFg13TnJ/knUSrEx/o9tKbN5GZ
d+saakSz155DYRRlNvfVbJaeuZU03ZcpLod+N8b04b+PZqSnXgLbWg4SoeJsR4iHesllsnRia9rz
qyqh/IFrQwf+fftzsVPWVxG9K/fMhkWANQrdXbIrvVQQwITfe97nlcGkIZsUN5b4KUUgEHPO+BoV
Eh9ECnonuwp4wE0xY9F57kbXMnoaPXaa3nilP3bn9pjJO4doWQyOdRBPb57BJGObeNpU15Os6AJH
E2djDGESaAT7MWMA6AUR3QKeFcU0ByYPYD73gYM5obTgs9qywvoc91geIAfPOb15g+i7Y1Y3dOun
zBoWTUwxe3QE8EoecyFGWm10yElFsldz15N5976n/DuI5G/UFaZky/5h+/2LOSneVLaCn+ek73/p
zzmp/0n41Ju0V36S0/v2J+RmDELpS/zLmYx2wpHM1YQJfMcUSAX+NR4Ft01jxkSZL0kbX/QY/0RW
AS7o502bzdo1l7KJKptOjP2xoq/JNdadDpnF2IJkuywLHWKHFW1+oJeOQkse5i6jE7u8iaupuJgH
Uvi0xwgCNmSXbKUbi9ukxd8CwGlMLyNEpunKMegN+269H9HfH9uiw7TZY+/aYAj0rFUZ+AoFOCOv
3RTZ0WmPePtMhAusCpf+WRXV6ZVbWt4+F360X9C6e4Vbql2HuRFsFlPxfo6j+iTl2HjeNSQdz3MD
C83q2HHxFnsmIk/TecACV4JOzM1kPdKtX1so/faJYbaHviiDm1IrojLRvI8nnfiSgu9+cdMMD2Zq
BVDuR6/d8h8wDeydcZcGo3M5ANdmK3R8wn+iABA5ESrqkNam8TrAWPzmLllBRER5IPrz+i0czQC1
M1yMqziqun1rIWdUjRqOSeoK9r40mfIFJPGWiBL4vs34hHBYS6M2DJ2LUBThaYPG/rV4zy6SVcnq
PeviZIr1Y++P+iYZlklN5PX3UdW2tz6wF7Dbxlx/WUZgj7WRpv66s/EhOU4IamQufKovr6A+5pSz
MkVcI/n2F8qWKVElsr13cCiGBzSPJne6yL7Aum4P/hxDZSTj5HUWXXYWi/rSmEP7mNZthVVhnk+r
APhKYbuL28ojYAX60KKunjqz5kcN00c/9oHAcJc6/rXcaHZmA3xkkm6wrsvc4YuOsGwZBndnaH1g
+mAb3486yO5obkUPgI8JhhyKCq3yNJZQhR0bJhXlrSBgACkmMw8ewBNdq+4cbOKCKi/FEtcmGU5H
BE0QBQeGcg0NDascOkgWWX8cvqHO7up1NS71H3GVRIklUXEVM8pbKT25Z2FdIpRELL0yay8/r1oj
OTMNDgXQcgYFgpHMM7Su5OR8DtzZxIEMxewLvjccqSlTkkWxwn/FhOowA08Gq+mqcFMSoX3BIMO/
DoMpWhP7hbYwB0M59Runti/gUvavhWulJ2KZYw+Am8AJNh1a6iIaT+e5dRq2qbYgoTQJHg1oecYx
0KZOtj6RmV/1IBqiacTQQS0fymDbT6l8av0sKNYhiMdrCc3mueZktvYrwiXT2sKRTPbedNMwGPEO
ykpR/9SeXzIPnBoMshY4DKLRoiWxUFqfrV5Ep5rx+JfO0YLIZnaxEN7ZnB0qSGLPiStAeNn4AU44
4fl3AEVKgF+Ji6lDRVkPGC9syp0XFfkL5xD/HuPgF2wF8Ddx3cAVdaY3u6onzTMhy2IbeEHxmIRd
I9dZDcGNH6uon1pXweeY3ARoW1C2m9zo8ai15D6dRebYbqq2vqbvAAybSOgWABVqZeIh1dbjkAzt
1nUQKxAlP6oq3igILaDjWn1MS+kebdEsiOQo8bgPigQxbOXJCk+0uzZ8aIp9puIbszfsfRkLImcN
vw3UVrm1eDLTyN/OwOxWvSkq+LAFkLk92NPsJJwsfYH1msO4X1rtTe3Fihvr5slDGiearHXZYrWd
4RqcACkqvLVnDNVz706MHBRV70ELmvSU9FNzqfDOv5a2S0hSI5P+atIAJ4OQcPNVYpl+vSIWq9+R
OqifHaBKb6Csh6dJFfLcauIAdOMAT3pl2VMdrP3A0pfR5Acocs1qEU4P5F+bBvxvKapbaJDVxkv9
4bR2QLqiX8bUULhHVU3tBghEdu2j64eBQOoh1PWQA7vS+1Hkd0jE/4e9M1mO22i79K109B4OzAks
elNzkcXiTFHeICjxE+YhE0BiuPr/QdF2S2rbX3vvhRUOicWqAjITme97znP6fasGTjsUSmAYQrsU
NFEnwBEdklUq1/P7TIOz3GrLlxtClcqtWSc4NyjjEStjWoXur91C+kjUXCTO6afZiIvqMGH9yc3X
YMp9/OGJcqyue+37qc1uwZsaK5twXKzqNJhnq0BJXhbmg2+J+I5lcaR0nc9HjdXDc6vqQVLseOgh
a2E0T7PoBX5a9Yo7NehXFXlKVwkHoJeg8m0WqYFpFaRNdWf2Y3mHhEfuiCLAlZrmLmfLEuOBnu1t
5qkYjhWPPMCMU3rusRjsZCBkBoa0JKYuNPm4fm7srBbRLGEW6NzQ+GA9R+3sE6fHxwdBa994XhXR
95676NENlH/EfQ9YtjfYpCc6Sv7jzAZOfSPuyz2k9ZqT4RSdyS5uHkkgEEfSd8yvTSrn4zApb48k
qt+NkZx/zTFW1etZGtASrWLaZS4kodHq+q2Es02L2GM96lNrvrY7fFV4qeo1zvM7WfT0nKXt3EZ1
AdYSN0f0MMzREWe2faPGOq7X1ewK5lpf38XICvbL9XxS9WidwmxWB5YLsc+kMm7zXGtna9uDd1/A
532POtQX6WgMxkrJESWWZ3bT1TSL6d7O1YCUOQyP2urbF6TT5Z0meebAfEI/ST0FClwjQrIEBgTx
HGAmcwM/KhnWUAjlPazpMl2RThOCelpw315qHjJZuLd9XkKCE+F4bHkwco6wh3MVBl/NGhuR1To2
eRCtJ1/Tvkh+NclCOrZEau4pdwHUTTVLDcMvIWCQaCDYUChiyX7O8rsorIdfGyGGTd5Z/mcb6fyt
jbNv2yXLokkbyk4xAQ/ejJ3ctuvHagpfEZ3Q+NdJkDQ0eOVin8WqkazpYIefUyPKH6n9tPLOV9ju
D3j9pAGBy8891C2WBIXudynPsdCqTMC1HZp18KwhV76m7vSoZLwB2BZMOyfxBYxUX6wTVArROouH
+xk3f3bdqYXi0i9AF69xPFwAF84L+hLT26phVjHSEh+3vX9jwbzQ3R7qQ2r2VwxZWxE7pCtUWG84
kj6z9x0/5blRfc30aL+EXS+e0No3Vyh4nmQlpm3pyPIoZNsALNGc1OvxwS9I7Ir6b26avGWd/1n0
Q/+FRis7CFd58ar1+s8iNLKDL4LiTlrFFoiUceLmcBJWTX6sqEd8c2ZPA9ZpJKDvQToBjfk+LQ4K
aOq94w0kLvUoaAkkhokWPwV+T+blbM/3ycx+Z9XVg1caHxXAf49Q/+0I5eL8/bsj1C3b4fpHoenH
S37Xp1v+L/STOAMgiaQavATN/65Pt91fPN+hFo3UFJmnT0b97wJ1/xc2qshMWYPZUSNS/eMkhdAU
gfrS0L9USVGv/5OTFB2Vn05SyJM9X2DpXAqQAG1/7ie2PRq+Pkzvsjx0snDtWMuBShGTfRtGjesS
3SqpdNSFiYctikhh8laDTv11HlFJHM+SREpcwTlRPi3Pkc55gJEAmuSTF2gjN9d+rspVo6v8QKa1
Odx1hTTfSyCK5gCysEqDNZQ4iHo24e/4RuvEzgO9r0PQlyWYwasyqwDDxgCnMPyQB2PYi4bKpwcJ
LVMiJooJJOtE8eAFQ7SPZ3a9Ducclue0Zmfv+D0eLVvBPpiLhogI4J3GszCNL8EI6RoeNUEUOGfO
fkJKTzrP2WnMXfJ6tNf/OmS9DSyOpWalKj95UDx6k01bj9Od7ucohM84lGrrNHxjoOczDP9WFg1V
tIQ9JvQqFvN4Tc6Y/yUddPfcaj/Jzp49GjTTG3GbwpoYVlM64uUr/IkHsUiwSEbhGPJUNbt0ehQe
ocIb7sT0SgJIhQASLgIniSh+pJ8VhSsiC6BBkQ+lj6kfJdfzMI6vnHiAh/juaB4BPOttSFGZHDor
K62d6IAqrUTqNJ8oYiriNmUG60To8spoK8D+hkdRDufwHNwGnHXhYBbLjjCbU/YQYkxa8P1e26JK
K8T0uYPq5d/xTZZM5lyXI55mHOMsqs62NWmwlEaWfBOqcLdJnOYHgij63RATEuAteXp9nYh7yZYT
3S2t7I2NIvQem7q6mmoXNQwIzXsUkMO2gtF5Fbkk8q6U8vz3gefEhgTp/kylYOYshZOEDOt4CgNr
JyvCpt2Y7OMbs+pN0VzZuTsQFxMiZQiCLReC0OpSJ1Vz52KCqo8zNkwXdRsy2gojRYrlpy9b98Qj
s4KFmVSYIxZitesseHqu3n3fxtyr2dLiscQcOGyEMYbNS6G0IOSnbk08UOBqVsqEErd2xnEJ3COW
q4aUEanw5GOTfi8l+2MkUCIX8EUmngUadxOM2WAETmME6UlXXXLtR9XwZpeJz9msHXrAS9B0j2NM
GWLdXqh/RuGbyYGwcbs+hFBALOJZwOSshzk2CIlQpdhVcZpSjyQZGSyMxuBVq6hkZkeBiNh+TGlH
fFDdD+smarQ+zXPay41tYPauE+7mptGlXh7phppXGTSlGHe9mWK6Aq8hbiiCA0ZrPXOvcgGPOnbi
iRHnGmRcCrBBhSHSs1HXhd7pKALd6lEHV5uyCIZXGzPsvqMwEF+5ZvvA1jGb78Pe+GrMYcWcMkC1
rgOPmJJzVzvtvCOhvex2MeD815F6BpFBU588zTPGUNTZjar2/CXaH2JAqAKwEk2PrgxRGtueT8E/
JUvT30Mpt4kMysAROHWjvuFKfvZ6pAV4wNr5Uec22uAhX+ThUA3GTdAY1rXTtubNHGX2vVsNzMfI
DbNym8WsZl7PziifZLafRye4ykhs4UgyGON4umhahNNWtDYale+DIGq3hRVHQIK4VwB04UJt7Nl1
7o1mMvXO6ZNi44eZfU1oYbhFvoU41UibRfC8lLCb2U03JqJq7nMOhPKLkiJ7y8zOeHZUoT9D3dFq
qwjnYa65oyZ4EgxnacHNOqo4dteF02ft1odwpK75AbdfWUZDr82z6R7EKz+gpwEUAJM+cghXeI1J
Skzhghmlf0CtmwAYCFoqdkgvazRoS+XUIFjLgZND7ZX0L+qq6YHRIzZ7ognjvJAp98llCCOrvEi/
iaW2D34wiPvFzkqsUTRtOjuRR0ElwCTutbO3QAKof9WLfLiKWvdclDZhcLDTSutmUHUNBHn2s30g
a+dVduMr7WMNjBcrr7WxUoS1BFSZXbuiqEy5uwT8ep7xMT0QEQ5ftub5Fd9bI01YVAVuMc0TjmLR
CS9bw51CUYakcgjObpBbH73hf/dT/20/5ZgOe5m/Dns8/0e/vf9AeKE1u7zkj/0Ufj+MsA56CMQh
9NW/20+xd/l9AwW5xUTxCGvS9WgkW+yteBZ0yf/53w7mP/Q2ZA4Grk18GEqZf+LUsZcW7Xf9Y5OD
9/I2CJVQTOBoWDZY36l4ko7pBfbIuRFRK16mwfWOk2MZnP+IbuAZUEq5gdJ05eNJt1a1JUmcglC8
pVda7Hu7lSfszL39isEiJ+6iUGwdRg1Yz24kgSJ44iaKVq5+7fJSbbp4mldJg05nHepA45HoiHFh
K1PpPaRk66EnxOhzpSN9O9PiZNk0qqGHi6sEzeFIDbu0dPODUBmdQKLo8eJSCNn7dEtrcN0ZTOkY
7DHwFihbd+40CX+XjMEQH2DMzATx5Jn5JYODBw9ryvN3gu3lbRp7mkQk5P+3UVS3GIviiO/OfJvg
oeDvF8d6Uu5MOaMfm307wbKglIDq+gox2XQnE08uzLUKr11ZTiMp93xA2v2EN9PtlWXp3NsBObYh
i/rDnOX6VhYDTTNRdBuEEwFsu7amRj4ocSjDopLrzAVHxXG8GwmU7fHfGy5xNM2Nk9vPJF12YgY1
H5l1Jw+R5aX9vozs2BH7wMMYtRMK5Zm5GUnxxj4Pnn88Q1ksK2vdTdo4utDde3YDsUzIBUC1U1VA
aD62vW1D8qTzoHOa3uqyNw48gOnjOZfaDdHFF6kKyQqHIL1r4MjFqx4jmA+LzUiy6DayJoMHZG0B
b/NaJIVczF6L7oTpQQO5kKYv6oPZDlZ0baukiIgma/UycMR8INnXm3fwfQYE7CUZQvqq6/q+gdE3
laDwgQO3Letwib/CHlrrNY4S254/A+eYKvXeDbIj8RtE8lxE95dZ/O+C998WPFRArD1/t+B9UW9t
/uOS9/Gi35Y8em1QrlyXU+IfhsTfj5AX9zN6ZJ/EWoC93/XiFn4w+qaATFyULT9YFc1/suDZP9vt
WDahWC2uZk6mqEGBYv2w4LFzMCjTJfoEoCLUCX0nKkDA/h1XZlN1wjbkTk15RDWa/Ie4kADo0lL2
85YCYLuUAosyoCpY8fFvIAT4t/ZSNBwv9cNuKSXal6qiDcNvhw6kf3WXoqO61B/1UooMuyA920t5
Mr9UKtGsELuFLHHtYco6d0tJEymA3JkQZ6mZmtUdCR/9AzFhnGDY4ecvahqGq0X9TlbMUjA15YB1
zEwMFB/0xh/AbZUPyu5e/KXY2uJb24ulAOtLb36grqseFi/IDvYQlc6oI21xcIBRNAQA4s/J19q3
xq2buIL2Ti6Lpz4FJy5EKcmQraN45c5oA6Rs2jtEqcknWeY9u+Wa5Fon1vYuTATGF08mD1iPSXEz
QfNy9KtGAjYG+xTI9pl1hH67hfJeIa5BLGQChX+qOqAGpjV+ycdRQc3XeYtcTKcnCeaPMMTGa3/F
sgjKVHIPn4s8K8/BoBMQP8l8pcpFhpFMDi40HZBESnQvUtHISO/ssM0ORhHfDnmW7QTPic2csE9q
qWEczKEeTmNS9afKsNJzYpV4h9gLTo/TUrLNaaSsO0rdt4EaSXuxZXUjpDmc3LaaDoHlO2+Z63Au
Cq3u0Q/sYiRA0Mi3ld2QEqQSOziWDe0xZAwmNAgBzjQqqnujM53HbnK7z6iHi2/Yuc0nW/fpwiyq
bsvWM85OKnCVUK3mWtHOkGMV3iHOLl8dleqdFSyxJHBItpA90M+ZhIgbjhrpQrXtrQV18JTxAFmH
zpKklTFwlhNFGH51HAA7a6ks6nrG7OCGG4sk37p+ldxX7UJ79UPZIcgu51Vp1npHqMG8opvzpm0d
XF+k/JRlmrOrgHCSc1bilSQ7j934uBstIxy32gizE7t891DETXAwtV/8BwRhdkc1omJMAZnPITw3
q8yLjK8BXedyFcVAtFZyIJFwRd++vwZAIli/gDCm4IJXmNqyzaLGeE2t0vykxmw8kbZnbhO37W9S
0dA7rBup75URz58pZNjeyiia8ZqE0/gpdHPvNpAuTaUm3mst6DZiV6KTlNjb3HO6JbRwzkvGJKE4
Xk2YxirBMUj+Vwd5uh0qg6514EdHJ8uiox1a6giesS1WgbQAMEVg1uB9ciZ9YRlp7gixnA8kBppb
WmMejLcGumsCZXpPjBk1VxpjJD9P8raMy/hWJa698aXv/FrQg0RvZqjxUwutLV6Bx5keKTM78Zrg
d2M7Z1Zy8PyoBHdHA4gChRiitTakp3cVpy9MdGjS1wY7gfJskMjwIizwfLDnavB1rpQRK0naEBFQ
1u+AY2Dz9n453jizgB6U5l6a44fUxkus2zbcZvgSonVhENzhpBZBp8jWJPQ2qtAUxoJmvGc3ZH1S
bVT15DfYqpG7wq/RNdwALQx4NhNEUvb4o5Ru4jJcx8NE+Ws7mn1rPkZspib/ORYloK9uUQoc2C8x
28lGuxAYuiArx2bjajsfHtUF0QBFO0rAmojCHLznEsGNFNugwbuwM/q+y94n0TQWp1RukeLBxcPt
333Af9kHYC3gYPDX2wBIGLV6e6+/l+J8vOb3g4+5wCixHCHB9S3qyNb/PfiYqHQQhyOddXFMXAiW
v5+DQKBA7MD5Yl0OS98VkpHkUJa2Edvi0sIb9s8Kye5SJ/7+GLSQ7nCXXbS07FR+NomYZdIQEzQb
10EXySzcWQjtp/5V6dCt1FVmloI1NKdZmdBQbjmieyfqtOWwZUi7nuhYMSa3oQAURkHu3FS/sUV4
LlHGg+l24WeQf7vANIjI8tL05MWDZgWe+dsI/J6cea9n09MDIDzAz8yZ5GSRFTlhMR0CYVDXM4hq
1X5QlVcO5dMePNtQpPSuo0jT/a5U1K1rQk+a6TGTM1r8beDGVCiCZOyT8DZNu+3wAdkvg4W4jxMS
+j5NRfqYK0qTVGJjVr6g+bf98v/FB2LvSr/k72ZNVf3na5d+7bsfJs7lZb9NHGH9IoB2oABF7b/M
G1Rpv22fhfOLYLqwUf4N2/FdB4bZhtPpouHnt/E/fxQQFkRQEPoeW25PWCRqWf9kP/2xX/5u5riB
oHJgmzbmDvEn3g6P9Tv0iTk+1FVsbewEUmJC33NN5f918vMvgakzDoxzt4VDQQBg5sM5G6f8CiIN
qMYueAp0AJKu6PKbEZWTDiAFCMM/2xTlkCIQ0iEyHa4nEgjpUlTzzsXrvKGXSXhfIENaqQZMc78P
10j+7humAlRn/NEZha+tJQXhAhbvacQmtVyLNAnTlATu5O2rLsKnHkwmMunaXqNs+uLzmN4UaM4h
rUKQq7VQx0arVzzqdHM9TXTDzDarjMSLMZgPmWN90TAGeW3zWtTptzrunNVYC5AWvn1PZwgJesX3
8Zux25pKvvpWtsRtCZrQBl+vilsblQJRsdoQR6UCGh5dt41aLo3muB13pbOiYvDNzg3SmHwuZR2o
dmNybF4VmkuAHveZr8BlMNlnpm27iRQ/pU0+g25cY5tENhXEhMJ6hlh9B0mf0iy4wLXO3fsh6Ml/
4pVoWemooy1czTbRp/HEJWgKp9t6nTXfxzU6k6nQ26LlLYt49q49Fxl5NTg2xG8+kNP4+YbC0HPe
hiO6mj7YhHX1bapkfZDk1K29iHIyzV8qAmERf40Kg9qvCp9CkwQq9qBkrAHHQLaXcYM79u2o5G3S
08L2CQ1SfpI0I9aUeOddgxj9MARcPYfgqs3giWNgGU+XQZJKHB6TK9tNIxgH1uTclzpI18oMn4bA
Iscx54/S9O51yoeKM9CyqE1Y7zPkSHVMJq8IqdxSFGYUdfwsWs5z2lqA0uvW3goaD2s/gkw42wws
+Av0YTzvzHj+xjEBR7zNRy+G9AsJONz7+XIAYWOqLbwLQxe0a6FrXlNylVqLxoINeukGg1S4Vq16
vdzvMgZsrguGVTfwfeOEIQMnglsveV5Q4i+uTCv+xiRnVPM0IPyY0RkIhkq9zIVYdtNzQZYsdfDs
i2PxQZh5wUo3OWoYLpdw2VfP3PkBkz+BEEOEW6GcbxLB7AhF+yrABOKR5w4H1J5XAbPxcjGqhkkx
GPxok5dfynqwt5EpSMW2Ww/8B4O2yNvoaoJ7/FC2GWfhZshIuZuAMVK22iGLIY4wrymuKZdLamo+
Q5y010FrjPsYd+/JkVG6BpvLplwwKafBOaVDBui9rxll+GA5oVb5DVopanAmC0FAtso2n+Jii2T8
m1no9F4nHqyeZYBk83wwLdqgo1sEdOvIqa37jPjFktuN8Cy/ihOzQi/lkJCMcGNDbhBb3OXeGiVf
34iqk69BIccWQ6BqJB3mgWtzGeWzyOcdDZFw3yKLx9tPNL3v0PkYOHasLwNgGeFM8fvUnau9M7GM
hZr57SJ1OFxuc9cjT+8Uw4ig7m5JaY7emkWI6RFesZ4N3gsdr3EAr8vq5aVfCAjiFlj5t3gBMIQO
swdDFcowpwvXdkU2jKn66oRAeDx7BIEGQ/bFAK+z4phQnaLczreFYEb0s2kcYo95CkbYOk0iCXfC
Z5BVpVOdQNLy7hXLF1mdb1XL4gCDZZWO7j5MyJk2jZFfZg0k/7WOv+SkOxv6msQf2q06Dj4OYlHh
dSU+zjyYtUeGWhEvnB/oMdHArTNEHu6j3r5PUFvvZ6ua9g3lwm3jamIaJV870nyEAWkYFoymPrBj
4Q9RQGxY1iY7HG36oNxFmvl6bcQGqS1dcucphgR2qHsbgsvej9AJeV29PHYQ1E0Im3atjzAnRxCw
WbRAp5E287kX+Te2cVwajm7ry7UGl5WTLc6v7C3uq1v5nJDHrt0YUOYW3LhcicKI7ujeItqr8VAG
kfwmaZ6KEoV2FpEoEaesJy7UaiwD6mtgGt6WCgMdISleYCPX29zAlDLQA667jOxHVAF007EqGkVb
WBsflDTckgFKdzUSVUScKdoxryBuzWdH4G/pFcOfnGeVfbGzetxYTRZ669S0n7w4LzZtMDTZzRS3
/VU6mNxCx6QrxDkbDMA2MyVRMXXa3eHpgKW88q0iFjvVjpqo5Lwzt+MUqhY5JRmva19K46qJ+jej
q+v3FpWsC1eDZDZnzL8F0jFm6NkEhQItRt176CpV78KSykmzUoZ01k2mmPOZq41NzKMIoFQQ3YRD
PRs7LKBDeyYiIiBfNaRYduhIhjBep9hFmNvHujhFSeiQSYnjxl+TKy3Ts6d9e9rGdhUZD1XP9iER
/tN3W7G7jx3M92zCnzT6y74GcEWAvU1Qnwx/tjeTf01Ds1b9QaTTtFdz8i3Nebg4VfDUq9phWDHr
3JSR/vfvuzRcftpPuSAn0LLQ5BFo1n6sT4IMtaewa/qDNVwWO+agk+bv1QCcfWzyb3//bpRY/993
w9ZAowluAjqeH98N5xiRmHPVH4qJAbLsBMiKMraxgQDg8k7/Hp3/y9GZbbvFYfevTwFnwNjJ//qz
dIjfXvr7ScD7xaV/TfyC70GbwNHyx0kgcH9xCFx2IXswdojlZTD/doTmnEyZxYK3EFCR5mW86vdW
ovMLPwoS0AbxaaJ8cv7JSUCYP48ljug2ZwF6iBxTOJT85AYV+SgJMqfQihcK/7kV5gk2tzbGY2Zr
RVWw0w0CHUZ9Ak3JZoIfKxu559qf8Tys7cHHtwhuv8y3tVfHkoJtbQ1qkV+V5spMnPa9TEmpp3rv
HpsaXEQN0PPYuT1l38kGDVeAuD8SXIMTbsiQca3yYhwuSa8niHU0FtsAJrc54xLTGRqm1YAw5mQl
tvtWKW2dy7AkvoWDDJFmfU3Pbm8XIlHbNjeWl1wMiDmV1DtbduFLT53NXvE0w+XQtcH4EI9e+ALs
fHxQWDiPBFbhNXWaUWALtIllv6oJgQqucPS27y1RzU9FVWKnu1AGLTLfIWq5sO0II1vO9n3I12hC
FxGSbcf4pmFDPZmuBZ9uMSnWtdEfHJ04z/MQjHcVpPZD65jYZ/2ytc4foMRGwJT7oJYh/Gx4nIfE
WyFSndv3TKVcgQ8SV1sAO4vYj61GR/Fj7ghCoqw9722Ked2KmDV18KyBTzsUvJvpxDZRHos0qCfl
jmjjcORbu4vfm/oHVlxKJkR4FB74sH4wnbPvpuV1BVLn7OR4OQIMlSs1pOMNgSAaBQt2VGiFvOaD
L+Rf4DclKDJ/w7jmCn/c0MKMceuidg9f7H65w4Qpkh1izm376gN9GE9DE+F5ZjeFidRsizy9N0qb
r1BPJNwxlhL+DNoCzyieSi45Jg8+44e1c4ADR/yyAY9wTzMRiTP73IRas9/iTyzKmTx0GpDfkmjh
r5m6Cl+ArT50c+vtpirxEaZEafQyk4l0L+iXuquCYNR1Y5X2U+UyAMcEqBkCEwZ6jmol2k1NzG+a
I5s/RUKrgk/CIGI/BbPRXxiHotOMBlu13FkegwAdL2BDCAGoVOBeLViiuGXwGTauxkjbTD0Mrt07
TCP8AOZCWUwGySREZ80NrkGGIdcNY/ykBMtVoNmzEFFiTiwtVgCGqL+ymJanGuGge7gIjJY8B2fZ
i/O5IXJjzi5xZj04Zoy7txpKRkxk9diAx8W5Vc0G4iW9jJOJxvznfrlFgdM5x9Lrm89sWvhlHSmZ
e5BI8NkI/thPWods/qzmsyLh+uUyhFMDpt9E2u41WYtgI5ZBGi1MysHpuSQXYMAFuYB8mG57Qr9n
t3CWXvBgcOEWKyc7jyJgwPQCrF6BOpoRsEyJvmjSPV4pLt6U9Nzsxa6fWqn8fEEUSG+RKvm9j9sW
G8+LkZnaWDVEUtQAMAkmKUBfFiu/BiAw20G6LxKPVA04g3wdE2Pxh0ZoaVIxH0yTAWY4oETbXHN9
IgWLUxOttZ+wVRMzhRkRhFgdnoa6CE+z9Bd6xwVXVDcA47GWQT9Z94IUcsDBi3XdUGRMbDuAjhsT
6sIBOy9BvAWgUk8iz+SMgoJjrHO+rzPSdNvNLRKzbcikwHWvygXq57BilXY9kMLcjs0NRrUQuqRM
Oacwl/OQ5TmocoRbpcVZFMpX6R5xDUDc6oD3mWZkPXUkcXMFS3d8aBjoWNuSXH7OzUgeQquN9xiX
7CeBZ/bs5wV+EKqnan5sKRK7h7FniXRmvvCI2HVeGSE+g01hGyS+mPPcXMW1AOzoVCXMSlo/6T4z
53TfuzYuYz0AkijShe2RQhLaWqBfHGSHLgMc+gC3VbXQRk2U/hwYK8t6kj1G6IzY6mmDpJeyJ50t
xotFVAOEVEbpEGpmROlL60w5xXoqS4vPk5XNYgoIl5EjrKKertxM8evtOGrf45xkiTTxGN0hb0E+
U/iiUs/Krt2mV4feWrq4lzHv2i4vMju+89qWy/jv2ZSd+1RDaoAiyPc0l8eIHizZ3Wvp4YNHnMj6
ployvovEWcZjOGHBJpwT0qWz8Io+ljRQroR0A+pgKHlRoPpjFrR4ExBsECrXWIZ15/rMrqLIw2zd
D1xeB2LjZcZRHHFfBpK+rfUoPZXsLisrXDBc9wPVtRcrdarqZYhh/n3yLqzSwl1WKUuDinFJzH0L
l7DDrJcl5a7eBt5YveOVC4+qWQR5gaTAv5qimBU4LGbIPDPiUqgHJjOYqLuGOJIEeWqCPyOZDiw/
TkniYdyzhVhCQWvOHvUcXpdVS7a0LSKUtvgvwuJ+zmgpmimHWYD4RvzCoxS4ROeV3KLKZNbk/cha
y5wkdZolBmXwYNPydaTy3+uqfKljS12hMeoRP07BMLIPIeWXOuexDpcHUetXpNFNcXPNMya4oy1o
Rsxd7ewgKACTtazu7JmwU9uedEodxMlzKqRXkHIQ/SopIhl2LRG+cCRT3ZK2lzEHkOVapcEJqZsg
r/XNtchCVUYL8Jbct7D7hEtw1zTEzRq+IALI1ausFA8ROjHz0+QXDYnqAuNmdMSeV7KqQhHnHONv
ZgcV1qYxsZChzSe6mC4Flg1futma6mZ5sLB/JKvUbQgNdHNnl1c2YkOgGzuzH4crL0vyfE2RgJgW
u2qSaTf55MGgxoVcsOYMSRHLpkhwTc7DfBugWb9qs5DHXDqiCiCDtMMCbD27lq5vDNOvblNyka6I
oGX0WksFNAnqbRxkDfbUZkSwiMz2Wo2ariioZWeFVnN8K9w6e55E+Qw4QBanAgHjvcyTamt07RCs
XTRhu0A7+ls7qfBLEnQFjdnQXs0Msq30RLoJ1KR2k5HR1ddSb6axK7clXcpk7booCJCXZTeBIkzm
huvlv4MwqHZzj3piKlITHvLwHIZZs8tTbNQiGn6l9gNUNxNfYjlOD4lHYo1V0P90cgHltvPUfWty
WX3EGVtvLMevWW8/GdgtVyR1tTdBmsz35Yw2vhZ9uQMA6u6jUItTE6bulnTfJ4lQGHujz85o25ay
JuQEJWkOTQXwdNJsY/YNV32prCsqK5SFwro95mHvnmpnNunyjtVWg69/HP2abC4pg60R0jDKWLFW
jJD8DlkLvNHgyiA69ZaHAIYtV1c72B/+scBWSXHXWTs0gg620ao9/Vb2rBOZ8CMJpAeiQwmpAmj1
uaXDvcmodt3MmXffpyX5V1VlPuQqI+J0Krpne7SN01Q2BU7qQPC6gb3rl44qO/sShFpX3VjJfQax
6DVj+x6vUF5jF8tKO38iRyYg/M0xzia+VigfliCXyN31wsMfR5rncYDB90aCxetoyLxYWUTuwFxW
7c4QDBvMqERMUzjo9yYpiWuPcJA1iz8ZjV7BgyhOuqOuvPeGasfW7iyQrI1ZLKuVdZwy5bxFALbl
Bvnf+AqbdsvuWrETTM1qM+VmviU91X+KJCsKK78qt2mNrN5IbYGYbXT2ZVJMm9aeJm5aYS0JZ0S0
rRpUyoQStz7CEVIvPfMBSHVhbWPyXDH3Coni7SEl4Af5MpJ+4mHmVpNUtYRWJRnxVfMSZEVmGEWp
OIkAztZL1BUOCIOFSaX+Icj74cXIWyJuJx8CGFYrwrIUzXS1xGdR0Ktv0pZ5kTrd8NJQOj7OS+BW
uERvYWeet31CLFyYiXTn08h/HmJiyUicvUR3UYdk48dCuqR6geaMT6QTnZMl8svAtHtdquDGJ9Z7
zcMreix723wNh3bxHnB2QU8klxSx9pIoVuY+cTeGvESNsWqFiI+cngiyDAK8XsUc3FAPdktOWbNE
lo2X9LLokmQW/RZrNkxLyJl3STwTH/Fn9iULLf4IRkMq0zufg6TkqQuyd/LXAXnnyCGHyCsxTSv+
ntoz4mrTIwee0YNXd+vhD93iImQDTiGKjYivl9ZqKptiujKteXyYbGKn2ItCjZYD2/KQquxHh/Qv
EY/OTzJcsq85z7s0uv0AAsVF7/a9DJdmRaNKJZMD4V88MGOS9op+FQ5IQsfF7dJWj01SBO5xqnmK
bkZcefmVdm390Ls6JENID+GLaU5s3t3LY9rq2FVfsJ6xO7ObSGPEHEW0hINB0rOeqtAED2OQ6s2T
Uij05QTldu8fe+S0RLLez8uhpJoaQF5RSlVSZ/N4tzxW3tKFcVbNJPCQDA0KeP5Anvzl5Viamj+U
pULLE4L/ls6iiTRt+ffvVMk6jFPDMYLiUEUal3U4jX27Tvy84envhbjJq6astv7Yyjf0wNOD7Dh0
X3DxaT2qhxIJ7XclmT+pBlp/doNQbtODdWGn8jz58RMZHm7dngfgQQEFIGrYgILUUVt5aalVEAgI
kIqzsQ1gkIQFh6YhG2UsFqrYW4pny7ptm+UwwQ797z/Yz2VKii4eJSF7QfMKCjDLv393pfokKtKm
S7NDVIfc0LKuAVrP7ty3ry757HLnliH72Lry4JSuhpxt299/gD+5V5A8AaxZ4MAcPoX74ycYEt+q
Z7uLDx5NpnhFjlicbnpS6u0zQdZJzDElavapkybx9f+wd2bLcSPn1n2V/wXgwJQYbmuu4lBicRJ5
g2BLJGYgMSWQePqzwO4+v1ry6Q7fOxxht22JxcL4DXuv3ctorrbS66JbFp3WQ2AO1q1b5/Qjf/9b
/ZvDgpkWtAoNHzi2ny8gMnKjOsnc+FAZNA0NifdIjlJw5NTy8IP71KZmHkpsIhtDxfLl7z/9Z1zl
cjD4eHI2QDthgHR/GqtW2s+HSiHhFhry6AF/sJbUKk1QZpyQRAvG9sz7nYfcj4yjtTRuv+dbKLeR
9pnANBLoViZMouTQL7MX2cRV9vEJjR+rBe/+97/wElv00w2HwMB3PVBOjBB/0b8kltGkZFwYeycR
PAPtegZLFQxLq1NNPC548BOCYQekblY2ewiW1gnPAZ0O8/3EIrK6j52FNClmIvaIj+YfeTrx75Nf
kFrwOR5ybLncI23GlAZnMRS4GpwAGaC+JEwiVlBEfyfNQ81ieOPlWnFj0RB8//yy/51E/+MkmmX1
D9fFL0Cl2/fx/x3emNYkafv+oyIFE8vyN/8cRJsLKIn3lGt6NkPgP+Uo9r9QlLDgNoMARQoU5v8d
QpNYBR0TpSAmYrTgwmEg/scQ2rWX5Bn+uIOIC9q2+R8NoZdnzV+XJ4CdHS+APc1vwd7mr88il6dy
DOphhhIukrUzY2C0vfjph4Pyb94FP8+5A3Q9bCX5tRGe8R8/vQr6WhkSedh8GHJgcxgjZ4D9yl/L
3O23f/9RKHh++T5MdJG7ujipxc9LqLqk6M5iZyZyOcV5VqT5lW1D8bdqCXEI+Cc5uS24wlm45Fjp
+h8+/pfDidwIGRFQBsvipP1sDrKLORCjR5hnVo0Pduk/B2m3+ftvyEXx12+4fARZ0z58X8TR3k9P
yrY19MAoqVmmyw+TcJ660KrXA5xvQmKb97//MFC4v34c4zQs67wUFmouF+KPr0snpo6fwq47UCU1
pzgvLblGNFGSxIiitlDuoxuNDawcRBTmSjh1Vq5ItKf0ZrzAJAH5O4MgO0apDKEmPw4j3Is1FWvY
oKIuSAHsSP6qVnZjSTYPSbhCwmIfmbs57GjHPaLa/qNylwydtjftJ92FsAh1OJQbYA3ObdIM4cZJ
cmczmHp6IiCsvU69eIxXvP5b7JNNWD54tDTPqfbxlJetcxfFtTiLvsov3uIHVy6W9SHu49tBVdYK
gWIE+GjA1QuGZ4fzez6iCr4ZMgOjZll+uLjP69T95s3BXQ8Uaj26QXmS5vQaM0HiIzJva7BXX5XI
KTa5nJs9DSeamsraiC4b39skxPaYJWepPWOThjVQWLsctsjqvdtpwk8QGl50wqD05BsIFLKE0Mym
8yUID/XueEb4MAGn3Ggry4hWbeKH3nOLNWvdNXZxUnRrttbTGKnDnBYRm+spuam6JXYSh3UECf1K
xCbr+ZEAY73oi+PwiG54oOglFeah8SnFkkBYaya1dN7IjEyCqazI2lVT23qPbuUbz0mu2jPjJn5O
ACr1obZydYVqczjg78MG0baQOyGkJ1dEb7Y36AfE1iZHcwcdhEukbMCz1LUm/KSywD4N9o4ENvOJ
2gZBkmqmtZGk9vAypGaDAsDU1jWxL/FDmjTzluGUtYqYryJJ8DrUnukS+UDc+DUJru2dnKv2S9l2
11GonZdmDvoHd3DyQ2Mk1o01Od6hrLgWwIKku6Gvpj0Sjpckb4XGujLEu8x3poPL0OzOBEe2NxzZ
3uCrrr8MNK02dKubeEI4D5KqMHftyB6t9gRmgRSPNxwdke7b0B2u0ghfFqkI2OXhjUWRA6g36mlz
Qyt+zYY8AUMjnieFCLaMFtPgeCd1/pgxCCYPJDP2blmpqx7NFskkvNnJrhzvyMux9rYDEAbaEfHM
JTmzgvHXla5NZucmetRzqXlvcEWzMEeQE5t3bKr0W0eW3RK6g2UnzoyrHvXQ3pkYNXjYbisGt0x3
86jxURk1fFqcOwxIQsPAD25DBY8YcZ0mI4hegryvGB3H4T6OovFqypCh+YuR3KPR2+OHiLj3QZLY
LqZhCFLYO0QerhyvGE+znVjXC9ZlF2Ve+FTXdYb5I602np+8wbN7Di0YfXHfmxes6+bBJkHc57zS
2sT39KIgh3yOtJMyHHGh5qkob1eza/SbaFQIpAIibbw5uzG6Rt5lYNk24FO/kzLTBWDGcr0Kolgd
IxBEW8sw7yY97HowQIfMQMlXwxjbzzk/No685rG1DB9ETzcaG9mgzwDT57x1irSYmmjwbTftGhk7
D0LIcF0x+66Ola+6L4MhHUA0KAPoCp29aSX4RRbTRJIMnCHhyvk2KvIeeCiYh8faCoprHkjz0SJj
CKKPeGnrcRHsBAYy5qhek+QB5M5MrpG57RNeAFAKEYKt4piytiit6rYrg2Oh7Mdl97YiABl4WtCe
3DYwAHTBIoxyI7iJo/w9Al4HR6nb+gMr3MF0JeZOR50lMpJwRccTbHgkeOdU4xVBZF4cvdJuDzBp
8k09zuNXvNmoSFMmsCszzBjfFB430MqopuwjxGvybI2N+QBhzr2D1+ttiOux1lZRZh028cKBMpf0
Ww9QLPeJN33H/QlZqako9QFW5K2fPYlEQMwK07rAcVMMa8udXOydPD2KANHQMPvudeGkY8OieFb4
fgLjgDgEoUvjf/MtB0P60rFsmkhkxyAL/Ieim6w9dNdy29quRk+owSnnLnIoL0wOQ1qzL5sGcRDw
2M5eauWHxIjj10BsS3Rg+0InHH6VTI8WT66NDdwF+5QuHhxyl9boBGhUjD63793G23rgkp97nbuv
E/CPW6/15ueucjaEto1M7mTb3g6W7Hd5mXHlAYQ7gIxsVwWbyw0vz4+K0dQqatp857EwOfJ+HI8K
1ewqbFDJele9VeKm3dhFN/xeV/y3yP+nIt9EufRDVfRLkX/zxrzhrfr+l/r+97/0Z32PxZyW2fQ8
E0UJVnVqtj9r/PBfFE0CvYgwAY4v1f+fOpMQMTriVmxgcMAXfur/lviO/y/MFehM0a24n0Sg/0Rn
8nPBiCD40/1uIlcK6e6XmvWHgUdlDlkLKmU+ICYU+K6UW13HsEQeS1AIuL+F+IfRz/IDf+wp+ECf
Ot8URK84yOp+6il6xtc9+jZ9IF2tvcOOqNbeEpTww0n4N03Fz5U+n0KdTcQS/CVsivZPdXAvOhYW
IpkO7KTBttlTc5fXwCFT35UoPEcm3sD8qP8y4wIrcnr8+48XyP5//poMHnkKO8swiWP7U1czDDpI
lfb7Q13gwNtNYzLvEL+YB0XYzvVkA7XHcQdLSUNNZLYdORGkSknwJMptR9zXVFgxkNlA33TQ9VE/
Wi77v3nMdwDM+LMsT+FMO3BSGe/KDJW5wP4FNSjQ0Ml5yFzAVuPLnOisElcoTLBecwI42nyN0HXv
mQRSNcsYMzhKaKdpVvAMkPcylH/AOSFv2zG3HuwJZnbP+OeEClW+kcyYkiBfK/2R4GLcqapQT8WA
3JS830XCyrgCdnQAagYQzXWCp/41SbV8sWKTvzhOaXjdNYvW1PMwzim/BLvYIWM6cqiYXcQWYazL
4tl19qT08jVNf9GJQxsi/x29oD/VyVk0c0WSW4iLkQwSVD1+2t7BknGQSfhjvwasGbAmSOYb4ujS
Q2SyA3WitCU6xm7uurKPTvPgT3uW08XxUxxNoqZ6QmOjnpps9u45O/Z27kwb16mgdAYS901D8V7H
Phr2dKz0Y9KjPxlYoUvsDpV58EY0yP7YRienR+3hwfE+oC/XH+PAa9xs+SvabLtnryZInPGZe2xi
JnYkUXbPWY+WGBxseF2WpBFvwow148otkYavPJTF6K4Kue2g08KOVWxTGju/SI9uaLBimAN23X5z
UXVSleFSQoZvMyozINiymxqab1PH7RzwUkKiMRTHOuDkYuoj0nIg52XTOVVbbU2vK44SHNKqn5Hq
+i4KcrqL/BKjjt55wDdv6anFuoA2/p6bGhEtAYY7mIwmDw2rJrGvUU+QAuebsFH8KCdBg1wuSueJ
bxyOhryNgCSuPayV50/3iBvyXTx3cXCE5OyoPOdShMKk3q2cN6tObfccu5wJtMvBysWNCRnVcctN
IQeOax7LN79gHUwvk2WbfjIoFOskii4eiolvIjTnm2pM9CNYrnRfAUvfFC0dhpFX/XczQ4xCChm8
9hhTgGVwbLuY8wjNgkO9XKJFNal33fLt50+fRTNzJlxEKnu2svoDXAa6rNiPTkWXv4wGsuCl8jnH
wYc5hKaCyVx6LPui0j4mnXg1bd18taNoeIptrs2VbeTp3jYJ7nLd4hXSsXrvXV/eykxwUU62Wk8J
J8rzjX4XNa48y9Jxz2E/ivNA+N1DlXZogYRXvxow6EnHRD3f2lH96uBxu8ocgyVmQFTHysgCSJEM
z9/iAMbaOnWgZoVtmG8+v1yQcBOghjIuEyAp6CFpNt+Mge6eZWfkF41WCK8DCI+11dNtTgWsEG80
0wOyFR+dQzSRRDal7TcJdIrThHkdYiZih6+EWITXJHajsfJsp7ntAV4F9jP4VSv3XlRdjf23tB3c
l9RahHsH5cyVe0j72SAw24T6e6Mx4ovTGDuDe3FyjTXPnfSjFejFmDcQUWSJiVxbWrUd16EwV71t
Y4iup55H01DdDjXb7J4rDNl4/qU3O+OuNouLIYZbFx4JAhpf3M2t4NnpT84tUMb7SES3JRrrjelz
E8VEhx5ZqD52wrW2QwFOdHD1b2lAP+6q4Xue2OXRqOJv2KmSYzJ7bHisQV7XpRq3hVATORlkalpp
17AN766mviEnlEil0zTnIYaa1l/D4I83sYzTW3d29Q1UXqXX7RydvIw1c84aNS0a4jJkGDVHpjHU
dwZFb0MztyrTXNWrsig+YEb1SNJF5e+HjjoWo+VFV366tUsjvMqSWN50XjbuvIQbtgH9dpXqaNoO
7BiOs+ZE2pYyj/C8FLYAGm/sA8G2Hg17LRc3OaOPbJ/ATlvjdDSvRpGGhyG27pmd49LAnHNtVaFT
bG2O/bdOjqO3Fk1ooGybOYeruOjVwZYY8D1rfIVb3l4PnV2sK9scjvEIvI26gE5W0FltdNR9c+px
2Mci5p3HCzzYKRKPIGRj+8oqr7k4wrNWVp93QPUGMnUTRJBM7CbKcgw2bOymq2qKFUbRPH8Jjaj2
197k6X2YKlI7fA+nUCiChGrfdagQneaO6izYuQMjSrSwjQ2rh4cIYIRc4veS3Fc3Lm6tK/Cw87bG
v3e0J4mDJkm4q7ptjH1kVWHThlRqiZP02gkdqZPhuIKHHXTVYSw2jjLqk0XN/8ZkQBxtXc4PktV9
vLa68MDQMTyWQ6S/pLkzb1Q0QHCGdLBmkVxyueekNYxxvkU66d75nUufiTITz0A7lmhAgl1jqBK1
QjGvRuHoDRuV7KvvxcgzTT3u3AglyhAqY9ckRU37X94V9LjrLjXHY5o6E943pTaxEYdPBa3Lvki5
4j2nTo4BsV9bAm6heIU1GaH5aFzKfgpurWaGaRu0qlixi03cbeO15Tuzvlu26/51CPTXW7ssXeNV
AXNyU7pJfiO72TqCCfchryVee1XMkfMyZL52V74YFxnIWHRXC6g4wF+Yme+yLMti4/qVN5GIY6rj
3OAbkqTqEmRTiJexGNJ0M8Odvnb7uPvGXM0zb6zOZWG0siorFi+hMs3DmORdukKm1uEImRhn+IlQ
v9UZ89G+GJe6QDZ3hHwtfj7Q+ttAlemVwRSSMQ2tmM/lVybH1lHtNZl+tbsGXwGvYKxFeoBwHXXr
jCS+s7aj9DDDEvzNloEBEI+pzXJuTJC9lEhZ5vAeKqwZNnxXXYd2JHg4oy8NGAihSxhtoqdM+jxg
TjyFP6oCp5XETHyRub/cAzllgh+ZMtp82o38JC3XGHzEeU5T42KAS+brpk6yGwCtBJuY6e26pMhj
2OlN8rdJDrOEGcxJsmbeznqgKvy9+GpSG02fpbvvsJQyvHQCFvbKKiNSWiatGVGk0ruf8oaybCkY
q62tsJ1liV0cHd+rrosWf5hrdiN7U+QjfbvkhJXSbqJNIjpe7mFZYzBBCPOU2k58Bs2CC0x48jae
P3+LsAFWvWgDo6ZZHspzqT/6jJokReNdELDdWF94DFbf8UfWYOxivEodZeLJi5clXrm44HQn9Z4F
3PCUpCbnzmqMANpl2ep9XHr6Cv8s339Q4wa0lYYtyoBOAr5ed3opfzHfvvj9VBztjq+wxHQ/BOWk
PwKNxHWao3pbZeTeWukI9EoD6yLCWDrFMbdBM/9DE2H92kT4eJRpGmlmHIwzP/VKYmC4WOiRMJiG
Z4n2U5lt2RxqlE8TV0VajZswcfwPZWt1+BRnGJb9hirseaxiZ5uC3mPWPMabQZb1DQIN90VJWd2k
s5NfmWbpvNpunkw3MpbMEtskCY4RCVMbExPLLp04kCWn8BCHqTgzqZLbFgX5ZSpYXvLinhn4Ohql
MFVU2wykNS1n1nYH46Li1rs3hK8/yiA2xeLaJWUAGBmlpOtRb6DHOA4DFw4+AmolmhS8b3HOHwK4
zalv45I74LNGmqq5uasKtCt4IJZyCari17BkiuyaqXcP419uGUHK2xxzxjXSSd79Fq1erBL1FMNY
R5Aj7OK1dcjcOPXF7KvrJiLv+nkkYJpHQQexB4dXgk5KkqZtHBaii9Ouhd2TdchIZ6jspzpyLTbO
Dlhm35uL+JjzKtlE8/I/RBRSEep4dnzrKGUprFaCSucK9Gb3HY/dBCgEv9EF+GdWbRhC843jKqy3
Exd/gqidEson74fEDIor2hjzQNfDpY13+5mwPW9xIsL2FAZ5S2Uo55tpCaYMEgZ0mlHxrk1RPwNC
CTYmWemHaO4p5JLKG576tGBCSt0+T4jBg5HZ2KbVqaKY59iF+Rikp3nm4HOzG7/7LCxu2Lscys0e
5ZdfrQPRF8deBPXbpI36zSXQkDqLOGdsdJxPpw/aL3QAGEkak2yukWbLK6ruGShp9zxNlnM0p75+
7ZeaukqQ/UDrVCPqw2JCXVyMA3n0cXls0T9eZ6RFrHhn+Xel0w5Pn15TkuHrNwFvf2+6VLbSomvZ
kBnEnddDRnu2Mxr5BkDNbe+nPsBcd6rf+qjCXBb0VKSR66IXZYTKPdKZAzucyeL/7NmHffuUKuPV
ZcJIVb4SGEsPGA+aUyNhO/Eq4lZnv8Wj69NJLTTmX7CTzddR+zhdRtrbTibhdWzJ9sQKCXsrlF/s
baXeQ7REpxhU6onNGW3VqNN9sHTeIWq+2zKnL/dT2pNgrOYPFoOke6cBsWvwbr+oyZe/9UNPm2OK
+GwtpndC9jzmnfzQylgKluW3ntyQ4UHAkBKAZbGcAxAWaFm5Vdl0okXN83EjaVJfEbKDy2/ZPq0y
E6MxAcJ0pEvTkJInVm2SyW3uoDpzZuqMV8DnM1BWiyOBHltf5WgzkBC3I/2043Golmawhvl7RfKW
vpkUU43Py9CeaH25vBvzMA2GvnFjOk2n083dZ6ddOVw+Jekca8+iY21Qwx8LoLoHcigwAgQQV4fI
E0Rj0ZbhQ+UwuA0dBYMeDv0yQJlTqO+5pBEfk+SjDWZ9M3O7VetJLyPvkVQxhIhMDRDG5pdGuqTJ
UHiE1Ie8Cofan740sIkOCermeRWPZnGcZr6RyWqa5nnmFqxDJGp2tBgH4twUazkY9TbE4bOvGJiA
H0bxv46nUpzt3BP3vGhMsis81T33GQAxnmF58xW2NAMKAUfvW4zub9uZ+MgxrNIv221xNJam1hEu
jzU6qej02SFDiTWx0/hVS/JAyk8qbZrsZuYR51h8/Gff7Lt0aNMiPaqWxGkCxN/xRCxlim9w+oqS
l1TTmfnu90szZWSE8Lk4so6LLuDKqmsUzGxDWFVfB33XfK0tZhfslZhlDEuNMpZOckZvwnMrNnse
7gY6LLwU9esUExGO8A9vBXLLHW4HDiG8xvabCVl6Peb5YGHvKmmh4bge+ox7ermeGyBSSy9cd1d4
cZkEhalPrcFSbV6FfaOvllCNh2SZNo5NtrwFKIxfrYBLYtFefR+aqH5LrCg++4OkXW+X6wcyN944
5j+Fx9eJlqnDZ1kRhEymYpCLl5Ktz26GzcsCybIfPt8N2JrbBTSZnLHlL/0+wytlCPfsx4bgVTGG
AXQEjjDWWPvh02wflnhnvZoKxKUNQTiXWQ8oLFljDpxIxEvFUUNEv54drOLCpnjAqVaz0UnlCwsi
MBHtXFMUYSnY2m6s4IJSnkhwatdmXSBwLhEXRjzHvtaLo44E8ehE3+itP0cxql+sIzaB7XDPx002
McjoeJrAKDA6qOLBxBVST+gneorMckkGJ6OJ6VNdcFPAD65fsYEwGIQA+eSkESVaT8HieIuRkKHe
lpc9F8/nY3byORp07PoKWnD8TDelJV7Acqnjuonuv8VI1dIsPxIHMR8MUnn0WrH+OPsmj7dEcR9B
juet5SlJbY33XRpmdJlG5hSg3Mr0WOH1Po2yYHizPCqdRWve5k5+hteccypTwbTB6LYOiGbKXVpV
7smWqWDV+/rG/3SGNP7w7lfRtCciolixNubGTUGSbSTh8r91JQk5q6abi2OGH3KVyhQ/hF+9KiU4
ap9BmHaAxJORE8egJ0ZqU8EJ+kpVkrnAHXBEQkqpYdvb8ExgH5g8ZMeGcqKuI7IktdIbNXDCNTzA
m9xmlPn5Xz9vTL0w6leGNbTfUJwbF3BpGDPnfvqCnlvvygTrDXJUbujURTLhCx4yCrDx2ZX+DJEe
vdiN9GYq4dHXu6nLPwZ3rr1t0tE4fA7o/E6+ujYdwbhUAXpqKIWlPQ97Gji+MRTrIhsPQ+C+EHGR
bLDvcEXQyG6BVfBhbDCDUx/19T+I3qxfRIKfWB34Nb6wHEQ9y6rhh1XCULPCllnTHwi86JZF6yDO
vodzI+5BYmiXR1uCGwABo4nwNa4hZXfCOcwUB3FU0btUaEg6R+mrapQNETiue1apPT3ySJh3f19b
/ypA5ZcNIGehkkEmHP78ywbA+31lON3BSB1zpbrKu9eSXgwsfnI2BhoTphUUopaiKcrxo25MRhmn
nJrnLZMLyWF5Cv/9L/W5lfjrbsRB8oX+k1/Kd3/ZjcQDV3KItPgA4xabPxpxkuLQmlzPo6H2bTsk
G7r3easdh9lENDBkyyRnF6sjnZyrcrLUuKicwuNpEIn6u8TQcxd4sdzylKUwNNq6WTW9MH5fD/7f
CuNfOxUL1zuaR0584DAs+eu5R/qd1/ECl8c32ZyIxlvCM3mPrRvice6KZfg6OwSnK56Jr9hNFjVv
RV849OKP3ct/V5X/sKq00HazbPu/nfH795os4LcfN5V//J0/NpWBiYMd5zpbRfIUf/e9/7GpDMS/
CBdhuugvHDqffIP/v6pka/mnBd78FxcwgleBxm6RH/4nm8kA5txPOzSeIfxLoHV0qWs9PujHB0po
14xVamTr7NJfRhrVVd/l9ZZG+WtlePetMg7sL5uvQWl9BeFqYW/RO4gbJ1bnwXY2GvvojEQjdCjO
mMuO4hgOebEnME5uIFVX616F7YeOlMfewAfdEnTmNZlc8hXAnnkxbG3vZ6Mf0CmM81oGabqL0DJs
h9i/ZCoNvoxziq2mx4k9MlbsFXFoDt5gMgpsewP8uz2ZPWhQVZ51Bz5T9m6/yoqJXsef7wTy403t
j/7a0uPwQN4tvDiyPJaAKgmy0robZ0fsuz5+9twSM+g4FntyV5ObngBgJvz8TqZZpV/AceG7MLwG
/5rP27x44hW2GpxpJqTdE8xz1Vs9WEjZHKYerSun31ICGwhvBrTphDOob1LJ9oKBx7Z1W3/PfouI
QbeYtqSKf++zyWEyakebNPeWkLfhzVYadF6vgLTm5a5MeYtmZGbs6TvjbeiHq5HG8VI23a4nj2uu
jXNEGMV2MJrpIB10LJNfW5dQ2sXXXgn5zNB2V4ZLblNfXnIADNdpgfNyhT4DFx0pczetdOJxi2Da
XDe8778Oc53SpFL+Op3Rrx2ngkwgY9XeQ0+J7m1UoFcMCmYi2krRHuLea+CeyPS2rYvxaxRS0MJX
Dp+m0slZGKBPgjpDS5eosNx2IxyrZiiCO39EpFURq84E01biwFBcvvgY2Ni6+ap4qhDGXokiCfem
XSC9pyv1V8S00RfHWFCu/cZe5jQO44E0tAdrlQwsWjtbVicQnxF4sNqsTosXgsdyUIG7SQvGq4vV
LIURhfZEYxbY2cxFX31S+rwNWS/VVtjY4jO7qO8DIApbyqr63iLu79bxllz0xRZB+EH2KuViLg3J
N41Jg56tXZkZ+JwXN7wWCnpVnxNwQtTjtCWEa8nwKpHz8Lamb2F7zVSHqOIGf+uTTrX5WztgxTAc
bFg4GHuOKiFUmzZhQ8wBNNZq0mjd2cxjx65FdZp6fqRvD3rYEAKqvxBHXDwJJtz5QXSKL9/oWF/g
jvI7lrWJSdojSx4DiJevHc15IEmHH2j1E94rtIPVVqtSb6a+pEbm/tunXsjhniaoS2yhsBv7SV88
SatKbzVEt+9pM6u9NTjynTXR9CUaann+/M2yiFc4GyKLH88gw7+L54TwDdEKb+1ESXDnLjtLdGPl
R1Em7qkS1fDQZS69sac9b50uX7x3Sn3Rg+gf/QndZ1GQA3IUiofIhhx1vTXDboHQu9nr55WWCYrV
1RwviT2WtsVVOuH0ZTRQn0cZEh6TYBlH8N8UT2442kzwjLTe9qXr37GXco/1ggiwprGGDNXbOKYH
3z0Au+apN7jVCYoYZ81mhsx+qey/Ex6U3hLg452ZSmnyhyz7EhEofxkbo9wmXJFkIIUieg3ttmFj
UBKJSUXND4L1fNf6mgF5ESfGfT03ak+uRn3fxE24rwsc3p9nqxzL+j6NFxN1l0eEGlq9ChgecOS0
74prq+nI7MEjl5AGGi+Jm0hJyXWfuOpx6kH/DV6CllWV3dSIHrL5llDTW9VoNHLdg2oQ/ypRvxIK
hejWY6MV3Nj9cDbH+EuyUJWLPjmUWfshxvAqdGqGUgZKO9u/TJ2zg+SBsW9+ituObCGCwK89jx9I
hbfNgTzZUtfrwK7qC4pLQSqqUw97K7W8iyuzR1IosdgrnuG5FcT0jtJZWz652Gmpb9Mp3IxTtqGZ
PTmVH32xemM6W5Od7YI61myfGJTsiXIH9BYqd6thXqx8JIIHpeCY9TgpMcm01vcqntaqsd+bStVX
DXXRVUari+KgtI6OLb61Vn+oAnHnhjS7ZDM4Z5skhRcjtr+SBcTGEcHoXHXljhhS3MK6UlujZPGT
0fjQzrUMECWR8vcDIpk1oL35e6nEmoXmMlhPup3sp/sqG+Qp9PO9k/W4PMXMCWaAuZuaIVplo87p
3q1Hj4TVFQF9x3zS5dEMbOdA8caYOBiYM1X5ovYbTjKe5Y5Mn5fGHNzVVNXmNV5P/9Ry4e+xD5ob
oaIX0yqbNTA4pAv6A2PsRaaB/47zM0VD3pivvmfUGyvPH3qry960Npwt9zqtNtXjmukdaIwO6yNg
WPK+1DzzPHBUcYhJtLFWQHvc9QwPK4zum7L7nug+2hI7qG+npB1pueg4expJ28S2O7fkpCpUKqiU
ySoa8zsuqxYhRGR9cWbtbkd7qEiKxFCM/yGHmtyRmN5ZtnzvsNRsoe8ddVmDupfybShqG31pF24y
S301I8YEZs3bPkTjvAc29g1t2EuTIPjUTfQ4WpLAUoeVnnDGfF27wrhpXfEYaQImPG5D+OJV/DVg
ELeuOmfTI4u5Bi4ZbykSgu9MyNXFJyfnkVH4UkNgsFh3uJxOYx+N9M/YxCfm39lj5pNMQVhz+d5F
fvbet21xwiDvL6RMZOwKzTrv9HGXd/zduHS2WH7NWz/K6jvHdSboYg2VFVqC1Sjb4FYqyfbW1MXr
aFtAaBDZrgUVFobrdAY24dQ8yfuUcV1S4SqE2BOEK2/K4ms19bl16lCfsqztZnCkIc78AB+UyS0R
P/XeZJw9Cy5H7iDW4iQiR47a2MCOnQ3XvmhpzK0KsFrdkBQCMn/kNTgN9W0NSPXkihKYQCNKWJ9N
9BQ2aX8Z8znNUPE0UL37sDKIAgjEkUoh31tm3WzTqYDEPYqaLLJ2+qiAKZ6tMu4fxzYdDzLxm2ev
oUtmxlltQIMQcOyPAOtcmUIfQPUPmuiqVMo4mTUPMGlh7Kgj0a1l22frLNLRrk6tgF+raPbaLX5j
hYUsqY3Gc+4Z5k0bkaFXwBnaN3aiIEnk0Zqa4WaqMbUZxj62mQAVwfyStW0tN1mlUAqPTbuerdxC
890Vu9I1UUK0ubsn6e5mYpq8bxdLqj1Ezk4Unfoy59R4aAQIc/VUcNZjU9yT8DYeArhBL04f3oJw
7d7HhcfceLrfhdKLdwgd0I04DfZQqEYbiMbc4qgUVyrAdI1D81z5uKxlOOhVBzb8CSrTfiI/CTHR
fK89x7+dWCauAI9me11ZewR+3bqw2m2t6vgd7//eIYR5pZhRbVWaDfDLp+mUKovA66yLjpA0r9O4
ubiREBs/CrKjnr3pKsqCJOyh1if5spueL2HO09W68geYjWoLDaGw5J5I6yy+cwiF33ALd5g9+MJL
ZgJy9ZhXQtwggchDM9bkdI6Fno4T9e/M5G7QOfmhZS62pO9i2Q8kERFiyKeMnGM1DPWm9FJCetk5
JvpbkgejcldYrWv7wNvweSrdOwOPxa4kVn4du8N4j9Z53lp67m7jTNS7TAn3hrHz12Z20u0svQv+
DmOdzX1/ScLK3qBnys6NL8Vv3cRoLbOr+Ters/qbsfSNXWqp9zZmEzsKW90ESjkb/3/YO7PdOJIs
Tb/KoO894bubA9NzERsjGNyCm0jdOChR8n0zN1+ffj4LqRsSs6BE93VVobJSgijfzc75z7+IwL10
J7qfFePau3AsbLBZKBIxpcrWjohqm43gMwqvCLC9z95GQoPWqSFd/Gaj6BISoL+KM5NgmxZy0DCk
0zpqcAsh960gZNdl7CLCx9BQE1kw7hFG3bgqiuw9sBGau1iU3TAxXBe1+zXBt3QTqTS8nJnnVmjR
ddEfz1J9Md0RB6Xcy67Gseqo4zt37wD1HZDzPJgDfClYdMNibPJB5QdiowFYFtgwV24qjVODVdSn
QprFdZeUX2lA4xIORttjOAZCesQgpN6kVfKVaCB2faMt34PB12tWpNSurwh3kJYpXylf/C16L5TG
EdEc1ED3Tpp5ZN2TwIRJU+Fcmm7YboJ54Uvrq/HZR1d5bBtQzIUIjGbdzqq4zatWz9OEk3ypgNmR
6GbptCuthK3ADLUXMa1hTR1QhOJdxCYLxxB71j3aEfEJr+LmdXHK6suS1IS+D5HjGiz5xJyte3Os
yOwgFt6zFnEkCbzedSyMW2EtB9g6FYwAmqwaK5CbNO7HV0uhXffbgIB4ryI1UqLsr1c2B79tY4qS
rBbI0as0VI8wjCXOO6qGSeTgusQ+uMzrKR1JNGc6o/qVbLsBUmdZ7gNHpXvZjs1+Mqpv+USMbAdL
lfaxu8olyeRNLMW9X5rDHT4QDTzTECETPutYKwPde3FNFkPEoDELRXTJiT3R+EX4ZSX1zsi0GME3
YvkDffw36vMPqI9tIcr+E+qDIQW9G+57Tfor8vPz5/4L+RF/WSZSZZ0O4HgoE/krfyI/ofUXrHDk
ir+y03+DfCwyhTDwh+aMnaIn/keYz0fEB/gzZNSDWwG617/pzHsTnyI1JDEEyAofZ03acLKR/tAt
Qmzo8IaRX6d+aL82FkzbX27Lv6CM++JvXHiUk8wPgF8dJ0Qz8gHETNkEMWjp8gOJgMt1EDMcZfJl
9+ulZLTuKcZFqtW0bNtSTEQsJkTuatBEZ9xn5yeynmnua0aPVCm5z/AvtHCBIBvXZmiSMp4gFICv
v8nlwh6SIfY+Rmkw99uqa2wGfArubMDwn7OEcjMn7pTfnPmwsHHw0GhTWBkSh98OM3bHv2+NOeCb
ZwwiRow0zgzQM+0WVluEOSKE2JVfMc/jNEGyo7Fq3pwQx3eQOCYekEsOcz9nFmZCrlE1eJY2cS8f
rGjpyVzT3nqr2eApvQ/Ed/q7MQwM+9kcMJ/aln08YW6cJ4b3mpjhTN3H4Ixs0lo5uXBWY9k2411r
B32yCmIC4xAiGonY1flsxfcj+kLs1fKS/Jg0Lk2xs7tB4WKcmI53ICWUPxkzHQ5eJpk31YXfmuxR
8GW9FW4rEkTI6oJ4Y40C17U1ZFILZAGvMcyz/VVbxV+wCIpvhwABL/4kBctXMBPZYqFlfln6SRlb
wMCJnJ8WsqS/UF6PGFmbAxObrB1uApGZ3To3Y2df+I51gnxeEw8XDS8S33YRFhelLDXDjMg+gVO8
HES2Hgq/Pcpy3LVYDpBhl9u8ME0ACwoJkZakRqfBn6envPHyFzMhCi8oKjTVXg/9jJiYb1okdS/g
oqwYfLWbimyhHU5eKdrL0HmFLIaQMUnY6AKkZGlY0QNFxd62rOI+KbL8RIVNoRsYcbCuxhbu9uhf
dnV1mML5kXnyILGEC7svnh4ClxA76Juc9JDHfrk1RyDMwCw6OOZuuU7QhT7VA9Pn1rCSC9SM4Vcf
giNWJ5HM7kCh2rd4sFCAwhAyb8JZLMlKZZbBWu/zU7NZmSepaVhgocuzYxePmdHYr3TgTbyGcfQ1
tX3r2Rd8VOiG3R0EM/eAeBgj5naCCeKM36KoE2/LRJkXNjXdGmuCepNLtyV4WO6tZHRXeTMeBzfx
bjFJL2j42VWhjkT1XmIfjumY5V/D+7ReJ7uHqhhU0FDtUR1CfMMYQs7hunfr7rHr6/jWoQvY507p
HOGLTzeFIGyojBvv1DQJtnJDk720VZK98kSpiabeOfb1Uuz7qoJ1tLjF1waAMdL9SnCZSme5az01
XJWKgUeZwlRYUVEF93OmSsRgmM3tDHQJ12JGbRwupk+twCexLyYZYYsIzHxZQWi77UXfXQ3SST9N
HQmu2EiNJk7xQ3qtkrx97DErekhRlV4CT+LphbbitXbn7FkOvjoqDx32duqD7NJcgsXeWWVS3nlY
/hyaZRov1GLGG5MdGvu1wfvuDbK9cAN//jRlDNPj0CB9ntw25UXXjEJhLeFstBpDLASxViWvqTnO
njlrc+8VQv3+nXIJyWJeFXsT6HFVeQ1tvAUCBm4X7OzEnJCi+O0XEJj+SMBauivcmaSHyh1PWe1B
Gc3FvMcgGgE2roIvPWXOVy+yhhM3JLpFUdt/WoLZwgdjLDd8J2pTl1MGr9bNLho381tG33X+1KR4
xPDY+VqMsd2BbTTvcArVxQKNj6gM3Pq2aAtdimGp7pBzVPYaVFGrKIYE6oVnf0eFGhrQQSKitc25
3oRMAKGSDNdJVN41Az2TXdvxC+qt4gLSbruDBQcywADcvKY9MK9DlYekG5f2aZ4GlKNWN+P/WVvF
RVhMtwWFK7RKPtTLHuh1s8DhKdfRqKZDmlvxZVNDEosFdtjcjOq6b0ERAoelpiqqo0GsxqXdutaD
P5ceOW/KiNYdndvXJBsnyUULCdLWZdm+m7v2S+4H9FZZTouQh7SitY22mGxzspmLi5Zk8EdLZt19
TM7tja1mtJrw52BxYQv+1FV9eDN5wXI9dI3x1tS9yY5mjfdFWtMa8vUEV9U4zu/QwrJ5ncett68q
b7w04nK4iDpruBmUdC7hilU7mE/t8+h53d3kzRGhEsNy4ZB1fmJna179sK+/CFUF32dS47ECVaic
wzB+H+m9NEEhRBvd7EaE98d56ugJLTpfo9YNW2h0BpEVeTauMKgd3ppSWMV6sEcHjgjeqZdF4rbP
UV+pbY31/UF4ZRqtPZ94g8q12h326+0nEVe+v3WJrPjixLG4qPC4ue6tSBwHURlQ9BZ5SEKxZ4AE
4QRGBPtJ4ariRrlmeJuJsrvOidje9oJI77Y21HWkQOszYtJuxiLAsHSo+k+EKeI+3GCNCVyDQGfV
OWN/wm9WXC1GOH8znV7bVPUp23XIPT4WozIek8TzX1skrxdTbtTuCq1GhmBnVI1PkxRR1Zuihs2C
30FqRhXLEtB9LorZIq3PExeBqs/vxJjilhkaLXTgpF4jGBVvuQlmZ6bOm9t3GA3GlfcgYt0MmZNz
pcONWAZn+25uFxPVc3WtH+BlWzgWox7k1XOVarGSfd0LlR1iFNAE9FX1XR3bzlMg1LCdAqPYtW2t
QbCswrTSJ0WJ8L8NTsJgKbXT0Nmb3QkNhPsVZg5IJlF7y6Yfh/DBItNuR49l78xEWo9elCXuujQa
9w4lOhwNe5jCUxEjeRgTNtnRdK4EobY8doCR69a0rhWc50sSSMTWSo2WAMrUVrAsx3AfqTbYBwah
Gh3xtesqmru7Zimau3xuMOggCXU/oaYgpSY11uNIwsRFBO3oE7WA/TgR9ciEDbHAd1Ea/WuJWm9H
XseL1xbBFrvEk2PDZ+T6TEXdMYpub7PkAUSoLIH8Io2DX9kdCQ4uEXds2u3yNcWxjNEQLPBLu582
Xs32NuMswavpdgxucu8uojbdWSmbdQ/5KduNAkn0xsHCICPvwu1vHBgEm66Vz5WJEmkAnSB+YTHd
C/a7aje4PdRzBQnFSK1gb8MPug0s6HBw+dJXCjS/WyMWogCZo32PbzAueTkCmsBCBHXAJMNa82YX
d5BXhmQt3SnzVhgBU74O3Uz4Qj7e+1LiU4gX08E35+pWwa/hO3F8ycsRBu8UvsnWdXP7AmB4uRaB
TTE9UamC0Nnm+DCYRfxkkibx5BJgsHPjbnGJumnb2yZX4XHJfaqV2IsOZtDQh8ZmBncDXWeL0mOI
Dmk/yAWjRSe7zFQYMkwbrLSnxAzJumjtuPvmlFnQEQiYq9kSzQpM+Soa4HpMkFgvmeO1J9/onGvX
lfNN2Eprg5VzvFa4VV4m1bhsYwr/l8UXxwz/wtiH+NzbjFkwqeUq3csyD6zPSEztFaJhFOoRRpYE
WPgvFkDzARwGbGBMnE3LhGPbOMubTBATBcZJNMB0IfSpDXZ0EOVaKHK1It3QdAyXYFPwCFqEY1pY
5bbI4icei7NDYuquwy48z6cjUi5SSHupc41W6dXSs5dpoK+Pc7Ir8lxIJBMFNwaDDSis0LqE42Dj
jV00oS2tsyP3YZfE+FejW71NZtd+dmRV5Gsx4WGCA6nc4StnrxdjWgB2gZWWeibd3S0vAgEkBNbq
vM6GPeFIuZDIQwxJGHnBLWHUOXMIMmbQIuZvRhds7cCLHkucK/aNEc2Xnt2Z1wkJppshHoHvhWSb
w1PpkDaB2M2dYvTOqJzg+Z4RL0aXN5VRsLPn2XzrmVxcJoptuqiSPgHode03kHT/3Br+jdlEQ4wK
W1MiAh87pg/MpiRy8ZzrRXrIyo62zphQ/UnMfJikwCl/cM2KjpRaqmLLhkz254NrlsNvpCAOjpQY
CbjwCD/4yFRa0kr689KkOECg81wyCacuLZJbkYf5/Z8P9Tdttkc/I/if7n5xSfpwnWmbZv6UQNLT
HHDGrSjtoNfNcf3tz8f5u8kdB3IDHNshoDB//CgCz+t5dmUexIcee/ldwhjw4BNqieYyVZBFc4SD
Q5iYKQ+9fMNinI56XKBsGkRUa1V0wtmdT+nf+NE/4EeOh0XdL0/vbwYHn9741qpY1dWv8NHPH/sJ
H1mW/1doIbojBy8kCM/FMuEnfGTZ7l8BgIr9m72BS0alabsI4/mhM7r03xwizM08FwJhCOIEBw5M
6n8CKP3+8bia2yd+hF1auKtBavqdQsRYRK+1vU9uGSDyukqn/kSohvJxQGq7z7/cmH+BIP2+TJwP
Bn5EEjZMKR+87AN+FHvEYkFBcE+JMTev5yiIGYrRc54q6SOvN5vX2Azct3DI5P5/cWhEsdi0kRHN
Tf39OlMjtxBZWO5p0REBVSi1NeOMsQFeLiidHTFhg9qZEqJsFy0AQ38+/O/Imb5yaIs2U0jgDx7c
x8PjOISeJSucU1EC00BMHn74s+M7n5JKlK6mElrAn49p/845/HlQXhXgQsiHKKV+v+aqqaI+bkL7
5MFdfqzwrzzYJczZHRhj+NwgWWF84HDwHjJud5Ggp3j3GzgphYEeed0Ss3jB2pJN+87Q4Dg6GPcN
U7WOyaU3mNZxOGdfpPCX0Ic0NNCbqagIQfjzdfzuofbjMpiIeXqPwafd/WBVIfCt7KcgsU9Wb/Cu
9GSwTAUzJ3KisWIgkLQ+TrnXvf/5qL9z634eNeTzCHC/sfn/328eA0hiuz1pnZhXIyY/23oGVfLd
zLDKmLVPL1ZE1o0Hag+NjML5Hww6/v5hYmECUzSAVsh78/FbGcKwytt8sii4sH5N9QeDbdt0Fw8k
Bvz5Uj/I6M7XypbGlyXYQ0GoPywCqDdVZWKNenLTcLo3mgRuy3COtYkcUnAoncniNn39dZq04k0A
UR/ZPJVxBsL5D4/7X124A9YOzB7QIHx8a23XqMPWjMxTr1o+Epfki/rKVkxTVqn2Af7ztf+rjwQf
W/1d8t/A+2gnS4aZiffvYAPIkXxQzdCHEdrBEut1hkcpMxh0A5kg5Nnwlp8zBcohnOI1wDAR3eRl
1IAOpITQ3WP6mpu2uFI5+QcWk6m7JBng/lVzxlfmCTh4l+zafbH780V88H89P8AA6incVAYRIW/s
7y9rVsRwnefQOkGZw3V6CYirOL83Zy6YlKXBoHxk3Zu5gaWAVxUjDIBUNIftvpl1KlCau/hDLeOC
q68Vmd27kDDO/nye/2IVDCDTwKF1OVnvY9aYAdI4+OgETx4aA2YW+jYjDMP9RKd7tIX8pzdbj2B+
qQ2JrjKZdmIShErCo5D6eMRSxXaGb1l3GhuSEzxVem9ROOl/OGTG9JroJ1Fr+StydMj1QPsK+wfI
JnxIkQfTAFWzendqGHznNBCiD5tXpDgsnPqdON+ijl2DCJsUlVs3BBASCce6MgxEDTgoWjcLPKTj
n28jV/DxsrgSnjMWpq4N6Ch0nfqLkmChtCXRfY5PNYUyRnrzQnQIzfpt6xQzrCiUnaMmYGYKkbJR
QMgbcN7ehUmcZig3TMdEFoHvmg2otzVLFezQgkNOT/yuR0hixbPOovSiZWM6S0j0UDIaT40B+WNj
BmjpVmM8J94a5lVCOKxt8mVAIcAUrkx8BBQZAnpXNNUJTCkhbLPMruxS1DdDFgXtRtTShBthF8aL
hcDu1sLN/yuKbmtTUAeAWuAj3XB+Q/I+E3ONJHVOqk2q2L8vSbcoHcTVGSMEM6HxmhKCWjXUBnsq
wFQDg5vAaJ77CokHnjZB8ECfCzKLrSl+1HC+aIVLL5Z0k+SbyDXyC/GlNQqINVXZqXy/TIuyVy2c
QXmwMZQ3DpGw3CvohJCOG6TUyODCh3kcrB50Ah3vyRgxoV1BX6w8bCZt0gBK3CSauyAuC7meQjeJ
NiLDLz1OerZdckaPzLT45LBKCZErJ2T0UBoQ5cOAi7OricHqEOuk60qQYEIJCHFxaNgFCEbgx9BY
6uQlHfAjuqiASmZlRXCFXiPv2ZmthM6dMM0eDOASqSzZE7gUtFfGFAprF881blarJp3EwY1T+IR5
qL6KKvfrVQwKfWGmmdyEThnfSNuVOxmmMIpq8mqQ0L0w0kkv7UFMG3SI9peZWTxxFW13QRRytLOZ
nH8uw857qTUjqvWb5J0XZfoW91GmVgvd88bseTzrJFLVhWSAsCmtgDjNkiEX5kRRNYH5zQbx4KJW
7y5jrTV+kHHzaHh46B0HEkJz2KZVEZaPwYAyOuQFKOY62JRBKUgsVLMbAJ+tXC8kngBBtE0IC/mb
bsqkZpXOxuwDjudW2LwYoAkOp5tnldzM7VziS2fq4mfxpvs6z7nTmH3URxOlMmFUmQHTV4x4tXTF
CDutxPHlaTI6ntgcERdVzjMjyIHAM4DZGhPwdOatJDLaYjN1q5a/A54x3gOy48n6eAsUqzSD24I0
UmzGkPANTTrj0ecDqVSpG5/6QCxqvcy++xZ540i+p0m9qnTQFSiF9zZFS/g82lC1uwWit9+jDTVI
mb0KMGHfljJp8SHgCxVr5DL89XDhODk6jvpIWUcqFYynDZ5C9RH6nv3YmlpqheF/eKXUwPrMchah
bgV+Z5ZoKX4nXiauaWBkc4PYgt9gpgqVW3jcHElaDhxTCFv4dCVWdtNXLUsM3F6hcxzCqzCop3tU
DGzqqcGKel4jqeGAmDw20QAhDK7yontv8R3t16F0rceu6/nX89mWDANILW1d2NQYe+DQ6aXzXXuu
RfLCd7FT1ZE8MZO3m37hiQwuleGswxQGawkhtmTzfa8TkJwiQ+uoh86JwjZ0M+vqcba599gDclF8
khwpxzT0HcOK6T7T/zbImdixGK/xg5kP3pvQOUShLo+agt22DeP2NctLql+Y1vP9uVBY8GbE9TMr
/DdbE6bPkWKy5WQmW2TvrlNokw8EY4e6NcwbM+GT9uvIvAFEyesrXiOena3PtqpbNp5OZ+5FnBE2
HxThdd2GUGFyYsr6gt0cPaYht5EdUqV3OrBpgOJUH9pOR+wN/AxpbPWIG3prSLzEzgVOr0uVfMnU
+4/mx9F78kzSDi5SHqS8NcZAJLcGjU/82+jNKABKz31LAocxEtsOJ9jYE/FHwqjGbNuUVvSlMBIO
Xp0/IQsfyWk3TNBlNhU7j9rI8STcsXsvQmID6SAExR2/DGOLDRjxI2tbrVuVHJzlwpotCgOTtDRo
POMNXM/gwOXUR7xi4IYxnidpmPFuid6QuSdWKtaN0q+nVyE3MHFqJZSR4Du5zQbKVRfGaH/dkEIK
NZr4O6o02KSMcxLoSlvBf67wG+EFVi48h5WyCFzACjtAiYt7JqkshMg5jAjSVZGQ95WUI/d0aggR
/7EI5HgZ3M8puY9YxWLl5s+ec8BCmQ/O14cvR3JAiBKhHFNW84q1Sn0MY54q5X67byOHp5raaOkK
NnLuA/r5Y1ihZTAYu96h3/bfpFB8r2ZRlls7XRihxB5fvJQdZ3J+E4Gdre54zobzLGr0rSUhnlLT
tjH0tymyx4Oo9QPCRI2lya5JTyPvJ3yG8TRhNUY7SgwvAyYmMaKnBrIhvj7MZua9ORnCXtvA5G7N
VIOtaRLW4+hIbrJjzxb+OVEWMv1JQyZWccOH3sIcuDtfITsRNTIWS3AmGbdcnBveZdR8D8vhE41p
UVOWboaotLSPfctvYqfMYznLMRahRRfnivG8bTIU4Y1qCjgajtB+EQs+sleVjesrkUjlRvY9nYy+
a7JhCrLJRqtYNlKfzlmenOswt6ZHCLyukji8KhAu3pvLjKAwcBawYxKRyXLuYpajNOfjsl0dMpp0
0sPBlVe+5wVHcJCkERObcQja/ZySlbz1wr7w7ic5aon66JJVYqC2fcOXi7eGPx0+nwMOiqIn3o5x
Abr5ENuJy3Lw+emiT+z2wTLtkVdEB3quF725wADVax8ceuOCHDEWeUqRWLfkjNhg6pW8E+cb8GMt
0o37kNmsC3phZejOjnN+d6N4YlubVINjCjnDXyTb0On8frpQYi8ygICLoWrd/DroBa8IeRly73r5
cJlAUxQ/XwionOI7gfc50fbwJvZM28h6mRvvLfbBUs5vhT/lOhMNPjNRnJDyrLYiUtHTaAP6AoZR
flVZTDW8ipVoXnJjjRQIEEJ6wOOrVF+QgS0dnt0ScF8SLYcTJIWQ3NB7WjeWyyXwyjH0Snyk44RJ
82UFUcsOg+ulQ046pT3R66z2TmrdQqtaTnTqvNQmFjD9Wo0s2ucV0M1VXm7qKOBmq0hHSYYq4y45
wchnozcgGBsx3AKSghSLQh3LIcKwSBDmU/X6bLNe8Zk57cxx42ae7kvAW3/V0Ko9h8RaP8dezHX3
M+xgMltcZTD3lBOBpNRCywPWIOm0V7inJ7dw+vF6JG3GupHmwFl4QqtiYgbK48aEeSQflYfKiMTk
PHw2Rzx3qgaiyo5PZbxDhBY89GIqb6GxfU2MyFiTwdftvaI1V4Tu1EdMAbPvMT4zqwDXoRUU0yrH
Tt7hA57YHjNGCgQswnpco1RTIRXK7D8zSOA+pw0PtPbGBd/DPnN2WjaATUtbK9KAYKVAsMuuHbez
rDW7Znmgs5/2lUXiJxbMeOpEyJ+/h5OWfvk6UBb/Ld4w2dlKbKepU+Zlqxf/yyyKASIR/FBTwUCh
gykq3CBqSAYVKBs0ryIajQdMHHk8JNnzzzbUQiXHIy8IBHBkcoMlkCP14t8O1DilLunaRKCgitFa
nENS+3bkm9GNcg5/4zg6IZ9qCG4Ok1tyehh0ATbZTBk3WPRzptN5M4kS1m1mnnX+rabGZHcJG/II
9R5uGSSJRiLiDTo3hjFxpc0lVGCdIqRY02qfucgRPE3uz/Gbqc68RNtEeu7khc8WqXPv9oKJp++g
r6MH47lWvs3+KTM2t76MWa1wXbcfz6Ey53UTtg7MtpANczu3Fd9EoevNJsKkgbgsQmeiBvhqnNzm
9RxOXCvWPdnyCSmdSZpGRn5p1N7Oj/XKvCw1OxC9XbLH7yb95g6+2R29pueLUwYiFy/H2sL4UWG0
YCQGO3OZV8I9YHdgBgcatkntoZP1K9H38qJWXQ+RxbYFvQpJTiYiu0chLCA7T6fAgvNwS4IMW7ZV
FNl0EqXPxuIPs/+YgFhvFti7h8YjCE0u2n/jR8nsmeV3P7YnKBBkNeNlUaJnhZ1v7zhy8pjIfnqa
EijrCRyap6aPcYTgC2F1ptuBI1jYfbAKYOjaDFAa404afg2tewkrsXWwcNjbsWd87RvHeydRbflW
UFV+r4upo9weCwYs/myDXKCGxbmwvsCCbHxxOV2SX6OowBWvrbJ2i+lEe+nBZLohcganscxPP5WN
ih98avxp3Zf44eedZ17MwmOc6jTRU2IE+de6nfmbvIpETipllKh3S2XQsRJGPFrrQJkwC2U4+K9n
WOHfE55/nPCQlPoLAvO3Cc9ziiy8+l0YDg1Y/9DP+U7g/WVrH2qAYtAmPcr57/mOcP7yg0DP8kCw
mQP8mpWOuzWzILAc0/EZvmh9938JxYlRZyhENjn4s23bxKj/v//7m9tA9+HX/6fqy7s6rVT3n/+B
T/tvgBEnxeFxHuCv5CwYgnwAjMRAXGM9x9ZeiLkiFhQV5lrqqNClmturdITzRYrojJyOYlhHi5o9
VERXx42SowVxovZhsErCSL0gsqKtBEW+w4OwOWLnUzzWFRqDFTDroY3UY0SKpVjPfftm4v4lMdTi
Bj910qiebQ2KNqWu5QaalXcvqrCP1wWYOwPLVWars550K+Y0Pn8IQ+4Q7VNtQLMPIIfioDF9Q0Ad
QttLO3e8SepgK8sOQ6MpO8LjasSFP0QVVakbqwxSbO+i4oUFurGT2ng0XI/kUCR+A+JZFryAWeqq
Q6DtbigbphtLTnhn5Yn4XOQFDmUdkk1uSw3bBWlpfJU1wD6MtHGXMFFzbSOYxd7OaklWiLr8i1su
1TEeWac8sbgbT7r5C/QxlFhW5G4MHMup6pzx+dyLAvRY8cHtGB0Qr9Pcobkwg4tJp83DZjReFUZA
m76bpqfE7JIN/o1gPSh22+CZIc2g1gGaMAKh4Yw0qymLAH6jUKe6Ex+g7Ns2dRj1GB4V2Vmm3DeY
86x8wItXNwbB9KGqPU4jhm4rO7e4FyRCW49hDp0e/hZdM3E/dEJFo1EBDHGosWVNLdqhcwL6Uh21
kNNUFK244NCOC/Q5JcVuy/4zVoCeP/qO878WIFSwIhoM/VctrFBKvqTkZzxnzoOrRuch2+FCAQZC
i3DbFWwNnoYz1OCem60YIcd5kxR1DiBQIVB5ZhxEqKcUpOHwagIWQOnnMs4GPyOJGgvqnJD2QKcG
NyiYugsXFgtBOFO30FVpCGEu2YlI12Hrz9yFCzrb59itdLOjyheqEQynOIHRasH2GYVxd8shwteY
oAJcW6OB0tGDppptBMlj7kYEtW/fRINOn+5UZMYH1Qy6gKvpsM+NHzJzfv2zHahbuugiy+iUagOW
EARf3KpAxkWlKw5fXzwYEIUX4YjcQYl5F6CL3hPP+djTdG59OqX7LRTmrtFwERHJmHewVHzMNGsQ
BTSOtOB6qx4Li3ezHWzubzYCAY0yp252XI+Qb3e04RxKablv5qxVyz+6LRN8nnoBnIsBB/gKiiD3
hBQb2ACTlfpA0p7stpHfU5y0dsrfHzuFBgf0RJO4QP+Tq7LZeF70WUIc7uN9MbtptWZMysl6DcZR
K8N2rBv8yitkyzmG26vOH3nOUJ7b5UGNGmSqC/1If8BOtPFmd6PmkPbYB4ifZc2vw1nHRv6Imjc0
BJfX53K+1A4wY8EKdcaY3NK05p0O3Py+LDp+PvMN/U5Z+AWs2PdFeVH3A9VhYJVTv06afCJWLsfn
S4X2skecOd6bIyDckDGUc3jTHLSsPe1ikVQYIYVu2Fwp0a/rxhPzyrMNMOfOJg+zL3GdXM+yC258
XfdkIc0BD9NPNpgGWQBNs2Kbhxr+qiAcRrsgs6cHCLUOOnlR7pDwwmhFLEUeruq+ZoZjOauCTee5
gDj7IHwDwZ4tebFtOUouhhtwReqCwdWVOeTDBduBTvc+hbPxwopaj1uG1dtEZNp+ZHL/tcXa1IHC
XFNQUvdSQdtAroc41nOwSt/feUqiZ4nLzZXf46zEAcvxdrQ8F8NneChkJzsjyUURkVWldJsD9Y+D
Kl4kUOLYMU66JbgvgKbgeuVFRieCSfQTWFewM0Y5f3OD0rmMJBKrbBDWewG/9lnETIAx68PCtkVK
+81pp/Gx97z5QC5nuUVGF63r1Hii5JfPie125NbkWpoaipS2Ee9jG9e7K2uq0OaFU7UzRTlvq9hc
vjFFwUgXV8DuiMdgoGNHtdUubgHQtfKsO+L2QE8U4uV96BeZX8Mq9jbAsRK8+mzgi2NYcKX9YqV2
9/XORr+QtDD9nYCVL0k7FzcFlsAEcdvT1oTageRFDJ0F6MBqflpcJzkMZnihBn/aLZiQQFHMm+sR
dfUqN/rorhokq8mMKjk1mv7eqqoX3D7IdVJht8QXQF/OVZPjp/gUMeZ6HpNCPhSje5d4Q3tPGgLk
oLiz7iPLCh6qgGDzApGHuG2ZB+/TAD93dEPmS2yP09GNxONC9NGnvsPcpZ485LfeWNU6owdPsv0g
J/3hj3vGR0CIjX3XdfgG+GWTEDFjJubVCPN/PUetMk9dglZvsgMTTp7EHTRzJOrmQeG+WIyIIDZJ
lIyfo2YqMU/HWzrbmaC85X5ugUfWBr5x28FpMSKYTPVoV7l4Te3Q7NgKHfO2z9x+VZpGcwDH560e
nezzxPZ+xO+4v4Eu+XmUotV2ytDwwH0af40lmrrqCDjaDGi1HubQcGFLZ9Ypt3z1fXAn+XkGrGrf
JmUWwymFe0qGqFzyQww+tMaj4IXhVHSiN402uY+un1JwuhoUoQLY9jF78rHO6xzjFgsKf9vh4YsH
blB+K9QI6qrl1pE32ycyqYdXkfpYFDMwu6OD9G6nfoyDVV4lkFwZajY3gRHl13hs23hP9qZxcvMa
WjccP+xMCsSGLszdpiurz2mvIIHWzVPUN+ZlbspnxZaIKwDvKXDCq2XHh2zMuitj9twXlBToQIKc
2ZcFBX0bGUly7GIXkYeo++s+kHvRj4qQXpjAiWnhcxDUzeRejYlCzEVKy9pOQK5xZLd7xeZnAPDw
qphpclWOotYd6KcocwM8zf2SiRtG0BjZ5xsfp+iNRTfKWtggKZ988hickBlj7Lb+qvLZwneh65jT
yrYb5wSt178DZFEPtXR7NnpsILieRK3zZSKFWw3XKLsxDerjJ99srWMljXRjOdqUsZq9XajK8oF2
cahW2GQXOyxi080Emg6z1JyMVa98r13NXZLcldj27XLHnB9NKYfj3DnmJ0PygwOeGNesQJgHT4gI
N6qEuazM4aKpeiafynabo4Pt2X3ilcWwnqtu3PZ1lWJWMtbWZe9m/QkFirmRkX+AAk5yeR6TdtEV
kb/ySiyY++Qli0ro9p4lKCimIX4aGpi5QTcpdtzOufSbctpPZoymP4Tzy5SH54B19OivytJEp/v/
2TuPJbmRdOm+yrV/DxpUQCzuJhMpSwuW4AZWRbIgA1o//T2R3TNTLPaQf896NjM062anAgIRn7sf
93AwUUKfxYI7QXa4SSeK9+yk5+kIeSdCA5L5rhpt76Hy+eBDNTV3EAxcUFB1mG54HBJ3T2nEo3kw
o+KLCcjUGLQwO9AkKPYmgjFH7Vlpz2Si9Xjuz6bGLrcoT4CP+DvThSunmPEb6823tO6dN5gm4wYa
koAi6nfEf1zmo37jh2Bq2FpVuERX+TDXgEANSUWX6vzDf14Brx9wRxHsuRjhBQThnHfrGc02yMhC
nlHTOlyiiVTWZ55v2UUHeQgygPQneZ12uPfbTJS3vZwi5zb3yRGtheY3qwHM5spjGPuaYbeMtj6z
R24gnb0g0bjsikHCXTTk0zn1Ue0Gadaf1mnrhTct24ALk+kVK+9sRU+uhHsOpy1lj2X7z1FvlLdL
OKYVamC8rbN+PhetEJdkoWpapOtaC/pS9EfgK93ZZNQzGZVkujZE197HozzWY31WecsU1GAw6OIq
2690zOg7zGHN0QB6iEbqPbBRG7du2wSD29g36YBzeiUoA8m26SSj/EjPDGivxIf1wey8qdJ1mRfk
q6XpLLe9pcM0zyRDC5a8HI2gkAz7CuYzhRUu51nfaPLrPEztNQGL5UqLlybZRFUievIm1T1NIkXm
rpqkt0NzJzF/I4hPzg5Uh3tLYucRtvcUn4GfdsNzq9BfutGvLibBRi7xuBYOYFhDfud0pugwS2P3
lpys0B8TyZ+acdVkRXhdVm29FUQUURLWohofkTPLtW01XuReR2ZVX/P0O3SSJ+j4G1+gOvj+YB4G
w4vBEmVHVZ7+4bR456TI2CyFTquXezGro5NIUraJYPPZub8bGfzW+yhwcvJCvmPzRIBfaH509HoN
m/maSeP+pBxxTkXA6YqavRo/g/3SJkpeiGgTJ7PCgvvHbOeHicD7CcCPhhH16sraBcUR7w1lsh/9
h5U2Gy4Fn2T/0sq8d8bRCzAzz2wl8mZfThqv6nQu+8E/hu6//ujGj0bEP17dxshMEMylYv3jZx9T
oYVUWpT71qg4HwxjhJjoZjW6ZtpygrINRRI+6bVdpEqb9aboOQMUkQu5xsbl9+s39KMPSb0f7LkW
hlw6hY2/wEj6Yz+bBHT3jH+ZwFqMH0QSm/f0fCBENsZvvXw/2pDUC9qY+YSJPV632R9+cGJCeJod
obflvpAN6jpQgOeWp/FLBkErDsyyhw2h2/ZlNHi9dWgakBnzujXQUS9SARCPQArnLacuULmRXJiM
aw7W0cZEthtigFNDVnIl2UuhgqLSab/pkW75THHsbrkzHQ0BtJ5Qx5O+52xBhc5LKYaxu2sNX7Rb
1HJjhKTjYEr/snCIJEHsTZzSoxD9MrGAB60yHhP30rVwguTgr1knijeg9MWd5Ucc4zrgGPTeKAuv
Lu1pom2RaJN6YOqcqqkPukFW7NutzyS73XlK85z5F5sru6wMZ4dhAI5Da3jl82kAcpoCn370/443
fzPeNCxH3e7/Hnu5fxlfkuS9ef3Pv/IP87qwPzGI1PFifmQfGI6uBp/KhE40j3+FO//Pgj7T/MSZ
HScx4ShuMdP713DT8D5R+AZrip5v1+Cf/D0H+49rG2h4ch82SxohEI/iM0/dfO+WcPxY+ZKKyLxr
26rCWLZImicGjrCQgFQTQ2Vj0oqTnAYmF5tLHGfaLXSlmdAXrtp1nkA9p+SS8ygVsGOgOQbnKq3a
iAkjTqvr/HfgcRCrwA2UXKfNVGUrDXHvUMaQpXvEjU1lQBQ0NbC9DMHGIEmzeVeac3a7pJRp+xGB
G9W48b1YNKqdY3u0r4gjx1dTkfPUi9tufOEuml9cSsESoFJ8bes4Uh6chkjYFgQgQgJshNfejNOX
Lhrnaw1SQICLZH6em6XBAxhl7toCT/V9aCJjZVYYVSJTN26i2LlR5h18XHlrfu7BXmbBu+vlL55t
J0/uv56ip5+AjAqd2sALcZF56gHw7ieQi22nWtg6d0tj+Qdh9WKDRM5DxefZAgDMrDt3lZjSvyZh
ahKKNfloleOVYk0eGHxenM4b1xXlwV/64WIJRXxpIv5RDJVpj0Ut2tt4hszI4zm96EWHlwsORv4A
U9Dbwbyo0Out8srzms8YkMSePcS5G43mvRmbwH99dqVEq3/9oVUj/butAx+aDYO6gCl+Z21mxv7j
h66wwEWhXhV3Nr3pz3QFYc4mxPxkmFiUNFdvDsikDayMsdvYTIbMldQQn1pwOhdTP+mvVaaaAHwx
TldRYWfHsbTEXTjzp9oyze9mVRpn4ILHq5iIwjld4iQRvfCBB6JJUROsyKygcs9Bv9zTdEK5rUY3
ezZYTgBVo9ssuuSaVseVM32xvtF2cT7yxEBpDsWeVqK2o17YCpKJrdkkqDzQKz9mG/acV356tO1y
/JrEDI1yBjpfK4A1B3dmt9B0GD1CjM3o4ZSwJuN0y02ZXUKL5mbC3AYo4Jsuk7RZOWHjcFpPYRB5
MInWCU+VPkgo+yJXl8IEXRpAjQTHArfAfjEV/EqrrkjSCxlbNfTw3Hycu6L67uW1bFYFJgCOTSTK
KYNyqdOOKVb3pyo5y2k8vgiV28MrjOEClZIPZxIWlps6XtL93MSpv17syLzVMJJetTzwzi1TUT8X
aiZGoe5NLVtIwYztox0TDPejLDon5+ivVV7/N457oC/vrx2lwJj0/+oWAzqf39JXes27G0ZVN9Kk
7Gq3MTUbN53fFwAp2vxhntiZNW7v461V105TLl9H01vWLfP2eW2Pc/yNRqzpsnKoRGDGUj+6tV0F
bCr1Xe1VT9hNaS7oHflZUu0OFhH7BDQjq9jl/PbnJeUqK72jSqMV0bTB+2feTjqAtJU781HnUyFF
HCZrlquZQKww1YJaZkAKq87YiE4zN4neg7pIp2G6bLJyuTldtnDN/TVH3fmigQBzblRliGDq6U+e
JttHH0vSIxmK+hKKKuol0yL2PaDmktdCz3Z1ySFk3U8+NBSr752djSPE3WRe7F15el3Om1/fuqby
w/9rvVJfP5NSz9U9ZDdUOVfd2u++/rE2WkhnTXhrNhUd8h0BmtXc1Npduvh8AiM1wQzWrXafzgnU
A8Gwi0NNU8SgZFBlYRNyD0LFzOvw6OHXfMkGp5k58Y2oZhXonWe4nXwYBb091Emv/cbw/1cfwFaP
V4MdleWSvfzxAxRL1jZGHLm3kMy7DSOs6bKuomhbI5rRtFGwzoQ1XifB3g9uaSy0jUOL1gt6uziD
fBK+ce9ZyrVVvliTa5w745QdY7PqsbbkXniPMxEFIi4ikHy//vJPz+MPXz5yqGvQOostmMDCj+8d
hG7SLPYobksmuLjt2zZ842oOvX2D7/HBQB+5SKcWEIQ7FLsOXy9s56JggFIlw7GUXrIegbIecjE2
h9KttfvOkf7OH+0OJATyEk0JbXLuMs68HqWfU4PTju3bwGOCnyixX9tw7A/6sngDTDc8I709ZsXO
5Xi9Zme8rCZFfO36Pnw08bHuNU/zjm1S07PpuRQptla0rfJ4ekb6RC8ZVbAa6s5mKdzCW3dMRb4b
ER0LK1PaGiVFlWlsqEHyt1aZvRoAhNvYKmpYIFV1yG2Qn3T6NAf2BHhi1K0X+lr0DdJJPGxIsfP2
MJodl6kxb+HHwQqWKU0iDAzibzrDzW2qx+EzV97w3c6lWkHUV5MSwO0TEFG2rtJltmTlg/xB/Z4p
s3udNgTmAbWTMNJI6RKUuESjeOKwblLIhkt+rdlw8uIJnqOASHuZGgDrfnMhsEn8eBuCsmLPwMlI
nLaDH7YNrNWyxwrB+Cw3OkoxdW6w1WltzscJJmRY00CITRPjHObxLVux6sUxuwUONmvSJpLtIdZq
N8AAmh/rBEYpip6e4GjS0oT4e1Rs6XVQtyun39d51PPPLP/dqznaw/eeHLoW+I6QbtDGHpY5UFD5
xUDrzUZyWOY6sAuMUbmVh/k2N3Cbr9Ao+70HOi4gcOweJlt+BjjM9BeX9ZyvNTPZ+bWj3SCRzmPQ
9nr/DWIWSyRz3aDBR7+fjAUdUvUPuLnqr2HSxi8zJt1jO4F91jLQFBPGTqzF86OBbyqwkGJWvJ9Y
MkDnhsA0xMWami3Nh/Rgf7VwewfNMGTHkjbA/eLn1JfCfqx3C9zM8oLqL5s6wD6LH3gOJA/AMRgg
LdVoeasykekjLVo+qlNWOxHV7a4+raXFarBqY/z7GmizW1pz1AYHA9lR51y401rpBA1kPFxycd9t
AFBLnY+bseTlZcsXRakLfw67nttgjs0lXHtOa9sqvV/cR1HXHkLd5qmzGKn1GtM9PFNt7FTZmUZp
Ltsff77BqVVqmwUY5auktQSxo5ZeoHDf+lorFuM8EmN2nLkQ4B+PGGk1ewbbgbxiPRmofzgQ9H65
wZsIp8YgzHfbsLfcd8pQs2rbZXkjIOAdvH7RsF1K0iEeZFs1e1hGpKyBTtjWSajpaED7jQ1u9RVJ
B9iAU9SgBIoMkl8V6gEye/7muuMt7EA1QWLbSslSRrVDPmby0nVlfG1Kd1zzMADj2DJluzmtqP89
2f7mZIvdRjX+/fuT7eP3tvufv3Tv/PE3/+HecemSdxyHYK4hTLi9/Ef/TGd75idH0FJuwxUwbBUE
/ecB19Y/OcTKdACiQFlIFTPU+Yd7x/1k+GTPcO8w+WGn5/8d9w7dJj+uk8wLVaMEB2wemuz7TvG/
d9uVaLZRr9MoPrTS7c+oTMODXJhVe2bNknvKVj6NrLeMW0ZGrIAR3SLJlAS5GuxncaMhO4W9u206
v7nj+Ea7sZXj9/a6fAfJiZv4pBUg9tVbdo4oCJMSE8hBu822T/tQzdFt9AYfe5BYgexxgsGfs0Ao
aaIOSeR4WY89ZIZaGVFo+NkoWp/4gWjCte+kT/44PrC7RfOwqWD/vHQDGUvGSNtk0PSgUyoJd7Bx
JGOPdDIpFQUnLoLKooX1rZjrBCPIYlRBo7toL6V2k4RV2tLJRo9Pg0J4sYxzsYJrrj8uSsEBezLf
h9VsbRHbuf38loOFv6hPjsUAviqY2iBRqhDAxqFArZnlXRQLscUEVDH85x+7SlPCWPq5RHhbRR56
k2fPWw+Y+Fqr9TKIUNlYSRK7u8tQza9DHgQ34UnAKk9iVkl3KGBGT1sCvw/9leeCOzeVAuagcAa8
5xNa1F7bpS9Xpua6KMrWY59l1Z48ITEedDWjj6nMXgZ8sLNu54E7xObaFvDdijxa7PMOoSpkx+d0
rF9Ltwplt/fHovtstzOyR5UsxkYbzGZtpzPCX9MWgt9D9OfUSdE/pj8nSifslWKYhd1DWMw6VWvN
5zmbgafwSP7SjOl8pDHPhaHuxYHIZoV5EQGclei25RlZoEyU+YWXyvoSZh8Cpk8rgLuiU9O5ivrW
uc7onIBe6A7PYROaN3NdpjRKOtM5j9Hv3UkmLebFgb+VYHZEqzxOGEKb1LHWdOlM57nSWnMDwbQv
GCUaVvcUwe7DLuRmB0pykWnHk2Q7neTbBkTTF32s+7ckHUhQy0qcpVFt3cHyBjokih6dBigYjSSS
r2ysZHOBZ+YLNtn+EhKftjFH/btdyC/0W4CGlqKoD4PSm3OlPM+5a7QB7E34/GT67hcNRmE6hDkT
2hDhmk0CIrZ+ErRDpyzydQ4G7EscUWYRGDOZik2r1e1EUBJVHIqvuRFuJzfkRgb9ZlD6eaaU9KrG
1LeejBk0IkL7KIznpfWfdYo/Gqa7mPB0We19JyFmZbtITjs4QyixSr4X6PhRWH3X8fXPq1SJ/I2S
+0WOIfoqzm3SZpgj1mnsmPuINeeW/wJ+OKuNL6HrnHmOPx7ogZQY3h07xq0ataN50Z4MB144NdG6
b6pneTIkNMqb0OjtNlVuhUH5FiiSry7mk5dBuRp67A2oh/EhO1kezMX0JA1MhuQpC2KT9kS8e5uk
xU+2mvRSwOixwo2r2pWJqhibuurGleNqGgqy4z3ajZzFqlvOCt3VKC9p413mIXGFjqlthWpy9lWn
c2GnZNamPHuacJqxca7HM4+ObbvogPSe2qEBLUM7alJxQ5o021SqRtoZVXnokNnrtJb1MVV10yWD
891gg6QaYKBfjAN9lKC4l4XYMl3VAmfZBS4F7YEy2bjPz8DcRIGkEZuUn+L9Tpolt2l1BuKSkvuJ
Qp2mNelVpC0bDnl1lgu9vDByqyYnDvmsWdVlTcm2OBVuZwT1WKma+sbyG+veU83cjoOlOBaQHtdz
tcy7EInFXfuqz3vBs4zDzB3PMJ/S5dwMuBm9FOeFqgKHWNBsieFR87kMl/kSzW/En2iSG1x3S+8x
zVRuUvUYEduvtqobdxigZavYKYygNKkjDyVbXYreGkpo+i88WECfdvmwp4YWhGQelrSad5VqOJcy
6b6ap95zDoTtua3K0IfIuItcx9tbqig9IaW6bgow6Lmr0SK6cDyqiEkYPGA3hQvi21CV62ZT6Ad6
9wxOR1l8cDgsbRS54czpaCFm1Ott20o3z3tAvGeTqnVH6b8NHRjObhvBP6v8lqbTJnnrCY2VmDI8
PD4VxonRGPKAGU1NTsuQhDkAeQbQ3a4beq+1cjJnOkeonY9VAX1CUcY6yytNRVb8QJiJcZxVZf3Y
12eTlPVGX6b2G6YZ6gVkNZLrzfGCWWRbl96OD83iv3oYEw6RaIg5Rv2mz8ZXKe1+oxN12/Q9jxuj
oVK8aaN9TxttIEPvcgBJ2rXg6yxpFhjrB3Ez0ga6bTSw6XN62+utdjPG6fXE93oMJwFfS88vI1cu
28nJYGxNSST0FQWczlYsSMl25lNsI4a+I1szzZ/tjCDd2PO93tZ9EjlHEoFzfzG3elRuTJ6cnGaT
CR4WYayZpkp7LGd94xBQ1jdx6JNikYnua09ja04zCFaSq0EiWuVWywqXo1Rm5Lm9cZm7zfvaiO6y
jAlgsAwLW5k2y21yyPhF11hirZWZ4ltc6QZuqrk0JrFiH19fwZXT4qBKm+XRqvrpUXWsHF2wqmd9
XbS7etbGDlKlO1ECO5NY0p1sZOnP4fkSJe/2nAwhzUtWTC/TnJc59egoKfv0iPWqt7DpufLWW/rk
KHVJcb0lGEj743Y2vehbbfbajim9uG5nr4YrVxtbixYD+kcB460ywmrNKpuxWcZ6FD3Yc0iBViq7
VVNltKn40rL3augxBPpCm8qIW3Bc8XRbRgBhlXXWQGuLNx3TKKMl/96rUsZ00LeiVfg7b44B2LVu
j/Uzw5M6tyBGA4YcA2MMZcfIkTQOWl07bPxCnUYLKCr+lSHAekJJW+pkmwmioqXnwwmIrd4JYFHq
z61IYyOYUj298eKmviX1Obbk4sGO0nhKs1YSEj0Bj7KHuQZfFRwJBZr63LhIes3cPea+7wdh6xvn
EsKjWOX8+E+A++2t04qd1cF7XgEeowQB9wWxfUJ367a0BkykGnB8LWmjjTVp8tKeVfqEHVCdryVa
0sFObP2RWSVFSpUexuuotzxiLbNdYKXMOp2Goa57YvFeNhZf0hnW5VebLixubLIhK35RTAd5huSN
NTiLN2PXAyRseoigHbU39E07sbwCnYidycniftOJ+KISlAP5lAOdj70rDk7sMXIFmyNu2rzpM0am
Rb6zMSptfH60I/RZjCk56MBvU+jFX3z23J/N2XHPQsb9MBfmwT1vdbZmQRgZkX8hdQFgcnafOmm1
j3PI8dmJhL3NtQXs7yT0Q4O9rKHqJ3WercqG4YDXBdEWZY5nielf5Ok8f6fZUh2GE+OF9TQ5JqNm
kP2xnSdmAJAaM+pLwq1WJ/Gpw9lcRZ3EHlR01i1+FWsjnJFCL8ALG1LxjM0mOtCRugbCUMN4ObfR
eNu6WbOiKBMbjKDNocyq+GVmnFivzLK0t0ZSwoeqjApR2cSHLsspwcXQ1RvNiZ2tOejuN4hD0zk2
9eXSq5fqrhqBvaxZz9M3POTtvV/o+VNkgDPEQZb6R7IJ4REron7UqxBAEdcrENzIubGWblyPOlhS
k8TnRlsE5V+uXW3mwjXY++vORogQry22xoylWRbb0anELs010M46ZrLKz8f7EsfrVqO9pqvq9CqJ
wEykykyUKlsRi8QQcANys7iDGbQDK59FbmHNcKnaZMqcNJ98Sgxn6lWpzEvZycaUsEfJpV6zgcLk
FJ/8Tu7J+qRMUENXjt+ckzOqUiap4eSXGpV16r/n/6JLuvk3539TFzbD439//r94aduXr3Hffu+6
9r3A/eff/PP87/iffNNzcL8KgEPEcDAJ/Xn+d61PgnS5EKanbELincBtm58Yr8F64a/pp9TPP8//
toH2jduG2YBFjIK5wd85//90+ucVdHb6Ag81CBufOcN7sYJBoKNllcZzK8nf4jLyd5rHiCnxSDq+
+3b+Qsf9q1fCQM8RFUQaBUUfXomlrLCXyeCVTJ5MUq++VEU5URMS9+u//0q8Blwe2zV/1uwjqMwL
z8Zqj7e/p8BQv2oHma6cenn42y+EP8AE18jL6bzWj1/e4OaGXzZLtZ8pCs7y7I1p8lvK//8nL6NQ
gS6/+E+/UecQLY6RiWiQVVgIr4ZUS031OpuS/+Cr41r1bcZOArftT8OgCttMGfOJhlA255N63NOv
4503RfqbD+V8HDuh5DuIkya/E06pj6Exd0B66XxqTmLV8uj08+0cTcRU54dKpWp//Q1+UES5gRRY
kymc65kQdD461DRDlNybJedZHsqBi36yTz0iyqWWvOieEo9tBCvOwt3fvxQ9x8ba4mP/Ywj44aJ3
mrI3CW5Ue4qCKYNravaCvpY9aCl/+vVnVBfbO+Xrj89I1FzN83Sdu/rHi3FhljYnJTtQIOLNXvbV
vEFpDO9+/Sp/cRd7zrtX+aiqeL49aD1efQ3S1ZnZTA+DHItj0fxnX927V/rw1THejrFX80px3s8B
PWYvCyjA9f/H7aX//KEYwsJuJNnn46hx1bX6bgRahlJ4kpjcvhoom6j0AVvJXHVkn22SHH7IPM7A
ubetqd7d6ygVwQmpZMG4OA61oJNyLAnpe1PUr5uyGL9S/0hYJsXVAK9SNeNmb+CCrQNJs+Giclui
6dWC3cD0aYQuK/6VGbz9RkciW/c8MfbuVMsbRHPzEat8eQC+HX4ZJPLNKCexp9cqY5dV+DumWVB2
OJZE4NZ6zriQJuh5rsl+d11ccALMC7b+bnHXaakN4WoZv9YhqzwAOd67Y/AqqU1Cnf1+uqaGNy7Z
juT664m9lzCVQXcC+SJDPjT1UNW2xEuEqZmevw6SqLMeLNWkavRsQkBndf4OX0a1hbE3bXDoepQt
cqCVOp9ukSxcIKDJFnZw/0PVjheTjd04Do8AOs2MLeGNknMW5sqjLekY5TxG1E/vysBTOSvPhzXH
Ps58jOJBnE2RkX6JvDJ/cMYs2aGfECZzpPlI8xSWT5eiv+eK4+/Ce2KAtordyu/WlkWk7s/4m2aj
Cbejh4UE2ekGGab7EvLVnMVpXV05ffqmG/ymfeqYj0jDb1M7hnds8cvDqJZGLCLEw3KTAFlDjz1A
Bbpj4us0AaeVTkDaWNG7dTjAmhmi3FqxDWAETT68OCYRqfoV0YPkMkK+vUqdqHhzNOL6Rol5xelz
UQSmNnoeuSou+5wUxXHRAdrEYBU2WcKXQCtEiu8kntcA8aN7b1HGp8hNsi8+JRMrCYQgwOykaDuE
NpZ1uTROvksKfJQXRj9UfuDE4fAUhxVJT9MYSOUVZUaA0NGL5lyjA+IR8I64n4pMvplQBY58RpJN
zCRWuCDqvZ1iES1NQqBWUXL9iEYXqOQ2BnJ42vFQbvsJjxymNoswvclP0IXQNNHAK2I9WgSYQ0/p
AQaazm2n1OT1YPOIW2YA1p1VUdYqiJTGD12hRcOu94r0hXZWbesrI47jlihqiT/kOwptp9uR2PrT
QqBmB1Ogy7ej1pgJYzHQDZslpfmT+XQ09ivoIcbr4leKh8C9ZYPBhg43ivbz4OKdJYwmzk5mJDmV
vNmGqp4jObdkJsQIjt7I+CVEHGVf6sikZ1dVApP6NDkbpW+mBy8nNBzryBsxtkZEZa5GFcQYxNKJ
LyPc/5s+yv0dVcDjqqd/kv/h5409OF2wdsK7dOA0GMTVFH8viO7sgacBAePos5zbRv9UtfOws2SJ
9ElTQbFZRq84Mq95a8OEEkGN02urqi6a6HvXN6jXLT2jNcP4cnjt8f8dJdCHTU9a9oxHoXsT99yU
RsHb0o18uBi6Bnxjxn1uex0JJEyNj55RLWe6T8vaQhcqlK6KU9mYUYlDZI6zWZdzUbMq4k/Mq5lq
o9S/sthUgjHhrgepOgcDKKaV1eLDwxgiqOvrqAZWz93K5nObMn1JaFW98jBzvwBC8G4sYk+XJTG0
+xQb2ZHWKV6NBfVLDxZjrUNlC4aCjy9a2Eor6dX+VVf049dWa7CoRDRmrGM7824MB7eFrecvQrBQ
NopV6SBD0yqEBm02zRyQv8OUj6vQuwnLrDk3xp6V7LTT6n1qWXJSY0E6pyxiJhWEzshLN1AK90nr
dWsTb/PXWBQHZsvFKvJbnStYNzdNkl9ZFRVyMUo4P4Ksrtpa7atLk9wMRnVW8jpm5iINCPMu3w7w
njGQTm8wqGbVpVPhucs847s+sloN6hoROsA+ZJQE1M0UbYc5Bp01spOg1aYTl2kktq2dLhBXML4J
i4gqBZq03C5O+TmZ+IYWNyyCSceJYmvtuO75hRWwEUoJBTrF/VBFSkkviiMdVJJ8CmuPFrF6jD43
fTZIvnO/7LdWKupVRJbm0gpN/dU3+u5s0ADpZGUPF73N962D7TIl8r2TfqRddE1yZSXW8KSlaXtF
xJN+jnR5THRrfPQykCQeFVY7ezEEBgPcCQRc5FWlNeF1nj0TopfI4PFbGTGZwIXzmfuZlh092tO1
p23iiEpbBofVlT23tINw2N+RbX7VRImHyuWhxzTSPmhJnD/UGP+PTcGKo1NTcp/oOMlgnoxz9cci
69httV34DbacvUbyOxO+Ec+mmHHOp34vATQ0uyL2VyaK1Yjzx2dIR2KGxSzlkEe3h5kSXDQiPTtQ
A6WjylUuDimmJlAASRsTTKoszCPYLTt9JcKxRiqQ5udWmvI41pY8MmrQq3Xp9fXRyts+6KHGmXkA
e6h0nbN5NCe58PDJG9Y/dP/wtjZHihB00i/azobEScNF6lsDOTcZDt7RHoiMIV30jHnW7MUbVMOF
nsQ3BLzYo7ghk98r4UQwRiM8J55bGWsIpYSurVroG4Qk1vWZJnjmdh1jsevCcYnLIVdRstl6UcrQ
I24IcVm9MUjWnvaLl+kZ044pvxtTa8qZ5Tgke9lc29hy3Xk4gs/MgqTSX22v31fMYykFQT2khzfe
mkDlAhaO4UaIVLswAFGmQUcEbKXZ5rzjPjWtVZliu6EhvqPYA4cIQbMXNOVs4440A5t66QU4t4wn
2ZnTZc8zGjUiavSggEOloWJYyyW3a/Q1QmrrVxl2PWpmJ5+tpaYdEkZl3ha8Juub7bB826hwgAZd
eyQA5eciqPjA+6wnpL/2KHL/DZrZ+mkz6uu0d8FQclxXZ27wYTNaTThTPNoa9jGj+2M/tPKtpAyW
mipIdowfI5utVQ75B80lNbpL0F4cXbK4uqJ73WR2KV94cBVHz6QAazY5Z7QJuax1Tlv6mW0Cjiua
tKFamsx4N9REZk6eXbq7wM9NHFM2hKTDOwvO7guYEsQbn//ZeZrh3swhVOlVOE/5g54k6ZfTGlgU
2LbX45KZ8W+OND81FXhYvpmD4PsWFo7Ek8fr3cYcH01EVF3P9zWbicAxx+Gii3pq572GPVPHNvty
tsiYrsyFPVbmN/A+GtrdaYePkpXh/+7Q+qMrmwmJej9MSxgCCnXw/3DgV1UIrAe8n0YaD70+nzUZ
zxf6e1+KvL8NZx75vz5u/XRK5mLAGMIrkY9n5qMOtu+/AHsQMhqrfD/UbEhBrgNCUamqoohPnqTy
N0Ey46+uPsJkPr5z37JgxPz4gkXDZs/G9c3iWo8afX4885K2GKhA5sLqwGdT4c615ghvvD49golk
k7GJTWKCsZFr1JMALzz11mOz/N0QyfhgrlW/ADYa3M06dQf4+j58IRSvEv/V2mzfqaG+0ICNdVRc
r0GyPNWUuew1to0rjwqhrWhA0ERN95umyp/O2UTcHA9ou85Nyk/z4R10s8MMODES2qjmZCe0CP6i
Pf5uGfhpYsGrMKgwYerYJtacD6tAT5sOCdky2TuoAUzyWbiKCsWlNn012Ve8hTnl8EBH0PD062vO
/Pk7ZotiqfkPlBbL/ngcno3MHpp8jPd2C8Zjn+MgOdfC0P8ie7bGbQmp88rXAEOgTjxk/ly/kVjB
VTMPAu2gpHNWrbdNt6rzHtJD1FVsJ20CYuy//fO0LMAewvnpDirVEf0xcfmvX+0382q8Wx7L1b+f
Vx/K8eX9mPrPv/DnmNrXPxnKAsYgDorTP0fUvvOJVKmDExxtGx+bmpwheHfx//4/+zS9Nmi4Zhqt
BnjcKH9a1HCvMYRSrltMolw//K0PQKlfAaZsizTX+9GWWokYxju453zddFmWflyUZtl1A7K7d9Rr
OZ1paVsFY2Zmt5Mlsm+yGNgRhZ3tMhoQUYRUGmaXliWbZ6SutlqFbqtdG5FLWXRczcO1jXb4kC1m
aJ/VyTR9jbskjQ5lbdWUSBYcx9b1tFDDboR09k25+zCLbrzBkGIRWJ9lHh5jSo++DcMszgdGHA/x
VJJHgW3vyVUHvoszUDnBe6SIK/bt5DCIId+khE44exa+YEMoLecbzTz5dywm4B/y5TL1p+GxAxV1
m4VaTwUbJ6a3zlrkVaQNFxnoTnaahFeeQYfULzb5jscpqiWKXxu/aZYFBtCPBGe5ZnKvK2fwZTDN
VntNdm26wGqHJAzGaH5zpabdlEWKQsoINrocNDM8sMa4dLyiV0IjKi2A5HGapZzNF8OnqqWPX5Yq
KuhjDduNGML42SCwPq0tT3q71kX2QIR28rvZiOOrXvQHtt5ltE+A2e2ixfeOZFeHnV4yBggWKZ07
iVsp2S1FDGpixsFL/yvYzGUVZ9Dh2aaV/rfZ0PHKESRy9XX8f+ydWXPcRppFfxE6kNjxWqidLO4U
Jb0gSMrCviYSS/76OWC7p2162h6/94scjpBYRRQq8S33nluO6soD1hBZcdGdVVzku1wKT68bQy8q
uzm8WgXDGxegJKrnsA1Y+jZhto9HXz2MfsUSDfnusYDB/Qa5ksYtzND9Ro722seunIaz8AMjagC5
3DdhSQ6eQYV4K/yYDNkg0Wz1qEtJlYfW8LXkwb/xML8GV0T5+eAY9DLTMiZ+eGZlGA+AN6AVl7KG
Gp2qPmJ12yET99qOCcKcoj7I5HAe8spOSf+dk7tgaH9itF/U0VwX6lsjgGY5JSgXNjaZCdMmc/Tw
Xve2ZxyxMpTkKc75Cd9Nt8NSksMwrD2iF0UY3HlTP26btgZRYdi9v8lt0sVEEyISmTMx3WqyHfMv
nQledsQ1GxBsuBMaYfTBF2P2MC0+xAqLuOfyB58uWnb4r33GtUWvnhryGmcHzdqN6VEj3iSyC4Gs
N9ZGOEBHJnfCR7EI6zkJeI1YdsxJ9aMjwVtNNUSmCIXGWB9jaC97g6nrpuYbyrjP8hG6OMVeVkXF
1xuEzZrcjOlw2vg14geirJqdNNsq6gYR7/O0AMzsD7iFcPVs+sRmwlWIK2sIxaVhNL6ZG+fBdMIj
IBj3WrdOjFy7N3ezWS9Hb+647mqe22p1hcfbOui5A6Gomzc0jYu3XbGskd0jJ8pyPZwtAod3sEp9
aEPhdK3orGneK5xFrlKEsIHouPJkp85WrqqHRbDoos/33AOZi8ODEcp7nfLFLFhPM6x4xqoJKC0o
yMBonG3O8BOlfC6fDDYFoHxoOWUNAY4+RDyCeOPUCiqEa6F0wg1ptZAk10IbbkMQjeBeN6Mq7myn
/hIyy2Q6s0ofGvuYD8kDccDprkK4H8VdXUd5Zo7M3mSJF0Z7pBsU3nq1m+kJK1m6NcclPPkNoger
9Kj3iW948FoltxxPBUPh3j35rlPt1rJspguR6gJlkxZxzpFaVi7KmdJx8Hy4+TYtCGqb2zQ9+2rw
nzBfqqt28koEE7CCQqAvnB2bzI2NdzRNDejjItG3ZsG3lzSs/E7T1PxSJG1wbHB/HpUR5teTYOWw
S2Qy72NLA9mtzSqacJpFSVZ04FyZF/t9FVwVvfWKb5cOMcnG/Ryju8LVN+wqBJDYRbko9xOill2s
bdSTXlJytS0754saENL8ngFt4prbI/O0bB5m8gSM+jpzU3nLsH36MZr4nca60Af6S3NnEkUBcddX
e3Dl1deuCQLI7wnijoSP/2tONqXlKuPGLeb6VkBT2i5lYj6xGCvpwZ3hmy8S59Encv2+69KE2LfO
3Jetoy6jHoJTbjo0oiX5jjs3sEoO3TRTj5ljN+cglfarLbmlbbubrmdC4y7M6uRxNlxxK6WL1Hro
FN+qaXlMROUFeERFdjOM4XBNFPF4TQxtfDRTlwBtUAnbxgk4MsvkVoQyP0JvzTACKz/YFGPgA261
k62dY0HCepHqs1m26b6CmnKTWSVw0VpPKao3V35fMisrNtoYs2sL1chRWjFhAVrMb9Wgigi7kn6y
R9uK2jj3GYmQzLHCEuVzl0zWtU7j6VpPq/y59Myc+61LH1yGMo8YG629bvJ2u0zdsEQwWdOXtmvl
na0hP6ayiSmN19OeJ/r8mhKa/WSnDoIiLK7zbprsAp+EA46Pu/Ls9sP9oBaZ3ya9LRD8mJ0XIkih
vheF+XUxkrKGXuH32QtOxbgeKG09xZOoMIP8VjfpaG1qW1U7JdAxLoxcqh3sH/0DMTdi42IhjxAz
mr9JbQdTa9+jX0wQVB0ms4KZiwUpKwjn4CaNT3yUJerjury32wXuUU06cWK0285DKPJR9P23Pv6L
+hg6yEoJ+M/18aWph9f6dyXyr//m1xJZmM4/6Is8SCPrgpWRxP+WyUxp/sHzxAS1upo22CH+u0xe
w/ZW67qF9cJ1KIj/XSY7lMmEhQCrNl22hH8vbA/ox6cy2fWYFxFSSbUMJvYPK/XVSovTcUlv/Rbu
c1QaFWy6KbXcyO28Yjn64C3rPeEwKWP7zG4viUW/XmZJ+kPGgQaWl1RWGwVm2s2nVHcVUi7pe+8Y
qUn8qDNUrU7VLtdNx/H+kmmnu26kNn/kFIMhK8ACbj0EOh8xtDGO9iEDfPzsD4NvnSgUxvE8Q3Oc
Lrhi6106cB5iGCwROC5ecaF4cSJ4YMMGFMG1qZYWPEEbJJHIa21tu6X/PiqrJ2gjLU/OOJtLhMhS
/AL5RLkbjiZnHwbkU+7iqXbTVYGXXeAATicynf2j0av+NDYVMCUS0ef7sTMOPK0tNMfhy1TPNvb2
cqiiCkYO72rR+cvsyjayld1uFaEWKV4NNANIVYG9TgXNK/ClEiMpovbeBQFXg3Ag07eXq60EDjXP
mVUfbmol7jgO3TOTeXkn2yn3rla52jtXZLkqmCDH/RNVqD4NvSNBxvk9GP3dqt1nquDN7aEP2rTc
WbM1XZrcKTOnxN0HnN6s9x6x6iPzWidNBx75BHo33QynisWZf6XVXPcQvATQdNCAU1ooskZ4APez
NZ5EVYhwJOIaZgrujll4YQCJLsAn0m5bBt3fOKDx/Ehs72UXGvOPsPbb/Odqtv65xCYB3zdWLd1K
PFIJir03ZD5GoZaK+WsLJG+NeA/Ha4rY4uzVql1FnQVay6VU+Slzwtre9WVxL0RDMFbGNitOi+kW
nyNR7kwWuS3notkubZGwgBbiHORFs0tgKu51lhXAN8HZZ+38MFCIZ1v8PNY2C4m/phsYknMQDD7O
F5urTQxVwEOuNsdhV9qLe6qwpO9JlJavDRyLd2vohE2erfRY9XU6pYOjwkbXmLN3wWkkztLGHuDY
wLBywAPi6NTqe5o7aBN147h31CaZuyptk+9J75gg2J1qz5beOIyUZVufl7uUnt0eBE/A+xqF4iGd
UMzfEr2E64XYH2bQlllcEcfcMWO25LgNqIROI8XrTcaOxtrMQ+lce0GuzzWJ0gCvTODetGW8x3wf
mBUSgzK58VJcklvleNfAqORXACLx97RPwz0lKs6m3HZ2pP7VZ0VU0HMuNTkmvnu/3tm3sSDjCgQL
y/hOXDSUSuIk2PMFduuSHt9aFOF2a/5sxGLeNm6RfIXipa/6zpmuG0ibR1mSzbVkXnLI87E4xBka
h5hH8w+LTeEBNm/4mDjkNmF2s9Y0qS/aMm9rO+8iUITeNcYNl2DdzjiyIppe3K6hmIA+T1mT2da3
yl07LIUfE9pkadoPnoWqHSOY/dNAs0CvzdXYr0kzJza/74CqwqjPYlZ+hlq6kALGcx5bm+Yrsvyx
eXeCJXlycycx0Z/27ttQrQ7dUEp+RmucStgQET018081lqxbvOZcoMiIApYVu3gEmm/XSXCcXeLB
prYeAyqMOd8PboLEmuIiuxIh3h0i1Yuo5Po8AcOD1Zc3D4G1XBPHZERuEYdHw09bljB255+D3shC
Ru1l8ANaTHoXlkGGCqupf/iI37HbgdpkV8RcdLc0Dl5rU5xiL39Afxuc1upjW3B3PwoDHQtEysVi
PmnH0TTo58DMxXaZwfBufJLdbvISV1pDPt33pkzQCaTK2M6TwL00m577jcluuLVZ+j40c5hh/umn
lyKVKPrtHMdviep8M/rzuzEDuh4te/hJo0YYhNvpXVOm8jBDF/hq1cwutMjC23EO9N1Su81+DdK4
s/q+vWK/aj76gmV9xPK/6PZNg1xbNp35GrQKC8GsmgcGvahBFjK7ozRXxsYRQ/KT0Yx5rBkHfbMx
axtbza21w3DMDp0BJD7bJCUMiCiiU4CvduMHo3exOjTQfCNtQs3X7rQL26tgctNzE/btXSfScTt0
JlXbEqYL0FawkO6YdDnT1jjdSnMpOxA7soriGZgkPax1og1eVORY3S/4UGDazk24sV2rucw5jDzD
7vprXTfTPcaTnSIY8dKNFpMff8nS+EQfX1zAX3ZbYXX591KOREbJsr34bbA8mpPAvoXaOXxwwnk4
jsEwn5o5zhyyl50pGtPMvO3HtnipkA+9JEHd39WqjEl/i7MrNXdgUKdAPwvmPbvUbPLD0o/LLsZL
QgNZQ/t2+G0bmgPLHE51qUfYcL56dhyTwUbmyHprZG4deS5dN0F45l0n/cTe+UHcnOvJcFj/F9Ny
xbSlKtg3CWsXNI7NdRymrziDXKwfqXdY5oqg+ryL9Vlkwntnx2EyYonr7C4ZMBZ5uRm+LNqVmNk0
D/qgJrtyQyZOtvegO17jE2qfYh/g0MZwe68AiB1kQLCBnYIGhllLj1T/tzj+5f8jdhYEJlNN/ufi
+Oq1lq/yd+Pjf/6Tf42PnX8QPk0fb4LLgvUoKLV/VTkL0/oHWmqLWTAK41Xm/O/amM3Dv1zNZFiz
3hLBR4WNIPRvYbuE82lxtnIIUeTi1yc4Ac2n92mPRVJAgIV09q6oaFeqLB7oaetxLk5dpKTR8l0g
tScm1J5YtSa+IWSA+VTvmkYfbvVAy/ZYchoZ1VlKz+5nzAFwSeNjENPuRcoeXQ568gTamyKl6Pf3
kPMqIgMGONL44BbLZ3RGQecNyR7WfuVdj04n34tkuh+czI8jgSElclLPJ8EkDJe97BLqLr08GoGG
P6AHnr8RrjFSC5AJWjl0ckEO13U9i9LFRGyuh1sPN/ZYdqgF7kBkFY99F4ffZKltcNhMpAQd6Lj6
Aus+jXcEQn41KEsbXmLx9A4XLEiJli00IKcF0rXdZMEtqXLetw7kwNYIm+l7NjqMY7DC7hu1ANTq
U/Y6+WjNDL7s1AiI9DLaQ6Gr8pSrMv3uSbf7aknbajaiycL3Jgzey3m5CUxiZmByV8uJP+LLiMzx
NnMz84goU+yG3CZt0TYr/o4ddvcqrzkiIMXj4J6SEchIS8IKDy3iQUuMg/jJhIsr0NDVnRJKfgES
EZ+sfpkOWvvLfSit5Uxl1kGIyJjqkv9iZChJ8+wH94N7nxc0KLsR19dtWtXBgSc53sBmFtdsEuqn
VPvMpwPV3DF/8qNxToA/oIiyLo47Wi8GsDMHPbll3zZOorZhyyy58n3/RLCxBhjlLuMWqCklilWr
HbAVazMZ+J3sCWJb6eRzs0Ks9XdjqVrKq9I4dFmnT05q6XezsvxTKkX7qM0lvlFG11w3RqIqFDLG
AspZe6MQ2M6cAcbE5l//HQqG7OnFcK22VVFmVv6qBxtDp+7PeYvwrT5XsZzKZusPcZeHe6s3Hljq
B1gcRwDlk97BehHm+3/HDf+fE9WGSsiZ9J9P1OfhNf3tefrrP/jfWQNjAw5T1vDeBzaC5dq/zlPB
GMIzYR8ykAgDPA7/Pk85aTGasJNjg/evg9Vf5w+mvTbe60oXyMTf2MV9yPJ/ozIn3IVlHA4/E1on
7An7014aygzYtiVYLuGKGywigp+XZV95U/gFuQrBivNM3gXxce2VdB35QywsyWcEsXcfCVL9GowF
e46QUQV0tMrEDHxvce8qzIkmyp5yhuPGlBZ9LdEBLIvICXgw/AV8W6TCEfn5cxrPITJ3hdiKxfg0
rnEpZWzchpUzIqBC3CIJH6azDH7a6I0ydZyYEszjiSJHMGyL/dnIz6EfdONjO3KRH4268eEs8vVz
dkk+9fqKa+nYiNniOTJ52XSDU5ANWWUlSN8cvQwPfeVAFZvK7CauqvTQ8TSxo6n24qe6stInPTCE
55dqoNIo4w3Td/YUEMzWRW2V5vdz494M5FaeSPtK9mkTq9dQmIw8ZIUmL1v9Ycw+SXVtkJ7hvAZJ
h9Y05yR0kV/pYpot5pnm2F1Zvq5qEeV1MN8gSh2NE9CgifawMBIeJotQ2tyaSZEn+9hpMaIe8Nqm
JPGhah+6ozCTWICJrIoRB+aDV5pZf2ln+Ad8CqQRWNX4T4nJfweQfzGAFNjAKH3+84lw3SgAdZ9G
kL/+q1+PhSD4B2thKwzZuX/s1Zkz/noshJwKDqZ0vuNMAP+ZEvXrpt62mVsGlolshT1+aK2wyV9P
B4sfiNsHBxhWHE6Jv0dLtT9pY8QqF2FLj5LAFc4f8+7pnCbVZKI/uXXsB9s8N8QD00R9CYj13Tdd
HjDfa8FlScOPn7D+96cFk/PZoFk/yx40mI8m77qhTTkUqM4iaxRltQkwVT8FgN239MtutmvMIYxE
ms+3+PfVL/kKH5zTpPxCPzbs2hXillAPsAsELrGtafm3fcdWEWFmPwF9M/Sx6dhDq1rNfwFf/FR3
cgVWHq1DvYvlBxHNp/MxZ2MN7QT42tyL+Y6FeXhIsFxH1jCsvxfv+ze3yF+76j5ej0qX4Hvqa198
FohZBntyZmztCbU7roakfFtXgCsM89fFwX+kfH/Svq2vxKCaKTpEtXCVPv1ehKHZoWBD8xiHsM3Z
YqOHd7cw5QoAbD2OVukcECTHD3/711vDzUzKeIvb9MO58xv9W25acqpqWZ6Uly6QcRV8R4lGBKjM
7AJF/Puv5sIDx2kHlMn/g7gsDKasrvLyJMzJLS51/4E4QDtxi73l6c9f67OSbb2e4fpExuaJKRTh
ze+vJ1mpZVoVZnbq0rlk35zG7IC6DpV10Au0EEs636peUZFCsTvqEm8C0nBP/u3f2TVNIJXwZleP
2mexVynIU6yUnZ86heNqO8tFbr0kjp9Cr4W19ue/9B/vIZcChacGFBEEQx/Ks998nH2H+HbovfzU
Cq3vG0AU28HgG9ySg5SeFpmxO/brEOjan7/uJ1Uj19rFdSpEKDwv9DFr/P5ak0s6wZ1o81WVzbRj
5NMkAYrU8zpT+d97rRUWTV3G05pDdS3RPr0WYfCTGNMwO2WClq6bMcNvWrNfrpJlsp///Pf6dN5+
vBZa4RVMvbLfP6sEgUB4YHm5h/RCTMNHzuwZitAotn/+Op8EWP98nXXztYKYuV2t318/5ZWyJ8Qy
A6znjowJp5xfyllqVsEjWOE0y8BRzP3QAJEgIyLemWRWXP78PXy6d9b3gICFg05AQ6P+/dTRj8gS
s84deA+jpFUWYwd9QBvJJQZUdm6SgEAaz17+4jz/uIS/KXjXl7U4gqDTr1bfP4QbjomHdSr2s1Ma
xPZLn3vVmdJ4uWnpUA89GXXg6SG5gBpd5sSPoH8u42ny6vkH+q4OLDhSrHMR1/ExWacJcRbzh86N
+z+/Ov/X+3T5YFYLY8gm8vPAowBpNGkYRkeQrt4bw0mnj0byU/iISm/yaJVzIFv4WHx/ZzQT6T+j
taxhHXF8UkXjXIVDGJ/mLLBvQsOT/t4b0ybfNmkIFe3P3+sf79qAvAibaY9LRfKH2YwZ1jDlyik7
we9f4CpA8y+iWsph9+ev8+lbz0dHd8RHBmYh4M/Pz8bMAG0bGzJDGQlJGGcJ9rga3toV3bv7+Oev
9fk4/3gxyDPWB280oC/7/VdkCaQrSUfnOCc4aJsEMTiWkk4cWmqBYGVF984MTQVZY98MotoOtADD
X1xYYX6EPfz+dg3oz7D0uxQFvJ1PT5USt6XFNyM++mrql5NfWhymQzjb7SlRrb5nAGS+uSsJNss+
+JltinqalRoB3ETWIu+FHn0OlVru0ImAIZZd3vbEIg+KmPKi0hcm/CggIdY+6NKOf46zKr8ES6kv
CCDRe4dd761ylgLdFL7KkaTplhDMyXpwibZ8JIvDPA5A3q9T1MNqa7YZwZn+pO+BdNgw0Op0JIXC
HF7LeDHftEEZx7gOYCrJavFPTONue66rDlEPovT4qKVwQIP56Up39vu1RmgK1iN43pxX/HTinWhT
+3lim9NtZqyYRiRhlv4sx8HBbzXMdrqTyMUvic032yGTfSv6McMrx+HNTsL9mWDHsIi4o2yM6thk
Uj2Rraz2Zuo5h8kxKYbwrsofga+sHcm8/jeU831Afk3O/ca3Pyn2RRPy8m3bG/eBBQBlY0rlf9NO
7G5n7EkXf/230m14G4vLmq7LJnCzPoOhp7CxlwvPGdxL3TLdflze2IP6btWped+SkgibFWNeeoIv
iu/QMqv0UiQh4BW2mXkL52w9rZTArDBoTqhAzMZ3fJ7ckUCO4J2WpdBHuHFcu8UNiAXuTTN9cvCv
vihIT0ZkJWZ9Zxe4iBE68XPwpqUXb2iTrez87K03QQKCv4LQeAghxBJA6fJQyBPbfg5Il7M2hsW1
rUCiv5W00HuB8O0VExn5f3xp8OvFWaXv3cmY0dgUPTnbYzffZgvzrK3viOx76Q0cTVrAb14xhTt7
vQ+rqYGPrRDCkfdJkPkWuAQFDJFPel+PJfeSXw36kkxLySqS1mvBsDXq+8o1TBOMHnUOMVvotHJ+
AYkxeQIkK7nBdgSitq/pxJ6pmQPuXncFJfcxMt+jSukYPJewVw8RIp9jAr0rMcr8DCJuF2qj2DIm
nm+x7Hb7IYcik0yaLYqM3Wgxmh7wbJqdzKCvrwheciJUqBm+FmmuTid9Vh08JPTZ8VMy+LsGF9Br
59XFBf8nqSmx69/iwTxg0WU0XMczuWi5/S0I+Nq1ToXCljA6FFv21jRmzabTsiLB7Hcfzk0VOX1d
sq5ZHOtLmI1gaurlnItwn6YoRNH4NmcmPyjxDNUyE59CFvj8WrDd+igtihL/2oChTjrxZkAd0PvS
viRVdtsT9rdhmDpvR6wxEQ8cYny77NmLPbITZWtBn8OxqQo3aod6wqRTmYSsEbKQaiK4w9bReHjT
B5kub2FrvbbKkLvcqOzt4iGktDTLNsMMvnaejMlMs1vy/+aAp5pqre+gr84aiONmtLBCeBjhMK88
jWN81dR+8nVgoL5LCf89p2XFAeysNVJlLTdeZtuXQcvuntmHPBujW2y1Zg3td0vQonLJfRkW6yGS
yF8Qy0L4wJatNjU+cmLdEjs/i8bBVxYbiX+tXNJ8GV2BPtmMi6WfYbrZ+3kqY9BPoxVeIXvtbimU
nHQ7eZwXhQ8sGmB48qwsc3pcGpf6oZHIXTbtqJdL4Wt7F1fsBpxiCH4gO+hPc+khyunCihelir70
ifkQuNP04E/LsrO1Urv1+YPAs2nZu2VtV93JwddgCNwOyYzB1oYs3iaO+oVapAhmnoW1J5kz+RlH
EeGVOMsQYvhJ6OPKo/VhgF1sK8q8PeHBzkFNowNOr7WqW2kOX/xSs7+csvHG6TQIsaRsgJ4NUMXz
vZtbSEtbWezrvHDvTDVLEIMqeRnyZLqy1bwdsng655MyiVJg3/zdRkuDDbe2Vggi5+SpRs1xRteY
oauBTnDUI0iLTU7tQItQGvfl0vu7aum/kibqEu2I/lg5dfBzcGbUwfAEyeeoXP9lntB6HPClg9VT
EzLtRlGP1XN3bLUOb2aj8+77ErSV3TRtZAydf6SDDol+EGQUtkL1v7RWEOxQ7ixkItjE0TnmJYx7
Ns4OcDL0XTUlTO0flF+G92XcEYIQ27FN80+6HWOKXjwZmcH0YSjDMx9q+Di7KPx5CKMzhz/ovM/a
lPf+YDA1gDa3DaAzbuGZkHub16gq4sQ9TL4BTxZp4W5iC/pcLLJhjSrxPsciP8V5Z61Y+2xrV2PU
jbE4jDie2YDUF8jEZhRXoXWXdCXpJZ1vX4cwTDcgKEgEcTuxrYKJnHlTt/tSy+BVDfxKHDRdNMqJ
4LtgaNY0u9gNDulY47Gt2VBjF4iTL7U52zfKDJpbU8eU/SFZ3psWCni9WwqjcVbSHCHEYPq+uYXH
EKfpkiv0qQFkgtgpTwu5cL8MtONwDCfFasyYA4Kfw1FGRkEM4sYBFwuVYHRv6NhZNLFloQEQzbkU
C2xwiBSXKa/Ku9Zzh9uAPOuj3cmUtIgwOFaz7k/440klFHFwhTYqvuSKbY+TjNVbUXe+tyvIQ3xx
cE7sPS8vfoZuBUau9UGCGapmlpSX/Rdftt8rfvSu7xqnxAuqrTICYDy+mq2TTxwC0jglLWt+Hq4m
Hq20drfovdSViLHNsoEnAkVlu6Ky3icjbFkNtTFuhdCWxMQmy8UPVfPmi3qExJ8bW3Ip5zsy8PRh
cdGnk38y3AlzlG95X3BmAwInZS8GPZfAynD8rnCfB1PVPgF/JMQ5G9Op5/RnaiwYozNZMrx2hpo2
aTB+dl5aE6DXWjfZ5Kpng5DpN6fPgm8JZvd6U9ehUaIC0YHLYw+viw8ap67qo+E5y9nC3ZzsKm8k
NwUdsVlUHVaFsRSbvIOpmKGLi6iikpsFDt12KDumGmT1YgcpZ7IdnWFGO5WbFzAKJYL9iWcGOUYL
1lRiORBqIeoCpp5381HEqyWjr1q1HRyr4ThbdPIY2DnATACUOEzCmceIYDrEfVmGnD5SG08ZDHSk
XA2fGw+FA+mEw7nVmXpv6Y3oMNJyWyOK/Nn1QfY9hiJXrhMl8wIYBPSlb/Xz0TPt+MviWvarYbXG
T8tT03X8oRaqdR6xUxDIW+YQCHU2bizl9iTMQl8o4TxGncyeKYxj+NKeiaS9e/DsL0miURRqjte4
jLmpqi+mWwM6DIwHfwRCkPu1jthk79nueeSQomtG9F9t5jUD1PfxtooaCURAj43cmOTCcM7eitJC
6mbQJ29UCh1lga7PltOCsD39MmgbgAhj36hDuLkvWBeRde2dLVm5kchGwVxf7YMkTCJ0pMbWj7md
zXwWV4tbHZQWuH34wWmjgoO1dKwBYLIecN7Pj51noaBSQXIhSxPXHxubjvUD7M/ROmcMdneSadY5
65fyGJqMB6x5xPnS9urQpoP5VgyI/+nxeepQCJ0d1Tg7GWbdHiIE3pJhzq8LMR8KL6Gap+DCig7N
diDDaEJ4S7bV7B3dnuAGs0JzJTuyaVSAep9S8G5mgbQZypyF6gCzrTeaXUtQ90F4WYPMLvzeLwZU
0wXyBZw+a4OOiORaeY/h6zXznH1DxM+67LkBS3yujO7bVOlbRToGsu9nEorglTYMjBCrX3m9/pl3
yRcRhg/sZYCGF21U5+VraGYsoAGBbPwhfGMohRy0XxfEEKiemzJD69hYb3MoKKxI/doGqXUqvX7Y
hpa5z1V7Nac+WJDEe6/GsMXCz1QbkysdAeAS9aJt/T6P2clDurrvyHgAzxsuyQtRHYne9H1QnJ0e
++sCbzVrSMYWeofD+ytpOvKohvTa7Z7NYFRPXQCxM5XZo28n6dGfwoJsk1F9NawemvA0Ijqih7lW
qjeO/ZyvX3PI3a6d+V89oNyHrOq8gGALMlKyzmM8Skwp7YQfkmHTYNRA0rnG/mAM1sDVXaPfp9X8
gNs1/IFzaDHORktCq9gUoQzMgzWiJr0agkrKfIPTG8Wp1a8/z+qK/BWDm0f0Rr4aRhMsF+Hen4q2
Xwk0Tj5szLyEsyJZ0G8K6qGjbyvfuBmwnWRbaTQrHSNkaOrJiZazQM/WKysGrV3EIFNAwWx4VVYM
IK1pRIj1KYlMDBraooTbXm0bjhfmTOtOAwNY/E0hkSXWuKPHaDCa55kmHIdn3BdwYsvFcODfWNiQ
McN2nnmTG2427oY1laFSPsfSJFnq1WLtTkQ2j7/kmgSu3FvEtSkKDS+mJyinIBAjqQyG3AlJNw9C
usPOc1F8Me8azTe0bZ57GdJxbXnDAYpxStb9S1ePlA6l4ZmHVpD5Qm3Pjza8GkZGQ4MOCzMh7U34
9FeTN3z3ygrNbE/5t3HS9s7tdVTgzjrVbQJViEf+yUKeHGXSjs926jIUQFhyCYCXXn1saj5eb2wd
Az2i16NFJAaKPgGjH5khXz/+ShhU1gOoXO/xI5HLd4nstYimeZXVQA9GOglTAkgbt5Om7DFoNtn1
6Np7DAsuJloT6LzpgDhwHRS3JYgGawbuoAr+t6yy1txkWQqxMOQtVohqz54e6oNXufKlyQZ+gSzn
J3KO6HvJ4OWOFFioEMrkU6+Jsj7F09yferee7wqwGnttpEScFIoENZbaQ4Qasj+BQY2fWpe2rxuh
U0UQRbsDpRq9vVKlT3BuEUPxyTRTEYaXHAaKsMzYREbU4N7vTkVsVhX3v6mN67BJ2leGf9kBYAcT
xUBfhT2s7o0oQ/KFeHaQn16Dct8PxTQ514iZzRtXTO5Vk2s2ZNpleBXr4vxx3xlk8OwhxxuU/wN5
dX2p79NBYqIa5zVRRKV4SA0Ww2ukoKPvS7Vek1KxZRP8L5/VfAOUlMvGkDJyUHxeyLGuD806ipOK
gB9/ibEMlsSGNdCg9p7DHTAg48s24bj+wDL3HhMrNHZhCrMPFQzzfB90OJBs8ythOXpfkCp68lHI
biF7cbWEN6/YbdtfLoByuHc0Lv0tqAHzawqiMt8WQxEeMsl9n0LDuiZbhXSbj8GTwKr6UwuHoVIO
IsvW/NB8NppXRom1veVxPj5D/BDXoZji85jGzWuckpu3xClfHSPlK+zY+ADcaYjPMav518KXwyns
ZgMzvRxLE5dOGYsHmgN+w9ryGH/FSVJQAeMqOIR1Zl3Tt/QvJDjyFyqzLM7QVfRllCSdTcWQU2nx
xi1ZpD8qXbWvXZDx0rOS47kclvg0MHKtNgrY2Cup11FiMpEbOv5d2GcIwPvgTblyJB8to/UY2vca
GgVWVXII5djHZ3Pg0xmGmC87Gn7IlkvIxAIM3NCjbk8ab7nYjMAvbUXwU49N34Vuo8VVmVgCsbUX
n93S5p0PdD7/w96ZLMeNbNn2V57VHGkAHI7G7NUbIDpEsBc7SRMYKVHo+x5f/xZYmXXFII1RuuMa
3GumVOME4HC4n7P32nKdsxzuVCEpftAWBT+1zIIBtdy5LCUlBYR+ZFjZCIzdwemYJdasPgdqTNCX
aSsFsUSls7OKWvprYC8mGH7WR8fgTgVmoNzNHAh+WX7JBTvtMgdrdWLmEWsD/Aw4DfuAaUYBvQT0
2RbHPtsM+xfb5JxMprs2fm2KaPw+9vaS+MOGvKaUWgYIWgknAUwVV+da0+eX4dB2kHwG+2fZG/6v
CM3yoZchvpJg4MtkREO1naQ14Y/GSrrvncr/FptLNlhT4/FcWwUF7nVaRv8Ewf2v0OGk0AEEym/V
8/VT+/R//kuGevmUvfznf1w8RfnL79on+jrL3/hb5GAiBSVW1oASS3+A+Uf/4G+Rg6X9pdp8P9A+
/SNz+odGYP1lSJtCPzmhfDJ0FanF3xoHQAWoIpCm0kZ2lsQc608UUMdNBboJHJj5d+hFkbJoLs2N
31qYE6ljop0WBYGPXHwjJ6JJrn67G6d7+vTyEHlICX5j6XyjpHg7BC2kZXPozMj/hZvMULjIn7FN
bul/i0v+jVGWC/3tQrA3jyPEObLC8u+N8r0YX1r5Z+KEdxdyJBmwosLg6M4QRGVZ6g3ps9X8/PlV
HOktoHaiW7EIP4cMo9n6cfvaHFM97xW79gbDrtxe4VATlcUNaQk7GVIT/Xy0dw//dTTwkyoQVNM8
7u1aoxxbWVjESxcBexPaA26UQf5MgzJd//lQqCwsYo9IkeTc/vbxqI1ZjnzMuLDQDu7G2EB4Fvfa
hdpixv98qOPO6nIPNarBbE8chxGPHpOWSBwOhAx4Ocno50naJp5ZxxNuhxmmZzBmO8y405/ODQaF
Ao1Zkewp2pZHg8rIRwFdRI03JdxFnRKMa9YUL3zgVyeu77h7vVyfjv0SAS4qGeM4IZ58oHIuSwUo
7kQaHCEiCrmLlR3vsV2N2I/r6rqcNBJz0jm86NJxPDH+8r7+3pN7HV8A8kGAtSxNR+/zFBhlCDmz
8eyMmGFyLRbt8HD/+UNc5sPxIDCy0N9z8MHfpb+dL6NWtFPr6LXXYmjbWUM4LCxQ4V+mujp78wTi
oO8w0Bc1wP7Ph/5o/gjYMCjMFmTQspT/vpI40hi1QBf4Iwfim0ohsXPHygSPRVFxznDExKEZtv7m
82E13LXvLlpDqcPF6nwUNO0YwN2kSokmsqo9qeT1Dwh56kCCLGnDHGlnT4Ki+oKmnI1T2rE7b9Ru
S4wXj4Bix24a+2EXlXX9oIez0Fbs4ON13Vo3usx6ueYYOpw7tRlRGIAdJ9qx32oE695Gqs7By8q6
+G5aquhWbMVnjdnTWSuoE9qQsmy72aSF1ntdXK9gD4Qqh1CNYAz8XhdpSVJoUpETY0bwyswaQ2So
ptaZas8mrWGIF24op/BCrRSTrVs6rWaVnkioyP6sDbKOiYofcD2TiHjeOdl8H7X8MiyJ7oqt6odJ
HiAyg0xsbIUIiQZ96M7QycdJ9PZ+zCfjZsDDsFMoV28KUceccMAipJ1mbJuENdQaS+3Cpri3wTA4
uixC/RdBgtQOnmZ7bs1APIsZGxutjka78H0U7RBr2cwWXXjjx/3wgwya6aaHCEiZx4dnYfUx40Xz
yyKP/RqWiLjWRKfO9+gSpFgPs/ZS1+NCuGyM9pdSGdj0xjhtHxw9skNCZlrjpu9V/qHlBiPguiio
0LUuLdkSCACBcVnpt+R4UeLEvxRkGx9nI/SYRkuo1hL+2aWxAiDTeGmx2KLUaLuf8TzeG7P+4kDk
+TbqYCSMTom+YkuO9+pEz8etQ16kfDBelsOwg6eqmr24YsWI6esTdeTPLQw4/r1s5OeIRys5ZI5s
HqJl6qdjZZ1ldkfwRzb4GyFrbdc1w4Ke0ON9kIt+7dRlvR2QLpDmrgN05oMTrBx/8gFJTypn8NQO
CGY3dBJSTAbQZ3NVVXG7GzI78WIZ97ckJHe3LRgFykzOkvllR/ImDSYQM6mfHFC0YNlWim7TIxq5
sh1up1sJzV9ntHHWuNKtyxYHcLyP6dBuyxQXggsCUPNXXc1ByOj8gL58pN7GOe5ulyhReUXqcLwL
seLuNKP2n334P0CCyA251AeH9lIS0s12DS3v3Jga/xXptfp6CiZzhXXPOExlXZ1XylLXwJW6N53S
vPYVQQJOGYpri/yr88GQD35WcTQi+XSg4NurNF6pPe6ruk05do9wMLDZ+M8t4gPXKYeidYVCik5B
J/iXESf2Lyrb7aoBc3pWQ7Z6DqG5bYKuMjRyBm11ozStQyvIWe6HD3dkrc3jz5Q2LVE4/ZhCFUWm
gHN68jJwAOdpEBh3lA1mXHQ2MAcBYWNnW3m9k4MxfLV1v/+eg1q+UbNK9XqAGOba6EZO9FbU06Oh
wfFDS4D+VFmXXXZiHJ5qAqov8i5wrkhtFXec/2knNw3VpbHS5NkAafBa9NSEgrK2QUrX+dMUyuEG
3+F4PcZhezk2lXmujZyk8ZLLs6SkAKNVkuj0qTVvySckogVdmMfhmjBiqeoMUMFZWgjUfntTz6qV
uyClE8vNge2tkf4U294f1F8GlnDistIivK0wEP2Us9l4Ws8ilChZs2NqoFswHbktp7LZkUQSZOum
jJo1G0pj06lGhbHcnAFUFhVSeA57gRsQbbiU2UJzHTv4n1ATzAd+2uBOJ1D1QCJghaOQ+n4qIRmv
YjNXY1dmsbMHeC+3RRybiAECZy8bh/IIZQRoG4Gyq8MEoGpuCuYEDQIqXI7abtSprvf/VVAKK3va
+kBcNhb4RAgCauqsetJjCYMs2ODoFEiuYSpWz0BFWpaxPrlJQaHsQlzWq5ZV4HsUOVhbiTDzWj3u
XzBMzVsdwdnZa7lkKCJyrG30VU9NUmjPrZWjNUg5tv9qHMQxExjEK/SC1LqW6oqemxICFmURBGMZ
dWhpLQUwxMyNTUurtxNOoszhmbvb2msDhjRN2WVI2v4UVSnA9qtuInbSFelSU0/a5tEa22bNsZc/
SpKBsnkNS3+t5OlNoH+hIcSp1wiLhz7Kst1rJDzFOH8TzZrKt3oh6YCrXanjcs4vuifbEe3eJvAL
22UXy7XtJ+ryeU9YPOv+0qHfRKEqhIRTa050YRLedKEpbeC4NMpHr6CtpwO/1cS+1gUkF6rO2QFm
F2UAqzDbbmmPzV6bE47oqiOBxQ6Wz1ttbNSvryINXKjUDV6V3LK0iSQelqjxuewYFmyKfxhnu3G1
mlrWa0h3GZmoOZWRR28L7HMFWAbQDyL8+VoMSpZCVVab8syHhUV9okHBXAX4Oir2mzsOovUeu3fy
MDikFuV5RQmSqOWNNGoyBFuKipC7KR0vHzuQAI2rxJRRBzIDN0KjalI4dGJDysnXop6MJy2r0k1e
MsFN30gOMzN6hX4TBJGh5i8x3/A9ko/mrknM+YGJFFwDpQ6u2rhzbnOSg1aAiCmC1WW+s2thfm05
i7ZuF+n+eTrkbMVfiz66r4zXJBqTWK2o/Uuf+8p9Bkqa4i3BZWtbMf9+Tkk7+r8mwgw3oyGGrWqU
2iWlUIUMx4RFRixNRaD0G0WO0be8A7+N7WQk0aiTj6KbjMe+VozHWJbTJV8qcxtWobKeokhZU1ak
feD7ZKQGSv2lwEu3IU0v2yiJGC9f73orEeUUjW1f6Ym6VfO84MPXxGeyRj5RFfjq8m4eYNNr6naU
hXpm0T7d5A5W/mxqxaasMo1KsUo6qm8506GjhHbl21oAwgJJ+Op1Ls+2hsBPMWz2FbZxNtvReGk1
ub+hgwlCBDhZ5VLySa7UKs72xCSaXx3f73ctQdHSXfgGZKcZPP4Zr0LSFPOFVlH7DgZHZLgQKefJ
WVsqkqidkmm8ZFGY9nrp51dWPRNGV8guoIRYTg8qsj7pwkKKNzNwIertiXOeAmlzO/jlVyIJlW0n
qHsbXUb7YCAhXgPivfHrcryqrIZPtxXm0NiqgqrkOGdWssb46UeurYXOhm9TvwfuToKObzT0vtsU
8w/Z8MVdhwh1C5UZUUFEL/hMM/T2qqJjQMfD7DFEULudBq08VMjHtij9lYnQtFy5a4g+h32V4bfC
9NS4aU8DQA0aXs1WlrE7v8qy7b6i2VeSEU4REvwvXZZNVlKUFk6kPb/qoIwMbYuBLekZfj+1U0jG
AmzzIhdEMLKJEIbT4EbqVyeWdSAOcNrY7VSDjNOpkoqpRyOXOSbsauIKWOnAO8w3qkkn1FVEStnY
5xd3hlIFretQ1D3vCLVYQW03rmOh5URizJXvNVps7GCLz3vAH+ZuIDdiuaIrKxz1FXXP8FKbI5Lo
uyi71cekJrkOtcJcws/mbN/W2Pgn/fuUT4Ra6nl1C6kKnWwSKWc0y6+7kjTSwqAFOcTKi11hjNWM
/Kvo6IIToOafcxkJtIaClVMGTb217XoAixDoO9+nZZyzLzlD91ejDK1Ua8MOMaRHLUFYhNO1Thly
BYok+2Hlyg/K/VcjXtqtPg7Zsm+r9nZo6a41R3cDKT2r2lYCUMDVjhvRr9Ci5+sACQ8tcPurkmN4
wVZb0JhvKh/f/ILGFPQaVbtFXiNLY5NaJdebl5JYzk43DVZs1AGlf1HmYbBKepINzChF1F2IvsNY
G4ffg66XXoIHeXanbuw3sB2K2xJLDCHvAVpIF/Mb6RlmeZ3nSfmVjIfc5auefUPESR++txCHAiYY
16ldJvuun+aDHjnJzkjDzlPCRKIJCCrj2rDr+ToOzPqWaMxkg/jHovU/woI3Z9PcjBbpz34dhrvU
meMt3jWqcWoaHYKYDFxXa6tnp54zMByKoKWTSqdeD0UgyOCzuzFJzpr8me299g3Whn2hOR25CYCj
i5u+ijFW60U3XPvzVOzbiQZTrITNtrVRQ+kZwVW0LRX6snXNU1yPvnw2QqNauAzzBNSljW9yCfmf
LND6m1mzv3JHLdQvJ7I5v5GwaB2Ixssf/clS/YWvLB7U5QtpallJt8sOvTHPu7MQ2tJFmDXtI9l6
0gPkNhygm/ZngzIlP0i1RmUUajzcomtJxbXK7GfWwMrsTc0guCwudF6R0jpo2ILP4blSXcEqRJ+j
zw3Oug3e5ElpjXuRW2Q0+FKjhdX34WWhTC9Jb9lf9cLK0fPM9ioI0nmLTjNexX02uezxZj6FIdgQ
t1NGXPVTzUoWp7EXlz24d+KJeLx8bQ8TpwoU5GLGrW2vg6ac102U3SkpLWlSRMhLiEEnOaq9zh1a
1olWPgK0EevEpKWDYMSqurVkZ7wrHDO7K5KsOG/nVN/X5Dzn7OczpFECuURpd4onmkHJPI5LpvIy
tSlisQFkodaZ9kOrVMRwl+gZOMUMLjEp/j2NkPacj2J6zVYxfho1UdzHVVJ9LbtytHalIulPR2RG
J7u+kL50k4QtjaG0+Q1kriEna5L2RFKbeu92pFgfer17CQab9j2V3fPRsfMzwc72R45zFLe3ha1G
SS7nok8LtyHPYdeiNlzREC7Ok74Ed+NUZXtJITC4jNkMubCe4mZj27JC62ciTa0BMvL+/wR8CL+S
b5rjdhZQGMIR54NTNN11go8KXn0aPox1I/hw4awnZdm/aUpRPFMG+25A1/mOIPJ27pBybi1aLmuF
bssurmZW9lIRK1619BbWA4GnSEPrL1JNF/KJiYIv7NTt3C+pLMx4j6A4YxdCMDjXE5P+SlJ3GNcz
h7NprAfPdJ8a5BJq4UqhBOhNRuuOow7fE8TJ3/3MUtdl4DwaozGcqaWm7/hXAH2NVXtLQOdPK7Xr
q56iFoY2v9/2Cbo37tsUXziEGO362uKOAVvcgcYn0VhxuCnCtx6JMDfuIjIw0FNEvLC1E7pDzp5q
Ck1nKxVJsEyoX3MGeWBBTq7GcjYPFepStx1ac1Omuf9UOHiYU3pilAlFfGmOPhoeSTImkSHsbkcY
B6ugH/Iv+dwE7HAV6s1Zu2/tKbvxoZ5dW5UarM3Y1C9hy4hfWgB+s4iHclOTf3vwocJe5XIMz1OZ
yFujRNWIiHkG/PstzmEVhCCTMpbbTV/CH5vbUb3x/c4EZ4qhoGiTYjf1Ir1tWXHdbszLjeP06q5O
u7ugm313tFTzIIJi2rVD/T0E3OXFQcgXi43ggYVU8TIBm4utnEV0DHqtJqgS9r9F/qtr4z4iLqh8
Fuj+vzV22yEAChCZPxdqHKtnWtn5sHP8eE21ZGCyNfpdpyvjtFIcXTqXUVoH+qrIKyg0oi6gR1U5
ZeQVGbAoa6Y6xR5NZHAmJ2cXEtG6Lilh3aGAfhlH9MUqcAOkKKI+qCRVWZJTg0z1jOheySGpQkw0
a3TOs8jRFgSwp6BJO/D+y69WZj5kiOlWhg97mF0hwcuR/aPRI0QcgBRQOPF9nYbB60bzyeIIMsbz
uazVG/ZQJpUzykRKZ2s/yHgYzoxCio1ZCQopCRhfPNJe7yj+r9AU8hpIiH7TjM6vajSUh4BX755Q
sTpcSwBGtMbr0V83NhhawpOKHck53UaPqnwNCwQ0PX6EEx6l91VQna6TygeaEjewblpfv9dfReOY
hRVRf7WqOD1oWX8P/XT2ApPTrWNRyP+87vpREwSjMN4aEIM2XuO3wwV1pWrogRiuaeVdpVc7TgDj
poKVfKLd8s5Us1TOBRR8siYkHRf1uLI8z38Xtc15Cfd5LdJPfvdzbCnSK02q4ZdA72Las/oU+suJ
EjzRv1G9F45tWuT44UF91z2wRDvjBajR5QfGjewwaZQBddI/v6k8wqWGDVrhnbvWwJPSGRk9mNd2
SB8vWTfONAJWjssTz++jdoSBcADSO6U5TIpvnx+UxhyowEBnaajSNdq576ZdfP/8ck6NcdTdiSRs
Et7W2kNEfQGia2fY2SnH2/LwjzsezD+Nh8P0AMn59jocJ4bwpbe1V/IBuyAWRD/oYHxWcz9EX0OF
VgsSJXWhu/brUqD2w8B3qrXz/tUTmJKpo/L+OZxfjlo7BkljgkwM+OIEjMPCaYkC1JLqPCWWaY+2
OF//6X1lPECmpKVJvNjH717F3sqeMP14WT6ySpnTjRVq1on15P0LLuihS1z85FwglD16wZ1Aa+c6
SSsPLi8hP2VBZHfZn1tE2p2Yih+MxEXYkmxMDV+TdTRNnCaK5mmyC1IubFRLSnMmJuuurOOHz2/b
B4+JyBYdNiuUqqVj9HaqmGWWEH1kFd4cqXAnnxSbIMkkXwRXJ9JB9PfNxiUd5l9DHfVtOaiai3MD
q1DvUL3LjcDNBiCo7uj0WLL6fL6fwGjvwML69boyKPGpYJu+gZNBNTjr7SamBbTTG87SWS2ogmUG
gi9px+WhJc98HwzhfOGnbAaNKheIRSkZs7mCbqm3cXuw+nS8HIqOMtaEb3fFWRsIrBnNJy70NXvn
7etHK5PivsoLoOFdOXr9oIIrwiEeBgte2D46Wa5ear39ZTLN6CmbOwjGaUoTJUWJhNed1G1StpLR
3Jv4gqCYlCutKhPExPeZz+6oNUNk/tmXcrAvZp/TZVYk1aZBJO5WEQEDfh0LdJhgod26hxevxEq3
Go3C8GhwDeu2xaPHOPGac7x1nhhoGeLE8VdwBMO1Ewyr2QrGtcEC43C3dIXN49yoz9Yi7PrjuUYi
JkRg4i9tvvtHc83P+oo27MR9ieHl95oj9jz10QviGpH86IvB+3zA951fIbAoGxIHDwSP484vnoS+
H8qs8By7NXDwFtmmIvbm3BRlu/PtoD0Pqb/ckccenH0+8gevL21tknhwveI1PX5962DqlbAzc9yD
0/S1B5z9vaLoe4dRPX75fKgPLpIuL6sRBx7+d9xDpznCpnPqci/ra0qjGDpqajbQ6bGa1HuzSSJ7
1dBlAwymU7n7fPAPrpN9lTBpiC1wu2PruZUEsBGKPPeaJSSrGvK7YPF62/FU//E2wFgWKdJ7UbWQ
Jnu0IHIQbAKMo0v8kv04Tfmw1m2oygTMiz+epmw3EEwhjEKG8c4vXjZF0QV9l9Jc7AYomlRfRHw1
DNLccvr8+ac30FAFF6ZrBgQGefzZCqK0zI204rJkJjzsvHlBI4HCbpMKaKKfD/Z+sWcwtjZsDSRd
rePPV0WDODS7jCtTjLtQKI/Y037Go7hDEHhiD7K8y2/XQIZCn2Nyaaz5r27s3zRUBHhEU67QjcWW
uBEUTJxCpq6V9rM7L26eVD+1G/14RPg/yNiWl+7482KUlo0hOfEqrSfZsHwqJu1OQFBF7WsScdvp
55/fzfdzn3hzyECvuw5GPJqREtoK7lsrIVa6O4Bn9gwjIQ1FPTHM+w3jMgwaGbEAJmCBvv1C97Y6
RhH/tEcgzWIIz419OfJF/Pxi3q8ijKItSDVQDhCtj75ZOGRGIke0xKsFx1qOe2hKu19Wbt7EVUtX
zZ5XYipOrJILSfPdLFkWDvTtpIa94x0QQIEDAOC550h87ENKNC5hXgkyc4dW3ZzTyWomYIwuhrkk
XFlk01L7Vq1dO1bBPqWZtCWX5W6eZPUFIS50gbJkc7BsC6rFhIA2xrx3dCAPOALliZ/+wwezBDzR
EcAzdPxg6EuGKeXN1KNElW/iyYkPykix4/MH8+EsW4idDsCrhVL39vFnRsVnJChSL28tMjyL3lMT
7c62/ji8DaGpdEz2tqxDJmfYt+NIKxV5WeUsRGMp6Gb74X401XH7+dV8tAJBMEWPCHoU1dfRZAbP
rRMFriQoCHC09BafKQyAaOqb9Bm9/p/vojkzIhPlk7Ewko5PqHjfzR7VRcLZ0f+53Ls6Mm+y2n/8
/Ko+ennAs5oWklwOBseEkbEhnWkueHnSSNrXCWQ5V/PlTyquxbYOpP1jSCHsoGJpTnyqPlrzUMQa
7KuRDL479FA/UUNh9IkXBDoxvwoOimBbxg9lPN/yIp4Y7aMJz7FHZ7JzsnynFgSGgI4M67JXBmWy
y0xp3Qw6rszPb+Y7Xgv8I5WbaIHS1wQy56N11en0sZPU3Ty7G9SHCE7zltgnRCmx6FMK9NZwH2t2
seqKtr+qpjy5lKlFToGNsGvGxEZ3iSAUrcJjjj+DpmzXxadOt9qHd97ihM2bCcvseONT+40qyTnl
azMa1Arb6klrHdilwm72kWU/EkNVrixyfs7TXEQPydA3e98pvoe0dWdzcV8OmbGniuS45qSUhIJz
HZ/fyA/eNRpbbEEtS8AWOP4gphY/QzSy3R7y+Wc5a+1WLVFU+SlN7Onp87E+uB3aq9BQLopVdt1v
Vw8d+oQKBZatva/9VCk4rDOpPhFakHuWky9RNWZ7YofxwUtHlIOG7ZTTFhd5NE3IYZzGOii4vFh+
DaMAGgete4qZ9ewK3Jn3VT1Ua1qyvffn1wo3iwRIdjaaOF4pjSXWoLabwuOsdonHr0aem94gSyZF
LwkeJlsGf75vW0BdlAF0jdPvMRCNdwUTqFEVnqIG1WrSelqTuWhvBqAHHiDQU+N98M1hPPZQgg8b
m8WjW5v5tRFGBbd27AMk3EZNjHJVVGuBLO7EpX04lIP73TbZMILrejtxSsuI2izniKY5RX4t0wq3
ptWaZ1GnaSeWr4/mqOCFWnwIi+T5aI726GJyklk4q2TdHVSPFymrO/C+tRsF1Y2Nqf2PD0csYJgu
dEBk6MiPX0BtpOCuN3PuzfqM0McavtQA/EvqACcG+mBhRlusSvhGbEPg3x7dxBm3nupzBEwD+RiM
486eq7vPJ/3CIj/eqr0Z42hOOAq5hwZceQ9Vr+YaUVQeQNTIL3pH0oOfDg13UcUaNdQltLE4uC+G
2kIxQMOmswl7GLQOSRTJ9KvCIA9KEZoGsAE3dCTa+kCWWXijO0Qn5hMOLb9U813WoNDgdDut0ML5
+1DaqLXVEbOittCMiJ3TvsxOhuIi1+BpFFlT79QezjcHqDG4ilOV3WGxmMMTcjzC0Qp3Wt1M+xTD
6GUvwuyiV+resxPnLiqSZsUdTrYZtaLaDVELeSiU4GoPc7nxu1CiGExI9DBEBOUo7raf396P5iZf
cUtjniw5RUdzE/RJRXwucxOt4FM1tk82ScKGULYiKzDVDsW/8dqx52azR/keZfzReDKc8koEU+61
VbjUnC4HPdkPbX5i8/q+5LcQT3VB4Y8agekcDQNwJIQQ7xBsqCY3ZRnVCIfsH1VyTyfqgq70qpM6
2TD5iSPTcSwq3pdX0qpFUDifiHdHeKcEg1UOkppIMc3EvcBxt2tDuUHtrqYbGueccSqZwSNI+mqd
5iiFgFqwkFcEAEmkvjIelL1QO2WrtaTc+6jDmHDlDuMHbSwnfpZaz0F9RA8EkiZYOy1Jz1FvzetA
82/1BB+/PUuiDdvYSHAVYs+L+XlAP5QvCL+1a3JS5x3cs2qLo4v/ns1yFTZtvLFgFzxUQp56FB8t
tCYAWii3lBnEEkPweyssUhuZ5QkZkwDEJrpL7jSou0Rr+xMz66O16LdxjjdGfdkTHwr2yrNlqq5y
6g2rLAw3n78uy2JzVF3QTGh99BXot0ElfXsxagUouwLb5NF0slfTYllU9cciCRHWNtMJ09mHg1Gv
5MxCEMO7ba9ZsxjlKe+KEpoZJ9F5B+1niwwMQWUbnbh9Hy0ExKFRwVgse+82v+k0CTNGSuEB674B
iGauIKU8Ep/10kaYt0LzxJ18H2vOq2JxSuIAi5fKOu7TzE2Zcn/Zp8VjCk1k1kmUmuthr1OLXxdC
Ieu6rHB8l474Eql+6E0ByuagiIhUDOxk6xTGdG/hC0Cj7QMAP3E/Ppq2PGdBGYn6rXO8MA6j3yhJ
yDZnqMoX4QQPod7fpoJm8ucz6sNxLBju7CjNxTfzdkY1vTKFJaIcj5NoSTWHQLxJGdZFV5/4kH60
bV3QtpRYlv+zjt5DMTjIuBFgeS3C8bBB5zbkN3UhD2S2XRGscZelzolCxUcT+Lchjzes8WyQ9ybV
zFOGcRd0xQtZSihczUNd9CfOHOKj+buAuKlFg9umlvT2PraDbZTzaGUsM/r0vQ3LXzABSbJNNXtF
+ZbMMvgAK5LG8k1ULYJjRVvkWTXKH9BGjwRAhI9+BdWq05EtY23BbBC29S1pyeB/8zRdkdVgb0dr
sB9syaoJ0IoApkxpxvWcLKXNQv+lDjqadngIY6l+j4vuEk9iuWnZ8kV2T6zTJKJNl036LWn1ko+9
Lk/Mpo/ugrM4dSlxMG+PG7BpWjZkHJfs/Iivm9tZc1vVeMQ8fkbNlDDraTgx4EePeLFn4Bi0KLYe
3/Yy1oKpYjPkRSTSIY7p6nL7SicQAXAdt1mEqZ+/MB9cIt/1xW0MvZ2d+zLPfyvwOuZkgxwRqQel
0diE9WRe5CE7tCkumkdC+mYPHdLz52O+6jWO1n20N6Qr6LyiHG2PZleggPw37TTzzGx2VuHQmbdG
qPWrnICvs7BI0wcYbLAPDCRbrzplOwT/kHUzQCy0RDtlAOd34tZrHxQxUSVQ9VlWbevd2TcY5Vz6
PW90M/vo2ZbARVRpYtv4dbODuSxcZgryKQkGMagJ+qMng/zaOIUiFh+sYYsvHDkGzGwabfrbR6Ii
jTCzNsrwLcdgVF7FzZEAfYHAMpdnPC5rT3ifPMNnAaUspYisKRl9VHgi/fVAssR2IsDwa/jKl29n
9Svb4nwXDkwpbBOkUI+O3KHLfZlQZLJk9xvDjEPCAxVjXSt564VmZW3IULDWdnCmF4m4JVdzvOK1
xYky8SI8hnbnHFLV+qYCBTtxMP/o+umA4UG3lg79ceGIclucNq3g+tNkvAVTiiDNHKPHSFPC7ecz
8aOhUF+iNcCNzmfjaANC0wke+fJZAkIarsvKXiw9Y5kcnDANHj8f6/W5Hc/6pforOL3yGTw+/ueK
mXZDFnE46IHxuC0NYxwfs6Ht/LLoYaym2plWqP51O+rDpa4rwY3eKnBLRFruyhycy+sP9Ef4hovo
R100xa/2/y5/7UdRTjVpqO1rgMq/fnVXID7NPv0ju5diYR80x3/ozT/b/L/X3w5eigWZ8OYXm9fM
mZvupZ6+vDRo+P/JcFn+5P/0N/+GMJzANyw9Ot6p/0YJvMc3RHn+0hQtxbOX1x9r//M//+Pvv/VP
ToXzlwGHmIYHcTFUblVW8n9yKqy/qNLRBrGpaXE0MxnrH4aD8xe1EYEaZNnw6tJitf0Xw2HxphM8
sDicMan/UYoNNayjgz5iHbIy6DQsu62lL3m0xgrYJxlnHvUsV5UirDpMIiYpiBqc7qjVxnKTgHko
3EkAo9wCiNGQA5atQKWYkiedzVHuAvxrLsbJN5wCcX48P44zAehAwehprodGew5sPbjPxs5aAZ+X
j71htBcIQ9vrmbXG30ZFTA2tQK8ApJbfRLs9OuVOId7eq9s4P0NwQwTOiKOzbsWzMhj+dKY21Wi7
6O3b8z4m3OleJH5nnTcYV1RsrubQZa6RicXfSnManCZ58Wahug5ctHlq6PQmzbQWtUqmoiW6b5QV
h5BoTcDIF4mI5OxWNWWBbcKzveWrmpkroUMLZmX3o3stnFBth5RaideMe3NvsMb+ZF9T3ZpGp+8b
qw13+hhjpXSmDebHaNWoVUQPpNf1XaxHWKZFcm3Glh97/BFxMVmxn63BMEe4waiRuDXw4E2rKU8j
1F2X6Mps2NeNpazm3BEbpBXOuOptZMtzaFVyMxtK80VTU3nRO3LcaG1nafvOcarirJ0d/2HObOu2
XIi6dTvp9r72W6Gs46aU6YIBb8gfrf34az/UIdUaHVIep23uARS1CmntwXSKFF4cMeXoNhGl62Bo
VTeZpuEMxlhgr5SgDDdWZM5fqjwwInXn49fzEo1orpY4MldvB3YLAK6g3EyAWQ3Ct7b25PueAYr2
azlDr8dio8x3TmqlhtsGgxV5Bsjb9IECbJffB1T5IOt1uQHib4NalZzSnd7Fk9rsw0DmKITiVEba
EwzEOuDJYUWRnP4JvDdWelUalxjQhs2o+tg5gODso35GSO6bUJvAWSZJMcSrSAIZNEhFWSGTbvmq
to3tLhIfRNdSHzYpImwENsBxc8W6S0ZJ6VsHKV5fyMUoMw8zuOpiQcGS0yTxc4zY7q0k3+Zm0twr
SngzUj5xsUwE22AmPS7rp2/EbODXtCJ/6/fTrYreHYcvx+jZrOLzKlPUPdaUZEtemX5w+PK6SaM1
m0bhAJzBp8ZDlRbbwS6iMyWd5r2Kf4oHlOr3uA+/5y044koj9BSzrLIyUDZvoQK3JL8L4i6aaHiu
izo91DjGzxDWdRCAs//P3Zksx41k2/ZXrr050uDoMXgTANGToWCIpEhNYBSVBODo++br74KysirV
lFR57U3ezZEsJSoUaNz9nLP32qjDqnmHfdFvjaqHyVhxfZQ6SHKl8KNacRWQsDLGTRX/bi71kz0J
4E1hWdFUUWGUG03q+MwIxsDt5+gGkTdFe0JLpWZW1SUKnkXycTyyQEPfaKS48K+XJ2nOChTsqasO
8DKIw8iqGTagzsXhZdvjugIZXBFHHC0dyTX1oRjN97WeXfF73ywi3LlNr64G8fvEwiyhtu7RjsYr
ZMUDKaxgBtWZXCuufoTKyhmMh7aud8483UqU254L3GzbVBne03DhxBQaj5ZOAwjVfAtOO/s9M9QG
K9SIcxeXzvtEoSiuhfDdDtV83Zksgolza6xeTpkjzOVEITwaDcYdLtFik09N4dvuMPJsVZzRuR8W
+rYcxGvs9nunyV6J7Eu8Gr7EEbcXyrEGTAdKKXmO3U7ue4fTB2+FuIvi+m7AFQGRPcB4VJwnGIAv
2bqapX1oV54jW+VUVZpxTbTaOpZVF/vcsGZbUdo/Yy18AqUwYICe3uIuh85ttygckzrDf7O2YJXQ
PfYzga4ty/pdh18I5p7lHlJpX0OruRuHTsU7Z0OTlcpok7VtdR9YV/pAG+xw8Cq9k2epYUutu7Tb
qdyorVrW/dmMzPiqT5N720zqdWmUDgssrqgIRrd0+3ekpW4RzeNJlsQ0gMO7wnFjdYmBCfeq3Eod
DJmJQOAlNpJzqsfsDjXytlSghpLdfVak1lbLl/D9mI63lVI3/oQV6cFW5IMZuYmXKcNLu7hPVqQd
4JZC6RV9RSM4Iy1WG7cMCA6lJXckTULmkrVxXuOod6PTvBY4OTbgAQlq7bT7Ci0ID3BK3ZnH2XAy
61E9x0K/9m51k7Xxo5XiBdMy4gTpmXistBtLcT/C8W193TD9dF1LK8W5OK2+axM5XSduHV5fAnd9
llHnYxpG4ilDDx40us2rpoAc1+wBGB1xw3V6RInWbc2h1k4kyThePZAb7TN1jP10zpxdRkLiIS67
PbXQcUjCdNcRauZHLvPHZFDgNqaZv4Su7Tmj4dL7Rnj9iqmwY8FGWXOeYV3fxbmheIvd1LdZv5Kj
xwG7uTTjT4hSDH/UenKpyZYsxuxBGORQ4oB1h4WNVbouDtjuPXCMc53Y+eswFQjz5idiILLNwPeB
OVmmPhVuchpm/QDlVmyNOES/GGHJPk+Y8QZ88rBN+yUWJzMxo+2s6LPX9pH+DL66gmkisNUpDf7p
DdFYBZ4dvbhEytDigWxiy+/Y16qE9iRocRkwBau2ZLD3N1pUhH6iaRXh0KTNhbryECvjuj2PpB1Y
rqc45nlU6c0qRVa8U6OKXGljzowoobCR/bWQinNw23Q5ToP+YExq9YnpAi7EMIcQscXKjoFUzwTj
JsMo52HPPqtths59zZXhImI78cld6K6tWVzGQlH8OsU8M+OHSSlhViLbFntGeawX64PT0sCZEmzz
iug2gq8H4y+rP7K8GvtRzOGLXESzGWk0HRDGahtZDvHOyiy8spgLCSk2+LLt8LzSrjeg9JRbTDvp
Y+WS504bxnmzmMAHPTRkz4z17KV07Pm9PYLhTXvnWU/Nys+d3H60MVwGpJSrQAtieV9E8HunUV3L
XspKXZ/KYCI7cNxyw6SnT3q6BfzHguzyz4uaNt/k8nPVpJ9mVbGvrlsMH/R2wFzXx+dMTU3Q+mzZ
tqwECeMJU0l/qRrDIzQoO7XLUu5l3wNTbYvoVmjZvkvD1FdQ0G6IUCRRPMfJznIb93e4lZz9Ylv1
B2Vx93inpnuycowtFn3c6+6SJjdF132uU+eV1Tnb1q7lBpA++gdy7UmJhRtcuc0cEMWQbMLKYoOg
rRXQAIFJCP4H5HAptXOhMx5CeFTfSNHi++za+SY3YKaPpZiIaKtfiXkQPpiORFyqahDvWSDbaaP3
OqAEqxtjcMJF1G6N3EjZvFqlIHHW1U8RMJctrOjkUR0bffZLJ3PweRizDjBBF5+KzLQ+YZ7Etr+s
rIEwhu4qMg4MPddcQ1cFTcHheJwPR7tfFC/p1aDQtXchhYrOe1s0cIBiNwtyTh5+DJ0ximm1iXyM
T00/2ts0H6L3eEa7Rtxy0PLzYnhs3OVgaePnMrSsXStwlhouRuWumjbwUaxDCAnWWybTJZkW9mpj
HEmWx6EM+jHIylJ6k9F/HDpiszUUq9htQx1XYxl6DUFqYM7LfWx8wbxXQB8dke31Dtlg3MjhWMAz
Chv9LGOpPyQGPoqsspxTEuflSXbk3qfQ5Ocl3mYDTj36G8ZOFZ/I4eXQJMMSKXn4AFM29zKI8qFi
6AH5K0wuzcZz8JgcG2suNsQY75eCZy9vptajGyD8UikqPzEGeLJTzZKSmB7OmAHiMgamJY0/ji76
Yg75W6BFCqbt6mEqi3KDrBVueJKfEJzPAfqVHEMfx8OsU7AYR3bFvpiVh7I0ri7KkJ0V6a9Z0T9Q
eJvvFAviS06topGfS3xCYRA20AWVMePsq8zmVmlgMDWLoj3iXsGvl+X5w9RhTsQExnY3Y/2RAveu
XqLuh02ReposcVeCSMrratqWLee6pAyTz2kjAsgpkBMSnnTglR65IrlnTU74YIvspo5749wYbuf3
dfHGAbj10rjdCLmUfqykGrd0eDfFbUz7sc8fGkNimjP6aFsbhbsxmNlw8HagXikyI4yFBWYe03zr
qmZ9tpzwk9o2TNNQw++g1k539WwrW7e1hE/nj5OPqNx3aiXPxTT3Z42o9rzEX7y0TQoCW53PcNiP
JPeSYmKVum8Pw+AR7jbeOLr9uaTmyITyrDnLS1RZO1u0/Q2l7szFSLdjthzIVx02i6LssvhNcWpU
XBa50qKV1b5Omwty+xP8eJZIyCl+PyTqtqoocQet0Xd6N+y00hSeLuUJbxibqFSPauo8mHZMCzBZ
Xia7fw37CExxyvNT6nd9d2uX4UM5LDAspiL6qBBR5PfQ/7tkWfxIt28W13lyqjJoXLfcpWyQHlSM
6hyGRLwqhUrKglHdSQbpvtJK1e96mATAjiL1nIZAuaNFufT4jRyCS6aFbUGGfF12g9pTlSreMgls
Dw1P8Me5iX/X05FnJBxnL9a1FripkTEfjM38OSslg+gkETliK40pz1TqpK+2ZWMHWtwUWAU10NjK
VCPAsdKdTJSo8SutUWO/TLvqWRtF4sPPNil0qvph7J3sgKt6OHCyTg8uZIed4RbGljyj6DSqvbWF
uHc/NwgnGBO8c4mzuRSJIt7MpO1PS5xYR0j2zV7L5hU1G85beEPNvVHMa0qg9kIdL29B7FLkR+q7
ZYkGHxZtdKNPtu7DITZvGRsTJ7SgltAJswkgVcP4sQ1l2xGAG9Dt4hBQFLsBtHwQkYsLKT0igLbt
VmfmrICcx0FlIJQlPU/faHEWvrNEZ9F8nD85ee96pFW/2FHGFeNgC9CIGRvswAPqAzQu43Amj2cN
Uopt9mP3IxmkQCDpLwcyjwewxGbBUahZgjHlr2/dEfAUhRaOWx7XfNzS7GRsDLihnCZJTq6aHTg7
Huy8kOQW5cN2bV5uWNFxj+dmscnSZCcRFVBQOddeKsaOcpiuiz7J5yF18QKHhpresl2zE41UDOe5
dU/MVhyvQvkRaOCsIHXkvjJQgpRCq0/2DFfeirJk36ZY5xvy7Rh4t+qpS+vu2Jb6W730t+h3ofRQ
X2hLchas7htoV/lFNtzGcnVzu6m2EVk2+sqoCM+CTx2ktaOcRvLVEw0OUFrmt5FlP5aO2+44Y9dM
I3n8yZ3YFkLdYfsBU9uZ1DPoGrZ9CvxdcXoNBHb3+1JWd1bZ3c4VoBHyXYIl0jd0Glb2gk6WB4Fj
3tjBUQ5JgrH01lfjiVXZVMM98wScFGllcnCZjyNvqt+vwxS171gjEaGgNh4+Dbb8lNgmUr76MnXl
dEjaWQsoI08s0Y8MBootvKsN5RZPsoB/1g3tiOs/Uc/4C7QdEUW0UhY2XqODCVSJ6yyVgyP7zTJY
qV/XonApdpbiQ20otE7GcXS2kMbuWTuvGvQwvhGI4/QLucQZ/aihJOwUlQZx5fV0BQIRJuMxRlmM
Ob34RMKceycjhRvpmDg26jiwJn15cIRxQV/dMTMTWqC36hbFNAB0EAAMNUpTCazMnj2KHHmfh/Hv
jqjP7aKdUsd60YUGIu2lE4QkdM5bM2BoUp1k3iCLBRuWu0EtC1/ISgZLPbyB1kj9TEk/xrUSb2pD
W610ip9qQBuyxaFfsoDNC4qCfkAsFo4uMmSMJy9NzALtt31jTX4FBOFd3pOuoHCuByUdIRMfBwrz
oZ4b/hA7eTWkIJbVqt4U7VQ0QdzZ3lhbpyoXp0Y1fWiHJFVPadZv6eREuBJ6aAaLsGt26Lnubxj2
Y9Bstcz1mLqA9M/q8OKwqnWEEonGBNsF8seBDLdY3b1iWHm7zZ1WmbeNkhLPoouYdhsJIbyFea31
yVYarqg1r+AamWFF36FXZvWmZ8TwqU0B5XU3oXBbuhZ/TKn+Vs/+f1k3ngY5vet/342//F6AE8uG
lyL5uiH/xw/+oyFvG7+hS8JzzuCMCSq/+mdD3lF/M1eZJ4oZtEsmT/G/GvLab/wvC025hpSGOShj
/H805HX3N8ZPaDKJ6oODTMn1d6DKf4jHv5r+YGBjYCBUZp5IMb/VumS53gJMV+e9aRfpHPRrm4xT
8qiftXAq3Q19CaH7OUlY+RZOQ+16bN0A3deohu2CCFb6caZyvqvbLoPe6ZqW4rUYtzhTgJ3pQhJE
rPmUz0INjKSfhEdnmHMMI3XixsRsYIHKAIsrekt8hY3CmmCqOBTappHxslOEVj4iq2uO4P/jMxZT
FQ3TsjyE2toiNTI73jS8g5Kshbx+H6UNZb9au7XDOVO1UazrFjFRoqRALJnpjZ5auYRr9aAC6JHt
E0rM3xUhotdxUZLbiZ95Mmcix4gOcY2bOM+IhRd2q5JqpxPEAGQk0jalMpoX14my06C78l1Sxt3t
MLbKToRygZZEwpKHfHxCfRGmhCQCEIaxmUaAdMae/gHtO87QLi3Aiqb2kJn6A9nDui8UmhVer8Xq
sbCiflOwLOw1ysyN5nLlwXOII7Fa+aUjThIW35LfqUtWXiQayHe0MgwNTUNaHE1bg1vpkKuXjrFN
gaaRjtQ4+W1hE8W9mW0L7EmTViyfhal+QDnY3RAJ89SaUfce7wRRTQ6cakzqiowqL++ddEcJpz9O
WarB99CdXU5aBQMBWPO3RpkmwayrVP4rlN80h/ZqW9CdNpYVmkddgWzYkoexwWd/tYcLCNIiaEej
3hmRejH6HvZSW2r6WSht/yzmKnpocn16N7TS9N3cAhrpdL6Zp4pn0zzcMfPNjmz74Y1LGOydqXbG
bWpoH5LRAPVaqimxPP1MVy8K38+9WdMHM1H4wNpTS9HRV5byGva1+o7EOzsI4aAcIovjr9SdDeX0
6INbISZrKfM1bqEM99INTRJ+cmKqxvFVhK6yLQ3Utx7jf3HlIY/W00J9aBfBSCFjXCIck0g8sAaB
VZh3JU+bj9LhxBQ19nKntgLARk9LTnmHmkXZxsAlPPr5/Cvb2PSjPgo90YvkmA2x8oRYITpUWVxf
TRi2tzPJZ/TiWnYRJZ43jZgGHxF1fNaHmueGx3b0JmvWdtUch15fxEkgVYPWRUXbZUM27HSdx870
higxymhnGfkciQcnzKZkC2NvJIvQFIth9YEc4yh2rqNFoQbVVeGY/F7TUnN8b7boFQzPrNNYPAqD
Z2GjmjIBqqvadx0zjvjDZCxkE/d4KvVt4ZZQBGkQzXz+kJzpy2kfXMAnKuwuYj9XwF/cbAxRKuYT
5qxCHsZSiysvKxfJt5FA4opdU9Lyej9gVxvfd2lC/8iLIkXqdGXVQT7DY2yY9iwDoWfEeJut5mPX
cJdgaLWJlQ0CTPSciyRai1SxRhYqZc7jOZazupnmRZB9RDYMX9/B9RUFmSyIn6tzvUujPURI45nM
ibF7tVNXpNYz18jt6Wj3XXlMGKGZ5PqFKU5xmJhhepAqhxrgRxznwvsi7S0yjmpgzj4CYC3kxRLT
5u/Pzf+DPfg/G63//zQ3t5HU/Wynvsbl59//69BmL8Xnr0bnf/zgnzu1+E1oDKTZBBAArYPyf+7U
pB+sDrx1ds2mvHI7/hyca7/xE8hhrNUmpVoav/Xn4Jy/zjAJPlg39r81NMfYj7Lmqz36i+wEVxTg
FxevJgeFv4qhao5xTU6FvldgKyIUjkuCerQu2USOi6dfM5/GfBhugXInHmFWT+j0lYM62mdwakSP
5kucBlVr5HfukBcXRMqPZqjSWYY7LFnJiCBZeoXqQNhEK86KvZUztC6ntc+kRdHMmcRFTmPzApTx
1hqzW1b0XQj9OOga0/URj5iwC3vSSJvkrVf75JxzHf3argqWn3LtBXDqnjgDe4m6nEpXvVgCbqfb
jC/lRDSkCQxwNhDdN13yBu+M/Rn1+CqxO9v6tBsToAVVVLy5aXE7iuEagkJjM2RMqKW3/bxcDMmA
ni6X30jFm+LkhVNEGZT18mp2KYuoWBHlTzVYyDILQTPQ1EQGaOyZ81oeDWV3UxIryITVOYtOf0qH
7MVWF4EKd7yqTXq7XoGOXTAw0uxNVgVZxlEnt3pGO0DPSSHqI6hYwzjcQ7q7OsVk+VjQokOTua+c
ANydANsFI+mU9lp5WNArUY22XBjCmEiuOmpxrzFSmu6teL6OlfEU6+kxmrKXppYv5WKe6fE0lged
dGPwhUaC72gyX4yMezXrHf1kCI7KSjyFHO1NNChRINBOoGNESFvcYKEwGzqjmoocP127a8rAnL5i
PY6U9VrG+UsvaGCpMzzsjhVxJaFuCNibN0RuXcZWvXTauOvj5SScaK3S1VNll4qP//FNz/hjpkhu
03Q6cWo09w7cOE+CP2TIMz8uYQf8v7OyIMF3G6CDQHqZkFkau8Zy05jyiIz+sTHqkFV7us9VIMdz
MaLuBpqI8f+lGEZ3w+jw1SmX06BFCQt4wzCutp+SSf3k1Po7d0yEDwdhO9MoWsy+wTk33C+1ucdK
0vGg6vso5x6t430/7QZ2pn45WXCrNyPzEB+xin50bZ6ECYqrV2u5Tpym+lhE4tXVR8bmDFPRCIB5
sof7uunvjSl7y2Fb+SoNgKDPp3s9JFw3TTrSPDVOzoulxL4QSDG+XHdRgIV1jaeyLuTWMswzI3Z7
260/x/dE3mXzKMKcTexm3q/kMzrs07nSgMfJkPO1LeMZGVw43OkWj102RaE/1wz2Zrcb9jVDOkzJ
5nBoc8s5TIOivEvjOaMFVeXvCpz/5GZnwzGPaX1rSqa/dqL9OA8NJGuHSGqemjKp0dmlMWW0m9d6
YKfL+BKSM6R4NAMyaydxNz2mRfiYTwqngwVWLmFMGo23ODwbRfqR0QHBRVC8p5jtbtGToAIzSgk+
xSJo8AXT4MJUd3RKkpcsuz5nSnwpyPPdQI96LBURrYW1uRl68wVgPhPQQqNvjzBnk1m1x5RIetXi
Wts8yRn8zoQPis7svAhrMVW89loKBAEt5gwvHlQGfprY6nbJfZt5BZBpwn0MqUMmzXDeGard7yaN
h25O7Sdbsc69Vo9knDZvytiA+El/AW5h//hmFcdhDc/K4NW3EXOuv/8XSWsiUepAci73xkCHXO+R
vYfOdE7MGvCKsP6oyFHDIVO7/LE7/BfSlwtS+K79v//newkhihw2tBUQY2DD+UZnxSGwL6zZLvaM
78qgEEzzoDJ7FmjzX3zS95LztUJ1MBdRrn6vRh5te9IlUsG91qUv7prJti7HUoxE+2KwLw/8St3+
ZQP/wbdbZexf74h85go+ATYB0vZbd2akF27skEvNucyMN2Y73NNkzXwCG/ejQuz1+n0B5ZyaltXt
5x+tf6Ngw/3DZ2NlV3H/AAz5Vi9ZpSSLy9lZjX4N7dQydy5zaMXrcnGijZTuAc+9ji0jE2y5w1EO
6L4aF2JQE8+vMXa2qFhOIEDYdQGMui7x9rIHj+6MTG9Yvh2L4o0RKp1peVtYzTY3h+uUR48qmHG6
acaZ7rbiTyX6dtMsq2fG15ZvOCwPP/+mP3iEcPSo+AvBbHyv+tayxM1LzSj2scbIsFQvUEkv+dL8
EsH2oyv6xYxtm6sM8Tux9yiciXMXz6qbGQdKqcssEmNDKiHSG8uVQP3S2y4S+R3hlRe7U/O7mL6w
byzRWz2wLq9HFbnGwgttOkUKgdbu2N+TP3nWm2EXOyz3ZpXkEFVRwBDhNj1Fpjbv8kirNlMyJ6de
bdprkU7wO9n2ey0xjl3i5BvyGsuTUSRvYYJyo0gz7uLklDsa9m9huTw6Ub9dOioNqAb7eDb3cVwg
eUAOwuRsOqWER0NaWi72XOseYRNi6zrKx8ZMZ98WnLF+fsN+sMJg4gURKjB/aOa3TozFVrAtKTq+
gBF0N8eJiZWNKbvlKaP+CzX0KkH+9g00mWFwtwjm+g7A1mhzgmoO25KZDlejTY5wo36xYH55k775
DMw5mgGfDOciCcrfrJhxnSIhUYt96Q7Vtk0YRxjh8rqu9AnyvV1HNF+qGXtX0c5j6CIHLDIgGeGH
VspPjE1JsYda5DmZ1PeDZBOPXVanas5vafi8LdaoE02QwFXQrcWTJia8Xl3amyyxNoNTPTg0WDyr
daKDMSdrPgLnFqh45ExDjN1qjbbGgNbarp/oWala8mYWPIKAa2/JFz6mJkxMx5IcUAUlrClIqqUW
9we1u5aFFm8MffmFE8f4wRvLvUDCjUYdr+63vksC+jpSHomNFhmFwhDnBGF0PSd4JeU7k9iHFh9d
SjY759ykpA/bhk6+yCHg8yyHabGhTdNvx3AZvc4SJS0y9WmUlY6SjZo6HawzoleLQYWJQkyTgdmw
ElXlWAbgLh9VbXwF7uWhP30/6ZwOSeCBWKwQLByrjzMHMRr8cbXTs3FHeMg1Mi2yShqeTwO6qUeW
D8NPhSzKnGjpnWYuj27VDLd/+yVZA97474t7eu26/nUbHiPye7sRp+LoFAFHHIKERv45Bh2+sPoV
qAtFz/fvCTYlPOF4WVbb0jf7cG3oM20gjM2N1hYbJr4MEEN5DNmpXMH9WUoeyWWmQBo0linSNp7o
UBDswAGQwaPllYWLJAC42cal3+cleBA8GOn088WNMjjvMhdBX+xy2p+KUg/0qn3N5XKdMpquBPZ6
62MW6ekLyd6cUkdUb4t6W/dFIKdSI80F9WEnHbSe5vlLebkYkx4kJn+QoPOjpXT8RDUO2yrsO+Yn
HeAWZ7p8KYLCAgXOCBb3WPTjfYI7K3Do/PpLTalnLiPSX0C5s+F6rj7ca6m4kO951HVOawLZZ7I2
nNdfKDn/JxzWB7LqSXsymnazvkbtZJKTOt6TWU0BYaYK7xOTnKzmtKSG8nZCUBPYFX+6oW9UE5Tg
F2hWbxAkvzZdF6DJplTIkttEp2Yhv5stIzOeZDxcR91AYF2a+6HIj8ogj0te18xLeIEJdTpSFO/g
FBS4zgceTN4Oa+xuM2F+jNuxOKbCPA/tEOjw5vy1MJqWJtmNdVOesFCds8540hqEGL94cn/wenPW
WVlGJh5YBPlfP7rZrMtaM+hltvb8WrTDtVXZ9wbKLHQ2MljPX19K7bJzBXNmTnpf3vki7rbzyFiw
lvwYDS2yXoFmuKkbOANSP6abSABxqILRmvp5n4lWoUAjZZ5Y1QSYZxa91krm3laNGzMPZF/slti9
KVjLwfsxKVBYY2Q3Pw46xy210UmHUhMwgRHavszhZB1RGLIfxjpISxlxzLZlf98NrKCARK8NhHYf
cPDt0PdXw+yTXZlZ04Yoaz2ox+VExPA9anWEj0JZPLOcX612qZDOdleb6mCfJtZ5YBOhyOzvdcJA
1tN8Z/+5v/6/nnL9r+uw6daXudC/n4V9SNrXsmiT4q/ttX/81J/OFOs3Z22QMbtaLU1/ba+52m/O
auqk+sWGYgNr+VeDzSZ3dKX/AkLBPmzrHAH+bLBpv+FxQdhkWhDgAIn8rUHY10cn2mquuSI1Ndgd
UFe+M3dpQo3T3oytkxuVzR5p6AQHomjI75tBknfUEQwB/3mBflDB/OgDYRuqGOlMQi3FN2eblG9d
aRVRJLqpMasCnbujnzxdrMwBakuC2i+ss1+vHX98QTyNXC/sPAwiv9mHXGktLfWpcbLL2HqRLh+A
lEjct+aQ7H7+1b4uCL98FLeae03dgYP2W/daEzM26FNhnNJ8NF8SWxIT2C0JUn0tEuc1A/nRTqU4
NyGjiJ9/9A++JU8SrFnMqoJz8HrV/1Jjj3U6oPVsjFOrSeNQwMQE7mYWrBxkauT+zz/sm739yxfl
CWSAC4eQFvC359OpBNBvT4lxGksOsB47kTp4oyQOwx86W0aIeGQVH5Hmt2AEUAm2T4w4CLpHoKn4
qla4vyBTfP/1LZWHyVLXgTMw3G82CCnisM/wEQCKN/i6tHEIPFeQ5vwPPwt7Lu3t1QuKx//rSx1J
Xc3ieTZO5D+Ic48d6LNNNwvxj1Y9//xCr+/Cv+qA9TpbKk12wzRxHzuUol9/FB21RiEcyzgNYfzW
ghnd9BpV888/5EfXjkWIoyEfxir1zQvJBMmwOy0jxIgcopN0CJ2nFOe4IZaU4dXPP+yLze3br4Rd
QUA3xVf1HbwHIrYYFkXoJ7xZaR7oqMdOIlRa9rCmrZ6dOjVfDGvmJU1c5nUx4h1OIvofVst/2yT6
wRNsqRwkIGjyqhps8V9f2VATWhhaqXGanE476oDmFFpkrnNTKS1PKAAoQkpSrUGnuVDHQKnh5TWr
FrGX2zb7n1+UH90BxAioeNc7bX8Zg/zl5U0z15rytOLlHcLpSm8cIROc45PBuWPz9z/KonlE/4at
BaT31997qpwGbWGtnxKTy+u6azdBycgZ5ITJnfj5h3291LN8r6MjCIuwk/i47x7fKu7KrK4r5RiS
LklbV2mq5wLz7PMycpIeipnV4eefKL5egtePhK5lk9vKLIsb/C3OFsYlcSxMs45qyMEUxreSeW3T
TldrVKZr0obcV91cpkvsSO0+iXilcuRlJxv98Rg4iVXvl5rt78sK0hH00vIAaMmC8ltZRJAQgPOL
i2R+8U//65Wg2W0hNed0azHi+mJ4//qekAYoMa/pxrHN1HyrLvGyLRNL2Ubgl3qvVHOwS2gPZYNS
rpRwrjaCv+yuaZQs38xkg7ZeSOGY+CEqhs+LnnefJ42cGPS0C++VxhE2BvktBS4PMaaRJyLXeEFf
NV3pLjd7VfJjDSEBB3vm54IWCd8BAmH93A02B/vI0I+o1dCwzqmcL7B1lWZjwYt95DRMHlbshrWA
PGnyV7d2DNUsd2M0dlmTECce9Ylu7bKi5jMcrrTVEjtV10iAPGMwOAj3SSXObVzyhFSGqJ7n0u7Q
v4T0u48jMTInpKF5E8yNKOIjcUbd51Rm9TNDNq06MtaeryiGpouCN3sgsC+Nko9idrll9qJba34g
WpRHROA8e11qvaSJxtNuSM18mZGEfW5Fte7Qw2C+5HOqvZIwpu2H2q6vjYXmwhzJzLGTyBg81l90
tqOLAdIXsxD3io4KzZgc5waVgeLrk8EVDZPwEct8sgt1vf3ctODWlVIT95DWuT4uEtBr20bLozZg
ZK1cg/uUW6P7KEjQ+ZzSmdPoVXdMUdoQYQypF+5jj0ucVlaIeccNC/6WXMLgXTqum9Hjz/1jRy3Y
qbdVa9Gqm3PE/PvImAgvnW2bJ9uIUct5eTEv9jFeDyZf8gSjOndvVKlNVyIgKTzQMylWYBaZwEpU
89QgMDBfbCvlas5SVp0/lM6M+0cNbYTC63qpDHbd7lpjqDN8uBr/GOzWRPk2HfuihdcYQZAazdEm
JzLvHMNF4FaaeecQo+bUY2DPBvsNDpMw80RBEe8NUnEfWxWrws7pGD3ihZ4ulXDYizo8+tN2hvGg
eV2Bp9snZmG5XexsIXQvyc2XoazNF2KDXM2DFIKQh1AlKCf6QqYtoRqoqiPL+FgMQ3HvLMl8m9VD
FtTtRDSgVICpbBGQNkciyIZDlM18TEs6NzaOpewDtQ2te5rrCeNCyyH9zTblfAYeop5yki6RC6H3
xddKENJkKoY/F8t8n1LTbvoSE8QxVfEcFjyTKC/VtrjrqpYMAhn2+e+l2XRvjrGUB1Oz+zNN+L7w
50mGk9+nrExE87JwjWrVcBGUuXqysrRpt605W6/TYoug7YripmxVzK5ARWzaSX2VBEKWKK3Lvjy7
chAMFiHnf4zIkiUTs0NQY61d4WIOT2LubAya7Wg90y6mai6q5aMF/P6oE9dDBNdoLB+xQqUbQJWL
34qB2+iEJlOvdCw+okC1u6AY4jZI1cberYfR1rOnutWCpsmVDSbbwRs4vCDjJEeZhSn0CkRB1z5t
iYZL6+ogGyLPZrOffw+jctyQfKjczW6ZPyX/zd3ZNLfJLFH4r7iyxwUIgVjkrbrCsmU7sp3ETuJ3
o8KSDAjE1/Al/fr7IFm5Qk6cVGCRuqpsEjvNaOjpmenuc45faBY8UeTQQo/rdkInvuGntpFprA9v
I51N1ZVr5UWqnK/iCEMD6YbKm0z4703pffVp3VXOdJh4I5qgEhPi0WGqGwMnqt98XH7gpDsY05C4
7p+FHqk4rdZposXOnJ4BsXAvkdkWFqAjcgDRWhqpqyh/iH09ia0iFOeAj9eUbOUZOP3omxl4dEib
SnUuJGA3IGPkC3OarT6yK1Fi3hDeP+haUg5jR+aNGo66RDvUDO/kLI/vyHHh1BJMSrCJTTPlRlKX
LAkhuDGMwJaqy2sqpByw1V6VJRbRNps7qUxAijamcr+mdq8O5awwv6RGXjmI/VV9eYRyMajgLErk
Yrgy0DqwVICdj1NFq+6A20iWsQ6QcRcm+/EgRzsUuKoWXYNVrq3BTSAuSJcRgojGHMziiGhbcY+C
a5gjnF5slPsirpHt8PklY62CbWiMvlv8GMe4LXqpRQScJQiDRzWCXxoV1JyEci9SI9a8K+LVv/2l
O4if13GhDUVhINweGBkIuqVWLlaDMnEscmD9r6Y+NS9T1xRjtBlpWgorx8vBnizdJ1Fk9jIGyN/X
6Hay0LROxDfQ5Ln0GRHbqDceqO7gpkiXnqUHyPu5ZZmMlwCAgGqE8cPGpEg+hCK0fCj66eqT7sTP
IEq/UTBVbv0ag0FcpUlEpYN4pOWxOndoPJ9vPK/87OQGb44VvxwlhQ9ITHMMwOmF6/noXQbCuNIB
V4DYg614ZQmdOA52WDglmlGVfA3/6HpCD2nvE+pJnjRMV35Ouz5vYWnVNQ+AkSA6R2Brg0mVptrt
xtsEt4mi5Z9W3iCx0kgRMyqraKtnm94TDQjFdabHG9rSp6qnD8UA7JzvpoiS5ZsS+EQSEC5o7AMQ
MdCuAJo+TWOp/Fxmjv9RyXN5Akaj/69f6rRtpoEL38kyVABLw8BzY1IQAE/c711JZkmrg1s4wla9
Mibl2jNHodfPrxVdlqZDDZhUeqEQ8s4lDrMFTBeqOh162tSozl3Ie+91P47JQvY20EW50w/yOgeN
BSsxrYdO+QgjSZKPZCE076ryqqqP2L0MUHIwLQc+AmlyGV+Ybi7G3HKlD0tjEz3IXqrS0+/nYA9U
yZD9cY7z3JTs8M9KkYhJDjTwomIjvA6XYhWcxaY7FWAuuF64BLcLao+gaWJOFhJqa0bx0VEL5EDC
5ZSOO0HIe/SrjELYOuiDxlUJoz2ZJgSrFilFN2EF1s8KwOZNMmMNg9baTJTBaBAYYEKIvotIpcp5
btJXgsS2o11qWqKOUG9B4Tc3vE9ipSQPNKOIL4NgrY2KauNbkKEDO6IZdqjJrqsgz7o0yHQDTYe/
buPO5VXGPpTJtB9MpcIL6DSmiFgAVroIg42RWn3AZ7eoqlQPclpKk76X9Zyh10t65wOpl6LDHYcI
pgmjjyAuspjiIsd3n6eBW32NoeGbgXU15hQDdQ+WYz0X6CcolJmXUQCoeop+9zPsQ4l3liJFmY+N
LH7uu5VzJ5YoFQw3oHquemXlIhqJQNuZC4R5PdSMNEVyFJEzKUC0VpX1aYZgCmd2Z7OuwfxuRL9K
P9eyAW1D8pr+HqP4RmNFlFuGs1neygbCX9QswuA2NAPUZ0NoKj66Uo+3FpBA0saQVALK/lK5CSpX
uxvs/00u9OWL/JCmB76f3RW5/um2geI+esXl81u/9LahBu/PLMrDrGYRcryokSelvnlwu/s+pC3n
0FsWQLxQvJsv3r8DE9Cn0QMNBy7N9YcCexCFzsuPJdM8lZVBT6+v1tvP7oEHU/SzSXj7+316xYj0
2k7jG9hzeKTOcPfUm2WHuWJySGQDvudP35iEIxMHk6Cd1gSOICxeviSUcoeTQGnuVKdezaGRJBkf
KnU88C+aBGhT28+CcgqOrJYHVLZfsv6Wh7OAK/TgkDOhoNy5ApmDv2sWKG/R7dPOFaC66sPfZyJh
u/0cTQKYm1POmaTftF0lePfAv8gVOGXrO/88ClSvo8JPF4SmnqLhSEUDAvvt5ygqGP1TnZ+Qu35Z
MOSt/i5XIOdb1zhb+YIm09atsbD6deWDDwYPF8TApE97oNN1hN9tP78/C7/hMN93Ecv1gvl2k/EW
4oBP7pe/sA/Brw28hNYtCxx7SOMXa665nenFliqu/vs/DVfZRr6DH+4j4fY5L//95Qu+fnTjWftv
tf/HsbdI7XQG9mT76Jdh1jR879/9J7Cf7JXdiP3b/ep/I3n/rjHOg/f/C8PCP7Jb1yRa2009+Iya
hrebVXvDvh0KW+yHWL9G0AKs+raWLTug/xuy+8aod3G1te0oiFJ7Hu1HWY+aLkxCR3vLsBvOMm+W
N04GNJexYtsaP1sEdmmni72lethQeXYw2fvTzEn0fGJFkE48Nae9Jk7cP7VeVX/m3efMujdvvE82
+Jquuu3MAPRJneaQ60ZeTohtLY+Zcc/b29m6N0y0HXjK5dx2Gw6oAF1lc2s74EtwF2HkNVfkbgtq
bTqcA1Novj8aiTt4f5dReWQW1u/2c3H9OjZRwu5gvVwzlfnMX++HuPULeuI7WCQfotwTr6aZvtEO
fGNie2EjepAL7WJ7mdikSY5xaRBpdfAKJ7YQ9ozczyLLGj5NtVfrYkq8GbpHdvMuy9G6gxU+eYvp
9vt55s9C6cQTov6DHsihDyJ9JHewHGvrsPYfm667TNvGkEkUIgvQWOx1Pdlsb/lm8ZTaR6cnLtJ6
J6YLu7lvqT1SFV2MuTwZ26tYuF5zW8e+2cHquVmUJ1eLVCzW+7HWkYp7Wa3V1vZV1sYni8qbNbYx
jHexo9fGH6PU3w/zZdz1fbL1uKM0c08sO43YKZueiKxQZw84s/1jlmsaAjo4ktyiK7afhe20aHjL
/h/+/HR26wecSJq3GlUjG9WB6XThHKcLubG3N3z3C/qSllH2V5jrluY/R/lPHJEcWt1s1dbTdw94
7Yi1+Q7uI/fM/kKIReNI0aMRq4PIeL+omrfKl7xi2yl5yGx3P7H14qFDXu1gr/+ySKEFadz5emzF
HWyY0HQ73tEtGHnqmiyg7Vx8tdl3QidrLk2SSFoHS/PrQmQnPxw8+boOnO/Nbu2WC/PrGlaU0NnP
8NZPIED65Z75o0zT9+T86/zTvvLwo//WTK7VvzELFnb6z38BAAD//w==</cx:binary>
              </cx:geoCache>
            </cx:geography>
          </cx:layoutPr>
        </cx:series>
      </cx:plotAreaRegion>
    </cx:plotArea>
    <cx:legend pos="r" align="min" overlay="0"/>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_xlchart.v5.109</cx:f>
        <cx:nf>_xlchart.v5.108</cx:nf>
      </cx:strDim>
      <cx:numDim type="colorVal">
        <cx:f>_xlchart.v5.112</cx:f>
        <cx:nf>_xlchart.v5.111</cx:nf>
      </cx:numDim>
    </cx:data>
    <cx:data id="1">
      <cx:strDim type="cat">
        <cx:f>_xlchart.v5.109</cx:f>
        <cx:nf>_xlchart.v5.108</cx:nf>
      </cx:strDim>
      <cx:numDim type="colorVal">
        <cx:f>_xlchart.v5.116</cx:f>
        <cx:nf>_xlchart.v5.115</cx:nf>
      </cx:numDim>
    </cx:data>
    <cx:data id="2">
      <cx:strDim type="cat">
        <cx:f>_xlchart.v5.109</cx:f>
        <cx:nf>_xlchart.v5.108</cx:nf>
      </cx:strDim>
      <cx:numDim type="colorVal">
        <cx:f>_xlchart.v5.120</cx:f>
        <cx:nf>_xlchart.v5.119</cx:nf>
      </cx:numDim>
    </cx:data>
  </cx:chartData>
  <cx:chart>
    <cx:plotArea>
      <cx:plotAreaRegion>
        <cx:series layoutId="regionMap" uniqueId="{A9DD1A5E-33C5-40E0-9CD4-D75C435731CF}" formatIdx="0">
          <cx:tx>
            <cx:txData>
              <cx:f>_xlchart.v5.111</cx:f>
              <cx:v>Electricity </cx:v>
            </cx:txData>
          </cx:tx>
          <cx:dataId val="0"/>
          <cx:layoutPr>
            <cx:geography cultureLanguage="en-US" cultureRegion="EG" attribution="Powered by Bing">
              <cx:geoCache provider="{E9337A44-BEBE-4D9F-B70C-5C5E7DAFC167}">
                <cx:binary>1Htrb9w4tu1faeTzVVp8kwenBxhVld92HOcxSb4IbscRJVGURFISqV9/tuJ0d+z0uGdwD3DvBIGN
Kj24uZ9rr03/9138rztzf+t+ip2x/r/u4i8vdAjDf/38s7/T992tf9nVd673/Zfw8q7vfu6/fKnv
7n/+7G6X2lY/4xzRn+/0rQv38cXf/hveVt33F/3dbah7+3q6d+nm3k8m+Geu/emln24/d7Xd1z64
+i6gX1783dVrb29f/HRvQx3S2zTc//Li0U0vfvr56at+WPYnA5KF6TM8S+hLrAjGElH19Z948ZPp
bfXtcoYQesk5ZYoznm//0G9rX9128Py/INBXcW4/f3b33sOGvv7+7sFH0sP3n178dNdPNmxKq0B/
v7x4Z+tw//mnN+E23PsXP9W+3z3csOu3Lbx783XPPz9W+9/++8kXoIUn33xnmacq+6tLfyHi99Z5
tJl/1zrqJcsJE5SIr8rPyWPrKPUyR5Jwor5Zjz62zhPN/XOx/txGTx5/tJP/P83yyJkgXna3pv7S
O1v/b4aMeIkZ5Vwh9WAUCInHIaNeciSwQBQ9xNRjo/xrMv25Rb5/9tFeYat//48InEdSg4Wu7pef
Pvau/U1H//cpjeKXiihMCcF/GjSCveRwhfHfUh7/be2HlPavSPTn1vnjyUe7hE1+/I+0zakxte1r
yLnfZ45He/s3ExrNXyJMEWUsfwgN+Th2pHqJqOSESfZwXf229oNt/hWJ/tw2fzz5SP5fXpxe/Efa
5u19vP1fNAxBLyknkkqE/jSpQaUhEFBKCPy74R6c4sEwfynOn1vl22NPTPL2w/8bk/xzfPA7hNrf
htvDV+z1HUR4/urXnQMgfPLoczH1oNnTz7+8gGiQ+Lsg217y7clvEWE/17d/IMLvnrm/9eGXF5mk
L4VikgiaYwJAgr34abl/uCJf5hKsyQkRUuUcwyXbu6B/eUHRS8EUgA4hGKKcSgAWvp+2S0S8FHBh
e0xJhZmQv0Pe696kqre/q+Pb55/s1F33tQ0eXkwBYA4P922yMvA4gkAKrhjBXAIShet3tzeAq+F2
9H8m7HW96pidlmSNezIac8uasqyKqc7xUOh1xnORfFp3fsrmZddWGF1w7brLlZc07hCy7aHM6/mz
mFD3ai2j/aTyJvVFpdqqLuCpbh/7Mhx1drWfOlaS05wj/MrVCw9FMztyuSIj113bdFV38Mrw45rL
N8K15sbFaX6Vz7dd71yhvW7fhzl3H/u2nrPdOhu7Hrf5AKFqQheL2mdpLTJS4XIflSWxIEFU7WHg
Y/urzlpSFcR1VVMk7MpDj1N92sYx+qI0arqsUizJ0ZSXK90zhyU9mF4KsnNENahoZEOOR6VXXURd
6gvSiFkeSBK1KDJrONm1WdvfDX4YPvYhX68mn/LdRIw/r5Rf7mQ324801MzsZlml83ppx9dpaKpb
rDEu6gb3RTdOR/PUDTs+4XwXa7lcrSz214ykXhWLjKMrUreIYxPr9kqSLr6mhqxHQwr75PtTIZap
KsZ22s12cgWn6XjBtbhGo1e4aEh3F71BBYmdvOYMDadlaMIbkhYPPZD3B7okclKuAzKFzVp7xkIl
9k1ap3MZl7o8XT0az+bV6LbIK6aqomajuJB5h+3OZcm8J90wvZlo64pmQstaTO2MPtSiLT+EbIin
w8LGg7Uqu1hW3BTB1rzo10R3SyzXi7VC0z9Mm4Zxx1TnLpbSjedayvmLcmptiiqFrN17Q/WrmVpz
GEZlm71d1GgLhMR8abLoUKH41N6OqTGHyseRHVd113cFbhb/qWmMMbulHMehaEdSXVupLDqBcKlv
9NCSf+Cqq1+rlcFqJBfuDRpwczSNmp4j3Mx5oaden2QkVL5I/bDHYR5PloTmm0p3Zse7Jn7MbOXO
SN6p+8Utwh3xvKtogcgi68MyjupGNXxddj5UffahqQi/1rS2bTHLMrOF8mt7R4eeqGLSuD1U+drt
FQtoN3bIvgU7tu8W5PW1iI2/9CjpM+HwrA6oX8YLXVq6z3iquj24a/9WkjF/VbnQ+302wnXUV/Ry
nOnUH3TfDVeNFQA/iqWDKP8QLWpoU5hKKQrqiVjmw5ma6xx+9RZVIRRRzanhN75XMTcXNs+jDQX2
WVhPumVainJe8/ImLTNJZ5rp5mRc+DWSTbsfqFh3hNRVkahTb6KB6Dn4OJmPZalSgUw5m72YqPK7
dsD9znaevZkmNg1FqlHYBZrGnbZ1fkWHLl4ExvUxHRtW+N6bXdum6qDKuT1IMoErQrzclD7moqjn
2byL5UK6Cz6FvLkWtV+N2tNhnfI3dPVL50whuGVXGI3ZyTK599To5XXWStXuoyPLKXHz2VxZftkP
gzvuQov3Jpr1eJi69HrsJT6dGjMWvWTVqUzevF4ccTdmaeKOtk19VBJlDmIAQxKuiq70dYFGfdU1
EB9d0EUe6ou5ORuWGt5EsvF4EuV4UDX+yEvNCtZkZ02Di2ns8wJJ5OE12bKLo6fvNSX0tPSu3yFQ
y5FQ0r+qc/pRTUO1X1aiDv0yZ5fNisqTasvWacr/YVEYirIqwcjps/PzeVhBh2XIz5sah7RDqs2P
cq/fRaJtYZr+vRRJnHZyuGNgsUOs8U2enNqXwbyviHvFl6a5DqP9QEsWC5zORZ3yoy7v38w16You
irBb8tQV+dLOe2zN3BZTHOSJ0KjdJW5NMc1+FMWq+eVYI3/miD8PTVkdJSXnY0xmukc+tWNBscj3
QrX6zFWC1rC9Yf2oo/eXKi70iC+owOBG5xysfZFXDhd5NtmbPI79ccZsdkzTCt6U+vUqubIpwX/Q
XMiaDa/HlNQNWV2r90DPmNdtFpdXXLnPotf5WVtX6Hzt1HjI/CK73cAi2tLsmHWFBPd7K3JX7Rli
/X6MDB/W2nf7ilfpysS1LNKM3Lu1raZdxqi/wqp+zVw2Qki0eufm2V91ru12rjPdm9mU5WuGS1rQ
yTUF6/O0J2AmVebLvsVE35pY3mqfj6/xIJZrHFU8r50nN7xW9s209N0uEH7mRWd3cQLXabL8H8zr
sWAZ/NBNLHdAOPV73Iq7Jc7+RmZK7NYppiOSVnU0LcJ84b60V+ty8NM6XSyBElO4ydMryDHZRRNq
gYtRd+MNM9rsR2HbcyJ6smMlHo5V9PqOGgOxpXrvd6KdbsAJzZXqc3PdsJIV3HJxqPnq9wCJrwX1
dB9w4067lZBrI4naZ1MaXrEFfWKz44cRZe2bTrW4YEHgf4Sejkd+wS0Cz9CtKQAX8B2iwh6lGrus
YIQfo8HV59nM1RnzSzqxso6nPECJjO3KTzODONp/BX/fkOkjgHXXD8nVlf5GK/7+8W9v+w7+f2W7
/vhyYyX/+HT5G5357F3H9/0GMv3TmzZpfn/XH7zahk1/J9meoN0HAvSfQOFnL/6LODmn+XMw+e/m
1re/k0BfUfLXJ76BZITVSyWw5AoAVU65BBT6gJKByHlJaY5ygLpYYcCpv4NkgV4SKuF2QSUjEFpA
JHwDyQwuQYsLVwFbfwXe/w5IJsAofYeRN3EQRoyCO0iQGgi/xxhZijl13ZTTe52vQ/PFdGtJ8v2y
4GwM+xAanN43BpLGkU/EdDvvE2N3sTSDhZLL+hEfDRntSsAcMuvbwkIkl7qQptXxncu7rEk7Rwe+
8qIuYwXIdibzSOcdMVNayb5uJo9fISEG4YoqH7LlnQ5T6Q6mmaog9zRBsRgLqGhMHhNf1SMrYt0w
5XZmiZksj+zc+KHeJQ8IIdt9Z8hvHv99C4HA0I+0o3JgsBH0DogzSvBT7fSeoz74ld0PfpmVKbpK
aNMWDhii9lIBToQlI6pt92Xkrk5v6dbjuh3Wk4P9WLRU8d3zIuEfRBJCIeBtgceArlqhJwYTDY5d
7131GZmctZcDrav2bKXT6OtjnXHA3kUnao2aotWDnIq2iUMriiYf+va2jz6NYyEmljVnJp99rg9r
Wa3TfjURTHEIYdXre+14mcUDX9uRX61ri+C2TlHPRgDHfhKqeH5T0PJ9r2aRg5IZ8MwyZ0hxiIXH
TljqNtZZa+x9vmSJv2G2zvqbzpT9ev38QhBRTxYihFEKFQC4bQnrPV4omW5UK4/lZ2hnMSKHwZQt
zQucQ4RHIhr6avE9I7pInJks7AZUifmmrZltvjwvCTTATyVhEpMcbf0zV3xTyXe9KSJVylVs+OfZ
S8ev2JAaQKGuy4ggZ5XnK+P/rpKhLEhIJUSgXIAWnuw9Q1UmeiPInZlG16f9mIYM0Mos1zItf7HW
5oR/dN4UDAqJCzhqAg4P9Uw8MSiurWmHmuHPEVW+pvc4GaH1aTlM4HdVP24qNolPkzo8r9YfPImB
D/HtP5YMku6Tlp84451qWn8XczXJtWiEkfNNibMatPv8UuhHEyoERLDkDINHAWP/2IRN36N2mXH3
Gfo21omTWpX2ncEBctQOevOyGl5FtZZ5d9HXzvL8wGbdru8bL4aBFJ2BhFgWeVN26nXTcEHoTs8W
m4t2rpxMJ9NCaedOnhf6B8MwiZiiQoJ1csSfJjTAvxJHnNs7m4IDKVym2ubLjFLGPvR9x3uyL7u5
D+VfKetHwyiwCtAwObC0GD1NW2WG8jg4lv26sgzhdacEqydAT3LQLt8hYrA3JxAmrbhN2lQRsKZz
Tg27Lot4flt36+JsoWVcw68VtHPqiFgOeJx1iXq5/wstyae2BQEF+xomSsIE86ltWbUMrptc/6uW
NYZQbGQK67Xn0YFTrSmv0nys/OD5VUbKGqLJW0qhGFieEiRL1dIq3YEDdg2AzW1iAOWPtutSzIj2
zZeHBEzLAbILNB4V/+ChNy3Dbu5EC546w8QXrGNd4FCGLUEzWER35ZaiM681LIhTNPJ1qYcQP65p
gxDFCHAcdIGbhkCSz9eaj80RpiOD+B71UsfrgdOmu+fLhGrgSkLp12sIf8U+WOjT1/du7RuQEQ2N
slOB7IQ+tL4fGnuYOLSF79dAxPx2diOfb3wD3yyFtg1kkEJr3oPNsI5ABBQd0XWbdg0ZMgj0UsI7
SNHnTaOh7dEWWtLCLw2GOzmqS7il5sJ3/JjNUYfXYREdFLM0xgZSsHe0qdKhqRQsndWLgttXsmyr
ZVUa+BVRbT1+HKHRmU9KOo/1paFWAj2EfLTneszSdDbFKYIvRVluma+ea5TO5ew1FMu8DFvNHGWJ
IdoGOQaPdz21Q9uefNsAa4KGrVqRK97s87zMQKEst+B+PlZbEjOdyLPuMPqSw69aDKlrdn5oG/fb
O8ZhzNyB1CWr9Q5crl+AwdMrAx1MpE6wdBw0JMdEethT9aBV2rYLaI5J6MfdybIE3Z5Z46bM7JBW
24okE4Da0lByUMuQxAjbg0S/uUuvAlQt0vYWnKYpedPd2MB6IY4aQjZ3GViDIaZmqxR4TYUdEFQ7
EnN4IZECleIoVKGV5CyjsU53Yxdn0GEf5wbWZ5AYUflGmpyDTlYxSbOcltzObb2rVrthtwZFAtcS
B7QIm2jUwOPlSMrZVoc+c5vdBZ4hCxzcSmbYTI/LzX8dGSl8qoDiIfOZ8jOFt/QJuqKwnxoi4VNW
BQG1y+E+gEgJdg9fLlOzyUKVJpTvuBAQgkmOLXgKWeEkwsnMJQHxmq6WG24r57ytrzyV4P/1ROHD
TgHpCWI1VG06HucONDjFZQJ1rlJsPmcAAtKTJkQK+qlyvrnoBq3nt4O08HNE0kAAiyZAbgDouALK
oEsNcZ5cWrfkoVsAYs1I3BbSVG0vdTlFYAnoYyf4FQZE5reibjFoQfdi8OlkjrlvusvZUAQvHJ13
IN8KWGzzalLXLuyHVq2InURpWHT7Jn+rNKvVvEcSOkfITNroZgXOLjtiraoGchSgt6f5HnzbAC8w
58N6zVKK4P7SS8zpQXWLSRaAwtLzK87YDOSnzoMZ8x0vG1K/6pGuSw88yrRZ2NZzytERhlies9Pa
56ZORXQjcHS7aLzPlvO29AJkLDMPthmprHt2az2ysBlbNjABeKO6saT2Cg7MqCh3PK/pYg6QiCHd
HAKpGuDKqmHqFZCIgNvjXJSYB31SkmZiVQV8BaRZfrcuLKN6S7YJ9qwaaIprXTgdta4u2l5PSFyF
qPzmPHWzpRQRljQOR20qN7/Mp+jBh0pSj2113q/9CtdGPE8OAW1NIFX60YKW9l0L9rBFzDM0jVd+
4RhSbmPHCaxkEcVQC3qgteFdasy3LDiB8sFz83oow3yUh2GBO6GFGeFacOWWl9p8BvZbhWZDhJpO
FaSngUZgxs6DziA7zKBFiAWEgweHmkcHHPopWH9M7FymCjxdGiBbq3OYfUywNEUmgvyQLqEczWkA
LmPflWyAyJPUbEU2hGkEd4yc1X0GRdklyA9J6oy+isCHDUCHp47Rk2EMFrYke9e7Yu3wBrHybGnT
XSdH6Ea+9SGQ9TflLP1IenXcOsiq6lDpZiEZEIrr6oZCSlLtx3Kx5YHmUzm+KccIm697KP7pMKdF
gMSiWTLQUt9pAYHdTCvA6RNZT5sGv7l1Vy/btUR7Ao671nEDzrzPtnTvMwlFC2XgleRAhFNuAQrP
VDnEZ1bVELlUlkygYtFIDFe4hrS7BxrahawQK0r8U2YX497kXTRvFcaqAR9yYz2ecTvM7RHv52m4
GzqoMeeu6jJ6WYKkZNfboR4/1ZBz16NW2N58po1Z3U3X8w7OfQFZtLxaVWbyYslM6M8HwpbBFrKx
ig27EYhPPx0tC5PzlRt1GfuCd3mHLoiBsnooZZiBMwcbOUjyUY7A6Gs7O6BAq9jOG6Rf3ZJMQUUy
WBUDjC/CR4XRRN9wExKtds1I25gVyuBU9sWgYP8wM0plFU6DhkpmdmI1y7ruVW3W3B2VeF368wjB
MRU8tJcLHOYajmYlKrJnANDWt1WDdQ+Fjwdx5lOaZEFowGiX4KREnwpeBQ+sV49Fs4PBIHa7ipnq
RGAS9sD9Lut5qYBzP0YL0vioHCIC9j0Is9Y7XRKWXQ9t39F3kx9d0x/ng4BJygEItxjfxhBJuMx8
sNkNzahf3wcLXl0wxznwkgLo7b4wgQs3HMvIqjUW+SwGvldxNe1xWYcmHq09lV1fqLYnWO+EW/0o
f0VdI+1njYd+jvuWhzTeq4aRadpNYuhFgYlnIT8OpR2Z3E9tzmC8V3ZZy68UElnbHs98AFir77W0
JCi062U74X6PWEgrP3ASSFZdOQybaa6/oe88mZKjm6Xq+h7GF329FdShg+kTe7ckNgx0P5SLK2fA
U3kFGCXNggEaAwIVAsbFtGFNm7kGEJQjcd7KioJEAsE9yg0+OijgEA6a8i3DdSzfEGadpRKVR00y
S2W2jQ2LPF/HKgNIyvQ4Q+lhumugygTLKrweJyHgnUcT6zf0x327dQ6iQStIm+jcGXU8jV3NPzDr
LYiChky06riCecq0H6aRQZpk3gOyl20GWjqmmAEKXnLAbtlOpWWAXNZImHou52W2lAvUcJib5IcZ
Wb6SE0WxAUhkcU4gp3RTl8NGAZdI4JsY69yWEDuDoUYvklCAJktSARQ0WLFVTjkuESR1lRaw9iRW
0a9vZspGuNaXKsLL8qaHqUvhWe9Afq+aLU+2VBi4BTdIgUS2HDxytzDC2/AqDGkg2+AwOf7rsoy2
P+K4Efai6mG8ho7CMGxYyg5igyxahU1Hobc8oC9TBhMAtV8MmidTQD0E3qAQQxlBtyp3DNQPOTxt
EOkr3cN9t1WpbxWMoh702AL9DBmNq2WTHhEYuWW7oaKN6o8TzAmB25syUCykmWaTYPKZBvf5TRPr
CCFUTANZAZEKq+GNfRd4R/ctsknCGCOD2Ua9q3PAATesiyX7YBwC7unBjFAwEXoP7d8U3sqxjLBj
0lgENpr8LJC7slU7L/p6XZq8VB/nVrCmPdEDr7rllAIcnd+uAm8oFq3DRj45N821Ph1yu4GKPDQ1
QPAF5tpQFCUfwVk64OtQ3NVL7kTY0xYDSoHx+Ibm535wjp3kQ+Vneb0Gjfv6gpciB3nSSrc4IMTl
sNUZhqXzW+PpFiJjN26El21GuKGc6QbUkIHWuB7R5mCknOoRH49YGMDZ1UN11fMM887dBOMoCChC
BkCBnLgNbwa++WNpmgaQdQ4aaL6UK4wT0g6+3+4GVOLW68VIAeUSaZAL77QWGzRs+VRtYJ4Mm7QP
4dEGBnYxMAYBozoPia+7IJHM1adZLlXtThgSrYCoHsEXzK5OgAmaI+pgLjnsjMXKXnYLquawr4yX
aDqDF3QEQO3SJ7AtHILoYC27OthCPsz1RlagDVqruYeWrxKqdrezm7bRl2+nIUBySQslF3RBobVF
yTD4WZfjrQlsBgYdW47iZhBPFcBLaDzBziGxNZ2TBUP/xIVKcT6OmIzt7axRBKXA5H5DPr7KZ8Aa
vpcOdltHOHKRDt86YrlaBcAgVlUO3ZetRgKfKuhZ3CFlWRbvyDyN63WezXm+I3rQ0I7M2lU+O5F8
INNbvhoyZbtsQaD/TKut6RZcbijMRbQ1+UK5DchXMLCe35a+rMBqoQNCt99Hma1qV7uZWcAoivXr
e9D6lnFXNELPezqKwS5+6x/AnTiD5YHaK9ctVQ6Qk/nJIFgM+mBFBNc/gcmnhlalhWHb3UPo2dls
0MpknbJdkcbe+HEfYJa2OYZdNv4oK0naXFLkcrGvchqjHUEh69ZxM5UFUOSCxBbi0C1XwyXnLQXw
mpamOi61jdNrHsXqT+UUkTmRHkNPAYUto4APSAwzpE5u2h5eo2hwkKua0W5IFFsMWXy3PHSNsa1a
iNKxmREkKQD8E4fDNAtk54Oq5q0LfGgsDBy9AKH7NS6p2kGUpXooglyh46UzzPPTHpqkHLx/0daC
SWs0baJPNkIlPEQ9lSEcsmhpeykGIEfgxjWBRyXcbgkrgBkzvYutr2tb8Awm4TAZ0MS2t6SPW4ee
HjIHTO82oNuhdvPK51mjP+GMZE6UIjDQ2c42PeEDZezlUiqz/BrLsPWZs86MZvsM5vtGwWEhB/v9
iyWfsmpAU0loT+EkF0VYAnB6TEGmwVqZBx5+ZXzZpjcPrmFktjG7z+/ux6UEgjNUimwDIxhNPWFW
sa6GdQZ24teallt+6jklM4BCSNaQu55f6ysb+D1/jIA6FogwDOfT+Y9TKZ8jbxbTkl8j6SZoZCbd
YfBEFqiGMIQTWghq4cp7SBqTpcwDiTKbUZrdEDD03cBCbJMNBS3vlnseMvO32Yd11dYiWME81ATB
xwU+PS/+D6razgcDsEU5gXYc59v177j96MouVItg8KcSKIIcUKC2thCKK7RQzy/1g88RIIYVjIJg
EoTheOsTqwCMqrEFAHWrNJwPSSdlks3yHq1iCxFeVstfutzTEQoCwwiOMYM1Gf7hUJ0bPZEV8Pe3
A9VbjgoRgu16qiGz31RYbTWrVID3AUwk+Hxv4FiDewXZrmOnz+/9qZphasrYNsuAMSlD6KlHLjbE
eVEV+QScBLSOSWtgqaQVWzv//EpPtYwZyWG3cC4KVgNy7MnMrQVgKAlq0KfJ9qK9DIPZClTdQKd2
Mmu8ocbnF3x8chGGJvBXMdsfzkjCYMIH9NFjDwqNXCGZJPfJWZgT6YMj5ZbmICkmsCscHjMRFbqu
klZwAIFpqIzPC0B/UC4c3cRq+wsRIQVs/WlmoZU2aBD206jzVNkDzLLW9gCsh1bN8QNsmZ3eoDGn
dMvf30jxjIWN8uo4nIDTp8uDcroGzqcAX8WyBFHcU0WgW1iNtFASfLv00u8lCZlcihq1AbK1WNhW
LOc09XO/12UOgV/A3xpt/GsQE5BHaHFwbg/gG1B0BwlgHofTGkbLct33bbZhKz/7DXZlDgvoYnw9
buWcDzVgG+HJVuLhzNMAYokHgt4DtIes2bZ4A02NDF8RH0YbWC6broFMkvtqAf3LqnHATOI5zhvJ
YlugZZ9X/w8OJyimOYcTsAqTH117gs5CZ/maPvZ6JIBZqyFsLZBaw4YAvlHWzy+5ZYrvU+6WatXX
GY2EswBiO3HwfdKCQVkKo5fLR1XxjWOcasXbSyYFbrOr3OcgQUHhLCk0URGVGyjMTLdJ87wYT3dO
CKc5ZE74Gxj4Ib+Ov7/LnZaPFg6LBf2x7YH+PKs7F7p3uF2wu8A+XD2/2FMnJwDOBAGmiG/n0yl7
4uQc5VWtB+8/zePQrO9ZIza3aBo4HWP/Yl/4SUjD26WA0845FzB5IyR/gg6qBc4VGjvjd9aHXO5L
oC9DdVQBjQqdbt0sUB0KGHh38EsAYQN+GRlR7wEKMyeLAWhdoGCg5dnm98NCDOBQtNINqNcVdCha
QBK4032jN1orZhsNIAPvIQhnyTeauO1gOvJ2zhCBzWUtg1pUVdk2KUJzt+Xr/2HvzLbrRJZu/USM
ASQkcAurUW/LaqrsG4ZddtF3Sc/Tny+1tP9dWt5HOvu/Pjdew+qAbCIjZsw5oSCAMnxpGMTR8lA3
JozK/2q8GYOAEs5knzoehMDzMXDdZAgqOS5PY5XrkzluaFUUoTE3VM7vX0qcrWc9pwQvCeFCciyK
8/U8Ny2YquXEj77TvFxrdIFOi6nTqf5IqCcEnXrvJSQdRqFeao2Svv5PTaNGCIzZZHBdx9N4JrVg
S6Szqz4GUTCKfDS2m56tKulgtVUxH1cxUjDtizqmPM42gtp0eG380S3STSSjzG32zuabG9+bmkpP
+AYR0v3TeOmOeydoYrJAQIed4aZ6JnOLrGUOvYnA3+yQdGpg+bWFxo5k7eb0PDj34hiUQ4SrVc1A
IO8Pqf92u3ie59DJN20ISy5noXs+fR1PMPlmG/9VTsL7M1e1ax9s2qMXsvBbB4w/HQ6JswTXq5+V
McTYuL6o7KJ8npLMnMLaH2uapokIA2P1+1CmQ/cUU7/2n8uln9Io9Sf7Igvy+4pW219T6/RtKJWR
rhG9HPlpcuPmOjWz/pYTKd2o1tOp2Bl9Lv7Y6CNPV7Gaoc22ZWA6O1DD4tnYjIHioFxSWMmB+uxw
KhUHpzTErbeqaTe0a7enJ14+p/Twr8rSpkuQtwNwXlPMtPAGq/wGa8K9XpfEyMJx60xrJ1rlPdqc
z9/btLHcMFYyBcJI+v5o53X9OHtifM6ESOFBmYZT7wxwu6/FGPQ/S6NVD9Lpe9KieLzIoTAeaBOs
bYTEQS7RMgeZEY5ONV2VdbMf5mACsEnz/I/RlxLUPB6L3TCr5nHLRyAxxzJS0D7DiUxp3jvDav6w
16H/Znmb85TCMY7SRVbXhddneydbs+v3V8TbYM2CoK1MMHNJFWCneud0mgb4x+vcpP7JfC2fAztG
LyHLZsiZNlM+vX+xtxv6dDEPopw+5snhzjMSpAukdiqof0rTq+AILeajVYOvhlVV3E6OGKn/kqa6
p0XoFR/kY7+t/JfHhKtDy4Ygfk6bGN0+aApHVT+7uqZwFWVbLIdKWBDf3n/Il7/072P45Skd24af
EwQWB/J5EbnYVWFPcGV+WnPDnhE2x0XYUPBkuyUtvS+1XcVfsj422tAs3aDdianNyuOUuXK3lAO0
L8h68pOSKriqjc574ryFlQ2uODxXFcmLPdRVG9qD5dybU17/XY3Cv6mBZ+8ne7X/CHLq1NBqLLON
kiL5JKqAdWx4lQS9KejFWXMAsKaC9WfeJAOthFEdrMQ1v5vLIKKN+fsgFzoj4TEkOg0gDWJcBGf0
eUpgGV6/OP66/XRGPfhpJtKjaPLyYtmW77UVlF+FESy70U5oenTKkBdOvbr17v2ZcfUB/WZmPE3W
dOCDWBDHpHeWIFlFXNE+SL2fyUjjADhNFeHiu16w6+mSDLvJqZYLrxqWMcyMtqLb01QXDbjV7dTK
aQhLLzE+bVbiXIhtBThTcfCtysDTI1UYt9laezerWI+1qMQjGGj5qTGYtFDSGFujbVhou+RNH0de
G3hfSBun5jA72d+rzLM74bUZaiEgzyxp2k+VO5TDron78cdapuOT6drFvVH7HBByseaDsId5RC+U
JY9zGaR5lHYmD5AuVhBOQ0ILwMu7nEYIZ+KD4xr+TZauzh8WqHYc0nSACv/+4OqxOx9bB3TB45CC
J2vr/fePrA9hEu0104t/dpnj3hmdyJ/bTKzrruhq886aqSU+uKL1lvjKqvIos2DdwkcSUPCcs8rZ
Mu1SVRydv/I2d66AzWC7x+NqXANU5gcaEQOR3k3Uz1aY5XOWLMNNlgXmvTEF4vDB0/++tEg1CZ+2
j7RbWudkQDVXbu8ndf0rWWgwULc38bdGbem066rVDTvTRh8wVk0MF9wFK9zlqXQvUuiwaIbmIIho
eFbpTjXS+xN+/6ShXyD02ujT20Jm/UUnxHInxzS5TFwPzU7jBfYc9qtlpyCcZjWGyvKbyK82tz0a
DMshLwbjNpDWxA/MnnEj+3T9vCJEqHe5m7WHZOb0jhorK24q2rxklKKakrDsyhpKyZzTw6Xp+exO
lKbkIv3DYC/1JVIioULlQZdhJdIuiiSo32cRZDUtVxh1Cx1N+kqDLMsk6uE+3M5t0Pdhk7USXq1v
N9Yl5JRZHU2Z2H8Mqsn+HOt5+NvJ7AyoZ8rjj4Cv3+MPKyWANAd1TWrp/VnmLmw6ocUyF798CT4Q
BnOQ/4DlsdI1ZMqoqbyfWz/Gl7I2fqxTPtewR6e2+l8sWF9TkDn6/ACh89mChSnVV/3mlb/iSq7j
7mVC5Dam5U1WyuFgblPw2Kl6PKwyjfdtEC9fU19NLetksx7fX7FnAN3L7vFRfJqwLW24lueM3a0a
56lZivxX4pnyoZNW/8UuDWPnAexecy6Od2PZDVetU1eX5SKs26H2OMi8clg+Z17qQ0iu5+kmM0bx
N8z5zg39LisePrjL31IGT8J3ddnicKYpKs+GbKriFVmLM/4C9e6SJzILt49AEtdw7M3pzpZTQU+p
36S/85Xb/J1upleEGzKP+Yjio392gzK5Mb25eLKVM9Ih4RQ4qFyVDHeSe5HT0e49TfT/11k8vljK
vLH6+JcEX6smbI1B/Y/DzG9q5DPHkH/rmF9+71VsISVaCyAEgBM2CluVg+bfYgsXLQayZEFp+yLD
eFUka7EFFRxeJ0BuWqn8qrSwfNwebBjpQKueRenj/VdKC/HmjDspLSAIQhmG7y2g+L0940qLgsma
C/cXvDmNcdmto9GnU5/NRQ5YfHcM5faHukOTrCVDi5sukdHEJoxXpfvijb0U3hW8LvZ/ERg1Cs2g
Kvvb0q1aYw2bYnHbH24BowFypJRlLqKEc9D65S3NOn4p08Urv/u+SwlHlkFvKpGZLhfJLntuxWld
VX1KLXOYazqErirasJndqrqxvLXjlpOqAmi1KwEtzuinht/5x5R+Pp34/xRcnIEkQAK4awSuhE/N
9P2GnHtWlY1U0/4v0C66sBdD5ZTORelMvfIutj6BqknPtMWZpTTjzI4/OIgt+2yOMCGAX4/BB6R1
juTfwlou/F6aMvuZW4Vu4QwNxU8aBgFymBx2xYzidKfSIQGONBxja+vPtD81Jms5m5zF1SDTui/C
hiMRqhji+Y7vvT9Gb3Mlza0XAqQ/oLlNi+E3bv2SZoadKmH8lIaaTHuXbF7idYfSdwZhvlCG5bfC
BSP8oPw/mxt9XQfchhhJvCdj0mP3jxytHdfGawzh/4RGVvYyhDBY9n+mTmzXSTjn2Zh9qmM6nXDW
0sa2P2qqnPcdXiQFnHpgRwgn2ENvL5+4U2aYSyp+Gl7pdYjxZvDT72wkY7hstswr7zKDsuVWFN06
PtD/MZGzYwBQMijvT8DbqpcJ4MhDluVC/Nd9kPNCdCBlyVcgnr/iYKtddWy6loNmb8RVH6zH1VcL
s/L+JX9/eEB46UjUDWDyv1WFgHuQCFZT/XTkzC4/rJbcrOLgqnnsnX3mx478pkZGvQt7iK/yG8LK
SQX7KWvMdv5gIVhnkYwBAEFhl7BRSUXEedmfoFin8hyMH2lGKmdc0NzRG6JamhSDrXHOnc2Jsqpf
MVlYqFS4Kzcz0/GhaiV8iNqA7ArRM60U5FL4NfaXasrq/sf7Y/b28Hc8QGqTis2B80AMp8x9u2DG
OfZheGzLj0UNikVgwtBisMxlhlAGL1VMxkNLYq03zTA3+iNrk/G/HSxatLqqAdAmYXIIbW9vw++A
rddeNj/q0tWUnJzoBZQHVRYexLWAhll875NRFd9fuySqrZSmORq5xkbRoYqXyP+CHtbZVk7XzlK0
CGHfHy7rfI3pnitwqfQoQsAUz1uJi5jrNqg38aOHUkt7FQZzW46fu23I2jqau1W3uQACXpjaa1eB
hPrFthoP0BHiS+C1Mk+iatvM9RpGZE1noMYZhNbL6MIo/CKrINmqyBa04EEhEAZa9ZW5BZqoUmSx
Zox88EBvKzwiFX0MdDkSdqcrXRbr25FnZdbdVE/tN89t3NyNWpOGZgdEOmqNHj3SF3HCeoqe5ejw
PZgChJPWinWpvMxIjTsUw3DiP9rQznkUBwcnGaG7p8tPAsnZsiigKlRx2rTfWsUu6vaiL3zn1rZS
ATWmHzXKfyKUVemyrh6WCWru0oiAP8svSbfFxoWqHIBfZYx0vP1M6gRhOVHvitHV09P0QjNlTwzB
VuXQlrdSFrqRVZb60MoYfSaoqQONkMMngfHjVwsVWCjcfOWj30xN4mjdXvQH6cHysqNiSTISjO7l
8oGfaDWE3yy6QdaQPHDnmVHr3GBo3QpdXS9rCspgUtb04IhmG26UKmIVljD47CoyEoCVC3DjOfla
+3XsPE/mpPv7HiUxfGWYdKQo76+N8xDO6FOqQWhAoCbd3xq6Il7rxAra8ttmVWgpwwXwodV0y7wp
L8XYzQSK9694Ho2ANhDrWpzbmN4Ev12xV7gOzJWYv4pt1ItxBuQl/Nk9hK3uIKfOld/g1G8swtke
hz65BSkA7/xgl+t09h9IC1muJyliObgQaEAYOEcyEVqMnRHI6rmiNBvgnDdoQX81XarJ42nR19Ze
xVhnfKY3olsObeo2CVqMwZ6aEAbKXE7hYCfddRn78mFBcOeviHksuv+Db5hZ1LnbQqNqgfiA6NSJ
QewcGK16s9PKmL40U0p2cRlrgIGdD+lSfIJmgGQmFIWCHXV8f+DP4xo6aYAVWz81TwuKeFa+FzhN
1HPXe0/TWGu2mKtg3F7b06bXrUOS5Vyk1rywbJci0O2wZHjJbGFV6CUtxny244d4AWOB+dllG/3Y
rLXBi/Z5t0FVOXTl1Gryl7sW7Lp4Bj8RobWCpjwrz9J8o/cfyT6LbLqXSL8d3RnMn//QHgZuqVBq
1faTP6SCvTW0ib6BwRBaqXLax/jUaeJkjAaALU6s1CFFtR0HjZFapPHW4uovwaFB/FoGObKWbEYo
0IUnwccrIT8V+hHxXZH9oTA8JQ4tqILoo5Xzgsf94NHOskzdIrQEAkG2ioks/RzlAOa0vHJs1ieR
UJwXaCK02GyDCd78NZh+YYOuDE23PXvwXghuldFokildDq0b2Cpp0VUNhDHOT2Spmqg0e7lg9YkJ
XuffKIsDlhiiEt3P7kfC5kVGuU9YozWpo2A2xCb/o8ayGAoMbmCVDoOn26puiXgByVtga9XPaXx0
KNTuAP9T2P6HKuhsj760Lm3OLzrGGEH+luriLuTIVXbGI2rAhuhwSm9txI9TEVFZpkn9UVg4O470
JR2AEtvkWDLpwJ8dR5rs7Mh28R770WKFDOswsKA4+xkfJ2+dxt3HswGFKpSl0Gq1cqLZ870i6DFK
cDHK4bMnez/OD/HgILkd2JDTF4W7JSdAZbDxh6XmoHqdtqSba4YSCaPmgLCL9HQkoGwMvZHjk2JD
As+D6YvZoHbPjm5RcDZBwtd16vujDbvkbUzk4fUhQJCw8NX8vaIiHeyNxFzWxzRdZRmHw1gIOB+z
Ged30t4cte67VMnWD9+IQMxyFAv9xt/0Hx3qxOQvMyvNizkeHbn7v4lAnAlV7Lb7WPhhKivY1bVC
Q5Avw/iB8GMxXOyODm8kH+ZijfN4fEfroVKWYnu5vKg8ur7N5RuFxywbO3senTKJ6TsO9pm2A5uG
uXhX1ZHAE0zN/UnJsQIMF8bT7xIOTgxv/On+U7zRIrRO+/v/lV5jHObZjIpy7q384r9QaiyW8JVz
u4lmYklvlurb9B6q4oCMu66dtvUuxyDOAF9rdym6ZJ9DdgXQnN04yfBFcjCNcr/ENbzmS5k7aeIf
WCtSoOTCSEq7V/Q+WtYwMRxJmz+N1ZavlzME5TQ7zlnFaRMVwewQYOnvjYizjVG6/SWqoNmII0yf
evCFsSXrCsJhFf4iP8G08/gYTl80sozWQIjBhcPltqZ3uh/b2AX2dJVLFF32hbUYhudFa+4Wo3dc
6tyqkM04kz4XTRep7XSTCJdD5fsSr9IMotxNAzf5hDhjbr3PeWzkc3nwCmHY7WUxaj+jTzIXiA7D
Lgg0JuGpwcXXDi18bGzXjgOLOdkb0Jmt6pao3aXuNfJp5ZU3VoY5EvY5+Zz78R5/qblHJJpZgnsn
ZOlbWicUU/beTNI163amFtf6u3qAn1H/aSd2zfWqvAyCpzHxuy5S1MGMrO1D2ZdTZMlU/xHun5Ql
xKxM5/RO2vP0UZuiuJAHKCl6xEQ5FHw0fToYD3Xl6ZDv0BXzvSiYh4YFsNXkG8chUBU/154eNR3c
jeHrco2dc5b02lShTC2KzNrK9PRYECZt9w+0eHqcawdFCfyO0VBMhVEXfur86joKmu6gsoxMK5p9
C0FvlPmpC1UdidLYjc9DXo8Z3iuZkW7NMR03x1pu/dzTt5wx0+32IFlZXEHwre4HUgq9wKBR6Jl3
V4OvlUGlh2aaoB7SNBnQgHAPEzodnvH1eZQSovsB4AZWH7lL28iHwnXiQETOHAAAha2XWozF6+qJ
tz7gT3q5oR8uRt/ERzeyaujanHLcwN20bQviIoSCwsyU8fA61Mbpx/81yKefAymwIXvbbcUNoBBN
px9FJttMHbNarDx0Z28LF0lsAbvkgQI8wUjQPU1Us00DS43Ke1TJJT3iFVsmq0inVX4KqrFhlDBu
KPkRuwVjUxEwRzwFYQGzhOlOKngI7FEvMbsfwWkE4RNpAfLrM6V2Ro0Wteh3ZusCvZvm9pinqT0t
DxkXJeMjHZixWD94NOtVtMg1ZZ0mJzpP6qSYcEVr05le+rQZmTMONO1ToYf3tJC2cR25Sx5S/xUL
KyyuA+8JY8OwH1J966cBNbZ54z9NKRrH20P/qov8csNjc2mPyUsTZz9nWqNyE+TY8DxgaMP8ZpNn
dz8smWA1GPYuGSsPryaS3U89WLb+g/akP5wp8fkoa1NvB9qEepjqUSbp/DSWCQ5Bhzrx+bvwFa1E
XBT96lkDIo+XtZLlfTB4x9chDzDG5GGWDB3tjIxtabh43maQ94+T1W3SfCJzy/1ph2YeGmkE7TLm
4m6e4se9G0qks5clgAGQDdOUjpdek+jtPCKy5GsFIoTcPyCnsJf1SgQ9nKmLwWnMqorKwCkrRMM9
GoZLWkYQwUIamT0fJI1ueVd1I/9qJ0r5zTVnC6ioA8sv76ZiiAEFZpVzdStNmulZ1vFCFRDjK8bK
mANCeX5YRIeSPvRVioTjX8YAi1HHQX+JL6ralq8mrU/iTVI2DRqHVzg5H8pUQRJPIf60f2FqgcfQ
RZunDMdRvOwZ/Pi040Ifz0W8PSOxbebhqRNzOsuL4fToS5D0DJFol63giQroqi42PqZFlBuUo4fP
Wlq9asCr9BI/4ac+JFxGwBqx6THCIYPTZeCIttJO3HUZUKgRQnGQ8huyu6IOEFJnq6xuRWspfkKu
lq5hJxdJ2cMryIISvVToA+tOxfZlEndwf0PEHxp6iynLQQ071ynAS2OroPStKmqnOhowsaQOrQqp
99OAJgQQPin8gVApZLxy5vUrkSY/UOvpwUOKpKEChMgFWHxeQpd2r9Va8pRfZ9Kz2LiaMRFU2V0g
cg1SNiPH3S22nUIO9ygzqjXeL3FurCkOe61b9jugCzr0IWIiX35zEmFRkv/Ld8JwNp5K1pU+NvB7
1ctN2cpi8Z1GMh8akGiRmXCRr+bNrWLvvtjG2XhQJNOgClvbBfIb8Zb1ZeDwxwjk0E70Mmoh8ncH
ykuNUpUZ+SqZdVA1c/tNBmvaWT+cpZTlnZRdu8YHx276wfh7zixM7/acaKLEVqME/zYiv7Q89Qwi
ORfDo5l0eZJEsbuKdPkye+Q23U/cL6fO/tpjzqHMoyrGqQoiw9764hkRt+00/9LXD5bVwKuBCxaM
1sgqr/LAjia+aHhT6M10ppbd65Oc5lLzERkeOIRasRi/hJuynHT8C1Cn80H2rzcvDW39E/ULeh/n
tv4aRCyDn1iTVf9gLEAnqj2Vu+5tQCps2crJIob4bhtWq93nbFS9K4NKf+d1ySILJhJB/dXfOuHh
OpwaSYQ+VgkvtGxl+p/H1EvmJpzNGvQc80Q4KJea4cIvJcam4cCePhEfDmnZcNltJuvbMek/3IFb
6jvHGIpffb2QqwKOtI6lYjycKrY6yzevoNPdjs59cQpYxQlo7PCcYTUYZadByB66luPs8AjuGkwh
OjkaD2PmwjwJh5ku3nSV2YlO41Jn4RreVOrbgt7HDeG6xjmC9G7Um7y1dZsR59hFr0kv3uwiC920
ryusJLDyZPWeBgQcWAe9woeQQ3jvLSO/Tm1Rev4HwNdZQQ+WQ3xgBSNpoBv/G6ycDvQQwKvth7Rp
cEcIvQTd5IOaG8JsZzh6ByEs1ZqNKev0vX9Q3b2t7fTlsfaQruas/idqzbg0xtx7QFWn0JhrUQsQ
B92d8gM2+RmAzm5CH2JyLSAr/pW6rP9Hg2z28cCLSSX/tUZMnEeaqGtjx/nkBfSsiMgy1ZM6YnvH
IkGYyZS9Bsf3H/sthAA1l/WD0xMPTzucdW6/vZd4EvBA2XoPAcwn+S1zMTLDVLL3PbHfGlLnj8b5
9wvibAdwgBDJBlwMzsD2Ahcnq6ywyO2WmoMiKTjxL70VXSSw5svOfv8Bz1g5+gnBbk3cGSD9WLSj
zi6Iza6T1EMpv7xGjDmFbq2N28TquofF6f3pkLfxpu7HWaz5rhprHc+FIjQY/Qar7QNUznq70rkj
SilkWLRGUeQB0Z0BjSuGPLO3iu5LedpU2F/oPb6MRUxcz/wpYwpSZ1zZmYHgcCC1MFJ9I3krunGL
JriU8cFFkeua4UJoWSNCfcePsz9i6y5bBfVkNJ/6We0pzL4/rOfTyMQ5JtxuOia8nwfFwtt1w7nb
DfZiTHdpX+jItL0kQm3v1uP9avijwysP/t+hLpcGCG8AQr/18mYAKeXZmHkL2QhuzOPd67G3JGmX
hyYm6G4Toi5K/itoDUcvtLQ+yCKBm636G9NOzDFI9JTld6djiSRZz4ZX4Iu3r/Hp5ZHff0ANnP2b
2Qg+C8GQhapJKbRt+f/bAZ3XbcnU5hYXePCowo28qvLEN4kV74db8PdLMXWQJ6WvydiITd5eqsLA
asVKLLk4pSKTi5sF68juKj7ef6rf2ZMwNGDE2YwidQCR9e21anNIY4wlg7/MHJj6dVvZElUJiaOo
dDk5+1NdRWblKNsLPYz5OApxE7H6aBD14j3ls0kQ/OC+ThSRfww4GCZDgAgX5wdC22+KSNOkX4T/
ZX9UGyKJfm+7i2ZJjKZjj83f/VbTaI+aPgHz1Y7VG1UspMpksKprsgioQUnUFC2mIje2AyZifsYp
J0mai5WcxW3uYuzpLQi5sU0r7GvfYRmQ7FVuO3W3r8pxs4fIbEwMGjSjDAgQfb7VCPk5OPUZC0mR
JD7FdWV1y22RpFMAlWecZAb11syhkFxQAHlZtSuNvGWJvCZOnsGvpWFxSneoHHwOMfkSXk8lUPEy
mjM6WY4USladnswTEirjorF96pfaHhluUj85eneiL3WSaZwic0vTlnkzW9/asrDoh8rawhojxTrb
ydbD3gn+5QmK6TjOsUc6JVgvmR0dv5nx3TpfJxdeN4F4YSFTSHvf+g2XrAqqnenKpIuSJVG5VD11
Hn2GMi+fBOl4IO7kOmDMfplL09AgRT8p8N/1VB8GkEdFt0uLsQIOBhny6H6EOYr+Jo6MsUlmswo7
AavJ/hx0QevN+6Qj6HSP7hpMW/NIH0R32shNTVveYeeKm9Vj1oKCJzvIUdAcDqnqLCuPKotk+O+V
krj3r1y5zPY3y13Wwb8DzovbeyTveWHv87o3TCp0kzpuiHjpBT3+fY2DAjTCebE3teKJBGIyRaSM
aAowRFnj+aYIevzAQtrkc0aVH/iKfm2Wmv3RgWw8/8BNv1jTXYwrIBTayqsr9WcNImSMKLOkbgW+
xsiOPn0ib/yK8wT5SFpKeyS7f8n/AOR1/rrWgz4MT0ujfMlSa68sKCVxx8xwnp/QZ1QWETZpPG7D
RvUYzugmg0cOl8Z/aHmTQXmoMjdxwzRJ5gd3zVxslrI5PqKgFBeZKbbLSi3TBQhL88VT0o6WwE3v
PAjIJiZGk3qMWdQXTuJiZMPuS3/kqi3/TMwMB4XAgsvsl2I4UoQDddk11lWt+a0p2I6o2OWNnLN2
5zlpyuyahjrkeCXs8yYbP215OZh7coph768m3t1FL6u/0nZ8sC2nvVaOkVxXUz/s3R5PJAgyycXU
jMEuDWb/3mvTDr5Bm/3M+i7elSneVqtT1zs3Drorf7OrwxrXdKfr1sVFqPDXOnJ4mcBh5k9e+tSJ
P9TSjEe0ULDVkQ4dC/wTtnANcveQ5hjDtw49A941YHY9pOgmeZqXzf9eGpgeBmKsHmffzvamPZhX
CCHTLGwMAwMN4MODGvr6V5978T2gZgaPahDBT4sWFHWW1VpfJjtPM96IURt7q6+GL/3kAIQQCnb9
umDm0au1CN1q9qPYC+LU/zOb7GC9hBkx/tXbTm7tGzw7KL+yKl3DSbj+L39wvWpnxIa6qjCycHeO
NeT3yyQKbaPTXLv9YHVR7KfNdzPv25vFc8zrXlp6hcbwwKmNpvlqUeNyC3V2usRFybjKCpHaO5/o
h4plhhu+bThcUM63xte57eZfHRYdkZ1Z2/e+zxsbpkMLrXHbelZuWrZlCJNL4RO0zcVyhQ9Kl4Sm
1WZ3q+URiCn1ogkFpLiCsl22V2rp1MFuR/vaLXlTCgj0szuvf+EqFt8hkBrDqR+HHZCnmYXJUk3e
zl0bXPm8ob5rU0d9XduFXNGk7c7LL8YCbkYReVnitiH0ZOc7HfMmFHZZHxsADMyCq+Eeg6riHkr8
UETFMCRPXbp2f6qlrXCOx2syii3V5riGmiWdYB8skI23pBvKTH9GKNWnGN5tU/49r1re6pKY1TNv
y0LY2U7WfYAZ1WVrKz8alRlf8QoN53vvy+Umpw8xhS1AMBeNB+QK2OyvyZjcSMy3s7C0iuC7Mki2
djiZkEe5ed8h25HFgUAvcfLINu9isJr0M/whOCdzqp5s3MqOiB2tY95O8jtK86eZ+v1p66rNP3Yt
ZOm8q5JfKwNyTBFfj3vS0/VhUIEb44Td0UkukiE08cG5lEHRHjvyYytMvD54Cuoh+CGWVjzmKm5+
TNu0/RpZ4LvJa+xbB8LD0eSk2HVLNzyQ9+JtP9fTjaH64ttmNvVRlFYMYwyY+y5dTYezbCEimXnm
g1O5hbzwaBhFbV/nx8Id1ROcM8H9T/aVZdbikEvRfwUv7D4HdaourLUMHqpKbddJn3f7BT8gXZ5X
2V3tmMOVGp35c93H6lFhuPGXKCaCg92t052zVmwesLZPlhjG60V582U2L6IBT/LrY6x9kijbYX4C
xwSXG+6WN3GcqvvN9tMnH0jna7f5wyMHfoL7ofJ4L5AxwK2S2aEMYveGzrsl8JcJyp2POkiw3lV9
2BKj+VzQGviM7UzbRTBWzIOCy/61HUYnoejfthsVOOM1BKoC1KJqHhOxBRUxu1r2wiv8C4teZDS1
m/PJnxJBx0AZP43Yhht3s7rOlgXRWi3k4DtvBGr3bwpXTN6wN3mxHuqjMmjjm9lok8+gP+UdXib1
czmo7/xOAgCdWc99RQaTj15+twQ5tFC3tbKroGntb6MRj3OEBYd5CwVpfMrsaeqOqV3idBzguHft
xI3yD4FZ1cFVlfrtjv6yg+qfPvzOD7YKkcA2BFNYCV7X0BjwEK5XJG2MtTTnQd10qCPLg8WbcebL
Gir+J7E4xr1XBxmvGVoUhnRp0KoveZJN1Z5W9JpeV1nRZDsD6SpMzTi2jKM39f32ZfVrNaZHnXqY
u6BbmrIpGLVmxuCqACtQOK56ZC6RW43xdAuKk/eRGC0EVN7WrBHmW/IGGmFs7WYcj4rrAYBgeMbs
dfNxOzQUolJUwmZSQ3fSxlDelWsvZp0/bmKN9Wuolg7H6iubYGde+g6dimOH+abapVPvjg+BgXkU
zKCkDNDPGHGCAs1wguUhQ/smQzt1yvtmtYztOFMAa5O9zjZvUKosdWQr+gu3Xkk4xUa1wyABxO0q
x6g64mWTxdVgYPqZf8JfTAabYPhrc6l24EdVodljre1Wn4bByX3exCRzWdoA/7xbZN/4W98hiVjt
au9YY5ne4Dify7CqgZ+1Yo2XF4lqpSHljXh91Ui7mn1CA/O2yIBvd/mSLRcicSx/hwVG6gHV5cq6
LBLV0iYdXW8N7ZmuvBzs4c5wg8WLqjx2+tBzCgFECJb4jK+c+jkFpCZCtat9bJoY/XWCKcdoR6Rw
/4e5M1uuG0m386s4fI8KzEOE7Qhj2BO5OUocdIMgKQkzkEACieHp/W2q+pTKfU7bJ3zjiL7obpVU
IrmR+PNfa30r17oIzwAWOdLTufuwanbnMZhN/lqAekNw4R/odK1Yig8Ood53k1zUInSy3liCpGqA
oeSJMJfOcc4GfRvTV6CATXooe99+y5T6tm159jXLxbcsAKgLq2luHmc8J3AaU1JKvDx0DgmX2K/v
bVf1atY3g1VQhpUPQSR6sYnQwz4qiLE6zeNA3VY8DC4JFR/QTjiosfkYs3TbwW5HUcuW9Izy6YPM
XuTcxxsvG/sukLn16GFsGmAbs4Pi88AHJsSnN383OlHdi76VfiKJUV/Lru0ep56SpmSikOESWwJp
G2rNEhyhxPWU2PT1rupT57GtdCMJxryD2+poZ7Na7CtTIKZ2mURUD7gWxaaZqrd28qb9tphmHeoe
L+FYD1QvE2G43Q2+xhlL5TCnNEDN+hJBVC0j6INKhAEBWlINGDWno4TptiQry/fHLR2K7ynkxH5f
ovvFAw/lDHW7Gm54y/PyL9yqpjqC+YK/QvrAW6fY0UrgRlMr8qeSPptvbASXHWaiYN/pQbPzhFfe
aaU+RKpx8xe9bb7WJQ61jIvbzjPT8rWbzbELHavrXi09HU6TaaUL2e6l9KOCpe0pFRSXVZnO5r1Y
VMQl3LotuZac1GwUH1Vued+qNIOYbVjzNZhC0Jii744Wq+wnRAGzupxpC+HhUu/PLphZ5lYOx8uH
0P6wq8slfW2by1t7MeV7p3ytSGq3QKBlyd25x5ZahC6SQ7FAYay3jiWmN5cGTRqcIxfmVemcayHN
9zzPRzhdNX+HsIS770cVfy5ocpfPRL4K5wiDwfQA/0IsHJi1quzUiG58FtzackqqoFd848U7DwT1
/VkdtLFyycqX2gG0vfn14mfYGZuqCLqumrh1nKV8n5QveD1w89x1U4pLq0sd6xpJcbgSK8TTcMgY
aa4XOYn3ygQaFEnWn4oWq3r5GMeVZ4WHknvaJNiufgfswy+iFKoEFLZ1YnmeYeUC78ow7znqB9lp
le4aLx+v7JX7W6gxjoxxnfaak2h9gxeZRJzzNMq6fvWEWqJKWjKuda3Xb6bZMx4vtJMAtxIzXOiO
c17vZ4aqE6dfOydLn+clo1zA6DlsUuturHw2oPylF4fg2uiOSAYByTrEKcOHKLLzJi/tCgqdcpF4
mioqK4Y0eHRcY1WUrn1hMlNbbbq9tHJqq1uijJTTcatIK460wO02EQ3GlNXrXtMBCdi37mSlflgZ
fWG91dhZtTZSmr+U6Q4hr1r0c5V3bhdE3LYXes2mLW/kFHm8cJ01pn/KuWAbcZnba9yqNW0qwAwp
Kx0IbVzAxB0YBxyT4YL9PJh2wyT64iXLKrujYItHBXmHlJDVDqGiY4qIYcas1h6nfNKan7KXi3IS
IG1F0yZOjwb4mOommtBeYOAa23hYbY1WsnISFT8HW8PGNZU4rNEmFPZ7vvwfDd1MOt9HWbZrHIh8
AbUxOGb++GuJrImLEDLWwWVlaxrpIq7onLxYCvAxXPQZnsONPLad6ou7x++98bz1hgyK10nM+QWN
AERp07jZpuXs8orgOB6fppyFgn89MlAuN3oZ6LT0TZmc+gqwEVFbhYrilF35bgGsUE3s1OO0tlfW
xJe3hfSKm6aMMONYTfpojY4oQLlioC2skz5N/drhjypGZhzuDlm/E8IvOY+1sYsrmLdnE5MZo7sI
ODEpt2GI8u19MXrNugq2w4oNbxFh9Zrq2U6ydrEL6gBnnEABu4O28683Rj8/SbXaBQILpy8QoPrt
PrATb90se48e2TzR/FJ/1XD9UGLXEYqjb4tnJ8EF03zX24opC1d+PlRJ58ogj9WAf2YJN7NHFN3c
Cd4+7v9TUGTqjiWuOrCfLq47PaUK0nSnc2msa5MIqwEYrAIEapJsjyU9Zd6R7rbNC61WrHa4tHPV
7odRx125+IJkLNbu6rugSg/4y3DpDXJ5j07xaG3rgyy0eWFA0OqECZQbYloKx9lD0hwbWin85V2j
gnMVoZHNvfHgV0XlxHPRth+DjrAeylJxNWg36PehPpRGnjBODPIw5U6lvmfactm4MFHT6LhVNBGQ
H1Optmsmw8c0ZFK5GKW63XWJveryYJA+fiVKbbOw9FIz6yIWioXDDdVbqTTzXX2KTd2ZxhcsGdBZ
wkFAf47wmvSgTibDxO/Ecusm4+bdhHbPHH5eEAKXcLYqL/Eqtz5pmeyw2E8gAASwZ9FgKTHXCRpW
6wRIZdqY78lT8IPx4I+E1uL3h17UfRlNLMzeN4wUfDbS4H7S9I6vcxM71xDL3coPO7aD1A8SMCHz
Dw1TFcvDUmTXGsew/Mblcs7vvbIZLlOXZRYHJhj3NABaK945IuEQWOS3H7rZSs/YN7Pv2WDwnffn
bcFGl0KprTZg26Eo9PkrWOXpbh7qnC+BeB2qtdd0nKZeQ4iicoIHg/WhFwdlNx8NlhZFPOPZeZ4t
m3yjU0n70NplGfXz4Dz2adbtRrPVX9xB0njp4Y/Mh3ojOSC3NSSXtd4YhNSK2JykImxWtxj3g0IF
6pi5tAViYd+wqWYpBQv+HNQXywa34Qjy7wquxgE8GOoWgUfIlBacQCaflC3MKDzg1lYme4aCdpVn
axLTdWYayo91JxO0JmA8+TJT+Icbemz5KnEpeN/sIfezsGEAv+21y8QrIU3B8NfWtQjdKg2wyVR9
kce80EscYaxL7raGDUC4uUK4SaUw/sWW3hTJBuiBDYWDzQ87SyNiZYmfs8zbxKTxMZpHZ331OC3U
1TK2g4jrXvkP0hnGiX+d4/RcCAq2QI3Zna06Na98qqo87EuEoMPBSIMryE4mQIiiOi2aIHXfyDLC
m2a+kdaZWvQPYKxR4chyiDzQEms8zWsJ3n/wxzSZ8sKvOX8Hq74qDXN1COnPzpNGA8lyw+aqgpxq
d80a1qIxXmnry9awwSByA09Z6heiGz27W2CStuhT3WmSxijzL6AkhpkuSd7PUE/cOLeG3r9839zb
2ZpZQ1tml974dWO99Lg/shCQyaslm+5lGLsuzCkZf/Agc2PgyhQf+Xp4zWA2ZcxWC3hXJo/zMBE7
kuxdvrXZpB2Hkoc6HorKux2nsTuNTk8GZfDgGAxsR7RU95/YGFN9m7WZ+y7MzUoWW5cPaljNI3Uo
oxmV4HYv05reYOlpWfF4UvoHSaekGwN2Z3BqimDZw0dS9QMp3iIeWG7FAx91O+otZ0oYX4yrdu1y
PIuz8ZKn6/JC/4sRCjnpRDqdKmn8Ov2J3VmPbccev/qM+3t4VsZ7hzP+Ree3OKG28I0jivBCFsg/
L5gP9kKNPHX+9IZxerwTk76mgMA63eA52O6CTKuYaAy72fM+AAQ2+dKKwcFdsUWju7Y3h+eSZUfs
L1xUeqqXNzqBje4JlL79WOaW3UQ2W/2jEC2FkCEO0MqyPtaJ7f+QVIJ90PDOC6pqVIw2n67eCzda
ClkfBlt2tnM7lnnPKS/BmuKZGnoSK5gXlrVserQGhNDu1l6x+FzqfcmQmLHVAZbJjzoI0HI7YjBf
x69psczOh9MCaD6Und+MdpTagz5qsa8cGzgEDzYuG7Q2fBtlYBSuHmMINDbGRl9fAX9X7qAvx2ld
2GKGrrk4O9tuZ/+b27Yjh0ovKnpQOccu+K2YOQ//BBgnN8sw2th4v7BJM8bj9lrJaPPQYK+3HSyq
ueh+6L22ejJGaMVAmEgxrxUInY2eNlxMIksv5nY+g5fCtqzMNr2/V5Y/coUprMUdhqcLRlZRZ7I5
Pvc+okzFUt6UsF8gPtEwAb4v0YU1yf59qjZlrCF/iijWaO5sRrJwEzknA1U43IqDiI315Sux3UwP
6n2eLcrrnyct20yHSiK/4tfw6HvucqWNkgvzVblCN3Mj+rPoBtz9a3nu7+oymuQF50p2lkJuRDo0
mb+rhoWzEk3KCu971YmLoNH8Mn40VVDzA9c6ZKn/g1D5d03+8m90IavALaMMHMn3E3P5myeD5Zw/
6uQlfjS//o1wki4GDMtpB6R56eX2hAlO6YtG5KMoEQV/fcn/KZrDf1R2+XvX5f9Tteb/h62ZUFJt
fvz/5gX4J57Dlx9Ul//Of/jzd/xJcgisP/DskAalEJCfIo/PP0gONIW5fzCTkFIF1xCQhOJj9CfK
wXL/QJjml0hoE2IBFPZvNAfT+QMKoGPj0tEJUwegIf7RGfpnJOdflcvD4jL5sP4mNBPcdGzTJ38P
z5HH27zYgX77aHHaaKrvOh3PGIem0mxGqRoA7eXgZLvbJ7lmyJCyxurBm/2zlEK9uKrsH0WHTUwf
5GmC1IK71NvOn0fqiicx3SsQjnf4JrW3yfOopHA7vT/QU+KB9XbMTN5BLl6te9umH6i51LMb3hFd
wDdvApuV+Ve2Jib3LK3aOmsvKmoHzr4Y9EvxhmJ6W0L6Z8AqEIOtSnu3bZnOPU/M9Jp8JYwzgnZC
eayNUx4sLmKGmQZj4uW6LXd5bZviNNpZwQqwxLGuX9wFVAsnBUezcfK61XyyV0YoGCqd0WE5takw
2JM3Xp3jRNePDr18LbzySwqlfVIh20eFtEuP6FvZppAF3JJW9s2UULoT9re6ciNfeti7eVeVgo1F
bUsEt47hBv1RRpMb5FcpHCHFeOTBzlCUjCkcTuUK0qUrDw04rNelLcaGQdEaDyW3gGTWfed15U0R
UkKTHwpZPGY1q5MQHB+28rY7lOb8hNZo7ctxLkOD6PKhmn8xB7P8mWXhnCWrKo6ev5yxcV3l8zQ9
y4xS4qm+DFZLnoWtCtBZM/djpKQbN+38iitSRtwzSNBajHjV06Ig6K+BUZ7QG96zoqMhLK2mx82f
ZMhFptlPfEs1iwYTx4NJw3nl7Xyz3WOAeFBb8cQy9mdXF+PVBuT64ve92fKeNek0vnaNPNHk1x4q
8tuxV1jxQmFPKFfhXglBpA9D6h0yQRdWZvUkWIHGSAMdK0/1wy2oBG/cLb2bg84NJcdjGEwTgTkr
jbFXV3tb2Ua4bOrWxMlMkoAxJEPSjexZ5ddcD4azP85m4uEMxJ1NIqalmCfkvZNHLI3992Iy1b5R
3Db8vF8QENc1Eb2jPWSXe2NbZj9SK+1uHW18dMZiIYex1ntdNMUlpF8c2sp1cdHpbmh1K9aF1pl2
o+/YR86FfDcMZrDDw29HTq4Fe+XOPzqnaui24RKecnaEtFUX3PaW4r2z7C4C5E/fWMZoihgh4667
9Bu09IU7m4aioSuwdxoUPboTvxhOi+e3Bi5Zp8dta3HDSwHgYNSenTXl1YLd4ZT3Dm5aAZ4NA+vw
bdq8qDTGsKxm+wKp6vEXYwNj5GSJRqH3yBM/cUuJLXvTfnajiwCkaO51AHX5ehYPpdrWi06jHcxK
nx5WQ83eY21X4s5lTd8yUeNwFpR27ayuYDngpZ6MDESKL0jjlILrxpbtC6TWUztlQxOtFqGPmA9W
tYXpPH4Aa7IiPVXqjsirESnFxyILVG2E/rKs31EBdT3JPHs9TWPRHsDHrTPtJXy0ANSQDWKry9+W
/LcExUVuEjJzhmNi5y7TlP/kEhHwrM1Bv4XkBcV8Q3mnfJWMasqk4SrfdiBodUjKQUP4yacepdfM
vY40GfbVjI2wZL2Df/StxJPBuj7TElQqrmtiQxkWvZWA4qj3rAiL0PS3lwVyypNXcDGpS+2NR+rZ
ZLMTUkraJQ1YqlHr7RsE3yoearO8ajXWzdSwxiRBi6eGGwKNS8IpzuZAuXnYTBQVExQ37vom/dqz
ySUIGFjBtbDr7mQE445Lr7pWUyEemOu1x8qW3pvZOEWcVUGPbSOg63zKch5j/CFmknYtCI961VkD
r1A+05HLKGPnTS3RrPhz2l2n6et+uDy1Fenp+2ZT1i7tnYXVZp3vvVrd1Tkd8cUqDzPtvCaRG3An
0K/9kDa89h7L42s7dc4BIEDwMZjyHvtEPkPbtljm+OOLy8QdFrquJZAEj3aNCFNNhkUg3BDjz7Sz
MVtoo3a1Tk6+89VkxC2m50R0SxGumZ8RcTM4D/z1psD4ertpujqvsFvDdp28uGgXk71iyaPlmVMy
2ma2zwN2H7iA/CgocRRxNdyvWjZwBo9nsNKUtAP8I2FJxEgnK3ocwa6HLjuBMDPmB1DzJm6Mjo2V
jWjL1xYc+mXZkyYLjuz1Ulh0i46UEjQfK96bRNcs0BMGTDIhqz4um45kJ3BH+SUoyiC2/IoKXIDW
sRz7Y6AF3Io08XPpva/c/bpkC+Zpp1+apWkO2rha26iJ7ZLvpqlZTlrVf1fVdq7HdCJIjTKzzVzA
SeC1t/Cq9GuSJ13S6iskwWLUjxs0/YMGK5KbRUs9DRRRKOJUu2s+X/NUlZQuNRXnXe8iKOkri0vP
YLk6fjNJOVwBbEoJlLckq6x5DcVaGtd8BuSebt08mqvq5+TWwW4R27eMmwu7mYCzrFyd9Jx2RmqG
quToR7B550Y+R9iNhru0MlMKZw15M5PX5eUOrMXVs1eItj9F0P+wx6LeUSW4sP21nxvU0aipZP9U
+/xR22APSHTL+BPNnPswpHVuqfiyPEnHD9bu8j4wO3HUfXO7JjnDt8Grvk1Nqsccprgp6LV69teO
F8ZoPRaFy2Y7A5xZLj7nulvU72bLPbsxgRgDSiCbpzxsACCvdrLcmmvy43NCasymTnx9p/obOwuO
9nC+1KXMLKUTPej9J6mb211lSRrI2g0bTJh7E4LoXAn++mqsylce+2o8w7vyv/Sew++1sDYMF5hf
vcyRVgfZ/QRi8c7BTP3qle6j47pINnV2c4lfHKzJz6xoyUuB2SjlG50Xuf01cKo5Iu05EFX3E3tL
8UYBIGAhMqkZUj6hExpPFWHerDO/Q7JtnXjl5xyawuhulbGNB31bvIO3OP63uZL666QvH5iZx9tN
t7QyUSpXBzjF1q3TuCoxNmReTlYxKrz+axSYKrgkArBBC7156LmPPczsNHX0B6UxYpgCcdSW9U85
WD5rWllm/EzxjXRsNwd3L4Th8MjQTUWmQgYbjWeACeM1sx65aCIxjPo1LtvyRUL0eqd+51TPebrF
ZZdT7pJZ32tXIh+6hflhZKXWRATaAzjfxbQcxdyh1hQVZUfx4qzLh177dSy6ST6yR+2PCLzeWVGd
sg9a925z26u080YvxsTZLQcU7pKPs6u872nmNVFuSu82GJ3i2WH3cDZITcTEMuvEKYhwC4J+7Hqw
DCTdaHUPg2UP9JPxrbhZKpwZkPQ7J/RGMWXxxparidUi19sWfPWejB5Zdm8edwYe9AQXv9yPg6vt
S4fKZkwudfHMaVY984qbXup50R+rckwPeukVR92ZmXjT3j31rdJKgCioPHjT5/opM4tyvSJk24TB
lg+nQDN5IHJ9rhJAvsHJ7AcV5VgyoMvSQhu7KiNxqsvhftyW8Vn3N+LRAlWOVt3gqoMPf0tXw/AV
UhlAWk92JVGpnsx54+QsbHNQCQEM/Q5d0ZHzl8zghMXbZWOI2wJhuUD9xaqSouR5uCLjQFDEZwHw
FXzS5r5klVZssfIX3qy4vwMexGEZw3VwlyyxK9u9IdOcvypvdjWGlemx3trViFlaaue6XYrXtHHa
3ZD6mDaabamP6D96XPplhiRhV5ofymZunnWqsO8V/+hhaThehyZ4nBtmY0mT5nvbtODscq/cueOW
XSGCuAzzqqchsFHNFyOf6YbQPXM/+011zZ6k363NyMY16ymE0bZahs4gnN1stPM9Vd2o5M6W4iFV
tCmq0pium3abQhvN7TCxaL8zBYurB98rh+4WQ/rixAEL2d6tIgzzJsNCI/JglT5ilmkK+Z1xs/An
do5eP9uP3Zi5OBIZ8DrfQ34og7wJQoioCvkfg0rkSpx4Ney4IbZkzjkK2x/uKXv4w5i7zrPpF80U
b5Q2eQcQfMJ4B3GfxrpWptl1oYjJhHyEhzIx/WyOMX8q4P6aN3P64N28VqMmDpMMjAdMVdwFjF7b
03iDyDOu2okluziSgSjjabSKawHMFS/z5P1shs7++CUNDdTJlvulEV9kRcj9FWzCFDV2MJ9HnsfQ
p9XWgT/q+z86X2QHd2oYwQ26SaMeINjTVs56UriczgnZy2onTbm96QzWVzPic1hzP+48oe87/tjT
p+QkRCFe8sVuHmYSl6dNgPkzG1vETm5Y6D0wsBISJYCwLwqUDrFkT9OlEQ20Qd7YOH9iKCn2V8kU
mYzLEkQbDeFJxruO4bxfk8UcxmSqvaMmWhVjuFQPY1YEuwFL8JtjL/ahqXDppBUnU93BefDoId0X
mYX3oHP8a6to3MtKOZ/JTmtqX5s2XqM8QEobbhV/k/BT4xKmuR56o+4ZpTDlgYjzl9AI7Dnhc4MS
GCxO0q8V9xs+lMQty4JuIESjJKh5jZMlrb5JZnqam73moFGMTa6ON0k7u62PWXaUkaZrK3ZUy9rB
62gAbHna7ad2htx5oLCgPi/V1EYg2cHsfippNbU4PxAa7HOaQgQgUosBrdN4diUH/yTKCEI01SxD
jUWqGhUvnXm9z0c9uFFLVmF2LtwDDGEnMWv8ErrsulOhG3e+T4xWSrkAfBPZm/SoTsUDjZYujN6/
qbSetHOjV4lRpzY2hMB6zXD6htZMFi1qirx5RYN47fGohbQK7G2HxFrYCfWdPLA8+IW+HfFt13z/
pgl+uYPKsbRZHa2VxfaBPoCYDrc35Jz8QrnD8tIuL8LnEpH58br139uyfvlUBGtz0rtkgvzfhYtl
JXiNTOKVQXoqC+m8IRTQB5bp1KURK9cjrV3KOhmwVE+ZvfTXnVu2fFqktzf0ysNMZRfXNSr5HfsH
jJYIesR8ldDVjRyZt0tdYWe8rH8WX4pj0Pd1ss1qO2SYdn7MLVe0cizVobFHwpRab96Xo8dGQAwf
Y76MJ68pyL/4YD6JIsRoxeLoCxeblalVJ9Nr1P2ndpkV/Tv3NUaxtUWosbeyObaTgA+TKbk+0/+N
51rNZwuR+olR6kuhwUTwhtG7yl1rjqiKZ3Ds8mM6b70MkfQHPALTt8Doz7OxWmFemk/kUbExKNve
CRc36sxW9xlGeBNal2AwqrKKzCl1vhAoc0Jnq0wUjRymb/uKmiYPq8wfB9f4yS6Y+Q+XW9hmoiUH
aL5auQFnS7X2d0lOONazwYqF1jwtMJx+CoGSv8uIawEMFjPDN7opC3S3efDXEW2ny0oDP4qfflNA
/TATKDWwoFjnB2z8G22vfpqydgL9scMCvhYM/43BHWdx9tVkBQ8tB9YYCsvpXL681MNgPwB74Elo
ElevhhNieDizsF+46qQxPyrhnavSEbfKtRmsjUrrQpOqUwPpYKvbRJG3lcmk55QIw1Q48l/4par1
fwKmeKAeicPDL/JTIPTqtDq8XPEIfaSVmPp9hSCTLO5E4hg9FrPBciIPi7tPN54GXklRbYx4O8zL
LlC0WbQGE3EaeFuXZ4IprzCcvekwCf8SmvE9qhlRZDp4qv+W+dtp4QMf1QQecNZpZ8Q4Zp3a6YFX
eSdhqHH3lx6N3L6EfaDLqGXUj5hMKZuy++shU/eYO7+jUvKJR3hKgqW9721B0rRZPcyXxAf+Uqu9
rdFuZ9N+LgxbXo10FcTz4BLkrq12n1PKmRRdYxyWksvZ4Ezy2I6ZzuYC/5VeOd//UrTLdKYAuFu/
VRkqvAnnBNzIUITlaL2njjIeZ9+pYndZ5yH6FLod6alHzj4zdF0HFVPvp9PQs4wiAR8ZKQ3NiJka
exYi7smgEyAP3PZsj7WMUrwTKPpAWabEy4yL+VSn16nn/WgEW7erilW8SQN7mAPosYkrbds+KpN6
5shYK+2tc5vh1qN381DywhsoZvSWg0/S8tqruCJ5gV/m8VJkp0GzswRf5PrOnMWjlYnmrSgN//ZT
bN/GfPrQCvfnL8E9yDV56llD3280zkdOQeA6+kt0N9Gdt5th8Tvxu+gejJaIty1wd7+Ud7fCDyDM
oh2igtrEXSHgvtt6qt1AlHDULw2+SNWXNXO+/iXDZ/06HngO1uRTi58D/2n2XU74vDUfM6z3Eb7D
W9+Q6VuzXNCWTepjk72I8zWXdO1qNhlqrj8V+n5UuG/tYFx2nzL9UBbudLJbzh/cV7oo9/+k2FfA
vMKWyw3j3dwJsnNuNzwNwu6vMGr6Ksw7LyBMS2B8v4oyxQpfGq9ut5AomgtHB59FIBkr/LQ9T9UI
O//f1fg9Pj19pIt53JP+Lq43QS9YzAsLsM4wZUxM60wjhjk2lHiOl0mIU+b1N/G/msrxIIhIhL87
ADL6ciPwbcujM4mR5ZNeCTfkGgZN0dSCp9qU2Xea28osbrM0W6h1WdeHFSUcxhcP2p92AE9eek1M
XtH/mycAiYBEJmP9BrH4JEBj4Tec5n1WpP09xk7zuQSHsMSOzYG9DY5xJ+HuEBL4yzXAWdbd1fhl
nn85B4heTrA9Av88rNr4XAlNv9GB9+9NkmEBl1dp3ePo8x7+XU/BSOL2kQoPlqGLOfGUdi3Hatg4
fmsyM+Z5/M/WAmsIsvKGDT9+sX+yFgyiwUU7DlkZL5W82zJpUyyDHzmxWEN90TcvO5U2R2Vb5+vP
T9sB2iqD2uaCrPz0HuQBFib00QLN03UozNB462bkK3jZ06fGZYcoDlkAPGuzr4M+aa6GdPGOatbH
REi3uhZEXSSTvaFfd1s3f4W/My6hu5DQy7XZjgjuf/q9tHtR9eKGOlz/0OQGuq/axH6Wuh1ZFD9n
WMDn8fxpZGB7ixETrMMXnfnueuj6eTeRqzuwzvTY0mj5w5qXOEwvloYFLSPKhGzOWH4+NGUYCYdT
enBzB3rQxd8QKB4NqzTzpOitIwRO/65d3IXGa0edXM0DpOGmdWyP3DomJsaIffNwknkwnT9tDyAr
31t/MRKVrjq9d+sbgOc8Mm3QG6lfslY00oZd2bA+aYVFxG/AWfVpi9Cwuuxz2IfRb96IrmpXEj30
8OVEH+OLPEtSo2OW1bfhtajtNeKqsB3WYXFp2TXkdOd7HXtgilzq+DfLxJrzsikJsdLJh9n0WvP6
eHaQb/7yThgVdW1Bt9041cb/r6f30lrW2xloTGiq6imQ5ouVcVhD3k0K29piNiVvQTu4IUYIbEhz
nsWfFovW07qdaVT2YcYaYWflw0ajVIxjgTTlpG9hlm23Fh6/sC77ZyEpbHeziSgH7Ka+H/dqs9W3
f3NjWLqh0xDAhPx3S0YTlP39PPX3oJprUoKdz6vduFwE81q79S3sN3goqdNtdfMaENd3W/OmM4Y1
PP+c//gdL5YNKN0v4+xMYIqWayXEchzq/vlTi/1PydYUfPOf//Y3cflTMv3oBCjYLB//x7n4GDrZ
/Rz/5T/1H+nff/uTUV///NtdpOK//Y+kHYtxvZ9+DOvDD0npzT+E28s/+X/7i//lV2PArxKCt+9N
0caFpCntY/xdhOY29i9V6/8JArdrCZ3/+tMuvQW/fsufsrWhB3/oNvlyLAco4JAg/pKtDfsP+qPc
X8yCQHcRlP8hW3t/6Jff5cMOuCjTF2or4/2Y//f/alFOQD4XAyPFu7Ax/f+Mam1+itK/idaYNhz+
XhfRXOdG/E/UhKbHqbRU7gxATJDBpSNwpoieO72DznzF9cuHyMtkOG7THn0ZosMzSVIcJ1UrGvmF
S/m4DSTaLEhsNUUYYi4jT8H39R9Z4nJisnPnymhMkZhZX+1sqNINdtZgRXqdZzqaecLNRh3xtzZS
4YLDeTaKc1uvZYuOWNALF/iivXaIl59otVH6kUlhPa92mn4prV4QnXVfNNmp/dwpD5f3EsQ4XcR1
2WCoacplMth0VeaX3C22NiryaeZu0MzYnvxBBQnYq36O62HLEHlqd3nYsCe/6cJkQUcJmzpDKse2
beaXiqQBMYYTxmLY2beLqveLGmo/doKuOLpN1ns3AT3kZSRXHVqmpmFJc8U6siiskKe0C9s6b+zq
INJh3pXb4HHiaS1/MIZHBsdGpSioTsqFaV6Nh5nyALWnPg0goJS06SCGEneQ2boh3DQDp2GvXuA4
rU/p1tHzPmQ9T//SAVjBTuvwhWKFnswXYPE9KEKj3v8v9s5kOW5j26K/cuPN4UCiSQCDNylUz2Kx
WKRIURMEJUro+zbx9W9Blu+V5Bvy89zhCEfYElkNgMw85+y9dmvIBnNOOmxkWNVi1YrmNMJTXKy1
OKURNtAkjFO6lTJonScvUdOJ6Z7XMi206m4btQ1W54FbnWkhI8t7umAbo9OKfGd2WUDwkD3h2KKG
heaTJJpvDxgsV7Dsm3Kt90xw8Ivke7A2HH7DoXe3xjiOm7FjNAQlYAi3yuh0vuiwYhdbUp+/OEGs
v84AS7apzdO4TYO42cDoUa85UR3GFuyevevLqXoQRRPdcPDJ3pdY51eBPjDcqLSwg04ahfraaJw7
wFLNuueYvugJoOkhjhLcNGISAxPfjFYhg4dN5DTe3WTXmBeDhsofjRcCCE4CK0bB6QPMU8ygdtRn
b3qilQeGAcahy3HOStsJPvA04MuEn+h9DPKBM5ZquyHdhV1tPAZZ3B/GJne2GDLQcHhF0D6g4fyk
j7a2HhT7JJx6msE8AfGBvpjJdBaVlueH0hWnXJJLmEa2++IiidkNbSSDlU2gj1jbgxGuWiPXzHUb
1I+4lZtzTazkx6zLgzXUOPXERDLfBzO0AV/TdIZzdENNmhVae6fKqTjXNsDFVUcTedkvY+oL3Dpr
EQXlOxnSXx01rzhgpwufu3qx1qIDza6pxfSgnTF6oiPZdSU4hcYJrH5lW6l+b0d17yvwCd62LCxC
plw7EAGKA1Twvd1Vd00eeDCI9OxzIVJ1qD0iA6YF+jFMylsVQfcp0WNrDeBu9G08UPuF6YhJxnil
MfVMt8CmOA3Je/MGw2nSNXJKriOg6jqqenkZW8xxvCxQsV41v6vJ/tkV/2JX5PFm4/mFmOth2az+
tX5Ny+6HvfHbD/6h6UKdhQ6PFIv/ZPD8ns6Dpsv6DeICTB+CtlBgLLD+b5ujZf/mob5CLUo0HJlT
/9kbLeM39N7M9SQyMQlK4W9Jugxzgc38sDnyKwydjVEyBNHtr4Cf7xRd9D1ILcBAhHJfDPfISciY
txrsUhnR106FLh9LkXE1Mzns3NLCTjEo74DwMGLQX46PECDyG5NH0gf67e5TQk9JB03o4RQl/QdH
FtEm7UI0Lubeote6QrTKBNQqnsY+vdAw6VaojFxfo62wEjLBAdFaHpsXg18aw3S+GFgbD12BRr2q
jGViHuZnRBTtY2Ey8WudzlpDvGSVwvWuXPMdLpYvZtVhJQj6e+Wp7pqU0t7Vo23hzUz6/AqirD/S
8q5vlBNhnJjqPN0N5kzTjOrxpEbpHHJc85sEL+7RIrRw27W9ibupnOU65Os8MxQzcDUAuWB8hgV+
5Uz1wqDQC7Wf9Ubf6NXi0bZr+6Q37p6U1WulL63gzhO3eYoOOsBvmkweJ1q3MzbEaasVFT4xcCh+
fG6YcuMWosH9SFxXPNYQAfF/crHym7mz0q1ja84xTxLpE5yXr3rLIaPaCCemSYUpING1DKtSPAS1
XVBDqOjJI/nuHal78kDg3vBSCCAEUVt7a12Z6M0rpN76JiujGI8mjCah3wxw4eaHojHTtN/ERJZr
n5AIk7O6KjNigLc9U51mRT58O/u6XWJe06xuGVGRo3AF2O6evRBA1GZ0a3NaoSupx11On2iPInba
OXkBUYF2mXM35UV31ZiwMmWLSfUjl3luTZw+YWzTSmp0lEQYjDcI/Igew30DLDTprfSs4TSrtDVG
zimcd2XVzE1zS0wmpFgUAaWLyBv91oDI38cOV8zF0QmKTjYvpRHY12augC1i0SxjLUlpdJRNMt4H
XZrvCsCTDkmgzjwM4xawhN7PO2uumu7qtcpQtDP1vtUfNOiqLnxfL8lgCRph3k/Gdjn0TjFvgJOC
Pt1i11FVva3boOgRKOnimRHSdA9+f85XHAHrJVFYcDhINVoi9Da9BfLStmgM1aA9Rakdp2tjxi21
6mQOQUeg9mQOUr/Zc7hYmxEsXukHaJXPSlJXSK5whAbQUPMzkSNQq/NK6XfzMMphmzE0C9jsI3RG
oiuKI7qKaF8WmbYBlGCG/uj2qAECOIErU2um55QBLYSNWpof6sgy1lmYh3cL+uFOgsncdBRjvoQA
N+54A/otU1t7wykR1mmRzXsiPtFrwed88iYgESunJjRqZaGOWqYcojkYSRIcImgRtPwdbWSf75iO
hB0DSKGJbgYKQGO6G+aU4aVtdmpFPKOxASHTXfvBKS4147idU1urSAz2He7JkPNHNd3gaEbuXaP6
fvmnTPxabP7FhkgarRS/2hDPn8d/vYBI+L5Q/PZD3zZDUudcG66C41oCdydP378rRcf7zZG6ASfG
kQs8USIt/s9myCbl2rouHWFC96OI/FYpWjraZzZW8hPQr2Jjsv9Oqcirf78Xsq+iaXZIdl4Yba78
GcwmBlkPuh6WB3zINILSIrTvzGasznM2uuvvvprL7zvs96lvCyzsu33362sBzvsqywbA/7MtYGh1
nJuuKA6OOYrzPChxTpjTPCm+gVNdIzv79estNoOfXm8RhyMgB+/05/yqRiOij1Ehr5fjfQYASn4X
0qNZnLvJMplGBNLcYLYTjyMSlsdfv/iPjgT054AhdeBs1OBELf0p4KLWdGamLAKHuem6NypspAIZ
LrOTEvN0nYLZewoM/a8+8n/5im2+LbiUBNsBD1/E7N8dbbq2S5rRdfIDSdLTJSWp/Q0621Lbxs10
CXVE3L/+mH96QSm4SXk57l4d3f3y59+9YLIQsNjevH2kkdpOPDtT2ajzcDWZ2gdY2/L3lQiLRPi5
/C/30NfD2Q8X1bF1U7oY+EAKeoaLX+D7F1StIJIzWHhU5YQAvaeeNe7mudYHehxk3fiYIgVOssJC
T5qKa43o96moKmf0I5nOxQKsca6dMoyl7LdRp1dV1J7E5E3vleH+xV1gO3+6DxwbCwHPvsXV5GH/
6f0WOclJSd71exo2ofWo5fQBbtow08GDlzX96xrZ4xFWj8oo84j9feQZVFcNi9sesJ2Ux7glRydH
UvEagn5C3CYz7iXSu4jfAbh0Bi6WR8dBNxhrFs0gzrkB9wD+gj0LSuI2xCXQxHC/lDG724oB/JmG
sNZsekcvbyqoIFfRyekSMCtH4NgMpf3RHcxKrSXdyGED7xTxbGPa00WySsg1iMvUWybg2nOSUT5f
68WLfGiCZAkIdlrknsvcNBLiM3cps7CViONkuu0sb7Dup0KNp0KPMrAkNmXp4FkWk/5lIaA+5jmd
hna6aGNH0nxaM4+egrp66ROjepkb3TwQ5koiMbPg6sXNzeGity0haWiOWb4mbN6bRDT2K9yb6Vo2
mTBWdF8qJtHddNVqTTyiMHDX8RzbiApsg7pXeRPTpM7ofWkJGGZtYE/X3iJgfF2lFtKSDOmoDyQv
eDIw+9NmcEf7Nev5Ht154HtrLPHYe1y02a29p7Ge7Vep0XGKQ84zwIRsc6vKuEMQO2m0YVq469ff
79UoCc3ej8x47G/jdGrfsqTU4pVl82ENRcd9145DxmQc4hdjZVom+QHuc82ISlJJfVXcRs/RMHpP
tLERZHVEPEybXFncJ0MhrdeydauXKMQsHNa5d/JU4z1VGdiElVXE3BkT0x/fAjt00+AgJE2AkQsi
dVWN60ECFcYj3+KsmBito2JMZ/jfZNghoEexAyIgiRlIVstnHTFlrtywbPZfv39r6phW9K6FutXB
E+xqUevXJMWdv/4d6q/Cz5WesG7M0V7js95HTjesx9DztmBLuIGj5fGQhDRUe/BhQXAjWrIo/aEd
QSnWk+tdUYOJBikzjRm8sRlKxXNXyxbxEQoxY3qoZKEzxw/KKeAUmKC3DTjfmfRgYoGfR3TOMNFd
14ro2AI50nZK75NxXYeaCq44H+2M2aNNS6iICFw6GdCgX+Cpj28DfCKsKEk7x5dRacb43PL1R7u2
oLHXGgRRrWYdHYrmDnBPdNjMJOPYfM/tI5qzCCa+YqRPt5QIo8wnlIsxjlkzJHYT82yDU0SaP+4D
T003XcgMTJJl4EcV4jx0aepsQcTyMYmI9yhf63VFnM2qU5O402TUXceobsNVFwz2B6omz+L+akcS
Yr14uhkATO4ttwwpnxBawnFhquIy/nzDpijOEk30kRB2ea70wgtATVjqxDk354JPNGNXM5ClXVHN
3ZsXY/BkqNITTs7N7R2tADX3GpwHvE3hOMGTWbSM+4RmvSM3UvNJv3stBPyoJNNta18jwV2cQSY3
HbpubimV2u1bJPgPJA/9dGWb4142giKK91IL2KXnJt7Rc6tebNF5T7mKMEA5oZujShkGOrxTFDxN
8DvOlSWqF9UurkfSpV7pnIZPCa3vm7w00scEXsVz0hA25XvKJqNMp6McO6bJedxD/OR5AViL0S0f
Jf7lOaZj3fIxwq0wc9c+2tBNvee5rcSHvNG0+TDjLnQPJr5iFDeiaqetCZAgPUrDND/O4WDLDRyP
438YW02bRAeCFh6dKEJp/fc5W8T7OA+GRD4ECGg82GavDWtzrIX/PXCrMIq7CZBOv50t4+ln8pal
jBoeEELJb+QtZmPWR/Bk/P2KHat5RwyMEXz03DGmJodvXW5nt6TGM8K0tzDgp9opp+3JV5cHFR1+
O3yvHLfcx1bh3jmRyViPp2rniKpJfYW5/aWcXM4iVbdo7cZY81MxcFlJkWk2cdbiRYBvFTbnxm3V
QZmJewZwyraAqhVbLmLjNz1LPGYGNstbKmdumrrnTmlDpu3gxpdbqQ8L2jRRKc70mlhLa4mAe5V4
/J4BFNYOE453akcujZ+Rhoanv094T45L0kZcWfyPKC24BScz9E4yqxgAh0bKet8MzV5FA+vgYIdt
u0Nn7p4gtaGHAFFKcc5mklONutMFdzPPkj3W2c5R7ONlwwubwWy9ziphwf+6BDpRz/wBWv1y6496
Fl0WeTpO7Wq0TvjMdOwf9jxQomvtW4H6lhGi2bDzG3Ntv35NWG9xuY5rDChoq0jbyaJ1BueRE4Oi
rtn9/rYE0bVYZqKEk0SgaWxfDmDLmzprmv2g+unSDZx9c1w76MuzQh2N0ZCMwnuVW9MtkSEGSszG
K19Go64iphgD7zrOKz4rcjdesmhi5VwteBUtu4UkgAMPXhTW+BOYtQ8E3ISTJY99CorPByykHgKt
tF+on1lYVaMlp7FqcJv8d9aaNZtuy7roiIcMs8wRhZj2pWtqD8Ld6CG75CkW61hzvCdjQn2EfnLR
9NVeJx5hDLA9hc1UpNsGmNjMO4mXbxS/O+ROW7Gt95WL2yZvWKoeguWKJgkoyLnPueOylsuoCdxA
q85YOlxru60WWhO9bv1JaMrCWshW6YwPmLe1/mGQUyYrP2bcHLnXLCXlh62qgraGQjusVbxVaayF
ArYYp+VwN8F6YDTOcSPTSV6LYRymfpDlMSIRXCyjhHQGO4cziGNE+jEFQnGGxTL49HoIIqYhsZ5o
tB6zZK5uufz1tUR9dEiR1b+fNC8+aiDFwGJGbD3EFO5DA6WNmhxtm/WjzedAP17oIEN0xwOv1AY+
DOl7XD8xDJ2w3wo9FCANEJY001QfSkJ3aFNk4lqAn0UGwyKBuhoJiEg5kdCoSb8QbmPjIyqDPWIq
bHxdPQAPwy/msyp8KZr6i5apO2+yxgP3NQeDvtYR9lc6Fgc1oP7P0U2rfD/1SNc4GwcPaObUNmET
XSd1BLEJyr6ld9Yt4pPinqvNvlxM2ZGdj4E+aiQmbziC3FxuQi+77TFp0dSJ1J2uqvBdpcn+pSkN
81wOOe0nJn4cIKd6l3kZCSfDxczFlZMfLA7wEl9sGdhHE0RKHMP+8BIAXAXIjMDda8n8mQYRF8TC
7UhEsw1lE/i8jsifEwFSbY0duF2pflhWkEhnhWC/YjVkJHbT14Z2AOBXV7dtimZvlUesNrFsuCPn
IeDaB1MWtReVjknsY4P4q1J8qTp+qKKWNqBj2jQW6KgbP5f9tLcTjx2v2ld03jj0DyAYVs1y8P11
efin6sfFvkijQtiU/RaF24/VGk3Erk/KrtpnhWQx7h1HPNZto0EqgJd9g4uT0uXrcvjr1/1T6c/r
4mPBpUNlilX8p6qLkjwzE2aHiA8z+dppebPP2ymb8CctU98yL9RVyoi1uB6WU+6vX32xhP/07RKP
QFXMA86b+JmarvAuZSNQvD0xcRQgoCGNR3dZdROnZbXvMG8tfsaGsmQ5eRuWy+L+9S38M8L6i47d
0hX77mItypFvGo7za/75f//nDzHIv8ov/8K/1ecf4x8mWb///B+9O/mbB/aecdQydYVC8F3vzvlN
CEQcjr4Q/wWBGP/u3Znub55Hi47pFz0uy5H80R8qD/c3JB4cPGi12Qgk+aM/NC7feh+/hBMs3Zzv
7zOPm0u3GG0YCFCk+XXQ9V3zhWTtVERq0vdY5Rmzf8lC7W5SwSFxScwbiz0y3mOrBxsv6N8jZgaZ
3K6/+/K+vaXvW3pf8z5+fgumlDhG+czGolv5oR1T8gRWrhvqnHEUwD3kIQLY2dy31cqo9XHNWZtn
PYNmWYXJzgHDuBmNF/Bn/szRgSH+rQ64LS7dbUfLvXLEuV5G38uhVFTJWhtCdqfqkzXhYkX93xcR
yIMPSG/RuDF7sqwVAKN3LRl5BNGvWm2jbFjkZbfgnVJ5oi1UKGox4o9pgrSmudZT5tZm8aRcph/c
DXt006vcpB42zJuwHxE4JPO91fEB3MxdASC+te3EZYpltps2PVlaf59FRU+vH2iw5nX30nsRprZp
Q+d1bnkHeQLPShKgJ3Hl1OD+o2jTlxlDs9xv+vTKOfUxQX27SVsij7rqQ89asoM9ecF9AHOpoGbo
/S5J/Roj2Q77g7saO3StJgi0HEbRDjCoYu42fipg24eyb09FO+K4oTquJAL1ct7C5r4LFzriP8vK
/2cQQP9W/+Vk/JBlMKjiH0gn337o22LiOvTtHWg4i7xrmQTw+75NxT0BBIXDpemyaBg27eJ/LybM
vm2d1irTAwncRrfYYf9YTFidYKbQXwaF8lVO9ncWE7BEP60mrG+O6dHNZTJvmyQV/fgoxzK2EvwN
0XGqhRPT1sEzyVQTjETtaJxkJsRBC+ruAQVsjcoaLnwAbITz8zrEE1PvGwSrge+WmTzOs2MFm2wo
Z3Qnuj7d9xClrJ1IHKXdp0RiPtekcdmgl00osTSeJAwNox1O2Zi7mLOIOTBWfa7PAEyg6hJmKDFG
tKCtgKAwDEaFU3qbmTiXZjMQjBb56HwDujhBNawspP8fkTg5n1xYdesOge0G/hK9SZi/uKsUYgNG
beFoGSfPwEHYerm8HYl9olfYX9vM0LZOK1gTVDbo8F2liB+qJFH3U6R3Z4I882ueaFOxcUidiqj/
Flh5YeuYHWVSXTO7GnYLvJCKqlT7cJTYPasmvhGRu5tiAxNLVMbl1i5sSWpmRKXUjUYq1pMd1Fur
c4xn5o/GKibC9EEYk9x4kfUhHFR1Z5eKgODZNC+9kTSHoVQAyYVxiSTcMbuQREKqWK4mOI0X09GI
qCvGq62PAK2zDJdVNTnRJ4kxeGc5pYmgp0hvRJ5D2ZVTfR0a0+Frj+Lwtu1b6zxGBbELXT/3J33c
1EZJLkrV5F+SQXrbIbXUtrVj1w8bp70a0vtkB0G5FuiAfKlF5Ja0/Cuy52fP0rDOMfz2q8w+DiP9
Wgdy3EPCinw16bzfmBRRl7iFkVWlBEgYZvSKa2dcz+F0Q7tIre0etoI0AmvVyEq7H8opf8iaFM1h
mrVng/LY7/hG/MBL74neACSNQ86PeWLfpdPMhtIa01mRRLeuJtvYCJt3qk1jiE89CB9n19GoWt2a
0jEpSo9fmySo0apK3JhRrR9pDL5l/P27kGTke5SQFL5qCryrQwl+7xroAEgMTIJVFc7z2VoqEDD7
2i7F5babtb646pCqV47su5ORWtaNgq1T4VOGiGG0t+Vkzi9DA5Vxo3VddLSSSKwrK83q1VJ9rOs0
HXc9vtCtVgMSIevyyGjgdhhaWjh4NSFGU/n5bgI5xCzIWVu13IPrSUdw1geEmMu5e9JI+oja+erG
6L8DsOwD9XNbF+/V2CeXyGzutC57EnSI1xgVr6LWs03hVp/aykEbkpRPCvAdts72Q07MD0YZA3JK
HhPHQMy6XyxXSr2BPcfYuFiZ5l5/tnoP4J/ygj1OZu12dD1vE+AjXCe69cJi2N4ZVT5ttRagY5aG
9kGBFX2ypIavnrPyOg8anXANbD6JhowhQmYTG7iQg5rhRd7sMqc2Dkl7nLv4hG8DMgbTc5xyZ9R3
tNGlx6Zv5euc9vVmHKt4Sz01gSFM2qsbmNk9xX94GMjLW6k5NQ+MnKb7fMrmXdGlxrrCILKb00ne
Ws1wJFFwPAC7DdL1KNrxfrS6p14oDWG4soEriKjgASN/edQfikRbkBO1wNl1IRTGzFFj2ue8cT+W
NZW+lLOHyhWLjmXAiYjcOLgo043viPB7JXbaOkArrGHJiVdZ4f9aEbvWfWgbPrKeR9WagBXjJsyK
fKsbNre0jmFyyK1sgw00uyiW3VU0sd5lZUM0nVOoD3PPsWwIWJ+HnnswVpP6QHuZ2QyHxPqhbmDv
6LJGmVPkd2UeoUcavKyvLiElzMHEd9ruKgPFDX2TQV+1c1IeAP7SBYhJZ1uXBMlcu8T5UpX66IfG
JLZj5GaIBV0in1caTg0UokVOlo+F65mogrK3FzpILDUY05BhXIw3W0UnnEe8qMZs6p+ijGmftVdD
8RXXHNE4K7X6U6olgB4iK+kRXER0q+7Shpb5inoPMVaPleE0Mf+4n9iwH8wm4BFJR269Q9MN9vsW
K9QxmnPVrrrZtD923P1Yv9BRRr7QAsei7VI51zrTyFsJhN4cS0N3j7UCIdt5SYGttu4OaHDCO5Jf
swdXSyCN4rR2dlEacON68xi9VK7VbgbDyvcCgf0r1apOCpXbgD8NVWcRuN2gH3WsypEgReBQDBUH
zdGEsLQypxmXCUv7FwC+ANFhkuHIHlraARNn6rUj1dSsZlGQWpHYPTIja5p7vPVm/Vo3evzCnhwW
qzHvb1tzzu8YBHhf9IkMaewHgXnVcDI/a+ikzrnuHBwhs895bkoAFZ4dr+IIBjASTlhIoWfFBxsI
Ys5q67ecH9SadqYL0SDgW1wlSeQ+9YOyT7Rmszew60lwzPHKt6ijY1RFtSWf2EfAycDz3vZKGUxD
HKcKfEHhEh6aeJo+pXHsWSxGYfDkpcVwmZwaBRzNfe0SJwxzVgad9ZdEBenZzKoQNGjQWRh0vXw+
0D1K39BfpddqLB4yZMUGzrciOKR0pNYEQfOwQjyv7+barAO/HQHZrIw2DvKNMjz9tgLM/kKIzPiZ
6Jv6g2tZA3RG4pRWgZeHHio5rPSNSIZLQX4OZj9aF58sXaGrbXBz0VhyW1gCqmr2CHmqD/ADCnKg
5qA/VKIzKX/ipAZ24+TJc43IFTpSaSLOsxayrjaZ9Vl2VXbgmYuTXW/oFfQnzMj00yJvYzqN/gKW
LbA2RUzI5Bo/EYrozIqvwKD1HfReh8iUvgBg7lrJjuWZOsXGHO+bqeGg6evqo4g6HNSVpa/VgLAR
co1cLRER/kTu/abWodlIIiI2NlAmayXa6l70bbdubds7ZdrQo/ILym49OUl1aB0LWwo2guYlbZJF
Ch72rfD7qS3fp8qoCgBAniLdJqnnz5ID1G2gj9XaNORH0BXeOycq8lcyBcqtGS1wVpZ4ZHxqSEvN
H72UFdGelH6I0XPcerPlfBhoXe+rqFIhMjOb2b0ylfnRGZGDd+Q/PJFZANKXKTCeGXAasNRKg9xY
lwkyXqKeVJTEjCA8pAHTOsx14hV8sAEi2CbGgXnVve110KCTyQC9MnOA3IT62HMv6S1e4cIRb15t
1JjTwAJoRzhzwfvY64p3au5kuzWLaLrp217tBhyu0Xpu8NLmjpkeEmzj+tzH7+vCOYe0NcsoH3xm
5xuUZlgjiEGjwmQW2jtLAUdMe4zXoDLuZMbZ0CXDc1djxUeK3gzWR8+ZDfAdZRU+oY4nLYOcAAsQ
g2YKPFZtrO88jOrY0o2Z2noO0Jdlw262MI7NlZlte13vT0KLNrJv8s8YvkFhElbufJZJjHFvaBmY
oK5v3oWI3D9Kqwy2Q6mbiA4tD/YevJX+NjKm9MAoAI5yENikWMTY9SxKbCt5q3RvKKil+VeFBpGl
xRxvy6COnjO6mI84NKOdHtsa9UHQn5qK/BhucOnepPA//FDnjJiPIZlcudZu6RD3UAE86veCOdP7
ls5/s4oCeHNAd2wAxShi5aYO5vkm1UR1HBnan/iEGTl+cfwpmOOOPLOu2+dVDaXfM4tDnYXm2kjn
50pNI3JEQzRIKWrngkVE+yyIqD/8UyX//6pkxGrfNZD+1H07vL1G5fdaOZSuy098K5GFELiqTP4R
lqlLrty/S2QhnN+YyQlYnN9EdH8o5TBiUbLqNLG/auiWsvoPpZygEUfyqG4gTPJsWnV/p0Cmc/dj
gawvvwFBHv3ARe8OQfjHAjkVQU1aTSDPdmRphJ0XU30DbVwZG80VykY9OkH3MovjRFMxe5hjmusf
Kbo/R+VsP+BgNbG+lOYj7TQ0po4W31CGQ9nJDBDQq6qQy846tx6ViTmj4dYyI+ThCMexfqcXdQD/
cIgzM79JvbjdDUOWJGcGQx4g9jpztzE0nkMeKNN3kp6VSAksx3lmrZHikVkXC5B0idffM5Ba5jb6
GJwys6pObW90OyWH+sjGN74R4vHByjv3zYLn/ZKNpbPT4bZ8aPJU9y1AVAwu2lcT8D6f140UI3iD
BXlW0bTXCS3bcqG0MyfgYFo7oIUj3RVN4DeeEQ5Y9ate5AO8BsIWVrjwkzstioznAT+S1eNmF/GE
3Zy4xKtqYX53fY1drNOfMzv23k3sD3dTMZkcRb3naSLFZ9DxUppDfm8lGvzUvjHOTZ43hx4otU9+
WAx7ERw9XJz4lqjDV6+rcVRWBSCvSqY3qOC9HYPF4WObOsFBEWayTQvBiSjDjTQnLhImxJ1wxylR
9p4Rf4YF1Gy8MZ7e28Il6SCMGRnXlQsQK8/cD8jK0o3t4GXHrP+cx/kzuvL4Fuccst5oHF4CGO4b
E9QnaJbY8e2KsniF258tK8sHAtXM2MsfHGygi9Mpgq3GHfmuHlq5dUUQIxvpM1Jmjb6OwZw5He+e
pLtCGwYy1gZTqjWGP5xnMhXh1eIcdFGqne+CMdL9aAbyEJkG3ZxYn2xexSw3nuNYOzo/xFniMYof
Rs5yJxv59AlZiXlreAZAJhbgC/b5Zlu0LTkuroWXUOgLeS+Fpuehz0HUTw20y51kPDVzEO8nu2hP
HXQpcCxyDN8IBNP8rKrsfYQIm95KXzk3ovLw08edo5/HQukr2QB4JP8CBRvdz8GjHmn7J8y+/Uj4
J2D/lNx7hc6LHdMIo4F4JcNGRJ4D3yqZ0N0wn58SCAAWeBywvc3WG6cTgePjyalldSRboH1HvwJ8
3ID74kvZz5gO3MzbOzHt4sbW3uRMKrNJLAyyuSCEPNpoIJc4wHKsqsxq6ySoP+JBgfdrnJsqKOIL
eWrRNgtt/eMgRbYo2+UnkpXm4zzlQ+TLIZK7sdFsgOzd+J7cP/OipYGz1h3MD8DpvZA2xqhuyhEz
ge+6QXmEv8DRidikaKN6Y744Nu6IecmukBKZDcYr49AaacPkmOwMNxv7Jzuyy/s4Lsh8TIJlDuqF
8Y1WmWplI0LM8ZnzkSSmeJ3QIK/lqDJSYjaDok01wIHqAoXjwZ3fDVMNDRA1yTayEVbAwOKSwPi9
jUhPu0hZ0+Nxm8c41eSVqMt9U5jz3dhT+JUTeWc9jzUkIGM6cM4e9+4oywtcQsIsqZsxl1WueiAS
qbrFGGo8GhywPkAaAlNKHMCqH5vxQGhXFBwKzLIPU1IbvlcSwgbj7jZ3NCyC5XgfWnVzUglYIxZP
/dxyCvZLu+Bslcc433QsHqE5AmSsxZsYbfRMVl0cDJotB7JzJBaMNvenojKg1QXhrjHwLQZx9ag5
FRx9ZZjdw+xF6nNOC8ifNUftVZJb946qmWljjEdtYxoUjLGd7px+qtZxwEKuG3N3gxN1eldkurWF
ARn60h3krQ42Y1WWLEReSOhdkHruC8D7aI/OLvO1KfM2jQW2C8GMLV/YBOc9AybOJkmtraYxMn0l
rf5LgnIC8VdcXttaCr8CDUXfVX8N5xxgvcBXb5QDnqWh1RqfNMToxZjD7tTk2RWeU4/VEQCj2TTV
jZGF3WUuFlTC5M4XXcTeHYyytKbbF8wbC3bHLrfKmNCByV3jFhzWPRD1z6Eqhs3oTJBko8FPWTNh
VaZj5DfS1k6RZtWwnezxmUNe7CPCmq8SZckaKJ986Qmq2BqmBFlCYtFBIHi8RVgHuDMLx9Vox9aH
NOMQ6Tp1fBZBUZCJUopXxGfWeurmdwExSb6BinVvDxL7ka4FNkxJAfJEn90DmYrXWRcHZNH6ivgK
QeiGrrjABVpiwMjD/cjY9VmbbJzPPcMihU/rkmStKlZaHY5Peijro8e58Bgyj/2aTuHtWTc1v4WD
2CIruM5zf0HwRnBApmc3/f+xdybLdSPZlv2VshoX0hytA4Oa3A68l30nSpq4UQ3RN44e+PpaUESl
UZRCfPnGbxBpikiK6BwO93P2Xpsbhumo7x/S2SpOimhOXgn0cYFZXnhLFB+RPd5lM+VEpCkVPSRb
RVunjPyzBFXDARdUvm/Jit0KX13gYMlCYnp69Gjs48pFAC6oC0pB2FoPfVERI0AzfWNN+QqdUsVF
5DZM36Man0Eo1KExCO98wfjz1ZR5/qVBq3Llts1taxcuqGnnkQCk9grSG57h0ZaUQ4gR9Il022tX
Do9tEfcn1yueSQXtjjHorYPOkioc+jk76ym1U1YmyOZEnA65FknkILsqqxvESCSe8eUaqAfcmlFt
fTLGcrwI+CoDdDHV8IT61zjLl8G9KOokPZGuc6hsxEDCEteZ53yYjNHZCL/I90lpKxR9Q/6AaroO
+87X17Xfmdupre2D0Oq7n0VMgVEch34boD2N2/ysrfLlInac8bx2s+jjEFD7ky26E6iQekebYXlx
df4QY77aWlkq77EaE2tiZt2W85spLtqXA7Pqvo7Nz1jxjE1ROfF1Wle0I4z5cvIwyCnTecx1Vp40
AqG9YzRDyO4pOCRTpj43JEyEzpQ0nyej9EAq98Ee1sVwJLmtP1Ad+QxsCyytKMxDNA6bzImKfd7H
z0ZPbbuZiSqQ1K1OQTBvZBblJL+cy8pDF42ailjSvIq2sS/QgAqZP6boU+5ZVGXnpfb51LumYi8+
Zn56XVWdGQYyqq/yyDkUnl2H/iQaKksODKfJNULSy6gaxlZ0IdOSacdK+7NIpYnLjJ96N9rFaY4K
zzyQLYKqLCVmfHTGzy3dWGo3jQvshLyW65row23mNuapglVxcP1xeu595eNg1KBEyDrzXCRdEUk5
3qydnVst09cSEdtnbx62gmXuMwUWteNEXoq+0IeUdNBqS+Zxc5xb4RMBmRln0UKCx1bqrGDL6GTl
ZU2ENdUNx9uPQ6FjeL3RN9Ax1s4pF5ocBQqajRsg/c6y9Jp177ZLRH6gRrgchKr5gpLceVqYB3Aa
s9qMqcudoQkWL/h33E1Hv2fTdxBjKo/cRDOh5MPSo9mDN7x1JSXiTUtM07lSMFZ1aaVHwaP+XJlt
dGZNSu0lbDYyiVCenho6KNsIrNNOj8QKbjSs7o86Rkp3MHsseskibmXNBwm5EGwcc+zMrxMh7New
+5kQBivfArS2DqpElWfeQ+ak/r9TA/yhr0lfQCjb4BcNigc5wcElthATNXGkyKKrh3EGqC+r7ttk
GFSfSlbKm7TxTHykeFDIxSzH1KXiQDgObo2o3KFVSjsg9vP0vfbq+NsYcIasEdyP/J3qsxGNCgP/
UB/VrKg9moBCd6L1k1M/+PpS1/w0XEsSFXnz7GxuDhzRuMyCQO/6CBFbIt0a0ng9ld8aJczLKpn8
o2eZhGKObOauZO89LDEiGN243jdIpa3aLHKpz5UbjHsXzPFdU2h7kwLfOhlFXdyKEdCQBxUewk48
9mdOToWZ2WDeseqzALqwhLHGtgDokmRn5LoSm5a71rkoW+fUCISC1CXsPQ1C0EneXJDtY3A84E3V
45QMzlNLrh7tEZz1EpqCQUSCIIuVzMD0brR9l6zIbv6Evuca4B+3VeTBdD+NQbQbkEirLU0zcYni
DGhy1xIJRHqjpinje/1GRbV/7fMVXr3wuqd/scLsWhSVpwl360MEAvJTx9KTPVM7XM3lEt0X7tIi
q+Nmw5FMQ2QH7L5cq4ivDDWQQwRpHPRDD/xtTlt9r1Qhuh2CCaqKAJGJM2pWuCF1zUib+kMTN+ZH
s/b1x7KKPqhCigvHwhe6WUpBA8mqa8gVAVWefhDnMijq+yGe2nKniKyXl/0UO7dlrJ8lNEk0Gwvs
1I0Ri2Xrj4LPfrJEKBZFTrZTls/5Uwr165FQLEVCRACUYe5NK2Qr1D1mTY+W3iARmdZCdN4WUQ1c
MioPKaZU0uMbUokar3NnJJsNax2daGrysTt+WVj1seI33HbTVNN8o6WfoScJ8uSuiQJWYnqB8Tmk
vUUEkWHuLbkExzGjnh0vS3rhxoQ6FHYgr3KXnYOcwKZ6wviS+9XyGFMahEhOXTzb0KKp9sLN5qeM
qQJ4EcSo7ZLK5dqYq2VHg0SF3Zr+VK7rJHthXDUL/m6aZ9FJ/fBPsPLdUuKuzspUmfipTcwx3EYW
sqbbXLg2i+ukJH2IGSzaUz5FocawSwv9seog3V6bdKtsGjso3S41HWSxGaqWsM8+9lq6A9gKl28G
GVXjjRkYKcAo9LcJNOL5qSunenpYRiPl+2p0bHi7m1609Hj3fS8tejmB3UzjObek8f0DHN3Y29qw
7/ps838KhPyxQzzfFT3YUEFleshhQ3x4Vf75jX7ohz7olX5I+CiY8AajeaC4Yv7iH6v1NKa5bY5X
kdG6OyNYHfHEJMupOBqomFT02SpsCqzWyc7cg+E0B1ixcFYRFPXLvq26PZcaBkuKJSQJ/3xyb7yR
f52bZwkTpY4HcuSNiLAwBwBNyhqv6ANeyZq1ojpLhqv//CAQehwCHpxAyLcGOjftJja9w3iVWGKz
/uPRpi1ldfhxmP/RA76jB6Twhzrzn+OJts958kKM6s8qwL/+1r+rks6/qPY56HAsy2Ws8gv/P87C
cv4Fz4kSjCOQ4VAVfC3cAW7gA910VlyN+aouaaPpsfmFPPK/SFDmf1KXNDnGaxWgoMJJyZo8MGkL
eoEr2Oq1I5IuJpnx2CCuytEO9sNIUh84mxRgXibH4dYz3PmUTkMJLF9kfFkqZ3hEFb1+j4Lyb6DY
f9mfuZ6NQ6ATWU6OcHwE5T+fjYPvPwvifriydGleRTgu2dSzloVuOFDpYJXp9J8kbBr20YWP3lmn
q59MLXSXKFHI8lvQdewLgjgG05nn5uPiUl6lQOmq77TbzemvN+Mfz/jHa/x6ClrPmBcc5dVaI/at
N2VdJ5F48WFmXNkTiJmdNy3544Cv1z50ckYDRW3STHeJJKN3ofcK9icTdljAwkMcP7DK4ttIGywx
apeQiaSC4VDEgjmsYTeyj9acp6wPTkUbxO0O0XLwAV3MeZaPGA+S1vAu2UcMxTtz1y+1aqLQsL/x
IFhGIV59M3chs4pGA0vGFS7n4EMV0bzdQG9laNQlpo9xatBxKTP/+Orl+c18/nbKlDi7TB8ZGdSV
9X/W03qlSHXFFDk1+8Kr0sdmTRuzvypb2k3kkr7z5aCs/9OoX4+EnxZrN0F4wQ/J3Osj1bTCFg3r
6cqvhfOsSRvIQ9X5MAkhQeyF7nF32WL2q21qu2Px3qB5I5bDWMhAsRDeYnxG/boq9l4fXko7YeFc
JFdsTtznIu0hTKO2yEN3KVo4qhDCZsGjD8dcUz7UWSW/d6yoj2MwOxeTZzcCyVpaAV6mGPloN7Vl
sx2Z5+815oEdTvmC4jClwuYM6e/S/yUP/8dBb/76oHwi8ywT8TKqDemsEvZXD0p4PeozVxlEKSi4
tE3X4tI1sq50WPPMZXQa4yT7gketvpgWHR+oG5LlTQFNvnRyWdipxZEkIjIdvieoxr4Nbh3L058H
k+P+8pDpBTGI+Pgyt/J20ip6fZbQqBMBstm+BFJWq8DfdUG8UKmcwE51CFm2zaTF7VDM1PSJQ5fb
xizxXzZ1mDvQq9BPFXdIzkBayXyMnkbSYdhddkChXV0/eisFS+kSNsgPNBZpzviRVdqWV+PKztIr
RSsiSYFK8A+4ljXExZkLiOzOSqMbamFoL/Je6qsOMFf3A9HlrbQuM5kt5ganXyj6j356ka9kL5Bt
zin2oH2xogL8NYqYlE1mqoSlzooGG1dKGNVKY8VXfgU+2d33wmA5SEaCPKiWvYKjLOtBx+aYhUoa
SEgWRCdfAnsFkyWEyX3uV1pZXbdEmFZlfTR1kH9LBjZ1cLAhnGHxnuRmWLlnzUpAm7kPoUnP7VqP
xbR3qPEfTHOFpuWuZK0+wCnS22HlqhWtjfW5Dq5jZQBdM82qO+NTYwGuX6lsfifzj5Dg43OrCep7
sCVoFYLUsA6tVyzPPkzffSumdEE4SKyQQejns7Vy4NqInsB2sVY8XBmtqLhppcbZI/y4ORpAyTUr
VS7v7OIMH7+LtnqFzoGbG2A3/4DRSYVsW1Yrog7Gs9raP8B1DQi7yFlhdiP9PIwBK+Iu/YG7s3+g
7ya6bxcwAZZc3faj7grECEk+l823WMWWtXxqR2Naw42Dhqm8+mrNRdrZ0H+6np3WFbFYRTadgkQv
4RD0nToWTYKXJyXo415QLjyms43DpOcZUFPWArkd0e2rNl8pvoddniERpc4fiW2Td6a6RmmIzPUs
myVeopmqcHfhtZ3NiBrJ98FD1fMtPKCtTNX1wKvj0XSinM6AozFfHLA1N8EK/iUSej8Nibc1VGAG
5JUquHrbqlWYF+HBspkfcwktoFWsCpChRgV7twVf67ZEnAj5OF4dOkNLxt9NC5yIWJUo8V+I8pOw
WkVFvzBx/N6/cimeq1NpE9zipttyovYzn7XQBhvQsVFMHouCj6th+bUl5rfcK+Yz0bZFvXWtGQAA
yTdzHjaJxgvKY7WejLrAzoflAvkO/wjjGts27Sqw/uUTHvSgONpNQNk0Q9dyt/QdEQmQ+iyTaL6Y
cIKNjCE6hqoZINDzMbZPJK9a2aGvOQPCYfJo2fvmtBCYmlJ7vyz8maFt8Ko0iL1MKOK0kvNdpOyo
30narSgdfnh2yiW1l++E4AaQpjkBoiig5+oj6gHnLALkjpI3y7TNpjtRu6VXoPIJCK6DG+DmqbO1
6UEtBCWni3GOFwzdZ60izH9xIOu9OcdLdaRDS9wghm3yu9afAxaESJbhg1aBAnJCKH03Jcbnhjzh
Gc8E75F1ZS4lLIONP6A5fZjRP/VXXh3MFXth3V26PZrEMGplxl8ICpu7RQvRLD/R5MX0rucCS1Q7
ugva5C7qHpzUAoswKRyPdLT56b6cpL1vvQXDJAHqqynSJpaDnb7aJyj76A+PrCzSKB3uaV2MX+om
ts8GOUYKboTLjrlEaGkf3LxKJ8Qd0CmWqbad2x+kC7Mz+AkiZVoKdeaM23uwijQ5aybLGo+ljEB7
/LB2lkKvgzNNdYsrtsUZN80OQAWhV95nPJacWAWjyjznCxZ8oHXP6C6YJZsdROsJkmMbKOsmbfos
u7N8pE4AwVKgC93UrYtPTDQ3LrX7aV+NBYeuqgWfKN38bglJg1gvfj31kfmJ8yL4mi5MyVX02uVW
xbCLsZJnA68OvYwsuS0bySvf9KwK/oImgBUv42ttOujGYCzEgsc9NlN/WUCEWLuxvZ4OdDUpSYEM
Q4XMv6Mm4oqYQKbAXNfJXVmAjLGDkz8kCUEhsZsxLubIex5L4h82UwOCzO4m0Z7jhwbZgSgzS+99
vhaACQTOmiDSnxyEFIgKnDixTtjig/5cxSRN7+ZGaqgFcl6b69zWrZB6hn2WuTdT3xI7rwVKracR
HGp7Rl+yeJmXYJ1DEpLqduwDfHufWHOMWdcrgidDqOJQjDUCBukwzc3NGN8lVdeeBwURCzvXaqyI
ac8lTpUeLibvFK/PPrdKXpPFUHZwdKDpaRrxM6Zk32RI7cd1xt6nLhihwzQsw56PzKjPzaa3YMIF
eYd/ILaRp8qGpiK76uDBmFmmnxYUD+a3riXwfVMgNRmOyWjxq6bCjBfCLCMvOtLbjYkCI1D6sNBF
6y6nWeb3KRJrOlLtmVMQuny2jOTwbDNhtktYEzNYXZbe5FwYnVhz43RZDOfRPNbxluDDIn5gJYJn
HXQI7gaZtBT+YzSIm2CkksdXYNb3VMjN5KNZLTage+Jks/mRvC8j4Je1GBVjSWzEyVD1+AXSqTFs
cwmt/JgEwrydQGAuYdPrloBA1GYL5YMutW+Ih1nQGns1cXW6pil0iTbZmXA9pWO7H/FAIIb2oX9Q
qiKGBGZ7m+/NyZ6a3UA3Fcmzrxn9mTMR0joDCyc0oW49/TS6s/mQxpA9eR2SlSMSFe1NGQD4PPRW
HaQHv4i9kbiZT9FMKx3Zdm7md/jiIUWMbtQ5l47K/eFOqxbH/xwxognDsnmabBxQgCR2l1UXsqlj
+8aaRO4d1VQFXNdE5+kyI7gPt3sLOht2RtF3l3mu1nYseagHKmIUAEnnogKqHd576mWYWBygbpf/
U0n5L4m70HNgQPznUsqB/U3y7fkneddff+fvQoov/sWvwA9LrcT52+b0dyEFcxSbVI9iDXsSHJKS
/crfAi/I2EIA38ZNifwKixJb2b8FXlRfXIsdDKVXNvA4TP4jFNqbzQYuYdtdpWdYtfmjMFe35ast
UcTgAQZPoopl9VGHHyFgueSgr1qVSUG7kW5TXmQesZ27IH7Xkf1mQ8ankGqJb3J/cGZTaFrP7tXR
tY6WYCD5LRx7a9jLGf+6mVj5bpZJcfbqsby/Sf/rUBDCBZtn1B7em0M1dkq8ANE4oWMCVMkt4rMI
KKv37HL1O/7Q310VtzKwPTbMHivSn69qMeELYdJEpTRNSYjLRe/AoWXbbpL9X6LLf9zSrjvWV2Wc
H1cFxU7gMmdQgJv8+VBUl/qMHMsuDBJFmWm2+Ar33ss0gC8tFVjWyjYI0IWwQMGg2v75lq7llF8P
DklvHcUsqd9cZwd5RgFg7Qi3R7e1GtL2pYnY6s9H+fVuulSjLSx/DuwYNvA/X2Ib+XY7aNWHTeB4
DWMTws7GnbQc9mldQOT48+He1JC4o+5at0Q+icSNEuebGhIQcnxYZteH0exhQcma79K2XnDrFxsz
L849lf7tWv/HZ/jrbYQKj6IMfB61VPEWS6DiLB19u+rDFFXTtuSTzsMKqv2fr2u9TT8/LI7Cnjag
5xDgnF5v86tXzekVxmmd9aGNjAsNv3FB8+F6Rh+JsKxw3ym1/O4uvj7am4dGtTTSkZv3yHJGEzcj
kckDtIwavQcJcPSqmiz78ucLtN6UhH88OTrWngs6MmBAvpnK5hh59YhBKTRjD1xG5ZBHKda002rx
AedF2a7Xd3KY/a0maf2b1+FwqV37jNDoVfARDHuYroSZj7L+Ok22cZw9DEGW6vT9gk4wl+R/mple
3pmYzN88fxuLq1jZ0dL6ZcT5bQStp+M1AohGgrZDborcTJM77A0DjUTSmpDd/Wrc2dw9kuom57NY
JMAy06+vCDOAclVHwTVr0b+Nz/84Mt3fnhrz8/qGw8x8W1BNg5xKgZt3VJ9ioFSxu6Nsu+Zhe92+
1VFL19hOtwKvJ24o0jFPU0kmFFvuIcN/BgR6AB5C2R2zBs06hDE13fySbh4y9xnjudVcoVIwjktG
51MPXbcbaZqz6gfY1rP5+9ANvtoG7CO3DXEhB/RnGLrsxsfuPZ26rGnBuOf4xmmZb6bcPY+d7LEf
fRQ/Djlvs70AwbF7NEVGd03y4HKmE6jGs5PbmwniyIWIZ/FkNHoI0zIztsqdX7LZvut8sv5QlGRn
HYiVa35zefjzaP31BUG4zcKAt55vsHzLrJzayO1dDO4hAuYrI8MgkfgCedj00C+qplVZmP/xK8kR
2VlA6FwpDMGb1yNopsEPlqwLG6WOZuvsyQr4GpTORWNTJ2EH8PHPV/jrvE2Dk9kGuu9KrXzbYWiJ
WC95Nl2Yzjl+pgH4TUQK2N63mnn350P9Okx9l66LJaiZrmiK9f9/NbdFGLfSkaZEGPiDe45dzjxW
I0ly/42jgDdhmULNgHv481EKIsWKbuQGGh5aCrQtgXFGncK/+fNh3ra2mMe4Gh+dDqtFU/I5+vk4
wJIWk3IGMaDQYnaUwJAiTwU9GrThrO1byZKCgS9Aa54a/4ktZVghq35vWlrLzD9/MFbQLqRTvPtr
wuibDpHWQOCTQbZIvHK5h1eWHyjqdAdn7LA/287iHM1yQkwlqu95Nco7krBJ6HLFcFksi32ieKje
eQL2b88p8Gme8xhM+fZB+zOjiLJ3G6ZGjNu2B0r1hQ/qjXRafJ+B+Fblw/QE/if+SgOm64dom1YW
Tp/VxDtE7cESbbVrPPbfI4UnfF5WX68iMxFOxEWQPhqZ3+fSNHlJ5D2upr0rUsquRvAEpbA5MwdX
XBhkj5wtVfUsB3HvzRwocn5kwiAdemcx8utH2/fYB4DkJzRAsE7+eSi4li8zlTIUdJo/lSqU2HZ3
xgKuD3OF/c4Kwfrt3aWJgweZzIFfZAmRYxiGiu02LKO+PIqGJESBBH0pO32l2hpmp+zrTzk1o22u
jfm6Jy976yXC2gU+KcayzL/n5jRcZQillmX83FMIJzW3q+/nkpjTukvcMxcp8Kmc8ytDdO8t3X5/
AQHoJZsNE7Prm/6UMpugmP2RIYsBDsF7fehHJ3qM+UZs4TmkO9USglpIr2M90BQnKpDPfiIfAMwG
R1QtaotBcIA5XgW31SKrB99Zvi9E2JxsH9UjhZ15N2apwZe4yw9UcOt3nrf5psP2491nO/jvK3jz
wMcu54SruQ1nI0VLswTlqXORvkOU2XVJwye091C6p+KICmzYtqsa+s/Tz2+mbbxDLjtPRzK8VgDI
67kU0Z9XNkw6YR2VL0Q/4/c0h3SD2/Y9ivL6m95MMBxp7UA7tKLF24W9VhFmCOVyrU30kEGeAKy7
IK0G5Opt3DmjkiM8wz8pz4zfucjffH094ViIB9AOAN58c5HEDYDST0Ub9nLGnOLf4L+9A0T3ksvu
C1te750P1I+15y/X6kKnNS023N7bOT0YjHZKEiYutuHlXW+z7pmJQJ5LBOX2sHyncPgAZRKoyFyz
uHF8AGht1GCWWN659N9OKS4uM6gsqBXefpaTvhsQgjHCQH12O7F6sR06PxsjQW7rxunLn4fTbz7N
Hq0PHjN+q1+VPl6QZhHWdx7y3ExhVIPJWNDEv7NH/O39NalkMJK4vY7/ZgWAmjAicbtuQ/bIzdYf
JhLByzTYeso3jiNNPKKDSUA1ZhKLR4WrhWpATrvIOF8W4IV/vuZfN+V059kVsilH7uK+nbXHuXeX
uCXH28bEtadlTKWuWS7nAUtvVJjGtm4LsmJlZ22qDD//n4/+tsu9ziF8HT1uNut2FDxv5pAuGiiY
wwAOZ9OJv9Ry9eCMTdRdA7t1abh6ledt4ctAfjHmlRY6eDp3dyKtwa8QohZnWwTg4+UQ27i9ra7r
TUK3wdT++Tx/M9FQsHXQM0hqY5zyzxMNqbBtram/hx159S8Ovu7bpYwRHxue+G8di+EhvLXO9ctU
g/NtIVLZ0aFrJc1t4JreoZqlOk+bNfLn39W/m79e6f9FhvJNBeKh/b//+zdXBf/OW/0WiELgCPx8
VbEBaAQkjQ69STWH3qFe77Q62K/goHce9G8mMVa7lEVYIiJmeFupwPQcEYXMRSW2iHaqK+v7ItLW
njUOHfipgBIGYP2d6eM31weXyaPUYnqmg4ro5+uLIlEiR3B1SJdm2BbuBEAWn9OuEQAQ/nwrgzVP
8O0Xgm+hCAK4TL7NjPXzwfzMqfpoMbmZTgM63pvnDllN7IzLjhZUmW+9prV2HmtyeNL2MBoHdo79
tF/o3xW3YIt5uWBWoIJV7Zx/sOqBrg1UYr/HfpN7gDqxCz1XiA8uM+TN7SGKc/DgbWliOSy5JFyl
HuEyxHG5I3AP5D/zuWvEQZjQOVr2CFXiFD94bD54+NVMkoHh7BxSswBfZAd1bH0MRgT1mM4plkSb
mh1MfD7Fja12TZI18WObV+Z8ROseuCGt0MLZG6I2TwV6eCNsyf9ur9yi7P1Lp+tndQtfIC8P/Lsx
0mdqYD1vegeAxK6kDxdd+hJiw6537So99Lg/7gcj8NSpKY3qDOcEorQ5aqwGjnnygWgG26FrgZrl
KKMxqrd+X1XZCmudoz1OyLK5SAe2kxDrAwxbYduCK9jRD5qnXTXQXT/Huq4EdYeiBhtTAFPYEHHo
W8+SJg6WDtDYWxw4VXNfuzQ0Q/pg6XwzKkmKdeI03R6eeCDvRFUQrNMTVdcfWWZNB+3jozrgGEK/
4axooS1OyyAsGz5R+1yt5T9hWIDzdOv6j2ms8+2UF4CdWicezE2KXOKs8Ptb6ryHHonOk6qt/CNo
E3HXlXRqFDmKwNfTfG/r4LrP50Op28MUy/JOSYqoTkxDmg5zSErsuMuCrDhE/XCyh3ncWnX7nGLf
2eBPIocunewDDeZvjm2Me6B7LefQyNBrR7GHI+KFwASIbB+JwsF3gtjbqacvsqMzhEQjBas6PC/a
c88G8Cfo4jEtJvkHhJd7UPr6xg2KZm8KvJbABZZtLxLzHMNQfIlMJA9ZzyZopoF/Q3QJXcPEBonS
ja6uOqrAyYAJZT2LilZuc74Su7aVyy2xTkfdodUmKnu1Y2TXGdWlaXSaUzZN1g6AOz6rDqZPGiu8
bjIrzkebdGOe7I3ynTtat9PeHLF+op9etkQp9ztl4XZY2MDcqSivP5d+Ky7KWBKKAZgeHlPXvHiG
LoHDIvLyKViHsqpcgl3pcknysY62SDB2gtHeU6Q4Wagd4UCYRCTOHwuaxB9JITjDC3qf9PNHGvXQ
FEVAoa5XHwvPiND3Z4V/HHpZHgZDI0RwjQfMhpDRlJ3svKjy9yLF4JSPGq1MGoCEYfd4lzTGcKOj
xr9re0iLo41zd8ZUlE9oC2aj/N5qKPy+3SVnILTQ4RT+8OK0WLjnZCS0d5cNSbfM6Kg0cDK25pZo
UABU0DIeiKSKl43F4HkqLGFjCtfsJvmYMkmkABc/1dz7Kz0yyoC8YP/LzKPANYIqo6sOmFb8c/5Q
YXnjdivXcuf2Alh3NLaf5hjyGOwmsGBjtlsQfn3CTHAQKQjjjUEXuw6lYVVfJ6w79Zmd5Va/A8Ij
h81cod29MOASpZtM+g2+mHlwjdXDJ0BcVBoRQsOd2nRZme8W/G0PMVX9GytPyXosyiw54pZq9nho
NN4dC/U8IPZlM2mKcXHSii+eUKwnqe/We7lgFqz5nn8lOzvy0PJHqBIxPNoX09R6986QqZeA4n6/
5XtJR7NWg9gtsz890mcqXpq68WCfFK35GTlGs2OjTupTadWf0IfA4Mf1EnasWB782Uk/DTgKGYw5
WobO0qelYseXTMShoGVsn6jC0QZJW4hLCOgYCbEd6I8xKq+vGuDYIZsM/VFqKzlLG9XlRxuBxAFg
WPvkVshFUFmN4w4qctHt+qXl5QCWhwFbOBkgSoB+KQuuI7KIbIctFjBC3AUNpm2TcNCiRh+56ZJo
+KDVuApx3MT0SWgeVUJIgqODbUFr8FiXcb6OQWM8RUEa30O8gqslafIfWm6n8QH5BpcoV53xeWQt
nKqXDR8GQPfjZaRUdJ34JEdUol4uq873L5yYtB/a+0noiMS7HzrLJc5tlvqE1wmf39jWnyndWXjK
Kvc6anhV92VVLIeln7LDWE1OEaJ3jq7zvB7ktsZofc1LpHmpeLoU4fUpKwIH5H1cf2mGqLl1lsZ8
aBPud5Jmc7ggYQj9mJsKjmw+Nxiat7Xb1F/IcSibbektwNoynUKnZ2105k4Fv9ZApms2jj7VJsz7
ZWjrLx2goY9Ycaz9IqX+WpkRJpcFGyqN/rJQp4j9MqK7rv0WjK177SyadLEBe/n1lLhoEBBvFPM3
lEyOP/EFxhQIVHTEAnlBCqFV70Z4+Fsj9jUcsDIm9sDve9XClhPmQw3h4jpxK/VYe3EE3b6vPnuR
l+26PsbwZ6GQNDeDz3oVJJW1j7BugkwTahchGztvCi4ePOb0CC+LeTECEGADYMC6a0TXfaDJCI99
lxV4CQrz2rF1fmyyVYfUBZQZdkTXqlNcdPyAGgIfV9eYd7t0qeF+LbznFFrK9mmeKVr7cmi/ychx
t0rN2IxxrjPKe1JD6blYOIaLePgAIbaX27HiJHNXZHd+19TPdhp790awALesyzG+nr2iJErXKZuP
uV6mGx9z7gdRT9ldsj5uq1H+hZua5N84AwfKDOI8pFw1T0YVXzstdw0c+3wjyBN5EQsGXmNCNwRR
wFd3CJ2coxYxTmF75DdWS3bH7mB6DAQdmWVE0HUi76KN94QDzi+yphC1VT2ZrRuqbm2zAag9YoU1
KlRvTgo8BwW6p+6cmC3Xpu5bPR+LYfDA5vSMpMXQDVOv5zDSmLPi6zxLK1LysJ7dGHZKEXeYc561
aP14OGKs88tt0HYvBCCyZwLLnsK3GKG3V6n5wYnWeJixNb97WKwIK7EmTYZgvrxUVlo3W88q52zb
ACf7bvloFnlmkrFf19wWjy95G4oxA+uDo8J8WOBC3AWdYDaT3vB9qn192ykAHb226qsO6uWnKVX6
1uz86FoRwBd2wZrgs6YiMY+tQhJ/TfMiD/hJgz8Qtw1ULub4KivcY4VW7oUVtbxkT6wONZkLTGIk
slHZ6+yehrDtf15av7tSBaF6Q56Tj+LhutZ8Ni/sxsnw18ooufGctj6gOm8fm3pA27XEL0Sz8J9a
MIH4Mmv7ixtE7sGpUarVDgo8rPPl1gXJEeKKxhBHR2KXkVReb5CyzndmQSIXi5Bxs4ZEf8CR72xz
o7rvAucSwuEaZoQDHHNrsxsR0l5p6j+ij4dTWtQNh828azGiRENlybxBkmc4icTArGzU1+Xsqnsw
n9UxmJIe4nhSLBuzpNmoTVcc3aQ7DfMM9ZN381JEY3NRRrI8RTGwZJb6LAED2n8U+Z4DF5FjJksc
tdVgfxuIKdbQGpjS8GQsdqv3pWfW26lzzgkJcp5YbwuU71P1JRjXPlNFtjS1z6NWlaRbFrMgHcD3
PfmwN+9EGY8HCaXdqzBqB6OBJinRFciI5ZkqcPEpK+SyKnu5SRZWXyZ6djhbOc8O1NUsa4+ZIWyA
cAaGkcKpD3jx3fNC9dOOANXilj9IivLKeOi1AckDe+Zd33KQ3lUSK1xQbiidglIm1/gZsaX3Ablt
fpYk8sOUiiKkaA7WS7CUg5I4V5uKZIfLBAzLtjKtI0Gh5hfA/uMBspfABmguOz/p7R3WZJgBdUyw
ckapMJph6LK4cJ5Sxw1Ld6oOvE5MwBX5QRugAwEAryB4Gf4fe+fR3Daa7vvvcvdwvYgvUHXu4hIE
k0hJVLBlbVAKFnLO+PT3B7o9Y7vPmZ7encVU9aLdLZoUkZ7nH5NO+zJSXXPtZM5SupoZD2U4xhRg
OcbG5N7Fr9aQ0GlKeZ56jpJJU1a1kcyFq7qt8ZqMY/lthmoi4yxoo+sq5jSI8jSgf4iwC25rJb1D
RhY37lgSlgrETeBQq7mdtBjojSB+oRg8OQRkh7dJlcYr01COxRSP51loX1qkwBsuRSLy5njpksfA
4svuOjNM/xExHGMG+XkJt0AaqO02urNFPa+TTLevmini7iVCLzRxVSZ6bd5kpUk2ZTg4KrB6Ou+n
qehPpEjw2MnoIuSCs/JDGYwxEmCdkBj0s4umkty9eJUqS/EUHFp/cvw2fsooWdyaKhAx0Bp1L9Vc
gp50kUKHmK9XxwlKg61O9hGNcXWcHAjwEXemxAocy3Hn9y3pbE1ySjnKV02OmrwxCgobIHhW+dC0
R3BfcgKaeKfSq/HkwJmy57zUBe2mGQm3blVa/eLkCO0V0kH1CXlqvS80+arO1je/LqpnJtb0OW0w
IMSEhD9iRlY2et8FXiu77DxZTCzpVKuQ3k67FJUgrWccGncoYnuKPPRiMNa9FI3cyURFckt8cnGj
DAHy1XySxQ1IUUGwix1jL+3SlJtQoZrxc5bF+Vmr7OxsReDIq2jiBhqHQ/ueNpp4zWkieq98MZeu
pvAXVqgADmYdF/eTodnDU83Ew3GLWHKQ9qU8JRRL36clJTezM5ZfeVqCnc3UrHVQP/yvgoDWB+Zj
NtOEFNFDsLSaZfRJv+OHB0Ropi77SOgew+Q6t/6zaGL1NbloCgsDFW5DAOgzuTYs4YYfKXTYzn7z
rpgl+bza3DvSmxOTqMdq5MbQhONQbGTQ9sXGcAYQDbzJnB6h1jHgUPBa3IdWhxLbCQr/2VRNXuOU
I205MnaSxXIrOI1yfWqTdd/wKdGWIpda56i0JEvMyJvGkZE3V9FstuyNIu/V0B2wSgcbhlf+5lmx
kRcbA/DjmtDUSdkq0zICtDCkGN/GzDnGoSB8waozhlZM0RwlZeZR5xJx6j/3dR8SVd9FmAMQhGcf
Wtfxrl2l4y4bDN15/v5lmr0SdCsdejJy50agTJPqPBbUyljFllTvwNUr/CwuWBBfPX6H/N5EP5Zv
0ygG7kFZQCZGnozJrlRBgW60yiSjtTVn82qq2+LeHFBUcAjhW93Br/j9EmmCh9SlSGKc2WSGbrMJ
4cfJ6dv+o7fARledhuvnZClq+JBMvbbNO1T6GW6tcyId8jZL2jcfEJw2Eyn7BgYHo+OX3mm94DMy
lfOpo9zn4JFomiswVIVJkLCIuHbB/kMKCHWDb7FXWn5+zrXmPWJ7iVZ8WOc4NX3zLcIAkm6drkYY
3jlLiiZla9roprTaMO9yOOddDv53GHDaCeqRWyY64ttKohusGhClhluJublEJskRFNmrvFbh+eVm
nfDJjrE7ZFXajCfwJux1Uh+WETKVuUZsG9rARzUWmlelhTjASde7Iev0cxbY4xEtU/R5nsPhcSAd
+jus/rfcvNtvxVJp0fzX8qq3opxqkmTbS53EP/90it7qoik+2n/5Uw8FlEr2+4/88vfSS/HHp1tC
/X75g3dRj567b/V0963p0u+fgTrP5Sf/3f/5R0nHX7h5VUGG3z9B6D/lC/6/9OX1JftVgnp5yQ8F
qvEJRpd0QQtNgYr0Csz2hwLV/kQWIUQQYgMoi4tf94cC1USBKhcFByyGZYHA/kOBqotPSMnovjAB
upkVnL9l5f2NIcLhRgfA8imYsYBCfpcwxmqpGY1uKDtHUYwYNHmad51jNA8/fSd/Dcxf3kaisSVI
UccI8LvUdGZ7mFDPK7tmNlTwmWxa652wbzIyuv+KQ11A8J/YvuW9LhyugTGB7eKCa/+kR+FYxI3T
6/5uUgvnhmtuecar+sGYBT1pgB1/xWcSGvCnt8R/ilgDRmXRa4nfqO8xacxKlTVe/an2MXdURXss
6o7nYqFkhYnJeHA+A+zrtJZ3QU++P7eAaWsVA7fLyqR7gzZBEiy6EUiqJCN15xQjd53JqXlgEvJz
rJzG2ULaOtuBFW2b0dOFWHFcpg81O6dJSqagUrePassI4/R1uVEQql/7EzMZQ5aZr3X26y2WsGxP
SejkVW2TnZlw528OZXTUnxv1Zza+k+imyBtkiguoTMVuJoD1RFuqZbshPXJnreFhOutzcUPzYPyo
iQggFXfRxqzCnHAyQme7Ih92oiDtvporDQ2iKAjTmAZPDUeyvCk1uZJqW1zXpU1TA/6mF5EGpDVZ
Q7WeSb7bVdz0KUcZHd9y7QVMa+wsI90qG89OMYcdURsDaFttGxuxAHCkwrGxr0H2F2hOfgfqKFpd
YLswL+ONzCWupsHnPHdFCEqzEnqWv3ZoFL7GXWB/4dGs3TmBcHjSisZ5j+2GqBTVIbVvlWlTQWRb
HI2bGrCB3BVbD5kfUL/wKDHSG5H2NuXsKAeOshu6q6nLh8/2NKcuoU9AZ1rKuRfPQUNvTAygoat3
4RgJ1x8xz4SVY3noIuqvmSz6TQFeS+gKBvrVWFjZO8GS4TbMw7epjkvy5WzzKqCElV6+2QxxwvDl
hLmfnqo0m79gbFXOOuaso5h9m2qaUU32Vt4LZZ1Esc8QUCj3Bim/ex8j/a4f8sbTpyg5gl5270Fj
ta+JuiDzc0DAP7UAkXPgK2jWoW+9VbA8gzrU1+TM4VOS6TvA6kDmo3HlK+24SpLg0WmUiJO0TLcK
z1IGlWx0mxHIoICtdR2fmghZtlcxkBQKwDZAvyLs+MW0Bdk7iqS8mVUmLKzJG6VV3flDqh0tnFfw
XIO6on7L4NTm6oHm6U9EMhEuqrK+E9G3MWulPSVaPr+2YzG5HFnzFdgkuQGv1NbJ3LZ3ldkqbt7a
d1XlRB6QxZPS1fo1rcGwdtPcXCu4jL3BsYb7PHcYLlWn31BJeKaM9AuloYW2ixIblIQ2rT6c3nIr
grL18QSjUeoSar9Wk11q8WpuYrC1IEtI3deIMnOnFLDpaA/pNO7RSQUTnsigEmJFO2Iwf06agSxy
vF9dMwR8EQURRlPfxA9GHduU3y3ibpS8D3JCB+qojQzWJjh0wjKVRBSmYOFcOa1Neh31iJZ8Gtlb
7Q1V1Jq5zxDkiHXEgGFvmhjnFAnKWWttgmSYg7s+MflJYMoeeK2qO5RNWZ0PtwHAvq2vSqtqwivH
V3okxI0/mF+1MlxaMUS+pETiJnO0z3E3KOamGvFSvxMMxYEK27BVDglRRF19nzAeZtVWdZrkKzN1
cu/0gAc1vMryZpLdXFABIf2J/EBf18hGGzqLhWAkEHoF0D8Ahiycn4nv8jBoJMmpqHN3OJ+Zl8dk
iqZ1Njvqg4alDPKwWv4zgbn+/USA5xuwEBkKOcH1GyPR2RVSqqth7fJpnRBrvi+Zrw8RIUpem3Uz
/cCLWp8O3YG6SgPq2JW9VDeqhW4traPcMwmydXPCwkbY+zDjCPjO81jzbxUG4HvGZJ8NNle6ct33
Q3YedaP8ZiCZoDHQXyZczaD/mni+ed1ZQRp69TQUe7yDzg1xs9ZLmlV8Pj3tVczXMjsvamRCNeyM
z6aQcB/yZbRM7HadftZFO96CqVlgAHNW3AdZyGpBNXWncvPANcJ1m64vz/G/NQX+96PbLxPhvzcD
/k/j5P/GKRBVwk8Tz5+nwDp5yZuX5hcn0uU1P8ZA5xOjCGIcOsss9Dg/jYGO8clSKVSySEW4ZL0w
o/0YA61LFZNGWALzmXHxKHH82vD//h9d/ySYKM2l840xESPP30l0QbD76wgD0c8/OuJkFe0hn3QZ
FH+ampacK/ILOrIfU5ukJ1Ppr+u8JdTdD8cDlkGMiACxkwsZM72bRSOPZmJUAaZddbgj6VOsOtIf
XzB5i1OCwO2aFBZyp+MY7Muih4PCJkNeE8Lf3E1xHz1kjZluE6oq91lgqc9F6dteGsv4wKzstVNT
vXIHjHcjOQU0RMSkh6yarpzfRIkAMiKqTOMBmmj3dROBreRpfuVLPd12Ot2bY5ufCsQmLi54Wnxj
Ch/VvsFGG2VssRl4wlpTAnnIKmaclZ+ON0Vpp7gr7WXHCxDcSWvUzqPSOdeE9IqTOkVEq+mUbMJt
6NVGk2q6VQsteFLB8K7xUN6qo9WdfA1wWQDEqpZPtEBlOArDSql/EHCxZCpMDDRqn2sutSrtrYNE
iHs7bmf0lCOxYkuzsUml2vsw8CZ6DWdZRbip865IHisjxkU7ptQuUGAT74DKEewbQ4ZMbVIxM2vd
l4JWlxvYkeHc0jf75kzD9IQlST8HiT3t9Cmury0daA03WOQKTYs2FbVXV2K0qlewghHZViA3CDX6
rVQTfg3gvRUhiOmuzy+RIkb3rjg6Ufzm5CKxuNLygIAIZfS6KGXXFQW91aZ/ypJyCdNS9im3r3VQ
FQwnfV1tq6o3P2DYyJ6L2+iqtYxhawmH/oAszG5V8ve0DYliySGkGVbxwPy6K4Dt+HMwRc5XWVmZ
F0dkKvslD+mSvOAHxzei04wK+cRzbiRKsdajL7R1NMeYYtR7fCjlNsMG5xBYXgh4rlRCv6a6fp6x
uZ0C4IfNJAkvXTGyyDtss2q/QnK7oP16f7QA7W6dmnOlCFrLd+PZSN86MM9r37LS3TR2+tXSp7HN
SisiblZSwECk53UelCYSmHTejUgCrrHR6lfaYBa7GivMDYXFzUM86447Zk26zxS6O3J/IK0zN21S
jErtK4Gu1qkKDIy3alru4jhFa5qRYbwZDLjAtByutJCMtb6o6h1qXq8Lg/Yl7GwBtjwmxM+Vvnyp
9OGbWRFshrCRyu1pYScq39hIIhyw+eXaZ91I3qZBLyHhAkP7Ku38AdB9/tw0JSSigNooQgsqGLeZ
cjCVZukqx+t+jdbDVFGqWdULepP4FrcGHJZBZ+NbRLHJNu95UTBH6SN5KvRX6wrdVj16hjjgIA66
Hu2tLiXYwEgzpN5N+4owuq8hv9WHtsgpfhisQzFU2zy3LZephsjyKI2TM2J5/L1+urMoGzlY/pzv
jSQr1iikQYe4WZI25UR7iURpQ2VOtZYN0ynB+fEdD3vj2wxfTpxnHNIGSaB2TH7rkxTK+CiphjyX
Wla4HFDyfOuQPqYKpuFWqSlxTa3qisIPKq8cZ2O2cbb10ZmcbNtBDJKe6TnqnxQfI01i6eo5FoG+
y1W4STcdRH9NvXf9prcTn4RelEGMCHLUgfCBVO0ULNe6/dSS9ExkiphTivBIgfLyeQpu5qZI4PDa
RRQxmaTN9KNFkoQykG1JeHaXz02zmosOespx+sdgho9f4SMtmVeCittcQ3s6naQzxoyxOk25LzxV
VZ5iAM+F0yRuJkodJimrYkKvczBCJSJ5kCDrVDTCK0RcrbQ4KV5TK5yv/CJ0zmZmW/umgTNezYHS
nqNWgXuXME85Ah0LeHsx09m3orGy1i0zXVz3diFcAoRJWqd5wPIyvXA+Ozw1rmcjDL+wykXHbO6f
oQasHQ9RtC0xQZRNYJBtTErssYnJkSau2jlmnVHftnACp1gM1WfFj9LrJoG+RjYdbFSnCNYzoVOe
2VT6l4RshZ2FS8uDOS02UBvat1kG3WkwnfIFznd5uHSz8RSSvv8In9KnK8Z6Z6PHTkCQZZh45H3i
0Vf98FZdhGkD9j7MDNV4Lzq++hwofo0yrvSaUbOvbNCJeD2msI46sfScaCr1TIphUlEjunk7BXq3
zaOx3SfOXD6mnb+NiLn1ksmfbxMCVryy79lPp1bMsdspZCOZwbixqqK/VvtAO5BmmTwPlUYjGDv5
Ch2tOEVc4lcNDXs7MCYA2qSqna+JZUXrLB/EU+oDTHBnCvd+q60nLNG3M+aAtxJX3KFsbWWTBbK5
UWFt9pAv/oZVtjmn02A/BgNp8aqoxD3plYK3k77iTpNiUacj6+t6qoDz5+lNzB23/65uZyoFRoOa
cTj+NQED+kprlCszF1oP1kn5UrXqUPxlJI3kKKq4o0XiDGRU8+yP4+AB3RzdXXFXpZOb6057roIq
3RUhlzQNgzJJWK5qKhBIRqs+nLpM9ogKiRkbB+UYaVQs0Wt02xMxs2vN7qtZm+AIRUOzi81m/pq0
1lczCl+E333IdP5qF+Ndrs6M8fNQ8n5Vtq9p1/DqKnrQqqA8EDAlH3p0Lp9xieZvYEDjl9rnhT1U
OKd6hCQygTHit+gOZdVgotum1ljN1olRCw3diiQYQc06FkPDs4ooPI74jtbdMHb2bdVWk/XUWP5H
F026vUv7gQPHXqGB3oCWuX4hth2lBfM2C8viFJWVUnwtuYEyezn9Wh39hMDsKcgOsFf1uhlibc2Q
R78iQVGHro7kV5O4pWchEave+mOYXsnQVOuHRT/hb9OZ2IacoOthhsAKWjN+R/AEU2RW/mgC1/Ro
owolSop9JSOdxgcx4QMuEHpZzRfWUFRgY5CuxcSRbAPjy6how86KSulOWdtd85Pjxkkl42QaHqLa
OFI7C3AjFCLukoCnjCKBBJlFHvM5TL0QjvzAE0S5D6Flj2AMqhvk6nTdsy1f1xxNWveAjMJoeDES
ZzrUjqVAmyndFi/UtMq7ZdzSZ61boXatr6Jon/iQChRU0A7f7uxUx2pHKdaWpGhBBahxzpCKU/Ku
BPvZCNp9R1vdYRGOHFoRHClWSMkkUcsjAEi7ngJZPXe6lbo2GULbqOqjDUm7jkc2le/VUVogbkdi
SDpwwoOMAAvX5DDvOlFCzkAOb03hiw+8wIzRZVJGY7Rael/eLZseli+N6HLZvHXGEu/2SJEZE4dL
0kmUpd+lvf9Z4v4CysdHC1b8Dz35n5Y4gs+K+uX9l7ag76/5Y4lThbaUBVEZaWLNW+q5/4Hlo5P+
hC+OZHcgYNzkEkH9j7og0iRA+VFro+gySPQEPf6xxFnUBakYUyw2P3gA4fydJe5iCvwJ+SbGAQyM
4Dpp83aG87uxZulpRHlA3JONtDom9Rs/+tQ91b2DoOiAvEByc0VkYhPSzFgEEnjUCdQZvABxkSkx
9lPuWgYHwrzsRD/likZl0kSOL0EwGO9tIBA4ryRuR3+b2Oi7oqMZDD23V5rPYr+jpxC+1HgUJqP5
HMAxYj4JYbIzc5qT1WBLZFHMLq7Sc85nBywyEJTIayHBl5yEXnzVcjSALlnodTndU+qGWcuzjWCQ
Z25NXejcRFHrDQhWFquSrSmZS+DUUjvZ1TPB44RQkrYQIBy0/1Nv/+8RYGReci7/q6smz7+9tdFb
1/6Mfnx/2R8XjlQ/UVyPx16SnbJcN6APf5BgUv+Ey5YMUl3CzEAQ4ef5ceFwteEOw1AD8vEd4vhx
4RjiE8AHln2y0SCv8Df9rQvn4tb46coxbLxoDhwY9I0k0ON3XxbRcAA06Gl3RR6oay2MeBrNueOa
bfs0WcmrLQAFymIm+7kbHRfQrSEkYEpIiYLDFq39YPd2clDSNjmNXXrsbYP0FsVimat1WtIVRpaY
AMapM6ijYWrfGHom1swYOldE5WxKrECuY3WOS8Dq+aLGFSGP39iwE0+t5LgKQCFXPGoQfQBnuoKp
bB0nzVOfOoxNEYRyWWiuZcavyLHEOs348URliqCsqd6Xff2k0jHizsjDVjEibS/z5WdlEHexrr72
yPt5bfmUFmQXI1MDQZSE5VnaWQ2hEjRUaMA4Y+uJunqykIeu2oUcGRR+vZzQNDbZXKypJN3Xtb0P
8rYlh4+vpicXMGgzfTXHyYeWKOPKQsC3Kuy6WYuKvzRFxgbEEDzyK/A1CFpVItLridMjq57OJbcv
DTYkH4NLF1K1GBtwW0XK2GFRWOj2iXEe7K71lldScmmvIofGEuoLWT8nvoIy1amabNX5HBTpmV4h
ciYb3pJYPvPKNCo+/oB4tKv4QBd5qJiDx6RZtBFyWaqK/GPKEYhVeq25pj8xeFM8GawoQHzzU0qm
SUt4cAQbOC3I9IgJjMxhRuakgQ54VdCqgCrRaR58209g8cAQKMqeN+WMTGCw+fZ00rWIqpJ7W1Ue
LidJVE1s50bVrEuJKptUvHPW40mshfMwgB8R+7e4f4R57iM+VBAnxp79mvt9TN9mEWTjQTqt5vUl
rxYtP0ut0TVJFsm6KhrNk30Y482zyIYkkQzpDuGImWlecz5/jA6NE/C3Nnr96BXmmGM/86fYp5qg
V5V8PbR2Ayxe8JqMb4mWDnutSYTPomoct27qp8vxRpGAI4Vl0m0Hft8g5JSRDtxBUfG86Cw7PQg1
+OAi56zmaUC4HGenLTlViuVaCKp2ekxD/mjZ8Sv2JI7/iAyXaTy67vi6pCEfJuIYvaHiOpESte4A
Tn7CSVK6jmyeJNUfriU5wnbHyWRzNV6+DOxoPcgFP1om2WsGB+v5JM8dqJk2PbqWS3KYGv8wAcHc
ZQ0iLnoKYjx8OH71tiw3c0arXZ0UYp3VaNAr0fMZgrC5shsFkyXhyEeaXyMYgVnzEslFCcBypHcu
Z0ItOMtgAjB95MnJ1rhQdcGNwO6Zf5nkU7wSyQeMYnTuQyqel8tLj+d5J1R6BUYjtdddsQiNOjA0
kXG4jdBBPReKHC0mjvleXS7DhAziy7FVlgoLxUfx2/vLLYRTIC9RvetIZNzLWT7LZN4UZe1sWbYT
j3hGZ2NRlkpoB6fz5QRYznAu8XNkzPlWn7iNIchpPWN25t3lMLfdoHMdcBqByLZej0D5pVzqN82Q
X3VWeK+8U5Wd7+jcvczolXWHQ6AmH6BGOoASV4+gxsjN9NZxtVz1D6Lu8iPRn+O1OVI2NsSvSsCQ
oMghP9JRknisFRHhpJRHkOWB9H421eNEtuVGWpxkeabnR6WhGmLGEMO9NwO+5+ZAdiXRbsbWCVOE
xygUj7469C4SCNpLWqGv65p+h0pr6v1gNfaSx2mvxygTENpY/hV0ja4MVG5uA4dOkVT5+Z12xtFg
b2cVyX1JdqpXGn3vQoiXLsrxyB06latIlgXGKO5gmUTLd7k3aQ66+stFS3JqDwKnPPB3h7dmzSlR
m8ZZmxaVgK/QsQuqxWOHsuGpGlGdsmW5SZGKNQGuOeHOxkiza/LBGMdXM3EFXL5r4sswytBSTlwN
x9XIyac1xrZZKxhnURMBS8hU8W/RkRJ+WlTp1varj0ryn7Mu9rjokTxG3E8MJY02al2/2YIuwVwh
p7eo5GdKiwovUcJbZaBRpcDZosPMH6ZohItTKEdWYUYn4WkkzBA7MyqQUnM6PycmxYMri4nA8nBt
N8oKP1P8qtGnvQYOcWDWhfZgBkm6buyhjE/EwnaHaBAcQh1xrI9wTTU6LxYV0rsiam9DpIAoL1jZ
ALDrZuxjd0rw/45IKBoPkKlUXauqlEPpdy8K5p53NCJvRiRQ8wf6mHzYla7MZAorMwW03P6HXYsT
f0N05OiUq1qpaAyJa6752OiVdcCjaE2SlX9yhmJWNqmOZvOasHNb7vGKNNmuneZWeZoChFghko8U
dZajk7xUp8jdqonqiGuzt7TJC2AGlTtchaDe0nr4aRT7b3Q3i433t7nGsIBZkBChInR+N0OnjqLN
eAC7nYwmdncU5FHCw0XP7YeuLnROK646A2H7+l+/7+8aHOYpWE3wTUAoIXXxW3wJgePahHGm26mL
02YkE4iSyeQ9H5QEHCf5+Nfv9rv85vJuZIvDoKmOQDP1K3c1D4Fi0MHd7dKJE2SZBBx60T0itsT3
3+s/q/NfrM66TirFTwflT7vzwze2gKb59u3nHeCPV/2gQNVPFjpx9uPvROYfC4AjPiGo0hklmb11
pn2W6n/Sn2STc+Ji3jMgKJeMux+bs8ECQA4j5mTyeri9Gn9rAbjEuv9yoZDNxn5uEPMC4cSy8esp
JKdaV8LBzPdU1TPSbEE6CRj2fGWA92ozCmVXy3YzHFttmtwMq8uaZkl9KwNf7qrMwCRk+k3mseqo
101lWA9jIhKPfBaYz8Aim2aodQ+qc3zKxrGq1hPC2hcHeGvPEJC6nWMOeBUCOqN8+d7lZbtHbh9s
zSgne8gmdlf1EziLue22U490BLWdUaxQRKPJD6vMTXMbrXU8FU9GWdkved1k+24MKCGLrE3XSKo/
2164PXzsDeW49i4neBzVhN4TQdAYbbAiZrB4CtWu2mq9Mh8aFotwHWiW9erbsqRdNivTihjWIDgV
9USVUtzaR9LVxV031No6T+W571TnJGJYFzsLguc0bBa6KOl3s+yQxEQVN26MP9ta+vluiEDjan06
F2XB2pBr+cYijBYsoVdvUGwdgjyhxG1MbhXbp1uUbqOVCirtpfS5r7qkMu9roWNHrRAXidkwjk48
NvuumZk0lFk9GEmoHNIGX0+iVbMbKvG8bmJRnCorlKFX4TNirhu6BzUqDU/D5HAM/MzcGqWabbSK
6mQxN/O57LXmJCPFX+GWeCAManybkg7V1kDlri+T5jwTE0SUvpVuLJLR1ko5TndoveRr549Uv0/P
gp1mq5Z6vMPfoW11zfE/M9EXmzj2rXc7spLp1E1afEKOnaxSuxzpLhnbzMNw3K8jOuN2jVXXmwqs
dD2BNmFkNDWaahEH1VPtvNqodj6CYXI2cHYjGXsYRj2uG+NsTAPluvSWPoadGj/CD0wvigVKTN2j
KU5KkfRXeEkIw6B4NGR7gjopA+7XluajL58TImCEld/gpyxO6aA+hqNStitFN6odnvXkPBY8Ve1c
72+0rHaujCpisSihqQkLUJVM7joFeJtnckLCr0PGXkIGyTgcrGjexLlG4e481voGgbRN2UNFsVdV
aNlu6qDacprEgpVmdHTz4qQlAR1FkAZgS0xwo2ZwAtqc3WIX2zlmlazCLq9OtaW94O2R/rGiAS28
KtX0ixXV8g4hJqVSbFn7JupoNdgiRYwJ++udIXfeZgObggenNt/M/djcUlFtZyS06f58NHLIfLvt
Hs1y1G9rG/tj50FtP5AHFntO3alekObOgeJqjT5tHDNUIodWeVci54cFirDX76BbkvpRw46e0P8m
krylPYzsfXnIcdI3yjrDbyOgjUhNWWd9OW98K84x/BaBL77OYTW0riiV4LqaZCa/QLCBLXgNAcln
gsA6/x1KDMQ5mp0Vd7hVqBqK4YmuuOfMNZOV7WSkSTm1oeJN71OUQqJ14lepoLza2YgEi71Z0D3J
at51eBO6S0XOGHbGaQAe/JxNJX0jqJg5UwQ933s1bBECkrM83uatNN4ngyjlreaPPTzUVElKtJWI
nIBWRSPl5WbCW85pUFurbMSmSDBEkbGCLJEPYsAoy70PY0mb+CB7mkOU9Tqj6BqrFQq+4kZSs1JY
4CdVqLeXJhuxLopeWQVylIGHqdG6GXtr3JhEa3uCDSpe1SbfsWthNn1IB1u7quFsagT5NVTnnDnD
NiY99sS4ht0sIgKC+Ah/bSYphchap8ttp2oQ2bK3twVqu9tcS6nRcFS5qlWzOI6hGV75ZSk3xdAa
IdM0Y8pSl14i32PdWbWxpR1sWZMOkJNTYbcx96/Airw6IBd2A7Yh7mUK+WdpzayykpnKylLy/FqG
XXFn99K6bq2q/2picJ5WiJ2vIImY2qtaXScLydZe+DYKYuHesoWGq+DjeEYtIg/D2gwLWUd0ALyd
tlB4ZHn4BL7H9qO5EHzGQvWJhfRjZG5usC0zxuJDOPToed8AUMxbGkjXjSSonFunv8MUJJ4SqUbr
hnLnr71awTW2C+0YLwQktrn5RB4OrHI14rIdpvg51HT1YC7kpQGLiUKOzIsLs9mS8kptxUJ44sCf
b0kqir2QbapJ8/KR8K+W/M8eXoc+vq0JfgwpqA4DPhQCyYeFXkUyBdNaL6RrpHOLd4DE1yVpiqth
IWfHhabVFsI2IDnztlxI3H6hc0kgCLbExduLnxG2V0VPwa0RCli/sMH9Qgz3ttaeVDmr3/pOK6D7
IZAT1Vd31kIqL8Y2T1uI5nKhnPGFlR5aqfQ6WQhpOjOrE1RofWtiDzvaUs2RGuTxMUH1u630sL9O
CvxbppZaS0Xtc7WQ39gLwy/+Qoj7vkr8ZtxYTAILX94t1HmxkOjNiB2Zzci0b82FZCeGtX4hdcSt
FgiJEIv2XF9YeWMh6DMU4+dkIe3Vhb4fmgAOmrYUYIZC7EMRfPEXul/NM8HwIIkjUqYlT3/RBQgU
AuMiFRjCojqNuTNd6RclAU//aj0q9JguAe/xalTbR0XrWmCJJmhQOJNw7yzihOaiU6gIpXJnSAhM
1oHW4ue1aY9aicRSA3QJFNXAEXNR1327xsZlvmgj5vnRCEnkx9LHnaCuycTmqrKmUN7rf+hhgwxf
ykNjTWV0vgyt/5nv/2K+t+EZ/9V4v/6Wvgwv9S/T/ffX/ED4MazAOGHuwEyCX2WB8X8g/CbgP8Gn
9tJWJy7014/53vnEDM9IzKwKBaAvtMCP+R5vjIEUUeBxIfFTw4Rz8Rnh8flj7cUe9D9G6ZL+/dsi
7EDOIZdkvseNg/rytxUxicE81dmpdhNn0lMbk9e0tkoddfGIdtYl4yJrN2U13aaFNg/uUjWOQcfB
YyHKDXpF7uC4HtQnnyJc0olyyldoRBi+ja2lLOhdjLoFud7ScZ4zVxKPkj7T2Myq3UXlJg8cMtgI
iiJixYFR40uMdoya5n3cAmgx6s3XaWxCbtsduLCkiMFw/ZjmWSY1kpMLwDtFpiHcN/ELyBDqq7EC
5rIyHeEaTtPtwIfTsPlb5V7Okb8vMIPcEXqD3bSJnmNZKU9RmoEvVZRF/3/2zmS7bWTbtv/y+siB
CNSN1yFYSyIlqnYHw7Zs1HWNr78zmOlznH7n5jvZz44zx7ApkSAQsWPvteYy66nAuyZDKj1a4RVu
BzKAaQLkU/swuOGHpaV8SHJfVyKSD5zl063nEXYwX0kedPd3eph+Z7WNMZl7HdEvOqMRC6wKdXNX
bYlC7S7RIB9sY4Kh7HR3hMYbmPdoIgr3Cc38nQiwQkdT8cikUNxONHmQLRUD8iDCqim98ADnt6Zb
vQU5buFFdBOK8vATDfSDUsOslIQvndNPtcVOD9HmcUq05T3NaH9WBkG9qVv1254AEZJQUSY53tNk
BHiHE3uVBrZ6C/XKtvjRXq2OcYtD6ZVq2rYbUqTUrZe9lAxrXsRk0PNUnf2ahB7YMDRfGW4QZ6Ln
39ulutdtc9kHkBM6CsjPpYm6ovJgL0cxWBLfqCDe0ea9J3pvH7gLGSpWV5/nIWrezNR9slvizssJ
R48g+ujWDlLcpo4n9uAp4PFk7nO2VFqNsG58JiOW0WyO9JYWpDLveEH/VdPrpiCuWjceOowmpxzQ
Ai5OGU0MH6J62WRR8WgQYbgxmqIhNaU0Lm3WedvWDfAEGREpJjw5eE6HeB1l7K5DPmEPb2oDcU1Y
CUEDEB96Aql21eFMKU8YFvubEOFXvx0bzXombCW+MXNb/4SPeFi3WI58bJGcVCyuZbkVLrlfiHJn
/WacMWEc8OvjWiCGdP6uFdai7Vyy64Lvs+eMd5lsDPbsglZ0huaE4OcsREKWiMd/Fvr/KlJDElfw
Vys9ovwm/HM0KeZA9ZofbRz9N7WMeqjD5LWXQ6vkj5XetX7jaEGzxlGyCcRm/NWPpZ7u0Y+lnYYP
Pnd6zxDXuW3k31nZXSQSf25x0gFiNuuxUwh8aNA9/9y58WRJ3lPpZnvDDd9HiqxV12KrpiH6Vmj2
Y4PCqABX8Obm4m0eAcn1zrylQXzsFPIKSIk8GCizD60CYhVitA6egmQ1s16tHQXO6gav+T4HhDqU
EVitUgG2tBDUFluOftGu+C0F4jIyMGGVG8fbQCtQRIfOhY3DvR+XmNWoy2+KMR75ab0i4NT1ptUk
crzRbI46YL16yM9zK61V1QEISyCFNQoZZrWBtS6d0fFpffRPkhOVT2Z6QHQXbmMT7tioAGRtF77a
JgdiqeBkjsKUdQpYlih0ma4gZkyPYUcpsBlkko0ZZy89kqleoc/mGghaDg0N5whDV1B+BAmCSosV
NC1V+DRDgdTo/kA8QPS6aUwwa6MCro0m0CeW4o8uAcZmKixbrABtzE4/ywFkG9SxY6IgbixM4zpR
YLelK0idhvU2Mqq75NDfOihwQKPOgTKf9Vo97SsDxNjklOLiKXxcNwCSY6Hfcmp7YC/ILykQ79s4
c5t+lYBpTuHUZHdNZYTjRuI49OuiTt96ADgP0KcZj7Za5xtGgWOtCofmkWZ/8Eg32box0xmLvpZb
zR6Fd02bvopPDSfht8DD/a3Mpi9TbqQo4coeDlUJxCsaPLx3ZHsfyPx0H5xxxLadGRxfM0liU2e4
1btD/8eGzzBkL0VaMGrOMDHpMiPHq7gCDEQG7y/Uq+bWqaW7JpRIcPE8yckx6sEhtbIq2LwDWktL
iUuJaEi2rNotmM7E5PghoSxxeOrMMm5myrutHJ3kk0PvDupbENL+keDpEpUM6BpBvpnyuHxE1C9O
hj2VN6YytCPvTz5VVYDVlHMt/qQ4XcQ2TxD0Mwyb7mdrYNjapWGx6kNzInmr5fsb82ZvdCPVuUWa
xbrhAPOZDSh7wYylf2l6xzhopBAmfth2XNWm5N9Ew3TPBdR8OHvERjEwF0+gr8gs6PiRgMDnfq0X
4XwvORi8WD2D9r3VDnz4eg7nC64S3mNe6kBh6LHdtKVlp76BkWqDc4MfSH0Q1ZurR2secBfTPKve
I56/XWyDJEWswZAwmOIWC2KE4awSRXyaESB8kKU47ERvVN+sCTxO0JfV+frOEsJG3C0tTX58JqXz
EC4RB2pkiESWB5H7YKrDiqn8WJniThRW0T+1iTkiXyIKyo/VB79yd0DSds/ki/MPsyCRB2tgEVmT
OjJvdK8l/WA0k0/XO40akN9Gl2HoV2KW1s3Vm4aquDyPFfnEK1gTmIXhRb2Y3ihfx0JhGbvcdB7Q
upqHMg2miwBRwSCT2kaGvWPuq4Evtcf0dmTorborDC+32Zh3H50TxWjTS/uMdX2+qQMhLwEdgstY
a/km4o5EcOtZwSdPUnei2404yCnXsTa4/EZnJssxCyPtsVxqrEI2EA8Eu96upMLYXL+tfMSZFodz
6/ptGhSdLwiV8MuEKzc7pnUr6tYMGPFTcMMK5Mf3I5xeJ5u46xf+iF333YVg5su6jP02WU5tEZ0G
CvVea5+GGov1YJWfCtLpQkzRvufeya4HUxTeR4NOQd5F+zxpvlujd+MZJTA4AB+FdC5Ta2yNIdp1
9vISNq1NS25yb214hbDwrE3KTFJWc+m7sigvHftYTwuGmBgRC/sCzOG5FYk42QNreCpcevROZfjC
IcwhzudTPHnrcUrWbVAejcIJ7kWnTWcxSQLLyhD45OjaEf7vFF2CN5gbEqxhRFV4OYaBWrOj4R+t
NQLkinDySef7VhcDlkQMfjfJ0rebQubiYEjrayO6feFaD4DO8BsPvQFmIwzetVC+tZr7de5JzlkK
kjqzIetwgBTkmuTGvIYDBBWHRLzBr2y7fOwN0/Q5xiwf+WBBnwAnqjDK26qbHoukr46ek+4Ar0e+
ZS18wbEttlPdB6tknFMiqsSzPdNEhsFxSKc5PwABMPYji/Bax668mYo04KSASDpcEDeX5Xut9zSD
ilK/JdvaOTbc+MAYbZ2iMXjXRV77aBdWvZi/G3N1qWLX+RZLTk3mWOufHFvDnJSmTx35DJ8RpBsb
nnVCDY2ahMa+gKcIt0/pGM16NSwL64ExZPsQzw0sDlc3/YXxrRc81nn7Ec1dsNELdz7hIB/JpAoh
S2IUllhpioVOLy3n4rYU9iljzX/gtsLKYgfi3sBssRllX5SgO7RknxYpfRE6VIhiZPWttZApIBY5
zDkGcqOqPvccLte123rrRAxveoAORS/Z7T1ZW+Ra9F9JmnqnwbnT5zp4HkVFVBDTk5UFrs0vTUC5
jYk0eC503+YxpGgvwjdSRVssqca6A/R8ixYq3FAkuB+YDYeLAzLmOaXqpobgFO63pj0fxw4r72qg
vz8B5k6eEwfrjNmakD84H30D/5Xh+84dJewK1jRZISzh1NqmLa8Nc/Iil04/OUFSPuBZhJoe1VRW
Bp71sWrcUzVU46dCn7NPI1mSJxu3k29RYa0aWv7rjKeIlbyLe8ePCqv2A/ChtKynJLwdJuw/x1YG
YlpF7YJ6zqv7rRvWtKhAsb109qSdbdG4aEbhv/El0hoLmlDbDGnS34KON7ljCnQAZW0hujaXkW1w
6stTyezxaOIJ2gS1pSJi6+DFIxzhAi4rTjZLWxfFqvMK7dSFrnWgUkh3Qi/rTTwR7svhrTQ3UTN9
L9D+nEUeds9jE497/AH1q113UGZZC9dQbgAIOCP6CrPCYOcshzSnCgOKpx31kgWsErLel2D3/arp
EtCVc7AtORLztjKozmb2xWkzd9U2wXhObU2/a4KiQV1QNrta0pPoxzRgCtDcTUCGSYzYhTLEsuMu
70nTlNU6KQZ4vGPdcGJOxSqOMIzlpo6itknN3VIud/ifEQJA6FzJngOtlbXD/ZJS46VD2bJzDe55
HuvssU7ace9yJH5Hk3NCcdh+G5V8uLbnbutVdrjts6BiDoQHtCGEeI0Al0ecjKAVlIQLO2jJEG+C
gOj186rVR+vFqKbdNE7hujWWx9k2nNMUS/rkrpvsiP3YYbbDLiWYeAxl+K2e5p3RseUNdZlthjjp
N5M+Tcd4EK1PfzQ4IPy6jcP6YgaWtcYRkhzmxZ5ugoS4CEiNWoQNDkrdxUtZXcWN0yMxUrFlUcaA
N83HJHww7KTmtNwr4z0fWNnwAaGEbAlXf376u1nfuTr3J+rf5da6OvqTq7t/Vkb/6er5t34HALBv
QwPIr2QAjKRQAiK8VCAD7Cs/gN3wFTTQg6aDFsivkAGzHx8DBR4QCkEAqYOh4GCZd3CS3urFiDdL
ZV9ir9TwHnY0VRTOIKP1fa4V4qBVsINEYQ9EK7q7UaEQYpgITTjDFlWYBHcAmEB/zjxikhkViai9
h1slb0eFWAgVbEEq7MIMf4HkvmBVo/z5PCo4Q3zlNJAcfcw10A1houvYJ9rCH4Z4IqATxEOlYA+Q
+OKd7iKDVCAIbME3i0GhDeLkg2nEQLspZyTB3Ckrza8RMjsQg6Al5itlIrkSJwjv7L7osM8+nNRK
bkeFppBua+4NhatAQPmoD72no3EdFmgWQ5celivjYmFud2sCE34gY3R5zQjcvmuj/CsH0JAMaYnD
dzV2SD1xvpXrGJJGrZAanVbnH86gOBtj0HWEDsfDtlEYDsoXeyOlMV26ABsaNdDFUNgOVHgQPISC
edAIxVaoAB+TQn3YWItuMPkWt8uVBFLPXXZOi9ohYlyhQoq6hRoSKIAI2a9sBTpQjSutu6QOyDz3
w72SR4bQEhfQie4r0trqfVGIkuVKKxmu5BL7SjHp9bF4KhSd2FKc4kARi1sWRjKml0OsaMaV4hpj
/01PcQjrWCjqsX0FIFtFhIo0SejPS7fkFgopSpIrLLlQ3GTasIqhTK/uilSmeu4gLE+/85bxaPZw
XNrhe6R4zI4iMzeK0TwBa04VtblV/GZUC7dp0+ecs2A727k+3MOQqi4Y6gDzKQb0kkBHtUK40I0i
RCeKFc0be+bgF6wdLyq3OLbdQ3aFS//T9fmvuj4G7Mq/6vrs6e7H8c/aHXQw6iV/NH2EBcZKp0Xv
IEuBWmf/W8AvbIBUSuyF3Ov3Lv6/mj5S/saAz5E0Z0hIUNiDfzWBhPsbSi1KLSwkf1/Ab/1Z52Yi
BXIxvPC2AMa4pun+0gTSicBbEiuUj/iWFXV3ydsZuTLNKX/JAOJVJohkVP3NV0yE8imKUu1CcTHv
ClObEfzGwHyydkI0DstoXCOQ8DtPw0TKNPu91XV+Drcjsm+FQrlPGjRsGMYtgCIRvObeRBF8ZSZL
DcYUa/S4vlKYSzrnF+DHy95jxspMXuu/FYu2NKRhj+ZZYzM+T0XGKCxquxE5UDV/doxojqmpuGx+
FDJDJ62xWbacgOujNWvVl15GyecOscc9ahnMChSA73OzNL6HEdHhULx034YmFJxfIJyExHs+hJH9
wAkkjlclDMZn1fVJ/z+Kv6uU8N8KqutXoII3+FZ1JHiwzv7ch8sR4CRa0NrENZKkbRm9tankxLhf
oayofxkMOCs8mt596VTyFp4AH62yXfBYIBY4PUbJvHEcC4AsCqC7JbCiEzyK8kPAd3otaqu9RDON
CStOkjsO1MQSueokz5Ha3YURroC+Ncqz6zbPXWaQdVWNt1gUJRonuUMY/JHUUA5+ekj+g7xSYdh+
0lfyoU2lblSdTlqkJmaVP3/oimAV1BlVAWggD96F+vbDshRvQprTvebozaFPjOaACAS9dET1uMq1
btm27Cb4RCb9S5UK1Xyxxumsmt5ISAzrMZj5v5r4wm+yKsVNiK3yHPU2unJG2/eWG7zQjJGkztIq
SQv0y3YKqisuRnJttEbbYSS213NJyMOi59zTBkqNG30xPgq7vx0bKfZdH1j7GRMGUESSkGKk/5vJ
Qgmv02WAM/meka19NM1y/BpH6ESRyoxfK9brgzNnzb7poCQEEQVpNfTbLh6nCw9lesLOycPUEoeX
Gh+InhKAy0Fjt+sUx8kNPq4cdIc79es4htRVgsTc6QsWBhnTnXEKkL9Twbe06oo4ucsjhVF1M/k6
M6375maUEZg1OKszPGCSB45TbIuobfdgQeObrOv0uwDawr1biOHOolLpOLLjbtjU0ZLsZ9JCPB+b
p7xocTed205wQaVqei0uXgxLPZtauuC1GNtXM4JA4oE6vTXNxvN1OmWnv753flmzcBlBnVBCK0MY
CHPldWT5E3FFkhQUhIOjXRDSLA8QpoudJlq6aMhl142DFYiYMO6dply+gvsniKMDyuCTwRd9JFU5
nSokWse60+tXpzYx/EeZvsP39ob2AVtCb+fPAE5QjQ+NhTJwYJCV8d3flgEMXr2Dht/iLUfxX8rL
pHM+wD3HR517bb4zlXCf5WreDkg61IJappzRq05srE6TG/zO4B6SaZhOOCGWh+ttWyU4C+LYnu+a
GjW+qBjqlJmrv7la3r56RA69FtpS40SJmV3mxBNETKCK+Euhp7u6bDDzYfEAQmX0PeEdWAadTepG
7tnVa1plf3355S9hb1x+5s0EBbmAd9QkQj3aP13+sUZ2Hi4NWPSmYobbIW1azU2tPSaLxycQiLFQ
jLfaUzLHA9ylqfKqu6kpomnn6jHbi8EzSFMoq4Ojmw7V53SwCV7xKImYWCGxfKdtxYdRPd9DHffa
9u9/ABCHvC2b6TgeOjXy/ukDFEvaNoJ8q0tmM3ydEjGd6ioMEQkGUHPbgnUmUOosS9osMYAKtA0+
mwr3u27diBHbOc8e9hL4dp+NyRHATgAxRxJg+bbO3OApc2pQqFERciL96/d+3Y//vVmoex/nCEoB
Qd/Uk+av750Octws5mhdyt4CTz+2bfCduxlZakPCw4tY4uUOMed0zpyh2HXQmRltFIV9cGGVHcms
wVVBT/KQWSPQY6bbTx2anp03mgwfm7ovzovbxrccP6b7MfcyNLzt2H5n7EpPxYvNL9DM+oO+LC4x
Kwq03xPnUZDw6DTI/KHZT6rh2ZFF8CpJ4djDsnGP0NOwCiF12GatEW6rLJreiclYds04BNTeUbNZ
Cqdw/U7K6ZtgRtusZG4yU20rKTaLUcGVKNMvgv55GxkFk/y0qg6ZScercHjUqQmm++ujF3ha+NEA
WRs2EPZ4e/TPjugk5YXjE63yPMFAQ9so+tCrFh0lXsF37rzhGzgVtYKoS5M4wZHkeERZukLxmjkr
XxWTYjjLPH3SK4lD18RD9+bkyVejBBON+HI6pKNs/UY1BjWTYyK843Zt0ZA9oZ9gL/nrG4Ei8U87
KHcC2g9qBkhW1rUc/KVsYK3GxZQO9YVTeQc4AEA7pjK1NmfjREuEjCjfAT4Tr2AWhFtKseqzTZIL
YyDWJJzLLeq02mF2nWRw4mnREVuix6k/gGzMIZwU266mc7XiSdK/zKOePbP8d18kh/1vfeyY2hqf
aY6eNHKJSygox+6GorM2uaPP3AdmgcQiMzIQl5kAyAC9PO/3Lien9bxUzoGkjmf67YKwqoiYK1+T
8Y7hPSBGHiySUnq9/yCbhCUyLYi/KrESTmIhJJOndu9ksSo51fcK4Ll7bYElo71gqDLJeNl4xvwq
qoo5fYnwj/cT5YCTeCDQdXCzJrI1fRtL+FeM1Pm6GYb0WEIH3i9eNqMlNJZ6B4EzKu/kFJhwrfs0
emEfiF9aLYF4tFSjgUogzpPXlhEDU460tsN9RN0CjNhgNQB3XUUfmueIizaMqsCBdX6EfsdW1eb2
uiGIB+F4hAuP+QumJUKzWPIy+MD6qh0VUDDoesVWjghM8127Nc11hlHqKQy79hCQ4WKuFpEYXyIj
IM4Uj2uV3mhdp8ofb36AKF9q4Chr/UuelayrHQqytZp26b5WoBsJrTE9ztwItP9HBmGaOUd0G4Vh
vIlyISl3hrryQPoTOC7hJNOlobbcI0T0Qkh5y/Jd2ql7IDBC2wDJSfH/0NiFUNEs4wYTF6QdnFZo
SBtOtogduAvjmipzNZEO2WGu4iBbBfAVjSX7jgXxwtE5i7Gkm6Tvgu5DtTym+clx8uhe5s7osxnQ
xWi9eXm4Pkj/CNee5urb//0/nz/yuAC51TXx1+5Px1RqcHbu/92eTtb05//wgj/OtZhPkPU7Vx2D
w6HxhyfFhtYnlaGIAG0HqSsnYc6KirtnGgrJJ2iYwYEA3Kis5H8IGzClo3pQqxgPnYnizf47ygbT
+EXZwMoIxQF9nFogJQb1XzZ4GCrdUDgxGRx1Pt1oSUtcDtbHy2RY6UdeDMuB3pWJGiizwnAFQig9
GUbevCe40ytG8K12L0KH3lNUzcM98uzgJV0Irrqp42n6GnVxEoIDw6vqB0VvaD6Ae7q6CLM2AZi0
lxk92kPPTB0yHbZQwnASN/sYhtm6HerefYnoQTdIuhs3p4cr5Lwuyin3OSkcIuLXDoM1ZJuEIr5f
2YVnUYLkBmYHYWffCt05hAQGnBJvGgh5qM0Lhq0eKOZQBd87Y8nPoTbcpVnPHGrmMPC+kKnwGQHU
8DoxDvDl3EbfGTJX9GtDi2l5MzmwnZnLr6fZaO/pBUx3i9OIq+SdOJZc0x7KgpzylTPk4WnQJDoy
s0KMGraugLhVGuYtB+s08fVkEeTZj330eSGGFzBx0G6YSkXvOLEZxxlu7u5aB0vTysvt7HEWJDr1
Vo9+HrjbPh6zcMckwD1a0hx2ejlVxnrJc/sxjwCi7YjZzBxgXpHExgu0jxSitBDhujBL72MW+lT5
HMwc3YeV2N/YXoMaPUjrYx+kODJbQWyRLJHCk0fg3agFeGUxN2MX8Sr3ZM6QkrZk3/SXwcnrfchy
uCexpP0SaYHb+R40mdI3F7t6rDP4acJxNei8ExfHyxgQalWRnQUWJH3lhktyppgvIeFazvCWIaZb
2T229hu6mA6j6GWecMmHOHXAhAQd6SFjgrm+aM4FlFiiOTCyrwwbPbw5TsRpUDV3R8hpCLzsaArv
3a76TirY3O/1bqljTKlG+Z14icxEILNkZFuaS/e1aAwbQ0/gZi+EqyTYoop6Q4meELBV2MPnSnju
vT02w7qsCgt8oNE4KyxIxhb8txGupliM56Vrw+Sl1hmPDw8EKMSMFMTCRrNzxBBfRpzD97kEyJh9
8O1SG+Dhb2KuLft/pLUAlZu5RGwBhy44hUSKrnNRypUwu+F9tEbq0lnI59DldzBbWhOl/Gi2U7gZ
C7xvPtXMUOyDQqjRZ4CcmScUMgK0o7kjAI0YiJzHm5hczuzEqKTjyinIKkJvW25avVJwWaT7SYQ5
SnMw9jNdphUbGvk6S8WN7DxxV+r4EqbSvNCc3oOcs26XygzY/ho8sHox76FScd0VujAnZHEO1oXb
cAeaRa2fNLgv9rptewSLTeBtY0YNR9w8+QYevHMwJm+87Yn7WY91zknN6vsOu9BS39ht3R9l0ueX
WRQm1urStna4VrqL5mGLingw0zL5Thv8mdbXys7c9AOxn7lObFKiSqIUnrReZidKPcdvC8AA8WSJ
R2z1rFpuXmQrrzW9lW4nzBtw1zJtDl1/kMxMhz69N8zixTObzA8Jr4JubeyTLryAK4wQH4jED5jq
+UmsD9C0Gavtm8XOsajb6mqX4xNH82itD7N3cEpz2aDHH3auTOTFrjDWszxhhzcbC5agmZO55kFA
CM22v7O8VN/UUzLdAlRcXo3MNKmhcSPAfcqwt0bR0ek754lmFvjK0c4mFqmWNcUpWTtWsRVoENOm
krjINFzOqOG5cmTM3C8Da2MaVu6+pJuGccpjFCI0b9qELf6JQC693xXgFIlaI8w4TutT3iNxQbzs
3qSN/EwfFE1XyCxjwjuwokvSbfJW6SAMLsoDcSXpJliQs/rAh7na0kh4UF3Ng9pI8CjXHDsg8qKJ
8FBq7uI2Zlx0TvBgfww650fAarDImIxvdJeyNDGdHmOXm7/V5LTeRx39S3AURfeWuNZWWr12stKp
OIuhx7aWhfqT9GT2vZ3N7t0RofnoIER+gAcRbmZR69usMvu7Yekgeehmi3gj1dINAsKMRTeK+8fY
NMqjG7XGZ6PllsawMcJTq4s7V1QtcwhLnMES4m/qGBu3+Tg/hiKHkpdrIj4h4+tuYY0Ot62VBXs9
shLckG26Lsn73gYZtkiPtJ2YowaN1d5xmYi6DmI7I1wjfJCgvrtoOepZRTBNmuSnWGbBc1QsY0Qv
w2o/zbEk62fRhvhWYiLdM8euYTOK6Uve9ZjejGp5MgaDoKQgcRrGYzGmS6TezzVdyluAbOPtMpZM
IDNbxxQEP+Bi2b14pFEkkcfBf2cw28FMBwP+WtVViwDBptvclsr4rlZ7dvTpcwSI8wnNmwJm2Oh+
Ycmm1J3mghit70ja6R66nsklqYOGAG+j1zb0+9Vsw2PQ32aUjcW+RA8fv9L5UYqdrrR7dqIUVPt5
KVF1E1/T55te2MrFOkxIsPRp+XC7wd4E6VxweIxZgiPDpEnYNGBNw2jud6OeP41YX3cE65E4GyJS
56vM8EoV2YNRzd3aKpxjH2rVuiYnxf+nPv5vJj8YveRfTn6eocL+XB//8YIfc58r1oyZCjWtsKhE
qXb/qJGFMH/DR8FwR7CnoJmhDP9RIwNuEjSmXFVS/1D9OiSa6DrYQ+FYDuWg9XeK42uk/M8NJM6j
uMsN/CSGSRtVgd1+bn5xjKYvPbvznafmKakPJWKet7lNzkaek81Hnm66+EMYVjethcpPzDNpdVhT
7+ea0BwGl+UNzfXpnjBBpGqxmJguzNZ9XokWb2wJJx4GGnWI3g9QTnLbDMaL5hAaVOPVHlwoZ1Ew
eXm173OJEeN3DJqeBdrZy80hP5ZN0sDDkUKU7nejcua4349gB6fhEDpoCokJdiYtQVfl1sNjNXCR
H7UCAyn0kEiamzAZG6xb7D3G2aVsQdbk0YYMK2D/YS4xc4EunrtLk5u0TSGokSbIYLt25GL4Y2EH
T0wboqelY1fkQ8GvX3rtyxjlMQmRZlMjqo8SzLvWqZua+rBYNMKjEjiGJ6A54h5HeklINlQo/Ny+
R+Z05vgePXdZHBMUUiQUrpZ0BGAyjvpQ30hnIbrSTwp3OkVhOmgHuiIjmP1UC+dHbRawWta4RpJw
CyTRIg1RxrhLd0Ogl129F3oYCOZgOa2gdLrYmR43d9XUIu5OV7klZT4c/lkR/psVgeR4SZPtfz8x
3/y/JPvfX/LjzGz+Zrmkilo6M1fTk4Jz6481QQESLVMqZIOLHF/1dX+sCfTffywFinoIMUENf+E7
MDr+O0uBMNWz/vNa4DE/0QnUFOTeQof/1dtVB52bJeFk3+SycoUvcSYg1BYj26Xft7jV6xVPRYD9
mWDAMjiVxUxR3lg6zKz10rFPPWZlrWv5sW1to5k2Gp1WE2ZuwB7n98YAEsipMeKc0shkBLrNmyE3
x1NH8BfNylk6nBfQ/dlduO1awGu3A/Cur2k4PqCMcQJfSM3xzch2tpnpebgPaqyjcuGxcBeaWAtE
U/xFHugmWMueTJadFI2K8Z5ERr5xqzfgD/Bxtfusdvv6njlr+tjUgffeZosR+Q1luGDbHZLqhnTf
iBjs2XvTDNss+RWzvWwmWuAkC5GTyDRwLvINIjz3nGIGe68dh4G3V46f4sGkBrU6HM39zFS2iQgo
SwY5Ue0bERCirtQQTi15dkggun6CalG/ydaQJVL02Ptaeu7XbJpPZDASjg7sez7wR3A39LZBjm+s
78F5iE2XKPA52Cv+DUnQD31CJqevz7O+7kZWlhXHcjyfHKYpkswAu9worGHP6CgHY9S3L3QaIcaT
nLFbFmd+8Fo5HymVa9qMMUfZVUAJt6cfHH9wP1gPSYoEajOUUjtHeeHuJsum/15O4pb2SfEULQ6H
clAG9xTdjj9MIR1E0+0kZuZBvmpMzJFv1dI4l2bYr72KA3TuOM5hiMXC1NGaITT0wIiELPoNHXu5
GrVg2hpY8vZgEKYS0my9fNLmvNq6JLHsQBwvBxZ5wgxy6RwieCOPpAYEJxQw5W1J6l6+M6FZnqd+
sQeB0HYwOxqVqx//7VI6C9GdZknEDhiCr1zPevid8lm14Vgcie3EJr12fgeByka7uJqA6r0aRlrk
C4b5QOhf/1lR/7sVFWHcX66o34qu/5rOP9dZLHvqRX+sqa74DccLRRGJZahY/t2JdL3fIMaoZZYM
OFcpb/61ohreb4LaR6iqihmmgsf+tMJSkrEuWgxc7Cs45xe37F+6Zynyfl5gQXCC7pRkjQDJZCu4
jlJ/mjQa8OAad8F9OAjOQD4TbedhJNORexwraFzTARr0L4k2ToeqNs1xhabMQwI6dPvGyYedUYt6
p3cx+sGfLuN/0F9Yks/4y1vjkrATAZqSIIJ+DZab4F9YqcTu7mARKs8eR/OzuyDJW7FIgr0QCoBx
RWHEDcneoeHR4xpaP78iM8hMEg8tHjVIGtUVq4HbMjzNV9gGEgDxnkdRB4MDSiXZ7OgFiUy9YjqI
L1HMDtPuNHePKHdZm78jPcTvgI/ySvuIFPgD+YuCgHhWVl/cKxuEs5mRr7QUZAgGJoFMcU42E5Q9
VvcIwbk3usY9sZj9s1cSUDI2NbQ0VvCMGOExIaqDCReqV4KPaeU0VeJTC9Occ1MVsDkEMsqOHV6H
dIs9hzlPgrj/ARUi8rtw3ALYfcEfpO2aeGmOdZiIXd8b7ddYjxpqV2ta20kLQbw8VqXdPjnQ6u+F
hxjXafvuBu3AcJw0EGixs7DiZl5in2rTmIlzjrYaqie6Gr0oL5rpvetGAtwxbstyDWo8emPAWzkr
vbfGOy0stQeowd7E3GxuN2M8TLehszzqfZidm7mH7bJ4BYGrI6yArZtq5heK0mTlVRHoVSJsFnZm
2EYX3U2rCwZtgyBSN7+3hsVBl2KQa3tHo6M1npOwAV6EzOa8LPWG1pfc1l42Ps26jpeXOexhsitr
l2V5sa2cLkp90di939LUVPNcscc4XG2cBbi4seg17bSK+NWlG31oNfYDV72+ce202SZotI4hag8o
/bZ7jAS5duug0LM3dBPtU+nQCqtHSno/7TUasG28/A97Z7YcN5Jt2S9CGebhFYGYGZxJSXyBkRow
T47JHV/fC8ys2xKzStnZz/dFZmkpBQKAB+DnnL3XvrZqU15Zk+59S7zU3dnx0G1RbbADh5i/KdUk
tmbWDC5qm8nekTsPQR92ePpasOyZ3Qu5GeDKhAtP/Xvdm+Zrxu3T2Zl7CDV2FuztDrLkoME9NOfM
4oQGC8FJJfBGLxCEBHAhoiIqL97NNC3UZuls97PDh2w0WfIu9YNx6wSz8WomZGZUuVLfV4fJpcPy
FPlSioMN7hBfIz3NL7yJ0aHFXgrVanJzETWzpaBWDR5oRN7AVEqe0/cASbrKA6caEGOKZjxQEUDX
ZAldUl8eicLBsAVxcCBKXBjngNRmBweJXh4nbxF9WBllepXQNTsTN8bVg6i+bOxp7Y5P6a7ENgUA
0o/trxXxOC5muVk8Avivr9bMay7f0hUX7Mcxw/gg3ph+tv66oPASjcZ+Y9rThbPKiLbqfOcRDevs
vaJxj+SoPwXpvLx500II9dzbxwDDU0iLnKlDa2jNNU/C+Quib1+EKMMUVJZkqYG1ZEAsNryVZxU2
vfBe6tgLxsjpBAanBmrBdG1VrX1kLowyFzSJR/bgNKTVlWpo94aBmqZjk7gNccA8RCpsA355Q5S1
Szhylpg3fWnPd65AGI/XJ53YktZ9eYMgq90jHEpRGaOo1+jUGe0EIwVjhcvj4FylAVkjY1xWz2yE
OrTH1tBsJQ6NC8KR7krD2NBHntXpN5mfN4+gTLUyMsbMjnSiWa5c1miwFYZKT9PiiAuu8/Q2M+fi
qa0Y8eJ0h99P+HJUtTN9vLbh4ev0RfE1T5jA0t3PalSUMAtu+0yV2mfcm6AXZNcF9yYcyWzr6VXC
TWmFK3a2XgXfxWJ1J1UZ85fET8vNpIzpHkMZWjC8D4vmagLmeJMedDOf9HDoUvucBthGvRnPp2M1
Sx7Ghpve0eowPzUE0d1T0VfGoRd9cmvbdtuGE8nM5cZkmP/SIEaoQhvvg4MdGGtq7I7Fa9oFHTJ6
Q06Xwa8mcljwDKchbB74awW9OWSdayCKM/UcDiDE9IPne3AfwJfbdZ7bv7hawCGSQIcsxbN5lyuL
1OPClNtudrotzwZ5zL0i/kwCssEfLDqe8/zISbArSLonZTokmkTbBOwfaXA7nXdlJA4jbU+ZKfry
3uhOgZzpMUx0Qs8DEqj324aMJT1XVBMMAixOcjK8bZ+6X3NLn6PZt0GKAkN4zoyhPeYUC7cBmB6O
Wn01YfuyEJ3CugH/dQXihkeOU14lyo+/UqUfAw/Jt+toOIqMCiKGDiKnbe38WjmNt7cpHPgHizRv
UBNxT+fMn6+dEYmVaY5mVKXKJD6EPzIAoy/5XHR3Ag3+2XY6u0Q+k9ZfbAdg52SV/bnAXh6JqpH7
dV/yVmpF85VV6lgbm0wnHh24bv2tSuP0qm8mmia8TsXZ8jvZY6VKPXx6/eLZ21Fpyo7QIgXWTgmM
lJFcRv3ZzYeh3nZuV7zZA7lGWwUFbG39QxLCN6ehChnKoYLjnXoztTQpT3ugxJO2GbGGfcn6tHim
KOZ2pa9k6k43GjKHe6W7D4WMnX2eVzgTLCzUC7at1Lr02ewO0AUN8yYuapuUlrR5UQRW7AZyuaNm
0LlfuDKhMGhWXr9YTlfxmdn0zTTqYrWi2etLVFQXv+uNq57HGb+iXhHpjnNtCtl3meSukgnAAvHM
4pWR95deM7A8KoNEDIzA7SkHsefR7vI1hm/4y1MyO2LcU4RRVvdzqg/XTZ6rO9s1sgdZTpBy3d5g
uiZKkxTtvr9PgpmXteM7l9Rp0ojGkmkSyUJXMYJR2K9WcThNoVPZmL9XtycpGN7XOZfdmx9g6wjh
9wcnz+7ndYPpmGJb5U3AXGAZ7FDQCzv6ObQ01MSjewWQcbHDNitHM5TagiPay/PpqiMVFbsHz5F8
I0irR9Md5OKTmRMLcAdrqrL3Iy99FJ7NAriENRBvg6Z0T1MueBPYkEK6Q0FAlozkHKcxr1ab/VdT
Wv6DlIYdNZ2nATli3nr2RcGDFqZru/cbt8wvIlWFhBfjVddrE+xZoC+/N6zZe+mwJu0bN6GaLtAy
f7UNsrR8VGtk//aCkbmWVPQcU2PhldFB/9pndOxukaam1QnBW3CDjbf9EdS6nREznujH1s9LfVOv
/LPeGjFNyj+4aO4flLT/Lev+n8o6wmjoX/33RtlVMyJVfa1/1Zf88a/+Xdf5/6LBBVsUtci7IuT/
+iaIfaRn7pO46LvvWSL8rz97ZWu2o0nRRVo2CpTA/Cn92+QDAypHVCkmQvt/mP5tfajsDIMfOF19
NDBUih6ChF/b6MRVzyP+Q3F0WLh+lOeaca+DjcE2Brao6XKfUBDS0N56zYsfUdEL3Kx1fNJEFp96
3v+IT1CONhAi95gIQdOTSFWFPvv1R7+t2D2krZORIgbX20hzLNBko37PVxmyTJPy2cYVsG1XOSdr
PWaKbacywp49QRVgHm4kupiRf2rLgeeQ+wBX7+9k2B+ah1yB1ZmCdN8kLRxG3IdBQs5mjUIVGSZb
TXmL1CPYs2ehcT8M63nxvX9aIv+pZP21YH0/Hu1KJik0SUl8+eAYMDUUHklRtMd3tjvxSW/r8HqV
xf858vqv0KtfvQnOeiTPMlFwrCmhBNB8OLOF6d/C271EJUTtZ/L4ZifpQNtBavcwmaW9V2ke3//j
04O8RwI62C6WqU4n4+e5TK6b/Vyx+zyOLs/DUFvTgnvUTU40Sgd59D8/mkOHg+QQUOGk3/x6tCTw
56yu8vJo4C8tLrWolp10Uf3cjKRi/P5YxgfB+Ho9g3V05eP4CLA7fTiYLMjrrQo9O3apLFFKpNTy
UdeRPegLAxWPSuXNSDl/NaNnPSylRygcvIn+H58zolnk6jhPaMLzUPn1nEvyn1U1smPsxgIBPS/6
HnJCHD8Gbovq8vcn/dc15DDJ41UNZBmp28fOj6BQtgbh5sfWWJa799SOQeMX3KZtkR5Vn6F68Grs
5n9z3HWZ/NTS51pjGQPYRqHs0hJb8UM/L6OC6VeWuG1+rOduYlPO3ZytcZ7DOiPd4/fn+OFYq22M
AebaR+P2Mmb7cCw702ZjSsmMzKjnI2zHXhG2ulDnBFP70++PtX7WT+f1fiwH2wFuGE+3HePDzcuJ
3sagwxpa1EJCXsNu4VRm1mREvz/Ox7bYek5kVKFQ5CHDcjV/vX6jW/bCbWSGxBZsDrsZ6onQVvWa
V245D2mWVUMoBSmx4UIDCf5BlaSX33+HD2tnPVekVzzoVjA2g+L19/RT15DiDOAzWIdjPPUrKhOM
BYmgWnKJLcV8FJ991LuW+htbzfsl/HCJ17xk17UwBZrwCD8cNnHZ3cVedkwh8n0SuVudmCGr65Yx
w15YLXCIQWskpgMlE2+DD0BNhD3U8hvKxA6DICLCE6iS+JCsI6E4i/ljybU/BLv/9en8n76nw41Z
CeYBAs+PU6vCseJ58TTtgLnDfSOt3BabqSsps+LSnV3mHZRgoco1z2MXPhcXfTIV6Cj82MexaOxz
MATxUWa+dR1obu/t3CltchhVgTftf38n/7pqfZ2rycjOYUfylwGbHuA37smDgSmqE2dfJL4sqF36
Yfv74/z1l4iMgFtGFeLz58d3Y6ZhconhjKLpxVMUZKttoQaWemYE4zz8/lgfH+csT1/3SEp7dx4A
hfywPJXfO70tcx7nsBGixI+nCG3PuME3USC1Wk08clZnY5TeF62qybRsnOFvLqyhO+sv8dfl6ltM
L/HCsing63x4q5Si1Ux+GfHBG2ehjl5p8jAdAmm1x4TkxzumePrbe45KBnqSEVeb5gkuqxXTirva
OYMZiE/BOKpbFE4Ykvoub8GJlcOYERREyg0UdrS7eFful9KKf0zkUz37qlwuSHex6QedcFchVoHi
z3fOk9B54CKeMu9hGrgPbtrqhwG751Va42eK9DbTHolhWe4UQMQxLGk43VRCH17LGPrTorGNY+ZK
kRxAkP2Bc8dpT3XVIUerEfcelt6we1qlKd4AyxPrHqEpbMJByB9/TYPY+FqPlfU0o+0l7TqeKm3T
4174UU6DPUfVIK102/t5ekksftm2w6PFEFP2NqY8vJs+IV+60XxzU1dsG1d8p59s5ixIxp2euvZ+
tokpimpP9t98j0idOu+8L34341VHMch649efFLuiCTh828IV8M2eZ6fej96XBdJEJIsguXjrv+0p
dC8JTEx722UzxhOP6d5j0FjqwnumfO46Nd+8X97Yxf9p1ql+11pdiktjAeZ5xGngWieT2L5LkYDn
3nZ4YOk0vz+tIN+c4TvzhPINqb3UTcGKhH+F86EsjeUAVpRrpxwfZobQ9fTRlpn9aYR/oIF90utb
qzBhcOc2nzMDi7uQagx5gyDPN6FDPA9jIVSyD/CKLCGDfFCkiWU9QQIXZqiZXNsKc+RbidZkZyDZ
fKXNBDSEHw3msjirQNPNNLo2QwE0S586eZMphpKRZxvZS+kOPJoWAyeX0u1ya63rsJobnHIjEs6N
Sv0hixZpsIExqmbZgS1hLXnVsFySWZXEBFB6KUxbE35MR2NwtFTsc8Z0dUDmnABd4HzGUtKzwLY6
NpXXdE50Zi0+qxcEhbwVBNc3hzGlYnCdRnt0kc9yHxNbXRKtzE+FX26DhUYds34C4LWy2w053f6E
NNQtAFZno7RGYEFJM2hGoj4zPFnhTmUWAewmE96ql9PY6e7B8pz4MRm8bWPTH+xckp0UR9vEsePd
VIu3L7KF+T7Enr0O0fyL7/Oza+0KbbhCcl1A39A1udB0NM2NwQB/F0jY6LaoywJ2vG0+B9l0kyW1
OuVGsEtTtM2o05sT8zqmLRqIC2gmAeQOTqssfLFJC5Jz1ASwwVzxWoNjfxHMnC6Ak2+EHEjRmuD2
TMq36ZCYUGC67IlAMPJz+9Y8lw6xp2PhbNqhnvfwl8F+LNitU3LWmX/DiiEl4L5P1Rtwvtd21Ppt
DlQqUi4SYJOe01HT/c8dzXwoF1ZbbpT0eauNrflSWfZpsQjTmMzsOnWzOSps93Ga4nNTe8nnAVXE
NrWVPKVlxQPYXvdIlamu3cyyLqQLd3eIhPqTNpFrtCzuVeGRlQYHscq9PgDC15lJ/x2Zd3tQRpND
7Y+nuAtJXc5PBllFRhhriXc1OiVfqCnBGdPvNZcnZ7GtnZzLeNwOkxmcEWx3N2yU7DSa8YBGhYdt
DOtg8kTLcn5QjcP+oelbwmwBkqhL4QEIjysEHnYx+N/yKhNHSRDwkWZxxUHZRV9Eot/7zjzfe7NS
RNuP43Z9/yBNbtop3WRtV932A01Bj19aeYTez1bALJp4IxR7kcJnWFXUbo8gy8t4FNUzLcmYN4KX
BN6hzSl9UCEUUcU2bxcsOr0uwDPtRrRmddPrwzOJx11kMGi7truFcIWkbPw8GvAX5jtmmoiiIaLv
6rxwbvWRWBHXG5NPQ57MZ2uU0ZDF8ymfRx1TtT8HLxb2zDh0arNfI/qEdqwDkZ5Q5GYENsx+f1im
ioWZs3egRCg1AqWFt62U+Fw3iIP1CuU8SDr/x2BLdO1ubZiPZuV4n+RMrthedzKSpscZg0Ezsh+r
ZXdolyW4llrn3omSSZXVkEGnDZ13oIIOMIEb5hC2xii+t6bvbwltU7ijrYsHAOkSxGIuN3ZgXNFH
rtnC1PD9vTK4K+MOO3RsxRbFf57atCmE8ajBvgFVVwYnbmrwIB28KbyEcUjU2mR/lYve33mDRteg
qyH5NZ0Z+S5LAO074d1x4uxnTyMOBFEs/N/MhsHVN7d43qywio38GOeduRpcs8iqpk03xcZ+chwW
dlBfXNoHm7gKzFuyr+EYdJ51FSTAZ0S7wAZwOiOq/LnZlzootXLp/dcRctWGB023mXqGfBt/aMg1
L2LH36cTsQW45hkNAfNKnmtdWtej7jc3+hKz7YeJ54YtfsB6qwqtscMsn8o9JGbviwOA6pFTS84o
q/0mimO7PJLArr4PlONX+HxG9E0aoGGMrYzUmWfzTgdLKNbOpHNNxb5illDKxJPRnEpD4RKchvYy
51V52wJfvvF7KQ9W16f4xgP/UMmF3DW/1kKEBv656WR8yUckO3YyVW8rUsfdFm3QfbLx/Oxcl6i8
wKkyIhUJVztqY00vKS/Fs9e3LxUfTZB3w/ggcBaTIQK4tVedkcTMQ6DXYBuP7GV9AzhWB4gssgHr
ncmKgNvVMI13xmxbVObXWQta9D0tJET0EZD3kkRdGN81b4D9Jzy5OdOOgHcg3LZlrxycFQzehltD
n/q3XBQ8s//IcI4DEjWGzWS/5zsPUOpIe8aF5tuhbtcy/ZFqqtsMWQ/mO7GHmjJp0H50blpfpNOa
19nsjE9aEk9vtsj8L8kYCAIF64CRnNQXn8a3g0vLg7BQV/VBc211Yt4aJNvKnSAooIDXi6rDZDOV
4J67dXI5F8ROuNihlKm8aCjJOAPTEa9BINLiWw3yYNe5fgHwXGI1mXlnMMpShA1h0HfZXTYptsoc
XqsRr2YiEgDHaLDNhseZWpIH38pN+EEABI5OIHmNGHSHWJd05WGDLtpjhhtyFxQN942Xwt7S2+HU
Ltn4taU2WqcjJaHjFVdB+NlLbK5LmY6SfkkhiJD5yPT74OpW/KyQLr9qZqvh5xznq9hXyaNTL/kG
8a2xl7YMnuB9whUfHfESt3bGdlIPNkzgn9gYQzyKXR0zRnfvWpC/mJWrhcdrXMYsquqZJHc91H3t
3puwxOZeDVLX83dItNyQ3AeQDIVehZLNSeR5AMuMWuCkoMZGKA/7LpDZW1Gaab3RqJNJMYWXrvDZ
IlUzd6M7fyddIthTy9ubjqHBDpyktykq92T2lbMx4J0hgF0xeEGywQyhgTpjOeu5NM7KqfbjYuBT
44PTZvT3piIHp6pUuccJLx8610w35ugnF8hwP7SWMUOHTjd0p8k8EdSub3u6WWSzq/IQ6LQHTDnh
2WrFuG/BUrwVA7YVanzeOmyETvbY2FtSFbtdNQ+4ogZJrIUh9wXozhAmqtxQVLvI+OTNjCwJyo10
D47Awq1XE1i7DkrFCDbMZCt4K42eGW2Zo4obeqiDWrNttWbZGy5htlUXvAilVTuhWvc8tPQOFgYf
+dzfYVV8zVx71wD7WFXR13XVQyjrvszVcjPik8ew8ASr5MIjl4YRNouzK5YfhAY9E4h9j4B537Kb
3tR5+RroGSrCgialNwRvNKX6zSJWlZ9mOE9NmUF6bMw3GRhsrOD/RH5qAqYSQ0SY8C4fWxQI3ozj
xv1aTcQEmhVd7dAhHGmbzOP4iciAr3LKjm4+IjrB7T1vVKCSTzoivQVvhF+c0O9MuAEV3qnM2hvL
duqyz5IEosM4pFdO96T704gwqAu2aZ89eFaSHrwZCrTopvGzZgp/K2eEVhM1zNU4Cu2AqmD9mZPk
4liZ9xnPdc1ACZ48FndoCVnn0h6d87WcgLYl9w0Woy1y63crNoQ7YMua2KWVvIccEXzD86a0k9aW
NHQID+99nXwwc7bOTL/7Hj4vgoNbsO3r55ldAY6TpjMmfEJAh2OCWYhIzrlg/EtX086HUM9LY0du
CobAgv0QILHRA7uIYYpgGa3Ju1ALaJq6/UzJWRCfKaBKf/GTIv7Rk1nL6u7R2IYOGgjBVoRCCgRS
Q1mUsOzHCAIutIdknWmoZoy/wFPTiHHrqDEaeLp5toDJ4B337Hexumi2Q5Wcedp2gIKtX+caSOPt
sPqzq9HjsTT3qN9rY61OjExO3/MFFk/uKuNKNwhONRIBMqPAGp9UGk3uBObFvdE7w9Z1BJUIE1j9
rWkQ/l+GdFpLXtIS1CZ12v4TSFe2DqXm6vvWgP7A3p6P1tyauOOGAp3xLBI7z/Cor5gQv7hlZUaZ
YPsXEmdJSOiyIQe4PtYt4050/uJoFjgOst6KT1bq0BRAHXzxR48ewTqpeT/e1JKmrFCOHGMXIAx1
AhZV6AGf3/9K4Ffmve5S9r+zeTxYrwcTSMVrXw3UYHAK6BL41nwzw5SNNIpNZj1L7T6Qt6guCIad
UE+HbvfeKG5LkrJN2ZANUwj8dFXWkgWRgcHWAr5ilWLdh1xS793K6T8R4skJZDmfyHNkQZU3gi7J
SuNzNerc9boAphTPUhyFU8vbQrLfJVkW2EExwlLC/TFspM552RW98Nah7OumtAUGoPJuz1aN2n4c
S0+QjhvD684WuiI0L3kYjCRnxDpa8MaeHPi1sV5VrH+oGVeE/LSvNP/gGxY5HUV/OQdC9Dg/ywDS
CO+OIQWTujS7oZhn+6oEx3PtIAg5N/nChGxxaF7FS3F6X3caNI7dlHMHrGUlV4lyuUuHHvvfJFe2
wJjiftYYHq9wMXu5K8f1mpQjUzaD/+ReyevGg/Lg0qTc2Aahy2Zt1PtmbcX1pIpfPAU4FOssmHoI
gDvXZgUM9srOhjLMB5a5+5CYgbYNUoJtkTL30eAR4CxrT/8MNmPZoUAQx/fY27YZuFoGsHC1MSxP
XSY+CParCJyomzWdrEDHzqNiILYp61n3qcb2GsoCnIv3xpOByfrHYtg0lXJIT9bCIXOpNa+0Emsr
4nU+PQ0mOuyAlNDTlMbNa5xC0FJo3SCLpvyEbWtkNgmw9hTjYXktvB5RWCc1K1T9VOqoBsrYuKc4
4AxrJKIjfuSkYAeMdmEf1Jl5Rd0iPsFy4y9UelmcxobLNPUwj+aCvNr3H6zZF+m3aqna187POLQc
++lUDio+DrRcq3D0tf51gUud6HTkho5/F4isOPPwfRudnoRXI6P0GNqvNRhMTNYQyfpJkGI8cHeG
IebHLvkFxqMK6FjUwX4QhEav8M2LRQv80lYgYMSMlnWzuItxLhOTCETLjU9OafHNByofJ6rXgCzd
cmh+MBb1I2ddBTOWhyundWgp4NaAZkPSgAjnYGSVeIv+lug5yB/X1xo0Im2w9xpByllDdYoCkOdj
YHOlEpfoYYCa8Q8PoCcRdsO6BsWanuIBuDghMoME5IOWO2jeiuryPco+ENbTd9+lTt5QYMjPfZPJ
Fzn5K/uDDbmgldom25RtBW9G4FBXRj/V1+k8jI8Z0U/f2smOf2SNRD3spKWC4MGbyc7mbqccT+Hs
xwR9nIIu/pK7KyWoF7iTI6+hwR2VbfZvJNT/MjT+jqGxYux+6p7/Jdz18prV338Rr//xL/4UObj4
eaBF2q5lMh9g/TE/+NMQ5Bn/QpvNOIZx9J9+wH/7gbx/2Y5Pox9iIK8MEFb/o14HsYEqAn8RY+SA
gQDyh3+gXv84VGCaQMHM5zCLQr3ufpgHKfhD1qBWBUGMkmvrqAs+1p+uxt/P9JnlIfJwHJ/tI18Z
JcWvIydGSOvmkDR0QK1hsfihpsizd7mk/yMu+f84ynqiP83TMOZL6aQcxatfeu2lkd8H55+JE/5y
Ih/Gk17W2JTuHGJc7jz9Dg5lt7z9/izWj/h53uFDvdM9UjNsH+iT+XF87SIvrSfNF4fZ9mGzaxQ1
WdvcVVW3d1J6or8/2l9u/vvRAoPZFb4K9+Ns15OOHBAgioNqEvYmjAfCrCKjrkzaMvrnh0JlseYR
w5Ojbv/19ui920peZpxY6iePMrdxaOaTcdFJlPqbifXHyep6DQ26wWxPgoAjfrhNRuFAV7c4VC3q
8aooh+JA6L3axHKRYZfIao+NXP3TtcFB4bUbFkomfBgfD+pkhENoDR40VXAVTVowoStoXhCpav/N
+X2cXq/nZ5pMrleVg2u7Hy5lYWnt0raaOFQKLlSIqRYCWwffuzCR7Jel6G5bBSO+KJf0MpZS/s3x
19/rxzVqWkCzEGCtj6YPv2eV2G2qF0l/8CuAo27NCbrd/PT79bKexMeDWNBv/VXOwSTS/HW9SKMZ
1BCY4kCamLH35nTOCDO14uvSJAJuUcA5QF7LbSMQ6//+0P9p/VhQjVCY8cwilO/XQweOLY3EtMQB
oa2i9eIAIsg1BUlI04l4psR0IHaRivD7w8K2/OuvHzm7zcmavBSg/324sn2ptZiHOwHlrBZfG5Qf
MyxJuKOUtMvBiYvyHmMgG6dyZHfe6+OOnA5uAc2OvZLTvM9aIZ7NdLGMDTt4AkAH7850qsmJKEPn
q4CMARoDQo+sQU47A8TmA/JXCi8PrPmjWrvoXu7l596dmKw19Al9qPm+32/LxpgOI6nFuBJSnSIU
gWyheemlbFsVFt3YhMQIN/QSRioBvfTOOkYjRsOwWsLUUelF7zSXrVuJiUJnJpJqznQekmpkocqh
jHC7jFdjUC1P8OfKCLKaCZKh++pCBkNmQK6Cr3Xkp2Gk3ttmf2UX5vAka2XfzRhR9xrt6m1DBCYV
zhpsMhr2ri94hnqyNS4+zb1tbtkScqGc7i1v4EPYC155C1jdZvGJkJ1Ub1ziGFtiQ19wkzRjehfn
0/w1GCp1Ny3WSJsnliyDCVOQli3fVx/557RFxBUBUVye0CU4VjSTiyqE1MoNE/Thh9bZa1x1Xg7P
gZn5KQqswb6b8LRsvPUCI+C6NHToiB8ZqhZ8hePiCIiHK8BK1oANADl0DPsB7lEPJD5wBg/xca5d
54n9fegRJM9qGL/li3yyF/N7AEvqizQBoNijln0eCphAumLmE4qUH1I929/XYpgEZGDjh7zjiZEz
1wdMHy/D86jzeZXke+TSK05V4PTP2br0S9l558ofUzbjc7y1HIEvCjEy0BQzPya1NUWBaMUOQ4W+
x8my0A8mLWYTEOGw9Qm3owYv/QREs20e8G5xAHNxN12XD/u58gtCcvPpAVbq+DAAAKHNFPQsDD9z
7soEaTfogOKEosXG+dKM2wnRyI0fcDnDbg2GqhjjRCbbputhJiv3mDOhhUCJlTSUXWbEm1FQCOGE
SZjLZ/pDXhNIEAIVdG7gj+akKyf63rBF/BZDrgJvZWrxtTkHjJeKlGn2anMgSose/w0cS3LJEuVu
4IHZJ9WK7qrT1r5GtUxHl+yH21iztD2qfOvWIwzjarad57jqKI2wTaA9dyadwSu9x2MnSCgfRwnB
Ba90/DYgPsDCNTdDaGmjtm+YBP+w88L/QWd72PRaP58FTLa3NNAJ1R472wgD4BRbrR8CRkHBej1i
iDmRschvJWPafNNPstymCTIFozfUgTQR86pMEvuRtsGyjZUPhoRwEmPvezVhzHiCPvtmPOHCcdI7
ver0wwTKxY3sUVLRe9nEjIYBx1ejAFdFGkJ1DS+bcFRQtZd6TIIbfDrWI/U/42S8TNpWduSIzSbh
VdZETwi/in+bZ6J+Vakz3wkFkljm6XAt+869MiSVNAAp51wQGbA3OgeIshrchxYHSTSgCztQXIMl
dXTg4WEHIQygohmT7UtsWB0uOhmRYe26ToT0p8HuN+s/7MwdqjAlF/mhwwX+zVnc/mBMPIQK0Lt7
lga6BTL0dq1q+/3QkOIS9W3WR2wo8UHodncuZxe7Stp0MCMo9pIwITBobbOlLoh+TOyoCZYT3zZ5
NEErnhSpMmfGhmpTOnHWbXK31nPk/Xlw9CkWdtgFXMQACSjwPqA9QhsBTsxqO0wLuJy1a7EmGBDQ
4Qr0YasrIY5/NJTSzlc71PcaAchjjP9NL4PNBEcSF1/DBsekQXJbswl4m7th4DE2FXckSzDrynW1
GXgKvGRZsJAi4nmHASfQd1zvBJMiODu/t0vmhuC40Edf9UpSoPGGOw2tQUnZ/qMPEMeoXqLbMHR6
XWt3xaxdB3YbbREEYxC8F8dbG2CImXufkdbkF1SirOGFq0sQsm0k61B2PSRjf5qqNGAJblFkmodW
ufbUi6H/5Mmhjyh7+au2sLTtOzb5vZNn9nBaGQhR9dpp8zxlVbV/h0PTjIu32WLovKtXBlTHBEOX
a53fjK+YgYcjaFq/wAGVO5EfF/r6ei94eIrpOmDeRKMqheEkjCC7uAX2JUMbkiBkUC4PDWM9M/Tp
Qx7x3cAgoutcnaDN0QbwGpd0Q8ZjywEON19Yl6BLA3L+Hgysep/fRRqZvTZl35XcTusDJ51X6PDS
jhwW4E98kgB5Q0PQy3rH9baZi5pTk9x634KB0Kz827G00m/vzaBibVRVwnXOMRQ3+hM9CuaOQBV+
/Zq/pxAVR6vViuc5wONYAw1/WKGrW2eFdfsDTcXkvXW8vuz6gOGnRmD27ezS6LUMuiZNwCQ2pZ18
awllvxI3VW7rlgWOmaY4LazoDfpN4Fm2Xn8n7GU8IvnoH/vCXZ5ZSMmtm2rJzZCPAelYTHBdG914
JtqaLFPL/TxQiw7hmJkxFFtS7f5o+pixJm9hm8Ku1fTp+1TH2lPltTHN2yE3Il9z/7xPxSCJQ9X5
stK25p1ut8Y1rVDSe+Er3WICY6hYmsAGHJl9qcfev4PPIncaztpP1qjsT5PQ7E+506pr3lTuLu1S
LVJZpkW0FRkfxHFzWRJN3DcAEbamgAehFZa8fr/qAylvCKl8/8Ys9J1e1w0vvj4/OwL5RNcAR6hH
bHoNC3EnnUY/e4xPt3WQD8dKDda27SqDTrFu8yP2AnUaaaHdxL6RHFH7MHF9X8uLbyDw02wih2k1
nBc/k9deX8dbJpjJxgCr14W0fIobvcuro8tQ6XMQY80cYlS1oZ/xMsQBxO1f8CoUPblGBg41PJaB
VYGSoJ3nLMbakUTtVCgg5WmnjmYb1zeeWJYoa5wxoYXYqmcdWZ9DzhfowgUsFv32IrgqwQuGY+Hl
ZAKn+Jss+t72WDE+mGFFG97MSEG08qbz/g9lZ7YbOZJt2V+56HdekDSOQPeLzy655imkF0KhUHA2
Gufh63tRVdUd4XJINx+qgMyMEMXJeOycvdeu+XS7ES54tyzoShIm7aYr6B1BvPCMyF/zber2foVC
YRFYNbPvJoOSAyW6uG8RoW5aFhxqIGbB55j9GyJZMFFUrdNhiKB3O/aGOiuRj21Q+mvjokyldv+v
PAq8h1TMFnTOrGMAoH/gphubHOXpQ5btdSXDPjXjsw2ZPepMWda5oikt/Nj4+aGDsgjfXFl9DxfZ
9+idDjGof82a5YIIRtYxwnAG3Ej9qtR1z5zeGtdeM1bADk26pGLs0MjlvoMPqukQ8S0kwU43usMk
FKdaRts44B/uLa0MyTijqXtoGw0qH3/0OhF41xbEBgY7gvSsbayLaY8Jzdn2Zbydz+jKjQaCn31i
IMCBw6Ru4/zOHFLioTzUCpOKtC17+4ZoYXs0X0Y5egnfhvIOxho62TTWzhmWX7f4+hcFLmh8btq7
RwjFxrDkD3IBjEWWjMGB00hXmV6wctphXW08r+rXBR3YbRAwMpbUJefo/iqUoaXurqkQI2bUNqDT
iLRK2pDLtHbyN1dqb7T7rwaAKBtz6PO5biv3eARJxZvi+76IpmXlaeGO1WrLheiWaNHJDEPCwwjc
+6FJDC+wUQoG88STrbx+hroKZo261yCvsZVFJLLifPGjWlRVJjmrUPiYfQQXSkYhoH9SP504Q9Rd
iK6FjpJEL2FLImkKSIac13bo1oM3FXcKSwy451Av0dGZ0XmUOOqaUHP1QwtJOuWrnuMQVMzhOxdx
qIFCbpV5BEK33TidmeTLwa+O2h0RWzaagLC0ri2vmq6T0KnuFGDCNeIfl9H/UOUrZ3Kc9eBWYGar
KNoSs5tsgDzRjdOz+Az+wMhsrSFtoZrycwN+JyOdzParVV+EgqRKrx3S9LyWPynvjWcyWrwLw28b
fVmZdnHTlQl0HLNo++tgGot9MzJgIvuLVFkPNZSZ5zryOMy3c0wZd5FsVPunFVllv+xgj15ZRpPc
SJsUpRY31LNTUV8tBmLPL0fPbwgUj9yzFKfyUzC6czoWpNxHff5COkaumHZ50W6Qsj2PYs+6iPK6
ecJhb+9AEPZnmR125702pm+NlaAyigxubtE2wXXnqvxXXkN57Yg1fmWOWmCvhY5wZsB2OUAipruC
VYg5Ryct9ro1gJlRa6wHId18jbTHYISFt/Wy0Mb3tHO9H2bhSvQ8k7cMw2zaoNMkX44oVGAJ0cQU
lbSFdtFqA2iksWIlS7Jkl6guWyiikrm9fG3PRnYVKMjFBHLHW4W1mlbYSe+1jJG0bGhoscov6Nl6
K+kzsk4N9VSJRKxSh5EOghG3xNZOZbwtfCe/L9K8ODRTZu6rCvEG9XyONAqXbqq8VtuJutfyHdsl
R3snMguxWA9s02gd75F4LsLhFXoGdjH9wtTi4IFBSHPgo5hdUyomr4MhioekTMsfqlWDu1UabtZF
HJRxCmnADuxFmlLSEM8qbyxh9HL5MZ5IKwdLbFv1yVlntu9h7zG+p7N7GHxPngsq2zcJYg1kj4ut
Rksvp6KDUVALLds2qA2XDISLA3EPUB+xrTaXNALDy4RiaJFYWVKvPc8u0fo5SFMrUKK8/79AdmK4
5pvmL1r8twglmunML+r2OsVHtbLwFT0OVS34cIFHMmQe3NRKFD9pg71YpNK9IIi8m1qknBuXkctK
Y9qyTcqJlV1pgsD2NrsD2NU3S6Sh1a2tZ3W+DBwUfFGrb6aOLFmUjBbu78LaRmCoDmbqMF8hpgv6
UO6zN03M8CfTpxq5hF4sbKGB3AgH956tDt8TxMkvQe7qKxX6T9Zg9ee6MswtP4U4y6Fs7qzY+uUS
xnzV0dTC0BZ0my5F98Z1G5ML35/6bVe5XDEwoVuQI0NFf4WLIgL3ye0i6z7uCvgZbcwLW/kYtiU1
1Rg5/sbW7G0jIvOaPcgjC3J6NajJOStRly6avnHWKpPBa+ED+8uYidEmFMmlMwRoeGyNXYxZUd1C
iSlJuuzlrYSTQYWr0W/Om33jjflNEGvOtVvqRLgmjnlpRJ34bYSAY4uEMNCqjcOzAJ7xlbSH6JDZ
qX1H+qsvETFPIKufEwkkI0rrbc5yu+6UAETQDPpNELQOIF4MBUWTFtsR5/pdw4q7aAes8b7f6dsq
a+/DltTEwdWdMxEW47bpqxfio9xdEkZ8sSgEz1hItV0u/O5AKeee9eQ4XNZhmVL/FvJ325DStsoa
9VOg+3+uvaZFABQiMv9Z6EminxuqDc69PkhWdEt6HrbavG9NbRiXmm/a/mWcVaG5LGRZDgtBhKS9
KSVt5KUXVShrxiqDI+hLFEijv43i2chDC+seBfT7MKAv1iFUIUURhJhP/RuRozkjSzNfUlSxSSoR
ExFEmezz2DdmePWOzHOk12C5IOY6jzliuqUVQM2mKsxWtDvearKAVoU+EnOZ8H0lsX3XDs6ryxZk
SIhfrPQbaqg5WZs2kdZ6xpvlZ/25Vdhi7ZSg+cHwVFfABHedrwW/I0fY15DezJt68H+Xg6U9hrx6
D+SSVNHKrouS0Xg1BKvaA6CsSbvY6v7QAl0p5QqgW7fw8CN841H63AUl7cfS+UDT4sYCz+jrz0mO
qH1ixGP6r25JaIWRdw9we6dd6LC79V0a+V/3XU8NQTAK460BV+/hNf77cGFV6gZ6IA5XN/Z9aZZb
dgDAJqB8fzNu+WSqmTv3UKdMizKciYt+3Fmepn83tZ2p7d/qjyb9GLS/AAoPC63ODPwS6F0cb9Jf
o2DeUfb0474+3VPde+F7jutYAg/qp+mBK5oJL0CFLj+0bmx4IBcqpE/69VFOXVRu4dzD1hl8Hrtr
LTwprZUzg/kYh3RJQD/SHweQ4In65v6dOiEL4YBnCVpzmBT/vn8pKZNwnHomSwSzrtDOvZCa9vL1
6Xx3jKORUmwDmONtrXaIqC8mp9paXv6d422++ccTD54/AEg8irb76eHwE6+vzKbaKT5gF2Grm2cm
LMbl1PXxj0hj1IJESZ+5xFBqBGo/DHzfjXY+v3oCUzJ9VN4/n/3L0QDCshXywcKHjG/A6m4gKy3h
HpeHTEtQ/ihfrv7pdeV4ruf7LKZ4sY/fvZLayhsx/exyObBKOeMNcCT3m/Xk87MomKEDh6O/YyKU
PXrB/ZCMzyrNyh1EacBViqBhPAUHN6Gh+fXpnDgSJ+HZLqAPfE3u0WPi13E8jaNX7FjaUC1p9bkY
3XtVJY9fH+fEbTJcy9QxzM1j4pkt/OcK6ag8FX7lFrsp1tdV9qp52TJJ5Sy4Ovv6SJ8Jch64uj8O
dTRsZKPqzM4NrEKdT/dOWuEi790Geyxhvuuyk9PDCAB+C7ovqFalRYtPh735DHcZ1eBkNuuEEdDW
rNlL55WgC5ZbCL5sL1FQ2AaE5n00XQQZxaBVSoFYlJYxxVWzzswmac7cjmylvmhpY434dpfstQE2
EZX9zYlCVT1+/Rhl0tzXeQEMvCtHazM8e034suWa1lHz5OdSvzQ673Z0nPg1n1rY2xmR8Aiqniu8
7hs3Hdk4Dc7ewRcE7lctjVKliIkf8oDqqHEiZP75reo9shrZXRJyXq5rROKLMiYaI6gSgQ6zL9Bo
dSQdaInWLgersHYMuPpV0+DR4zjJin28e0gttAxJCoSFtO5o5Yf9cnLDYWWxwPhcLRMEjj/V+k93
FnZ9/QSceNZM/PwoOPhm8d0/etaCvCsZw45cl4Skh87wxZ67PpAWXyGSHwLR774+4OfJrxBYlC0b
Bw8Ej+PJL56ErutVXux8r4H6FRckFAKHOThCNdvAC5tDRP/lHnpbeP71kU+8voy19ZkWiWblk/iC
VOhOi1pH4h4cxx+d0xsvBAYa9xjVk/evD3XiJJnyshqx4eF/xzN0hiMUnWMrd3lX0RrF0EE62pyr
gNWk2jtkRHrLmikbdFeTzt3XBz9xntRVROcAI+YiH1vP3TSEjVBIuasDMr1KEpPD2etNUmr1j8sA
a16kyA5D1eLbx/gQNoJ1iHE022E5ehpHgl9N8i15i4T4x48p5QaCKYRRyDA++cUVFMU27NqM4WLb
ryaH7otIrvredjbsPn/90wto6YITMw0LAoN9/NkK40xJKys5LTsXO+y8smCQQGO3zkT6HdHi8wvI
wShtKA1splrHn6+SAXHktDlnpln3kdCesKf9SgZxjyDwmxpkfpf/LkE4FPoch1Njzf9wY/+hoSJ6
Jh6lxjQWW+Ja0DDxC7Ix3awjlnp282Tmd9Xo6SPC/0HGNr90x58XS7kehuR0VxrdWeqr12I07kWV
lqh9HXJ/W/Pwz28dhfdMxAZqwcjn70+nDW0F962b7rS2PRuzbmdZKTk++jeH+VwwWrqNYx2wEYAJ
81hZ1Xn6EMf86B1RSrMhHHCZGvgifn0yn1cRjmLoFBugHJxPJn0cMgNhOUa6qwTbWrZ7aErb3650
bpKyYapGKqoYi29WyRmH/ukpmRcO9O02ZIZjNAPRKTgAIlRVvo2Pvc989uJSpcjMfUZ1k2SSVY9z
qCSGuZR4wgnrhwRauW2GMtxnDJM2JArdT6Nd3iLEhS6gFMXBXBaUswkBbYzz4JtAHnAE2t/89idv
zBxNxkQAz9DxjWEuGWW0N7MdLSq5TkZyfLWBZsfXN+bzCsuNQVfp+gZo4k8lZ26VfEbCItvJxoWQ
VnQ7PTXuPbf5rmo5dSsIYERVCXiCPezR0+xmQqpSshANSjDNDqL94OjD5uuzObUCOZQA4BfYlHPt
/j7KBLZoCFstRUGAo6Vz+UxhAERTX2c/0ev/8yqaPSMyUT4ZMyPpeIeK992B6sgrOqbBr/naVbFz
k1fB09dnderlmcHIZLYjZAPB8vdZDTW5YlPBy5PFtnedEsGwMAL7Fx3XYlOFtvfWZxB2ULHU33yq
Tq15H1x/FHQnNj30T/RIWF26C4GTNlLDQUFcavKokumOF/Gbo5164Nn2kC5vsbP8pBYEhoCODOvy
ToUq3eaO7d70Jq7Mry/mJ14L/COdi0jQrmUIZM5H66rfmkNr03fbeW2vP8aRXmwILEOUkoguo0Hv
9g+J4RXLtmi6q3KU6aWduWIbeQi7JkxsTJeI8DFKPOb4MxjKtm3y3e7WOHnlXXbYvJmwzI4Lnyqo
dbvPc742g0WvsClfjcYHQC+8eh+73hMBamrpklB1yCQ5oGnfkcLpFy8RY93Jmd2XfW7t6SL5C4es
ebC4nMfXF/LEu8ZgixLUdQVsgeMPYubyO5A3Xux6Of1Sk9FsdIWiKsgYYo+vXx/rxOUwPoSG9qxY
per++w0woU/ooPwp7QPjl07DYZXb+ms9EnHk+nIOWXKabyqMEy+dYdC2p6Lhi/WpxO6qbBwqMuB3
fWL/iOIQGgeje5qZ1bQQuDMfyqovV4xku90/P1e4Wf7ckaJAPF4pLRIQ4sqrix17tUs8fkSvV9kN
smTyH9PwcfTs8Jva99SdpGSjDWAa7H6PgWi8K5hALQJtNT0sl7B4GU1K0dz0QA92JOZ8d7wT3xxO
kBpK8GGjWDx6A/OgsqK44NIOHbnlmVX1K4LBy5VAFvfNqZ08FLHEwnMoGMF1/f3gKNeKm1yyRTP8
Ql4DXcat6TbOedwaxjfL16lnVPBCzT6EWfJ89Ix26GLkRGdgV+ftPVSPd9su78loqBZxWN54mNr/
8eaIBQzThQmIDB358QtoDDTczXqSu2lOgNbd/rZqq5WiD/DNgU4szGiL4ZAJOs/YOOaL/EexrSbc
enrAFjAL7adwIDd9Ku+/fug/gsKPCvq/jnH0TPgaiZ2WxTFQ9RoLCK7qDESNfWu2DhCZrK+5ijrW
qL5S0MaS8KHoKzi3NgObFoQrzb8WSZSMGfdYJJlpwjAANuCGjkVTnZHCF92YPqGfcsShFShdbvMa
hQa723GJFi7YR7aHWlsfMCsaM80Iqq1xO/mkcOvSgKdR5HW11TvCWthADeEV4Faqw2I2h8MFv4oG
N9oS9jISZY5OqxNRftFpVbfzUv8+LtJ6yRVONzm9omoRoRbaoVAiHKWf1DpoIxvFYNofCksQiB4n
7ebry3vq2bQM1zV4TsRMKf37DoI+KZvR4dlEK/haDs2rF6krS2gbkReYaqGVf328U68dNTfFHu17
lPFHx7OjUZYiHOUOdPfcc7rszXTfN/Kb4vWzv2AmnqLwp5dJm84/OgzAkUhUg08kp57eKBVXCIe8
tzJ9YBJ1wVR62drmS1jJb7ZMx4G+FiUEx6VLyxVlc31ckPkKDJbqbXoixTj9iMjlXHiVpd2gdtez
NYNz9jilncMjSLtylRFOwYRLspCXZre3kfraSa/thd5qG6Ox5DJAHcYDp7YYPxhj+clP2wBI3g/o
gUDShCu/MRx6L+60Co3gzkzx8XuTXS5wPloprkLseQm/D+gH9Y7w27gm4ReY9YAFD0cX/z6f7GVU
N8nahV3wWAr7u1tx6o47AGih3NJmEHOW1J9rRKzXdi5T0lEBiI1MlxYktG9To+m+ebJOrUV/HOe4
MOpUR/At2KudZ8/kZPoNS6I91l8/vqc+iA60PuYKzNugkv59MnpJolwJtmnH0Ino8dmyqMOZTyHw
R/X4jens5MHoV7JnIU3rU9nrVCxGMuNd0SKHMBHACdB+NsjAEFQ28TeX79RC4ND252uBZe9T8ZuN
o3ASpBQ7Uu1uAKI5S0gpT0VWvZPQfpNHzjdX0jj1XLjsktjA4qVyj+c0U60yri91WjJk0EQm0zjz
pqrfm/TiV4XQop2lShzfyhe3sR5EuzFE2RwWMWGgoZdu/MIaH1x8AWi0A5LyvrkeJ389FkTaSPRv
/eOFsR+CWksjypy+VO/CDx8js7vLBMPkr5+ok8dxCTukonRm38zfT1TdaWOkEOXs2IkqujnNqxy1
flW01Tcf0lNl64y2pcUy/5979B6K3kfGjQBr1yAcj2p0br28qQobMLxxRTrafZ753zQqTj3Afxzy
uGBNJitDqKPnO3KDtsQ2vPtWhsLVOauK7ps9hzj1/M4gbnrR4LbpJf19HZs53GAa3Jxlxhxfmkj9
hglIBnNmeEvat+Fy5gMQCqTLdVzOgmPNmOVZFcof0EZPpHhFT0EJ1ao1kS1jbcFsEDXVHTnf4H9l
lhE+U3ubwe29R89m1QRoVaOa0OqB6Ju5tVmYv/XeRNMOD2FQ+ktStJd4EtUa2v977HX9Ih9FvG7z
0bxTKC/52Jv2N0/Tqavgz05dWhw8t8cD2CxTNencispPTfupmYxFo1tPmMfP6ZkSwz723xzw1C2e
7Rk4Bl2arceXXSVGOJYUQ7u4hDnQqbZSmw86gQiB6yzqWZj69Qtz4hT5rs9uYzjsVO7zc/5Hzek7
owdyRGQ7KI3WOqpG50JGVGhjUtRPCZxmEqmin18f80OvcVSEor0hhtTkFWVre/R0hRrZmI6X5Tsn
n/xl1LfOnRUZ3VKK0T6Piix7hMEG+8BCsvWhU/Yi8A95OwHEQku01Xpwft9ceuNEExNVAl2fedV2
P+19w8GeVNDxRtdTgJ5NhNYGVZrY1EFVb2EuiwVPCvIpGwwiCUnLkZkM8mvrOxSxOLGGzb5w5Bgw
sxm0mX/fEh1phJM3cY5vOQGj8iFujgXoCwSW0j7ndrn7JkGSiM8CSllGE9nQcuao8ES6654I1s04
BuAmPvjyzaT/oCyW26jnkcI2QX764NtbdLnvI4pMluxubTlJtEYwaK0qTTa7yCndNWGj7soLz80i
FXepkMMVry1OlJEX4SnyWv8s091nHSjYNxvzU+fPBAwPujtP6I8bR7TbkqxuBOefpcMdmFIEac4Q
P8WGFm2+fhJPHQr1JVoD3Oh8No4KEIZO8MjnzxIQ0milSm+29AwqPfOjLHz6+lgf9+34qZ+7v4Ld
K5/B4+2/1Jys7fOYzUEHjGdBDNWI42OyjG2gig7GamacG4UeXDeD2V+aphbemI0Gt0RkaqskOJeP
X+gf4Rsu4reqqIvfzf+e/9pbocaKlIzmAx/w///pvkB8mn/5R7bvxeVr/l4f/6G/fiwhev/+7WZk
wl//sP5ImLhp36vx9r1Gw/8fgsH8J/+n//G/3v8nORUmLSyWwf+HEjiBbwDf9Sp//Ulw+Pdf+jfB
wbXnLIp5MKyznaQ5wEL+H4KD/99UH+iOGM3NfX4euf+kVPj/zYSXJ9u35tL9T4KDcP+bWoLtFc1W
y+VrKP4JweH4K0LOhUObnNALHRnNJxO/1HHl5lEK+CA07AmCuSUPzHPHh5wQJtTO9ncYhPk1+fPJ
5oAuLGa+WPzmnzvKYB8jEtOccTcMlLu61mHwcfp4+8dNuP7Xz/svxIHXFJ1N/X/+1/EulKOgyp1N
/DZL46ePY8OkrivtaNiNDZaH3hzKm7SoiIJwLbXWtT5bGDUtLqtMtNu6d4eHrw9PBsSn06RNaWJF
IuCRe3y8DQYZDe1mdJsdETjZAP80mjaZG+GHRChxGMyoOhuQ6tZbxNBQTBWQzBlCGVMp1UxZ7+B4
GuGigLbHppkIW5Kw8CV4U59uRjPlz2IByfOlyLSpWwwKhyB2whrGDbrb8TedhfRWJB4gVzwJu8jC
CBm4Tglx0y5/YCkctzP9OV6o0BjpeJSsbQsartNOLwfjHk2euqwgGN7jd8ZWJTCM906tXr08j3XE
3t34O6o5o05m3WPWEkBXJ4M8BAa+Zew5BAX3hSkPEfnTL0yF1TNhI/zFfoj9Qw2uZ01FHtz6HVDi
VVcrvdhzqWROvpXO3w1YfMXWhL0NjMetMbDjUbkfiSRfuUMRXdnIs2nL+IjMsJIgsnfj6qbIOiKT
ulmpnTQuPDwHZdAkhphGRN6vyOWoztLWLG/AbQVnSHKGrVMa2b5EZrQ2RNM9JnD0Hstkcu64O+Ya
RQwIaxNeb+sM5dtYkCQSulQecS/HBxz8xTMxf9yZkvV258wee7eHSyQa6R8cIhF3ZRmNv3tMMg96
xV8Z9ap+clBpH4IhtPYYd4z7FsboU9L08jAUhX/IcyqsFXG7VrKwciT8C4dob1gMmVrXKsgIH+/M
NUTU9FY5EZJ3KNd4oYvqzQr4xzBFILgMMUeHO9ihKM6ttiRCjNfZ05px68Rtti88bu7oqp5gowTA
Wy0gXZB0Ra6IwplG5wL+rwt7dKsZQXobIuGDtRqVl4RmzKFPYfee6oQpSdx29M50nUXDKF7ioewe
GXdMF37Z8aNENG4VqZELY+CM/V5Tl0E6v+xaaV9pod4h6eRcHCvxF40f5csOT0G+6CLZvRNuMG7J
G7auQos7ESAeW1hSjasc+l8On6jluqbQw9zMt5fESSWwdgcIYPgrguDW0YPyjeHzdCH7aHww+ZBu
AePiRKrKdANKtfmlJ45xT0hevyIpB9ScxrWtQ+4j4ctc6vkRzSRIupGoy82E2SGE7cidsByE5JbB
809ElXrOQjc4y+r0udfqFg58lV+F3m+4idCzYi13IjbIuUkKsf2C47icQzrbx9Dk2cR3kcZbE2vU
yrKyFytwO9CvriJKweahnIlWQ8SNwlXZbILSUlcKvvOV3/T2VTsGxr2Ma/Xc2k7xgnOFp9XFI1uZ
QfEikJOfJ5iy7wZv5jdrCdgsT/bFawhZCpmfGDVk2X66+jg5L+IlqItaux1GJZvVECfTBV3a+kmx
Db8di8YAac2WAmSvgdU0S/Kl0+vxrilMFzNiMMRbrJJkO2SOzm3K09adGeTlDyPG7Ydt2EU8bory
snFwd5pPNF+N1HnuCtk3b3HVWs8xtow03HVikhYyy0mTa4R2fXsxln1gn/WhaK1bjJlY9KxhfDBw
Bi8Lp43kwrAHZIPl5Gx4Dm2IlzTlgUcPDUtTKy/bAswz9iD/zNLS60avtZtCz241u720cpVvMJDY
NxPMu4Xtgu6t7BAEcHAJ7xJqOD2+XWhO0T4304eaweWa1LZ23Vrjz9gDKG917a80MvO9JsM3Eiai
fTQxD5JGqw4FMXHrzO4GyLhh88vAdLYO4/oc51KwQW1sYNlN/ZUxVsARXDtExBDGl9YEPx0kbjcu
K7yETuKdaakqV3FWymmh/KDco7tBpawN4Ex1IDF5nNKTzLPsd6gm0OP0EEEv19a4JK/6dpRuvDZz
zT9PsPBf0KLvsa3wwuL7NM7jEZ1663sheSncSNPo9L0OgXmXu7gLVSO8ddFr5hJ6LK+lnDkHOkJF
U8v1896O/V0bGnciD/wNzZX6YEhfZGuTa/9Wq753ljbbUpSLxKoGbDyaboefjyANo4e3H4DTrAGt
SlNv0XD6Bl1SnxBuO3DK1RjUb6Lo221oh3zz+IB7G+xk3SIiLX2dSKe8ZTxr4GtL6w2qrYiouFQD
G+cNLx6JLItepMO5HGZ/QZamz1gVCnfpDM64hfUOJpSJtrciwgJ1SWcJAF+CWZBhQp1tbeHu6TOa
+mpkEcERnSqzXijeqwsrq9U5WHzM76Zu7tFM1CsRRbxV9RouXrmQNFwWwIDtM+VUw8PUC5LyZgMz
Q6hdn61EpxVwfJ3pVWW6Tbctn+5Vogo8ubW/Gybb3+dtMF7HqZhWXdCWZ2murKVjZlg+nLRbZD2B
ibUlrBu3psVcBLPqIKywQ+rK25Rax4xlThzobTGuLF8kP1wnxCurjz3htyPWLL/TNmTWFghl85vM
0PiWQ4jZx7GASYxychVqof8IasPYZjFPvCOKaO91A1F+fWBdFHT+YF/32i1ZEd6lUU7j2ZzxlRFy
4AM7KJ0qf7fC8hL7gXvwB3TvS6vvIfZm6MYQ6UTphaonY6+YtpQkKzvVeTYF4rlN3NFauHaPPNck
RP08GoGyLxMj0d8VdqJsZaFLGlZ6onf7qSz9pcq1atsamf3cZ21M3kEaJwerCeu3XCQOCQK11TGB
MyThnc8YgnTQUWmNj66QqFC0QaYbN7K7n0ViFMsm6+e6QJU3+G6yFWJ9Wawx6cfn5PSi28WemLg8
fnm0Rz9fHfyyLiwUtjQOiX+1Y1yKhE8vE6zPV6MZxLspkuqnqUAbgogf0/newO2bS6QkEXyH5pCJ
xK7lwTfJQvCkan55MOAVsxK20Bs9rfngoP4df7OPhiU5asGtYurAO0B6xsENdBWsQnumBUZxDmNb
2VcTHvRbrVCK041FtGnJQ8RnyCRomVPkReRpD+rnoFqmWxFiC5y/fJ2RRZP6+lF8lbFp3OMYrX8p
KD7eyrQjzs/I527SMI7mmjLUuRvIcKzx35Yl7vbOSldJZGZ7GvfykGH/3ll6TZRI0bMYV0mYLHIF
9XoV2TUfdz8vtFsZ+u1jbIrwKsypNKTtqMtw+vgt/PKHIGg2XgRlOS/K5FL8bgAIkYngUp74ZWlc
swzKX0I57II14oj4ahPR4oQsRIu84teZjefbyNDaxyiGSbkwSs2TIJKrcRvmzniud8SARG3Xr8LZ
FFZQbD2jM82X9TiXv7iHnt1myGAScAo0dhBe5cP4G6NBvB2moCDVJPbh1fZgLUY70Mk6UCKDnuWX
36gdaKx92kRgavBmvSGIiXlo93d3x241pJQj5pQB592S/FWVrMvcHzcFqQ8rFaOI9SPh/ia8qNtB
LAk3mmG+Io5/AowgGPLxmdLsPly1KKIvusq0njuFqzmeRHqu67l4MdHYDVh4lOzOMRB7kGuNdEUW
JoANuK/bnFu4C31IN7oR4dgbcuqELPcPfLih/g5iPEc30JMoiG62mO+sCTnotgsr504DNElGTahD
NJOWRcJ3zbMNkox6oy9IsWt5cACTUiuxSaEeDFP+0ESUolxUwEAwGM410iCn8kail+Ve4nFcWcBR
fpClTlYoEeV3FgjdtTkE6jJF2nBIWmjEHak1eBKj7jEkEwt1u21mL5UgcuesySaXMNOgD7lIMXkK
2lA3w9oO00hftkoEGeZZkbT4xaEqabW14oSk+VgE0HLqUuDTdp0pC/eE0sarYJr/RUAhFax0XG7O
MogR2nXokTzznMlSjXVTDIpVkFqq0qNEgvqPOONQ+sRB8/ADoBkoodwB9og2UlyxjdFxk1EA1p5V
P+n4vpcYfO1lbZOZssx9yLQDjmNchJb6OSZtuqniJt62HV81Pe2nHSwmCrlIOu1jE2cvbkXdTh6M
evb6TMSrapxjKuZr588+0rNp4uLzsmu3mGrF3uCFvUlFF28DdHRySdR0tm8IKXgdCG15tUaDb7KZ
meZCDtxP0XjVNTsA7zCWOs75ns2Wk8n6SRIq80Syq9jrQ1O8NHNNLSM/W0bEU/RLa8oG4NxZ326M
Kcz3YDCoFqUrFnyz3JtcVO2jbpAEBMq2eLXrCkywRWWrDHYtq0pOvHlNYdRPZsJGviwzdQnlGh9s
YA3FaxNIbyW8hoo0sCzcjIU98Y7UJAMYOND5j40+lW+FHLgq+UT2DlX5wo6tacf8sjwrVUk3xGSQ
sRj8eemKcmg69uiy8c7N8gcSVO9g9GxvITX5h9BQ1Vk8uvLghFw4Zj3jVuqmvSw82T0ygmJb1Y/x
1pt33kyI1GWesi93Y7YnDIOm3x5v6bSOvUk9p05+3Q2u+gm2m22ObocEe1qwBPqIyaDFD5XaXLDM
v/VgzREoHsKdalkwbzmMoiewcX5VB3ayfEjSfgX0X73Y5QDvrcoTvNTMStZtF7MjnTcN8aCzcYoG
q7zRZcWdKRI+AR9roJKhBBEYmiO50BBp52KD/bTAH0xDi7PL3PF8CiHtDh1djY/HEEwjC3goQT8N
rTZeWCE7TVGP5c3HTlsKHh88QNnSAeFBrA67D6gd8S6z+JBlzJcObUC48Me2TAs1LgNyWHdJo4dL
PzdQphiEUarYiPdR9LvyiIiZeN3kchhDPgL9zE7zQroGuhrS21IhPYHpnfoz68pGQQirpmzBewAW
4RaHvZ6RpsQZMS812TxPvIIMs2l9BMRzsaXWyepp4eeTdsw2koZJv5bAupagIOF/pfCL+NDoFQ0H
hln02unEQE8pf0zCokFhN335BquSRCu9GR8k3IFFYFbZXps3tTiJWNbYSQEUn3fIM1l+4dWwtJZy
ivlJuckmu5xY4oTB4T/2zS64oIshpWcmi8giD0h71/VpLlNcjduX5Xykyhphy78eTZIoNspiSy4L
I7jVjUweVGGmK6wB3sFr6vJHYdC7gBpPLwPZpDz0SPmvuv/L3nk012202/q/nDlcyGFw7mDnwJxE
cYKiApFDAw2ggV9/Hmzb91KkirS/2a065SpbKplC6vD2elewqXAxZZYs7prZ/kArVD2pqPFXjS6C
s8Fjna2GmFcYOyT76Zi4oanOOgOdUsER2qUsklhTn83jWTTzMoxgpCVuLgcJChKPWiNr+PFAivGY
QGO4i2e0cRDpvAtQGD8ZPkPCnrr2Ryfwr46NMLr0yG3bGM08fnCOwAoC/Cd3eZxwRh1OZYUfgExh
tZHdFEPP6Z00n5ULDefutDcYEuit86P40mPJ57wPeNVrjn3pRZrDVjEE/pkIeMNizMy7ocGmOSgw
mXJJ6dvbHEOWsZsad7WLOUzS8SEDgLn9mOvlGSZ/5ZljUjwU8zeIqZe+tpDN6k0zVRRFg8FqRtzK
wzhQntQZuIhe5eYdCXgstqxjj1gD1V+RLuBuTmNneYJieglY5OOvc4jKeMDkGyCjZTWpl5SX2WbO
C9yISuErKykyCyY2on4L9KnKmRSj3ldP5IgDDA5gdVYSUqJJChYL182VCai3ZrNn8JyWWeXxNjix
E49W2dEXTlMjkTtmMddxJMUdVGOpq4bD8n3tUS1p08BRsW97XqbO8hb3zKOMJJcvutvX1NYWY03T
wxs1gFOYuSqSfWk74jDUOeDNvFQilDHXTWZll9go4rzoJg5oA+ZqlgjYH2KOqszJBlQQMvwcDmOg
8BBe99ObI78kt04wVcbETQKKP0zX629t0VByiHbK92nJJEvqJL7EYe2p7x3eGrmQ1t70Y6ZKn/EO
ZK5ThfaDeKQqSe1Fp/BIX2DVEFC3dE5ygR07i+xAFsNDVYXWMhj7cdV3fPDRR7eQmUCZp9+eJuZY
pGwxGlFJ352BPbVmU9mXk1RX2AKOmyJOE1IhKiZ0YotD5DksMvR4okvELLS2JyeZzmt3ohIevBGH
zuyls6fKJaCCg8MJoPNI4LGxGLwZ5ipgVIJSmGyvbssBjiceyDlMEfb79lfiNmIcE0DAJQfZdefg
Ur7IiDI5yFB+xi8z3tIcZh4FEipEcEggMYaeWw2v2sNdZVUFTuRyZyeAw0tU6s6l50pzHUk8ykab
pS0OKL5lpKsrL0KZl7YOhjQUB1FYcnYpLXForX48lkMtHrvOti9xD1T3LAnTJ828d23l+WZnuT60
UAj87xx3afBlXq9Z7U5L5qCylpyFseYsphtpfKl1HExAKyhEjZ5DEaZylFZAGXNWVvWc1kCrp4/9
cdfg1LL/tTdiQZ2zoQBBByI6+029H2EvYQZJ1O6KwiIvCFrr7J3QibNp0Ppt03TxitP7tB7pRVLo
dIBsac3X9eL5JIco4CYdGFSoblkNQqf6USe5d+27EaYYEsPOUGsqsRDS+ZTA//6kYmD/PX99Dwrx
O8lKYxI0FEWa3EWaKQ4hbJMZuad6FKlocBCcOxGW8Fc9a+JTO7KLlEPJubCTzl+9l7+agX/1fugO
vu5Bvvnt//kHTch/1s38/6pViSHZqwH3m1Zl2z5/jzvyfmT7a7/y9JN/O84Hf0DvIB8ahZYFl/K1
47z1h4MhA4R/n7YawZUMg78t581TVxILArzlIWPOFt0tdkvxf/+XbfxhWjOPjpHhshvSAP27YfvL
14x+Vn/9/nVn730bftaDIsAwqE+4uzeMh8AacQ6qtXrnJ/lLzJFzi/VOuEh8mMiv3s4/vJKJhgG5
Bw2vdwTdvESvPh+bdr6JwxxWV091WanFEMbdJ2Tu3z0T10BYAt0fI5H5z1+tnJHUwqmpCVaUQ9aR
ZKFftn2RQk2dHv71IzE7cdWYuRI61/r1Qj20gaBqJhIc2VeyPHsJteQl5b//yWUcGLlwgN83P5Gv
I4N3VM2CMwTrwKe5SG5RvsxU8h+8OsYqBAkEwrTQ3+oWolovbNzfauIBiuZMEa2Jk63JWaRMP3ko
l3fzenH2fYjT9A+gn1okHbwloHo9aagyGOpdPBBx43bjzRipB4wDH+qe8JWP3+DbvfR0MQtVHkpy
dqe30mcSsirmZlXvgBoB+ShpdimhSotKS551H7Qqwdl0YYz4+n584d8MRWQZsxfKiW31dnq5TQUq
A3q5Y1+pbjvchxZOgBcoFh7WJ/PrLRPg9Izsd6wK0OWY1b8OxqlLuxF9fo2YFtNyAi3HdWrq4e1/
8ECvrjLvXK/m1syw6DWaejstUHjUNuqhL4byUDb/2at7daU3K9OQFXFFQ5wBknfjylXp80Ty7fIf
TC/9/VdCjOf7jAwvsLFVmMfqq4eqwsLxi6ouoAeZ1arWe4244poac7KLcR3Qdl8ZQWNssEJ2dnqj
qlWaWwE1tV0e4EWgRhk4B2OtjaVJQyPu+wlG9tLQ2s8pHJvOy15GLHP20WT057VHGikBma27MAMK
iKrmfxnjsFgDN5m0x/Hk85QorscmML9knlntnTANn/qCQnkolLMLPSy9q5FwniFlPGeewt27HTsa
3FRUlAWCM46UaGq7LC/XsNbKW+ws7QOee8N3EbLKG9Ll3jEGvB5TuzqSgtqny9jz42o92rn+LcVM
FKUg96PBp3ouQh46IxFzUwVRfUkjr1pJTCrgpVphmC6MLg8UMLYkHRC70Y3Q6YalAkRdIzV8Weg8
3VSwcJF+K5fg4yYEChaXOErwgcT8DZ9RZWxgu1bkTqLwONgFxxmUaNXR0Ekh9AsKMz8gJ9vLIapH
ce8cVWSkT5Ff5Q/uALIpWqv+KtzC/BLy7PXCG8Do6sLuJu6pDxGwe3Ugl5Y1MteVa4OraGAKD+2A
2zKHv+Ka5CX5FPJqcJkU9aXbpS+6wTftcFv7UvjJi2qH8Fa6U7Uf5qUxbtvqOOZzj6Hh2EOcXhDk
MYbarrrB0Mbes6LLJdSQZNtHubWgDEhmh+yuJKYI35+F3dGnjKw6IKctKl9cnPwvCAPmJXY5WgdT
G0DrT8M+b/E3x1DbPyOKuFxnCS8BUQ3m7DbRgoWoozt/wnyQXIYkewqwQiWXcCAJ1YlTWvyYnk74
4DZuvk3oEtbnBvhmsHLjsH+Mw1oL1jQsWx+bFAKgFy7I1RkBGtMXH5uxO7o7xYvpkeLMM44wxlg5
IQyJnU0O3EOFa9idRRZLusTxjIy6BnpMhhwz7jGqVIDbDXpoJB8mn0CGKiNG2KyjaoF/p4bY0A0e
WtEw7WxSzJa9zRY34fHKqbue3QDxpYsfEOZG/bbzy/Q5gJm8CUrmEUY4cHqSoM9JsAoV57egf5ya
KdvinCRRLmmNmWzS2nKm9QR5RyyaNhq6BcF8xjd08O0Pc2Ju2RqNv1U+OO1978n6a5SSAuaNOWso
gKwDCVSzDpDREpqAA0m/RsaXcOIoexKRWR5UiJMpvStzSTTjCwfhAN4OWencCNmB2EiutLHlXBxD
X7jA6ZkmcZTPtp98oc5i68PkCRDXp4YnMSe8TfsGL9C4VvHPsg6cXZm54LpuTNqhbXSPdTv2WyRN
eFsHHQNhGvwSo72EwEFEN0LDa7Q18i02vj9l13iruFW3RE1DL+i/dfGYHIrSBa4MSapkK/Su445J
SbNZrYGy+vNeNsE6ypjnaFHDhVl72Ref8LYjTnMbYntz0ANVy2UxZG2GcW2aLCyZM6hZFdVVnEMq
Kbs0uLQoKmnTMeuzLud439ch/QriHaaG1Y1Ezn5rzPtubfPcZpE+J63mX/oIUZ9zhUm01UsDzvkA
qmWH1kF1jCjMhsKnLoA6oedjtepRwq2ddmIaFUROIt7usHHTGqIWcQPVljGZEteG2wgaG/mz47BQ
Ng3rB3bY3vWU4BZuNs24Cj3SzrGR7Pxr3H4bUGiSTEiKYRgSWyuILi66VTqmLGJmV63cgUs3AMS7
BAND2vzG8D1GalSXeYnnaItLKt4o6ybJL60ap9Z4sHw+QlFftmKuqyuzOuZGzWACAekIejNs9E+8
nSQMwLRcAL/TqgtJ7avMfOOnPrBa9fMYcfTJuMhCmVykjoo2/YhWB3vnOYVSkw4RFM6mBctc4k9p
Lh1rYkWUlVr2k1vdQycKLicvLFdK95qlTXgBjhSSlTvXmwZvB7e86+soJCitLA/h1BXXbcfao0Ws
HkPApM/6gnceVN3GSpFlRWWfXFihqX8LjE4egfyoR6vu0s/afNe6er9NY8QJRRBp57JJLq3E6h+1
NG0vRxXL8zCdvuCjPEBfgYbmj1jf2JPh7KYgmWhriOKSTJ3wKs++egJfXhqwL1U0+9bJ5J75/ND0
Oqm0uJWQplAQRaxbiP1GOBBsi9GWxf2b5lREyntsejO9fq8lcf6AI255aEpWHL3wISzpBqGLE5+0
/nORxRod0j/fYMPZi/Rfl4AR9u1yiaed6naoHOxmS9NlYdISGBayDVLyd/OcxSzlkCcYImlQLGHn
ZftyEDp5tJDpUE+Si0PGvZiaRV5bSUEjVEgdesYgZiN6874tzOIwCKs4VJ7Ua/oc0BWsvO1WnYHK
IgeOVTgHHMfBJEySzSdvWP8KbwhvBF0VxMVZise0nfRFfBjSwMLnmmSE3j9Aq6nKReh2lmctqcWh
tC8m7Mpe2jGNSRbos+Jn7UC0MZLI2yt6KZANx6CZEUNHB/hWrOujPxOmySuQ8qp0PeyJUxs3cDpq
UYosIG5s4IjO6On6Gu2Tn+kZjCKV3w6ppeATGi6AJ8U1ZIfaG/tDmafZioTNb7bfkQafQiAYLboK
DiRz02V+sXD0146TaueGVWqQ0bwCS0bbHLfMU9NaVCnd4i735c4UWF8oET5nsZORzGNmZDDQ1cS4
nzROaaqLjj2aHlVEzk5pm522JOB+umC6Rt+j3IPxkRmtRitEBZSWmrZPlKP7Gy8qWN9sl+XbjqhO
OC3Zw2LAv9NZ1TzwLqMzR89wdPpPqLbvNQhgacid4dzMLOd3R7Aaky1iqrpsFxeFfej6tnipLIxo
F4McWsKbI5vSKiceE758asiL3qWyMDLUrrVBWQVp7pmNqzz4JgDRaHLOaJMaMmg+ds7RxhD7rGzS
hj5CG5BxLuhSSMCtXTTbT1kEtFRr2yvCW0wJ7WfLRciwCPjX1tcM7xqmHMttOCokw0mSPp3WwLIk
u2k5TJn5qTBkrvF/OSTOxGOf40zggC1i8PRrYd5OpLp0rZ7vQItZe82hP8c2kFRZv6FmIsIluRgR
2EH/m6ixsoDMIxY/5yitAqaOEXx2aIWr/v5+QEtw4cMD6p2TkBeRnIL3Rr5rCuOh08H1M/aXwUue
y7y7CUe2/I+PW+9OyQwGrBm4ksHZBL3Emxdg904RAe+TmUxBWhIywmZNaVKWcXXUbEzEP77eezHj
fEHPmZVQmFC8s2YoG4o9280wsfHJdlmwYlarpC17kqcYWBI/ynXWMtZcxx+uTlvwQLyCu43NwdjA
fdSWBGM5z7jl91tFOMknh1xjPsW+GRFIVvHEQgDgQCp780KiDnYqu1e2kyjk8U1uqwXJ3tFysOxH
QTgyTmM1RDVYNBuH9NclZnX/1uYH11hkeRBemaR8mjd3gMh8cFG9JbuA8/bW0aLqWNvDZ8vAO8SC
qwBU4AyH4SMa7DdH0i7p+tAtq2Tn2hTPLo4/2Dq5cimAhjF0z0g/GFMOD3Ri+8ePx4D5/h1TogCd
+7NDx3vnzNHI7L7JB3Sr7RCFtJLhSGlhGDwVHaUxSeXOeBloTvBQ2uNDFoziRaudYS3HnqQrWZVx
Mq+3jVwIEtQt+hU15aSdNTvqb0gJUMZ+iHCO3NZCLD/+RFz+F6+GOPnzv//r+QcyJWYcNdN3+Qvq
bBhzi+gDaU3yHQ+X5/I3P/QXVO2bfyDuYJ1BOoOqDk+e/yutCfQ/bLQCAT6QDjI920Uh8jdU7f+B
xwniDBdSlQ6QzF38P6iapCac12bokkmDHfC/gKrfOgaBbJHoaMN9Q8Rl43XyZk4IpUH4zVvjWNKA
l2LZR0Wido0DUAAJqERaXsUjPv5pZmgDJS8+b5Cu4hoyQVA7z8RllaYBExUXJCLWUnfCYhHrQDs9
RqbQCPsKS+aWKFt0JK/e9NWf69NrlH2+s1erlsmeAA4961hZOByWjV+Xcb/thhzJcnOEjKRujLjU
lg5l2tnYezoN0ZGT8ccXZDN6d0ncHud9Clzf5Wu+waa1JCd0qKuio+sGZ8Rjk2aS91QbWzxIIoEI
QmhiZzQ6/EZMcIRadnbv2bvAZeHZOBH5D/vQQz+zmHo8Khek64GjmJIYIr9M4KBXJaHnWGcZd7lp
yGlrh2V1TNvZOxNMh6rByMLGXYhGFNPSwRea3vpQ8q41t1c3+URxYhqT8yzLumoXqfC5VAAcEa0b
L5wPHQ4hnguimUAlXL4IxbVsu26Dmn08H10ULA0yE8HCz3bTWGz/I75CGHdKEogaHxxj6UXJGK0h
HQ3RGlBHXemxnUNwjyPzzoBWMy0Sr+XZSD8QX7WY7LPIHbgNZSa+IlbPrL+a/YBdv1uZIr5UccEd
BaNj7dnoY3XfIInCzEJo9DTNNDZaBJt0JC6wOfG0jeuNbv1oQmKID7JpGX8RIffAaTjP30xNCVHB
yk31pfYNpT1ZpuTNJS12tpCeK1Xtmxp50LLHLHkiIQEmImeHnj+tO5Ih12SFUdOpSUB+03DPj2fS
GIhiRUIS3FQ428nsQuw8pyzhD93ImafvGn4cLg4HKoGLG8YS/NV6K3hJyWjzFVybVtdjjCqm3tkT
0fJr3qPVLZ1kTvZOtBwcQzm0Pm/HqeKz9rOR9BFheR4fpvmTePPLCci14PsRC3EMhAa2kuRS85aE
OwzncUREj+brkMwByNRuZoT60M0SAwe7ZmQS5sgZOGBg2OStqt7M12g5olXuCGPmMqvxjha4vGD3
4WxWpAQV0ePvEGOk0jkfx8h90HrPuBj6Or8ifSp6NgFHdgDHtr9MzNJ7LqOs/1JbeqogyjFk44H2
eT/00l/G6VzTF6QbjgdTuQ48xsoLHjS8ZeS1mUyau3J6j2HTNx6vd0gKt7nUpXJQKjuRVqKs74Rl
kF5j+/FkgRrYmvkdxJZvl1gUCS9jOnb1V35ZpC9Yl6ibpNCBOFzUvcsqYoy08Ea6JSdn4w5dGp8n
zzThLrRw4NtCRsyBUUmq/MqbYXKRX8+kzOpqCDetrtXtYxs66sZniW/W2uTxghMTT4ZtBv/i6KC+
qBehajnv9ymYZRqa6ormhdh1xMuoM4sgxogMtY6rAJKlEx58LdAg0kLeC9HV8ME6srWOpLubzV02
TZr2QNbnJM6k2WjN1ajgtW9ySvLhfio4Rt4ntl5kN2GfQrqFYi4AQy1rP/XzsWIaC94lZ0repdIH
DiJBEPEi6EE1uzD30fnZrCpEGAmkicvTQM6UxocjAo557PbzpJANhJuFGqCasphX5l3Saai26D7F
7qPK/c68TEPa9ZDYjKz67lmDcRG7PsWjnxdcU8uiVJEzFjXpU2M0EFkXBG7JH1boy+xLwwphkBga
Tk5zWRVl6frUNloYrL2cVLK1meHIsIBxnB5a4fHNZd4YF6mcLPXF70KR/XS80jTBoEYRERmm96Z5
WbD/TAI2DFzUfViaPkl9VeXq+j42LTACLHzB9zXcoJCBTfCiksi/KBFtPzp9F85xZrcetmLD0iiq
7h4hn7aGUhETN1+3S6uL4r2VByEaPTJIFkWCX4NhGSOxs17h7EB+3NmFKRVaAozO8WpjAwCUKX2I
MSxZZKp9Xfv6Q+vU5tIq9CcNqGchS0hN2VgSABYPyt+R/RN9y9vQ+6kico9Loykvybo464ZGjOss
b9Q1wRHRk2P15bpgk1pR9lk3NN3KJ8OOi41Z6sBNBMiSdS295iqICFzz6ozzKoGl+XlSR/m9mbbe
ItBbuZk0CQTQK+ytSCgjs2moL/t8Ks4cEI51BwPymmW9fkqDLr7t7fxq8HSVbhtBEo0YCQzRqTu3
fVIlt1Hr5vd4B7bRppElogE2sFWeiemQa0G2QYOaLHqMmGeCJOgNIZvVHZtO/Vg6RR2v0qktN36i
V19i151fLYEhJKg7Xbl0vU5d1K6yFhFIDHlZXvuSNF6zyiHf7MzZWpKIVvOC8C7PXsW6UxJ5NFIO
rNrG7AFki2rr52Kcu1xWtZ9TxTaRY1ynYVVvdVwBVgSg1I8Q/UCf0LS5+5ITeb8eC6+7ENIOb4M6
drdaO2UbR8M0BCfzyceSwHUvtFiKIwv2uMOLZ9wPmhHgq5EN67FtCPOClr0U3ZjC42zduz7ppx+6
nqfHwA+mY1M2wWcZ5G8OOJREPjx8HFxQFeOI+bYkGovIlkEj7QMMT/Yw4pzZYhi2rHOlArsCfOGn
llrR82sd5FDtPi6R3pzluQFcHfnndLC2OPD+WpOJqrB80nZh4ckaPKecceXBYhe0NTBplDHVMWSZ
+eSqb7q0p6vOjgdow4lFx3P016va4RR78eAEBwG37iuSSVamWpoUOR8/3ZuW5uk6EIhwiKXcnGkX
v16njyu3a4MoPNgA9SzqesOmMdOzHRWyYv37i809Z16nATXlrb2CwSKiRVShBz8HNq9mGu2JoKAl
XbD++FLvK2mACRjeHAZ0vELedvJFFHg1UZxkELmjcVHO9EwHQyCgSFkd29mx5l9fz+AgZDBMdBct
+ZuuuuFXrBt54RwmFYcPf+6BJYnrydIp57ZOmxCq8snrfD9GaAQ6PKY+p487+ptrVqUtdJWjrui6
ZE5SgWCpjOEz6+jfXgWbjwCvYgf3gDfjPw/NoQyT1j1EUHh3YwJp1vM/tdX53VU4UPrYzQNnvMNr
XGmZwtF4lhPzwk3oIEGE/g++koOlLg4InHZmO4RfR3sm6A4Tb+gczBBaN2YsfJN+xIhgDaXDuJC1
6qdPjnTvlw/WdJYQHgszTC776yXLpA/HIXftg1aF7qMBBZr2bE8p0mHeti5hnpsLt51YvD4ekO8n
Np4pUGbw1ceT9t2AxIo70aeatMusY3KFFcuUdCHMTClc/48v9ZtHZHBAbaIGxyvo7VrloazlUoUJ
T3lmxhZGdZxaOqS5PQPg8wlOzaPm44v+7vmwS/MhtjlAfNabBbJHPWHFgWscchcaS1nAmsh1P95y
0Pl0op1QtF/P5QHoBCZTthd4/vuZNrdddaYz3doWanNqFA4GnJ6e39T91FxUCPppnoyUyWqgrqP3
N7YXvUDBuQGEtDlcVDQs0br8wIjMouqcSvr/fubWnzlHv1/3kDdZ3syXgsFkvKWalYkzJMgWGeEF
sO0yCSHDp0pju8L0m6GWBpT1H38J4/3cnV2/qSuBIuG5vaXFRDl4ScgWc9B8jVpX+RbnB9KxUFc2
BjtWXIfzeE8T40J0ufgKIXwyVlYSqBvRmiInPq+bxIYqCcY0Oqd49fEN/u6dzMxJeGoW3+6EY76i
7egCz4zeZ9YXk0/RrTvpkxHRrCf4oUxgmOufwTjvxiakwnk2AOUwRBGH/zrnRdLORT+xor0dkoSJ
lixdjKJkmKq5w/Lx0/3uYuBGxGcQJvA+nww2R4BXManECj/aq7RE/Y8mjlOOo9eckj6+2LtPzZP5
s+enjjsOy9mbWVdkmlG3oT4SKu1wsIwSychiInJK/PhC5htqM1RYlst574bPyI76tjAhNjtRbu0N
bOBN3F7pnOG6pea3EktTnCHbY532ICF2hJwmHmIaf3ntWQ1Y8rwNVkLdxEkGTqANHJboNyLxmjxa
2LrmAmWBelkbneAPjuci43B8yrqXJVLr4t8uxCdbfDp17GuQP99WIgkhvrVXtO3BnGhhDzRKjmjK
km2kj/+66OFSjAGbVgCQ3rumDAx/U/YKoU0DnRjxSsrz4yYdrMmcqI5zAPtn+OG8e71aGG22NaiS
sw+Yb0BAfvuVyqkgEbhx7IMrlP0Th/T+0Nhh8HACRFyPtLyVmHLnvlLK/GQDMN8OEXsmaULWtLjy
3AY9GSm/mtd2DscBqk16MPC8KCZk6r6LCfKIBMIylxha+t+Q1Wb2qq/oN18EEWwMEomjZGfKETIH
uY3jjd4VoIhTNuM1gngu6vqu4dcnvUpTuG2K3t1Irjw5aiV/05A4uwBKEp3qzLeqaydtoRnMwyvX
2Ay2o2zIt+6bsW4X6HzUlTMooLE2pH98zACOoHCIPpp92+hCn5PjmDUr3ciK6wG04aJxpbZVduJe
EaqiTVsScOkv9xInCt3DIIG42FQn+NVzumAR2019JjMbHwkvx5t6VWFNyAF6Sg4oTI0l8jOnQxxq
xAJ/jk4QiQf2rfeYklhTOrOqc3J+JgS4Rm78GBo/AxTXUKMuA1XPYCh2APFVPyp+7WkCOptLODVW
ew3R1zsCHziUlGLiTyfh/VV89lkI8hLkc10jauZaXOYO1khliwVEZkQztXVsVJDtI19TNzXx4vEV
RKWcCNpI9PK6hf9TrGAUMbsro6izm2qC0bJqOmmIDV1QdZORKnQWuW6V3cBDaH8oWr8TCG/qTD8t
t+zs80YYMxQ1kKS6QGjJD/LozrOD+oG8BojNtCfN1D7rZ2sDEA0cKIgckpnauDVq4BU4CMiVnGKA
cL8YXWsNf5G/sYMJBylssMq9UGmn3aoq4dIim9i1Ah3mgFjEudWal+XQO/LGSIhtXmUMl/iK4yJ6
UWP0MByAQWjv+75piVZHQKYtp7pEsOmaLOHOFDGCyrLniGt6Q+Kd2X1oDPsYiWXIvmrAqKmaHEzL
r7t22qqcI+SChj0oI01v1dwZpdPkqF4dBhhWkUTAaknD3nCqA8DsGX3IR4EaYpcu3AGFCYJyojMV
kZIETquXQE7hFeJwmK0nCM7JO27GipVxZ6em85yEcRyu266Fl/3ntHJn1p4+a7wGDwes55KEAOKu
HZKBDGXEdEHZFcXSlHArlo3rMIqEP2vh4tzhvZrtjJlbadt9g5w89BsFN/Lqz9YMWXrPoWPNhURk
U9v5lQfR1EhnJLYBnl/UpATsEHKDwJ+2P8/tABljsCvvzPHoRywyPVHpBjmM3h6hGjFNi1qj05CP
Ni/Wxn7N2qSBGSXXbSm4EUMHO9nUudkSr2sI9dQpz9KwAvGcLLvxK+JAzh2VG3dumpb2ssN8a/zp
a3Qy1vDFTft6NGpQ4HikNiYezxi8gv2YNkBcLWLQAsaKTTcHZqgtLe8LhXkm6VI3ElODRZ70Nb4q
YQhXYckS7qSHvGlB68ccUBIVZjn5IAIQ3g6FriugNhBy6QOQTV2fDv/bJ/1nFoSwSKhuPuqTluXP
tpLPvzZKTz/1d6MUo0F/FubRDp3FC688CAPvpM7RXf/UCz31UP9ulAZ/4NBHX90GkuHo5rHp/t0o
tXAuDMi+4VSHgI6/+V81SiEi/Lp/kxfKIZiwIw4Ms/HziUbxagu1oAUU2K7rx1LXqlh0KN1dbYVS
P8QRylD1OrMtJIuj1dfNRhElgKlULS2CknM0+cWUlPSZxvYc8aYdVBC74eupKbftByOguloNrfEt
8s3ovlCoyZPIdb70GAOcY6MkrybsTsNNUqXEeFSwLc+jgT9c9q4K6q2WxkRkybQ8eikqW+js13kj
rW/agKfOkW6UwvXKNeVZn2K6dG9lYeedtZOY8JPI3aGDJ1ZY3Y/01Lw1W0VvrNIXCCE304hVypS1
48pqdAsyu9V9hVA60GvqcOc7z6wEfTR0Qq/eZHzbW1y4CndpmZCe13UeJvdGPMJspP81LZskBV7F
TRLtPiq/W9fuzH3ryXhrqvRHTl2+TrxkdhcUCTFMwPrb1EzuRqS3V25KB3PH/2Kd43QTFpipISCW
5I00C8jR1loa2rPKbLXw9bQY8Grw2CgwfFqT7hjA2ERNuwInFM564ph5Y+i5c94H9KMM2XnGvgsC
wal/CsKHqfC929pzwrtGjqa/R4Zhaau0rZ0cabjNyuw1YfrYo21dayQ9LjNYZ7yDul8I0r0PblDl
R1l7NMK7YkjmyiakNzyOw1F2MvKXWlTHay9xpxtRRnaib8OI7kxm4C4lG9AiUw4YFg9TuQI86mMS
skW68ccw3NlVYT7Wk4Xbw9Rq012Qe7m9kNHgJTtb0/38IWmIDLmPCBrx9HXHHqu0NYHZQdtu6Y2M
eruPI6ckpDTNncR4jloEuHy53Fg4DlGbRWsvTQwJLiaIlGulhygJIIbvwa5v/Dh013goQUrNqiFd
Jg6uSXYlCuTmgYTTjQR1MaeMkvvumJiLkQOPA5FPOJrm3WUKdyXH3Eddc+6MPrHyw7TwkurCFpMg
cSHb4oIQHrys3JRUpveaFl8rSGOLhstsoknJBVqNr4Y+TBtaCOEm7Mdb0PR2L3CFWePOk56JQtP3
tWNnGxkK8xBg/rvIKGfXrQavt7BVcrCBkjaDX+GblI/TXhdMTdPNzftgNJ9K6eNaZkTeIo2lBjE2
7TdV6Ul5wAA13VOVfWuoJg5NYkdHQWdiNU0FAbW40NA+W7Z23W3sqeb9aFiiFVq5jIQWaLA103gZ
xfFPZxKPaDIwAqP7gHhOx1vAbrCRQq+IUU43RmfkzJMbgCHlFknxrUy0dmFUibGgzRAu7SY1rrj7
9Jg6o9bQeJT1HoJH9xO1+rjyY4uXw2TbibpHwsIGWUYTBp9CwJ11boWV32R+cjYZIXVpp+PLON0l
rtxWehscvGi4aQPk71NhrnDkWkc4SjURQa9+b9+3Qmz9UZ2nWLvhVtOpTVPnct2HNNOi0H5wIUcv
hrJoV0aR/8xt7CbMcnBR9cTdbaLhyy8MYxlI5Peoe1kEE//crqHcpwXZ4DoxwAuyDuxrHdO8daGa
kuZoPzC2amzC+R7ulrqnXWpx0O38Jv8+edgNU+QHB5fl8tA1dMwIa00v4kCmSMsxQGZWGNdRLK77
tF1rPg81VeWF8u30OZ9Xs6wLvRpeW6sd69q0bxJTuIeqlvGSD0ZJQ7oAVOn4UddayhlTvcSyMHaR
13JESUS+wEaHFBgalwdYa9a6ZVm/ltaAI8fkBvss9W5Ct7mmDa5vWCb8Y5Vqg7dsM1d+YV3pVmbv
hf2itmR6kZpdvxQyk1udD7XRK9HR0XLiG0up4LxROuwGTa7stPiKDYy5pCUH6bvYlBh4Lgj18siv
bG9at2R1gbqJPjPdYONlcXuV/RzbCdZDMbuDIGE3MwhkTeVdjgxiYxZTeDtkw3mtiWb5P+yd2Y7j
yrmln4gbDM5xK2pWSjmPN0RmVhWH4Bic+fTn027bbZcb+8DAuelGAzbgDe+qTElUxD+s9a1JdNkz
spZnF6DSKjeGz3aRb14MSw6OI89xX8PTzKHZWeMWbMSh8rKdtLKId7FxLpaIm90Y6O/Snd2Nq5d2
b3bWU00cJQ+wYpFQJPlwcpvRvCTCfuhlfZO3yYunLEg2uMbNyplXnLQbXDsfjhxZvTpuqK5naW0E
d0Fr79o0mx4mPjpU3gO5UxyjwYeKYvGWE0m/1rbPV81w6Fj94YwyejM06kh33G3dobFOGmThqhnq
lLW5rJJQzXmwQ4i+HJKq23d1dhzSSO0gLqRhLI2aVaWx5TLLwyWSaGSRK9MWOr3z7Rh8XoBRjOAy
L6ZznxRXKIivmzO0NyOcx6HaQMpMvurJc8LR6m+mtOFOGPNn4Qz7El6fHBYu1kziFNLd48AcFLll
8T1MJdnA81vmq3wz8HoQDlQqBLKfnoYZ/BFK2a2Dod4KY9ddLhOIFnhOUVOve7qwk5u68XY27HnV
9rH9HlV9/cD0SJUrg+VsvQkUJ9NQ2OVdbAxIsisNtqfjXqvhxu7nys3WQoh6W/Z1f2PB10HlYdG8
9CbYM9t4Tozxej0D7ao8uTIC9zJi5H1BrFHemnE9TGtnzh3EwvOS9Q9lZgQH2arlOA32szOZ9RcB
R0a8jwq0EVvXH+12ZeeCxCvHqSAgcc9am6GT34Ux3InERyTvjN1D65Z3Y2kYNJDGfTEn/S1e3ddW
23rbT151BLH5GrRkSEypOloG4hcGl8Pagsv1wfHq7Efk8p/ZIvQGHZQ+kM1tbbJqSHYeSI9VEJBu
XSiHF9sO7zImSKU0A+Mco1Z6weM2rkiCCH55hACue9b4Kzex888q8OdHfzQQkvTBu63cOoSP67+A
HknXRuSZIR6v7AlIkYmeguGp9CHb2zbOv8m5fon4wLIVaEMAKey/+V7z68V0MJsi+1Fr9TWbhv8g
ZTm82u2wMdnEX3DFuTgfuLL9rBYI5lOC0WiKtbOqTZ2fUHhXQGN6hxqhjM/CyvedilQI7AzARi+r
B8QRDeiyIOnv4YgG+8X3mldjkfuqm6enAVvcVshUpqGEWXgDRfdHo4JvTuccu6Yn1/Rw/XOaiZNX
2nJXSyw/LiKvDQ4oLgia63VnwdpJXIvxi1FlFkoLEqrIPm1uMtEuq7xr55sCW9p+rMQEIbD5zmPi
hfspT+Hn1YN45IBsEYz1dh6svG5M8p1TxugqCkdxebVG+d6wOTzF3uxuc2rBl6upZ8blkQdXX8Ns
PxaJLb4YqHhfTlrCyVy6mLjGBGsPY/MNcy+1tXDUoXXClIM18uj3iwEwB1ODbd1GNCo239tSQ5aG
CbYuqDzwlKVDnIRFJJhLnjQaia0qhvhRGhSi4kyhFRbgtLRcDijrf7DG8nataL4YouDTZGeGTSy+
ClQqa7VMrlxxUe745I5u5nQr2J/1Oq+qDGpW/zF0Dmaope5XJezttZvjddJRwx2oKnjZJdibqO5W
aN3yvY3YYJXoDCOIOW4ibV+yJLORCnl6l9decEqTAilhx85J+RKpWbLNh0Y/ELHg7Ezx1ecJRROa
CNLso2cmT8Uqb6x1ZDg2hsaa8DRXY2zJIqQFc7nxGyJNSp69ApfeiuWaCCujrLF8D2s0Rg1HSuqu
EFEOAOmQji8q+RglEecU+Vsz4G2GEfeMo6LaQFJAHZQWp9HDwJWJACHdRHmIvg1CR+zX3It5dagq
50EiMNnBUfzOy/4ZZQ2QZm+57wp6FatzIdGghQRm2a1rZ05Wdu3qs6GnAbSRYb2weGtXXV4Uz1PX
MkSBZQSOy3BYUGm4fxX6kISl6srKKqZrxfKM/xNVFFqtMK2i9IfSYi0mf8HmxpM+5d5qNkli86Yg
evZFfoPzzLloBzNs35S/KIDBDCXtRmRLFSaGsvhIB+SObUICSl88aydL1zle1S2GZ7lxiI2i8A7c
1Wxk+Rlw9DUKSxVb2PzNxQuiL7PVBHqpCVvAqKb7ZkYOKVtPhHPuU/kIvBtmnV3Kae4vllmFRdWM
4dLq69zEnC+YqI4G+bpYsyo79IcBeYj0xxs2vz8qeg5Iq+9WsHzGtbfzRdvf0OrOvBkKdc1yiAI1
bFCm7fLklxE0BMl6rXkj2qzeN0rfNakNzDbhiEyaIEQ/YG7rmhYXQZ29g1u+sypXMLHKTvBuuEQz
E9dr8AzrhxSSdPmc/P476uOvqlI8P5V933dnv4qeq2HpgB2V8YdhABvsoViBU1rC2PZvFhm8BTW+
QSmrneKCXIFuBuANpGpllKa4cZz6Phup0Iw2M8OuX0CrKlCP2P2qkRLNuIMrOgQrVUwL10IW8XK5
DRqEMXWynQMiUzVP8Mesk5+2wrdhR+O8Smyr1avRwf0LVax4z6uMLLw0FQV5rxZBU1Nl5xR5FT5R
GO3l/Yi0cj8YU3O15apdlhqxDmsL0GJY4Ql9x+OBVI8BKI1O3TyPfZAz7EyGA5W1wuqelDtHls62
npf4hEPa2+qyf5r1gqq6krcy6LO7MjXELzdt+9OSpN4RHLLeW/msjj0A3q07OvrJKfGABdr6pI/P
zqp0aPJj8xYz0AAdq4pvbKZ2YY+K/czYGE7uQmCjXWF8zwY6pgHa+rZjs7EmcIMioET3VdrOOkY7
iCmanR3y+njNfMNgxWUCRSer26sze2MleXTrIRUm/2T+gkotV4XlI9zNeccobM9lT8yXzuYDAYhI
F8fhggSP0qJNEKMq+YGdKV03gY/2s0gQ5tZuSSmkl/Wo+OtbiemS707sTZR8dP5b8lZIrpss3HLM
MRNo2gdqx4NflKi182LYXvNTNpzoMx+9W25ybO4Z7hsaquChzwxnRzvM1MWesvdBSUk17ZjqzHXN
TTTSMVzmVp6IdwpWNeGTayvy3VWvitBg7L2qhNXgdG5N/CV5um+VI0Kt64zMvdY8darpjm1l/2oW
0OEooVbX/sJa0ovgdN9MUCbvMs3HWCkgiFKB/c/zMTRQlq28Ku3WCk33aXSyu9RC4Kiq4hx7/ksV
yHZHjd0QiMbj307TthTmLh6ZeeSdSz9DtOKVtstfhXgT8WP3c6lq1ITdeWaGv9JzxJTbRhfc0GtZ
dhkWEN9WY5fw8mDKQZIL0RdzKrtmtE8IftsA/HMpXObjyDc17K8EXrPvOCNdoWGFD1+Dn33BpzoE
TnM3ob4+pO1srWkjTxzRL2QTlVunnza0WzzJTPrDbmixA4rUvCyit3bBNDJKWbh4mfui3BYPGIYP
QdZvlsFTIaDdUtLsLOVr4xiMTsZxDLYWc2bOzgdrjmde0dBtlDfSfQUjriVaws4wyagBIshUYC2i
dDwmkKJWrlN+lV0l77PY4IMM3F0zNska1eHyjKrijoh3sPO1sMBEmtuuJXDW0TojV6kCVOXBmCQe
w8+eiij5GYjm0i7WSQXepy0sJuOfnSh2fRf80sNc0+qmWH/FkoVtIddNVoYiq7M15q5fdUckaW6o
j6Qxkk1zHf9fXdfKqioGKwHzkiWT8bosmQckYqF0wb2dVdmdTjigw7bX3oTU1/FvYexZR4O6vkZa
S1L9ONCYD82s+Ze4yRG9gzo262ZTtlOp10nns9v3TjXQdXgDoZdN7G8mlfdbJjmocPLeXalF+A03
9Nz0gAwWvXPwBssVNgl9SPOGJQinWrdif6jdgvK4wQs7UZV3Twamz3ZbBCg+t9pQow5t1mzVyaNP
mDk+rB6mgCNFA7CV98iNauYOkDnNmx4bzFerJl91IABky9Tif62c/6e9Tf83UbauO96/nsa3bcp/
iDb913n8n3/u7/N4LEgmsgzm4O6VZPXPxiXxBwsv0FoW+oq/DeJt/uffBu+2+QfOJMR90kJT6Plu
8J8M3n/fmkv3Om/H60SMGcrW3yMQe7MLkm5IYnaI5XI2r5BsO7s6SpxcsjE340R/gzJovmtBssk/
vS3/J4tR8JscBqWnKzHsBcgrbIl6ivf1nyk2jKMbVxEufygyYkP8GBgtpFG+l0uB4M7tEnPfNS7I
DPw6XIICIqezGq7BMhW97PMCIp9iOL6y0jnSga1KMbPYVBHyJ6aIpJjMBmKLWunFgr6e9sspSv25
53tZWxsbE9BZ+sCW+S05YOeE7NrLn/kj0M/ZlDcpFGyd2BK3DxKRB6whPkB/sJPBOLKQvMJz/4w5
8VHXHCt34n3zSvip/JqQA6OxrD9tWS5bBKIQJqFyHGYEy1w2iUM9v8/nOu71owBeYBwDKjxBfcqn
9GOI7djbjtKnsjaHKE43RR9PmmsuMdz3xJTQB66g0i45VZ3N8n81Uk+Pd43lE3Xnx8EYXxZpJMG2
UrOIH8bY9NCYqKJxSGwucItbLXOztZGYtnsQzvXfjKHx+m+TVnW5Y3SKogb2NkmLc8KpGYkWS4sY
g8UOwIl4Ik6B+HqR6eOXKuOvYpnj28Gfq00FiJYJtT839Yp5VfC29FNncCKP04aVN+EU3rLu+Kfr
9h9CZtYMF5+StQ2VGdv7HI0FPQBMozEC9KLJrQ9kvit0YUL0D1gly22thyAjXdLjrqMiaZymvmvw
d/DA1D7U+T6tQmOW0f3gzdMzF6l6MxPCo/28TEIb603Ypcr9aZRT9oCKBwiQnJp1KQ25TQARHzpY
7O+Zy+gGvjBeYl+Xh1SW3dGJMBkLkT8k4ADuhwkpPirw2A8hJ5CVM3oUH+VhkvMT/F7y2g0p2y/3
Ct0tAGmvJ7r0g4o9qEljV5zQ7DE6x1gTYsnKqcah/TaGSHbxVMlvj0CJnIZUZ3cDdp7PeODqpwCZ
zYucAy6nLhPGEVQ1f2o2S/Net8zJR6JQXmwrf8qM2nr34D7GIYT37xR/8osX8KVysB1vKSecQ0xr
zZB8grxtjz+jqA0+F6aXG1lX5kwMT9x9MmLcZAsrbZGMzkrV42lwEvc2h5ixtYcFAoKHCX+vWYYf
MAB5Z3I2xPtk9cFF+CWxH9bYHWSmQA87s6TDqNqnFoffrT261V7ZhX0in2e64JxhrxbXLnnRibgA
+snemjLJ3vlE89009fapr5Z835dlfVFEm37X8D+iMNKxf0y1vdw1bjfQVCHwxCEjhlVUBz4VTcey
2zAY2xvkQJ2DWdv3cjE9yAR8Jfb5pCPWB0GaHksa39ueocjNoO30FRkH7Fl7Hs1zrYb03CWqeeoh
KDySiVgfcWmVG4Msq3cmqtmLHrzu1LkVkYkMy7OjufiLtRVFUtyhmY4OhKOOu24xY3RBMtjqZnB/
uQOkFkRN8+uUAS9mGHooVV3AWY/OWJ+gxPeJuRr/XKGV8cGS9Wl2zZmxqk1h7PQ/+nJEpqDKfG+i
tluVLt2aEC2U0LT0t1Ziko06ec0XTNP+ZDZjus0diBhe6Yz3WUXbm5Cyvq90b98jC57feuBJ3zgY
h3vekOh2QonyyhZAQIcZizXfk25dFVNGjomT7Won85i49JV6JuA7Rxsk+LYY12RrX9U/yHDodktQ
ML2YItPeTN7kQPrW3R3xWRAfBnQsbEeGBNS1a/1arIQ1jolfk0eZRoqBxxPo7uEMYeyuZlZ5sSor
fiMtL98trmy2EwlGwwrgsHn2UmWeZafkxWB7dz9PQ89F0c44SKsrVSifbvOmr4mx4IuKPD0G/MGQ
uQijsaNoRgZ0rCtaGswAcKB6uzz3DaMi3+aoYeKK9xPRg9U44tGbWbCFJqjGsG28+Rvv3USvagQ6
peDNsn0LNemLbSWLvUwduUsQOzeV9ZHRsh/y1kVd6qTpk9BZ+xD7nX9B+8UwjbwChFGzap7bspeM
m/3lPFCYftZVz5pYiPEhTysminx7/JtyHOcfYPizOUSkBGypdMejERfDLmrFcBk6bR+t3Lr6fZrm
ZQQidDe59B8zaSg7O52Se262+t2TffUVdKX/a0ZsxLKlazFayvgH04/sCoRmlgdSaQTrcpqn1l3D
Ce0YNvJ7htJo6RSEysaV2ebDZw2ZJsdZia8V5q+BRiRxmpeoL7tN5ePNCtwijULXy9Sv0kH/ROhv
8xrEpedtnCouvuw4DnZlM0XnXkTBaQhK6CbTog+JDBiLKxA5s8X9xjSvyy+dY8rbLCjasxJzt+mD
luF0ZQDo6dC5ZI5iXp77dLJD2b8SnYtyqWa2zPqQQLRVa4/9fR23wc1iyPmnafd5f8VScV0DtotP
+dgZT0nieu9gRTh6FAseam4jIyBt7GpINEtEgrwZVNDDS/tCOnbJsQTmTgX5LFZZ5AY7v2NAxzMx
pgBspIEPWCRVCA4n+FTI07dman9iQKnORly6jwHDcGQ+k30zdtLhGJytO8RzZggT+Xz9ADHe2GK3
dD1QnzK9hsNZZ0hI2SG2YCropISqGlv2sx90w2byDcbITeXuDC9jiIk6eIMW0cIulrZro7JrrMBm
e+8TrfTdJTrviFGql3U/DvJRuIgSyqa1tiZ6picYfolDr1o7dypqYGJbwyTv85iIKWSjVTia9k0Q
6ZGPvXBMlBSMaB1vOsrOCjbozZqf8KKsDlYOo+ioa/w9y686bPN2Dstobu/qJa/v1Fw3e+gX1n4i
vSqEf22E47jIZRcJ7b9SC1hPky0z+DkuUSdBYfTvBemI20jVb26T+xsjk/e2RX4Er8/sqDtgA8LZ
GZmlZF0GXqjWxsErrRaDNSPbiEu7Wb7TWhdgSUndOVr9tHYrrreZERaPpkM7lSn3LqI23YqUy7oH
Np+x2dZ+trabhfoDNUR/seO+oenWLwSuFrd4cp06jFhX7bjvyu0AE4cJAW2ZkQp/b8Fjv/WFP3Er
+Ok7BZrHtDljoN7M0b6vs4gttiKwzBdaqIObxyLkycYYWNXoFLQzZS62qIrydWhxLNLqPXhaJ6tx
sceDZ874GeGZ8z1BqMzDIX3GqkvC9FNZO0Wc2RnxDcX0RKVakuBhjo+DmcfPpqryZ8eiBnQQLDgh
q67mtladPC3Ko1qJ3ehA8Bc6lhgQAVqLihuMcXV0APnBpAg7ZXbMOiQerPNE2lNiympP3xm3P23o
ia3Eh4maHqkCBOibaICtjUpMH92c7TF2efvMgHa+yIYhsFQpRI64mY5JOS6bmML/bWHCnjneU+zB
jeqt9IK3QPAqnWOhfPFBpKfFjIWY8CZCTrHyC9wty2AdZsMvV8OY2OumByhf28unTghv8437oGaY
KMHVr3OM8YzR2Q5VXTnuTHKNQwUabKJFOKW5KDZ5Fj/zsdhbIj2dkC65X9s5xY2Rp4QkpPa5dZ13
0bIUnYaOPC6l8rVSAXPIIueNKUb2EAWjCfRZ9QrFYHlka26z/wu2SVzOR5Yet8nsWC+2xrIaBlNV
hKZX6q3AaxUuxoSbXvX2eqlm+n+nwPQEpWZJM/t9NqyJoSeiiAL+oIxc/3byEhXWXoneksfv0yBt
Hv9+9ASLwNvXkAOPDM/Nc1Lk6XqIRydcAs011ybpIa19rJdtt4Qo691wdvpxVVddfCnx0W+lyuZb
1+TFZUG+SZeuoE+odccgEpXHX7eG/96WehaiD/aGsDNId742jv8kBksiRhdpH6SHrGhp64yJlEW9
BJzSLhk+j45Z0pFSS5Vc2cD7//qH/2ZjoCv1LM+0rKs3ywYt/NsPR0nGFmap04OYyNVcMk2GQZon
gOKkevjrH/WbieH6o8gk4r/X7vffvYEpSiwPSAM/qraI0+I7MuMJn+Pq51//nH+Lk77+IMT4koED
UBTvd7C8quYZJYwfH/qamTUmIufg9X9mXKbdXaMVVo1BJmzlZ6f4rK/UKE4VIjKMKLk21+z1ys2f
v9L/9GTo/z1KO33afzs/qhD2/zY8uv6hvw+P5B/gxSRgjivxhsf3b2nS0v2D1AWwNjxJ/xgdOeYf
HnoCHmgIgDzT17/n76Mk7w9sthZNuiBWFzuN85+MksCJ/S7hZH50NcGx0cVXC3TuX7+1Wnjwc5sY
soZrsqWEMugN3coB2sAA13OGdzMufEAYbvWQ1nN5uaouV00AUCIsZZ9thJ+aj1mnlnmjrUndJhQ5
gLYNnP7S17tJpvYRZqZAqpbWzdoN8HfxbEqHJQIAE4jEbnIa8rG6MWPkpqvKym8g36k7v7KDXWHK
ZBf5kb9zFJVkGBcG4QocJ7slTfQBeal37tvrqB52uRHaPf4JgoqI8YKX672mvVX1oQ8vMeQ0ikM7
6SFGGtf1E3GWD1XjgNtLjXE69OaXUkv1ib4kOC/KjijSpqDjHsaeMKIp3apo8m7HaAowNngyN8Nr
CNrhyhvcK20Z3yM37C+/TuWtnZXBAdqz/hlPVtSESVGLuzSpe2Cztn5wWmc8Zso3cTJwPBMHnVk/
M7NC6uACw0C2ZrOQhzFyic0yPrX1YnzT6gK6giOJFn9pysOcNm8DExCiI67cjSQYnpO66x6l7AhO
Il5af12BJm+MlhU9vMviksFC1qOJknjpghK3I56VlWWmlOyuVD7rX6E/G8waPdOH8ZXjltVEX+Zf
edp1e7mk3VbQCn0vZp/fpKa+NZbYPSrd1UcdLcuJoOMhLF2/3fqEGFtrzfIaYOvcW5oPNVZvyCdQ
ZvEu9fxthdEyz7Lz0yz8CJp14fFCJ8mmRkT9jUhdY5+5ZrIDupg/YVVOXlWXckkynrPZA5O7vCno
8gSKEoxqiK9sBcGCBxDto9Ofe0cuLbFRpg1iW4AaSpar7z9G7RmObZlQQdhUVeBdxl8pSjPu/enq
5itzHBF1lpR3KWCWlcNO+SbW1bImiAzOpw6Kcw3i+sYybEEzV4wInBgnsOygFI1fIGZbHq1J7Hw1
0+jUjF9clsc563Tw28V+qRfME2wOWeYFpbiApZD3cTQn4RgYG/I1UYjMw9rT7iXN5fBNsJo6mBod
0pih/lwPbT8j+kim07IgG8R00JXPssqiN2KLY+OIxLPJNrL0xQ8EZW2/SsyxfxgI/Ik2w6zEe8fM
lM1g2fT3oi+bD43PJpT1KD4VqiH2nnM3P7RgLoI9EX0j4eYBZWFqzS0xkDYDgagjIGnVR8J+sQcz
OTXAjr7YGpuEruBJiENfM/Op4zL4yHzTPyt3mk3Ga0o+LcjdEIGhWr5Ge+VDvqanq4jzLYtPXCXy
menvl2GO9dqrtQ062pt/urVGK90KUZWbKIjKtyxmTxXmmrRwPqxSv3c+OoEVAuj6EERVR9j0QNHb
McS+uSbPrlkg3TOElMwyUr7PrHIaQKPa2QRYniCpMgxdhr5Fe1Snawcp5WYZOyJjKuEfXbMFKGQn
WcD7wASl6nuONTQ1fkjgr7kbiD97sAbD3VWpqaa1IbvIgWupzXdLJQCmHU7UwTJrkn3LIs1oMuv8
EM/EKqOqwlolK7t70EHq8Mb6RfYK6bghL1kgmeREi/pDFBNSSmTUWH8wqQUg4eBh3IN8jYEJm3N7
67Ta+K5cH9VoK7KBJnTmMYglup7MtiT4ZscZtgZJ4B8AaMefTZ6M77NTirNNF1VsurEN5pXtzjoK
ZWQ3FLUyUmuSqwpULmMEK8aAzi7M+jFWbb2mnhpRDOoUgJFq1l7pH516Jg++LBn7Ej1KfZpGh0xx
bFbCaXaTWTzRMfe7VlN+p6w1EMBocCUgceYS9evgbeAQLD8WcDXFZhBkCVd2z7y1SgZgVGaQ3U4m
0Oj+5OSNV3Yofsc6fV2MmCX5TGWuzLdgVrTLqH1YD3RkEM1tdhtNzAktmXm3IgMXtIhcP3gknz94
wo/vOBYnanK1HKinX1h2lg8N1tWHXrSRtTLTLHoZQYaQbIp6fFUyGD1e021fArjWHFIjX6sA3umd
CXr8DiAbE5K4IK4rVQ5OQVS5CDXQ0iHU5tjmygunYk4vvSV7VG1+Q0PaFsUlkya/rqeMrWhzNvkt
JkC+6myRVkK33g00Ku8Wnbd1dt0yQgqwdNGjE2jvkKVqfGIhGGAYG1ix2osx34Iv74tdZzQVPr85
ukhyZR+RLvuHmBf+jcITqO+s3R2AO3IFo2b5oEOegBM3xrKPRT6zc5zR5WAA2DQdudkKEdGw7lOx
nKxu8Q9JylCkGLO7Ju8hCDWWfRtVOAA4ZBXRVkt0lb9aZz1VcUUYnnMFG/fVXQwkand9P590NYkb
gtoYTzuGv8vImLtVahhQRVgjHg25JD+iDpZWOrHiX+lmgqvnmh2RxQw27y2lx52cpTwMom9fdFQR
uyjcYc/3yZtxF1QalZOPILUdCSrDjjaba1wgCZIIWzb3o20WbDoym3B19nVE6qakyTW5c4tcITov
vpwOLRcjrjBrvJBD9m1WqfwWrW1VK7d1m7cUXdiHOUaK+HWj3mFeNggrGzhqePwSLmknt92QJHR/
mw6ZukNSO37Uvj+uVSe8d6tKg1trLvnmJddDE6iIle6WcYQer7VlVY/lLN9AiIFxGpIgqcH1NL0I
zTKwEmawo3xPjUg94uRtmztPs9Xc2z4AtNXieYrQ4Ew05o3lIQpChShKs4HzlqQEqAFfFzeVtcyP
uonXk7QJZLQTz9/W0vPDBOZUFGbxeL8ICzF9p/O2IJzOSN7c2nbTT8vjKx5CCzPdjR6xSKDv9K67
7LMQEz30ropJC+iPPLKWRl48lAwJPptoeaf2nV7R/5ff2TBZLxJzyZNo4voIj+2pKf15Q25WcfCb
tg79HrqzX00PXr68cwD+IpXsM+u8d78f+y+wOVQQDonvq9bt331pZHvPD/K7RuSb0SmMGz4cfI2k
8jCY75pf9uIOTE3qRjHpRtYJZqlPwerSlN/b7qjmEE1o0qxqjbr1KfB6vSkWa7lPmGQBowJBWhir
/99ClV3azf8tONQPoHn+hSGuKrvP8jc73J9/5m8dFLv3P3Bqe4iRrhQg7PD/aKJolf4wHWRPoEEF
MAmLful/2+FM0+T/gqWAPpXBxD9aKcf5A7I0DFJaLMAxoJL+k1bKueZo/bOb3QRZ6gmGD7YNeClg
DvKvrVSNRMmKKOZufaR+FClGgRIMfoAbuo2n5r0P5bBEcxSTJngl9Z1jC5BxnsbJjzbCiMESuLAI
iDSTZjokS4PciO2B971oCxtSmQYOmtx6vqkQGOav6eI0N1W7mD8yO54It+7V1K9MqG7ztQga7F1q
eNUzVh3fOrSNHIYjmmA9njWDpk2CWZmyCUkcNiyPgHemHaHoo26F6OvG7Oc6XYGGJOU+KxdrjUzm
Y6CS55ROED8NE1utOSM3AKIEOpgZwOJWBswdNizQUVc5XpKec+zuB2b1/t7QvT4MVZGhYknL6X5o
jJ2V9da6suTrSCD1LjHyDu1sXF1/K0Tyr5PLcYDWGQE/zMBECjaaV6W6EKjcoPqu+yrP2FUBbXC5
YksmHsxqdcvsLUKWs+KT5102l57Wy0rdI5EF7V1bj5l3GoXvfvOOkI8LWj/ST4tXLwcIf63hnHwd
T2qTabGCpEj2+k4HdZJvrMkazwRN5qmTX2V7NOflFp9FMQCyd5Kks/cZixrAEbhZ6qH3T+zQ4Zkt
oaB6tdijJ6rPuOJlrEGqHUSB52RgdSGJccGCS0sZ/Olp9/16XVsMJwfbEg9tCy4UhbAx/aCqr7Nf
ErH4r5kA89G+WGXrFuIRjLrYcuBf4QPY3v23egQEx+pODjcjg82jh2uBN0qrKEEa22eHFPmkvdG5
uqew1hszpXqMEjXetjOuiStynccS/eh6rlUMSlSIY5CpahPH5rIlsV7tVJXcirSeHjqvd0jUNnJr
nUrWGmHedPExCCjLQ8fm3Q6tLIj2LLsRnuX27B6KydRbztf2s7Lq/NvqGmEzp2w95J7NdUceRAEq
ZzJ5sWq1UhxbG6eBY8c5Y1kU9nun7D+SzBm6cKkc987gHXRpwur4I9aOeSJYpdji9zR2g+3gF+TH
nVEo1DuxiOm+rDpxlQtTVToi8lFaBSNwfstUp6tVB7UdKguqXK88DKNJG0Z4BQVRlzs38BWWI1UY
crnMZHfUczNpGxuiifekz+OLlzCZWPeOdwNxC8DppKIPagK5BWI60FXazkY1qjz2wq+f4T5c3NJ3
769P9i1aDXPNRABvYSPOS0ZDyaXdhYFdu2wFEcfyDtTmr0rM5m3lqvgtrlOIeY0DZHGAo97m6Nrm
1It3WTaoHcStaIX75b/YO5PlyI2sS79KWe8hg8MxtllvgJgZnIOTNjAqmYl5csx4+v7AlKqllFr6
a18LpWkiIwLhcFy/95zvED5DhMq+tpX3GJka0hAQv2dSNJ8XQ78tZYpzE0/GOVsGi4Zpw6k7bccX
qyEk2E+zacShI423wpoZV/fgWGkx5rp8sA2z3wpQi980wpyKoONq7LIl7Y5E4nyBauNhbUWdsNH6
ufH8bLDNx1qOU4z5Y6i+mO4cXdD3RzoaIGX9gmCdXGQcmfyOWjsiLYAJCVjYb3rygUcdL0tGVFXg
kuKwBfM57WQZuYfJsomOrkskyz3JXbvOigQLve+SK+HF/YVRGeJBrs+lnZp7ljU+D2M+eyS8BlYW
egeNaFXSKWTjnFylAVgkAtP9mOwyvvNyNyGerio/aHB5m1yn9PFrHPP2dq5MnaG3OIZ2+tAVyj1i
cJ42Gav7UWgEfDHMmg2moDIMxg65pE6fYp4sTJSO05CrAvHIZ04sf67yiACluMczPQoz3UCcs95A
3nsbSRrOQ0X3LOA4Ob6gm6eNLtPq2shrOh2DM33RphIrlyG7bxFabOYfzbKt8riF/2HIVwPP4u0i
aEcNk7vczaVV7USObdpAe3tF8Iz+yMhqyQImYVmzq6o22rZVo79DhVAbc+qrBwj4xGTNzGJg1vaa
bzLX+YYgVz+UQ+m8SU4E2mZhaW0Xtpwghsxu+2Q0j5uyYud3R9oejjvY10azRAF3pGRYJYwncEP1
lTta8anyVE3xhia3A7zFlfXi+Wsyq+7RwsiWBo0RxptWn3NOOQKLQjhBqRWkux4XNc99AC/ja1Fg
NKTr73GKNaprnH9poMlGncHujve5o22Zf3vXzWBYiY9DMg5JUday61gXzUbQL/k5bwdiptu8vnZq
FwftKFpG/HbsPZjeRKvQRXRQTWHCUDk0yR8mOfxWDXX2UjB+foncUt2h2A6f6yxMrvoJCmiM6OpJ
KHPexnqV7mcUnNtw7hr0EiUEVZNPy2yZaV53LPNlwB7p9E+mqaPhScy23GjMtgPbMokE12P9rkHI
JbcO/Y1TOWq0QYtsnK8seocZQRxEMbuVKbmO3fhqTkivrQFvKF5IBpDYG5eTSIT9xeD3a0EVlskd
KL4RQavuvcyLhSHRXHjQuyWNPb+N2mSHPsM+O4glL6EzqMjXgDVlWFppVGzccTr3TaV2qKBgkf63
OP4fFcdSX9Wi///i+Obr8P7xx9r4+4/8VhsLamNpmpLsDrhtv0dFMDz6f8WwwfAAGKnD/mzBeBJU
5L/NFSz+k2W7uu5SPrsrX/8/gej/CQ1BF2V9GYSqwMwYVv4wkIs7cxpKVctrJ2yd53k0LXZJoXGY
X3J9M8ek9CEfr07M8hrhV6LByrfgMARjlO97o23OVqj3xivs8+ymooVKrxG3JF78usE333Nz0YE0
h9cuI/Woi2Yi7WsQeoE3uAP48i5Fnm7HJXlu4yweetlWb+UQDrcL9KGJllq5PvcX5cBqQA6xS3DR
HRxFcDn8chLhHLpae9vjLfp1nE5ZEEUQYTZECE135jw79i6ekGwemN4t/QaMNWGGPSIJH5NJ9tGg
VrhNImsoUK0V020Ysr/6sJn57EVdIGyES545x2pWJiWV6Ck08QLwX2WLk/IE53FGH2k18xHiN+7T
opgn9Ka8QUhc4UIEI5SBQt4bGH7uPTONHpY0G26bnOlvilljA9OMmzpsKwYeo3IOhZeXTZCa1RLR
WyF0kr5Wxk5jKgzz1zIznsjP6JylRsSpV11zCIWV9PsiNLAW7ZniZtHOUUAh9Q2cblXqQVa6040E
rVyKgK1fO5qtqIgrrKMG82xqm25ZZtvEzbV8emnr3ATMPGTwqBRnKCbrVhIO003WDKYHsjpPlMfg
GpvdrkbzGPm9ZLgTBaQ1pSH10azteBoLAsWsFtonF7MfnO7c6toQbyK0r0510NtRhKSF4q/ZNGY7
rAuHwPsFDQZqwiklBi8r7DEfTl3X97V+I8h97yS4jLYdxoVYy9EYW/EacZAxlrcpyedSfXRj0xWo
9wGR5+H9fze8/9GGB6Dvb7sBN19/Ue9t9sct7/sP/brlMTglqgnR/TqQ1znZ8/t+nal+dgosmgS2
C+xmxdz8uxsg2eVAD7o2Q1dQnL9PEdH/kw0P8MIPp39kaRyu2YEp03k0mz+c/nPZa/Rc4+Esi8Ub
YoaItPN4bEqzSefyDNHfnNGKAnSNkVitjdts7eFaaze3Xfu6eeHS4i15+9dq7fsaawd4+mwGd2tf
2PhsERtS4b5fkv7VXDvIyl2bycPaV/Y6N7kx1l5z9tl2BidnbGuIoQHoAXnTrf1pKF3NTh/cgga4
Xt51ax/b+2xpk2GRPYNaGU8rmLr3p7X7rTcjqQ56rAFjcyvvIY/d4kEZHbJkOuctkRI4I+mm2421
PNCkVw8rpn2H8Iu2ddhNW22U3SmrOQZPZEUEJMFOWzM20Z4kSKUvPeSCd8cpGmIOqxC15AK2q+HY
cgcvNn5piqyfAyqoeiOjwdh5scNx12riB2uy0+2gm+z0ml5OZxWNHGua9ol9BBQWJ274CCZH6ECX
9XIpuz4LdDH9kk0Tnlc5ZFQ92pCcm6RkWl3WVvszaSKceRq+w6c8S4sbdxzindbFy0kVKDT8mCbH
Jh9cZ6WEYY9OSeG+M7w2PWh5dIvzLt2BGsog6lj4mOD5HvSx4vwUl/251AQZSqKwXb8jsOCRUrDf
ZUzFgo65xa2LZfgwIya5dhp9PFMBzgcEIfIdB0N1wgDfPRIVlU/UfVq2LY0ayoKK4fAU1GDXEMb0
XSMcbQNcvLwnm1M+drPZvUGHyr/NCIcuxtAnG5uOz23RWtqNTByA74weuFbMprCReNSYbvEqVTLs
hFuXm5LiFO1/BtpStzSgPmpipNi2twgPofzxAAk8OSSNn7JwUKEim/8CEIZBaqMETVptkQRVTHio
tybHqfuyHXRkAV7TwUouFr/QK2yHkFWxSpvvgzG4V5+UbcBW9Y2pRBT0pY7vzFjIqWijaTcJoqC3
A6f9c73Ansuj2j1wZsi/pmWU3uk1IrIki5bbDD1kTVBiqH3BN+sWfhi1wvOb0QbSgQijvyoT26Gb
GcenhEaaT95EullBaa9YVvUXNaXT2fYyfRubbX+dODWD4KpuhnulRctbk9OdQUZWT1e1lUQXD/Hq
rYtHgz5RtB8Gh9ExSQKMBWmGZZbskEAOC94yIUqHKXEDTy4mzGNjt52TMaYoNSQIrs2pJE3DowHt
4GjNnEZ86DDo3Tjy0NZDAFk8s43UHOSQ3Zc88LbMOa1totX6tRMLVHAo8GmgM+XcIphrbouoiG5V
bBobu7HlzzkDZVCQuL9f2jAmXHFy+/mRmYGMAmIKNbJrRXzgQF2c+oVWv19o5D4Gg9ZYw67EwkC+
hQRXo1EJFDcamstnR5QIfB27CuvAbJqQnSRBlboU1UcuqDM5lBfTtVycgmNNZiUZUSWD9hwNLZmA
qbC8kB5pNIHyFSkzqJQA2d3ESAGMiVtP91RD4kW1YdkHEQ2QutnldoVI5VqgZeHZTLxlgRxqx1Es
KrwgGmcbbcakk+T3GFJMzfZT5BR199Ctsg+IP9C7y9NSG2Cigs4FslNvzMHIxkeVTpH7xYxokJUA
vXJ9tJ4KWHiNs3VrHPA7re+79GOmrysy3CxCKR5cVPP/FVZxH/1tnBilnvjbg0+luvhfwbuq8uSH
4cD3H/21GnCsn0wLZx32c9xxq8bq39WAS5vfWPF5OvS5VZ3IBOA3i579E2tFoBl0eazyY/zUb+ch
+RP/K5FjQPSs79OG/+A85Pwp/J1DmcFRiIOQ4YI/dlaU3u/Ukc7av2Kmlh5Q0cK3Ft7qLlpaWo4b
Y1Bsbd1Q6xWoNicGhoFZ1zyWBgNI1PmocAJjxIC6k8tUZNvKqqKGp04lAMTUBDTpvh7L9qNILPdM
CWIeEYCKm8rKiWc3MbDT5yd6CuiFPA6JgLQ5kkGa+1mOJJVixT2TiMXpqHUJMtcXKJTQocisGUvh
nkVsmO84o8RNQSx6GVRlZNt+X3Hw2Bu5E6ttm2nrj3wCTjMeB3dG03nPPZsFJtt6zdvoWnd6iGB7
PBeJmB4UdupjmK0sW1lPDthRo8wqvHiqck+257QfrasLYEwFuE5iSwjDLj8Te0ya4UTk4vLL1oBm
v/ZMhVXAiOAyCykumDfJv1ohqFWl9Qc5xPJpGd3prpSwe1up0yHHdituImMNYkMyGT5/T0ViFLm2
yL0UKBzVSvuRqoQr8D3ph87QmwxpUPmTVPxv5iSAMFeW9T5H/JzfR7wBS4y82xHUyp0uI/pJYYwk
uJc2jziOkXxqc+VJu5kE9ZvqfHZCXokn6kdd3tgmtI+SyI4bmaEuQqYtfDUmkGPCZDjKymOeCQZp
FcGv1xNjP+EaxVRgnmBd82++f6G5HkEDRn/hPRv9+g0PM+lpfKVt+0rgLXOUESWp4LQKFmCDDyRL
7rXC4CNUGMmZeQ8xf7ptDpMWZiv4b2RHvMfv6NiRnCmLdjF5Z3tORAzd66yIeWDaLfzTvFg08Bbj
8i0O13wnfSi95zkfH7qltXYzpjczAH4IS9Bo03vMlyhywKJoQS0K41KaLMDVTMmqLVjoGbSXcIfV
kt+0hAZ/OjH1Fu+ERUSBQybcZ4aa0w2sBiplvllPdgTGfQanQSDvzWtyddbYk6hl8WkG1NRwMLj1
AOh2H8huUahgPCCmCQPeuGHyzxdc1fAuKUmilvF2WiP0LmEOJEHmwUnYDixR+o/clueKqbl5ALso
j1pKE5Y2qeR9J0sP/LlAKwheCkwUbKuCFROKHszwtGoJS8w2pEas62Smu/DWr1+RK/HzFxYeH1e0
/DL6g8nesxj7oW8hcm4YvG1tivoNbEL4/LmEE43MsDlriaJdb/a1ffkW2mTejQzN+mAkQvbuE+nO
QJuWQUzRultzXHAaelzIFRUrgzp3WTA9/oSrnHk9K2C9Jfq8Tvao97h4MKX4snU2DqJImzdYXurQ
WDU0Wbu3xcVEWPaspfqAI68lidtPG9LWc6L1cCdVAMoXw00gpFjj4JNjxsfRARd/j59bK23uB11n
gWnkLzM3g58FqMcUl8Ho+NRgmw0fKawkoohs0LHKvfPSwN7xu884lAomHeAkzFwQVpw2lncYU9HX
aYqp2bYjMG6jQ3U/gAvWd3ARvbPVTNpG0v5XGCoyPq+cODnslnbu4y3QNu4wQzGs8RfJjlUYTEEe
5nZiUpuSgpHMTbKXTEIesjXr2y0zUssKwmhxXmOmOaJjgQ3SYX3R9VBcOqvuuYIwFh9qFjpiSwyJ
b5keNgdPtNEeKZ1xcWDy3hCEi0LJjVO1PLZw4M3D1LNFyoUPPGUZK0rzUL5schhel1CH1nCKKgdQ
pywLMvGoX+F16CSx96YBxXgY+ZbyZM0OSEgq2QqiJWQQuiYLHLo5X6tqSTPU0Z7AWSmFuDT9LC7w
E0fGWgoK2lqes15E25Gzs8b5jLixbMzDjbhJ1tS4ohC8n7Qgy307eOvKAfhTzUxZFb/eiML2I8qY
6SSxxerGD3dhHus9g0AS6ZXJhOHAEIyj6OeaNw0a4oHe8ZkB/qzrv0f9fNMnAyR45tl8Tn3d9oZR
NB2zYwvOtp607G+q7dxNHst1PXoziOe6cb1nvKN8kd+3tLQVSbGpnZGlZIWu6o+p26KWoes0Kk7H
mrgzbe6uPM+8NOhHLq8kEe7zjisG13weS5DZwdRYKt597qzkDgkbL5XbPIsE6svzGJEp9mJxvk2C
3Fx3KTEQRWHGnfXurUlFad8U9yLuDcLhyg/Um95R1fX6MGj09eGMVxzPF56Wm3Gx2MgonrmD3cqt
SRSPsTfHKIbi+cD2I4txIyLAGbEfgYoSZEYu3lVRth1GLyeciDRsEy+/X1LORXqSO26Alyl65lEK
vL6zCr6iUueuyfqJvZZ7EtIFW0xF0IHBuZW5if1RlcVzFQl1olHa66M/0/OnDpHqYpgIm731QQRX
Mb9w9KvB7/XuHWcbPeTeHSROWWinjRDdjaWTzdgyGQU1G8VPidNYuALL8OemM7aaUTV078hOVp0T
6A6G49HvC1Fo46Hr5mMb9zV0Rk8V4RqoWQVIm1/Qre7qum12mu14d7U5+GnhPIQ0u/WX2c5rbc0V
xOJ+ZK5dsKuiAJCmbW8WSSt5U+uIGpE1L4A0W2aFGKnNNEBTXRwEgqSY2UsNLNLM5C4rjQGOBygB
vQe6YkEThhbnjPMAwrOGHDPbQKYOHstSBREAkYnLH3skgpvLrTt1zqlNPR5zyURrY9JqSK2jeEL7
iH+QGdBtsmTuyTFCVq8gW9KOXabrblojmK4nYlYyp7+C08XRjihXotU1a3onIDl9mp3iCTB5k5/z
pjXvmww0qNa1oxuYNLZ37iCHb+2svF9iF4doO+JMW1hk2wZS4sZVs4KCmNKaGJqBkWQHVI+jFnoN
kzYIPfL02lVxOl9zvewPEOnlbiEKm+d4opO3Oj55KwE5w12/d8Lx54FGupWkzi9Yv+aH2JrLjYCR
tpOZQ4pmZ6n7FhgF5U9pb62pmL6kvXHREAAzIG3bazeJl3soBFZQOX2xI2DQ3Ife4JxrLzG3UdNe
Gq9HQqNsKqNtWzTVNWB5tihYZATbxvU2om449YUSJwMd7MHyqvaYeb15riReTC5auR2yxnoEhlgB
XmncrQa/z0/ZsUDIFtkdvTnyDN2TtmTilocAEkITCg/ZAvYxR+h7H4EGk6UsD4bWqj2HRmrWGZLs
FAFdhYOBDY3AnLeWY/omRUbG7N667xNwsYAG9IdMpe65mvPuCQGJdp6LmlGm5jr83Ejt+ks35B51
Cd3mUzeVDbawrnpNV/8WRm0cE6xvI7sYKnQPzii1Gx2lNSkCwsG6au56B8QbEZsFI3LHedey4nXS
mgzfNEjFYFCq3WnQkAFwOyMT66Xr93qYxYHlZk3A5h9tFgyLsJbj7jiU1kcNIX9rAHoIRK3n624l
jjMah/dQAcbZMMOYXsm+JHpNU1SCiV5u5kzPtl2D0S9s2FHY+VWxTSqR+FpiOHTk0fZAOJ03rTFD
hh2BWp7pfjrIa2QPspWNhO5Xs+ks/QGsZC5wLuYKubkDbit9SEJB90Okxaq6Wdoh+mDzj3ZxajSb
xRU1ypMByF4UhwRaVvQe950da2xMKrEPLt7/Zy1rDZfHHglDiP9EvFF0BFQaN1vHVtV10nJfJChM
nkEC5scFdIYPvDHbIbBfttj5+cfUYSRKN+JpjCaXJU7chKmdsChQ+LGREsz4Bep6dI6a4iYeuvZl
JfJeoQu4trMSXivVwGPRG/qrN7a28uFNhjRFm2aG1WnXvX4sMmjRJ60RiwHJV6YeHVTZNyNNEo3K
CQCdZATSkaAc1EPFMcRKKvctbHI29TBNx3pm+56hFpDpqRa5d1LQLFZg5ACw/ahFUx+BRdV7+YZW
g6fuir22gWS6kpnOGFoFMn7Fv88AgcCPsQqyEQZEZ2pr9dSgaFgowMuxpRCxB5NnU9LU+XzSxTI9
zNDaLtSipNI2I2U5BJP6u2Tyy/S/o6/YnHOsceW/AH/fVUnZtf/nf8kfMPNgjjjPI9TDAocn6rNp
/4ez86Bj+1VNfKht9AM8+SgFcYCPzLUmNmnZlo9otFzzOFc8RTcTOtHsNJjG8NCbAyCYeBi9Z4br
FO+gNHhMi46q+jM2MDIXqokkoiOVh/h2aeNx9Cw9nfgJDXYVT0pHTZDJ6FN8fK+Rk4JE3X5ZDyXl
jAQqDhM4N0O6THfrY+U9WTOUyqV1EZ3CF6Ug+10D5C8ux2r++r3OkMthgf6xHPq3THPFj/yfwYsS
TWpuDjB3QLnlzVPfAhzPap7+loe/oawLhERT27wz1Jwfmo5D92ccdVJN6qFgDvgP7+ivviDGzyCB
TEcKnid/bG5oFvrxngcg0DqiSXB/kbLS0Vt5bulVQMMk8IazsUGAGVQjeawHCuUSw1S+F3iAwdu3
9XqYoEL/+zf2g7mNKwUBmBgtWi+GQwPmB3NbH4c5KqokPYQVZLlNUVVyelnMpW9fzXkhNMwsPOrY
qrTIQfRhPv9TzNxffFemy5iKN7I6+aTxw1RojG1RLUYXHazJY6gZlm2UbHpPhMaNwL8bcUwJ630i
kzgCkB8u5baGjX8TlZ24uHovbswKbdY/3FB/cVmQd2P248BH3NOPC6iUfVihoIsOpcahAYjDRN80
gddOLU8+aYdgstj0xUJZrQ1R/fb3X8qPcXjrxeDl7fUvDm+IFf64WsrZyaAvMIe25pxDNIr1GdZH
i6kw5QuJZwsxuxxdecmcUDuK9eBWmhBMANk0tXFr2vOQkWdE5kl86NbeS91EZfrtM5R6LNf46L9/
w8YPCYW8YdshRdUmKoYW4p+CR2OhNck8ONpexhZ7oFEtxN64/XrUKSe2CzZ+7wy/fNAeS2OheTIV
MfvADLvqcfJstqdI4kEKrEVbM3dN/pbdiT8nlKQRcQIcKaWB1tIfoT6irxl7UqYqDC5FwPyBsPoI
Mu3he5I1qTw0b9ATD9xYHAg+Pj/sfzvR/9iJJoXsd+ti8969/+t71MvNe0EP++br+K/DO92aOFFf
/+DzlZ8/+Vsj+tO6y3PK1G2DwfOvI2nH+MlaG9MA2/DZuqS8/rsJbTLI1m3GHQjRGWhbq6781ya0
afxkQ3uDXSXZ8F3ulv9kRr3uNb9PWwMVxy9CfLmKfFyG43+870BCTsC9EERkq0RbLognDTt6/t1F
+YunEx/xzy/icXdbFp/zT2meXTVoNTmPywEGTONPTrsQCD44Afyjbvv3L8WA/08vRUeXmZ2p03D/
McOzKii600guh2lICAzPEzS8BsBRsUowc8IFD4VQxKEtlukDj6/+4eX/dDnBYBLIik1ICL60HxVO
wPlda7QNOCjleDEK58UF1vL3n5BF8cdPuL6Ehd+B/FAmvPYPO6VS2tzTSmrW7vJlsuQzeugq6A18
0vrSfP37FyNq888vRzuNcFseCkh0dRbi7+ssGVHHT6hwD1RJzQnWmKgDAFnFKbMYC+ZEXpjh2ODe
jJpOR44K6NdvsGxhuaZtpDbM8GkEGRHjVjyT2REWuMc5pBo8MKw4yyufyV9a+kYj6lX36vkKecOR
vpv8xUjHPZPBDtyQSwmhOt14nluPrLPZ64sN9iF5Ezc9ytg4k5ten6fnGe3+GcnzGPk8/hW6ysYr
LjZHmpdkdiocqwpOVlRZt1ZXZg82Bbs/mHC8+wg+Rj+UwmdwGGLF7Rs8ZlazG/plOTLavAZ6O+xk
UXwznfyhSswvSP3vO2zKiP3d4lTr088RHSReIrW3yCNJjyG7aJPVS7PnwAmVqhQbq03Hr+i/m6OT
xrf1TDRS4qG3N42i36INsG8mKPegmezwhMrq2dFEeErjpAsQfK4xC8NXlKreZSL8bjOLNIUP2ESX
ziZvpncRNHhDxOkVK+g0hsMBIF24Tclvv8YXEFD7+HpI0vKVFel2tkWM283rkDTygOWlhJUkleNd
GodSLHbB1NGp5eStpylpTrXAUlBOStlPZuloL3E2qFvaTfwelyjGSyUyvAsq6Q/oGtFyKEUyoEFA
2VVYNOq6yjGJGWWT7fCrsUSKBsNgVc1BykgJI3Jv7IYk15+pbVyw/c0EtDYx+rc+0YmaCfRZnLXF
iS5JjKSZ5pTwQ/qrm7ixV75fskbKayo8h2Gs7usF+W2h2nNIENJbs7jdxYRjfwAXK67FJO1DUbIW
MKolu74rp31ZyLcY0TnGlwTWeOrI6WDSNLvXMcjvNVmr6yXSqrueQ6uB3/oatF/NcbnO9Z0amaNV
toXiAaQcwylOYnvlmf0VRKLMJ3XdvktwwIehJAg07DjmeiICJpbFGCOtl2mITmYRrsrH8b6esyfc
HChYhlTbm0Dyr8C9ZH4S82Qfeqx4WjiKvSGxKOK/zQ8zAPKjRfvraq50eud6ZFW3xcxzgxWN/cnX
4FffM6ma31ugSkHOTXMeolS76iLb2MuJVoOdM8CncUt3FzyUs2n0hleLMkmDxIO6F1QGqcMhLa7T
pLnhm5t1Ja3jyNtHYTheTQjw8ef1yIc56O0RdYTc+5jkDFNHvhP2aFSsDCm2nY+nxYjFeTUa7sLU
9p4rKP4oWJJyYzvxO4SFF09AjYi6Tn9IcIkfjEH+TI7UmaNN9MhZFBOsw5UGh37qTDgOQ5gpfzEJ
fQnHIds0roiZjqbXWtvANQcUsCGe8SOJXEKXyE6ffTeMhmOIKXYrNP0eDPyuw5h6SDVwcxWu9/2S
8Wuj0G6elNAcTKPtqG3qRlU7wBHyvR1yokDi2t62066pI3mxrNoLSnrf5bF0hvau12qJNVJ3j5wK
JbEBMaKXVfkRx/Cffcusl5swzzqof2E9P1XCzc9sSMtRTB5KTcN6UxUue8NzNX9E3x3kdQh2QY/P
yMr3MQ8AuBlYZ/wooqzNC1HetIV7zAfjaZ29+UYosPODZTKVixYf79MmzDT3OgqzryE4BZy97dbp
GeH2ulmjUJXDbY1wzPM58eDO6Gb7NpkRvBCFnR/twlAHXJLZphqX8bVCs4UNhQ6sr4PymoPc5gYC
JT+tPiQtfxFjoyMRX8x78kBtAEu43kRepK3P7Jk2RB53WxvuFfeJPX0gYcXr25SU+m0ZZFC5nq3Y
wsPtQW1DNpSv8XGTiUaV3SN3G2TAi2Oec5mMDYPiZUC85GoHmLh20DTOF0dIzNXriWXThFYKB9t1
Lnk7iT3pkcVWGeYM1X8mrjUzoYbbXnyAMsq8bOqtgwUh4NZORHaItSj62bW2RZTM+3yOufxDPD0J
dq4NNF8XDdicX6QL2AudAAcVrcuMR7OxtzZxrC8d3Nifp8GOb2xlLy9tKTcVVHE6d7VSN72oO+Iw
UlYeiIIDEBPlEy+nbXh4fitpTWHSUdkOImd75Pk4HodUsmc0cOfsKxjZSII3Rt723+uK/xb5/1jk
I3r/XVX0l0X+6atqv85/rPA/f+y3Cl/+5HFydiAn4PT8Li/9rcq3qPLZ0Bz4PJxs1/r/NxuqwGuK
JN411nLOQar/7yJfuj95/DrU9/RzTLon/5HynpPBD1Wcp4Ois1wBroBDK7fDH6s4o1E84npLHbxB
A2ZYKonmLqpUdhWDcbvCD9cMj5HVQj/Wk7hHElJ293GtDcU+SwWsSKUGEnmg2oHeC3tJdBYUY6Oe
aCISa5bcMwvUYeuX0o88TDoLTv2bKBMg26DhhJfJKK1Xbvv3HERKxK+6DNyfj11WLfet8i6AUogd
KDkQ+JWdhy1NS/SgOOmW6x6bQEkYhiseWhtOYld3dE0z1LAQYRPjoSzH7NQqrIRV4cJFrfnB0cbi
QxtouimmCoK9JsRDuBgawX2a9601FFkoNX2f0R8K+JTRgHodCUcG5nkgEWkZWy9YzDaFs86FyhZw
tMqJf+H7TwJNa/npUQxo8sDyuXvqda8K0qI/LgQdBI4EIuq31gjvhrkQsQE2KhnvhWZgEwVl7uqv
TgGw2q4HL7AMD2AuqIsD0A3ssFrPqwuo1D55UPOuTTovGBPYF+gDPUVWTJJgORtbDjhMEaiBjTrS
3vpeWo8wllCk22hszsptPX0/WiJHDcC8D/5GL15VsRbR2cQgkadGPN26da59W+LRCybZhKcsnuIP
jc3ypkYgtf98f+36rljZirwx/jwa5CSUfsk4PHBsABg7XfXlvu/ngUiheqF+5CJDD+nQNAwrwpq+
EY8tuC2x33dZNp5J9Y3jQ5iLbDkgd1RyF1sO2RJyWcuNFBsDOYhVdlrM6jgok6ck8YJslUlkvNYa
TpedqGeXNKDM5DzZFawFIqlOad+2G16dMKa2tRKAK6Rs4rHMn5Um88e4VvNrU8ft2SWL6ZIuA8w+
aSh7QyEqT7BIoquwgSiUzjVxuQhGrjiyJoEL7BTVR0f1PhC6FaQLwlcLuUq5hwgMStlqMKLSqbfX
eDnwBOU4712z9fZ5bshvo03OHXTjoqh8gVALV4IBpWPnpXoX32R5xe/ykFbs7Mo2QKqYuFfgTAyq
clK6gFn7EBbefJ0sYxZIHiGbpdPD68IuEqI6o9Hdi84TO8W0+zmn+t8XLnnMMBiI7YDMmBTuPhN6
+9hV5qvV5aTVMBPFoTGnARX26ubsF21hHJZfF1G4dEELcW6XuAsRig6uc5B8MA4RCZCF0buKGJS8
umvtpbhvNQnXfJ4BIyemOPVRidmctKxtQc7BGpTVbQ3PXE4AZBk9ZcYogzG35NNEL99n4gwrM0Qj
5I+gpXyzxVGMsC1hUQHR2JXdMG2NqiPYSA9TssTHVts3tWyv4XVAfnFldoVC1rpjXmtAxBiYaupO
q4NsLPIwpbXsUSKQDt1vxkl3XodFS65DIaIvs0pT+jvVkaEnE+B6pbmTBz+SbkTz059TaZeBzs+8
L43HTa+lipC5qCqax8YjNwjql4iZAA2Ms7WsXJ5A8uqoZJv4ZuCQcFr0unqGNDzvjcbRIdMD+CXy
M0Lxti3nBYfLkHdkocRlu5V9CfxyZKMQfp+P+maw7flqDPHuxNPSvnh8fkmQNCOvY11UTruxl0id
eliunH/tNYJ6pBL3izUX29ebHtp+7DD+d8paBSo34osNE5/GY47jFQkLvVIwbDNTnISRcmqQ5ibt
ug2UN0z7GGVSMM7FO8nozVYlswGtrHFuqrnXLoAw2fx7I1523jilBCOVeQc+xF0UliHc5A52W+pD
NnOQIOxKrd2Hb587S5N14TcPheIpr7hDDQzXMM3Wu4gBFkNYEDzPaizcja1BOwOMRLYQjkyeMKqy
y/0UsT0jRTZMbofReADrwgvh4Z025f9l7zyW5EaybftFKINyiMkdRAChMlIrMiewJJmEVg7tX38X
sljVJLtLvTe5g24rs7YyVjJERgDH99l7bTxj1rZA9r2c9Im8ZDJpfnWFxXC5os+pXoK6Vn2IUVJd
Ss8QF+8zwH/Hpb8Yl9YNAaucP44lPr3JEmzH97PSt5/5bVYyfmEjRAKQMkUTTXDVNn+blSijZl2k
c5HgQoB8xiP9NiyRRTQEYum6tMGFuwZ4/qWIUn7BbGNDLDSI/bj/H4qoiUhJJwfjGLsrl/wrQ9n3
gpdnIPiwShUHqq34diXUs2Rxa/3F/uDndYsHEoTXyFmBeCbvxE+6a0QVh2kh0xyGrEJzGnWfzPkc
1ZTrjvNN6bARKxRMj4DP8F8tW9bf148SIg9OPsrTfd42Epk/vcTEoZuUtgn/ENOwnRPho716nA0e
V+j5XQbs5zX2y8bfdFVqBZ1a0rdZw7sQcpyxgkIaarMM+Mv60SuwB2ntaVjhD52XYdnLCpCz/SKb
sItjxrfOpTaBo3/w3Yfq5t8XwP/xRUB1YfHJcMsH6ad3UJd2YzFH+QdMAWY4E2Lc0caEkxBHzmNr
6SNlFznmT63kvm3o74a1gTKSOsZc0qf+fANJGldwR25HH9l50WGldqNHycHsjzm2GZbYZTr0GFVV
T1satJX9n78GPrL/9nvwXLK5nudREbCGcr//qHWszQdsGP4B8MsUSBo3IA/T3OLW2dc/f6R/E435
jSPvW2jTwhOcAn58JDGSlG84vh5GvEMHXJz88hyvPVF/3t7qAoPmnz/e+gn6Ya3A4/k6gjHbRD5k
P8vwptFVVakVPF6cyluuKN1GDfFfrXL/w/tnY+Cn194DUWHZP71/vuRyUQDuP0iTLS19z18by08P
eec9/PnLeV8K//R6hEk+haGW68K/XRQyLAY+VE3vYHLDOiq3Q80BB7VfFn5xS2kRGTIS5hl8t/nd
MuK5bwonp4iYzpCEO9BFKUR7K5F72YSPyKMNBV7jZmQoPMToO6e6qJZ9ymfzEbdqtbCJ0cFIxtmE
kG7HPMjcrIKFZ1KWZjrd8+So9PDnL9J6PwX+8CpZAhlcGlhssqVhyfTjpySixGxIlJwP06o4AN6Z
jnh/uyOdxzkNNCgTDhIF8wRaxapa8OHNDmg7w2581zRWdaN5Fzp6JA/AfPqzYebplfAX+8VdlRGg
R6E0JvPe8Mu1FgXvz1Y64DyBrdDaArI5oMVofoSnbQbVqr4QMYZhGL9wOcsPzqrQxIMpDuOq2nB3
SQ4l6lhIzU560CqfZtNV5yGfYOw7q/Ye5KoCZRrb0YoIWr/GrT8n3Hi2JUPnESkO7Qv/EUjGVVcq
V4VpjBwRNqNpbx1cqVtMzUhRvRFTdCLr/KlHqCpWxapatSvhN9Q4LJiTvFXZivPe2ovIRu7KnATo
d944gbaqYfTg6g/N0JXPNI/nX8lg1vMm130ktJWRA7OkxtRX4wT94OIiDtxVd1v7jI7ZqsUxjzrX
zqrPkehk2LbKdLpGu24/VVTUv+pIetqq7SWIfNqq9lEzrAW0C8eh5spTWTLYFo7RhrnpH+dRq65I
aLHrm6sJIXHVFGGs7xlxz+v7GcBRgrS0KpDdqkUa6OMCdz1n5ERfC2fKs71ql9q7jElCTl0Zg4a4
uaw6p879hfMw2qdZ+95xULb1KiOnu0Ev7Kpjrw/+tnU7dvn2rlqVVLQFnIatZb3Wq86aJyaO7GYm
p0dFlHyslm6gBZLuFcyFa28feu2EcJsk1q0ZsTfh2jYee7zG1C4RpVlzkF8sye9cOkZzu8jiMo3Y
buKbyjkKF0MwrKpxUtLEIHX91Ji47/UY4Gbmz/F9lcWXtM++JKv+nKxKdLRq0pl0npc+fzXLqgom
2UEUWRVsel68nSWlcXbnYeIkidIN5xHNm8jHZsjwFferIg6YLuEShUpurBWLdlbPF9qqoedUy22X
VVenUHPhyaC1J8iTW3ZanIjxYCGWcjNyA25DObYkz0Gsn1IsI6uCLzt62YWijbVf9X3JieQ1mzod
w2HneriR1lWAbmbNtXpfEICeYlewGPYxqebiYKybBLfm6+JobBBydEZT5UPIaTTZYLFsN6pPaEPX
s+qzHO34Q0Zu4YvjdssHa5TTqfS88ZiPPqJr3NhnSSsoQZCcmpBIH4+DwfdLW3LyMMWyxBbHDrcz
yK34rgK00lJKUMKS3syamh/tEXyWpZvJUafYNbSLGt13GQjFWAQOYIBW5xQ1hzR0CZGs5l8zmrGb
IAU5ePIb8PEOtSbUZXjdpu30nA3DuHylSGWqr/QlLoKoYShQ46JztqCqpzE5dqQxdw5DRd7G1Icm
1MfJDHnF8sQR1mRBtuSc1vTlgoN396z8yb42+aJe0VjTDkEe4SzEnVuPb0Ymp8AvdHVYskx+Tlwc
iVRRuk+s7qozCGQMcTrzRVE3CXDLielkZOSDibNWYPoZz47kS7sZDI6NM8u5uyK22w8Z7fQBXSNT
kGrMhZpo0KNzwzpOHKx3DYbTp7rvimObiu6L0uhZKzK8wxkM3w3LCVQmCjNPiqP4YVms5spKVHRy
Ya3uyaa4WMUtOhyymrZzX4688jxNrn0dQ7kYLAzCPWlxwvbxtXIbRDkkF37G9IvumcAX+0Rp8UzI
XYG9HXtekkah2KaH/0D1Q56J0PITcW1wYQA12aX7pjfVgX7XYuu71EUzq4htEzn+hjlSnkawjagk
yfKVGXh8SnEbhlZttqdsAQwMycc294Zetvuo0gQwylq7W3gA/EgFd14VuSR2xJKIF9yLAGoiJ+nv
dJeNXJTHw53UsYci4hkfWHZfdOiHe3ds632XmWraMC9aF2LW933LRcGQg8WBvqVONgG7V+amQ01Z
luxqK0oIPwwPRqSZcJz6FATEJEJsrzcyqvyRYreY5qZmXJI9b7+bf5a21yZniVMZ9WgBS4end1iI
fEs9kChQ0dmPStFwZV1Y+0H0tJOreTLnUh3fb+//PbD+xYF1NfoxGP7xgfWaipvvT6vffuDbadXT
fxF403TdREBfAZP/Oq0SIvXg5eC6pNgCA9v3/h3jF2KdzB+WwVy/HnJ/P60i7a88CHxjlon6z+z/
T06rxs8zsEvxIgsELiAWQjMn459mtkmLaToU4gh/sYkCM1M5tXZMlOAoxi34MZQkZPRdIwkuUNcX
nTy0m49+p8+PovKaj7aTdc+6VfGdnrn2fPdO/odT2nqu+H6i5NmZOi+fJ2hajvOzCdRHNYw4dtjH
bLTrV5HYoBz0ZL0gzkzCLTCVPVduOlmbGun/zx8bK+VPj+6t1E3ceZx1GWjt956D7/K1EFvItw5p
CzI7+lC2ESGiaUj9y9xHXAqcRrhnrC+Vw9vkuBez7aePXMfTl1lV6os70MkeNGqxTnEBhCh3hmLf
F3LIQ9nWzq2beHAS6IkTx2gq+7PRWM3O1ht7oyQ3rWwu2XzaY1deJ+aik8I3RpC9XgvMG9ikGwyD
IgPvDYnGJrN3ZtzCjvmRFS/rZXJzG9V59YXb2TCAcTbfIRlWxCHsimRcb3n5Lm45sMLnTkjopLb+
rDHEhVD8HgYqtwqiHy3eQddpKurW8XJqyWobl7U1HhZMzNscGsMmw/6/bJQ7jS0oL4cG5IRqxdKc
lw8V1VwwDTAXncWURfDnl/7Zo9gZa4eOXLlhrz1TrSc8TPVWvuympHCodkCB12yTmRErXHu3ZjVu
9S5NjQARRacHXHew1rq6DDwyT+E0gJfYjdYMcDzlq3Q34ytAG25bp2Ctn/QPxlAnYdW703BcGySp
9TWr/m5Gj062hjWBNEwdQ9+RPeMeXkU9WdqNcAhxhXas1r51SVopjlNz4tpMtoA8nc2vlQLrgxhN
k4YyG//9JMQHN1s84M9OdZNXcobd3UJYHGBNQRcGF01p0mzs8MLInewRnymT0PZkGeMvbWKOu1xP
oa2MY8A31T9CvyrvlLmM7KvqITupzMsCT/Tua+L2zUExMYd+0fSHJaVJYNfjBqa2ODOx4JNCm/vt
2FbdnpWOAZbPo4nLM6InOiGIAkzJ2gzliuTNnvTx2qgxnGzSyi3f2Pyt/e4KsQq7UUV1MfTKlJlc
CWvjuNLJAr5790msZdYVNdcDt50sAn50b0g2Cs2mdauauzhukXibzRG6lAdW5EuVYWeHUiKzvanX
0xcyjSWSVU41QbJpqoZIEuRUmb5i4Cmag19hZL3uOnpm1aDQsXQrGz84M21S5wUc36vSLG6ykT/M
km9Fq/Wfq2hgApJ+3+LeYFuRhj1t5VpYY1a6HBeDA3Gnu70RDiPu5PvFogbnwAqDhlktqvAi1JUs
40AOSdy8kOLlOI7PZe2CW0RFGGvK9QPbt4RbAdOYTKa0weVi1a9djdC2+s35qM96fSQ8m9+Bgl0v
hoTsgIGl1XWmBjr+hrr1YY/4PJpcX9uSsMCk5cKYwpbF6ZoosLvnPnUyuB/pyLOfY3yVbc1yL62n
hjyQqD9OYHmIJYuRvFAy8UUO2VvM2mbQ5+GTTqm5fpmlUlAOGk2EKhqzqV9JZvoiIByI/L5eyn1e
OfEsglNhn73v9LR+vJpTUz0VnaVR6JZPlgLxOa8nenoqbNtYXsUwkNg5eWOq83957Pt0UQCtjW2M
L4aaxg9VPBdpx1ZVVK+UppR8dKTqLmqpnKu2M3jG2PZqbTcB08w2YEMY9UHQXBPkHue1eB2Vh8KB
maNHjCW7rvlipYBbr6UoAHUCCahF4BGjPGJlYLGHhyUpz6WG64NLopr47AKvORI+9cYruwW6gudb
RENQddJ9IdQzsYVMZe5vi1jhpas9hzGXgJbHYa51p481pM2rxFlwabC4qzeRp1OPSsoqzKeu/tQZ
/SM7X+c4ElkT6+5suh2cwioCDVT8uPfIb+Iv8lL6VDm5sgQTWbQz2IJdJtYYEdLSgDYlxSQfTLKS
zsZNBvEZmjg9pCNV3bt6ghJs1qBECkPMZ7sAzAb9KaGfW8lu07ekieYWfAiOOWlcWPCNjz45Lxgw
XcSahfuM4iX7S2D7bcHKsC1dE+Zjh3kJugIlA0uPOLSvJot6EGN0MokJkmFbxMKG3c8Fvyut7vm/
g+Pf4pFZzhrN+OPB8eqdQxK85nX/+sMA+esPfhsgfXgi6wRCRAllzTZXvuK3dcc7k8wGXq6bOJZ/
NIBTDQWrzNdtCp9W8waT1W/rDvELYyW4EH7s1yaofzJA2u6PlunVrMyiw8ENa+Kbto2ftVpWFE3n
zK55VqxWYrVPu3jpccCa+qZcukuttwENlC4Fk6NHzfOGwVZ9hJ3gcBRMjUM3NtoZpuAQLq1W7uKl
rXEDqu6yjqsD7RvDyWsRL+ghdy7qodLuubNhIa5iLIiptyK1S+d+JHH6mHlU1/BBx/loNG29KTtQ
xA64awK8ytiZADm4oo+RRUUE306eN1RVER84tF46VilPrJxZA7bR7aTa67mrA8z1+gY+unFou8ba
eCDKtm7hnAwbT9yQ+0ESt18GjNTBkLEJLUeZbaVVLZcUElPxRLM2edvPicaqtC06LSRYZ+xgEKg9
+gOntdjcr7eZZ67IWdghfQaqsEPqiK9lvtghESe6l80eEoZbEkQXlLVYpcPjlzCJeadsEqGsYdC3
0jtkwTooDUOB0DBxfdTLyjFuxgPY62u5+DoO4FyFAIvYF9OfsGHWtGDJCgu6BxTnCfARnepFdyKL
e5kYJP9IJd6tp/mwpyzLL4dDY6+OVFplNwum4y0AbT0wI53YW4aTLVmeRD+yIIZsHYIU7oMeXHFQ
LEO8lUJzMOANn8oOu/U843emYvuCUwVaNSjzWrk7LcXJIKiiCijj0jYpiTUGEefgR/6pR1zaermJ
hVlF2tNiES8nUCzgC0NbtoZ53pk2BTU4jpajyTL+gfYecHLcCgKKMqhSmQ1BO5RGanTWbVq+KYQV
XryfBweuueXYoW9kLw0y+UWrQV+uonJLNWEbDJTMbCwirYk1uMhbhFYL0FZ51j7UnfPkzeqcmZO7
ieFR77SKULOhq2TvNuWrEtlL1vb2PqsjCfdkojwWk+OpNf03G2YHWjU3Zj4Tq8Vw40x8JDwZ31K+
hFk0ZtVO9LWg3pdxzjPU1u4KfWP04tiamfGy2MrA8dhdzFr+SS32HM6cKMIszZaDqNjIKFVh3y34
LACkawMXfe2QKBjbNlXbW9gVbZAb8oPW9Vjh3ZkRHaDatquXdo+l1A5ry7d3Ds6mXWRlj5JYx2Wl
J+XO8j7FHP9OjCftVjSO9lDYBu00eHTswC3S9K4cc29bdVg1sjxZ9vSXyQeIel5guH5+p1j7BF2n
LnHvFDsg8FOIp8fZIRuWgeAYHVbzKgOZmk5jllQwXPMyJOuUUDpGgW3SW0wcbuYcDeSPLYLmeIDX
Q2P2aF4QTB0CDSTL44Adcjd4kYXjMnO3iGTIOxNNr7qoSQeKTH+kZ42aeM1AzR9bpuikcbf+AOgf
hnV1n2vWQvProJ+MvpvEhihpAr1Gy5PQaTw2Kn3pbIcCHqm1UA/LUx3OLpEC/kPtXNUpbdi5c6XZ
+acUKyeEP+7eYwslbSDUFbiK97OBY3NwkyKjukH/OkeJB7S7FqcVs8gCoL/Xqb4k1+acPEWzmi3F
nRNlbTgxe7JAmlFXp8IJbCZ+rPL+Z0DpdylAIzTWm2KoevTS1NgvqfZW2mrZFRK8e++e04n/vkOv
n5xlTadX1c6NNbnF8t4ES4RenLgWWpqdvrY1NPHYgyGCifvgjowIRe6uxuKhZyvqLaGJayqQ1DZv
9diRl4vp7obSfPVbDlIe3aQUzHTiPjKTeFu6fjgsNHzzVYMo3r6NHYAGV1ErJGSG1bmgFYCBL99l
hTmGFAJ3TCxItPhmvQMLkOu6MF8cpztnTJ3HTsxP3tS5xHWdflsslkPlXlo9+P74XMDfDZrGfaNw
Crx2RABiilkTGcOFa/esmTzzlNZkLERdF1B9HGRheVMkEYXrVuJtOUF+lUzTpCvocxVqqPe2DfAw
gqMXtlNfnOEQyb09S4/QCtj3ghNeZyUv/uL5D4tNo3pRGRfKWZdb5tLueq8g4e/xiJVSDxzS0psO
InZmcBOatYhdzsR5nxryYicHITZ6Ke5XFlLgsGy9WNruGEvIeHRwsNbrB1qsEm4vII+dj0U+f5ii
YTi4i/ulHkzgSnGRYDfvp/1czdoOaBDR+nL0r/tivNFjFyalba9PfLps2i7a9gK3Vkl5YabqcCLV
MLcp3kZCIUcj0Z4Hv8k2LX0RVtrgOi+G4eiNSnKtSSXoxcg5cP1NTxxgyNtoXOUmD6rTQLMdWy2T
0hDG8F0MbGCHoEJtld0Y+9jNnqcxFcQuvIel75BUW8hjWvzV0hr3VFRFtIIGODw3jrETtUuTtF3q
J68BpsQJr6IxoY52ksB9MHkLaMhPyLhV/2hTr0CkI/a01q8O86SldDHPzM719NQTbnZXgLnTZQUi
f4Fz6Bq11+dI7LI0Wb9kBJBEZx1aWpUQXNwGw+GjNZABJUaxLLKDByi6mqt3TgCkmVJQn2Yk7iwb
65r8WI9zpaqTtMbO9bdZ7ZE0w4tZpFrCxq+RSsrLfz5e79/qNVDYvcMBP9cNKAL4Cu9suX/9299r
UH2oS/75+S9aVeLf/6budwjh6nX+4V9QUtJ+uR3e5HL3Bobl1+dAJH/9L//uH36LSP6VLmu9j5p/
Ml4Trrx8m9PPP6qzv/7Yt+GaMZg5GYUP+IHurPnK74ZrRmhhOdin8Ve77/S/3xB/Lj+ESdr3SMX9
ZLzGk42nBEiwgUhrYjX6J8O1+MkHofsM8EzVAmcSYQJh/+RQaCmHURNB5LM0h3R5tSknYYFlu70d
6mAR1kXuRIBowQFSd6V2rLnzCbllNV8dIPHobOW65Yuknhzuqd6I7QwuU13MleO+kY5wWX7xqVUt
HJ/YoS8Ffh9ItntS5MobQIoNpknfR+FWKCLswPgw42ZWWeJf66nWu7djPeBBwIvXy2a5tyoZUQM9
jT1KnTUVKdqgrSGyyKTWq/KUetq0nT1uH+ZYigVqSqxgbyRnZ4T66d0npqvqKdvqHmu80CjtHvcC
5fVl99AhoRuhl9lWoT+nrdurYY9y5Jklyk5Z6RewxFg7Yj5k3O7kzm2b5UaYRUXZ4jJl/KizaOql
qXQ3/X/4Av7nb833X5r/+Xtfvz/6Jv8f/AISLDb+dDFyXw9/wNn89qO/Gfq8XwR/les4v3r2WFF8
O+B61i8YzQQGN+xNuPn4k9++guIXjrV8NUzSx7bJCuX3861FIQFxZOHSv4Xjb41F/APKJoGJn7YA
LGI4QNswH3geBmQV/vy7LcCAY76SWVoTCXYR63z26tO2Yge9T/jU7nCB2QPiVObd0ksMV8FMq/Rq
cuY6GGFb4/y3BkBoUWo9O12y3ODUru7HzolewPxDUgRL0ADiUeJAQyniIBFaccG2ltNnXtXzdppz
pwx6UPOMZVyTrDP0e8zfRq3liM/Cgq3bFm3Y+inqDxUmE2MEs/gcqDGrvnblAAnMxUGzy7XOvk4Q
2G5yitW3Wo2PI9RbzaJsl/ZAxH5R0UZgJazQx7lj2KgX59IkFtlsexMq4VBa1mlSnnX0Z0A94Vy0
40e95Elhg4/6Nx7FYEdgV0wy0UCTD/pvi1nYdYrlV4giorAjtzkaLRR/LNiHVEdfCHErlV9TfuEH
EQF3cyoBtc9QafRFOYKtdg7b6ZnOYrbH8P27Zxu49nM1YTaEqcy4O7N2noaoemhYelz3pDmWCxjH
sQhsGDm0QicuS/2iLIwIZHeLUVgljXc75zyv1ml4IzFaUSGrWymTmJ3N7q1KVfNixJ53ExU4kzcs
RXQjiBBDKvb0U71zvZKYiXKPc1M217nR+jeCnH9yzoDLHzrev92I5HsunLTdqyRZGUU+MOJkLCEw
iKq+BxDm3WqQ0q44JpVbJkdBupyTWxlJmHxstI5woKyTVgA4ZFFUX+fEbLR7ZZdL6LiZcbI7hluQ
PYMdpOzQugMlDj2vmfYrmofbT/QPtB8l0t9zoy+2tfUV5+lV7eu+GFoJ1LlPSB540+Lfzg1ULcrh
/XuT4eJ2thRLH3+WGiETMpRmNHerR0kTUKhYBb160Ma2eWf456ax3Hg3LDo51Dmr0gOb9F4dsSaa
WNKiQTubEJWm7cROI7R0cEcArjDi98dE5ILTxdQMdyw9RH5OyJPeNJ5mWBtDOs5jZSz2ZcKZDtiQ
9U4eoq1pxRA570yiGIcNMoX2DVf0zi5a3jlG7Yo00t7pRhiEIB3l79QjGCIDCCS0NG8XY0NlHxLV
UutP/TszqWC5lj5zx4OcJPifpPwTxBIt39r9gmVna+bRpVuW40W6IpkS2EzRCmkq3nlN2a/wJvNX
lFNc6i5NYSviSVjsdlK1NlevAKhoRUHpKxSqt3SsFyqentLeTAPNT+pLVnctUlB/l61gKRQRE504
Mw2P9VMyPTkO1qIDX2/toVrRVLVkpGTLZJUNt03gVTRPU6G7Aq203uxgW1U8h8OipzCvuJ0PwdLP
q3NIz471oItg8au7WnnnPuuo2MXniS5Wz6cpzYbQhYgd2rQzb9hC7GkJ0r4gz4Qth6stHUD72eMc
t6SmsVmo+biCkHkPmZX8eDytuyfxZMg1+DMMdIQvQ309efqdYVkmARXFr60jO4xJZSWXRpwVATHt
YNlsu0xUF3rVdG/Z4l7pyow+4h+cGOXb4r5yRu86G+tuS0aSwwE9SzdUDFq7dgUtTSlyg+2oq7T1
MLrYer9N6A/e0SQL9lDjp4ycMBrZ8rqBdqY+1pEr6K9zr1UjL/sJ31FjJuMW55Tct1Eldxm5gksp
o+na6QpKWVkDIK23+yo1vDCNlmiHyJttOWBRz0uC5YCTCmTjOGprs5xBZTx4v8GNX9btRhAbKAi5
C9OOcoV6U/S1fCb+PR30Mu4fId33fDAmbR/L+esgnWK/AM4LcSCBLzXM6MXKBS0t6AT2kTVRiakY
vscRg+GUIwza4qKCHbzzfXrHqEyBldkMuX3yqNLbzprm3g5N4nMa49aUlfhpemGXfCoc5V4tXQuf
nTBEmoVem/Z3ftdGT34r+MqKMkJmGxJQAR5+wTqv842iauZDAxKO/cZI019qeruy6/19TfXUx4a+
l2dfxlrYj4Cm66lSV1hTas6xkzyUVundWvzBJbqxhu07fnLjttS31PYMu7hjXSQJIc+bYe5z4yTm
LD77een5m7gSLfDJdHC3OfZ3VFUnVYE9sQgXxLm3o2lYVxYZ/g2coVlutAbPtcsWEDnOzU+axMUl
m3jgMDtoT32jd8984qo2SIepudAtucor9e2MW+vKyqiy8UjHs7fnY2CTVZvNbjsbiY3cJKPN2Nna
UUZu9mZ1dvk2lHKtt6apAwE0Qi+SQIVOlcsdG+NOC5xfpMZjnQzjXeLnNMIxYIcNKaFzG5kvmj98
TdMq/oAbhDj0QhdOZ4vHyhYagMKOAI6Vr35fsGxqaaPHWNr72cpeImf47Jmt2NNb2GNiIlhnpcuH
ZVz8AEejifgpX1t6tTejpR+J6OE+MMzmLaaFCxqxVgfsCLLDaA5VvTWREUMQLsZNAVQuzLspv60M
56qK2XoSdBzCsjfpEzOpQUZPSeSESd8o1dUq+KPxd1+oo3xY6oBRivmCYz8BJWsEswdUN8DRB73F
Xy+uxN7WYab1tr3NYmvmLhfiYaUROM8fNNOpAeq2+gvnAZBFqee+SUPecdL4CgoCiTQFnaC5Hyug
pkErwPrOue6e/CVSwCYGe+NaEBVi1VAJOZwonIi4djZNyCGDFvJ4pFZzXsqjNTa0IqAmZI7xmE5L
fi74zG9ocjB2hiSCZ2Y9jgY92+MvbU51P9/bKul2hkqqTTGuOIxMfYHOaW97a6jvI28et2mneK+j
0lrQvenSEw4BrqXqyh3td+VGat7niCQiaNDoo94K6xqvD5g7T9y2Rs/nSnwuzdI4wnzuwoa6xgua
COuLoTXf3HIiCWh8gQHXJgEdhg0I8246eA2Rtc5u7DBtyaCNnpPsmVjcO0Nb4oBtY7bTmR6vzcqN
MJnVJ8kvnVZTOLr6VbJ09hagHB9Rw4uDJZnR8ozMuLKa7JE8q3MXzcmwR+YQ1FeZVX03JANh1Y4W
Prr1hBPX7BFm76y1nUNsSz315DrWYbM1qmu2tPHWnvwLttBfKbZAVCmLTaLp19HUXasiXUUsAmRI
eFlTvsiCvg3VzQ9TN9w0Rn/da9Ul0xpqraMgBfSgQWnoy5kB2ShAaklQ8Kk4J/ieCoAlri3O2E68
s1O2dC6wPTYXVvEk7Up1Y8oq/2+E6+1vLTZJzWCV+mPl5TovXiHR/7jU/PWHfltq2gS1CMBzPDPg
Rwkf4eP3peYqyTiOS4zgXUDhj3479K26y3dnwW8LTcv6hYMe2S32rYTe17PgPznwCRx535vODJ38
PaETkkGsNK3VYPfDgU+yvahmvO4nm+9NYNkFm4GxB93Te9jwq6Q+Cp8GtU2PSoIeIp1BewTMnKGT
OCYG4xlnAzzgsvTTaM+NBsgxjaXFBW7tNLvpnYreY5m6H4VyqlOC4nvRT5kZ+BpxLSDtaXnCww3A
IffpsOQMd86aVqNLIWlqzCxDo/blgoA6ca2PVWI2u3KcpP9xTBfLO9D0DLKxbxfnwzjNYJQXDs8Q
fdaDyZqJDS3Elmrrx42H4WbtYh/ea9lrsgnxrqFt1jkDTk16Bsii5DKOfSFNZljDoD2nqyJhH+3u
yDmo5opEJi83mbFXEOlcMjs69J1DrU9Y0voJ46lC2KJ4tzUj3xS020J5vvJMOtgntoi8n+0mXcoB
BGlESIsl6sgJe2skkaF/nqaim1SYJ6nALAbzVDDnVki++bYcpNIWouowdFfHq1ai7yLTc2nxVGsD
ScoaW3HKHGM4rqRnzYRWHPhEtcq+APtdOkFJUkmOCzc/ICYubPYY7818juQV2XrtqE8AgHRKhjfK
16zNBOFpk3VJdUw0bdzHtOmxHcIZuLE6XXFXrqZbo5jEziHN8UqlMmgkqg4YURdGeArmd7Rj5Wem
MmtfMyscifkM+7waWwIlVe1wNylWSX2mqz4BcFRW3ACdJL4m3l9tx6SYA4cmmcDuMWJlXHMPnfKj
W1lOJfOL1jebPGI4VdrYXBeZ85jXZXxrxW13MyWje8sqdvyYkO0OYiCRJ9kk8y2fhxoieZ1i+Zmj
m8KsFwphm9WVPAx4uOBIB5ORule+n0dPSTNbhzlxtGsNsCO7I46Fu9GV1jkifLPXMu71LPdYWj9B
SxcbWP3OY+sY1T1nAkZvoKcxWOesteZtWkJY3dagMo8VS0Vn4/ddGQ5sq44Th+z9VOTxk9XU1oWv
qNLdGI2YHsApssb3Gkmt0kDB0ldjsnH44RSHkg0KtiKXUpMqRMq9wajqHuUkHjJYRF022NbGtmb3
bFD9EGMAUkVFeHwYr+nYMC+Mea4Pto2zr88YQwgadPIWK2L1JAlWkBhxm09kGZ6NVo7bvvC8E7/p
MiTmb2+XrvEuFe0ht6RTklPFNughJpL1YYAWX65ZZ/NzVkv9QlMVHqW2tdzTVMz+zs6aNwBm0cEQ
pKUZyghjM0jeMxcOH3QnK54XJvFna+rTtejdy59btF5KyvmGOVov97oLf9t3p36XNpSP13RiA68o
9hl86evKr8RpmjtoQNVC4wR0HV+7NgAHbJRAvMXfqKc3VZTN8JgaTHQ1rCY+xRBnE+HNxSbttS6w
tXYJ62lotlNE1J/3padquEi2saZjRegmUB9+FeAQNp9sV7O4W8vHVMn7rNHcL7OguJ5F39rQJYgK
QA5uFEt5mdkXJS0NZ73Ha4F1OArcND76dudecsRu+WoM3b0qvCIQUq8/OwOdT82k6huWbOpTO9Wy
3Ri0P4JJY2SPWQQ+xomNItAS8v5f9s5suW0k29qvcl4AFUggMd2S4CBSokVaVsm+QchSCfM8JfD0
5wNd9XfJ5bb/vj7dHdGudkhFEgQyd+691rcQMdQTyCIvvENI03/uLALMCERekwyjY6ZCHYEwERN8
XIXPTOviP7KR9nQ71LdGH4zUM6Pyo6E3nwwki3tTc+A8q3Gcbg1Vub5MbYSpHZNpnjhJ+STIftg2
yMYgOutueU6TtoWn3AnIvz3o6qGNcWYRUYJXL8rHRO0Ncrou5SgBdabhaH7kqOB+TUe8jqs+7okp
wJDobTjBTBepBXC+YWg/96TYHD0b4gHj0CVrp1/SSkJRcGxGxwrraZRg3ZdIhAkC7MnB1zGtwt4E
7G+CvoYnDissR7q3qibydzQcuqc2ZmjtjVa57nT1UrPnXQTzYLJBg3bNvxQyS4J3Dx65h6tBqlv6
CdAx3IpUq7Kx3kpNvsZVbdwKoFVEOtccwjKP4Si8Xh5y0pCJ5nbvPDOlr6OXaNyS+SVajgC1jjZN
KvWp1JuPZHMh7BBNxBma7mdMa2Mbo5nf6fHsURQ35UazDeKi6XW1+5DOZ5YO4ZZZbMDUuREMAywE
FqGlb3neXxJED5faINIzQgH3EDowE0TUVIcxQUTAQd7K7qwSIJzVFsNdWejhXhvVhKsyt7udhPF/
5s7F7ad74308lc1rreg/gaoRGWWPdB9DO5AH3iEkN2LC8Qsiy2EmbuX3eaBZ28yYyhtB1N1aRyLv
T60e33LudFZ2UZS7rlc9/TnVfTYa4IKZW3LodtIvXSu+JnWVwkQw5tthzDmj2u0Y3eP+YGLclqkP
/9VYT6Zq3wRZg5teTP3HhGzvDVPXZlOGSLol+Q6+2WjBR0aX7QlVe7cbPTQsUxs3H6C2mWKTzJzL
V+ACSSVoIu1mJBQglvDbi/Fro8vsSw1SYxuChnjNXUdsppkDH8vel8jN/mjSuL0xEVwSrpBCS7P4
p8ByvNVEL37PoVC/0WHR+iRCGVvyVsTtXGnJi5e4WKazSKPjUJD53QbZOekyE8J+Em+rLqlvegqS
TQ/4cW/Kst06ispLQwqxS+nHHOO8zHiOFNqbTmiar8OdXxOjO2xMpy1eOmuM17z3B+B7Yt1Pkb0f
sd/QZb2bJd31QuYpNiu6r6WwXmq9Ove9S+mALgYZ7EwTTddWk6k9CfI0V1HEADxOZyqMTLc3qV6e
nKo5O3q7oymymxFKMZ1Px0UMfXEhdx1oSYZbgondFZQPTK5xQcYMUYCcBWlpyezOzDWNjgoOxMzu
vb2cEjD5Zn6GAXLPLDfawqGJV3NJFhatcmBIvfBJ8sx2LcmIfjcTnijDkoF91EMiG8yZRdgxP2id
Mlas7c5DJzH2zgmwN88Sf9SBDWVmgqQZQ/xnIFFZbGRpxH5g9ucRieFLnE/Q6jVuv7LV9ja5ymdb
I/Pe6+ZoNVg9VgOv6m9U3niwSEM0B/HsHnJmv1lsfZGB8+k/n2L/XxyiGZIh1U/PUs0f1C/v5KHf
fuWvCbawf4MfDYfB8BwTGSanlb9OUoZEOopvn/mxR8dlSbP98yQl7d8MG5EfoIr/RxX78zQlsR6h
3WasjeUFQLXu/SenKTxJ709TaD4Z4XHQg/uBmQMx6vvTVNr2czr2XnyfpKjPvTWSSnRLTZjaH7yg
kvIs7bppd/A9abcGAZwOtIhDbK/TYChHdUKbxxrupDXBll2MP/rCSrTEP1vuoKX62gYTuyKxLt0j
6tbH+y6r9ddcr4C6rFgcYnfdiMhlBe9FyYijRObhDrvSk8CGojo55Ekh3syQYx29qdr9quE4Xyti
Hw9OKmscliEInA5kq4V7ZRfO5eybGDUxYcaYHZCF0N3G6cEKM2cViK3ZlNonR9e+ukSF+/kCiAUZ
5ZzsaIjp68wJ8UsyvnF4yL6MiwYfHSZqzKawo0vjuGkE8lZN91BEAg+P6Zg3G7PiE2P1mTvk/oSF
+p4eRceaMyKNOKyS4Wh/jZm6f2oRmiUny1CaT9ie8yFmRSdrJ1a0nTN74VY4Ed38wINQsWp1Iq8+
OlbXMdEKqukpmFgONGq2fjWpIPyI7jeA4YGQNF1PvP2b2A6i4zwqEjtw5Fg7Wyrc3IU5bDzEA5CP
CNUQWwdTK84hmBS/Tw3VZRjWCRWFM+QHrS3II9QsF198HszuBzcdnR5FkeSWSOYYhbqjIvDOCZr1
BrCoM33GYVRDQMV/qTN/GXLF+I3hZqz3Jt4HSqJcS6I3p0GxGIVxum9j2W/H0LR9ayE4Yf9xzvWM
hWlVEDnhG1NHnWaj9p1KlF34QcVZs7xxUwy5fQikgz6taSz7daw8Yh94aE50CWZ0wVOZRygWJrw0
27rQqlsZ6sTa6EWvO9UBx/XoViy/RB4iVSJdBEUVzrrqXtKvK29mJgZyGTBOYcE5FbUgyUStvAVY
hRB2hVnEdck5F9KUfo4OyTz3bch3NYvB+ZjTxyZODod+9Zg1gwNauGyXxHuKwlWjL6mAaGoXxJMR
tqT7Ijf1bm0meq957UwVTBUnddjFp1y7HWjEteBXFSWg5sa3Q9FFRzsoRpzpkU1h245IsSvoBDcq
xA6LIhQTPUJSW48wJ3NSJKJIZmLVCYrR9QjYttvrTe5s4S3E91BXKbKjeqAXWZIwy5MduKTzmNUU
dz5R8zjYq6AahtuZwOnaNzTmkmXEt+lXQ75Y3AqtmVcJZ5aQQTCZXOuGTcy5U3NO+6G19F1DkhHK
azMkx1lIDV+sQ3GeaU580lDzDYS6BxmnHKHb5DNk7vhkMLfZdeglGVHq7WVWXTKf8Za9aLNX8Exp
NoN2xOmTdepKs0UKWuPu34b9VD4B1YEa6xLk8zBTnaEDDKqm2PGXuP6R4HTdnpVo+ggoWpU3hoVe
b42PybB3mR4ZEDCWPD+zrJo3BmifrN52b2lXtvPHITWGaj+mkYAnFkzKdysNU0fb6ndzkBhnSZoF
J1XpJfkmCVnNrF4vVulUJ7tZme4h0Vzc5e6oKXWrxIjZj9CS2eeVyJN1g3aTiTCgFOe7Krchpy/f
gKRw1sjdhUPdR5lve4lxBJPlbUw3IalBi5cUPhkp8UAecuwTW8Zsr0tlmHxtaid5BjunfQJWMnym
th0anIVS8qxJNYA6m81NLjid3qB9J5eRKJ52Y3OOaI78gCRxR1vyyTC9VhMxWS4TGubXzJPz9QRt
r0IsPGVY6xBkR2sD8XDIObXB81/gddqDEEHyGpB0DZ+1tPJeUrxXPdAjAqofBGyAR3IifyfqwQbb
3ip0ql6hG3vbHZ3zMnnxw46Yp86IIGd7GAgBDGLQZ54dhOtSkb5SBK08ZbnRDys6FLm4G5uyvGNg
ayc7ty7Np7pTT6FSZHh1TJ2EL2KaLuth0Lt21Q+J6u/yKheneRLtJU/KhHM1+1d4FmoIGqYMMpvm
ieGX0zmkonG6C4ND3bJqnKSbiu1/66n/r940KqGf9qbv/yiKFsP/cxG/709/+8W/JEmSkAQDdzbN
zIV56lKj/aVJWgzdHKU9CqjFmL14kv+qqgyqKs+GgvNXW/tfoiTvNwcxko1fG7KRvfis/4MetXGl
9P/dGO06CynWEbohcZCTv/C+qsqwac05oo49Sr908qltuMWtbDRPKDVKb+NhETBpQUNa3o6dXXsr
o22aG06ImF3nGs3gOsp0xB1122WWH2GHgNUC6AAX5UtFV+LDuOAEaTTrvozpZTBRhejOZtu2REhN
0p/tDDeGZrZYZZFwE0dHz4SuFDlY827pMNBAm9hlF7ghZnad08Y8fwoMDfahJOR301yJiOxd9Uci
ZuEk6jXTUF+oBZ94JSmicVp2EXshLFIkpT4WlcDvo2IfO3P8B1TW8GVc4IyK33mypjLp6aIDb4yu
HEfhLExHIo8IPu8X1GO5QB+JzMmOwwKCjMuouxsWOKRYMJGBzlFtVXbAI6n00KA7YTLQJwAuqTgT
r7QFOJnR1af3VAWwBhcgpdtwmeF8Q6mEb6gfChsyeOEAsTQWnKXhceXlgrgcZy+/7xbsZbcAMGF1
lffJAsWMrnxM+mTFgXkEe/WCz0zHyNkaeOO7NSrqu8IRob6ZHJtGXEMgAIIDS/8dbWp325fyqbXC
7qOAgO3u8MvD7jTIg61W+YL0LGBRPKosNbaAut0d6ZoJ7M85CO4g5RMBYOo01EsYh5Y1tBeC191k
g8jEOpjaqL+xMxYbmYuLM9znXlb4LeCQHYXPvewBXy+1gbmEDvWfl+7qpyY31YcBAcfay8kwaN1u
beUps8Koy3cmvJgDkUkQK6qkOFt0AO+gaP8e08r1QbOnPlTKaVswGv049Va9sTUr3496vtZL0a3T
NEkuQV/rH3qtdfyA5NsbHKHwhTHB5hIhVNTrpR/MJcZTbyiDfeIF1pa8+PSNWK8XEXjalv0qKGHh
ZuLCTY7dUan6pp1FTvHumfCxrNFPSVzy7cI6l9xtaywrR8A30Qq2EyimqH2aycRG/+BoYHZssbIm
l3fZUiiFPbEJohcxsRaR9sQRK7ypsqi+WFlV3U2EkR2QoZHpp0XTpmFbINqzIZ55qLlvuG3HlbIn
Y1fhDF71RRT7iS4pvUEQYPjEEHqZxs6CkxPLMqT2zqdQfHLBvsRbXPbj4lsXs7R7PxmjMHIvSBAz
uwIN5Ln9R8NAavXRYlu15Moi4lE8Csm9sNGtJD7aje6cCQANot+VnMHj9CLJzG3hlQhJELBNvP4Q
nwg8MaBBVOjnskTQD2/wSpA9gRTRegLKXyQ346JAXmVMWvg05MfKYgdopRk+DnEsR4DNV9d4eLWQ
p6Y+JJ/TtGvmArFiWjgzDeiWLldle7M/tHAEfG6zMPyciziECRUJyuBUK3NuTwxu+kZNs+BQJ2K1
uE3GyQl9jBgU4HVudmkIqc6Vn/sSSNWLk3oitT9zjTy2+KzvygNmbpP5QRFwquQPO0hvEr20GO1R
j3bBQ4GOkhqz5tC7Njo0KTxYQn1DXPyXq/Ir/T56X3atfz9FvkTl6x//c9Nmz8Xru/7Ht1/8a6cW
v4llTswm4NnGNw/snzu1I35zAarjJnLYlBfg57/2aX4Dbf6S/fdnptK/uh/ku+k0Ga6o9f9gj/4m
DH63R9N5MXWJTQ6TrG5+H4lWN2Hf5J5X7jX6EFS3UcmAh64oqawegZaG9TTmw3CXaRVk/756ykJr
GT3CCij7jFV5joBMMS6kH5gX+Ln0RyQ0IT38rE5YyUbXnxku3zQkc67lpDlbcr5GotadUwXWFjab
uE/U2Dx7Zn5nj3QhtZGAaCAvXWN5636Ez5ENlNAMo996vY9P+LPgRzgVJtqirFe65s4rZUG+iPX5
WHr6vS3Q9HrN+LxUzKCLcP/IKWXcHL+1WcL+zJlsQ/bpyTHRCxIzRlJ68ealxd0oBqQkVsRm2G9J
lL7rp/leJtMRNxIz2kQjlTh+popAm1LPLxZd1WwQL0QWPNVTu6X9m3EOjMzfoWzv48YlWU8nX7Fs
gxnet3sSnfmUDtmzQ9rkVg/Hi96kd8sV6NgFGdxkb0m15IFjht2aGRIlM8fK2i9WqGEcHkJzvCxD
/7WLzfEGIcoLFYC3W7ReJDEf097gBJ+RKqiNLRdG19fSig/Gkr+sUvVgM64ZK/kUmekBCMJzUyeA
kK2TE5k0KGzZoqJMD6OM38puupccVbeT2W1rrwIKIBdYOcQXBc0ALxFTOKPkQhkRGjO8Sd2KMiDa
xKnXrXtk4ceuYj0OteVaRvkzcwCKo8VL0bEirpfXqiQ/oNXz/djq950x7oAyHpH3YAEZ9GPllNoa
+MabiT9jY4n4Lk3VkaoRYm1JIyqJ+YSlnB7noKPn3tkZHjhT89OWFxpiOCQROLDbxkoODHEfG4lm
KrLUQ46YVE0F0vioIU2ljJ+LgVFWZqgXt5yPgxHGLOBNfEpr5ylW+le3Nj94JO9gGMEUbXT72SLD
u1bDAyrlfUzIIjequQ9xbNGVghSbdoSWgL052uUUbcaR7xOju3nwHO4ENHsM043cXFWt/liE4sVj
fLrKVYNQI8wOTKke6qZ/kCp7y+nbrHWUWQQSqgczEBG5PV3F7IbKebY12AgiZta1XHdR2MzA5RO8
uGRLoChwe+nQr+f3+JyIH7AOjqb9FDvNRB+d25Et4lQxIvySBNTXxDRNPiOZ4Wza3HaZCgNmZQws
J2gve7ozw6EureGmzW13ASsSZxJN2QZrWf6BJtO01aNsONCpRH2sZeZLJ9ov09DYt8IlnJO7poyx
gTfM7hMfJqaJa2AenwMHWTMhrwZMnUTWxWNaBI+5QrPgz7L14lXOLE9FwUkW6RdmxkheVYaBmO1u
NmO/gr+7YeYXCR8ZNqO7WDXhwS3B2NpOfcJ/cF+UEqugJh9LjWlai2VxM/TWsyqm5qUojJ6nMok2
mY1ezyHDoJo9e5szjqABVwb3ooNkhjoDA2tivJSirMhqzGmyDTR0lSG2pkPvg3dBJTRzG9ZIQnwF
vuqD1J1+pwxuuil1nhzNPvVGPd4EQ/Omjc1R2unhb5vODxBU3/Wvpet6BmdAjmxXbdE1efJv9o8Y
6WefjCkiAdrNOM3rbmmenWKrpk0j7F9Ap9iU/q49ur6ax4YGjQ7nl3s99/3t1SgC+8KecG+FiwOE
VKCDkZnEXTPy+8UrLSqm97vTIrxihGdwXGUM8F1ffnQc9KPQ4vcGUEpoMSm+h+mYiBFDPhwWhpjj
pH/rSvzb1N33qAjgwUvqIARuhhLgtvmT9/S3TxeahRe5bUA+T2dF2CiHh1LxYGum3I+alS0pSIcs
w6Tcsrr9/Gs0/wHzWl7bw0zkcBAXuHnevzZJmOMMoanYt0S4wSzMkUaBrFqWiyPdmnSve+plbBUo
pnEYDsnQ8tx62LmbaHqJ6LOGYHj7EH48bta95+WgqvtmY7jjcQRXDxyCwxsCDbTyyR0ul21uDReV
h4+6FSEMVvLU08Vfq7L0dpZVVp9DZqZr6bI8/PyT/uAWAg0OEkTYQod4/t0Xa2Sxl5eGBJ5htFtZ
6ve6N9+j3q1/cUUXBt0/7iB4H0tpBbODTI/3V9QbBSMOd7lXvUzecJS6nxigbnSaExTTXuIjVb3r
QpGfs2G6dzo9P2NMjkGLhW/1wLq8lCokCqREP6hjqMHi8sb+QfPsk9kMu8hlubeqOGeCENlEyhr0
3yw8JXloVGTLTvGx15v2UqTqUTVs+70RywNMkBwLc1ceMda8BTGYhyLN+BaVW+6UlrwF5fzohv12
7jhpqMrcEw67j6IiXoc5rgS4sUcM7tna6Od7Z6rNFYAdsQVl+6WxQDI4ghrr51/YD1YY/G1L6KNO
yg8zsvfXcWYMW0uNPPh5FNdyQrGyoTEjoGY09z9/raUv9P1Tj58O2d2S3GktgJq/P4GNMcWkt08F
OfPDhYi6Q05Wyi9e4gcri2PDEsSzB9ba+L43RcJe2mW6jgPVGyoyaBTBJMH8sqz0SMKnXQf9KjXk
3tOM0xh40YY4iAPCst/bJPnqIk+E44SnwM0Scz8kbOKRx+pUTfkdDZ+32R7NjRMw6clMm0EBJnb0
MHN7m8X2Bg7MJ5cGC+IJFzzzBF0ks6hboFaTgOhh1zMawLQmlNpdr+hZ6Ub8ZqGSgiWY3g0qRZrO
WAH6EwWq4AhrEVdZcBZf0+a9lIURbaDXfNMR/9tVUf7gieW7IAOY0FddSst4/6UURkWG3JQXe5Fx
UBiiPF7HXU8Fj3L5ToD5Ig3RShCUu6fc4kgftA0ONpF/YIzx6DJAQiJTMPQK5pHetChpkelPY1KZ
vqtzpk4H+xT0DrCKwDpFdAaRVrESVdjafKB1j7oxvsytvoqd+CM551RVNR+40dQujfTHiUJsVQVR
tTOzEdrieAkte+HgcX/KioWvtQdCKzWZ+HmQoZq35kevaoZvLtt/e5F+8JCwZyz/WcjwxvckyDGs
IQiNQ7Ef3cKnxCGkfeTtSDp8QRX+4hshbfWfzwnWGZNlTQjD/cczWUtzog3UF6Dh22IjbGBAbpAc
AnYqT/D94FNm4DtxQBoMlqkkoQIMszs7pQDsy8CGKEfOKCSwmtnojBBjkc8Vk/sVcuwtQosPmQcy
JfKo9lVRmr5ZtS95Ml9URtPVWTZjbrPQTJ+DcalSyfZJZv2u7kE3q9JYU65uSGNxtx1f6fV4yYTT
xATID3pNemAMw29U47Ctgr5bZSCJb5Sr7q+HoKDAADSSnXUo+vEh7jhIunR+13PNUc+ax4emC/UV
VkDIyQOoMnFfa/HBNKnWBJM3sugnxJ5gVnL+JhiWG7Lqh63AyrFZHqNWWafSGR9sRi6rzEo1nqdK
A3pOtUQgz51CbOYjqWk3DX2jOrF4xLqgvvUs9dJ0nT9ip2NkGd/FJmcWrKZsGZl8SqLhMpoS2mYJ
vx07ORmXBwyOi5iAB7jrsgOH4h3myWIVhwM3Jk+HPXZ3wNS+RO1YHFJhIckbfNNoJhyt0DHmJt6N
MMOPZIOciNZ5wvz4q/3Y/sHjTa1jIWFGjSHN77M6AJMkNTqQfN860wuMnQsswhP1BRfP4rFe6q/r
Ubtcwpg6siNQrPHMFxHREWMLXDjh12ho+eRmJhsP7JQ7NKbjZ11Yr4kwKPBp9tM+E7gyhjjFIhNC
QAQxH77UZCjcVQ1GuzlkX0TcQ+45+8V6dpgUaKwxSTc9Dibllt6Y1RphaL9WYYez2KWyDjkYsh9G
WK3W8DeXYWb/0A2soFCpLg28LXg52d3Q9xdpAdkuM1ttIOwB7x/JLIhGfM9AsnOhzUyspxe7xZTT
YG50OB3A3bJPA5sIh8z+wbTV/VLNd85f++t/O2y/6LBRksmfaot+f8aQjHnrvb7oz1/7m76IJdeC
x00BbS3hOH9Nwtjif3OukqN3qYQLeY7Nn46XZbOZLcDjv5prFkZ/i/Wb3hrzK8G7+w8abO8fK+De
NPUYxNG/Y5B/JW28K2UQ4tRMAnr7nJMHOK8LHK5nrAxLlNpYt19+XtS8r2muL8bOsxyTPElV8/0W
HVpqmVl18hxpU/W5kKUBtGbwHlmIlw6PoVPP64589oak+UXJ9sOXpruouy4wDi7q++og1lKhulLI
8+wpXhpzp0fe8eiojdPb4sF0lTAQ8zSIh+mG0bD/+Sd/v/Eunxz7g0FpCh6XL+77lycqmHA2pgHn
DE0viXbagMBB7/q5AqC0vJyC4X/789c03m+/f74ot4oEcG0L53umYFFBdA0RbJ4tozAeChPkgJHb
c71FBec9Vh0BKTIGVcqgokc8FnV992pXWFozxMLmugYmuquY36l9i/g22MzzLJ9t10CdHViDLo5D
FUzCj5FcEh1bCWQPKitMc/3zz7EEnvyr2v72MWzE7Qu6AtTM9/gWd3Qh0wEWOpNuwb3Sc0xSWZ+q
rduisaD/Vh5Vihn/56/6/pT956tST9oOxArYNd/dMLamO4myGnFOxCAeCoi3O8i80ZueqPqMOkdd
LAhMJ3S7sImniHX756//zwfTwTVlkkxE6x0a/nfl7OB5BWo9JVCU2uoSLw8MeesI1odanH7+Ut/V
adfPioOMJ8vVecF/nEGDyekKXe/FWZLIdCEBgxBq1Mdo5APTbF+R2snnQbeXp1PP83XljDwsWuJQ
CqWR9ouv+0cfnIY/qyXONvMfd60htdKr9UA/98QA1GuJDaa8NbpcHwAsp79KL/rRQ7JkmfFc8l8U
lt+d5USVAOExB+PctJ3rF1OUwQgkWfzYO3p5zLFa4HFtyyPcS+5yL5vFCQYYkatTAg1hhSe3PGr2
oC5hbQF7SMGF3nbp4G1Ex2YcRQOBCLi6eMoseuPjwWMqlm1/8QX+YHnB5+csOUxAmLhj369uSRYG
vTt54hwEiV5vZ6dpsLhw36gurz43DW0WFFysexMXMHfpKKNEponQTl6950yI0CdGp5mhy56zxheB
3r66ja4uP3+fP3qbOHnRKdBgZED03dvUFLoghP/iDPGDC3K9zKJqqs9CD8RDTabZL+5s4/ubiUks
dzV7LrwXyA3fv2LehUZC4Hh7HiuzPFpdbj2j21z+x0R4dnWANKYNsimIg6DZMErFloxVxfsYw+au
VmBIu1cTHtk9Y9h4p2s8BLEpWTiXe+J6iZCasXmJmKKwHRzc+WQE3BKKK28Mhw+0MBt+cbD61mb7
+5LIZq3zPSNdkUhX/iFcmd3Uc2pEkGeUekQXVdPc+ImjJR9qxjLdvhgiUCGJMySdb1iIDtfxgHts
66HtTFZ0FUx9PSkC040EQiBJLs52uCoQI7tFtF6IcDLJrLeCGfUaPqCVHo3ap0qDr+DrTlmCar+K
GqXnRK2PppQnI1kUj2wBi/gxWawpblWc8aNFR7fNk1usEuVpSKCa+C5OgX5FVx2rwOSkwNOn7EVP
W+Fn1AHMbHC1MXEnrf11ot61wZZGhR937N8H3bPoi9VmUt0TYYBiU13Vm7gddJjvoKMxgjha9dgX
WTL6ZuA4Hz0O4uSwJGilKbiHGmWaFSKO9GxvatZ2Z7hfKfAbWJugF9L9zAzEWNV9LwnahWSi3QSk
G9waYc9IvhqCA7xgD5DJIPq1g+OxOdNfQpSaWF1hIQQyUtj9ENCre4cg1GatPBkFvpuM3mMIu+ax
SrlHyNbkkWMC4zFjj8D0UBp4G0d0kI/y0rKeW09SJhQuqw0lIAvxUPE0t/HEr01Om0UAFpnc0AbO
5EqhM3BuSR1Ie3ZmEQkktPM3QS1sWdS1BIbVt+he0dyG3wS4VazcG4KpotPASOzFLVK7XIVob3AM
wbNm2BmCj5BQ9hlzlDWN1lHX5yf4oQzsBkyQTIWNr6iAy7UV1+0OK3CwNWaz/JJ7rfVUmrBwYQJF
r9wo6o+QvFS4CuSJ+XrP10NAVoekIawsTjXOsObGugY1caZWLvFR+FIZk7zKmkB5hdK2ekDtHKfH
oXBbUBxFwbn/wRnQlJKaHDGIdPwcti+ThQ4VpAtjEJlIYPCnIEKJkzFacY35FCCgCQwUQkGvetKi
wTZ5u2lSNP5UTzmB8oQk7DLckJcyTbnSxTIp1EPwWaz2mnyu0UGil85GABJk9WaflNbyjU1Bx6ZA
tE+/HhxvEbSWrBXxxF2JSFmwmcqCoMk1I3YyP5qWb9Ym7QiLYEKfSNcb1x+9kdurCFu++nRgyY5l
eO4dF4fOPNnyObBIow5jnXoV+ySrUT4yJgpm73E0jPa1nReYyaKK1STrkCNzb5M3jLtIE4hwyeW5
yb8efsaSsWVaJfPLMHjswcD46ZSXx7RIjYeaHjs/VGbebdcNrM8sZwG9B+lB9Rei429CqCctx2MK
HwYi/MXswDHZuhYXpzHYqVcYkviJJhLJqQfs5aHl5l0BJvFuPadUlz+lvdccpWWNpIZzbwOis45O
UjeAhNz2tfaWS+k1Ujy0bb8A+Jd3m/c9fR6Tgdp9SdlpoEaLp/v6WoukmS2bD0WeNkyaB3Fi3IVv
UFIZTsYV+zJ7G8jt06WPOW6YWWJwpiZ3Eh/hEh24VI+TwbUXpMnBQ+H5TaBdDO1rXHIz0DNpX4dm
AamGGLNIxhqs56vFkGFJ+1pl7La1F9afccdR/aq4nS7XQmFO62I6qCSznw1FfZ+0GV9tzZtRhpu8
guFzkDkTdnhT1pp+wgqlre0y0InOzdLyltuI785Y3i1KAjaetmz2BBioi57oFOElZCxmz2n1OeiX
sfqUghnbBAC4n+kR4AMcSqalN3Xb8M4HfmdYoq4mdVtrTZGvrwVOv5Qq6Zx0r98OP+ZS+kwJcmmf
nq9EE6GlNYYC9FPybkSmhSzQkgRoIGDese3wBglLS2bynosxAV8igq9MNnnx4voICaL/1HZQzVIG
sfOgXh/PrhzhIXot31GFPdPo+L9eKNiAQbWwtpXLUQWaV7wTE3ZMlgHzxuabPkFDc274OOXRHDT7
Ek896F2goLzboY+b/Tiy43bL7WnBNTnpYcLOlKILALM6UK5Klyyzu2rEAbnPIybLNCWRPq+Y7bvm
BiUKb4aACOypMuWadcL1HtUQOw9Jill/0wEW2EGu5B7JIgL/cKNyTUGX8fmviwAzEgRmMe6FdZbG
uAcmy7ypmSQdK3t5+Xzs3DXwLcqxTlSfCbzGkhryrVLu13uycfhWY6NFh89GznUYKUG9Ig4eEbup
ezWF9nPjMpVJGQ/lQINnzfZDiye+aVreyfVOBB8m2uMYswRYghp9I4ihxvkZ1mF775FGMd645fIF
JTVz661BwvQ+b4QHPmtWyLI5jrbM72EQrAx3wd4ZY5h/nPTEejYXyrahuZwBvIRjiIRd9TDilcRE
bizUOtZ5j/zB2Ks+22FF9V6LUd1fPyE7ETVya7MCNSUNw+uBdx616vMMPuIByoDxELN066uRI+1D
X/OXJSNlc9MtPt0ZNWn2rWK8bps4KrmjqgzpjulGfPbZqujKGYQlYgcidLDvOcksV62pBuUh5xOE
cDTL24lsPkUaB/K56jue1yIiEyVLCx6reQK17pizue3bDFqY1YYsR3gI4zVjc1bHqG2gB0Tc8szm
00BdojiwTRLJnZoUGSvLNxa9POuiGuAH62KU6YxDVLeeSRbjruGnvcdC6Rxbs17epPC2yo3nuWN2
yAeb3yb606g/MpccuUXwWwMgXzYXOGLL2qcMqPxlKFjkKUXC5UguO84r2CzK4/UCfFuLloP7kBis
C8vCim+WHed67wbhoulXHQh85cTTV+htwfl6f0qs2ztoaf0OwI9M75ze5RZxdcQkkinXIQonIM3f
bgiICe5bBcZ6WOfN0Oy1BPNDNlXWc0j6FOIQ7gpbpTwUKQSqk80McSfqQpwYM3ER0nZJR8HJKxAn
WETUrhHeaGunNmhCMKKJZxyXfCBtzLn7GNogWsKd2+4mCqEGoIIhTsgumz23nHggEbPEoZ2FPFlO
ULPDONAut2XFTdMnJau9GYsPiILxqkQzN7WOrLpfdyOL9nUFlGmHVRmGGRe7C9D8Yt9MuEqmM/LY
LBsQoP7QnHDcDB2LQhk2Q7CtNddjueqXd5v09Fs3Zj3xumE1qUs+ycZeVRzVHj01UfhZIZ+7nwYc
dKMBEMVPZIMavKEWwsJC2Inad/1QRB9Ei3byBlirODX6wgm33I5XCOOSu10Xwdw8dFZPERJqqfeo
j1UMwFUtn9fBai17w/nYuyr/gIsQhGugrVMvafckv+grp2FlH9MweQvNtlw5i/rD/F/2zqQ5bmPN
2n+lo/dwYB4WvamJVSyS4ixRG4QsypiBRGZi/PX9ZMmOtnTd9ne/dW9u2L6iioVCJTLPe85zSNlW
27Hz+AIDtX0sybv126WY1q1G8kzYoSzha1UuXOdC8IF2wbTO4FhK72C3tMhssh40E80zzakQorz1
fOU4W56azYmT/XxsHUFtEM7d9jbtqK1N5pr9Qugy5gYjyB0mlUseb56Vtq8x9NT5dZkyQt5SKcie
avCxF8GfrU9W56LCoLINoBrTyXrKSpePRzaC/+0Th4vkBet8jwKIe88DkEb3KOtSP7LHacyWrs/j
+ZEaAHZ4c29tQRjynTEH5apmlZ28hK9qkvegBmzJr5euEWKT27E/8NOJ33S+PEzSnHV7BY9YfevY
Y/J0SUSyL80z3LHK9DVlwGUKCMxiZ+PNwYlR0n4oNWtaR8FHCm1hluDqu+SmSDL/ZBJyd9kcJK+O
pdU79LB4F3pQKzmD8bm2ocvzE3Iqd2uTsVqtYeE+j7zy9rJuJmXF4pjwwKT5o+U7UZv9pkiT+KaR
lOjQt4l8NUELf6tqhgKdZt2TPV8hXXPzFKkF0a0DupKZlXld4axsOdvlRzcA7OCPoa3OgRj4xmmL
VHZQAeO0vu8wejQSiydzU7Wxf4qi1Y5OHNhmbUY0A0nLQV51Wg2H2nfdmLOKpiK3Wp3nOHaQ7IKE
VQmdh0sSkZtCa0pdThJNyIMlHJfwOUex3q093VAimPk+rJlZDi5b5gDSaUin0AaVrLEPdOFCNg8X
7R545fw5l8P8gg9rvcmZXr8IaiDIg0b4RSmG1euBByItFFHY2NikfWHdy0t2je00OTZPehAmcJF+
HYQXvJd0GXyr2VX+1tWzYrs91RlpigXoCaaXG8eE4moTj8NNQlJuuKTmenxuIB47OlEDby7uMHHG
u6wMi4+N0NlTyB5/3g5NvWAIJIsHs3S5wxKevuSEIL52cIfkLrjE9opLhG+9xPlqLJnA1LUty41M
xvDtos7834TnHyc8wI//JGQZyvrv9HTDg/+v/3wtZFb8lHTygJrzQ3/4pwEp+/DPEYpRmwg6odb+
kXSCqxVFZMAhIJvWd9N/+LuD2kt+AUnOfYHgEjJ8IST+x5DHo6+IoRDOAvRn14Xg8+8MeSLnX1xG
vLxHGv2iozME+UnljMew6zqiDsc4XlrqIsaORDdiCjrB0lNl4e3nNv28tHHAZjjO8hd6eKHO0ZBx
LvJsuPM62ncSOXqHIEqddC9Rke/zJRNnGbb1c9dS9ULVRXzqU/2c0hAdb5eh/2J7opLFTnKBX8Ad
ta+uEUVFY/ZyI4eV9yBtu3NnNmD+gizX2iCxtrM5inkCKNLGNNu/6rCzvlVzNL9UXtfM3xIKL6Py
uiD2d5d30V5iAoizuTzbZSXiq3CEYcyMG5fyJrMGLGMaHzsNwp31bPkBRgzYg+NexCx4EVDUjWqM
+5Ntw3znyBm4ZZXHn+uqjmlC0WPMZaH264hlKQMihuwD3atn1As7c5/GE8QqpyfcSl/Cr36ztmfK
jEmRxKuPQ8SvPskS70PgpP7Ogg3Nrs6bXi9nUYQeB3sNtUNXnWjEPWgeO6IujqM8uVDrTauaemkc
YS+5rXJQFpw9aUsY++iVIc2otxHgT6y2EgwzMZEU4TdNjDWMpnPtfujhaPcHK2BHJvvY/zIIn0lF
iHjx5mcomJSpOs/z5JmrTBFvtuGR5DwnVcAyfzk1Z4XmJFQLowpoiPFAqTv2ogr2LNKXVuyFPNGy
aY2DkeN4nLMWs9ntef5MLaLn93PH5R9rFCqyYSJkW4T9wmz58oafCTz8pzeiZSTnJisbMBTa9LX0
Yx4Nl5CvHv3LYSsjKnp5SMZdhSCA04Hn5WARPpKxoRRfxALXMfpGM4zYEaJuAK2rE44HUOW+CCjb
6srXYC83clYrpyojISwNTyI3c3j0l/7KG7rgf9xe+uVZVyu7EeLB/AITjKJszyiMq9uMqXiDXsWW
IEtHto7BIj16JWcsYbs4gkx+l471lB6UJmhw0mI0G7iOE/bl4AcThX///ThA03p9VZclJyWwJbgq
NsydeD0/Nn2Kc2jePBoQG6/VrbiCcjKNrZdnoh82zMFogufoA+CE89ZgcVgXvIkU3vJ9TF/OzeUV
w8gMyzgvUxNdO9yb/WjoDOWEqDLJin2z5wcZ5WCTO65XUjr+Fxu8W/x9DBLa6PPsF9C5GHCgrxRl
4D9k5YBs4JlMfuEVmFBAqLI56V0c55vMq404YCaaOQyzj74GCvZ6+S3jeh2yY71QPQLDIuCXpfuI
u8wiC3qXSHqAoAApdtwKg9qwrUyl0BNIYTaNXW0+0u+yE8d4W91p+rMgOiHEL7Lj35Ol4JQUJ5wy
N5aR4Krusp2nresqmmpWqIvG5De2sxyKXtS/rWvAHVmGlrmnHBfZmud+3Fx1w8juMHKaedjmopq3
c1TpaacTqrMh6xKMmBDhxpKhHB7rwSNcN3BcrPOWTs7ET8SNjodtJwIaVQPX6uFEuNjrhwbc9HaR
ODbBCqXnMuFwwAYHxIWJqSI0LXrd1BQIvWl/UOkBZvUM3SqhbG2KmwMoWIhIYxZQ7qjV19LCuI/H
hL1jndTzUxxazTZyJTe2KwlebzIuwE1o+xbvrqk6DzgOZAVz9qm9XZC07PW4ZON6nOm6OE5M7r/2
gr0sfv2ODSX7XnbQLpLrKcvMHKw113fB8f4qo4gVZOiBd0RuM32YnMDfo4a7dNxqvIQcLpyECLgv
Tux/PDwtcZ7TYMHIwhwJHmukKUNKppwRKknuvqB10V02yeWbHzXedUoa5liOsfNeB9HFajpHBxiK
5U0vw+KbB1/pGbf8chJNC0eurNNtV1gvbPnla+76agelVnegtOKCYyP0EGge9Y0ztxP/bW4Pdgz9
vc3s9RtTFBjs9GyoM7nFCPZrGS3+Bher9wb3TZ01dbugct3IOQ0reZgGSssOOda0m8+aUFvBUeEm
yPo7GcrmGw6mHP5vDO4WJG8PvFjP8V09WY9OY9HRZmPtAN4fj8pBdGA1f4AnQFWADSBsDOfDOnrj
TvWVuMXE3tGgOqT37ShZTZYI2JIlhkenbT95bAWBliRqza6QvrwbUZHUf0kZc71SAiyf6sm/z4Ox
f1xcjpFTppzHFJboUxvpnODerOMPPfNgQsC12NsZXsfMneazn8bPa+aGHwdFirKDQCevgqntEr4f
gl7ZUVIYTHfDkfEREqJw75UCXxs2Ig/2sBrsm6lbgTamvbYfVN51SJ1wAupSOljJPElZIIWjYk95
cUvzUppPn1MxN/XW8YcAyC4qb3OE81lTKuv49R4CVbeNZ1s/u20VvxVuYisehbRYDSU4hMa2xAkd
n7t6AuQ883g/Q40c7rRrf55k3N8KtS56g+4jQvCaqb4Bg1vuRj9xnxb8lucFueyhckL9G5W/8vOC
WNV/mbVdjw/gRdLsTLCyOmXoQ1vRy08Mp9IHzqbprsKmiCDizDejJr5ck48eoxAsnvKsD1LqcK9c
klyMa5pvmC5RXQ0WPA0W96Es9PgGvSTdZQzM7jlBBh/mYYJvVrWUUW0Yaoq7yEqrWzvt3XZHJtd6
oFY42EX+MO25XNFm9MP5Wqim/VwMGvxwJ17SQdjXlS1fNY/EfV5ynyInvDnUupVTqW6sJfA/TVPm
0VJRMftyUuXsUwsKjsr87IMXd8PtEMljPGCcqyKXg70NFp7iRzHDWMm1zzuMKZzMUa53mXAHzcPP
QuDhVrFhozZTTBKidj6mpU+XXx3CanY7Hx1MVzuCtPXO4TTKWghnOZ9DUORewowx83v85SF6/yHB
+TdvXFd4D3Hmh/eILPqpkz41OhKGM+8nJ8S8zrRaachzsgo2nO5eQrt3zi1oUFB9s9hm7RIcEt00
TxwXcUKXbD8OLoQY0i91SbbLNmW/Ogz6zaLy/J58k3cgSLs821KO50V5psmbHxzBhN6yAo3HYgb1
t9NN8uBpe7wS7cDkU7u+OMMq7x/zoKnHLYjqaU9QlraOfOqc64F64IeiCO2dTMMTMH9QhFW2vNiq
xtwKf+M1H/JPuPvSbRA4gFKzecxeRnjmm0jNmieu8q5D0czH2c6goZH7ODDl4XOgBnoC2tOQSgAK
NBCUWKqc+vmw0WSd56A/EBHk6VhjjmUG1NTQp8HuiYQ3PkKrfILQHh3U3KflnschAOxSFTvIcSBe
mfnYs3Qe85Quww0kAjAFS0YFsb9AAbXzZTjP0u8OTJ5mKgNYT2+jBkrhNmK9eS/7IfwNoPRE2C4M
1mOe6PqriNBHE5mk+9psrYCcS1KTC8ElSg+7bd2UIU0mPcWL7Yg7aoiH20k47i5daqCIzGzpVozc
c1U24x0zEeG98HwjFtES60GETObmvtQFal0VdI/E0bLwsU4sCG+BlcgNHl+2BYixv1bkeLJDgvbI
F8hmL1iFTvUBIeEpG+v5pq3gMjCaTWbg3HH6oNgG3NK2Jlh5Fy/7RPsbUNnVo0QGosxbBjDicU3x
iDMNzA99NSw3gQqCu77NqWFL+t6CnBQM115X6/Ps9MtVjMHu3gm0es6n5rqf+rOI13nXJ27/oYED
/JXOcvsKc5i8dsYgZUYav7JRmw4RJKcxkv5DOS41AJiR6cqBentCeQCUyf4VyQpsb/KlKLe05nUl
6bRwfRw8W/w6Vw2iBUtezYygbRD7WvSZ1gP1Xg3Sar4u9MHcW8myfrBy3Lz7TIAq/zXW4lkMSwv1
SBaDn7pXgCs8BuIzQRJadB47p/4ovHrOz23dR+mN19pf9JSI2zlgI0fKsR9O1VRQ2kxoqNrHVZlH
j4mLM+Rj0fBPdIJKMnX3nYDuGxQ1ZPeaMszpI+PMbut7Ms6i+8wV/T1Pv5NueIJO/+ALNAff/3FS
BBgsI2OwZLJDVoxzuvEN/ilMVbFZAjtrd8dgMUenoCjZJg4OUsvpT5LB/fe/8j/aobnvilar//rP
Hw2Iv78QzBKeCH7sueFPLxRLNvM9SuPxMjninMoAR7c9ezU+Bv+LKsx4Ietm9qMrC+53bed/Nf7/
66sba1eC2dMHzM3M9ce3KazFiewFSK8shfscTrjVCwwkbCVqeexgbWO/1BH7we+i+9+/dedHI6J5
74DzXMyPLi5EkC8/vfeJUpcUmhbEZUdwPhinjGEiMDrmmqXiBOU7IW/+Mq/VGRkzFNh24AzQZlF9
hHvkPP/9L/SjD8n8PthzPQy5BNcd3//596HEdFjczMiwUqLAesgPQZG7zyvWivdEOv/o5fvRhmRe
EFA7Hj46nm2SKT+b+cDrL2TqVHdsQUHe0BdEET1P4y+VpTFNklT/CkfG9+8Ixg3eSUrKdpYtTJi8
uS2DsuZxx2q+D/uWKTcjF5RxK8Q6KoFQvo65xspa0Zuy8dc2Za/ehOrdzmwvQcWh/e3JDS0GoP3M
dLwYBs4WglkecdlJPyky/IoUl0M31LYNcd5/pmwOhCrpTE7pWcr8svAyM8rhMfHcRB5OkHpR76wT
7W/xOrZPHtBRU6uu+PMXC6/dgKW9yTgQW+aBaXOqdqz0gbHioA4JSra6is3Mc+EPyg9+J5zwCsMA
pnflxN3bRQC5qMCXD/3/5M1/kje56Hzh/ndExMdvSv/HX2qc33/yD40z+iVChwyxL8Ng8nwjZP6h
cbq/hIGbxJi6L1Zyl/v/D0qE/UuI+c6OYrAHHt5rlNHfjexe9Av51dBG4+T7YTia/47GGcY/f8ko
LwQM5VNo7TgMj37OGGeLzxm/zHJS4NFw7uKWSS2pMHX2lsbf1b5Rs6rBcx75YqH8ZJQxFnOxq832
p8qlxeacgNdB6kQ+YZWyCO7UTMVjXV/REslA8LKj4kjUH+DhsM+azZYLt3gkD0M5pGa34bMrSxBR
g41fBeFuTIDLBWYD18M7buNqQERbMrnJmjh7oXmE4q0xoH85CctP8HVencvO0E/V8rLqEScqX7ZD
MVr2Tpu9ZGZ2lSQR2GDOZq/JvJJt52ql4HGWvrjhR2ivgkPDDrWzHopUlGqXz+V0lJyjbtdpaTez
2d2uZp9bmh0vzErvgCSR37uJImierOadI8SoPWbxYleYvTNoUnbD+bQ0T1keUAFudtml4v+OzM6b
8dsLhUYBfbHsymN/OcQjGzerByWUcRYBEVT4+qlCW7hPO8d7SC/b/O6y5e+WgQxcHVvrLhlAZcK4
9PeuOSeEnAN3/M7VzlMccfwuAcNrRRHnbu/jUFXiiOsSsxOnD2fIP1CwPDItXOAq7qIRzrMfTP6G
AM/q34BVN1mmNtREjFdNt4w+JpMpulULm0NRrM7eGl3a2MuF45FUbcDnEQw3wAqPmkMUjWDBbjDn
qirVr2m72NfJJF8oJ/DpnLPbz6ZA9NrJ2So2S5zvSLnuMwL6kHSy7FH5tCywf6MlOS4bsv+XY15S
N3m0EU0XfsgGFd5XnpUCR4rGt1Sm7sNCBnofZOF8s6zim74cJttlDfdpX2T3Kye665mxmSxDb0tU
fKYkjxNp7XCsHFoWXMfTnwBZtoiqUXXKL4fZ6XKwnS+HXAiD6rM99XQmlSM+80YEZ/JJ3lMVEkO0
gnZgN6v6cKvHhks2iUbeoix+Zpg43FnAGfbuZH/z2+YzIUJawZqg7U+jOZXX5nxOIZijdo1c4jcG
CsPzapnOmzGteY6lHO/Xy1Hfvhz707Br623dTtPnHDisvYPLXVCLRCEOnc5GO1j5lPdBpEG+EP6y
6UxFZaiM3iB6Rh/b2VnShxE5Ygqct1Ulb7YcgHriqpSR3YhjEhaY0fyIjfkVoXTOq0bkCFA7slR8
s3E/0LFmpBBpRJGA7rH4Q15D12+RkEBuhC4BbdYO/gamBp7K7xSN0nGYTKfZwTnKSBDk43bI1OTe
qossE6fwHraDFG/NRbaRRsGRtjqURtMZjbojjc6zXBQfo/0MiECcsfJTdRGG3NWFijWkTpNwJlrK
M0dUWjEKheq+mWEs3Spas/eR1+UnDD3Ovhd62oQRbG9HhPFHXzZLsNHrmb5W65jRtHJVxRwE0tC1
DkHK9D6xl+nQ+iXOPuhmn2b0+F1Dldo5LiJMixomMFY7zgrKrzaVLIMHPLcVTbXUaIFRa7bxWPk0
QTf9dVl5YDPZXlyNJKK3o9Nkt9NIBeV2KFe6ums7OAXo77doOdbrRKnSUBM9Bybb1ErghQTNvZ8t
rzmU4hwu8ydgKuGuwx9wmmnk2gf8qXMd2N2tU3s9bnrfopus73oX5y/VfdGJqhKOx5HsH7xEes/k
UfNtSMn8Lg+IAm4XsS5XKRtR6unrqnpbmeyiw0fTmREdJXByZOYT094wDjS1kOuQB8yKNN6t4129
ZstvmMQoIMBffMiDDMhdVAggGqn66qchbYERhWSbPGydXefawyltlhqHXipvinr4bJLDIATr8diu
/cS3NO1I82kxTXRONIX+6rY8bfaRH6kbv0npBcmcpwznN/UJDb28tuH7tHF5VUd013FGOyqBmcTh
AQsoD2SNg1f1SD2TfbKXiILPpMpP4eTPVFzG9jnU1L/wxI4PStjuzUBRJPXFUYE4Vz+mphcqUll0
hRdBxdR6QDLCWtchXcUooYK1d3LGepd4bo+bja6yDW7qfmfP3r10OtOB6i7bgK/obS4ypt10WW2r
mrQqxp5kF7iFc73oPj1MQ3+em6bf2+us3pEWZ3ABYsL9XKOYex4GhMHPT3JNfiUV2ZyygOaABBbg
UE2/No0/7G0MgdSc8Lih7OAUS5Udhwkxu0nju9FJH7VqvTuvccEiDGPwACyoOUjKHLKlfBxsZT1M
eXk/c12vQfW4fBvruyxq1sMcVtRmzQUNCJtwVOEhWDlw+1UCZzgYBwCCTGxe/Aq74TRwXR/7ocjC
a3yTy3C7KDvr9gywHAkm3kDUsKwtENV8YEL2PsTGbe/zNMHr0xR2Yn2alIGyFWjoK2ljCApYfQy3
jZaXGgJzxHZ8OfZO9lRVXVRCdVvZyiiKE3BrM1WjLgHd3y2Z7mxsB8156ZyZsvth7T+4nWvlO1HK
9aMnhvlj09nzdaRL5zz0rbrqF2vS27GJoDQ5C74uO6wmlv665Rpwkjgujb1i42fFjCsr/LKUoIrY
z5XXCNSDxzAjah7jdQB5YDeKqUWwh5AwHRY3zt57d7CA7YOHVEvcH6a4B0FDsWO7aVqW1wpLnwS9
yzAqt7Ps1V9SQXQeUJ4UeMLoIiEXXsgVfK0NxWgzMVOZNjzdCOR3vvDOUgxNvteuFA5tHcuQUCVZ
jvYhoGcPr9qSx+VWRRQKrRWTu0U5LQUBsRqH00W0qvPKOll9T+UNthNSu2TNkg9OYIV62+m1Lw5V
gKG2ixPSFLk3wFPMevtNBRDzdmD4yoc4l/0j3thJkR5YCroqk+BK0XZ7kITIjquTz2h21TzawKRk
xMFHLvpjTRx/l6rEuWnK2ODC+PA/AQjyD6EKrjwNjnFTrBC6jUZFuAFrIkhIb2TUZk0UsBYq23uz
1dz5i/HosAPqKbsD43aCiWl/pOak3GYCuiLsRI8CC7H4LQOnStt0dGr9icV73XtcJOhjzq8+nRN8
sXHQbPhEkWbqCmGAAWoFDUoP5bKRQ+BuNfwHsfXDHIBSrxB9wyof9gBnbmkSoh1zavTNNETBKcxj
sUBwj4MHVcuh2iust1c+cu4+4UO7jgeFfFe3/vI+p3H+OWHP/eIuYXRO/bxlerKM0Y2y2Zrt0szJ
klsQWN7WXaJPGjzrR7DpBCWywD/U1ppt3TmwTxIRXtJwWoZvnvBJuqAIcrQlS8azxE1u63JZvrmg
gTE9Fs4X1tPiupgsajh6P/w0jkC4tvDuo/RgUawc77S9uptMN4iorfYeUfW8fRBOtDoQT9mTHUiu
UBiHfTCPI5axcaLoEziaiipTrD4hFgbU9HSVyL9QzQmE3e06/+AUHSla4QiO3tAN4IPOVF2lut9b
YR4e3NGO3sllzjcM89e7GFbVk5iIxG1Zz0sQZ456Br5cf8ocu87Q2csEVBi0YwY29rUtUmKc3K9n
u8/CB2/VVAPbAnQ2vti9tQYWlAFf7Begp+z9aeAIgpSJJMOfiqW5aQ9TSJ9FWVvtabaR3EVST88d
c8GDZcu9Fj1k14wwTmkk19KIrywSIxAF9PcuGt2dokTt1sPdsc2NcFsZCXe5qLmVEXY7I/FWF7G3
YI9CCVrPBgopOL+owlQgIRAbqXjU3fQeXvRjYaTk8aIqT0Zg/r/z//8LzBlrkbH7/M35v1Bfu5YS
pT/zIX//qd/P/nH4yyUFy8Ef2NUPfMjE/QW/HjUYjGZismhGWvzj7B/9YiN1+sCaY9/FfcSv8UeI
3f2FI3qEwwhFFGGQ3/DfCLH/qOcR3mQ8HXg28hp/m4FY/qhu4qzKqwEj8HcvvWyc+T5wMEOuy4Kz
Q0vsRH+6QH8h5v7VCyKGEGM3scLQMaryn1Vj3rVwRROcvcAFtjxOxdVqwrlhHXOb8+T5hxzjj9LG
9zcY+SHXi/Q4BrOfgpNJGXKkgQZwjro8/FKa5MTFi68CvC5//9Z+VIovL8VHjZEtoMDMgHR+fGsy
h3s7VI5/rhoiRkVEEj/QK6otrQiYRqkFe42qEjumyaH8/Uv/xbvkToKQEMewQ8ms//jSU8/KYVvS
PysXt0EbMwGi5qLFv0s6oPmHmPFPovTljXIHQiBnE09azXxH/vwZzl2NTjQXPsVvsApIuGC43kyl
zRRg1BEP2paUYX7d4E3GzCbJAGHx7EhlzHVBaosN+z/k9f/17aOFxWFIThXXH4OCH3+hksrGgSCv
f44nDtXAn7Gt2NACrv4/X8s0hxL79g1G4qcbihIru84pqqcpYSIu5VvqnbP1/DiY1MDff6rmOv7P
hMVc55BYMrpcENkggH7WvkFCGnft4J/HNP/tuw3GJY/89y/yV9eORQi2ES/GKvXTh0lu14+0W/vn
tcIOVMYj84QLL8chWvBPMAfHXJ2f35KH4cNFD+cS/sxsi1PPGVfL8c6lCylmd8mHO6mF7eji3Yn7
isBHuPAlNXn6JdfeCZSO9w8Tpb+4g/HusOzZ5qtqPNQ/3jApfKc0DSv/PMfavfaoQLE2vXF+C0tx
h5LraPZV5TLbWVZAXFRg8eXFc1VcsYL8E2Djrz4BaPqYm8wnHf2ctK7qJJybSvDlxf35iOV12lys
fz7gnP2//2EzioCUj9vA+5dpCiWCJIii3jsXAZc3uXge6TJiqY+NGezvX+zHpZ7l27CP7Qj8MMOr
f719Ra67uu+FdZ0SgYJLSi3tW+uR41svFrDWGOX+/hWdH5dg85JRzLORRzB3M/Csn9ZBUa2+C88j
ubY5il/hBcSFpaSaH0NqSh4LlfK5XsIOHHgITWU4yxrC0efIakkr4Cvpj6vJAlxWkO9JtmUlLLZJ
cwsfZWFSZ3//K+NN/uErEfDgp4LdMDqYrWGD/hm52cZz6c8c4K5VbTcHe83XQ1eE1iFzVDVsOrtZ
QCaQhZAdTq1SLOHe4S97kEx8L/4tRkjYIFh7UzD87yu1tu+zW3Hrfg/tuES0850tgXFsAocUy4aj
AoFck+kAjyqPdsmPSRMUjDA8SYwiLnZHt+zftAnlYybxrmXJBYR4Wi73WVETlQzJ8r2Cc7LocUjS
3jk6lNoiVke5nHZNkofVtpZF6tECWXhU0bQ9r2Hyd6HKl/u+p8Ni448+JCfUSpyxeccdInwSIkSS
NQUOJArC6wt6QOmsIWYsnTa/5nSq3wnJ92+RYEBxDZedSSwK7r3lags/JyPQ4rOzJHxk0eqFHNgm
4m+vdDFy7+kq/FIVLne7jyb9ZXES8r+XuWo4kkttSIF+FWvqHjEK948ypDQAX1u/pSHUH3HzJSPV
YDQsNQgAOIAtBgNnIlsgDVJSWN7sc0WhIbwutOFdXfgfFzLGJYCjsaGSj8IR94jta311R5KzIjFp
pyYk4e7MUr1XoCXp7/MYS64qxRoVLzJ5HcTCn7LSxTslacvf0phU0aq5bj7KDDQc80RteVIfhAph
TS5NLksz/dUkCqPI5HDykGbBBg08us7NxuSCILlki22Mko8VsIAZE5pFKvKS/+yLnrsG1TT4EoUV
VxOtXyB/dJjgYRGmUXh9ScpYxPfUlfJHCBgu7vN+6wWRabqkwvU97HK+f52dLXSdrbFzl1vk+ndL
QJP1lrwywSwMg8YjXZH92Ditx708kmh5Vbi3mHVq2NkIm/jenZhnkUaNnw9LzXN5AzKA+JLwsvV2
jRAZt04BoWLs+uBLCCwAIlEraaIIFkc+Zd7qHtcVl9jOzUL/czuO7XO8Fstt3SPOoZR3zqa0iC1y
9LTldVF3I741Y3NW9Txvp3bthp2t0pDw4VrAuw6J/W+o0VnuYgb458bPIQg3VZLQ+aiQ1BlnYWla
l+cKKBu+plwI7GXUfNLXVlGqxaH9gUQcJZBlOjTkoaT+LfbX7oRKNNxBkR1aMA4lhfNDxcq0XU1o
lVMqvhsNz+ZTWFdSHVSwhF/nNXJ2SrftDSQHmR0MpwYe4iBwdJUdDcLd0N0ljCkgY68q/5wZwEDU
adRzDtNXxKzTM01aUX8Vqyl8g3cK9q0V6+eQkdm159NTDdDKXz9jVKk4C7sr4/WRjzGGZEQrxtR+
LplO6R3oDPyFtoyuzGYUBWcG6bAzBJV9zx5wMxIuPTQx3jgWJkLOtFo8DqhXJ2g94lTKXB2WYFi+
pVk37XOrsB4wKTefimqkzQl5Af9NAS+uVwUePPkl0hR3xeR4dynFYdthlM6h4RhfytgiXguPATNJ
2uEDlR4qVBgRr8cAZ0YewUai7Wad+eTFdMNONz7ioqaPuy1gSfopdE/makm6wz2HVorJhtQxQYK1
WxjdNN3wIggyiO3YqsNgqKxtbn+tI9V9SurC3RSJMx+UlXq7oeb3SKiNeuCpBCN9ZXm/Cf1+2ojM
5hONgKzcEK9q7yFaiftaMavaWiE7si+XVLTllnwllEmu7zuh3fIM4tsoWd6M8Z3VVr9n0mZB6lYS
CAvweUqPNUF9GQ3Y7uMB0Wdv+tPJi1KJDiID0sC6hWzSvaUOPIBLoC9asLJoRi9EzYYgJaLt+mRL
ZG3+NmcW6uo7ZgyHLBsz0bHazpyjlCK1vwsZnD6PwuerP+RBf/RnH+zVJVsvBLet0TzM+Jgo4pvb
9Rn7uXyA/uN1bsd3Plei+YxOGIvfFjH6hpygET0ISezb0p++NfHU05ZbWcFHyuaSk8wTdayRc/JN
O2cFEzOnzH9Vo/5SkhrdBz51HdsUE636VDM3s56KlS7vY+zmyNyEAbdhXVT7fJr6Y4kT5ACRWbys
CZT3TRL50wsz5eaRBPZvbr1+ml3f+VBpl1weXYAweRM57H2su++ZzrP3tSimp2yI+OT4xlM9TOyU
up0smsBy5kW1bPpaRdfUf4HvnKdaNFuFoQQJbUAFO1IIZ5/9vltuKUHyHsN1Luj+a6qB+S2fAh1d
6AmvhBvmdj87ur6d8dx8IANRf+jx/D42RdxvaX9mjDJa9R4h1vsVgv541qFAlgtStwg3KvaKLTP6
HPV9nTCW9zXLBc00u7KJ/WtoLL+mwpqeJp1VYMIG+1Yi5X+uppDeIYkJkmelKQgkopvdJWQCbyWz
rmsrmWD152OmvrjFJGCGMi9ssb6dndC20o1Pqbq8cljysKa3A7VqjutSr0xzKxo2qLPnsBJ4oltv
fRJFTh/3MqwPmqJmunOy6W2odc/MQim/uJ6LeQ62cQdCCIslzcB34Ux+9yrJB3XklGvdlNHavdiF
dJOtVREVMEqvXRH7jKe7iSf8b87Yq9tBiPGKZMhyxjvV1DuR5CnTR4fjRc7idgU82ym2gp2Ftc3G
aHzI3BFVuS1TGpYVS95bNWtIzksd3MyFyzKKCwAEZU/757RzGzmkDGI791ZHyxpsAEQ58T6uI58F
0Zm+dS6Y7kNCMQJRZ+Krvt+7e68OyUUMUfGoGqd/GZxFvcaEPPbjvNLGXCJ8VlHob3waN81ArYxA
tU5RgQN5zd/hD/Ec0jb8/NQai5qqLPK348o5pa0xV+BtTosP4K/mF1tO1m1QaCZFhdd7h9jyJN5M
0QaHXkXBtO3cIvlv9s5tuU0kCMOv4sq9VRyFuNhUreX4GNvZxEl2c6PCEhFICCQGdPDT7zdI2Bpk
y06gNltby50N6hmame7p09/iNGftfqd74fLrtGNm/YXdcwaLNg3nTrRpOxddavspKh8lkZMe9TqU
JdOgbkaZWgBY05mTTb/bwXL4QYxATTm6D0V2YdKFOwE8I56RTRHOVkcWmWNdunWmN4cRsBeG1u5l
x+6QM/vwfrVckiWb0HDBJv2qQ98Lmj8fWs78TzoDJJRODe9HN5R/OBqgu3F0E7tRBFApFQrgIpp8
NfKrdOuMwFi0zL8sg9myZx0V5/X/c6FezIXCS7Zl2uyUen4F/ggwT9UTWvxm4wnVNatFAMIAlo/s
KFwoj5Weuq5zS0JSmPgzMYYeHaF2ixQog/QnCy8eCZhYfKUjVJONgh1qQOlyQ5YUlaM/4AhVfS24
IjUbXwv5nbphAR5qSiN9yy/Zyxd6aPdmi+t8MhiK6DiI7ra48YTjE2ZteT52B6iYpunSjCbTJQN0
RgjOzuQod71wfh26YFAM9g9VOIYevSyMhWMF7wpoDZYL4mnVo7DShR7ZHJNJgYywvTmaUiWmtVck
WBnjmf1NjJbDTj+gM2oGbNXUEIf3ZD7bwK9cAHA2G04GAFd1nCHJNVaguc5pLx3KWus490MOvOHk
fZ7SO9O61NA055FwR730tjPSVpek6ia929UsO8HBY18IwqcfRmTjhBgQvVmcdYnbUORvpvTfMOZt
2tnQbNl0qYaIJrNg/Il07uEcbDHicA7ns6RDjDNsrwxxFOfGRYqx9nkFhOVl1JvlTveejO7FyQTJ
Z04unQwwY3vZJiKk02zs22GitSkCGk4oBCTySct4WkXfWIfO9P5ylLnB4acFBYNW/M6cD+nNNu1m
41G27J06GK5i7Rr+z0iNzYvITf2uiIz8kfvp6qMv0LOi3FXybpGjfZv83EP7CW0Kx1+QQ3hd2ZpK
SKaYUzHhfSQiLwuzfEBRumm1DBIuZDo5AkTKkDcHUUJ34PXtQymN2m1wzojI4G3TNJKyGXCLR89x
Yf8Lrtm5/xnlDfoJKH/yMwBSooSYEFGv40GFwhYP3JZNKrcj06qLi7L3bR64oCiDodqWXsniWg/4
z/PAG6BVjjkppGE/21YuVAO6r2NChcQWE5wWqAP4CkFwLS4+9DYTyAFqYZfhrrbW0P/rAf9FTCA6
sJOh/KPbwdLoYEcyv23LGBkXKnabCx23xTBt8v7heHH9ou1Q+Y5+IajOB7+9wTZvr/fouqrjQVD9
gFCwjBbVHcRBTeqg5VXZEI7d4tQCgn4pNNDfv0QoPMsFE6zM2qJRb1mEB4g7S2gNrsqOQCwAnUO7
JolzLS/Wymu58Ipt86BqukEYDQolE/riKV303AOldN29v5GsxXpBfCoPSp2zHnu9qOTfbxVGF9J/
62apDYpxNj/fvODu0MpY5VuV/zwL/dRL+7RcLdbzZppr+JTfI+/Om3jbYo/vwsp8nMlvb5R5bknE
FwiLcYWujGTWppsCWR6rhAuFXZ/w2IuFJ8opys9IihjLsy7lrhfR9jCtgNSstUtt2iArpN4gKWcp
Zw2EPqKjPuU49vtZ2M8VpUjGIDuyLvFjP/IWXuqXlOS0aSXaALNLRX6QfD/Aosgnd2oXdArLGliF
J3A9HKirUNckiH9dzpz6CYBGKmW0AoejupTP4HgYlnSK5W0WGUF1CZ8PvEBZgDod2xsQIefgosZJ
qO7I9XGk9pTjAd05VS5LcKiSO0+aCA8mwT65d54sKmRBrq9P9nJXNpH4ojdAGFbm/fGqpFSsizZc
Lv/x86x4n+Sh2GGza3QaWBtXXhgr0oMIShPq5crDuVptx6xZTXzCK08Ir4/H2M8yZU2TI2I1wZKw
H4RDTzXjMDAa0AVXIbpAJJmysg1slgY2zFUoQGcQIFAqsgk8KK0h6kmeVkk3MvEkzioyRGahuPU3
zrV/lwIlrnLboF6pCdJzT9VbuOWkK7KuRL32Fwdn3mQqglBV69CX7o8m6F/4qfBXJS0pqbDL9IaI
X/nLsK+oMYg3odElZ/4C7aQyb2lP1mZKkmbBQddLEzSlulzMtt7YAMfeuLr3SSNq4EhyE4Qqxy1W
S3223IwjTiSqVUOHJ7cBIXuT+sOqpwyLvf6cP/hxLFbR3KuYCWTAGg3M+2OQDPyDc7Gj2xz8kPVn
/ynJn1mIuAxkimbdlb4eYHchSvIN2CO3cN8XwleOFCbpmw1Ixlt/qVqVGzdKXZZ8zrygZKyUhTSG
NBrQ9V/8dIJmUyijihvQxU/CGJCt2MD629/n7/lKjFcd6V/EYKhLf1+NR13az8dM91J+ytP0EKDY
9T+VgYenfqY61+QT/cj30rd/AwAA//8=</cx:binary>
              </cx:geoCache>
            </cx:geography>
          </cx:layoutPr>
        </cx:series>
        <cx:series layoutId="regionMap" hidden="1" uniqueId="{D8E1E0B5-188D-42EA-9EF6-CFB055E9EDDA}" formatIdx="1">
          <cx:tx>
            <cx:txData>
              <cx:f>_xlchart.v5.115</cx:f>
              <cx:v>Gas </cx:v>
            </cx:txData>
          </cx:tx>
          <cx:dataId val="1"/>
          <cx:layoutPr>
            <cx:geography cultureLanguage="en-US" cultureRegion="EG" attribution="Powered by Bing">
              <cx:geoCache provider="{E9337A44-BEBE-4D9F-B70C-5C5E7DAFC167}">
                <cx:binary>1Htrb9w4tu1faeTzVVp8kwenBxhVld92HOcxSb4IbscRJVGURFISqV9/tuJ0d+z0uGdwD3DvBIGN
Kj24uZ9rr03/9138rztzf+t+ip2x/r/u4i8vdAjDf/38s7/T992tf9nVd673/Zfw8q7vfu6/fKnv
7n/+7G6X2lY/4xzRn+/0rQv38cXf/hveVt33F/3dbah7+3q6d+nm3k8m+Geu/emln24/d7Xd1z64
+i6gX1783dVrb29f/HRvQx3S2zTc//Li0U0vfvr56at+WPYnA5KF6TM8S+hLrAjGElH19Z948ZPp
bfXtcoYQesk5ZYoznm//0G9rX9128Py/INBXcW4/f3b33sOGvv7+7sFH0sP3n178dNdPNmxKq0B/
v7x4Z+tw//mnN+E23PsXP9W+3z3csOu3Lbx783XPPz9W+9/++8kXoIUn33xnmacq+6tLfyHi99Z5
tJl/1zrqJcsJE5SIr8rPyWPrKPUyR5Jwor5Zjz62zhPN/XOx/txGTx5/tJP/P83yyJkgXna3pv7S
O1v/b4aMeIkZ5Vwh9WAUCInHIaNeciSwQBQ9xNRjo/xrMv25Rb5/9tFeYat//48InEdSg4Wu7pef
Pvau/U1H//cpjeKXiihMCcF/GjSCveRwhfHfUh7/be2HlPavSPTn1vnjyUe7hE1+/I+0zakxte1r
yLnfZ45He/s3ExrNXyJMEWUsfwgN+Th2pHqJqOSESfZwXf229oNt/hWJ/tw2fzz5SP5fXpxe/Efa
5u19vP1fNAxBLyknkkqE/jSpQaUhEFBKCPy74R6c4sEwfynOn1vl22NPTPL2w/8bk/xzfPA7hNrf
htvDV+z1HUR4/urXnQMgfPLoczH1oNnTz7+8gGiQ+Lsg217y7clvEWE/17d/IMLvnrm/9eGXF5mk
L4VikgiaYwJAgr34abl/uCJf5hKsyQkRUuUcwyXbu6B/eUHRS8EUgA4hGKKcSgAWvp+2S0S8FHBh
e0xJhZmQv0Pe696kqre/q+Pb55/s1F33tQ0eXkwBYA4P922yMvA4gkAKrhjBXAIShet3tzeAq+F2
9H8m7HW96pidlmSNezIac8uasqyKqc7xUOh1xnORfFp3fsrmZddWGF1w7brLlZc07hCy7aHM6/mz
mFD3ai2j/aTyJvVFpdqqLuCpbh/7Mhx1drWfOlaS05wj/MrVCw9FMztyuSIj113bdFV38Mrw45rL
N8K15sbFaX6Vz7dd71yhvW7fhzl3H/u2nrPdOhu7Hrf5AKFqQheL2mdpLTJS4XIflSWxIEFU7WHg
Y/urzlpSFcR1VVMk7MpDj1N92sYx+qI0arqsUizJ0ZSXK90zhyU9mF4KsnNENahoZEOOR6VXXURd
6gvSiFkeSBK1KDJrONm1WdvfDX4YPvYhX68mn/LdRIw/r5Rf7mQ324801MzsZlml83ppx9dpaKpb
rDEu6gb3RTdOR/PUDTs+4XwXa7lcrSz214ykXhWLjKMrUreIYxPr9kqSLr6mhqxHQwr75PtTIZap
KsZ22s12cgWn6XjBtbhGo1e4aEh3F71BBYmdvOYMDadlaMIbkhYPPZD3B7okclKuAzKFzVp7xkIl
9k1ap3MZl7o8XT0az+bV6LbIK6aqomajuJB5h+3OZcm8J90wvZlo64pmQstaTO2MPtSiLT+EbIin
w8LGg7Uqu1hW3BTB1rzo10R3SyzXi7VC0z9Mm4Zxx1TnLpbSjedayvmLcmptiiqFrN17Q/WrmVpz
GEZlm71d1GgLhMR8abLoUKH41N6OqTGHyseRHVd113cFbhb/qWmMMbulHMehaEdSXVupLDqBcKlv
9NCSf+Cqq1+rlcFqJBfuDRpwczSNmp4j3Mx5oaden2QkVL5I/bDHYR5PloTmm0p3Zse7Jn7MbOXO
SN6p+8Utwh3xvKtogcgi68MyjupGNXxddj5UffahqQi/1rS2bTHLMrOF8mt7R4eeqGLSuD1U+drt
FQtoN3bIvgU7tu8W5PW1iI2/9CjpM+HwrA6oX8YLXVq6z3iquj24a/9WkjF/VbnQ+302wnXUV/Ry
nOnUH3TfDVeNFQA/iqWDKP8QLWpoU5hKKQrqiVjmw5ma6xx+9RZVIRRRzanhN75XMTcXNs+jDQX2
WVhPumVainJe8/ImLTNJZ5rp5mRc+DWSTbsfqFh3hNRVkahTb6KB6Dn4OJmPZalSgUw5m72YqPK7
dsD9znaevZkmNg1FqlHYBZrGnbZ1fkWHLl4ExvUxHRtW+N6bXdum6qDKuT1IMoErQrzclD7moqjn
2byL5UK6Cz6FvLkWtV+N2tNhnfI3dPVL50whuGVXGI3ZyTK599To5XXWStXuoyPLKXHz2VxZftkP
gzvuQov3Jpr1eJi69HrsJT6dGjMWvWTVqUzevF4ccTdmaeKOtk19VBJlDmIAQxKuiq70dYFGfdU1
EB9d0EUe6ou5ORuWGt5EsvF4EuV4UDX+yEvNCtZkZ02Di2ns8wJJ5OE12bKLo6fvNSX0tPSu3yFQ
y5FQ0r+qc/pRTUO1X1aiDv0yZ5fNisqTasvWacr/YVEYirIqwcjps/PzeVhBh2XIz5sah7RDqs2P
cq/fRaJtYZr+vRRJnHZyuGNgsUOs8U2enNqXwbyviHvFl6a5DqP9QEsWC5zORZ3yoy7v38w16You
irBb8tQV+dLOe2zN3BZTHOSJ0KjdJW5NMc1+FMWq+eVYI3/miD8PTVkdJSXnY0xmukc+tWNBscj3
QrX6zFWC1rC9Yf2oo/eXKi70iC+owOBG5xysfZFXDhd5NtmbPI79ccZsdkzTCt6U+vUqubIpwX/Q
XMiaDa/HlNQNWV2r90DPmNdtFpdXXLnPotf5WVtX6Hzt1HjI/CK73cAi2tLsmHWFBPd7K3JX7Rli
/X6MDB/W2nf7ilfpysS1LNKM3Lu1raZdxqi/wqp+zVw2Qki0eufm2V91ru12rjPdm9mU5WuGS1rQ
yTUF6/O0J2AmVebLvsVE35pY3mqfj6/xIJZrHFU8r50nN7xW9s209N0uEH7mRWd3cQLXabL8H8zr
sWAZ/NBNLHdAOPV73Iq7Jc7+RmZK7NYppiOSVnU0LcJ84b60V+ty8NM6XSyBElO4ydMryDHZRRNq
gYtRd+MNM9rsR2HbcyJ6smMlHo5V9PqOGgOxpXrvd6KdbsAJzZXqc3PdsJIV3HJxqPnq9wCJrwX1
dB9w4067lZBrI4naZ1MaXrEFfWKz44cRZe2bTrW4YEHgf4Sejkd+wS0Cz9CtKQAX8B2iwh6lGrus
YIQfo8HV59nM1RnzSzqxso6nPECJjO3KTzODONp/BX/fkOkjgHXXD8nVlf5GK/7+8W9v+w7+f2W7
/vhyYyX/+HT5G5357F3H9/0GMv3TmzZpfn/XH7zahk1/J9meoN0HAvSfQOFnL/6LODmn+XMw+e/m
1re/k0BfUfLXJ76BZITVSyWw5AoAVU65BBT6gJKByHlJaY5ygLpYYcCpv4NkgV4SKuF2QSUjEFpA
JHwDyQwuQYsLVwFbfwXe/w5IJsAofYeRN3EQRoyCO0iQGgi/xxhZijl13ZTTe52vQ/PFdGtJ8v2y
4GwM+xAanN43BpLGkU/EdDvvE2N3sTSDhZLL+hEfDRntSsAcMuvbwkIkl7qQptXxncu7rEk7Rwe+
8qIuYwXIdibzSOcdMVNayb5uJo9fISEG4YoqH7LlnQ5T6Q6mmaog9zRBsRgLqGhMHhNf1SMrYt0w
5XZmiZksj+zc+KHeJQ8IIdt9Z8hvHv99C4HA0I+0o3JgsBH0DogzSvBT7fSeoz74ld0PfpmVKbpK
aNMWDhii9lIBToQlI6pt92Xkrk5v6dbjuh3Wk4P9WLRU8d3zIuEfRBJCIeBtgceArlqhJwYTDY5d
7131GZmctZcDrav2bKXT6OtjnXHA3kUnao2aotWDnIq2iUMriiYf+va2jz6NYyEmljVnJp99rg9r
Wa3TfjURTHEIYdXre+14mcUDX9uRX61ri+C2TlHPRgDHfhKqeH5T0PJ9r2aRg5IZ8MwyZ0hxiIXH
TljqNtZZa+x9vmSJv2G2zvqbzpT9ev38QhBRTxYihFEKFQC4bQnrPV4omW5UK4/lZ2hnMSKHwZQt
zQucQ4RHIhr6avE9I7pInJks7AZUifmmrZltvjwvCTTATyVhEpMcbf0zV3xTyXe9KSJVylVs+OfZ
S8ev2JAaQKGuy4ggZ5XnK+P/rpKhLEhIJUSgXIAWnuw9Q1UmeiPInZlG16f9mIYM0Mos1zItf7HW
5oR/dN4UDAqJCzhqAg4P9Uw8MSiurWmHmuHPEVW+pvc4GaH1aTlM4HdVP24qNolPkzo8r9YfPImB
D/HtP5YMku6Tlp84451qWn8XczXJtWiEkfNNibMatPv8UuhHEyoERLDkDINHAWP/2IRN36N2mXH3
Gfo21omTWpX2ncEBctQOevOyGl5FtZZ5d9HXzvL8wGbdru8bL4aBFJ2BhFgWeVN26nXTcEHoTs8W
m4t2rpxMJ9NCaedOnhf6B8MwiZiiQoJ1csSfJjTAvxJHnNs7m4IDKVym2ubLjFLGPvR9x3uyL7u5
D+VfKetHwyiwCtAwObC0GD1NW2WG8jg4lv26sgzhdacEqydAT3LQLt8hYrA3JxAmrbhN2lQRsKZz
Tg27Lot4flt36+JsoWVcw68VtHPqiFgOeJx1iXq5/wstyae2BQEF+xomSsIE86ltWbUMrptc/6uW
NYZQbGQK67Xn0YFTrSmv0nys/OD5VUbKGqLJW0qhGFieEiRL1dIq3YEDdg2AzW1iAOWPtutSzIj2
zZeHBEzLAbILNB4V/+ChNy3Dbu5EC546w8QXrGNd4FCGLUEzWER35ZaiM681LIhTNPJ1qYcQP65p
gxDFCHAcdIGbhkCSz9eaj80RpiOD+B71UsfrgdOmu+fLhGrgSkLp12sIf8U+WOjT1/du7RuQEQ2N
slOB7IQ+tL4fGnuYOLSF79dAxPx2diOfb3wD3yyFtg1kkEJr3oPNsI5ABBQd0XWbdg0ZMgj0UsI7
SNHnTaOh7dEWWtLCLw2GOzmqS7il5sJ3/JjNUYfXYREdFLM0xgZSsHe0qdKhqRQsndWLgttXsmyr
ZVUa+BVRbT1+HKHRmU9KOo/1paFWAj2EfLTneszSdDbFKYIvRVluma+ea5TO5ew1FMu8DFvNHGWJ
IdoGOQaPdz21Q9uefNsAa4KGrVqRK97s87zMQKEst+B+PlZbEjOdyLPuMPqSw69aDKlrdn5oG/fb
O8ZhzNyB1CWr9Q5crl+AwdMrAx1MpE6wdBw0JMdEethT9aBV2rYLaI5J6MfdybIE3Z5Z46bM7JBW
24okE4Da0lByUMuQxAjbg0S/uUuvAlQt0vYWnKYpedPd2MB6IY4aQjZ3GViDIaZmqxR4TYUdEFQ7
EnN4IZECleIoVKGV5CyjsU53Yxdn0GEf5wbWZ5AYUflGmpyDTlYxSbOcltzObb2rVrthtwZFAtcS
B7QIm2jUwOPlSMrZVoc+c5vdBZ4hCxzcSmbYTI/LzX8dGSl8qoDiIfOZ8jOFt/QJuqKwnxoi4VNW
BQG1y+E+gEgJdg9fLlOzyUKVJpTvuBAQgkmOLXgKWeEkwsnMJQHxmq6WG24r57ytrzyV4P/1ROHD
TgHpCWI1VG06HucONDjFZQJ1rlJsPmcAAtKTJkQK+qlyvrnoBq3nt4O08HNE0kAAiyZAbgDouALK
oEsNcZ5cWrfkoVsAYs1I3BbSVG0vdTlFYAnoYyf4FQZE5reibjFoQfdi8OlkjrlvusvZUAQvHJ13
IN8KWGzzalLXLuyHVq2InURpWHT7Jn+rNKvVvEcSOkfITNroZgXOLjtiraoGchSgt6f5HnzbAC8w
58N6zVKK4P7SS8zpQXWLSRaAwtLzK87YDOSnzoMZ8x0vG1K/6pGuSw88yrRZ2NZzytERhlies9Pa
56ZORXQjcHS7aLzPlvO29AJkLDMPthmprHt2az2ysBlbNjABeKO6saT2Cg7MqCh3PK/pYg6QiCHd
HAKpGuDKqmHqFZCIgNvjXJSYB31SkmZiVQV8BaRZfrcuLKN6S7YJ9qwaaIprXTgdta4u2l5PSFyF
qPzmPHWzpRQRljQOR20qN7/Mp+jBh0pSj2113q/9CtdGPE8OAW1NIFX60YKW9l0L9rBFzDM0jVd+
4RhSbmPHCaxkEcVQC3qgteFdasy3LDiB8sFz83oow3yUh2GBO6GFGeFacOWWl9p8BvZbhWZDhJpO
FaSngUZgxs6DziA7zKBFiAWEgweHmkcHHPopWH9M7FymCjxdGiBbq3OYfUywNEUmgvyQLqEczWkA
LmPflWyAyJPUbEU2hGkEd4yc1X0GRdklyA9J6oy+isCHDUCHp47Rk2EMFrYke9e7Yu3wBrHybGnT
XSdH6Ea+9SGQ9TflLP1IenXcOsiq6lDpZiEZEIrr6oZCSlLtx3Kx5YHmUzm+KccIm697KP7pMKdF
gMSiWTLQUt9pAYHdTCvA6RNZT5sGv7l1Vy/btUR7Ao671nEDzrzPtnTvMwlFC2XgleRAhFNuAQrP
VDnEZ1bVELlUlkygYtFIDFe4hrS7BxrahawQK0r8U2YX497kXTRvFcaqAR9yYz2ecTvM7RHv52m4
GzqoMeeu6jJ6WYKkZNfboR4/1ZBz16NW2N58po1Z3U3X8w7OfQFZtLxaVWbyYslM6M8HwpbBFrKx
ig27EYhPPx0tC5PzlRt1GfuCd3mHLoiBsnooZZiBMwcbOUjyUY7A6Gs7O6BAq9jOG6Rf3ZJMQUUy
WBUDjC/CR4XRRN9wExKtds1I25gVyuBU9sWgYP8wM0plFU6DhkpmdmI1y7ruVW3W3B2VeF368wjB
MRU8tJcLHOYajmYlKrJnANDWt1WDdQ+Fjwdx5lOaZEFowGiX4KREnwpeBQ+sV49Fs4PBIHa7ipnq
RGAS9sD9Lut5qYBzP0YL0vioHCIC9j0Is9Y7XRKWXQ9t39F3kx9d0x/ng4BJygEItxjfxhBJuMx8
sNkNzahf3wcLXl0wxznwkgLo7b4wgQs3HMvIqjUW+SwGvldxNe1xWYcmHq09lV1fqLYnWO+EW/0o
f0VdI+1njYd+jvuWhzTeq4aRadpNYuhFgYlnIT8OpR2Z3E9tzmC8V3ZZy68UElnbHs98AFir77W0
JCi062U74X6PWEgrP3ASSFZdOQybaa6/oe88mZKjm6Xq+h7GF329FdShg+kTe7ckNgx0P5SLK2fA
U3kFGCXNggEaAwIVAsbFtGFNm7kGEJQjcd7KioJEAsE9yg0+OijgEA6a8i3DdSzfEGadpRKVR00y
S2W2jQ2LPF/HKgNIyvQ4Q+lhumugygTLKrweJyHgnUcT6zf0x327dQ6iQStIm+jcGXU8jV3NPzDr
LYiChky06riCecq0H6aRQZpk3gOyl20GWjqmmAEKXnLAbtlOpWWAXNZImHou52W2lAvUcJib5IcZ
Wb6SE0WxAUhkcU4gp3RTl8NGAZdI4JsY69yWEDuDoUYvklCAJktSARQ0WLFVTjkuESR1lRaw9iRW
0a9vZspGuNaXKsLL8qaHqUvhWe9Afq+aLU+2VBi4BTdIgUS2HDxytzDC2/AqDGkg2+AwOf7rsoy2
P+K4Efai6mG8ho7CMGxYyg5igyxahU1Hobc8oC9TBhMAtV8MmidTQD0E3qAQQxlBtyp3DNQPOTxt
EOkr3cN9t1WpbxWMoh702AL9DBmNq2WTHhEYuWW7oaKN6o8TzAmB25syUCykmWaTYPKZBvf5TRPr
CCFUTANZAZEKq+GNfRd4R/ctsknCGCOD2Ua9q3PAATesiyX7YBwC7unBjFAwEXoP7d8U3sqxjLBj
0lgENpr8LJC7slU7L/p6XZq8VB/nVrCmPdEDr7rllAIcnd+uAm8oFq3DRj45N821Ph1yu4GKPDQ1
QPAF5tpQFCUfwVk64OtQ3NVL7kTY0xYDSoHx+Ibm535wjp3kQ+Vneb0Gjfv6gpciB3nSSrc4IMTl
sNUZhqXzW+PpFiJjN26El21GuKGc6QbUkIHWuB7R5mCknOoRH49YGMDZ1UN11fMM887dBOMoCChC
BkCBnLgNbwa++WNpmgaQdQ4aaL6UK4wT0g6+3+4GVOLW68VIAeUSaZAL77QWGzRs+VRtYJ4Mm7QP
4dEGBnYxMAYBozoPia+7IJHM1adZLlXtThgSrYCoHsEXzK5OgAmaI+pgLjnsjMXKXnYLquawr4yX
aDqDF3QEQO3SJ7AtHILoYC27OthCPsz1RlagDVqruYeWrxKqdrezm7bRl2+nIUBySQslF3RBobVF
yTD4WZfjrQlsBgYdW47iZhBPFcBLaDzBziGxNZ2TBUP/xIVKcT6OmIzt7axRBKXA5H5DPr7KZ8Aa
vpcOdltHOHKRDt86YrlaBcAgVlUO3ZetRgKfKuhZ3CFlWRbvyDyN63WezXm+I3rQ0I7M2lU+O5F8
INNbvhoyZbtsQaD/TKut6RZcbijMRbQ1+UK5DchXMLCe35a+rMBqoQNCt99Hma1qV7uZWcAoivXr
e9D6lnFXNELPezqKwS5+6x/AnTiD5YHaK9ctVQ6Qk/nJIFgM+mBFBNc/gcmnhlalhWHb3UPo2dls
0MpknbJdkcbe+HEfYJa2OYZdNv4oK0naXFLkcrGvchqjHUEh69ZxM5UFUOSCxBbi0C1XwyXnLQXw
mpamOi61jdNrHsXqT+UUkTmRHkNPAYUto4APSAwzpE5u2h5eo2hwkKua0W5IFFsMWXy3PHSNsa1a
iNKxmREkKQD8E4fDNAtk54Oq5q0LfGgsDBy9AKH7NS6p2kGUpXooglyh46UzzPPTHpqkHLx/0daC
SWs0baJPNkIlPEQ9lSEcsmhpeykGIEfgxjWBRyXcbgkrgBkzvYutr2tb8Awm4TAZ0MS2t6SPW4ee
HjIHTO82oNuhdvPK51mjP+GMZE6UIjDQ2c42PeEDZezlUiqz/BrLsPWZs86MZvsM5vtGwWEhB/v9
iyWfsmpAU0loT+EkF0VYAnB6TEGmwVqZBx5+ZXzZpjcPrmFktjG7z+/ux6UEgjNUimwDIxhNPWFW
sa6GdQZ24teallt+6jklM4BCSNaQu55f6ysb+D1/jIA6FogwDOfT+Y9TKZ8jbxbTkl8j6SZoZCbd
YfBEFqiGMIQTWghq4cp7SBqTpcwDiTKbUZrdEDD03cBCbJMNBS3vlnseMvO32Yd11dYiWME81ATB
xwU+PS/+D6razgcDsEU5gXYc59v177j96MouVItg8KcSKIIcUKC2thCKK7RQzy/1g88RIIYVjIJg
EoTheOsTqwCMqrEFAHWrNJwPSSdlks3yHq1iCxFeVstfutzTEQoCwwiOMYM1Gf7hUJ0bPZEV8Pe3
A9VbjgoRgu16qiGz31RYbTWrVID3AUwk+Hxv4FiDewXZrmOnz+/9qZphasrYNsuAMSlD6KlHLjbE
eVEV+QScBLSOSWtgqaQVWzv//EpPtYwZyWG3cC4KVgNy7MnMrQVgKAlq0KfJ9qK9DIPZClTdQKd2
Mmu8ocbnF3x8chGGJvBXMdsfzkjCYMIH9NFjDwqNXCGZJPfJWZgT6YMj5ZbmICkmsCscHjMRFbqu
klZwAIFpqIzPC0B/UC4c3cRq+wsRIQVs/WlmoZU2aBD206jzVNkDzLLW9gCsh1bN8QNsmZ3eoDGn
dMvf30jxjIWN8uo4nIDTp8uDcroGzqcAX8WyBFHcU0WgW1iNtFASfLv00u8lCZlcihq1AbK1WNhW
LOc09XO/12UOgV/A3xpt/GsQE5BHaHFwbg/gG1B0BwlgHofTGkbLct33bbZhKz/7DXZlDgvoYnw9
buWcDzVgG+HJVuLhzNMAYokHgt4DtIes2bZ4A02NDF8RH0YbWC6broFMkvtqAf3LqnHATOI5zhvJ
YlugZZ9X/w8OJyimOYcTsAqTH117gs5CZ/maPvZ6JIBZqyFsLZBaw4YAvlHWzy+5ZYrvU+6WatXX
GY2EswBiO3HwfdKCQVkKo5fLR1XxjWOcasXbSyYFbrOr3OcgQUHhLCk0URGVGyjMTLdJ87wYT3dO
CKc5ZE74Gxj4Ib+Ov7/LnZaPFg6LBf2x7YH+PKs7F7p3uF2wu8A+XD2/2FMnJwDOBAGmiG/n0yl7
4uQc5VWtB+8/zePQrO9ZIza3aBo4HWP/Yl/4SUjD26WA0845FzB5IyR/gg6qBc4VGjvjd9aHXO5L
oC9DdVQBjQqdbt0sUB0KGHh38EsAYQN+GRlR7wEKMyeLAWhdoGCg5dnm98NCDOBQtNINqNcVdCha
QBK4032jN1orZhsNIAPvIQhnyTeauO1gOvJ2zhCBzWUtg1pUVdk2KUJzt+Xr/2HvzLbrRJZu/USM
ASQkcAurUW/LaqrsG4ZddtF3Sc/Tny+1tP9dWt5HOvu/Pjdew+qAbCIjZsw5oSCAMnxpGMTR8lA3
JozK/2q8GYOAEs5knzoehMDzMXDdZAgqOS5PY5XrkzluaFUUoTE3VM7vX0qcrWc9pwQvCeFCciyK
8/U8Ny2YquXEj77TvFxrdIFOi6nTqf5IqCcEnXrvJSQdRqFeao2Svv5PTaNGCIzZZHBdx9N4JrVg
S6Szqz4GUTCKfDS2m56tKulgtVUxH1cxUjDtizqmPM42gtp0eG380S3STSSjzG32zuabG9+bmkpP
+AYR0v3TeOmOeydoYrJAQIed4aZ6JnOLrGUOvYnA3+yQdGpg+bWFxo5k7eb0PDj34hiUQ4SrVc1A
IO8Pqf92u3ie59DJN20ISy5noXs+fR1PMPlmG/9VTsL7M1e1ax9s2qMXsvBbB4w/HQ6JswTXq5+V
McTYuL6o7KJ8npLMnMLaH2uapokIA2P1+1CmQ/cUU7/2n8uln9Io9Sf7Igvy+4pW219T6/RtKJWR
rhG9HPlpcuPmOjWz/pYTKd2o1tOp2Bl9Lv7Y6CNPV7Gaoc22ZWA6O1DD4tnYjIHioFxSWMmB+uxw
KhUHpzTErbeqaTe0a7enJ14+p/Twr8rSpkuQtwNwXlPMtPAGq/wGa8K9XpfEyMJx60xrJ1rlPdqc
z9/btLHcMFYyBcJI+v5o53X9OHtifM6ESOFBmYZT7wxwu6/FGPQ/S6NVD9Lpe9KieLzIoTAeaBOs
bYTEQS7RMgeZEY5ONV2VdbMf5mACsEnz/I/RlxLUPB6L3TCr5nHLRyAxxzJS0D7DiUxp3jvDav6w
16H/Znmb85TCMY7SRVbXhddneydbs+v3V8TbYM2CoK1MMHNJFWCneud0mgb4x+vcpP7JfC2fAztG
LyHLZsiZNlM+vX+xtxv6dDEPopw+5snhzjMSpAukdiqof0rTq+AILeajVYOvhlVV3E6OGKn/kqa6
p0XoFR/kY7+t/JfHhKtDy4Ygfk6bGN0+aApHVT+7uqZwFWVbLIdKWBDf3n/Il7/072P45Skd24af
EwQWB/J5EbnYVWFPcGV+WnPDnhE2x0XYUPBkuyUtvS+1XcVfsj422tAs3aDdianNyuOUuXK3lAO0
L8h68pOSKriqjc574ryFlQ2uODxXFcmLPdRVG9qD5dybU17/XY3Cv6mBZ+8ne7X/CHLq1NBqLLON
kiL5JKqAdWx4lQS9KejFWXMAsKaC9WfeJAOthFEdrMQ1v5vLIKKN+fsgFzoj4TEkOg0gDWJcBGf0
eUpgGV6/OP66/XRGPfhpJtKjaPLyYtmW77UVlF+FESy70U5oenTKkBdOvbr17v2ZcfUB/WZmPE3W
dOCDWBDHpHeWIFlFXNE+SL2fyUjjADhNFeHiu16w6+mSDLvJqZYLrxqWMcyMtqLb01QXDbjV7dTK
aQhLLzE+bVbiXIhtBThTcfCtysDTI1UYt9laezerWI+1qMQjGGj5qTGYtFDSGFujbVhou+RNH0de
G3hfSBun5jA72d+rzLM74bUZaiEgzyxp2k+VO5TDron78cdapuOT6drFvVH7HBByseaDsId5RC+U
JY9zGaR5lHYmD5AuVhBOQ0ILwMu7nEYIZ+KD4xr+TZauzh8WqHYc0nSACv/+4OqxOx9bB3TB45CC
J2vr/fePrA9hEu0104t/dpnj3hmdyJ/bTKzrruhq886aqSU+uKL1lvjKqvIos2DdwkcSUPCcs8rZ
Mu1SVRydv/I2d66AzWC7x+NqXANU5gcaEQOR3k3Uz1aY5XOWLMNNlgXmvTEF4vDB0/++tEg1CZ+2
j7RbWudkQDVXbu8ndf0rWWgwULc38bdGbem066rVDTvTRh8wVk0MF9wFK9zlqXQvUuiwaIbmIIho
eFbpTjXS+xN+/6ShXyD02ujT20Jm/UUnxHInxzS5TFwPzU7jBfYc9qtlpyCcZjWGyvKbyK82tz0a
DMshLwbjNpDWxA/MnnEj+3T9vCJEqHe5m7WHZOb0jhorK24q2rxklKKakrDsyhpKyZzTw6Xp+exO
lKbkIv3DYC/1JVIioULlQZdhJdIuiiSo32cRZDUtVxh1Cx1N+kqDLMsk6uE+3M5t0Pdhk7USXq1v
N9Yl5JRZHU2Z2H8Mqsn+HOt5+NvJ7AyoZ8rjj4Cv3+MPKyWANAd1TWrp/VnmLmw6ocUyF798CT4Q
BnOQ/4DlsdI1ZMqoqbyfWz/Gl7I2fqxTPtewR6e2+l8sWF9TkDn6/ACh89mChSnVV/3mlb/iSq7j
7mVC5Dam5U1WyuFgblPw2Kl6PKwyjfdtEC9fU19NLetksx7fX7FnAN3L7vFRfJqwLW24lueM3a0a
56lZivxX4pnyoZNW/8UuDWPnAexecy6Od2PZDVetU1eX5SKs26H2OMi8clg+Z17qQ0iu5+kmM0bx
N8z5zg39LisePrjL31IGT8J3ddnicKYpKs+GbKriFVmLM/4C9e6SJzILt49AEtdw7M3pzpZTQU+p
36S/85Xb/J1upleEGzKP+Yjio392gzK5Mb25eLKVM9Ih4RQ4qFyVDHeSe5HT0e49TfT/11k8vljK
vLH6+JcEX6smbI1B/Y/DzG9q5DPHkH/rmF9+71VsISVaCyAEgBM2CluVg+bfYgsXLQayZEFp+yLD
eFUka7EFFRxeJ0BuWqn8qrSwfNwebBjpQKueRenj/VdKC/HmjDspLSAIQhmG7y2g+L0940qLgsma
C/cXvDmNcdmto9GnU5/NRQ5YfHcM5faHukOTrCVDi5sukdHEJoxXpfvijb0U3hW8LvZ/ERg1Cs2g
Kvvb0q1aYw2bYnHbH24BowFypJRlLqKEc9D65S3NOn4p08Urv/u+SwlHlkFvKpGZLhfJLntuxWld
VX1KLXOYazqErirasJndqrqxvLXjlpOqAmi1KwEtzuinht/5x5R+Pp34/xRcnIEkQAK4awSuhE/N
9P2GnHtWlY1U0/4v0C66sBdD5ZTORelMvfIutj6BqknPtMWZpTTjzI4/OIgt+2yOMCGAX4/BB6R1
juTfwlou/F6aMvuZW4Vu4QwNxU8aBgFymBx2xYzidKfSIQGONBxja+vPtD81Jms5m5zF1SDTui/C
hiMRqhji+Y7vvT9Gb3Mlza0XAqQ/oLlNi+E3bv2SZoadKmH8lIaaTHuXbF7idYfSdwZhvlCG5bfC
BSP8oPw/mxt9XQfchhhJvCdj0mP3jxytHdfGawzh/4RGVvYyhDBY9n+mTmzXSTjn2Zh9qmM6nXDW
0sa2P2qqnPcdXiQFnHpgRwgn2ENvL5+4U2aYSyp+Gl7pdYjxZvDT72wkY7hstswr7zKDsuVWFN06
PtD/MZGzYwBQMijvT8DbqpcJ4MhDluVC/Nd9kPNCdCBlyVcgnr/iYKtddWy6loNmb8RVH6zH1VcL
s/L+JX9/eEB46UjUDWDyv1WFgHuQCFZT/XTkzC4/rJbcrOLgqnnsnX3mx478pkZGvQt7iK/yG8LK
SQX7KWvMdv5gIVhnkYwBAEFhl7BRSUXEedmfoFin8hyMH2lGKmdc0NzRG6JamhSDrXHOnc2Jsqpf
MVlYqFS4Kzcz0/GhaiV8iNqA7ArRM60U5FL4NfaXasrq/sf7Y/b28Hc8QGqTis2B80AMp8x9u2DG
OfZheGzLj0UNikVgwtBisMxlhlAGL1VMxkNLYq03zTA3+iNrk/G/HSxatLqqAdAmYXIIbW9vw++A
rddeNj/q0tWUnJzoBZQHVRYexLWAhll875NRFd9fuySqrZSmORq5xkbRoYqXyP+CHtbZVk7XzlK0
CGHfHy7rfI3pnitwqfQoQsAUz1uJi5jrNqg38aOHUkt7FQZzW46fu23I2jqau1W3uQACXpjaa1eB
hPrFthoP0BHiS+C1Mk+iatvM9RpGZE1noMYZhNbL6MIo/CKrINmqyBa04EEhEAZa9ZW5BZqoUmSx
Zox88EBvKzwiFX0MdDkSdqcrXRbr25FnZdbdVE/tN89t3NyNWpOGZgdEOmqNHj3SF3HCeoqe5ejw
PZgChJPWinWpvMxIjTsUw3DiP9rQznkUBwcnGaG7p8tPAsnZsiigKlRx2rTfWsUu6vaiL3zn1rZS
ATWmHzXKfyKUVemyrh6WCWru0oiAP8svSbfFxoWqHIBfZYx0vP1M6gRhOVHvitHV09P0QjNlTwzB
VuXQlrdSFrqRVZb60MoYfSaoqQONkMMngfHjVwsVWCjcfOWj30xN4mjdXvQH6cHysqNiSTISjO7l
8oGfaDWE3yy6QdaQPHDnmVHr3GBo3QpdXS9rCspgUtb04IhmG26UKmIVljD47CoyEoCVC3DjOfla
+3XsPE/mpPv7HiUxfGWYdKQo76+N8xDO6FOqQWhAoCbd3xq6Il7rxAra8ttmVWgpwwXwodV0y7wp
L8XYzQSK9694Ho2ANhDrWpzbmN4Ev12xV7gOzJWYv4pt1ItxBuQl/Nk9hK3uIKfOld/g1G8swtke
hz65BSkA7/xgl+t09h9IC1muJyliObgQaEAYOEcyEVqMnRHI6rmiNBvgnDdoQX81XarJ42nR19Ze
xVhnfKY3olsObeo2CVqMwZ6aEAbKXE7hYCfddRn78mFBcOeviHksuv+Db5hZ1LnbQqNqgfiA6NSJ
QewcGK16s9PKmL40U0p2cRlrgIGdD+lSfIJmgGQmFIWCHXV8f+DP4xo6aYAVWz81TwuKeFa+FzhN
1HPXe0/TWGu2mKtg3F7b06bXrUOS5Vyk1rywbJci0O2wZHjJbGFV6CUtxny244d4AWOB+dllG/3Y
rLXBi/Z5t0FVOXTl1Gryl7sW7Lp4Bj8RobWCpjwrz9J8o/cfyT6LbLqXSL8d3RnMn//QHgZuqVBq
1faTP6SCvTW0ib6BwRBaqXLax/jUaeJkjAaALU6s1CFFtR0HjZFapPHW4uovwaFB/FoGObKWbEYo
0IUnwccrIT8V+hHxXZH9oTA8JQ4tqILoo5Xzgsf94NHOskzdIrQEAkG2ioks/RzlAOa0vHJs1ieR
UJwXaCK02GyDCd78NZh+YYOuDE23PXvwXghuldFokildDq0b2Cpp0VUNhDHOT2Spmqg0e7lg9YkJ
XuffKIsDlhiiEt3P7kfC5kVGuU9YozWpo2A2xCb/o8ayGAoMbmCVDoOn26puiXgByVtga9XPaXx0
KNTuAP9T2P6HKuhsj760Lm3OLzrGGEH+luriLuTIVXbGI2rAhuhwSm9txI9TEVFZpkn9UVg4O470
JR2AEtvkWDLpwJ8dR5rs7Mh28R770WKFDOswsKA4+xkfJ2+dxt3HswGFKpSl0Gq1cqLZ870i6DFK
cDHK4bMnez/OD/HgILkd2JDTF4W7JSdAZbDxh6XmoHqdtqSba4YSCaPmgLCL9HQkoGwMvZHjk2JD
As+D6YvZoHbPjm5RcDZBwtd16vujDbvkbUzk4fUhQJCw8NX8vaIiHeyNxFzWxzRdZRmHw1gIOB+z
Ged30t4cte67VMnWD9+IQMxyFAv9xt/0Hx3qxOQvMyvNizkeHbn7v4lAnAlV7Lb7WPhhKivY1bVC
Q5Avw/iB8GMxXOyODm8kH+ZijfN4fEfroVKWYnu5vKg8ur7N5RuFxywbO3senTKJ6TsO9pm2A5uG
uXhX1ZHAE0zN/UnJsQIMF8bT7xIOTgxv/On+U7zRIrRO+/v/lV5jHObZjIpy7q384r9QaiyW8JVz
u4lmYklvlurb9B6q4oCMu66dtvUuxyDOAF9rdym6ZJ9DdgXQnN04yfBFcjCNcr/ENbzmS5k7aeIf
WCtSoOTCSEq7V/Q+WtYwMRxJmz+N1ZavlzME5TQ7zlnFaRMVwewQYOnvjYizjVG6/SWqoNmII0yf
evCFsSXrCsJhFf4iP8G08/gYTl80sozWQIjBhcPltqZ3uh/b2AX2dJVLFF32hbUYhudFa+4Wo3dc
6tyqkM04kz4XTRep7XSTCJdD5fsSr9IMotxNAzf5hDhjbr3PeWzkc3nwCmHY7WUxaj+jTzIXiA7D
Lgg0JuGpwcXXDi18bGzXjgOLOdkb0Jmt6pao3aXuNfJp5ZU3VoY5EvY5+Zz78R5/qblHJJpZgnsn
ZOlbWicUU/beTNI163amFtf6u3qAn1H/aSd2zfWqvAyCpzHxuy5S1MGMrO1D2ZdTZMlU/xHun5Ql
xKxM5/RO2vP0UZuiuJAHKCl6xEQ5FHw0fToYD3Xl6ZDv0BXzvSiYh4YFsNXkG8chUBU/154eNR3c
jeHrco2dc5b02lShTC2KzNrK9PRYECZt9w+0eHqcawdFCfyO0VBMhVEXfur86joKmu6gsoxMK5p9
C0FvlPmpC1UdidLYjc9DXo8Z3iuZkW7NMR03x1pu/dzTt5wx0+32IFlZXEHwre4HUgq9wKBR6Jl3
V4OvlUGlh2aaoB7SNBnQgHAPEzodnvH1eZQSovsB4AZWH7lL28iHwnXiQETOHAAAha2XWozF6+qJ
tz7gT3q5oR8uRt/ERzeyaujanHLcwN20bQviIoSCwsyU8fA61Mbpx/81yKefAymwIXvbbcUNoBBN
px9FJttMHbNarDx0Z28LF0lsAbvkgQI8wUjQPU1Us00DS43Ke1TJJT3iFVsmq0inVX4KqrFhlDBu
KPkRuwVjUxEwRzwFYQGzhOlOKngI7FEvMbsfwWkE4RNpAfLrM6V2Ro0Wteh3ZusCvZvm9pinqT0t
DxkXJeMjHZixWD94NOtVtMg1ZZ0mJzpP6qSYcEVr05le+rQZmTMONO1ToYf3tJC2cR25Sx5S/xUL
KyyuA+8JY8OwH1J966cBNbZ54z9NKRrH20P/qov8csNjc2mPyUsTZz9nWqNyE+TY8DxgaMP8ZpNn
dz8smWA1GPYuGSsPryaS3U89WLb+g/akP5wp8fkoa1NvB9qEepjqUSbp/DSWCQ5Bhzrx+bvwFa1E
XBT96lkDIo+XtZLlfTB4x9chDzDG5GGWDB3tjIxtabh43maQ94+T1W3SfCJzy/1ph2YeGmkE7TLm
4m6e4se9G0qks5clgAGQDdOUjpdek+jtPCKy5GsFIoTcPyCnsJf1SgQ9nKmLwWnMqorKwCkrRMM9
GoZLWkYQwUIamT0fJI1ueVd1I/9qJ0r5zTVnC6ioA8sv76ZiiAEFZpVzdStNmulZ1vFCFRDjK8bK
mANCeX5YRIeSPvRVioTjX8YAi1HHQX+JL6ralq8mrU/iTVI2DRqHVzg5H8pUQRJPIf60f2FqgcfQ
RZunDMdRvOwZ/Pi040Ifz0W8PSOxbebhqRNzOsuL4fToS5D0DJFol63giQroqi42PqZFlBuUo4fP
Wlq9asCr9BI/4ac+JFxGwBqx6THCIYPTZeCIttJO3HUZUKgRQnGQ8huyu6IOEFJnq6xuRWspfkKu
lq5hJxdJ2cMryIISvVToA+tOxfZlEndwf0PEHxp6iynLQQ071ynAS2OroPStKmqnOhowsaQOrQqp
99OAJgQQPin8gVApZLxy5vUrkSY/UOvpwUOKpKEChMgFWHxeQpd2r9Va8pRfZ9Kz2LiaMRFU2V0g
cg1SNiPH3S22nUIO9ygzqjXeL3FurCkOe61b9jugCzr0IWIiX35zEmFRkv/Ld8JwNp5K1pU+NvB7
1ctN2cpi8Z1GMh8akGiRmXCRr+bNrWLvvtjG2XhQJNOgClvbBfIb8Zb1ZeDwxwjk0E70Mmoh8ncH
ykuNUpUZ+SqZdVA1c/tNBmvaWT+cpZTlnZRdu8YHx276wfh7zixM7/acaKLEVqME/zYiv7Q89Qwi
ORfDo5l0eZJEsbuKdPkye+Q23U/cL6fO/tpjzqHMoyrGqQoiw9764hkRt+00/9LXD5bVwKuBCxaM
1sgqr/LAjia+aHhT6M10ppbd65Oc5lLzERkeOIRasRi/hJuynHT8C1Cn80H2rzcvDW39E/ULeh/n
tv4aRCyDn1iTVf9gLEAnqj2Vu+5tQCps2crJIob4bhtWq93nbFS9K4NKf+d1ySILJhJB/dXfOuHh
OpwaSYQ+VgkvtGxl+p/H1EvmJpzNGvQc80Q4KJea4cIvJcam4cCePhEfDmnZcNltJuvbMek/3IFb
6jvHGIpffb2QqwKOtI6lYjycKrY6yzevoNPdjs59cQpYxQlo7PCcYTUYZadByB66luPs8AjuGkwh
OjkaD2PmwjwJh5ku3nSV2YlO41Jn4RreVOrbgt7HDeG6xjmC9G7Um7y1dZsR59hFr0kv3uwiC920
ryusJLDyZPWeBgQcWAe9woeQQ3jvLSO/Tm1Rev4HwNdZQQ+WQ3xgBSNpoBv/G6ycDvQQwKvth7Rp
cEcIvQTd5IOaG8JsZzh6ByEs1ZqNKev0vX9Q3b2t7fTlsfaQruas/idqzbg0xtx7QFWn0JhrUQsQ
B92d8gM2+RmAzm5CH2JyLSAr/pW6rP9Hg2z28cCLSSX/tUZMnEeaqGtjx/nkBfSsiMgy1ZM6YnvH
IkGYyZS9Bsf3H/sthAA1l/WD0xMPTzucdW6/vZd4EvBA2XoPAcwn+S1zMTLDVLL3PbHfGlLnj8b5
9wvibAdwgBDJBlwMzsD2Ahcnq6ywyO2WmoMiKTjxL70VXSSw5svOfv8Bz1g5+gnBbk3cGSD9WLSj
zi6Iza6T1EMpv7xGjDmFbq2N28TquofF6f3pkLfxpu7HWaz5rhprHc+FIjQY/Qar7QNUznq70rkj
SilkWLRGUeQB0Z0BjSuGPLO3iu5LedpU2F/oPb6MRUxcz/wpYwpSZ1zZmYHgcCC1MFJ9I3krunGL
JriU8cFFkeua4UJoWSNCfcePsz9i6y5bBfVkNJ/6We0pzL4/rOfTyMQ5JtxuOia8nwfFwtt1w7nb
DfZiTHdpX+jItL0kQm3v1uP9avijwysP/t+hLpcGCG8AQr/18mYAKeXZmHkL2QhuzOPd67G3JGmX
hyYm6G4Toi5K/itoDUcvtLQ+yCKBm636G9NOzDFI9JTld6djiSRZz4ZX4Iu3r/Hp5ZHff0ANnP2b
2Qg+C8GQhapJKbRt+f/bAZ3XbcnU5hYXePCowo28qvLEN4kV74db8PdLMXWQJ6WvydiITd5eqsLA
asVKLLk4pSKTi5sF68juKj7ef6rf2ZMwNGDE2YwidQCR9e21anNIY4wlg7/MHJj6dVvZElUJiaOo
dDk5+1NdRWblKNsLPYz5OApxE7H6aBD14j3ls0kQ/OC+ThSRfww4GCZDgAgX5wdC22+KSNOkX4T/
ZX9UGyKJfm+7i2ZJjKZjj83f/VbTaI+aPgHz1Y7VG1UspMpksKprsgioQUnUFC2mIje2AyZifsYp
J0mai5WcxW3uYuzpLQi5sU0r7GvfYRmQ7FVuO3W3r8pxs4fIbEwMGjSjDAgQfb7VCPk5OPUZC0mR
JD7FdWV1y22RpFMAlWecZAb11syhkFxQAHlZtSuNvGWJvCZOnsGvpWFxSneoHHwOMfkSXk8lUPEy
mjM6WY4USladnswTEirjorF96pfaHhluUj85eneiL3WSaZwic0vTlnkzW9/asrDoh8rawhojxTrb
ydbD3gn+5QmK6TjOsUc6JVgvmR0dv5nx3TpfJxdeN4F4YSFTSHvf+g2XrAqqnenKpIuSJVG5VD11
Hn2GMi+fBOl4IO7kOmDMfplL09AgRT8p8N/1VB8GkEdFt0uLsQIOBhny6H6EOYr+Jo6MsUlmswo7
AavJ/hx0QevN+6Qj6HSP7hpMW/NIH0R32shNTVveYeeKm9Vj1oKCJzvIUdAcDqnqLCuPKotk+O+V
krj3r1y5zPY3y13Wwb8DzovbeyTveWHv87o3TCp0kzpuiHjpBT3+fY2DAjTCebE3teKJBGIyRaSM
aAowRFnj+aYIevzAQtrkc0aVH/iKfm2Wmv3RgWw8/8BNv1jTXYwrIBTayqsr9WcNImSMKLOkbgW+
xsiOPn0ib/yK8wT5SFpKeyS7f8n/AOR1/rrWgz4MT0ujfMlSa68sKCVxx8xwnp/QZ1QWETZpPG7D
RvUYzugmg0cOl8Z/aHmTQXmoMjdxwzRJ5gd3zVxslrI5PqKgFBeZKbbLSi3TBQhL88VT0o6WwE3v
PAjIJiZGk3qMWdQXTuJiZMPuS3/kqi3/TMwMB4XAgsvsl2I4UoQDddk11lWt+a0p2I6o2OWNnLN2
5zlpyuyahjrkeCXs8yYbP215OZh7coph768m3t1FL6u/0nZ8sC2nvVaOkVxXUz/s3R5PJAgyycXU
jMEuDWb/3mvTDr5Bm/3M+i7elSneVqtT1zs3Drorf7OrwxrXdKfr1sVFqPDXOnJ4mcBh5k9e+tSJ
P9TSjEe0ULDVkQ4dC/wTtnANcveQ5hjDtw49A941YHY9pOgmeZqXzf9eGpgeBmKsHmffzvamPZhX
CCHTLGwMAwMN4MODGvr6V5978T2gZgaPahDBT4sWFHWW1VpfJjtPM96IURt7q6+GL/3kAIQQCnb9
umDm0au1CN1q9qPYC+LU/zOb7GC9hBkx/tXbTm7tGzw7KL+yKl3DSbj+L39wvWpnxIa6qjCycHeO
NeT3yyQKbaPTXLv9YHVR7KfNdzPv25vFc8zrXlp6hcbwwKmNpvlqUeNyC3V2usRFybjKCpHaO5/o
h4plhhu+bThcUM63xte57eZfHRYdkZ1Z2/e+zxsbpkMLrXHbelZuWrZlCJNL4RO0zcVyhQ9Kl4Sm
1WZ3q+URiCn1ogkFpLiCsl22V2rp1MFuR/vaLXlTCgj0szuvf+EqFt8hkBrDqR+HHZCnmYXJUk3e
zl0bXPm8ob5rU0d9XduFXNGk7c7LL8YCbkYReVnitiH0ZOc7HfMmFHZZHxsADMyCq+Eeg6riHkr8
UETFMCRPXbp2f6qlrXCOx2syii3V5riGmiWdYB8skI23pBvKTH9GKNWnGN5tU/49r1re6pKY1TNv
y0LY2U7WfYAZ1WVrKz8alRlf8QoN53vvy+Umpw8xhS1AMBeNB+QK2OyvyZjcSMy3s7C0iuC7Mki2
djiZkEe5ed8h25HFgUAvcfLINu9isJr0M/whOCdzqp5s3MqOiB2tY95O8jtK86eZ+v1p66rNP3Yt
ZOm8q5JfKwNyTBFfj3vS0/VhUIEb44Td0UkukiE08cG5lEHRHjvyYytMvD54Cuoh+CGWVjzmKm5+
TNu0/RpZ4LvJa+xbB8LD0eSk2HVLNzyQ9+JtP9fTjaH64ttmNvVRlFYMYwyY+y5dTYezbCEimXnm
g1O5hbzwaBhFbV/nx8Id1ROcM8H9T/aVZdbikEvRfwUv7D4HdaourLUMHqpKbddJn3f7BT8gXZ5X
2V3tmMOVGp35c93H6lFhuPGXKCaCg92t052zVmwesLZPlhjG60V582U2L6IBT/LrY6x9kijbYX4C
xwSXG+6WN3GcqvvN9tMnH0jna7f5wyMHfoL7ofJ4L5AxwK2S2aEMYveGzrsl8JcJyp2POkiw3lV9
2BKj+VzQGviM7UzbRTBWzIOCy/61HUYnoejfthsVOOM1BKoC1KJqHhOxBRUxu1r2wiv8C4teZDS1
m/PJnxJBx0AZP43Yhht3s7rOlgXRWi3k4DtvBGr3bwpXTN6wN3mxHuqjMmjjm9lok8+gP+UdXib1
czmo7/xOAgCdWc99RQaTj15+twQ5tFC3tbKroGntb6MRj3OEBYd5CwVpfMrsaeqOqV3idBzguHft
xI3yD4FZ1cFVlfrtjv6yg+qfPvzOD7YKkcA2BFNYCV7X0BjwEK5XJG2MtTTnQd10qCPLg8WbcebL
Gir+J7E4xr1XBxmvGVoUhnRp0KoveZJN1Z5W9JpeV1nRZDsD6SpMzTi2jKM39f32ZfVrNaZHnXqY
u6BbmrIpGLVmxuCqACtQOK56ZC6RW43xdAuKk/eRGC0EVN7WrBHmW/IGGmFs7WYcj4rrAYBgeMbs
dfNxOzQUolJUwmZSQ3fSxlDelWsvZp0/bmKN9Wuolg7H6iubYGde+g6dimOH+abapVPvjg+BgXkU
zKCkDNDPGHGCAs1wguUhQ/smQzt1yvtmtYztOFMAa5O9zjZvUKosdWQr+gu3Xkk4xUa1wyABxO0q
x6g64mWTxdVgYPqZf8JfTAabYPhrc6l24EdVodljre1Wn4bByX3exCRzWdoA/7xbZN/4W98hiVjt
au9YY5ne4Dify7CqgZ+1Yo2XF4lqpSHljXh91Ui7mn1CA/O2yIBvd/mSLRcicSx/hwVG6gHV5cq6
LBLV0iYdXW8N7ZmuvBzs4c5wg8WLqjx2+tBzCgFECJb4jK+c+jkFpCZCtat9bJoY/XWCKcdoR6Rw
/4e5M1uuG0m386s4fI8KzEOE7Qhj2BO5OUocdIMgKQkzkEACieHp/W2q+pTKfU7bJ3zjiL7obpVU
IrmR+PNfa30r17oIzwAWOdLTufuwanbnMZhN/lqAekNw4R/odK1Yig8Ood53k1zUInSy3liCpGqA
oeSJMJfOcc4GfRvTV6CATXooe99+y5T6tm159jXLxbcsAKgLq2luHmc8J3AaU1JKvDx0DgmX2K/v
bVf1atY3g1VQhpUPQSR6sYnQwz4qiLE6zeNA3VY8DC4JFR/QTjiosfkYs3TbwW5HUcuW9Izy6YPM
XuTcxxsvG/sukLn16GFsGmAbs4Pi88AHJsSnN383OlHdi76VfiKJUV/Lru0ep56SpmSikOESWwJp
G2rNEhyhxPWU2PT1rupT57GtdCMJxryD2+poZ7Na7CtTIKZ2mURUD7gWxaaZqrd28qb9tphmHeoe
L+FYD1QvE2G43Q2+xhlL5TCnNEDN+hJBVC0j6INKhAEBWlINGDWno4TptiQry/fHLR2K7ynkxH5f
ovvFAw/lDHW7Gm54y/PyL9yqpjqC+YK/QvrAW6fY0UrgRlMr8qeSPptvbASXHWaiYN/pQbPzhFfe
aaU+RKpx8xe9bb7WJQ61jIvbzjPT8rWbzbELHavrXi09HU6TaaUL2e6l9KOCpe0pFRSXVZnO5r1Y
VMQl3LotuZac1GwUH1Vued+qNIOYbVjzNZhC0Jii744Wq+wnRAGzupxpC+HhUu/PLphZ5lYOx8uH
0P6wq8slfW2by1t7MeV7p3ytSGq3QKBlyd25x5ZahC6SQ7FAYay3jiWmN5cGTRqcIxfmVemcayHN
9zzPRzhdNX+HsIS770cVfy5ocpfPRL4K5wiDwfQA/0IsHJi1quzUiG58FtzackqqoFd848U7DwT1
/VkdtLFyycqX2gG0vfn14mfYGZuqCLqumrh1nKV8n5QveD1w89x1U4pLq0sd6xpJcbgSK8TTcMgY
aa4XOYn3ygQaFEnWn4oWq3r5GMeVZ4WHknvaJNiufgfswy+iFKoEFLZ1YnmeYeUC78ow7znqB9lp
le4aLx+v7JX7W6gxjoxxnfaak2h9gxeZRJzzNMq6fvWEWqJKWjKuda3Xb6bZMx4vtJMAtxIzXOiO
c17vZ4aqE6dfOydLn+clo1zA6DlsUuturHw2oPylF4fg2uiOSAYByTrEKcOHKLLzJi/tCgqdcpF4
mioqK4Y0eHRcY1WUrn1hMlNbbbq9tHJqq1uijJTTcatIK460wO02EQ3GlNXrXtMBCdi37mSlflgZ
fWG91dhZtTZSmr+U6Q4hr1r0c5V3bhdE3LYXes2mLW/kFHm8cJ01pn/KuWAbcZnba9yqNW0qwAwp
Kx0IbVzAxB0YBxyT4YL9PJh2wyT64iXLKrujYItHBXmHlJDVDqGiY4qIYcas1h6nfNKan7KXi3IS
IG1F0yZOjwb4mOommtBeYOAa23hYbY1WsnISFT8HW8PGNZU4rNEmFPZ7vvwfDd1MOt9HWbZrHIh8
AbUxOGb++GuJrImLEDLWwWVlaxrpIq7onLxYCvAxXPQZnsONPLad6ou7x++98bz1hgyK10nM+QWN
AERp07jZpuXs8orgOB6fppyFgn89MlAuN3oZ6LT0TZmc+gqwEVFbhYrilF35bgGsUE3s1OO0tlfW
xJe3hfSKm6aMMONYTfpojY4oQLlioC2skz5N/drhjypGZhzuDlm/E8IvOY+1sYsrmLdnE5MZo7sI
ODEpt2GI8u19MXrNugq2w4oNbxFh9Zrq2U6ydrEL6gBnnEABu4O28683Rj8/SbXaBQILpy8QoPrt
PrATb90se48e2TzR/FJ/1XD9UGLXEYqjb4tnJ8EF03zX24opC1d+PlRJ58ogj9WAf2YJN7NHFN3c
Cd4+7v9TUGTqjiWuOrCfLq47PaUK0nSnc2msa5MIqwEYrAIEapJsjyU9Zd6R7rbNC61WrHa4tHPV
7odRx125+IJkLNbu6rugSg/4y3DpDXJ5j07xaG3rgyy0eWFA0OqECZQbYloKx9lD0hwbWin85V2j
gnMVoZHNvfHgV0XlxHPRth+DjrAeylJxNWg36PehPpRGnjBODPIw5U6lvmfactm4MFHT6LhVNBGQ
H1Optmsmw8c0ZFK5GKW63XWJveryYJA+fiVKbbOw9FIz6yIWioXDDdVbqTTzXX2KTd2ZxhcsGdBZ
wkFAf47wmvSgTibDxO/Ecusm4+bdhHbPHH5eEAKXcLYqL/Eqtz5pmeyw2E8gAASwZ9FgKTHXCRpW
6wRIZdqY78lT8IPx4I+E1uL3h17UfRlNLMzeN4wUfDbS4H7S9I6vcxM71xDL3coPO7aD1A8SMCHz
Dw1TFcvDUmTXGsew/Mblcs7vvbIZLlOXZRYHJhj3NABaK945IuEQWOS3H7rZSs/YN7Pv2WDwnffn
bcFGl0KprTZg26Eo9PkrWOXpbh7qnC+BeB2qtdd0nKZeQ4iicoIHg/WhFwdlNx8NlhZFPOPZeZ4t
m3yjU0n70NplGfXz4Dz2adbtRrPVX9xB0njp4Y/Mh3ojOSC3NSSXtd4YhNSK2JykImxWtxj3g0IF
6pi5tAViYd+wqWYpBQv+HNQXywa34Qjy7wquxgE8GOoWgUfIlBacQCaflC3MKDzg1lYme4aCdpVn
axLTdWYayo91JxO0JmA8+TJT+Icbemz5KnEpeN/sIfezsGEAv+21y8QrIU3B8NfWtQjdKg2wyVR9
kce80EscYaxL7raGDUC4uUK4SaUw/sWW3hTJBuiBDYWDzQ87SyNiZYmfs8zbxKTxMZpHZ331OC3U
1TK2g4jrXvkP0hnGiX+d4/RcCAq2QI3Zna06Na98qqo87EuEoMPBSIMryE4mQIiiOi2aIHXfyDLC
m2a+kdaZWvQPYKxR4chyiDzQEms8zWsJ3n/wxzSZ8sKvOX8Hq74qDXN1COnPzpNGA8lyw+aqgpxq
d80a1qIxXmnry9awwSByA09Z6heiGz27W2CStuhT3WmSxijzL6AkhpkuSd7PUE/cOLeG3r9839zb
2ZpZQ1tml974dWO99Lg/shCQyaslm+5lGLsuzCkZf/Agc2PgyhQf+Xp4zWA2ZcxWC3hXJo/zMBE7
kuxdvrXZpB2Hkoc6HorKux2nsTuNTk8GZfDgGAxsR7RU95/YGFN9m7WZ+y7MzUoWW5cPaljNI3Uo
oxmV4HYv05reYOlpWfF4UvoHSaekGwN2Z3BqimDZw0dS9QMp3iIeWG7FAx91O+otZ0oYX4yrdu1y
PIuz8ZKn6/JC/4sRCjnpRDqdKmn8Ov2J3VmPbccev/qM+3t4VsZ7hzP+Ree3OKG28I0jivBCFsg/
L5gP9kKNPHX+9IZxerwTk76mgMA63eA52O6CTKuYaAy72fM+AAQ2+dKKwcFdsUWju7Y3h+eSZUfs
L1xUeqqXNzqBje4JlL79WOaW3UQ2W/2jEC2FkCEO0MqyPtaJ7f+QVIJ90PDOC6pqVIw2n67eCzda
ClkfBlt2tnM7lnnPKS/BmuKZGnoSK5gXlrVserQGhNDu1l6x+FzqfcmQmLHVAZbJjzoI0HI7YjBf
x69psczOh9MCaD6Und+MdpTagz5qsa8cGzgEDzYuG7Q2fBtlYBSuHmMINDbGRl9fAX9X7qAvx2ld
2GKGrrk4O9tuZ/+b27Yjh0ovKnpQOccu+K2YOQ//BBgnN8sw2th4v7BJM8bj9lrJaPPQYK+3HSyq
ueh+6L22ejJGaMVAmEgxrxUInY2eNlxMIksv5nY+g5fCtqzMNr2/V5Y/coUprMUdhqcLRlZRZ7I5
Pvc+okzFUt6UsF8gPtEwAb4v0YU1yf59qjZlrCF/iijWaO5sRrJwEzknA1U43IqDiI315Sux3UwP
6n2eLcrrnyct20yHSiK/4tfw6HvucqWNkgvzVblCN3Mj+rPoBtz9a3nu7+oymuQF50p2lkJuRDo0
mb+rhoWzEk3KCu971YmLoNH8Mn40VVDzA9c6ZKn/g1D5d03+8m90IavALaMMHMn3E3P5myeD5Zw/
6uQlfjS//o1wki4GDMtpB6R56eX2hAlO6YtG5KMoEQV/fcn/KZrDf1R2+XvX5f9Tteb/h62ZUFJt
fvz/5gX4J57Dlx9Ul//Of/jzd/xJcgisP/DskAalEJCfIo/PP0gONIW5fzCTkFIF1xCQhOJj9CfK
wXL/QJjml0hoE2IBFPZvNAfT+QMKoGPj0tEJUwegIf7RGfpnJOdflcvD4jL5sP4mNBPcdGzTJ38P
z5HH27zYgX77aHHaaKrvOh3PGIem0mxGqRoA7eXgZLvbJ7lmyJCyxurBm/2zlEK9uKrsH0WHTUwf
5GmC1IK71NvOn0fqiicx3SsQjnf4JrW3yfOopHA7vT/QU+KB9XbMTN5BLl6te9umH6i51LMb3hFd
wDdvApuV+Ve2Jib3LK3aOmsvKmoHzr4Y9EvxhmJ6W0L6Z8AqEIOtSnu3bZnOPU/M9Jp8JYwzgnZC
eayNUx4sLmKGmQZj4uW6LXd5bZviNNpZwQqwxLGuX9wFVAsnBUezcfK61XyyV0YoGCqd0WE5takw
2JM3Xp3jRNePDr18LbzySwqlfVIh20eFtEuP6FvZppAF3JJW9s2UULoT9re6ciNfeti7eVeVgo1F
bUsEt47hBv1RRpMb5FcpHCHFeOTBzlCUjCkcTuUK0qUrDw04rNelLcaGQdEaDyW3gGTWfed15U0R
UkKTHwpZPGY1q5MQHB+28rY7lOb8hNZo7ctxLkOD6PKhmn8xB7P8mWXhnCWrKo6ev5yxcV3l8zQ9
y4xS4qm+DFZLnoWtCtBZM/djpKQbN+38iitSRtwzSNBajHjV06Ig6K+BUZ7QG96zoqMhLK2mx82f
ZMhFptlPfEs1iwYTx4NJw3nl7Xyz3WOAeFBb8cQy9mdXF+PVBuT64ve92fKeNek0vnaNPNHk1x4q
8tuxV1jxQmFPKFfhXglBpA9D6h0yQRdWZvUkWIHGSAMdK0/1wy2oBG/cLb2bg84NJcdjGEwTgTkr
jbFXV3tb2Ua4bOrWxMlMkoAxJEPSjexZ5ddcD4azP85m4uEMxJ1NIqalmCfkvZNHLI3992Iy1b5R
3Db8vF8QENc1Eb2jPWSXe2NbZj9SK+1uHW18dMZiIYex1ntdNMUlpF8c2sp1cdHpbmh1K9aF1pl2
o+/YR86FfDcMZrDDw29HTq4Fe+XOPzqnaui24RKecnaEtFUX3PaW4r2z7C4C5E/fWMZoihgh4667
9Bu09IU7m4aioSuwdxoUPboTvxhOi+e3Bi5Zp8dta3HDSwHgYNSenTXl1YLd4ZT3Dm5aAZ4NA+vw
bdq8qDTGsKxm+wKp6vEXYwNj5GSJRqH3yBM/cUuJLXvTfnajiwCkaO51AHX5ehYPpdrWi06jHcxK
nx5WQ83eY21X4s5lTd8yUeNwFpR27ayuYDngpZ6MDESKL0jjlILrxpbtC6TWUztlQxOtFqGPmA9W
tYXpPH4Aa7IiPVXqjsirESnFxyILVG2E/rKs31EBdT3JPHs9TWPRHsDHrTPtJXy0ANSQDWKry9+W
/LcExUVuEjJzhmNi5y7TlP/kEhHwrM1Bv4XkBcV8Q3mnfJWMasqk4SrfdiBodUjKQUP4yacepdfM
vY40GfbVjI2wZL2Df/StxJPBuj7TElQqrmtiQxkWvZWA4qj3rAiL0PS3lwVyypNXcDGpS+2NR+rZ
ZLMTUkraJQ1YqlHr7RsE3yoearO8ajXWzdSwxiRBi6eGGwKNS8IpzuZAuXnYTBQVExQ37vom/dqz
ySUIGFjBtbDr7mQE445Lr7pWUyEemOu1x8qW3pvZOEWcVUGPbSOg63zKch5j/CFmknYtCI961VkD
r1A+05HLKGPnTS3RrPhz2l2n6et+uDy1Fenp+2ZT1i7tnYXVZp3vvVrd1Tkd8cUqDzPtvCaRG3An
0K/9kDa89h7L42s7dc4BIEDwMZjyHvtEPkPbtljm+OOLy8QdFrquJZAEj3aNCFNNhkUg3BDjz7Sz
MVtoo3a1Tk6+89VkxC2m50R0SxGumZ8RcTM4D/z1psD4ertpujqvsFvDdp28uGgXk71iyaPlmVMy
2ma2zwN2H7iA/CgocRRxNdyvWjZwBo9nsNKUtAP8I2FJxEgnK3ocwa6HLjuBMDPmB1DzJm6Mjo2V
jWjL1xYc+mXZkyYLjuz1Ulh0i46UEjQfK96bRNcs0BMGTDIhqz4um45kJ3BH+SUoyiC2/IoKXIDW
sRz7Y6AF3Io08XPpva/c/bpkC+Zpp1+apWkO2rha26iJ7ZLvpqlZTlrVf1fVdq7HdCJIjTKzzVzA
SeC1t/Cq9GuSJ13S6iskwWLUjxs0/YMGK5KbRUs9DRRRKOJUu2s+X/NUlZQuNRXnXe8iKOkri0vP
YLk6fjNJOVwBbEoJlLckq6x5DcVaGtd8BuSebt08mqvq5+TWwW4R27eMmwu7mYCzrFyd9Jx2RmqG
quToR7B550Y+R9iNhru0MlMKZw15M5PX5eUOrMXVs1eItj9F0P+wx6LeUSW4sP21nxvU0aipZP9U
+/xR22APSHTL+BPNnPswpHVuqfiyPEnHD9bu8j4wO3HUfXO7JjnDt8Grvk1Nqsccprgp6LV69teO
F8ZoPRaFy2Y7A5xZLj7nulvU72bLPbsxgRgDSiCbpzxsACCvdrLcmmvy43NCasymTnx9p/obOwuO
9nC+1KXMLKUTPej9J6mb211lSRrI2g0bTJh7E4LoXAn++mqsylce+2o8w7vyv/Sew++1sDYMF5hf
vcyRVgfZ/QRi8c7BTP3qle6j47pINnV2c4lfHKzJz6xoyUuB2SjlG50Xuf01cKo5Iu05EFX3E3tL
8UYBIGAhMqkZUj6hExpPFWHerDO/Q7JtnXjl5xyawuhulbGNB31bvIO3OP63uZL666QvH5iZx9tN
t7QyUSpXBzjF1q3TuCoxNmReTlYxKrz+axSYKrgkArBBC7156LmPPczsNHX0B6UxYpgCcdSW9U85
WD5rWllm/EzxjXRsNwd3L4Th8MjQTUWmQgYbjWeACeM1sx65aCIxjPo1LtvyRUL0eqd+51TPebrF
ZZdT7pJZ32tXIh+6hflhZKXWRATaAzjfxbQcxdyh1hQVZUfx4qzLh177dSy6ST6yR+2PCLzeWVGd
sg9a925z26u080YvxsTZLQcU7pKPs6u872nmNVFuSu82GJ3i2WH3cDZITcTEMuvEKYhwC4J+7Hqw
DCTdaHUPg2UP9JPxrbhZKpwZkPQ7J/RGMWXxxparidUi19sWfPWejB5Zdm8edwYe9AQXv9yPg6vt
S4fKZkwudfHMaVY984qbXup50R+rckwPeukVR92ZmXjT3j31rdJKgCioPHjT5/opM4tyvSJk24TB
lg+nQDN5IHJ9rhJAvsHJ7AcV5VgyoMvSQhu7KiNxqsvhftyW8Vn3N+LRAlWOVt3gqoMPf0tXw/AV
UhlAWk92JVGpnsx54+QsbHNQCQEM/Q5d0ZHzl8zghMXbZWOI2wJhuUD9xaqSouR5uCLjQFDEZwHw
FXzS5r5klVZssfIX3qy4vwMexGEZw3VwlyyxK9u9IdOcvypvdjWGlemx3trViFlaaue6XYrXtHHa
3ZD6mDaabamP6D96XPplhiRhV5ofymZunnWqsO8V/+hhaThehyZ4nBtmY0mT5nvbtODscq/cueOW
XSGCuAzzqqchsFHNFyOf6YbQPXM/+011zZ6k363NyMY16ymE0bZahs4gnN1stPM9Vd2o5M6W4iFV
tCmq0pium3abQhvN7TCxaL8zBYurB98rh+4WQ/rixAEL2d6tIgzzJsNCI/JglT5ilmkK+Z1xs/An
do5eP9uP3Zi5OBIZ8DrfQ34og7wJQoioCvkfg0rkSpx4Ney4IbZkzjkK2x/uKXv4w5i7zrPpF80U
b5Q2eQcQfMJ4B3GfxrpWptl1oYjJhHyEhzIx/WyOMX8q4P6aN3P64N28VqMmDpMMjAdMVdwFjF7b
03iDyDOu2okluziSgSjjabSKawHMFS/z5P1shs7++CUNDdTJlvulEV9kRcj9FWzCFDV2MJ9HnsfQ
p9XWgT/q+z86X2QHd2oYwQ26SaMeINjTVs56UriczgnZy2onTbm96QzWVzPic1hzP+48oe87/tjT
p+QkRCFe8sVuHmYSl6dNgPkzG1vETm5Y6D0wsBISJYCwLwqUDrFkT9OlEQ20Qd7YOH9iKCn2V8kU
mYzLEkQbDeFJxruO4bxfk8UcxmSqvaMmWhVjuFQPY1YEuwFL8JtjL/ahqXDppBUnU93BefDoId0X
mYX3oHP8a6to3MtKOZ/JTmtqX5s2XqM8QEobbhV/k/BT4xKmuR56o+4ZpTDlgYjzl9AI7Dnhc4MS
GCxO0q8V9xs+lMQty4JuIESjJKh5jZMlrb5JZnqam73moFGMTa6ON0k7u62PWXaUkaZrK3ZUy9rB
62gAbHna7ad2htx5oLCgPi/V1EYg2cHsfippNbU4PxAa7HOaQgQgUosBrdN4diUH/yTKCEI01SxD
jUWqGhUvnXm9z0c9uFFLVmF2LtwDDGEnMWv8ErrsulOhG3e+T4xWSrkAfBPZm/SoTsUDjZYujN6/
qbSetHOjV4lRpzY2hMB6zXD6htZMFi1qirx5RYN47fGohbQK7G2HxFrYCfWdPLA8+IW+HfFt13z/
pgl+uYPKsbRZHa2VxfaBPoCYDrc35Jz8QrnD8tIuL8LnEpH58br139uyfvlUBGtz0rtkgvzfhYtl
JXiNTOKVQXoqC+m8IRTQB5bp1KURK9cjrV3KOhmwVE+ZvfTXnVu2fFqktzf0ysNMZRfXNSr5HfsH
jJYIesR8ldDVjRyZt0tdYWe8rH8WX4pj0Pd1ss1qO2SYdn7MLVe0cizVobFHwpRab96Xo8dGQAwf
Y76MJ68pyL/4YD6JIsRoxeLoCxeblalVJ9Nr1P2ndpkV/Tv3NUaxtUWosbeyObaTgA+TKbk+0/+N
51rNZwuR+olR6kuhwUTwhtG7yl1rjqiKZ3Ds8mM6b70MkfQHPALTt8Doz7OxWmFemk/kUbExKNve
CRc36sxW9xlGeBNal2AwqrKKzCl1vhAoc0Jnq0wUjRymb/uKmiYPq8wfB9f4yS6Y+Q+XW9hmoiUH
aL5auQFnS7X2d0lOONazwYqF1jwtMJx+CoGSv8uIawEMFjPDN7opC3S3efDXEW2ny0oDP4qfflNA
/TATKDWwoFjnB2z8G22vfpqydgL9scMCvhYM/43BHWdx9tVkBQ8tB9YYCsvpXL681MNgPwB74Elo
ElevhhNieDizsF+46qQxPyrhnavSEbfKtRmsjUrrQpOqUwPpYKvbRJG3lcmk55QIw1Q48l/4par1
fwKmeKAeicPDL/JTIPTqtDq8XPEIfaSVmPp9hSCTLO5E4hg9FrPBciIPi7tPN54GXklRbYx4O8zL
LlC0WbQGE3EaeFuXZ4IprzCcvekwCf8SmvE9qhlRZDp4qv+W+dtp4QMf1QQecNZpZ8Q4Zp3a6YFX
eSdhqHH3lx6N3L6EfaDLqGXUj5hMKZuy++shU/eYO7+jUvKJR3hKgqW9721B0rRZPcyXxAf+Uqu9
rdFuZ9N+LgxbXo10FcTz4BLkrq12n1PKmRRdYxyWksvZ4Ezy2I6ZzuYC/5VeOd//UrTLdKYAuFu/
VRkqvAnnBNzIUITlaL2njjIeZ9+pYndZ5yH6FLod6alHzj4zdF0HFVPvp9PQs4wiAR8ZKQ3NiJka
exYi7smgEyAP3PZsj7WMUrwTKPpAWabEy4yL+VSn16nn/WgEW7erilW8SQN7mAPosYkrbds+KpN6
5shYK+2tc5vh1qN381DywhsoZvSWg0/S8tqruCJ5gV/m8VJkp0GzswRf5PrOnMWjlYnmrSgN//ZT
bN/GfPrQCvfnL8E9yDV56llD3280zkdOQeA6+kt0N9Gdt5th8Tvxu+gejJaIty1wd7+Ud7fCDyDM
oh2igtrEXSHgvtt6qt1AlHDULw2+SNWXNXO+/iXDZ/06HngO1uRTi58D/2n2XU74vDUfM6z3Eb7D
W9+Q6VuzXNCWTepjk72I8zWXdO1qNhlqrj8V+n5UuG/tYFx2nzL9UBbudLJbzh/cV7oo9/+k2FfA
vMKWyw3j3dwJsnNuNzwNwu6vMGr6Ksw7LyBMS2B8v4oyxQpfGq9ut5AomgtHB59FIBkr/LQ9T9UI
O//f1fg9Pj19pIt53JP+Lq43QS9YzAsLsM4wZUxM60wjhjk2lHiOl0mIU+b1N/G/msrxIIhIhL87
ADL6ciPwbcujM4mR5ZNeCTfkGgZN0dSCp9qU2Xea28osbrM0W6h1WdeHFSUcxhcP2p92AE9eek1M
XtH/mycAiYBEJmP9BrH4JEBj4Tec5n1WpP09xk7zuQSHsMSOzYG9DY5xJ+HuEBL4yzXAWdbd1fhl
nn85B4heTrA9Av88rNr4XAlNv9GB9+9NkmEBl1dp3ePo8x7+XU/BSOL2kQoPlqGLOfGUdi3Hatg4
fmsyM+Z5/M/WAmsIsvKGDT9+sX+yFgyiwUU7DlkZL5W82zJpUyyDHzmxWEN90TcvO5U2R2Vb5+vP
T9sB2iqD2uaCrPz0HuQBFib00QLN03UozNB462bkK3jZ06fGZYcoDlkAPGuzr4M+aa6GdPGOatbH
REi3uhZEXSSTvaFfd1s3f4W/My6hu5DQy7XZjgjuf/q9tHtR9eKGOlz/0OQGuq/axH6Wuh1ZFD9n
WMDn8fxpZGB7ixETrMMXnfnueuj6eTeRqzuwzvTY0mj5w5qXOEwvloYFLSPKhGzOWH4+NGUYCYdT
enBzB3rQxd8QKB4NqzTzpOitIwRO/65d3IXGa0edXM0DpOGmdWyP3DomJsaIffNwknkwnT9tDyAr
31t/MRKVrjq9d+sbgOc8Mm3QG6lfslY00oZd2bA+aYVFxG/AWfVpi9Cwuuxz2IfRb96IrmpXEj30
8OVEH+OLPEtSo2OW1bfhtajtNeKqsB3WYXFp2TXkdOd7HXtgilzq+DfLxJrzsikJsdLJh9n0WvP6
eHaQb/7yThgVdW1Bt9041cb/r6f30lrW2xloTGiq6imQ5ouVcVhD3k0K29piNiVvQTu4IUYIbEhz
nsWfFovW07qdaVT2YcYaYWflw0ajVIxjgTTlpG9hlm23Fh6/sC77ZyEpbHeziSgH7Ka+H/dqs9W3
f3NjWLqh0xDAhPx3S0YTlP39PPX3oJprUoKdz6vduFwE81q79S3sN3goqdNtdfMaENd3W/OmM4Y1
PP+c//gdL5YNKN0v4+xMYIqWayXEchzq/vlTi/1PydYUfPOf//Y3cflTMv3oBCjYLB//x7n4GDrZ
/Rz/5T/1H+nff/uTUV///NtdpOK//Y+kHYtxvZ9+DOvDD0npzT+E28s/+X/7i//lV2PArxKCt+9N
0caFpCntY/xdhOY29i9V6/8JArdrCZ3/+tMuvQW/fsufsrWhB3/oNvlyLAco4JAg/pKtDfsP+qPc
X8yCQHcRlP8hW3t/6Jff5cMOuCjTF2or4/2Y//f/alFOQD4XAyPFu7Ax/f+Mam1+itK/idaYNhz+
XhfRXOdG/E/UhKbHqbRU7gxATJDBpSNwpoieO72DznzF9cuHyMtkOG7THn0ZosMzSVIcJ1UrGvmF
S/m4DSTaLEhsNUUYYi4jT8H39R9Z4nJisnPnymhMkZhZX+1sqNINdtZgRXqdZzqaecLNRh3xtzZS
4YLDeTaKc1uvZYuOWNALF/iivXaIl59otVH6kUlhPa92mn4prV4QnXVfNNmp/dwpD5f3EsQ4XcR1
2WCoacplMth0VeaX3C22NiryaeZu0MzYnvxBBQnYq36O62HLEHlqd3nYsCe/6cJkQUcJmzpDKse2
beaXiqQBMYYTxmLY2beLqveLGmo/doKuOLpN1ns3AT3kZSRXHVqmpmFJc8U6siiskKe0C9s6b+zq
INJh3pXb4HHiaS1/MIZHBsdGpSioTsqFaV6Nh5nyALWnPg0goJS06SCGEneQ2boh3DQDp2GvXuA4
rU/p1tHzPmQ9T//SAVjBTuvwhWKFnswXYPE9KEKj3v8v9s5kOW5j26K/cuPN4UCiSQCDNylUz2Kx
WKRIURMEJUro+zbx9W9Blu+V5Bvy89zhCEfYElkNgMw85+y9dmvIBnNOOmxkWNVi1YrmNMJTXKy1
OKURNtAkjFO6lTJonScvUdOJ6Z7XMi206m4btQ1W54FbnWkhI8t7umAbo9OKfGd2WUDwkD3h2KKG
heaTJJpvDxgsV7Dsm3Kt90xw8Ivke7A2HH7DoXe3xjiOm7FjNAQlYAi3yuh0vuiwYhdbUp+/OEGs
v84AS7apzdO4TYO42cDoUa85UR3GFuyevevLqXoQRRPdcPDJ3pdY51eBPjDcqLSwg04ahfraaJw7
wFLNuueYvugJoOkhjhLcNGISAxPfjFYhg4dN5DTe3WTXmBeDhsofjRcCCE4CK0bB6QPMU8ygdtRn
b3qilQeGAcahy3HOStsJPvA04MuEn+h9DPKBM5ZquyHdhV1tPAZZ3B/GJne2GDLQcHhF0D6g4fyk
j7a2HhT7JJx6msE8AfGBvpjJdBaVlueH0hWnXJJLmEa2++IiidkNbSSDlU2gj1jbgxGuWiPXzHUb
1I+4lZtzTazkx6zLgzXUOPXERDLfBzO0AV/TdIZzdENNmhVae6fKqTjXNsDFVUcTedkvY+oL3Dpr
EQXlOxnSXx01rzhgpwufu3qx1qIDza6pxfSgnTF6oiPZdSU4hcYJrH5lW6l+b0d17yvwCd62LCxC
plw7EAGKA1Twvd1Vd00eeDCI9OxzIVJ1qD0iA6YF+jFMylsVQfcp0WNrDeBu9G08UPuF6YhJxnil
MfVMt8CmOA3Je/MGw2nSNXJKriOg6jqqenkZW8xxvCxQsV41v6vJ/tkV/2JX5PFm4/mFmOth2az+
tX5Ny+6HvfHbD/6h6UKdhQ6PFIv/ZPD8ns6Dpsv6DeICTB+CtlBgLLD+b5ujZf/mob5CLUo0HJlT
/9kbLeM39N7M9SQyMQlK4W9Jugxzgc38sDnyKwydjVEyBNHtr4Cf7xRd9D1ILcBAhHJfDPfISciY
txrsUhnR106FLh9LkXE1Mzns3NLCTjEo74DwMGLQX46PECDyG5NH0gf67e5TQk9JB03o4RQl/QdH
FtEm7UI0Lubeote6QrTKBNQqnsY+vdAw6VaojFxfo62wEjLBAdFaHpsXg18aw3S+GFgbD12BRr2q
jGViHuZnRBTtY2Ey8WudzlpDvGSVwvWuXPMdLpYvZtVhJQj6e+Wp7pqU0t7Vo23hzUz6/AqirD/S
8q5vlBNhnJjqPN0N5kzTjOrxpEbpHHJc85sEL+7RIrRw27W9ibupnOU65Os8MxQzcDUAuWB8hgV+
5Uz1wqDQC7Wf9Ubf6NXi0bZr+6Q37p6U1WulL63gzhO3eYoOOsBvmkweJ1q3MzbEaasVFT4xcCh+
fG6YcuMWosH9SFxXPNYQAfF/crHym7mz0q1ja84xTxLpE5yXr3rLIaPaCCemSYUpING1DKtSPAS1
XVBDqOjJI/nuHal78kDg3vBSCCAEUVt7a12Z6M0rpN76JiujGI8mjCah3wxw4eaHojHTtN/ERJZr
n5AIk7O6KjNigLc9U51mRT58O/u6XWJe06xuGVGRo3AF2O6evRBA1GZ0a3NaoSupx11On2iPInba
OXkBUYF2mXM35UV31ZiwMmWLSfUjl3luTZw+YWzTSmp0lEQYjDcI/Igew30DLDTprfSs4TSrtDVG
zimcd2XVzE1zS0wmpFgUAaWLyBv91oDI38cOV8zF0QmKTjYvpRHY12augC1i0SxjLUlpdJRNMt4H
XZrvCsCTDkmgzjwM4xawhN7PO2uumu7qtcpQtDP1vtUfNOiqLnxfL8lgCRph3k/Gdjn0TjFvgJOC
Pt1i11FVva3boOgRKOnimRHSdA9+f85XHAHrJVFYcDhINVoi9Da9BfLStmgM1aA9Rakdp2tjxi21
6mQOQUeg9mQOUr/Zc7hYmxEsXukHaJXPSlJXSK5whAbQUPMzkSNQq/NK6XfzMMphmzE0C9jsI3RG
oiuKI7qKaF8WmbYBlGCG/uj2qAECOIErU2um55QBLYSNWpof6sgy1lmYh3cL+uFOgsncdBRjvoQA
N+54A/otU1t7wykR1mmRzXsiPtFrwed88iYgESunJjRqZaGOWqYcojkYSRIcImgRtPwdbWSf75iO
hB0DSKGJbgYKQGO6G+aU4aVtdmpFPKOxASHTXfvBKS4147idU1urSAz2He7JkPNHNd3gaEbuXaP6
fvmnTPxabP7FhkgarRS/2hDPn8d/vYBI+L5Q/PZD3zZDUudcG66C41oCdydP378rRcf7zZG6ASfG
kQs8USIt/s9myCbl2rouHWFC96OI/FYpWjraZzZW8hPQr2Jjsv9Oqcirf78Xsq+iaXZIdl4Yba78
GcwmBlkPuh6WB3zINILSIrTvzGasznM2uuvvvprL7zvs96lvCyzsu33362sBzvsqywbA/7MtYGh1
nJuuKA6OOYrzPChxTpjTPCm+gVNdIzv79estNoOfXm8RhyMgB+/05/yqRiOij1Ehr5fjfQYASn4X
0qNZnLvJMplGBNLcYLYTjyMSlsdfv/iPjgT054AhdeBs1OBELf0p4KLWdGamLAKHuem6NypspAIZ
LrOTEvN0nYLZewoM/a8+8n/5im2+LbiUBNsBD1/E7N8dbbq2S5rRdfIDSdLTJSWp/Q0621Lbxs10
CXVE3L/+mH96QSm4SXk57l4d3f3y59+9YLIQsNjevH2kkdpOPDtT2ajzcDWZ2gdY2/L3lQiLRPi5
/C/30NfD2Q8X1bF1U7oY+EAKeoaLX+D7F1StIJIzWHhU5YQAvaeeNe7mudYHehxk3fiYIgVOssJC
T5qKa43o96moKmf0I5nOxQKsca6dMoyl7LdRp1dV1J7E5E3vleH+xV1gO3+6DxwbCwHPvsXV5GH/
6f0WOclJSd71exo2ofWo5fQBbtow08GDlzX96xrZ4xFWj8oo84j9feQZVFcNi9sesJ2Ux7glRydH
UvEagn5C3CYz7iXSu4jfAbh0Bi6WR8dBNxhrFs0gzrkB9wD+gj0LSuI2xCXQxHC/lDG724oB/JmG
sNZsekcvbyqoIFfRyekSMCtH4NgMpf3RHcxKrSXdyGED7xTxbGPa00WySsg1iMvUWybg2nOSUT5f
68WLfGiCZAkIdlrknsvcNBLiM3cps7CViONkuu0sb7Dup0KNp0KPMrAkNmXp4FkWk/5lIaA+5jmd
hna6aGNH0nxaM4+egrp66ROjepkb3TwQ5koiMbPg6sXNzeGity0haWiOWb4mbN6bRDT2K9yb6Vo2
mTBWdF8qJtHddNVqTTyiMHDX8RzbiApsg7pXeRPTpM7ofWkJGGZtYE/X3iJgfF2lFtKSDOmoDyQv
eDIw+9NmcEf7Nev5Ht154HtrLPHYe1y02a29p7Ge7Vep0XGKQ84zwIRsc6vKuEMQO2m0YVq469ff
79UoCc3ej8x47G/jdGrfsqTU4pVl82ENRcd9145DxmQc4hdjZVom+QHuc82ISlJJfVXcRs/RMHpP
tLERZHVEPEybXFncJ0MhrdeydauXKMQsHNa5d/JU4z1VGdiElVXE3BkT0x/fAjt00+AgJE2AkQsi
dVWN60ECFcYj3+KsmBito2JMZ/jfZNghoEexAyIgiRlIVstnHTFlrtywbPZfv39r6phW9K6FutXB
E+xqUevXJMWdv/4d6q/Cz5WesG7M0V7js95HTjesx9DztmBLuIGj5fGQhDRUe/BhQXAjWrIo/aEd
QSnWk+tdUYOJBikzjRm8sRlKxXNXyxbxEQoxY3qoZKEzxw/KKeAUmKC3DTjfmfRgYoGfR3TOMNFd
14ro2AI50nZK75NxXYeaCq44H+2M2aNNS6iICFw6GdCgX+Cpj28DfCKsKEk7x5dRacb43PL1R7u2
oLHXGgRRrWYdHYrmDnBPdNjMJOPYfM/tI5qzCCa+YqRPt5QIo8wnlIsxjlkzJHYT82yDU0SaP+4D
T003XcgMTJJl4EcV4jx0aepsQcTyMYmI9yhf63VFnM2qU5O402TUXceobsNVFwz2B6omz+L+akcS
Yr14uhkATO4ttwwpnxBawnFhquIy/nzDpijOEk30kRB2ea70wgtATVjqxDk354JPNGNXM5ClXVHN
3ZsXY/BkqNITTs7N7R2tADX3GpwHvE3hOMGTWbSM+4RmvSM3UvNJv3stBPyoJNNta18jwV2cQSY3
HbpubimV2u1bJPgPJA/9dGWb4142giKK91IL2KXnJt7Rc6tebNF5T7mKMEA5oZujShkGOrxTFDxN
8DvOlSWqF9UurkfSpV7pnIZPCa3vm7w00scEXsVz0hA25XvKJqNMp6McO6bJedxD/OR5AViL0S0f
Jf7lOaZj3fIxwq0wc9c+2tBNvee5rcSHvNG0+TDjLnQPJr5iFDeiaqetCZAgPUrDND/O4WDLDRyP
438YW02bRAeCFh6dKEJp/fc5W8T7OA+GRD4ECGg82GavDWtzrIX/PXCrMIq7CZBOv50t4+ln8pal
jBoeEELJb+QtZmPWR/Bk/P2KHat5RwyMEXz03DGmJodvXW5nt6TGM8K0tzDgp9opp+3JV5cHFR1+
O3yvHLfcx1bh3jmRyViPp2rniKpJfYW5/aWcXM4iVbdo7cZY81MxcFlJkWk2cdbiRYBvFTbnxm3V
QZmJewZwyraAqhVbLmLjNz1LPGYGNstbKmdumrrnTmlDpu3gxpdbqQ8L2jRRKc70mlhLa4mAe5V4
/J4BFNYOE453akcujZ+Rhoanv094T45L0kZcWfyPKC24BScz9E4yqxgAh0bKet8MzV5FA+vgYIdt
u0Nn7p4gtaGHAFFKcc5mklONutMFdzPPkj3W2c5R7ONlwwubwWy9ziphwf+6BDpRz/wBWv1y6496
Fl0WeTpO7Wq0TvjMdOwf9jxQomvtW4H6lhGi2bDzG3Ntv35NWG9xuY5rDChoq0jbyaJ1BueRE4Oi
rtn9/rYE0bVYZqKEk0SgaWxfDmDLmzprmv2g+unSDZx9c1w76MuzQh2N0ZCMwnuVW9MtkSEGSszG
K19Go64iphgD7zrOKz4rcjdesmhi5VwteBUtu4UkgAMPXhTW+BOYtQ8E3ISTJY99CorPByykHgKt
tF+on1lYVaMlp7FqcJv8d9aaNZtuy7roiIcMs8wRhZj2pWtqD8Ld6CG75CkW61hzvCdjQn2EfnLR
9NVeJx5hDLA9hc1UpNsGmNjMO4mXbxS/O+ROW7Gt95WL2yZvWKoeguWKJgkoyLnPueOylsuoCdxA
q85YOlxru60WWhO9bv1JaMrCWshW6YwPmLe1/mGQUyYrP2bcHLnXLCXlh62qgraGQjusVbxVaayF
ArYYp+VwN8F6YDTOcSPTSV6LYRymfpDlMSIRXCyjhHQGO4cziGNE+jEFQnGGxTL49HoIIqYhsZ5o
tB6zZK5uufz1tUR9dEiR1b+fNC8+aiDFwGJGbD3EFO5DA6WNmhxtm/WjzedAP17oIEN0xwOv1AY+
DOl7XD8xDJ2w3wo9FCANEJY001QfSkJ3aFNk4lqAn0UGwyKBuhoJiEg5kdCoSb8QbmPjIyqDPWIq
bHxdPQAPwy/msyp8KZr6i5apO2+yxgP3NQeDvtYR9lc6Fgc1oP7P0U2rfD/1SNc4GwcPaObUNmET
XSd1BLEJyr6ld9Yt4pPinqvNvlxM2ZGdj4E+aiQmbziC3FxuQi+77TFp0dSJ1J2uqvBdpcn+pSkN
81wOOe0nJn4cIKd6l3kZCSfDxczFlZMfLA7wEl9sGdhHE0RKHMP+8BIAXAXIjMDda8n8mQYRF8TC
7UhEsw1lE/i8jsifEwFSbY0duF2pflhWkEhnhWC/YjVkJHbT14Z2AOBXV7dtimZvlUesNrFsuCPn
IeDaB1MWtReVjknsY4P4q1J8qTp+qKKWNqBj2jQW6KgbP5f9tLcTjx2v2ld03jj0DyAYVs1y8P11
efin6sfFvkijQtiU/RaF24/VGk3Erk/KrtpnhWQx7h1HPNZto0EqgJd9g4uT0uXrcvjr1/1T6c/r
4mPBpUNlilX8p6qLkjwzE2aHiA8z+dppebPP2ymb8CctU98yL9RVyoi1uB6WU+6vX32xhP/07RKP
QFXMA86b+JmarvAuZSNQvD0xcRQgoCGNR3dZdROnZbXvMG8tfsaGsmQ5eRuWy+L+9S38M8L6i47d
0hX77mItypFvGo7za/75f//nDzHIv8ov/8K/1ecf4x8mWb///B+9O/mbB/aecdQydYVC8F3vzvlN
CEQcjr4Q/wWBGP/u3Znub55Hi47pFz0uy5H80R8qD/c3JB4cPGi12Qgk+aM/NC7feh+/hBMs3Zzv
7zOPm0u3GG0YCFCk+XXQ9V3zhWTtVERq0vdY5Rmzf8lC7W5SwSFxScwbiz0y3mOrBxsv6N8jZgaZ
3K6/+/K+vaXvW3pf8z5+fgumlDhG+czGolv5oR1T8gRWrhvqnHEUwD3kIQLY2dy31cqo9XHNWZtn
PYNmWYXJzgHDuBmNF/Bn/szRgSH+rQ64LS7dbUfLvXLEuV5G38uhVFTJWhtCdqfqkzXhYkX93xcR
yIMPSG/RuDF7sqwVAKN3LRl5BNGvWm2jbFjkZbfgnVJ5oi1UKGox4o9pgrSmudZT5tZm8aRcph/c
DXt006vcpB42zJuwHxE4JPO91fEB3MxdASC+te3EZYpltps2PVlaf59FRU+vH2iw5nX30nsRprZp
Q+d1bnkHeQLPShKgJ3Hl1OD+o2jTlxlDs9xv+vTKOfUxQX27SVsij7rqQ89asoM9ecF9AHOpoGbo
/S5J/Roj2Q77g7saO3StJgi0HEbRDjCoYu42fipg24eyb09FO+K4oTquJAL1ct7C5r4LFzriP8vK
/2cQQP9W/+Vk/JBlMKjiH0gn337o22LiOvTtHWg4i7xrmQTw+75NxT0BBIXDpemyaBg27eJ/LybM
vm2d1irTAwncRrfYYf9YTFidYKbQXwaF8lVO9ncWE7BEP60mrG+O6dHNZTJvmyQV/fgoxzK2EvwN
0XGqhRPT1sEzyVQTjETtaJxkJsRBC+ruAQVsjcoaLnwAbITz8zrEE1PvGwSrge+WmTzOs2MFm2wo
Z3Qnuj7d9xClrJ1IHKXdp0RiPtekcdmgl00osTSeJAwNox1O2Zi7mLOIOTBWfa7PAEyg6hJmKDFG
tKCtgKAwDEaFU3qbmTiXZjMQjBb56HwDujhBNawspP8fkTg5n1xYdesOge0G/hK9SZi/uKsUYgNG
beFoGSfPwEHYerm8HYl9olfYX9vM0LZOK1gTVDbo8F2liB+qJFH3U6R3Z4I882ueaFOxcUidiqj/
Flh5YeuYHWVSXTO7GnYLvJCKqlT7cJTYPasmvhGRu5tiAxNLVMbl1i5sSWpmRKXUjUYq1pMd1Fur
c4xn5o/GKibC9EEYk9x4kfUhHFR1Z5eKgODZNC+9kTSHoVQAyYVxiSTcMbuQREKqWK4mOI0X09GI
qCvGq62PAK2zDJdVNTnRJ4kxeGc5pYmgp0hvRJ5D2ZVTfR0a0+Frj+Lwtu1b6zxGBbELXT/3J33c
1EZJLkrV5F+SQXrbIbXUtrVj1w8bp70a0vtkB0G5FuiAfKlF5Ja0/Cuy52fP0rDOMfz2q8w+DiP9
Wgdy3EPCinw16bzfmBRRl7iFkVWlBEgYZvSKa2dcz+F0Q7tIre0etoI0AmvVyEq7H8opf8iaFM1h
mrVng/LY7/hG/MBL74neACSNQ86PeWLfpdPMhtIa01mRRLeuJtvYCJt3qk1jiE89CB9n19GoWt2a
0jEpSo9fmySo0apK3JhRrR9pDL5l/P27kGTke5SQFL5qCryrQwl+7xroAEgMTIJVFc7z2VoqEDD7
2i7F5babtb646pCqV47su5ORWtaNgq1T4VOGiGG0t+Vkzi9DA5Vxo3VddLSSSKwrK83q1VJ9rOs0
HXc9vtCtVgMSIevyyGjgdhhaWjh4NSFGU/n5bgI5xCzIWVu13IPrSUdw1geEmMu5e9JI+oja+erG
6L8DsOwD9XNbF+/V2CeXyGzutC57EnSI1xgVr6LWs03hVp/aykEbkpRPCvAdts72Q07MD0YZA3JK
HhPHQMy6XyxXSr2BPcfYuFiZ5l5/tnoP4J/ygj1OZu12dD1vE+AjXCe69cJi2N4ZVT5ttRagY5aG
9kGBFX2ypIavnrPyOg8anXANbD6JhowhQmYTG7iQg5rhRd7sMqc2Dkl7nLv4hG8DMgbTc5xyZ9R3
tNGlx6Zv5euc9vVmHKt4Sz01gSFM2qsbmNk9xX94GMjLW6k5NQ+MnKb7fMrmXdGlxrrCILKb00ne
Ws1wJFFwPAC7DdL1KNrxfrS6p14oDWG4soEriKjgASN/edQfikRbkBO1wNl1IRTGzFFj2ue8cT+W
NZW+lLOHyhWLjmXAiYjcOLgo043viPB7JXbaOkArrGHJiVdZ4f9aEbvWfWgbPrKeR9WagBXjJsyK
fKsbNre0jmFyyK1sgw00uyiW3VU0sd5lZUM0nVOoD3PPsWwIWJ+HnnswVpP6QHuZ2QyHxPqhbmDv
6LJGmVPkd2UeoUcavKyvLiElzMHEd9ruKgPFDX2TQV+1c1IeAP7SBYhJZ1uXBMlcu8T5UpX66IfG
JLZj5GaIBV0in1caTg0UokVOlo+F65mogrK3FzpILDUY05BhXIw3W0UnnEe8qMZs6p+ijGmftVdD
8RXXHNE4K7X6U6olgB4iK+kRXER0q+7Shpb5inoPMVaPleE0Mf+4n9iwH8wm4BFJR269Q9MN9vsW
K9QxmnPVrrrZtD923P1Yv9BRRr7QAsei7VI51zrTyFsJhN4cS0N3j7UCIdt5SYGttu4OaHDCO5Jf
swdXSyCN4rR2dlEacON68xi9VK7VbgbDyvcCgf0r1apOCpXbgD8NVWcRuN2gH3WsypEgReBQDBUH
zdGEsLQypxmXCUv7FwC+ANFhkuHIHlraARNn6rUj1dSsZlGQWpHYPTIja5p7vPVm/Vo3evzCnhwW
qzHvb1tzzu8YBHhf9IkMaewHgXnVcDI/a+ikzrnuHBwhs895bkoAFZ4dr+IIBjASTlhIoWfFBxsI
Ys5q67ecH9SadqYL0SDgW1wlSeQ+9YOyT7Rmszew60lwzPHKt6ijY1RFtSWf2EfAycDz3vZKGUxD
HKcKfEHhEh6aeJo+pXHsWSxGYfDkpcVwmZwaBRzNfe0SJwxzVgad9ZdEBenZzKoQNGjQWRh0vXw+
0D1K39BfpddqLB4yZMUGzrciOKR0pNYEQfOwQjyv7+barAO/HQHZrIw2DvKNMjz9tgLM/kKIzPiZ
6Jv6g2tZA3RG4pRWgZeHHio5rPSNSIZLQX4OZj9aF58sXaGrbXBz0VhyW1gCqmr2CHmqD/ADCnKg
5qA/VKIzKX/ipAZ24+TJc43IFTpSaSLOsxayrjaZ9Vl2VXbgmYuTXW/oFfQnzMj00yJvYzqN/gKW
LbA2RUzI5Bo/EYrozIqvwKD1HfReh8iUvgBg7lrJjuWZOsXGHO+bqeGg6evqo4g6HNSVpa/VgLAR
co1cLRER/kTu/abWodlIIiI2NlAmayXa6l70bbdubds7ZdrQo/ILym49OUl1aB0LWwo2guYlbZJF
Ch72rfD7qS3fp8qoCgBAniLdJqnnz5ID1G2gj9XaNORH0BXeOycq8lcyBcqtGS1wVpZ4ZHxqSEvN
H72UFdGelH6I0XPcerPlfBhoXe+rqFIhMjOb2b0ylfnRGZGDd+Q/PJFZANKXKTCeGXAasNRKg9xY
lwkyXqKeVJTEjCA8pAHTOsx14hV8sAEi2CbGgXnVve110KCTyQC9MnOA3IT62HMv6S1e4cIRb15t
1JjTwAJoRzhzwfvY64p3au5kuzWLaLrp217tBhyu0Xpu8NLmjpkeEmzj+tzH7+vCOYe0NcsoH3xm
5xuUZlgjiEGjwmQW2jtLAUdMe4zXoDLuZMbZ0CXDc1djxUeK3gzWR8+ZDfAdZRU+oY4nLYOcAAsQ
g2YKPFZtrO88jOrY0o2Z2noO0Jdlw262MI7NlZlte13vT0KLNrJv8s8YvkFhElbufJZJjHFvaBmY
oK5v3oWI3D9Kqwy2Q6mbiA4tD/YevJX+NjKm9MAoAI5yENikWMTY9SxKbCt5q3RvKKil+VeFBpGl
xRxvy6COnjO6mI84NKOdHtsa9UHQn5qK/BhucOnepPA//FDnjJiPIZlcudZu6RD3UAE86veCOdP7
ls5/s4oCeHNAd2wAxShi5aYO5vkm1UR1HBnan/iEGTl+cfwpmOOOPLOu2+dVDaXfM4tDnYXm2kjn
50pNI3JEQzRIKWrngkVE+yyIqD/8UyX//6pkxGrfNZD+1H07vL1G5fdaOZSuy098K5GFELiqTP4R
lqlLrty/S2QhnN+YyQlYnN9EdH8o5TBiUbLqNLG/auiWsvoPpZygEUfyqG4gTPJsWnV/p0Cmc/dj
gawvvwFBHv3ARe8OQfjHAjkVQU1aTSDPdmRphJ0XU30DbVwZG80VykY9OkH3MovjRFMxe5hjmusf
Kbo/R+VsP+BgNbG+lOYj7TQ0po4W31CGQ9nJDBDQq6qQy846tx6ViTmj4dYyI+ThCMexfqcXdQD/
cIgzM79JvbjdDUOWJGcGQx4g9jpztzE0nkMeKNN3kp6VSAksx3lmrZHikVkXC5B0idffM5Ba5jb6
GJwys6pObW90OyWH+sjGN74R4vHByjv3zYLn/ZKNpbPT4bZ8aPJU9y1AVAwu2lcT8D6f140UI3iD
BXlW0bTXCS3bcqG0MyfgYFo7oIUj3RVN4DeeEQ5Y9ate5AO8BsIWVrjwkzstioznAT+S1eNmF/GE
3Zy4xKtqYX53fY1drNOfMzv23k3sD3dTMZkcRb3naSLFZ9DxUppDfm8lGvzUvjHOTZ43hx4otU9+
WAx7ERw9XJz4lqjDV6+rcVRWBSCvSqY3qOC9HYPF4WObOsFBEWayTQvBiSjDjTQnLhImxJ1wxylR
9p4Rf4YF1Gy8MZ7e28Il6SCMGRnXlQsQK8/cD8jK0o3t4GXHrP+cx/kzuvL4Fuccst5oHF4CGO4b
E9QnaJbY8e2KsniF258tK8sHAtXM2MsfHGygi9Mpgq3GHfmuHlq5dUUQIxvpM1Jmjb6OwZw5He+e
pLtCGwYy1gZTqjWGP5xnMhXh1eIcdFGqne+CMdL9aAbyEJkG3ZxYn2xexSw3nuNYOzo/xFniMYof
Rs5yJxv59AlZiXlreAZAJhbgC/b5Zlu0LTkuroWXUOgLeS+Fpuehz0HUTw20y51kPDVzEO8nu2hP
HXQpcCxyDN8IBNP8rKrsfYQIm95KXzk3ovLw08edo5/HQukr2QB4JP8CBRvdz8GjHmn7J8y+/Uj4
J2D/lNx7hc6LHdMIo4F4JcNGRJ4D3yqZ0N0wn58SCAAWeBywvc3WG6cTgePjyalldSRboH1HvwJ8
3ID74kvZz5gO3MzbOzHt4sbW3uRMKrNJLAyyuSCEPNpoIJc4wHKsqsxq6ySoP+JBgfdrnJsqKOIL
eWrRNgtt/eMgRbYo2+UnkpXm4zzlQ+TLIZK7sdFsgOzd+J7cP/OipYGz1h3MD8DpvZA2xqhuyhEz
ge+6QXmEv8DRidikaKN6Y744Nu6IecmukBKZDcYr49AaacPkmOwMNxv7Jzuyy/s4Lsh8TIJlDuqF
8Y1WmWplI0LM8ZnzkSSmeJ3QIK/lqDJSYjaDok01wIHqAoXjwZ3fDVMNDRA1yTayEVbAwOKSwPi9
jUhPu0hZ0+Nxm8c41eSVqMt9U5jz3dhT+JUTeWc9jzUkIGM6cM4e9+4oywtcQsIsqZsxl1WueiAS
qbrFGGo8GhywPkAaAlNKHMCqH5vxQGhXFBwKzLIPU1IbvlcSwgbj7jZ3NCyC5XgfWnVzUglYIxZP
/dxyCvZLu+Bslcc433QsHqE5AmSsxZsYbfRMVl0cDJotB7JzJBaMNvenojKg1QXhrjHwLQZx9ag5
FRx9ZZjdw+xF6nNOC8ifNUftVZJb946qmWljjEdtYxoUjLGd7px+qtZxwEKuG3N3gxN1eldkurWF
ARn60h3krQ42Y1WWLEReSOhdkHruC8D7aI/OLvO1KfM2jQW2C8GMLV/YBOc9AybOJkmtraYxMn0l
rf5LgnIC8VdcXttaCr8CDUXfVX8N5xxgvcBXb5QDnqWh1RqfNMToxZjD7tTk2RWeU4/VEQCj2TTV
jZGF3WUuFlTC5M4XXcTeHYyytKbbF8wbC3bHLrfKmNCByV3jFhzWPRD1z6Eqhs3oTJBko8FPWTNh
VaZj5DfS1k6RZtWwnezxmUNe7CPCmq8SZckaKJ986Qmq2BqmBFlCYtFBIHi8RVgHuDMLx9Vox9aH
NOMQ6Tp1fBZBUZCJUopXxGfWeurmdwExSb6BinVvDxL7ka4FNkxJAfJEn90DmYrXWRcHZNH6ivgK
QeiGrrjABVpiwMjD/cjY9VmbbJzPPcMihU/rkmStKlZaHY5Peijro8e58Bgyj/2aTuHtWTc1v4WD
2CIruM5zf0HwRnBApmc3/f+xdybLdSPZlv2VshoX0hytA4Oa3A68l30nSpq4UQ3RN44e+PpaUESl
UZRCfPnGbxBpikiK6BwO93P2Xpsbhumo7x/S2SpOimhOXgn0cYFZXnhLFB+RPd5lM+VEpCkVPSRb
RVunjPyzBFXDARdUvm/Jit0KX13gYMlCYnp69Gjs48pFAC6oC0pB2FoPfVERI0AzfWNN+QqdUsVF
5DZM36Man0Eo1KExCO98wfjz1ZR5/qVBq3Llts1taxcuqGnnkQCk9grSG57h0ZaUQ4gR9Il022tX
Do9tEfcn1yueSQXtjjHorYPOkioc+jk76ym1U1YmyOZEnA65FknkILsqqxvESCSe8eUaqAfcmlFt
fTLGcrwI+CoDdDHV8IT61zjLl8G9KOokPZGuc6hsxEDCEteZ53yYjNHZCL/I90lpKxR9Q/6AaroO
+87X17Xfmdupre2D0Oq7n0VMgVEch34boD2N2/ysrfLlInac8bx2s+jjEFD7ky26E6iQekebYXlx
df4QY77aWlkq77EaE2tiZt2W85spLtqXA7Pqvo7Nz1jxjE1ROfF1Wle0I4z5cvIwyCnTecx1Vp40
AqG9YzRDyO4pOCRTpj43JEyEzpQ0nyej9EAq98Ee1sVwJLmtP1Ad+QxsCyytKMxDNA6bzImKfd7H
z0ZPbbuZiSqQ1K1OQTBvZBblJL+cy8pDF42ailjSvIq2sS/QgAqZP6boU+5ZVGXnpfb51LumYi8+
Zn56XVWdGQYyqq/yyDkUnl2H/iQaKksODKfJNULSy6gaxlZ0IdOSacdK+7NIpYnLjJ96N9rFaY4K
zzyQLYKqLCVmfHTGzy3dWGo3jQvshLyW65row23mNuapglVxcP1xeu595eNg1KBEyDrzXCRdEUk5
3qydnVst09cSEdtnbx62gmXuMwUWteNEXoq+0IeUdNBqS+Zxc5xb4RMBmRln0UKCx1bqrGDL6GTl
ZU2ENdUNx9uPQ6FjeL3RN9Ax1s4pF5ocBQqajRsg/c6y9Jp177ZLRH6gRrgchKr5gpLceVqYB3Aa
s9qMqcudoQkWL/h33E1Hv2fTdxBjKo/cRDOh5MPSo9mDN7x1JSXiTUtM07lSMFZ1aaVHwaP+XJlt
dGZNSu0lbDYyiVCenho6KNsIrNNOj8QKbjSs7o86Rkp3MHsseskibmXNBwm5EGwcc+zMrxMh7New
+5kQBivfArS2DqpElWfeQ+ak/r9TA/yhr0lfQCjb4BcNigc5wcElthATNXGkyKKrh3EGqC+r7ttk
GFSfSlbKm7TxTHykeFDIxSzH1KXiQDgObo2o3KFVSjsg9vP0vfbq+NsYcIasEdyP/J3qsxGNCgP/
UB/VrKg9moBCd6L1k1M/+PpS1/w0XEsSFXnz7GxuDhzRuMyCQO/6CBFbIt0a0ng9ld8aJczLKpn8
o2eZhGKObOauZO89LDEiGN243jdIpa3aLHKpz5UbjHsXzPFdU2h7kwLfOhlFXdyKEdCQBxUewk48
9mdOToWZ2WDeseqzALqwhLHGtgDokmRn5LoSm5a71rkoW+fUCISC1CXsPQ1C0EneXJDtY3A84E3V
45QMzlNLrh7tEZz1EpqCQUSCIIuVzMD0brR9l6zIbv6Evuca4B+3VeTBdD+NQbQbkEirLU0zcYni
DGhy1xIJRHqjpinje/1GRbV/7fMVXr3wuqd/scLsWhSVpwl360MEAvJTx9KTPVM7XM3lEt0X7tIi
q+Nmw5FMQ2QH7L5cq4ivDDWQQwRpHPRDD/xtTlt9r1Qhuh2CCaqKAJGJM2pWuCF1zUib+kMTN+ZH
s/b1x7KKPqhCigvHwhe6WUpBA8mqa8gVAVWefhDnMijq+yGe2nKniKyXl/0UO7dlrJ8lNEk0Gwvs
1I0Ri2Xrj4LPfrJEKBZFTrZTls/5Uwr165FQLEVCRACUYe5NK2Qr1D1mTY+W3iARmdZCdN4WUQ1c
MioPKaZU0uMbUokar3NnJJsNax2daGrysTt+WVj1seI33HbTVNN8o6WfoScJ8uSuiQJWYnqB8Tmk
vUUEkWHuLbkExzGjnh0vS3rhxoQ6FHYgr3KXnYOcwKZ6wviS+9XyGFMahEhOXTzb0KKp9sLN5qeM
qQJ4EcSo7ZLK5dqYq2VHg0SF3Zr+VK7rJHthXDUL/m6aZ9FJ/fBPsPLdUuKuzspUmfipTcwx3EYW
sqbbXLg2i+ukJH2IGSzaUz5FocawSwv9seog3V6bdKtsGjso3S41HWSxGaqWsM8+9lq6A9gKl28G
GVXjjRkYKcAo9LcJNOL5qSunenpYRiPl+2p0bHi7m1609Hj3fS8tejmB3UzjObek8f0DHN3Y29qw
7/ps838KhPyxQzzfFT3YUEFleshhQ3x4Vf75jX7ohz7olX5I+CiY8AajeaC4Yv7iH6v1NKa5bY5X
kdG6OyNYHfHEJMupOBqomFT02SpsCqzWyc7cg+E0B1ixcFYRFPXLvq26PZcaBkuKJSQJ/3xyb7yR
f52bZwkTpY4HcuSNiLAwBwBNyhqv6ANeyZq1ojpLhqv//CAQehwCHpxAyLcGOjftJja9w3iVWGKz
/uPRpi1ldfhxmP/RA76jB6Twhzrzn+OJts958kKM6s8qwL/+1r+rks6/qPY56HAsy2Ws8gv/P87C
cv4Fz4kSjCOQ4VAVfC3cAW7gA910VlyN+aouaaPpsfmFPPK/SFDmf1KXNDnGaxWgoMJJyZo8MGkL
eoEr2Oq1I5IuJpnx2CCuytEO9sNIUh84mxRgXibH4dYz3PmUTkMJLF9kfFkqZ3hEFb1+j4Lyb6DY
f9mfuZ6NQ6ATWU6OcHwE5T+fjYPvPwvifriydGleRTgu2dSzloVuOFDpYJXp9J8kbBr20YWP3lmn
q59MLXSXKFHI8lvQdewLgjgG05nn5uPiUl6lQOmq77TbzemvN+Mfz/jHa/x6ClrPmBcc5dVaI/at
N2VdJ5F48WFmXNkTiJmdNy3544Cv1z50ckYDRW3STHeJJKN3ofcK9icTdljAwkMcP7DK4ttIGywx
apeQiaSC4VDEgjmsYTeyj9acp6wPTkUbxO0O0XLwAV3MeZaPGA+S1vAu2UcMxTtz1y+1aqLQsL/x
IFhGIV59M3chs4pGA0vGFS7n4EMV0bzdQG9laNQlpo9xatBxKTP/+Orl+c18/nbKlDi7TB8ZGdSV
9X/W03qlSHXFFDk1+8Kr0sdmTRuzvypb2k3kkr7z5aCs/9OoX4+EnxZrN0F4wQ/J3Osj1bTCFg3r
6cqvhfOsSRvIQ9X5MAkhQeyF7nF32WL2q21qu2Px3qB5I5bDWMhAsRDeYnxG/boq9l4fXko7YeFc
JFdsTtznIu0hTKO2yEN3KVo4qhDCZsGjD8dcUz7UWSW/d6yoj2MwOxeTZzcCyVpaAV6mGPloN7Vl
sx2Z5+815oEdTvmC4jClwuYM6e/S/yUP/8dBb/76oHwi8ywT8TKqDemsEvZXD0p4PeozVxlEKSi4
tE3X4tI1sq50WPPMZXQa4yT7gketvpgWHR+oG5LlTQFNvnRyWdipxZEkIjIdvieoxr4Nbh3L058H
k+P+8pDpBTGI+Pgyt/J20ip6fZbQqBMBstm+BFJWq8DfdUG8UKmcwE51CFm2zaTF7VDM1PSJQ5fb
xizxXzZ1mDvQq9BPFXdIzkBayXyMnkbSYdhddkChXV0/eisFS+kSNsgPNBZpzviRVdqWV+PKztIr
RSsiSYFK8A+4ljXExZkLiOzOSqMbamFoL/Je6qsOMFf3A9HlrbQuM5kt5ganXyj6j356ka9kL5Bt
zin2oH2xogL8NYqYlE1mqoSlzooGG1dKGNVKY8VXfgU+2d33wmA5SEaCPKiWvYKjLOtBx+aYhUoa
SEgWRCdfAnsFkyWEyX3uV1pZXbdEmFZlfTR1kH9LBjZ1cLAhnGHxnuRmWLlnzUpAm7kPoUnP7VqP
xbR3qPEfTHOFpuWuZK0+wCnS22HlqhWtjfW5Dq5jZQBdM82qO+NTYwGuX6lsfifzj5Dg43OrCep7
sCVoFYLUsA6tVyzPPkzffSumdEE4SKyQQejns7Vy4NqInsB2sVY8XBmtqLhppcbZI/y4ORpAyTUr
VS7v7OIMH7+LtnqFzoGbG2A3/4DRSYVsW1Yrog7Gs9raP8B1DQi7yFlhdiP9PIwBK+Iu/YG7s3+g
7ya6bxcwAZZc3faj7grECEk+l823WMWWtXxqR2Naw42Dhqm8+mrNRdrZ0H+6np3WFbFYRTadgkQv
4RD0nToWTYKXJyXo415QLjyms43DpOcZUFPWArkd0e2rNl8pvoddniERpc4fiW2Td6a6RmmIzPUs
myVeopmqcHfhtZ3NiBrJ98FD1fMtPKCtTNX1wKvj0XSinM6AozFfHLA1N8EK/iUSej8Nibc1VGAG
5JUquHrbqlWYF+HBspkfcwktoFWsCpChRgV7twVf67ZEnAj5OF4dOkNLxt9NC5yIWJUo8V+I8pOw
WkVFvzBx/N6/cimeq1NpE9zipttyovYzn7XQBhvQsVFMHouCj6th+bUl5rfcK+Yz0bZFvXWtGQAA
yTdzHjaJxgvKY7WejLrAzoflAvkO/wjjGts27Sqw/uUTHvSgONpNQNk0Q9dyt/QdEQmQ+iyTaL6Y
cIKNjCE6hqoZINDzMbZPJK9a2aGvOQPCYfJo2fvmtBCYmlJ7vyz8maFt8Ko0iL1MKOK0kvNdpOyo
30narSgdfnh2yiW1l++E4AaQpjkBoiig5+oj6gHnLALkjpI3y7TNpjtRu6VXoPIJCK6DG+DmqbO1
6UEtBCWni3GOFwzdZ60izH9xIOu9OcdLdaRDS9wghm3yu9afAxaESJbhg1aBAnJCKH03Jcbnhjzh
Gc8E75F1ZS4lLIONP6A5fZjRP/VXXh3MFXth3V26PZrEMGplxl8ICpu7RQvRLD/R5MX0rucCS1Q7
ugva5C7qHpzUAoswKRyPdLT56b6cpL1vvQXDJAHqqynSJpaDnb7aJyj76A+PrCzSKB3uaV2MX+om
ts8GOUYKboTLjrlEaGkf3LxKJ8Qd0CmWqbad2x+kC7Mz+AkiZVoKdeaM23uwijQ5aybLGo+ljEB7
/LB2lkKvgzNNdYsrtsUZN80OQAWhV95nPJacWAWjyjznCxZ8oHXP6C6YJZsdROsJkmMbKOsmbfos
u7N8pE4AwVKgC93UrYtPTDQ3LrX7aV+NBYeuqgWfKN38bglJg1gvfj31kfmJ8yL4mi5MyVX02uVW
xbCLsZJnA68OvYwsuS0bySvf9KwK/oImgBUv42ttOujGYCzEgsc9NlN/WUCEWLuxvZ4OdDUpSYEM
Q4XMv6Mm4oqYQKbAXNfJXVmAjLGDkz8kCUEhsZsxLubIex5L4h82UwOCzO4m0Z7jhwbZgSgzS+99
vhaACQTOmiDSnxyEFIgKnDixTtjig/5cxSRN7+ZGaqgFcl6b69zWrZB6hn2WuTdT3xI7rwVKracR
HGp7Rl+yeJmXYJ1DEpLqduwDfHufWHOMWdcrgidDqOJQjDUCBukwzc3NGN8lVdeeBwURCzvXaqyI
ac8lTpUeLibvFK/PPrdKXpPFUHZwdKDpaRrxM6Zk32RI7cd1xt6nLhihwzQsw56PzKjPzaa3YMIF
eYd/ILaRp8qGpiK76uDBmFmmnxYUD+a3riXwfVMgNRmOyWjxq6bCjBfCLCMvOtLbjYkCI1D6sNBF
6y6nWeb3KRJrOlLtmVMQuny2jOTwbDNhtktYEzNYXZbe5FwYnVhz43RZDOfRPNbxluDDIn5gJYJn
HXQI7gaZtBT+YzSIm2CkksdXYNb3VMjN5KNZLTage+Jks/mRvC8j4Je1GBVjSWzEyVD1+AXSqTFs
cwmt/JgEwrydQGAuYdPrloBA1GYL5YMutW+Ih1nQGns1cXW6pil0iTbZmXA9pWO7H/FAIIb2oX9Q
qiKGBGZ7m+/NyZ6a3UA3Fcmzrxn9mTMR0joDCyc0oW49/TS6s/mQxpA9eR2SlSMSFe1NGQD4PPRW
HaQHv4i9kbiZT9FMKx3Zdm7md/jiIUWMbtQ5l47K/eFOqxbH/xwxognDsnmabBxQgCR2l1UXsqlj
+8aaRO4d1VQFXNdE5+kyI7gPt3sLOht2RtF3l3mu1nYseagHKmIUAEnnogKqHd576mWYWBygbpf/
U0n5L4m70HNgQPznUsqB/U3y7fkneddff+fvQoov/sWvwA9LrcT52+b0dyEFcxSbVI9iDXsSHJKS
/crfAi/I2EIA38ZNifwKixJb2b8FXlRfXIsdDKVXNvA4TP4jFNqbzQYuYdtdpWdYtfmjMFe35ast
UcTgAQZPoopl9VGHHyFgueSgr1qVSUG7kW5TXmQesZ27IH7Xkf1mQ8ankGqJb3J/cGZTaFrP7tXR
tY6WYCD5LRx7a9jLGf+6mVj5bpZJcfbqsby/Sf/rUBDCBZtn1B7em0M1dkq8ANE4oWMCVMkt4rMI
KKv37HL1O/7Q310VtzKwPTbMHivSn69qMeELYdJEpTRNSYjLRe/AoWXbbpL9X6LLf9zSrjvWV2Wc
H1cFxU7gMmdQgJv8+VBUl/qMHMsuDBJFmWm2+Ar33ss0gC8tFVjWyjYI0IWwQMGg2v75lq7llF8P
DklvHcUsqd9cZwd5RgFg7Qi3R7e1GtL2pYnY6s9H+fVuulSjLSx/DuwYNvA/X2Ib+XY7aNWHTeB4
DWMTws7GnbQc9mldQOT48+He1JC4o+5at0Q+icSNEuebGhIQcnxYZteH0exhQcma79K2XnDrFxsz
L849lf7tWv/HZ/jrbYQKj6IMfB61VPEWS6DiLB19u+rDFFXTtuSTzsMKqv2fr2u9TT8/LI7Cnjag
5xDgnF5v86tXzekVxmmd9aGNjAsNv3FB8+F6Rh+JsKxw3ym1/O4uvj7am4dGtTTSkZv3yHJGEzcj
kckDtIwavQcJcPSqmiz78ucLtN6UhH88OTrWngs6MmBAvpnK5hh59YhBKTRjD1xG5ZBHKda002rx
AedF2a7Xd3KY/a0maf2b1+FwqV37jNDoVfARDHuYroSZj7L+Ok22cZw9DEGW6vT9gk4wl+R/mple
3pmYzN88fxuLq1jZ0dL6ZcT5bQStp+M1AohGgrZDborcTJM77A0DjUTSmpDd/Wrc2dw9kuom57NY
JMAy06+vCDOAclVHwTVr0b+Nz/84Mt3fnhrz8/qGw8x8W1BNg5xKgZt3VJ9ioFSxu6Nsu+Zhe92+
1VFL19hOtwKvJ24o0jFPU0kmFFvuIcN/BgR6AB5C2R2zBs06hDE13fySbh4y9xnjudVcoVIwjktG
51MPXbcbaZqz6gfY1rP5+9ANvtoG7CO3DXEhB/RnGLrsxsfuPZ26rGnBuOf4xmmZb6bcPY+d7LEf
fRQ/Djlvs70AwbF7NEVGd03y4HKmE6jGs5PbmwniyIWIZ/FkNHoI0zIztsqdX7LZvut8sv5QlGRn
HYiVa35zefjzaP31BUG4zcKAt55vsHzLrJzayO1dDO4hAuYrI8MgkfgCedj00C+qplVZmP/xK8kR
2VlA6FwpDMGb1yNopsEPlqwLG6WOZuvsyQr4GpTORWNTJ2EH8PHPV/jrvE2Dk9kGuu9KrXzbYWiJ
WC95Nl2Yzjl+pgH4TUQK2N63mnn350P9Okx9l66LJaiZrmiK9f9/NbdFGLfSkaZEGPiDe45dzjxW
I0ly/42jgDdhmULNgHv481EKIsWKbuQGGh5aCrQtgXFGncK/+fNh3ra2mMe4Gh+dDqtFU/I5+vk4
wJIWk3IGMaDQYnaUwJAiTwU9GrThrO1byZKCgS9Aa54a/4ktZVghq35vWlrLzD9/MFbQLqRTvPtr
wuibDpHWQOCTQbZIvHK5h1eWHyjqdAdn7LA/287iHM1yQkwlqu95Nco7krBJ6HLFcFksi32ieKje
eQL2b88p8Gme8xhM+fZB+zOjiLJ3G6ZGjNu2B0r1hQ/qjXRafJ+B+Fblw/QE/if+SgOm64dom1YW
Tp/VxDtE7cESbbVrPPbfI4UnfF5WX68iMxFOxEWQPhqZ3+fSNHlJ5D2upr0rUsquRvAEpbA5MwdX
XBhkj5wtVfUsB3HvzRwocn5kwiAdemcx8utH2/fYB4DkJzRAsE7+eSi4li8zlTIUdJo/lSqU2HZ3
xgKuD3OF/c4Kwfrt3aWJgweZzIFfZAmRYxiGiu02LKO+PIqGJESBBH0pO32l2hpmp+zrTzk1o22u
jfm6Jy976yXC2gU+KcayzL/n5jRcZQillmX83FMIJzW3q+/nkpjTukvcMxcp8Kmc8ytDdO8t3X5/
AQHoJZsNE7Prm/6UMpugmP2RIYsBDsF7fehHJ3qM+UZs4TmkO9USglpIr2M90BQnKpDPfiIfAMwG
R1QtaotBcIA5XgW31SKrB99Zvi9E2JxsH9UjhZ15N2apwZe4yw9UcOt3nrf5psP2491nO/jvK3jz
wMcu54SruQ1nI0VLswTlqXORvkOU2XVJwye091C6p+KICmzYtqsa+s/Tz2+mbbxDLjtPRzK8VgDI
67kU0Z9XNkw6YR2VL0Q/4/c0h3SD2/Y9ivL6m95MMBxp7UA7tKLF24W9VhFmCOVyrU30kEGeAKy7
IK0G5Opt3DmjkiM8wz8pz4zfucjffH094ViIB9AOAN58c5HEDYDST0Ub9nLGnOLf4L+9A0T3ksvu
C1te750P1I+15y/X6kKnNS023N7bOT0YjHZKEiYutuHlXW+z7pmJQJ5LBOX2sHyncPgAZRKoyFyz
uHF8AGht1GCWWN659N9OKS4uM6gsqBXefpaTvhsQgjHCQH12O7F6sR06PxsjQW7rxunLn4fTbz7N
Hq0PHjN+q1+VPl6QZhHWdx7y3ExhVIPJWNDEv7NH/O39NalkMJK4vY7/ZgWAmjAicbtuQ/bIzdYf
JhLByzTYeso3jiNNPKKDSUA1ZhKLR4WrhWpATrvIOF8W4IV/vuZfN+V059kVsilH7uK+nbXHuXeX
uCXH28bEtadlTKWuWS7nAUtvVJjGtm4LsmJlZ22qDD//n4/+tsu9ziF8HT1uNut2FDxv5pAuGiiY
wwAOZ9OJv9Ry9eCMTdRdA7t1abh6ledt4ctAfjHmlRY6eDp3dyKtwa8QohZnWwTg4+UQ27i9ra7r
TUK3wdT++Tx/M9FQsHXQM0hqY5zyzxMNqbBtram/hx159S8Ovu7bpYwRHxue+G8di+EhvLXO9ctU
g/NtIVLZ0aFrJc1t4JreoZqlOk+bNfLn39W/m79e6f9FhvJNBeKh/b//+zdXBf/OW/0WiELgCPx8
VbEBaAQkjQ69STWH3qFe77Q62K/goHce9G8mMVa7lEVYIiJmeFupwPQcEYXMRSW2iHaqK+v7ItLW
njUOHfipgBIGYP2d6eM31weXyaPUYnqmg4ro5+uLIlEiR3B1SJdm2BbuBEAWn9OuEQAQ/nwrgzVP
8O0Xgm+hCAK4TL7NjPXzwfzMqfpoMbmZTgM63pvnDllN7IzLjhZUmW+9prV2HmtyeNL2MBoHdo79
tF/o3xW3YIt5uWBWoIJV7Zx/sOqBrg1UYr/HfpN7gDqxCz1XiA8uM+TN7SGKc/DgbWliOSy5JFyl
HuEyxHG5I3AP5D/zuWvEQZjQOVr2CFXiFD94bD54+NVMkoHh7BxSswBfZAd1bH0MRgT1mM4plkSb
mh1MfD7Fja12TZI18WObV+Z8ROseuCGt0MLZG6I2TwV6eCNsyf9ur9yi7P1Lp+tndQtfIC8P/Lsx
0mdqYD1vegeAxK6kDxdd+hJiw6537So99Lg/7gcj8NSpKY3qDOcEorQ5aqwGjnnygWgG26FrgZrl
KKMxqrd+X1XZCmudoz1OyLK5SAe2kxDrAwxbYduCK9jRD5qnXTXQXT/Huq4EdYeiBhtTAFPYEHHo
W8+SJg6WDtDYWxw4VXNfuzQ0Q/pg6XwzKkmKdeI03R6eeCDvRFUQrNMTVdcfWWZNB+3jozrgGEK/
4axooS1OyyAsGz5R+1yt5T9hWIDzdOv6j2ms8+2UF4CdWicezE2KXOKs8Ptb6ryHHonOk6qt/CNo
E3HXlXRqFDmKwNfTfG/r4LrP50Op28MUy/JOSYqoTkxDmg5zSErsuMuCrDhE/XCyh3ncWnX7nGLf
2eBPIocunewDDeZvjm2Me6B7LefQyNBrR7GHI+KFwASIbB+JwsF3gtjbqacvsqMzhEQjBas6PC/a
c88G8Cfo4jEtJvkHhJd7UPr6xg2KZm8KvJbABZZtLxLzHMNQfIlMJA9ZzyZopoF/Q3QJXcPEBonS
ja6uOqrAyYAJZT2LilZuc74Su7aVyy2xTkfdodUmKnu1Y2TXGdWlaXSaUzZN1g6AOz6rDqZPGiu8
bjIrzkebdGOe7I3ynTtat9PeHLF+op9etkQp9ztl4XZY2MDcqSivP5d+Ky7KWBKKAZgeHlPXvHiG
LoHDIvLyKViHsqpcgl3pcknysY62SDB2gtHeU6Q4Wagd4UCYRCTOHwuaxB9JITjDC3qf9PNHGvXQ
FEVAoa5XHwvPiND3Z4V/HHpZHgZDI0RwjQfMhpDRlJ3svKjy9yLF4JSPGq1MGoCEYfd4lzTGcKOj
xr9re0iLo41zd8ZUlE9oC2aj/N5qKPy+3SVnILTQ4RT+8OK0WLjnZCS0d5cNSbfM6Kg0cDK25pZo
UABU0DIeiKSKl43F4HkqLGFjCtfsJvmYMkmkABc/1dz7Kz0yyoC8YP/LzKPANYIqo6sOmFb8c/5Q
YXnjdivXcuf2Alh3NLaf5hjyGOwmsGBjtlsQfn3CTHAQKQjjjUEXuw6lYVVfJ6w79Zmd5Va/A8Ij
h81cod29MOASpZtM+g2+mHlwjdXDJ0BcVBoRQsOd2nRZme8W/G0PMVX9GytPyXosyiw54pZq9nho
NN4dC/U8IPZlM2mKcXHSii+eUKwnqe/We7lgFqz5nn8lOzvy0PJHqBIxPNoX09R6986QqZeA4n6/
5XtJR7NWg9gtsz890mcqXpq68WCfFK35GTlGs2OjTupTadWf0IfA4Mf1EnasWB782Uk/DTgKGYw5
WobO0qelYseXTMShoGVsn6jC0QZJW4hLCOgYCbEd6I8xKq+vGuDYIZsM/VFqKzlLG9XlRxuBxAFg
WPvkVshFUFmN4w4qctHt+qXl5QCWhwFbOBkgSoB+KQuuI7KIbIctFjBC3AUNpm2TcNCiRh+56ZJo
+KDVuApx3MT0SWgeVUJIgqODbUFr8FiXcb6OQWM8RUEa30O8gqslafIfWm6n8QH5BpcoV53xeWQt
nKqXDR8GQPfjZaRUdJ34JEdUol4uq873L5yYtB/a+0noiMS7HzrLJc5tlvqE1wmf39jWnyndWXjK
Kvc6anhV92VVLIeln7LDWE1OEaJ3jq7zvB7ktsZofc1LpHmpeLoU4fUpKwIH5H1cf2mGqLl1lsZ8
aBPud5Jmc7ggYQj9mJsKjmw+Nxiat7Xb1F/IcSibbektwNoynUKnZ2105k4Fv9ZApms2jj7VJsz7
ZWjrLx2goY9Ycaz9IqX+WpkRJpcFGyqN/rJQp4j9MqK7rv0WjK177SyadLEBe/n1lLhoEBBvFPM3
lEyOP/EFxhQIVHTEAnlBCqFV70Z4+Fsj9jUcsDIm9sDve9XClhPmQw3h4jpxK/VYe3EE3b6vPnuR
l+26PsbwZ6GQNDeDz3oVJJW1j7BugkwTahchGztvCi4ePOb0CC+LeTECEGADYMC6a0TXfaDJCI99
lxV4CQrz2rF1fmyyVYfUBZQZdkTXqlNcdPyAGgIfV9eYd7t0qeF+LbznFFrK9mmeKVr7cmi/ychx
t0rN2IxxrjPKe1JD6blYOIaLePgAIbaX27HiJHNXZHd+19TPdhp790awALesyzG+nr2iJErXKZuP
uV6mGx9z7gdRT9ldsj5uq1H+hZua5N84AwfKDOI8pFw1T0YVXzstdw0c+3wjyBN5EQsGXmNCNwRR
wFd3CJ2coxYxTmF75DdWS3bH7mB6DAQdmWVE0HUi76KN94QDzi+yphC1VT2ZrRuqbm2zAag9YoU1
KlRvTgo8BwW6p+6cmC3Xpu5bPR+LYfDA5vSMpMXQDVOv5zDSmLPi6zxLK1LysJ7dGHZKEXeYc561
aP14OGKs88tt0HYvBCCyZwLLnsK3GKG3V6n5wYnWeJixNb97WKwIK7EmTYZgvrxUVlo3W88q52zb
ACf7bvloFnlmkrFf19wWjy95G4oxA+uDo8J8WOBC3AWdYDaT3vB9qn192ykAHb226qsO6uWnKVX6
1uz86FoRwBd2wZrgs6YiMY+tQhJ/TfMiD/hJgz8Qtw1ULub4KivcY4VW7oUVtbxkT6wONZkLTGIk
slHZ6+yehrDtf15av7tSBaF6Q56Tj+LhutZ8Ni/sxsnw18ooufGctj6gOm8fm3pA27XEL0Sz8J9a
MIH4Mmv7ixtE7sGpUarVDgo8rPPl1gXJEeKKxhBHR2KXkVReb5CyzndmQSIXi5Bxs4ZEf8CR72xz
o7rvAucSwuEaZoQDHHNrsxsR0l5p6j+ij4dTWtQNh828azGiRENlybxBkmc4icTArGzU1+Xsqnsw
n9UxmJIe4nhSLBuzpNmoTVcc3aQ7DfMM9ZN381JEY3NRRrI8RTGwZJb6LAED2n8U+Z4DF5FjJksc
tdVgfxuIKdbQGpjS8GQsdqv3pWfW26lzzgkJcp5YbwuU71P1JRjXPlNFtjS1z6NWlaRbFrMgHcD3
PfmwN+9EGY8HCaXdqzBqB6OBJinRFciI5ZkqcPEpK+SyKnu5SRZWXyZ6djhbOc8O1NUsa4+ZIWyA
cAaGkcKpD3jx3fNC9dOOANXilj9IivLKeOi1AckDe+Zd33KQ3lUSK1xQbiidglIm1/gZsaX3Ablt
fpYk8sOUiiKkaA7WS7CUg5I4V5uKZIfLBAzLtjKtI0Gh5hfA/uMBspfABmguOz/p7R3WZJgBdUyw
ckapMJph6LK4cJ5Sxw1Ld6oOvE5MwBX5QRugAwEAryB4Gf4fe+fR3Daa7vvvcvdwvYgvUHXu4hIE
k0hJVLBlbVAKFnLO+PT3B7o9Y7vPmZ7encVU9aLdLZoUkZ7nH5NO+zJSXXPtZM5SupoZD2U4xhRg
OcbG5N7Fr9aQ0GlKeZ56jpJJU1a1kcyFq7qt8ZqMY/lthmoi4yxoo+sq5jSI8jSgf4iwC25rJb1D
RhY37lgSlgrETeBQq7mdtBjojSB+oRg8OQRkh7dJlcYr01COxRSP51loX1qkwBsuRSLy5njpksfA
4svuOjNM/xExHGMG+XkJt0AaqO02urNFPa+TTLevmini7iVCLzRxVSZ6bd5kpUk2ZTg4KrB6Ou+n
qehPpEjw2MnoIuSCs/JDGYwxEmCdkBj0s4umkty9eJUqS/EUHFp/cvw2fsooWdyaKhAx0Bp1L9Vc
gp50kUKHmK9XxwlKg61O9hGNcXWcHAjwEXemxAocy3Hn9y3pbE1ySjnKV02OmrwxCgobIHhW+dC0
R3BfcgKaeKfSq/HkwJmy57zUBe2mGQm3blVa/eLkCO0V0kH1CXlqvS80+arO1je/LqpnJtb0OW0w
IMSEhD9iRlY2et8FXiu77DxZTCzpVKuQ3k67FJUgrWccGncoYnuKPPRiMNa9FI3cyURFckt8cnGj
DAHy1XySxQ1IUUGwix1jL+3SlJtQoZrxc5bF+Vmr7OxsReDIq2jiBhqHQ/ueNpp4zWkieq98MZeu
pvAXVqgADmYdF/eTodnDU83Ew3GLWHKQ9qU8JRRL36clJTezM5ZfeVqCnc3UrHVQP/yvgoDWB+Zj
NtOEFNFDsLSaZfRJv+OHB0Ropi77SOgew+Q6t/6zaGL1NbloCgsDFW5DAOgzuTYs4YYfKXTYzn7z
rpgl+bza3DvSmxOTqMdq5MbQhONQbGTQ9sXGcAYQDbzJnB6h1jHgUPBa3IdWhxLbCQr/2VRNXuOU
I205MnaSxXIrOI1yfWqTdd/wKdGWIpda56i0JEvMyJvGkZE3V9FstuyNIu/V0B2wSgcbhlf+5lmx
kRcbA/DjmtDUSdkq0zICtDCkGN/GzDnGoSB8waozhlZM0RwlZeZR5xJx6j/3dR8SVd9FmAMQhGcf
Wtfxrl2l4y4bDN15/v5lmr0SdCsdejJy50agTJPqPBbUyljFllTvwNUr/CwuWBBfPX6H/N5EP5Zv
0ygG7kFZQCZGnozJrlRBgW60yiSjtTVn82qq2+LeHFBUcAjhW93Br/j9EmmCh9SlSGKc2WSGbrMJ
4cfJ6dv+o7fARledhuvnZClq+JBMvbbNO1T6GW6tcyId8jZL2jcfEJw2Eyn7BgYHo+OX3mm94DMy
lfOpo9zn4JFomiswVIVJkLCIuHbB/kMKCHWDb7FXWn5+zrXmPWJ7iVZ8WOc4NX3zLcIAkm6drkYY
3jlLiiZla9roprTaMO9yOOddDv53GHDaCeqRWyY64ttKohusGhClhluJublEJskRFNmrvFbh+eVm
nfDJjrE7ZFXajCfwJux1Uh+WETKVuUZsG9rARzUWmlelhTjASde7Iev0cxbY4xEtU/R5nsPhcSAd
+jus/rfcvNtvxVJp0fzX8qq3opxqkmTbS53EP/90it7qoik+2n/5Uw8FlEr2+4/88vfSS/HHp1tC
/X75g3dRj567b/V0963p0u+fgTrP5Sf/3f/5R0nHX7h5VUGG3z9B6D/lC/6/9OX1JftVgnp5yQ8F
qvEJRpd0QQtNgYr0Csz2hwLV/kQWIUQQYgMoi4tf94cC1USBKhcFByyGZYHA/kOBqotPSMnovjAB
upkVnL9l5f2NIcLhRgfA8imYsYBCfpcwxmqpGY1uKDtHUYwYNHmad51jNA8/fSd/Dcxf3kaisSVI
UccI8LvUdGZ7mFDPK7tmNlTwmWxa652wbzIyuv+KQ11A8J/YvuW9LhyugTGB7eKCa/+kR+FYxI3T
6/5uUgvnhmtuecar+sGYBT1pgB1/xWcSGvCnt8R/ilgDRmXRa4nfqO8xacxKlTVe/an2MXdURXss
6o7nYqFkhYnJeHA+A+zrtJZ3QU++P7eAaWsVA7fLyqR7gzZBEiy6EUiqJCN15xQjd53JqXlgEvJz
rJzG2ULaOtuBFW2b0dOFWHFcpg81O6dJSqagUrePassI4/R1uVEQql/7EzMZQ5aZr3X26y2WsGxP
SejkVW2TnZlw528OZXTUnxv1Zza+k+imyBtkiguoTMVuJoD1RFuqZbshPXJnreFhOutzcUPzYPyo
iQggFXfRxqzCnHAyQme7Ih92oiDtvporDQ2iKAjTmAZPDUeyvCk1uZJqW1zXpU1TA/6mF5EGpDVZ
Q7WeSb7bVdz0KUcZHd9y7QVMa+wsI90qG89OMYcdURsDaFttGxuxAHCkwrGxr0H2F2hOfgfqKFpd
YLswL+ONzCWupsHnPHdFCEqzEnqWv3ZoFL7GXWB/4dGs3TmBcHjSisZ5j+2GqBTVIbVvlWlTQWRb
HI2bGrCB3BVbD5kfUL/wKDHSG5H2NuXsKAeOshu6q6nLh8/2NKcuoU9AZ1rKuRfPQUNvTAygoat3
4RgJ1x8xz4SVY3noIuqvmSz6TQFeS+gKBvrVWFjZO8GS4TbMw7epjkvy5WzzKqCElV6+2QxxwvDl
hLmfnqo0m79gbFXOOuaso5h9m2qaUU32Vt4LZZ1Esc8QUCj3Bim/ex8j/a4f8sbTpyg5gl5270Fj
ta+JuiDzc0DAP7UAkXPgK2jWoW+9VbA8gzrU1+TM4VOS6TvA6kDmo3HlK+24SpLg0WmUiJO0TLcK
z1IGlWx0mxHIoICtdR2fmghZtlcxkBQKwDZAvyLs+MW0Bdk7iqS8mVUmLKzJG6VV3flDqh0tnFfw
XIO6on7L4NTm6oHm6U9EMhEuqrK+E9G3MWulPSVaPr+2YzG5HFnzFdgkuQGv1NbJ3LZ3ldkqbt7a
d1XlRB6QxZPS1fo1rcGwdtPcXCu4jL3BsYb7PHcYLlWn31BJeKaM9AuloYW2ixIblIQ2rT6c3nIr
grL18QSjUeoSar9Wk11q8WpuYrC1IEtI3deIMnOnFLDpaA/pNO7RSQUTnsigEmJFO2Iwf06agSxy
vF9dMwR8EQURRlPfxA9GHduU3y3ibpS8D3JCB+qojQzWJjh0wjKVRBSmYOFcOa1Neh31iJZ8Gtlb
7Q1V1Jq5zxDkiHXEgGFvmhjnFAnKWWttgmSYg7s+MflJYMoeeK2qO5RNWZ0PtwHAvq2vSqtqwivH
V3okxI0/mF+1MlxaMUS+pETiJnO0z3E3KOamGvFSvxMMxYEK27BVDglRRF19nzAeZtVWdZrkKzN1
cu/0gAc1vMryZpLdXFABIf2J/EBf18hGGzqLhWAkEHoF0D8Ahiycn4nv8jBoJMmpqHN3OJ+Zl8dk
iqZ1Njvqg4alDPKwWv4zgbn+/USA5xuwEBkKOcH1GyPR2RVSqqth7fJpnRBrvi+Zrw8RIUpem3Uz
/cCLWp8O3YG6SgPq2JW9VDeqhW4traPcMwmydXPCwkbY+zDjCPjO81jzbxUG4HvGZJ8NNle6ct33
Q3YedaP8ZiCZoDHQXyZczaD/mni+ed1ZQRp69TQUe7yDzg1xs9ZLmlV8Pj3tVczXMjsvamRCNeyM
z6aQcB/yZbRM7HadftZFO96CqVlgAHNW3AdZyGpBNXWncvPANcJ1m64vz/G/NQX+96PbLxPhvzcD
/k/j5P/GKRBVwk8Tz5+nwDp5yZuX5hcn0uU1P8ZA5xOjCGIcOsss9Dg/jYGO8clSKVSySEW4ZL0w
o/0YA61LFZNGWALzmXHxKHH82vD//h9d/ySYKM2l840xESPP30l0QbD76wgD0c8/OuJkFe0hn3QZ
FH+ampacK/ILOrIfU5ukJ1Ppr+u8JdTdD8cDlkGMiACxkwsZM72bRSOPZmJUAaZddbgj6VOsOtIf
XzB5i1OCwO2aFBZyp+MY7Muih4PCJkNeE8Lf3E1xHz1kjZluE6oq91lgqc9F6dteGsv4wKzstVNT
vXIHjHcjOQU0RMSkh6yarpzfRIkAMiKqTOMBmmj3dROBreRpfuVLPd12Ot2bY5ufCsQmLi54Wnxj
Ch/VvsFGG2VssRl4wlpTAnnIKmaclZ+ON0Vpp7gr7WXHCxDcSWvUzqPSOdeE9IqTOkVEq+mUbMJt
6NVGk2q6VQsteFLB8K7xUN6qo9WdfA1wWQDEqpZPtEBlOArDSql/EHCxZCpMDDRqn2sutSrtrYNE
iHs7bmf0lCOxYkuzsUml2vsw8CZ6DWdZRbip865IHisjxkU7ptQuUGAT74DKEewbQ4ZMbVIxM2vd
l4JWlxvYkeHc0jf75kzD9IQlST8HiT3t9Cmury0daA03WOQKTYs2FbVXV2K0qlewghHZViA3CDX6
rVQTfg3gvRUhiOmuzy+RIkb3rjg6Ufzm5CKxuNLygIAIZfS6KGXXFQW91aZ/ypJyCdNS9im3r3VQ
FQwnfV1tq6o3P2DYyJ6L2+iqtYxhawmH/oAszG5V8ve0DYliySGkGVbxwPy6K4Dt+HMwRc5XWVmZ
F0dkKvslD+mSvOAHxzei04wK+cRzbiRKsdajL7R1NMeYYtR7fCjlNsMG5xBYXgh4rlRCv6a6fp6x
uZ0C4IfNJAkvXTGyyDtss2q/QnK7oP16f7QA7W6dmnOlCFrLd+PZSN86MM9r37LS3TR2+tXSp7HN
SisiblZSwECk53UelCYSmHTejUgCrrHR6lfaYBa7GivMDYXFzUM86447Zk26zxS6O3J/IK0zN21S
jErtK4Gu1qkKDIy3alru4jhFa5qRYbwZDLjAtByutJCMtb6o6h1qXq8Lg/Yl7GwBtjwmxM+Vvnyp
9OGbWRFshrCRyu1pYScq39hIIhyw+eXaZ91I3qZBLyHhAkP7Ku38AdB9/tw0JSSigNooQgsqGLeZ
cjCVZukqx+t+jdbDVFGqWdULepP4FrcGHJZBZ+NbRLHJNu95UTBH6SN5KvRX6wrdVj16hjjgIA66
Hu2tLiXYwEgzpN5N+4owuq8hv9WHtsgpfhisQzFU2zy3LZephsjyKI2TM2J5/L1+urMoGzlY/pzv
jSQr1iikQYe4WZI25UR7iURpQ2VOtZYN0ynB+fEdD3vj2wxfTpxnHNIGSaB2TH7rkxTK+CiphjyX
Wla4HFDyfOuQPqYKpuFWqSlxTa3qisIPKq8cZ2O2cbb10ZmcbNtBDJKe6TnqnxQfI01i6eo5FoG+
y1W4STcdRH9NvXf9prcTn4RelEGMCHLUgfCBVO0ULNe6/dSS9ExkiphTivBIgfLyeQpu5qZI4PDa
RRQxmaTN9KNFkoQykG1JeHaXz02zmosOespx+sdgho9f4SMtmVeCittcQ3s6naQzxoyxOk25LzxV
VZ5iAM+F0yRuJkodJimrYkKvczBCJSJ5kCDrVDTCK0RcrbQ4KV5TK5yv/CJ0zmZmW/umgTNezYHS
nqNWgXuXME85Ah0LeHsx09m3orGy1i0zXVz3diFcAoRJWqd5wPIyvXA+Ozw1rmcjDL+wykXHbO6f
oQasHQ9RtC0xQZRNYJBtTErssYnJkSau2jlmnVHftnACp1gM1WfFj9LrJoG+RjYdbFSnCNYzoVOe
2VT6l4RshZ2FS8uDOS02UBvat1kG3WkwnfIFznd5uHSz8RSSvv8In9KnK8Z6Z6PHTkCQZZh45H3i
0Vf98FZdhGkD9j7MDNV4Lzq++hwofo0yrvSaUbOvbNCJeD2msI46sfScaCr1TIphUlEjunk7BXq3
zaOx3SfOXD6mnb+NiLn1ksmfbxMCVryy79lPp1bMsdspZCOZwbixqqK/VvtAO5BmmTwPlUYjGDv5
Ch2tOEVc4lcNDXs7MCYA2qSqna+JZUXrLB/EU+oDTHBnCvd+q60nLNG3M+aAtxJX3KFsbWWTBbK5
UWFt9pAv/oZVtjmn02A/BgNp8aqoxD3plYK3k77iTpNiUacj6+t6qoDz5+lNzB23/65uZyoFRoOa
cTj+NQED+kprlCszF1oP1kn5UrXqUPxlJI3kKKq4o0XiDGRU8+yP4+AB3RzdXXFXpZOb6057roIq
3RUhlzQNgzJJWK5qKhBIRqs+nLpM9ogKiRkbB+UYaVQs0Wt02xMxs2vN7qtZm+AIRUOzi81m/pq0
1lczCl+E333IdP5qF+Ndrs6M8fNQ8n5Vtq9p1/DqKnrQqqA8EDAlH3p0Lp9xieZvYEDjl9rnhT1U
OKd6hCQygTHit+gOZdVgotum1ljN1olRCw3diiQYQc06FkPDs4ooPI74jtbdMHb2bdVWk/XUWP5H
F026vUv7gQPHXqGB3oCWuX4hth2lBfM2C8viFJWVUnwtuYEyezn9Wh39hMDsKcgOsFf1uhlibc2Q
R78iQVGHro7kV5O4pWchEave+mOYXsnQVOuHRT/hb9OZ2IacoOthhsAKWjN+R/AEU2RW/mgC1/Ro
owolSop9JSOdxgcx4QMuEHpZzRfWUFRgY5CuxcSRbAPjy6how86KSulOWdtd85Pjxkkl42QaHqLa
OFI7C3AjFCLukoCnjCKBBJlFHvM5TL0QjvzAE0S5D6Flj2AMqhvk6nTdsy1f1xxNWveAjMJoeDES
ZzrUjqVAmyndFi/UtMq7ZdzSZ61boXatr6Jon/iQChRU0A7f7uxUx2pHKdaWpGhBBahxzpCKU/Ku
BPvZCNp9R1vdYRGOHFoRHClWSMkkUcsjAEi7ngJZPXe6lbo2GULbqOqjDUm7jkc2le/VUVogbkdi
SDpwwoOMAAvX5DDvOlFCzkAOb03hiw+8wIzRZVJGY7Rael/eLZseli+N6HLZvHXGEu/2SJEZE4dL
0kmUpd+lvf9Z4v4CysdHC1b8Dz35n5Y4gs+K+uX9l7ag76/5Y4lThbaUBVEZaWLNW+q5/4Hlo5P+
hC+OZHcgYNzkEkH9j7og0iRA+VFro+gySPQEPf6xxFnUBakYUyw2P3gA4fydJe5iCvwJ+SbGAQyM
4Dpp83aG87uxZulpRHlA3JONtDom9Rs/+tQ91b2DoOiAvEByc0VkYhPSzFgEEnjUCdQZvABxkSkx
9lPuWgYHwrzsRD/likZl0kSOL0EwGO9tIBA4ryRuR3+b2Oi7oqMZDD23V5rPYr+jpxC+1HgUJqP5
HMAxYj4JYbIzc5qT1WBLZFHMLq7Sc85nBywyEJTIayHBl5yEXnzVcjSALlnodTndU+qGWcuzjWCQ
Z25NXejcRFHrDQhWFquSrSmZS+DUUjvZ1TPB44RQkrYQIBy0/1Nv/+8RYGReci7/q6smz7+9tdFb
1/6Mfnx/2R8XjlQ/UVyPx16SnbJcN6APf5BgUv+Ey5YMUl3CzEAQ4ef5ceFwteEOw1AD8vEd4vhx
4RjiE8AHln2y0SCv8Df9rQvn4tb46coxbLxoDhwY9I0k0ON3XxbRcAA06Gl3RR6oay2MeBrNueOa
bfs0WcmrLQAFymIm+7kbHRfQrSEkYEpIiYLDFq39YPd2clDSNjmNXXrsbYP0FsVimat1WtIVRpaY
AMapM6ijYWrfGHom1swYOldE5WxKrECuY3WOS8Dq+aLGFSGP39iwE0+t5LgKQCFXPGoQfQBnuoKp
bB0nzVOfOoxNEYRyWWiuZcavyLHEOs348URliqCsqd6Xff2k0jHizsjDVjEibS/z5WdlEHexrr72
yPt5bfmUFmQXI1MDQZSE5VnaWQ2hEjRUaMA4Y+uJunqykIeu2oUcGRR+vZzQNDbZXKypJN3Xtb0P
8rYlh4+vpicXMGgzfTXHyYeWKOPKQsC3Kuy6WYuKvzRFxgbEEDzyK/A1CFpVItLridMjq57OJbcv
DTYkH4NLF1K1GBtwW0XK2GFRWOj2iXEe7K71lldScmmvIofGEuoLWT8nvoIy1amabNX5HBTpmV4h
ciYb3pJYPvPKNCo+/oB4tKv4QBd5qJiDx6RZtBFyWaqK/GPKEYhVeq25pj8xeFM8GawoQHzzU0qm
SUt4cAQbOC3I9IgJjMxhRuakgQ54VdCqgCrRaR58209g8cAQKMqeN+WMTGCw+fZ00rWIqpJ7W1Ue
LidJVE1s50bVrEuJKptUvHPW40mshfMwgB8R+7e4f4R57iM+VBAnxp79mvt9TN9mEWTjQTqt5vUl
rxYtP0ut0TVJFsm6KhrNk30Y482zyIYkkQzpDuGImWlecz5/jA6NE/C3Nnr96BXmmGM/86fYp5qg
V5V8PbR2Ayxe8JqMb4mWDnutSYTPomoct27qp8vxRpGAI4Vl0m0Hft8g5JSRDtxBUfG86Cw7PQg1
+OAi56zmaUC4HGenLTlViuVaCKp2ekxD/mjZ8Sv2JI7/iAyXaTy67vi6pCEfJuIYvaHiOpESte4A
Tn7CSVK6jmyeJNUfriU5wnbHyWRzNV6+DOxoPcgFP1om2WsGB+v5JM8dqJk2PbqWS3KYGv8wAcHc
ZQ0iLnoKYjx8OH71tiw3c0arXZ0UYp3VaNAr0fMZgrC5shsFkyXhyEeaXyMYgVnzEslFCcBypHcu
Z0ItOMtgAjB95MnJ1rhQdcGNwO6Zf5nkU7wSyQeMYnTuQyqel8tLj+d5J1R6BUYjtdddsQiNOjA0
kXG4jdBBPReKHC0mjvleXS7DhAziy7FVlgoLxUfx2/vLLYRTIC9RvetIZNzLWT7LZN4UZe1sWbYT
j3hGZ2NRlkpoB6fz5QRYznAu8XNkzPlWn7iNIchpPWN25t3lMLfdoHMdcBqByLZej0D5pVzqN82Q
X3VWeK+8U5Wd7+jcvczolXWHQ6AmH6BGOoASV4+gxsjN9NZxtVz1D6Lu8iPRn+O1OVI2NsSvSsCQ
oMghP9JRknisFRHhpJRHkOWB9H421eNEtuVGWpxkeabnR6WhGmLGEMO9NwO+5+ZAdiXRbsbWCVOE
xygUj7469C4SCNpLWqGv65p+h0pr6v1gNfaSx2mvxygTENpY/hV0ja4MVG5uA4dOkVT5+Z12xtFg
b2cVyX1JdqpXGn3vQoiXLsrxyB06latIlgXGKO5gmUTLd7k3aQ66+stFS3JqDwKnPPB3h7dmzSlR
m8ZZmxaVgK/QsQuqxWOHsuGpGlGdsmW5SZGKNQGuOeHOxkiza/LBGMdXM3EFXL5r4sswytBSTlwN
x9XIyac1xrZZKxhnURMBS8hU8W/RkRJ+WlTp1varj0ryn7Mu9rjokTxG3E8MJY02al2/2YIuwVwh
p7eo5GdKiwovUcJbZaBRpcDZosPMH6ZohItTKEdWYUYn4WkkzBA7MyqQUnM6PycmxYMri4nA8nBt
N8oKP1P8qtGnvQYOcWDWhfZgBkm6buyhjE/EwnaHaBAcQh1xrI9wTTU6LxYV0rsiam9DpIAoL1jZ
ALDrZuxjd0rw/45IKBoPkKlUXauqlEPpdy8K5p53NCJvRiRQ8wf6mHzYla7MZAorMwW03P6HXYsT
f0N05OiUq1qpaAyJa6752OiVdcCjaE2SlX9yhmJWNqmOZvOasHNb7vGKNNmuneZWeZoChFghko8U
dZajk7xUp8jdqonqiGuzt7TJC2AGlTtchaDe0nr4aRT7b3Q3i433t7nGsIBZkBChInR+N0OnjqLN
eAC7nYwmdncU5FHCw0XP7YeuLnROK646A2H7+l+/7+8aHOYpWE3wTUAoIXXxW3wJgePahHGm26mL
02YkE4iSyeQ9H5QEHCf5+Nfv9rv85vJuZIvDoKmOQDP1K3c1D4Fi0MHd7dKJE2SZBBx60T0itsT3
3+s/q/NfrM66TirFTwflT7vzwze2gKb59u3nHeCPV/2gQNVPFjpx9uPvROYfC4AjPiGo0hklmb11
pn2W6n/Sn2STc+Ji3jMgKJeMux+bs8ECQA4j5mTyeri9Gn9rAbjEuv9yoZDNxn5uEPMC4cSy8esp
JKdaV8LBzPdU1TPSbEE6CRj2fGWA92ozCmVXy3YzHFttmtwMq8uaZkl9KwNf7qrMwCRk+k3mseqo
101lWA9jIhKPfBaYz8Aim2aodQ+qc3zKxrGq1hPC2hcHeGvPEJC6nWMOeBUCOqN8+d7lZbtHbh9s
zSgne8gmdlf1EziLue22U490BLWdUaxQRKPJD6vMTXMbrXU8FU9GWdkved1k+24MKCGLrE3XSKo/
2164PXzsDeW49i4neBzVhN4TQdAYbbAiZrB4CtWu2mq9Mh8aFotwHWiW9erbsqRdNivTihjWIDgV
9USVUtzaR9LVxV031No6T+W571TnJGJYFzsLguc0bBa6KOl3s+yQxEQVN26MP9ta+vluiEDjan06
F2XB2pBr+cYijBYsoVdvUGwdgjyhxG1MbhXbp1uUbqOVCirtpfS5r7qkMu9roWNHrRAXidkwjk48
NvuumZk0lFk9GEmoHNIGX0+iVbMbKvG8bmJRnCorlKFX4TNirhu6BzUqDU/D5HAM/MzcGqWabbSK
6mQxN/O57LXmJCPFX+GWeCAManybkg7V1kDlri+T5jwTE0SUvpVuLJLR1ko5TndoveRr549Uv0/P
gp1mq5Z6vMPfoW11zfE/M9EXmzj2rXc7spLp1E1afEKOnaxSuxzpLhnbzMNw3K8jOuN2jVXXmwqs
dD2BNmFkNDWaahEH1VPtvNqodj6CYXI2cHYjGXsYRj2uG+NsTAPluvSWPoadGj/CD0wvigVKTN2j
KU5KkfRXeEkIw6B4NGR7gjopA+7XluajL58TImCEld/gpyxO6aA+hqNStitFN6odnvXkPBY8Ve1c
72+0rHaujCpisSihqQkLUJVM7joFeJtnckLCr0PGXkIGyTgcrGjexLlG4e481voGgbRN2UNFsVdV
aNlu6qDacprEgpVmdHTz4qQlAR1FkAZgS0xwo2ZwAtqc3WIX2zlmlazCLq9OtaW94O2R/rGiAS28
KtX0ixXV8g4hJqVSbFn7JupoNdgiRYwJ++udIXfeZgObggenNt/M/djcUlFtZyS06f58NHLIfLvt
Hs1y1G9rG/tj50FtP5AHFntO3alekObOgeJqjT5tHDNUIodWeVci54cFirDX76BbkvpRw46e0P8m
krylPYzsfXnIcdI3yjrDbyOgjUhNWWd9OW98K84x/BaBL77OYTW0riiV4LqaZCa/QLCBLXgNAcln
gsA6/x1KDMQ5mp0Vd7hVqBqK4YmuuOfMNZOV7WSkSTm1oeJN71OUQqJ14lepoLza2YgEi71Z0D3J
at51eBO6S0XOGHbGaQAe/JxNJX0jqJg5UwQ933s1bBECkrM83uatNN4ngyjlreaPPTzUVElKtJWI
nIBWRSPl5WbCW85pUFurbMSmSDBEkbGCLJEPYsAoy70PY0mb+CB7mkOU9Tqj6BqrFQq+4kZSs1JY
4CdVqLeXJhuxLopeWQVylIGHqdG6GXtr3JhEa3uCDSpe1SbfsWthNn1IB1u7quFsagT5NVTnnDnD
NiY99sS4ht0sIgKC+Ah/bSYphchap8ttp2oQ2bK3twVqu9tcS6nRcFS5qlWzOI6hGV75ZSk3xdAa
IdM0Y8pSl14i32PdWbWxpR1sWZMOkJNTYbcx96/Airw6IBd2A7Yh7mUK+WdpzayykpnKylLy/FqG
XXFn99K6bq2q/2picJ5WiJ2vIImY2qtaXScLydZe+DYKYuHesoWGq+DjeEYtIg/D2gwLWUd0ALyd
tlB4ZHn4BL7H9qO5EHzGQvWJhfRjZG5usC0zxuJDOPToed8AUMxbGkjXjSSonFunv8MUJJ4SqUbr
hnLnr71awTW2C+0YLwQktrn5RB4OrHI14rIdpvg51HT1YC7kpQGLiUKOzIsLs9mS8kptxUJ44sCf
b0kqir2QbapJ8/KR8K+W/M8eXoc+vq0JfgwpqA4DPhQCyYeFXkUyBdNaL6RrpHOLd4DE1yVpiqth
IWfHhabVFsI2IDnztlxI3H6hc0kgCLbExduLnxG2V0VPwa0RCli/sMH9Qgz3ttaeVDmr3/pOK6D7
IZAT1Vd31kIqL8Y2T1uI5nKhnPGFlR5aqfQ6WQhpOjOrE1RofWtiDzvaUs2RGuTxMUH1u630sL9O
CvxbppZaS0Xtc7WQ39gLwy/+Qoj7vkr8ZtxYTAILX94t1HmxkOjNiB2Zzci0b82FZCeGtX4hdcSt
FgiJEIv2XF9YeWMh6DMU4+dkIe3Vhb4fmgAOmrYUYIZC7EMRfPEXul/NM8HwIIkjUqYlT3/RBQgU
AuMiFRjCojqNuTNd6RclAU//aj0q9JguAe/xalTbR0XrWmCJJmhQOJNw7yzihOaiU6gIpXJnSAhM
1oHW4ue1aY9aicRSA3QJFNXAEXNR1327xsZlvmgj5vnRCEnkx9LHnaCuycTmqrKmUN7rf+hhgwxf
ykNjTWV0vgyt/5nv/2K+t+EZ/9V4v/6Wvgwv9S/T/ffX/ED4MazAOGHuwEyCX2WB8X8g/CbgP8Gn
9tJWJy7014/53vnEDM9IzKwKBaAvtMCP+R5vjIEUUeBxIfFTw4Rz8Rnh8flj7cUe9D9G6ZL+/dsi
7EDOIZdkvseNg/rytxUxicE81dmpdhNn0lMbk9e0tkoddfGIdtYl4yJrN2U13aaFNg/uUjWOQcfB
YyHKDXpF7uC4HtQnnyJc0olyyldoRBi+ja2lLOhdjLoFud7ScZ4zVxKPkj7T2Myq3UXlJg8cMtgI
iiJixYFR40uMdoya5n3cAmgx6s3XaWxCbtsduLCkiMFw/ZjmWSY1kpMLwDtFpiHcN/ELyBDqq7EC
5rIyHeEaTtPtwIfTsPlb5V7Okb8vMIPcEXqD3bSJnmNZKU9RmoEvVZRF/3/2zmS7bWTbtv/y+siB
CNSN1yFYSyIlqnYHw7Zs1HWNr78zmOlznH7n5jvZz44zx7ApkSAQsWPvteYy66nAuyZDKj1a4RVu
BzKAaQLkU/swuOGHpaV8SHJfVyKSD5zl063nEXYwX0kedPd3eph+Z7WNMZl7HdEvOqMRC6wKdXNX
bYlC7S7RIB9sY4Kh7HR3hMYbmPdoIgr3Cc38nQiwQkdT8cikUNxONHmQLRUD8iDCqim98ADnt6Zb
vQU5buFFdBOK8vATDfSDUsOslIQvndNPtcVOD9HmcUq05T3NaH9WBkG9qVv1254AEZJQUSY53tNk
BHiHE3uVBrZ6C/XKtvjRXq2OcYtD6ZVq2rYbUqTUrZe9lAxrXsRk0PNUnf2ahB7YMDRfGW4QZ6Ln
39ulutdtc9kHkBM6CsjPpYm6ovJgL0cxWBLfqCDe0ea9J3pvH7gLGSpWV5/nIWrezNR9slvizssJ
R48g+ujWDlLcpo4n9uAp4PFk7nO2VFqNsG58JiOW0WyO9JYWpDLveEH/VdPrpiCuWjceOowmpxzQ
Ai5OGU0MH6J62WRR8WgQYbgxmqIhNaU0Lm3WedvWDfAEGREpJjw5eE6HeB1l7K5DPmEPb2oDcU1Y
CUEDEB96Aql21eFMKU8YFvubEOFXvx0bzXombCW+MXNb/4SPeFi3WI58bJGcVCyuZbkVLrlfiHJn
/WacMWEc8OvjWiCGdP6uFdai7Vyy64Lvs+eMd5lsDPbsglZ0huaE4OcsREKWiMd/Fvr/KlJDElfw
Vys9ovwm/HM0KeZA9ZofbRz9N7WMeqjD5LWXQ6vkj5XetX7jaEGzxlGyCcRm/NWPpZ7u0Y+lnYYP
Pnd6zxDXuW3k31nZXSQSf25x0gFiNuuxUwh8aNA9/9y58WRJ3lPpZnvDDd9HiqxV12KrpiH6Vmj2
Y4PCqABX8Obm4m0eAcn1zrylQXzsFPIKSIk8GCizD60CYhVitA6egmQ1s16tHQXO6gav+T4HhDqU
EVitUgG2tBDUFluOftGu+C0F4jIyMGGVG8fbQCtQRIfOhY3DvR+XmNWoy2+KMR75ab0i4NT1ptUk
crzRbI46YL16yM9zK61V1QEISyCFNQoZZrWBtS6d0fFpffRPkhOVT2Z6QHQXbmMT7tioAGRtF77a
JgdiqeBkjsKUdQpYlih0ma4gZkyPYUcpsBlkko0ZZy89kqleoc/mGghaDg0N5whDV1B+BAmCSosV
NC1V+DRDgdTo/kA8QPS6aUwwa6MCro0m0CeW4o8uAcZmKixbrABtzE4/ywFkG9SxY6IgbixM4zpR
YLelK0idhvU2Mqq75NDfOihwQKPOgTKf9Vo97SsDxNjklOLiKXxcNwCSY6Hfcmp7YC/ILykQ79s4
c5t+lYBpTuHUZHdNZYTjRuI49OuiTt96ADgP0KcZj7Za5xtGgWOtCofmkWZ/8Eg32box0xmLvpZb
zR6Fd02bvopPDSfht8DD/a3Mpi9TbqQo4coeDlUJxCsaPLx3ZHsfyPx0H5xxxLadGRxfM0liU2e4
1btD/8eGzzBkL0VaMGrOMDHpMiPHq7gCDEQG7y/Uq+bWqaW7JpRIcPE8yckx6sEhtbIq2LwDWktL
iUuJaEi2rNotmM7E5PghoSxxeOrMMm5myrutHJ3kk0PvDupbENL+keDpEpUM6BpBvpnyuHxE1C9O
hj2VN6YytCPvTz5VVYDVlHMt/qQ4XcQ2TxD0Mwyb7mdrYNjapWGx6kNzInmr5fsb82ZvdCPVuUWa
xbrhAPOZDSh7wYylf2l6xzhopBAmfth2XNWm5N9Ew3TPBdR8OHvERjEwF0+gr8gs6PiRgMDnfq0X
4XwvORi8WD2D9r3VDnz4eg7nC64S3mNe6kBh6LHdtKVlp76BkWqDc4MfSH0Q1ZurR2secBfTPKve
I56/XWyDJEWswZAwmOIWC2KE4awSRXyaESB8kKU47ERvVN+sCTxO0JfV+frOEsJG3C0tTX58JqXz
EC4RB2pkiESWB5H7YKrDiqn8WJniThRW0T+1iTkiXyIKyo/VB79yd0DSds/ki/MPsyCRB2tgEVmT
OjJvdK8l/WA0k0/XO40akN9Gl2HoV2KW1s3Vm4aquDyPFfnEK1gTmIXhRb2Y3ihfx0JhGbvcdB7Q
upqHMg2miwBRwSCT2kaGvWPuq4Evtcf0dmTorborDC+32Zh3H50TxWjTS/uMdX2+qQMhLwEdgstY
a/km4o5EcOtZwSdPUnei2404yCnXsTa4/EZnJssxCyPtsVxqrEI2EA8Eu96upMLYXL+tfMSZFodz
6/ptGhSdLwiV8MuEKzc7pnUr6tYMGPFTcMMK5Mf3I5xeJ5u46xf+iF333YVg5su6jP02WU5tEZ0G
CvVea5+GGov1YJWfCtLpQkzRvufeya4HUxTeR4NOQd5F+zxpvlujd+MZJTA4AB+FdC5Ta2yNIdp1
9vISNq1NS25yb214hbDwrE3KTFJWc+m7sigvHftYTwuGmBgRC/sCzOG5FYk42QNreCpcevROZfjC
IcwhzudTPHnrcUrWbVAejcIJ7kWnTWcxSQLLyhD45OjaEf7vFF2CN5gbEqxhRFV4OYaBWrOj4R+t
NQLkinDySef7VhcDlkQMfjfJ0rebQubiYEjrayO6feFaD4DO8BsPvQFmIwzetVC+tZr7de5JzlkK
kjqzIetwgBTkmuTGvIYDBBWHRLzBr2y7fOwN0/Q5xiwf+WBBnwAnqjDK26qbHoukr46ek+4Ar0e+
ZS18wbEttlPdB6tknFMiqsSzPdNEhsFxSKc5PwABMPYji/Bax668mYo04KSASDpcEDeX5Xut9zSD
ilK/JdvaOTbc+MAYbZ2iMXjXRV77aBdWvZi/G3N1qWLX+RZLTk3mWOufHFvDnJSmTx35DJ8RpBsb
nnVCDY2ahMa+gKcIt0/pGM16NSwL64ExZPsQzw0sDlc3/YXxrRc81nn7Ec1dsNELdz7hIB/JpAoh
S2IUllhpioVOLy3n4rYU9iljzX/gtsLKYgfi3sBssRllX5SgO7RknxYpfRE6VIhiZPWttZApIBY5
zDkGcqOqPvccLte123rrRAxveoAORS/Z7T1ZW+Ra9F9JmnqnwbnT5zp4HkVFVBDTk5UFrs0vTUC5
jYk0eC503+YxpGgvwjdSRVssqca6A/R8ixYq3FAkuB+YDYeLAzLmOaXqpobgFO63pj0fxw4r72qg
vz8B5k6eEwfrjNmakD84H30D/5Xh+84dJewK1jRZISzh1NqmLa8Nc/Iil04/OUFSPuBZhJoe1VRW
Bp71sWrcUzVU46dCn7NPI1mSJxu3k29RYa0aWv7rjKeIlbyLe8ePCqv2A/ChtKynJLwdJuw/x1YG
YlpF7YJ6zqv7rRvWtKhAsb109qSdbdG4aEbhv/El0hoLmlDbDGnS34KON7ljCnQAZW0hujaXkW1w
6stTyezxaOIJ2gS1pSJi6+DFIxzhAi4rTjZLWxfFqvMK7dSFrnWgUkh3Qi/rTTwR7svhrTQ3UTN9
L9D+nEUeds9jE497/AH1q113UGZZC9dQbgAIOCP6CrPCYOcshzSnCgOKpx31kgWsErLel2D3/arp
EtCVc7AtORLztjKozmb2xWkzd9U2wXhObU2/a4KiQV1QNrta0pPoxzRgCtDcTUCGSYzYhTLEsuMu
70nTlNU6KQZ4vGPdcGJOxSqOMIzlpo6itknN3VIud/ifEQJA6FzJngOtlbXD/ZJS46VD2bJzDe55
HuvssU7ace9yJH5Hk3NCcdh+G5V8uLbnbutVdrjts6BiDoQHtCGEeI0Al0ecjKAVlIQLO2jJEG+C
gOj186rVR+vFqKbdNE7hujWWx9k2nNMUS/rkrpvsiP3YYbbDLiWYeAxl+K2e5p3RseUNdZlthjjp
N5M+Tcd4EK1PfzQ4IPy6jcP6YgaWtcYRkhzmxZ5ugoS4CEiNWoQNDkrdxUtZXcWN0yMxUrFlUcaA
N83HJHww7KTmtNwr4z0fWNnwAaGEbAlXf376u1nfuTr3J+rf5da6OvqTq7t/Vkb/6er5t34HALBv
QwPIr2QAjKRQAiK8VCAD7Cs/gN3wFTTQg6aDFsivkAGzHx8DBR4QCkEAqYOh4GCZd3CS3urFiDdL
ZV9ir9TwHnY0VRTOIKP1fa4V4qBVsINEYQ9EK7q7UaEQYpgITTjDFlWYBHcAmEB/zjxikhkViai9
h1slb0eFWAgVbEEq7MIMf4HkvmBVo/z5PCo4Q3zlNJAcfcw10A1houvYJ9rCH4Z4IqATxEOlYA+Q
+OKd7iKDVCAIbME3i0GhDeLkg2nEQLspZyTB3Ckrza8RMjsQg6Al5itlIrkSJwjv7L7osM8+nNRK
bkeFppBua+4NhatAQPmoD72no3EdFmgWQ5celivjYmFud2sCE34gY3R5zQjcvmuj/CsH0JAMaYnD
dzV2SD1xvpXrGJJGrZAanVbnH86gOBtj0HWEDsfDtlEYDsoXeyOlMV26ABsaNdDFUNgOVHgQPISC
edAIxVaoAB+TQn3YWItuMPkWt8uVBFLPXXZOi9ohYlyhQoq6hRoSKIAI2a9sBTpQjSutu6QOyDz3
w72SR4bQEhfQie4r0trqfVGIkuVKKxmu5BL7SjHp9bF4KhSd2FKc4kARi1sWRjKml0OsaMaV4hpj
/01PcQjrWCjqsX0FIFtFhIo0SejPS7fkFgopSpIrLLlQ3GTasIqhTK/uilSmeu4gLE+/85bxaPZw
XNrhe6R4zI4iMzeK0TwBa04VtblV/GZUC7dp0+ecs2A727k+3MOQqi4Y6gDzKQb0kkBHtUK40I0i
RCeKFc0be+bgF6wdLyq3OLbdQ3aFS//T9fmvuj4G7Mq/6vrs6e7H8c/aHXQw6iV/NH2EBcZKp0Xv
IEuBWmf/W8AvbIBUSuyF3Ov3Lv6/mj5S/saAz5E0Z0hIUNiDfzWBhPsbSi1KLSwkf1/Ab/1Z52Yi
BXIxvPC2AMa4pun+0gTSicBbEiuUj/iWFXV3ydsZuTLNKX/JAOJVJohkVP3NV0yE8imKUu1CcTHv
ClObEfzGwHyydkI0DstoXCOQ8DtPw0TKNPu91XV+Drcjsm+FQrlPGjRsGMYtgCIRvObeRBF8ZSZL
DcYUa/S4vlKYSzrnF+DHy95jxspMXuu/FYu2NKRhj+ZZYzM+T0XGKCxquxE5UDV/doxojqmpuGx+
FDJDJ62xWbacgOujNWvVl15GyecOscc9ahnMChSA73OzNL6HEdHhULx034YmFJxfIJyExHs+hJH9
wAkkjlclDMZn1fVJ/z+Kv6uU8N8KqutXoII3+FZ1JHiwzv7ch8sR4CRa0NrENZKkbRm9tankxLhf
oayofxkMOCs8mt596VTyFp4AH62yXfBYIBY4PUbJvHEcC4AsCqC7JbCiEzyK8kPAd3otaqu9RDON
CStOkjsO1MQSueokz5Ha3YURroC+Ncqz6zbPXWaQdVWNt1gUJRonuUMY/JHUUA5+ekj+g7xSYdh+
0lfyoU2lblSdTlqkJmaVP3/oimAV1BlVAWggD96F+vbDshRvQprTvebozaFPjOaACAS9dET1uMq1
btm27Cb4RCb9S5UK1Xyxxumsmt5ISAzrMZj5v5r4wm+yKsVNiK3yHPU2unJG2/eWG7zQjJGkztIq
SQv0y3YKqisuRnJttEbbYSS213NJyMOi59zTBkqNG30xPgq7vx0bKfZdH1j7GRMGUESSkGKk/5vJ
Qgmv02WAM/meka19NM1y/BpH6ESRyoxfK9brgzNnzb7poCQEEQVpNfTbLh6nCw9lesLOycPUEoeX
Gh+InhKAy0Fjt+sUx8kNPq4cdIc79es4htRVgsTc6QsWBhnTnXEKkL9Twbe06oo4ucsjhVF1M/k6
M6375maUEZg1OKszPGCSB45TbIuobfdgQeObrOv0uwDawr1biOHOolLpOLLjbtjU0ZLsZ9JCPB+b
p7xocTed205wQaVqei0uXgxLPZtauuC1GNtXM4JA4oE6vTXNxvN1OmWnv753flmzcBlBnVBCK0MY
CHPldWT5E3FFkhQUhIOjXRDSLA8QpoudJlq6aMhl142DFYiYMO6dply+gvsniKMDyuCTwRd9JFU5
nSokWse60+tXpzYx/EeZvsP39ob2AVtCb+fPAE5QjQ+NhTJwYJCV8d3flgEMXr2Dht/iLUfxX8rL
pHM+wD3HR517bb4zlXCf5WreDkg61IJappzRq05srE6TG/zO4B6SaZhOOCGWh+ttWyU4C+LYnu+a
GjW+qBjqlJmrv7la3r56RA69FtpS40SJmV3mxBNETKCK+Euhp7u6bDDzYfEAQmX0PeEdWAadTepG
7tnVa1plf3355S9hb1x+5s0EBbmAd9QkQj3aP13+sUZ2Hi4NWPSmYobbIW1azU2tPSaLxycQiLFQ
jLfaUzLHA9ylqfKqu6kpomnn6jHbi8EzSFMoq4Ojmw7V53SwCV7xKImYWCGxfKdtxYdRPd9DHffa
9u9/ABCHvC2b6TgeOjXy/ukDFEvaNoJ8q0tmM3ydEjGd6ioMEQkGUHPbgnUmUOosS9osMYAKtA0+
mwr3u27diBHbOc8e9hL4dp+NyRHATgAxRxJg+bbO3OApc2pQqFERciL96/d+3Y//vVmoex/nCEoB
Qd/Uk+av750Octws5mhdyt4CTz+2bfCduxlZakPCw4tY4uUOMed0zpyh2HXQmRltFIV9cGGVHcms
wVVBT/KQWSPQY6bbTx2anp03mgwfm7ovzovbxrccP6b7MfcyNLzt2H5n7EpPxYvNL9DM+oO+LC4x
Kwq03xPnUZDw6DTI/KHZT6rh2ZFF8CpJ4djDsnGP0NOwCiF12GatEW6rLJreiclYds04BNTeUbNZ
Cqdw/U7K6ZtgRtusZG4yU20rKTaLUcGVKNMvgv55GxkFk/y0qg6ZScercHjUqQmm++ujF3ha+NEA
WRs2EPZ4e/TPjugk5YXjE63yPMFAQ9so+tCrFh0lXsF37rzhGzgVtYKoS5M4wZHkeERZukLxmjkr
XxWTYjjLPH3SK4lD18RD9+bkyVejBBON+HI6pKNs/UY1BjWTYyK843Zt0ZA9oZ9gL/nrG4Ei8U87
KHcC2g9qBkhW1rUc/KVsYK3GxZQO9YVTeQc4AEA7pjK1NmfjREuEjCjfAT4Tr2AWhFtKseqzTZIL
YyDWJJzLLeq02mF2nWRw4mnREVuix6k/gGzMIZwU266mc7XiSdK/zKOePbP8d18kh/1vfeyY2hqf
aY6eNHKJSygox+6GorM2uaPP3AdmgcQiMzIQl5kAyAC9PO/3Lien9bxUzoGkjmf67YKwqoiYK1+T
8Y7hPSBGHiySUnq9/yCbhCUyLYi/KrESTmIhJJOndu9ksSo51fcK4Ll7bYElo71gqDLJeNl4xvwq
qoo5fYnwj/cT5YCTeCDQdXCzJrI1fRtL+FeM1Pm6GYb0WEIH3i9eNqMlNJZ6B4EzKu/kFJhwrfs0
emEfiF9aLYF4tFSjgUogzpPXlhEDU460tsN9RN0CjNhgNQB3XUUfmueIizaMqsCBdX6EfsdW1eb2
uiGIB+F4hAuP+QumJUKzWPIy+MD6qh0VUDDoesVWjghM8127Nc11hlHqKQy79hCQ4WKuFpEYXyIj
IM4Uj2uV3mhdp8ofb36AKF9q4Chr/UuelayrHQqytZp26b5WoBsJrTE9ztwItP9HBmGaOUd0G4Vh
vIlyISl3hrryQPoTOC7hJNOlobbcI0T0Qkh5y/Jd2ql7IDBC2wDJSfH/0NiFUNEs4wYTF6QdnFZo
SBtOtogduAvjmipzNZEO2WGu4iBbBfAVjSX7jgXxwtE5i7Gkm6Tvgu5DtTym+clx8uhe5s7osxnQ
xWi9eXm4Pkj/CNee5urb//0/nz/yuAC51TXx1+5Px1RqcHbu/92eTtb05//wgj/OtZhPkPU7Vx2D
w6HxhyfFhtYnlaGIAG0HqSsnYc6KirtnGgrJJ2iYwYEA3Kis5H8IGzClo3pQqxgPnYnizf47ygbT
+EXZwMoIxQF9nFogJQb1XzZ4GCrdUDgxGRx1Pt1oSUtcDtbHy2RY6UdeDMuB3pWJGiizwnAFQig9
GUbevCe40ytG8K12L0KH3lNUzcM98uzgJV0Irrqp42n6GnVxEoIDw6vqB0VvaD6Ae7q6CLM2AZi0
lxk92kPPTB0yHbZQwnASN/sYhtm6HerefYnoQTdIuhs3p4cr5Lwuyin3OSkcIuLXDoM1ZJuEIr5f
2YVnUYLkBmYHYWffCt05hAQGnBJvGgh5qM0Lhq0eKOZQBd87Y8nPoTbcpVnPHGrmMPC+kKnwGQHU
8DoxDvDl3EbfGTJX9GtDi2l5MzmwnZnLr6fZaO/pBUx3i9OIq+SdOJZc0x7KgpzylTPk4WnQJDoy
s0KMGraugLhVGuYtB+s08fVkEeTZj330eSGGFzBx0G6YSkXvOLEZxxlu7u5aB0vTysvt7HEWJDr1
Vo9+HrjbPh6zcMckwD1a0hx2ejlVxnrJc/sxjwCi7YjZzBxgXpHExgu0jxSitBDhujBL72MW+lT5
HMwc3YeV2N/YXoMaPUjrYx+kODJbQWyRLJHCk0fg3agFeGUxN2MX8Sr3ZM6QkrZk3/SXwcnrfchy
uCexpP0SaYHb+R40mdI3F7t6rDP4acJxNei8ExfHyxgQalWRnQUWJH3lhktyppgvIeFazvCWIaZb
2T229hu6mA6j6GWecMmHOHXAhAQd6SFjgrm+aM4FlFiiOTCyrwwbPbw5TsRpUDV3R8hpCLzsaArv
3a76TirY3O/1bqljTKlG+Z14icxEILNkZFuaS/e1aAwbQ0/gZi+EqyTYoop6Q4meELBV2MPnSnju
vT02w7qsCgt8oNE4KyxIxhb8txGupliM56Vrw+Sl1hmPDw8EKMSMFMTCRrNzxBBfRpzD97kEyJh9
8O1SG+Dhb2KuLft/pLUAlZu5RGwBhy44hUSKrnNRypUwu+F9tEbq0lnI59DldzBbWhOl/Gi2U7gZ
C7xvPtXMUOyDQqjRZ4CcmScUMgK0o7kjAI0YiJzHm5hczuzEqKTjyinIKkJvW25avVJwWaT7SYQ5
SnMw9jNdphUbGvk6S8WN7DxxV+r4EqbSvNCc3oOcs26XygzY/ho8sHox76FScd0VujAnZHEO1oXb
cAeaRa2fNLgv9rptewSLTeBtY0YNR9w8+QYevHMwJm+87Yn7WY91zknN6vsOu9BS39ht3R9l0ueX
WRQm1urStna4VrqL5mGLingw0zL5Thv8mdbXys7c9AOxn7lObFKiSqIUnrReZidKPcdvC8AA8WSJ
R2z1rFpuXmQrrzW9lW4nzBtw1zJtDl1/kMxMhz69N8zixTObzA8Jr4JubeyTLryAK4wQH4jED5jq
+UmsD9C0Gavtm8XOsajb6mqX4xNH82itD7N3cEpz2aDHH3auTOTFrjDWszxhhzcbC5agmZO55kFA
CM22v7O8VN/UUzLdAlRcXo3MNKmhcSPAfcqwt0bR0ek754lmFvjK0c4mFqmWNcUpWTtWsRVoENOm
krjINFzOqOG5cmTM3C8Da2MaVu6+pJuGccpjFCI0b9qELf6JQC693xXgFIlaI8w4TutT3iNxQbzs
3qSN/EwfFE1XyCxjwjuwokvSbfJW6SAMLsoDcSXpJliQs/rAh7na0kh4UF3Ng9pI8CjXHDsg8qKJ
8FBq7uI2Zlx0TvBgfww650fAarDImIxvdJeyNDGdHmOXm7/V5LTeRx39S3AURfeWuNZWWr12stKp
OIuhx7aWhfqT9GT2vZ3N7t0RofnoIER+gAcRbmZR69usMvu7Yekgeehmi3gj1dINAsKMRTeK+8fY
NMqjG7XGZ6PllsawMcJTq4s7V1QtcwhLnMES4m/qGBu3+Tg/hiKHkpdrIj4h4+tuYY0Ot62VBXs9
shLckG26Lsn73gYZtkiPtJ2YowaN1d5xmYi6DmI7I1wjfJCgvrtoOepZRTBNmuSnWGbBc1QsY0Qv
w2o/zbEk62fRhvhWYiLdM8euYTOK6Uve9ZjejGp5MgaDoKQgcRrGYzGmS6TezzVdyluAbOPtMpZM
IDNbxxQEP+Bi2b14pFEkkcfBf2cw28FMBwP+WtVViwDBptvclsr4rlZ7dvTpcwSI8wnNmwJm2Oh+
Ycmm1J3mghit70ja6R66nsklqYOGAG+j1zb0+9Vsw2PQ32aUjcW+RA8fv9L5UYqdrrR7dqIUVPt5
KVF1E1/T55te2MrFOkxIsPRp+XC7wd4E6VxweIxZgiPDpEnYNGBNw2jud6OeP41YX3cE65E4GyJS
56vM8EoV2YNRzd3aKpxjH2rVuiYnxf+nPv5vJj8YveRfTn6eocL+XB//8YIfc58r1oyZCjWtsKhE
qXb/qJGFMH/DR8FwR7CnoJmhDP9RIwNuEjSmXFVS/1D9OiSa6DrYQ+FYDuWg9XeK42uk/M8NJM6j
uMsN/CSGSRtVgd1+bn5xjKYvPbvznafmKakPJWKet7lNzkaek81Hnm66+EMYVjethcpPzDNpdVhT
7+ea0BwGl+UNzfXpnjBBpGqxmJguzNZ9XokWb2wJJx4GGnWI3g9QTnLbDMaL5hAaVOPVHlwoZ1Ew
eXm173OJEeN3DJqeBdrZy80hP5ZN0sDDkUKU7nejcua4349gB6fhEDpoCokJdiYtQVfl1sNjNXCR
H7UCAyn0kEiamzAZG6xb7D3G2aVsQdbk0YYMK2D/YS4xc4EunrtLk5u0TSGokSbIYLt25GL4Y2EH
T0wboqelY1fkQ8GvX3rtyxjlMQmRZlMjqo8SzLvWqZua+rBYNMKjEjiGJ6A54h5HeklINlQo/Ny+
R+Z05vgePXdZHBMUUiQUrpZ0BGAyjvpQ30hnIbrSTwp3OkVhOmgHuiIjmP1UC+dHbRawWta4RpJw
CyTRIg1RxrhLd0Ogl129F3oYCOZgOa2gdLrYmR43d9XUIu5OV7klZT4c/lkR/psVgeR4SZPtfz8x
3/y/JPvfX/LjzGz+Zrmkilo6M1fTk4Jz6481QQESLVMqZIOLHF/1dX+sCfTffywFinoIMUENf+E7
MDr+O0uBMNWz/vNa4DE/0QnUFOTeQof/1dtVB52bJeFk3+SycoUvcSYg1BYj26Xft7jV6xVPRYD9
mWDAMjiVxUxR3lg6zKz10rFPPWZlrWv5sW1to5k2Gp1WE2ZuwB7n98YAEsipMeKc0shkBLrNmyE3
x1NH8BfNylk6nBfQ/dlduO1awGu3A/Cur2k4PqCMcQJfSM3xzch2tpnpebgPaqyjcuGxcBeaWAtE
U/xFHugmWMueTJadFI2K8Z5ERr5xqzfgD/Bxtfusdvv6njlr+tjUgffeZosR+Q1luGDbHZLqhnTf
iBjs2XvTDNss+RWzvWwmWuAkC5GTyDRwLvINIjz3nGIGe68dh4G3V46f4sGkBrU6HM39zFS2iQgo
SwY5Ue0bERCirtQQTi15dkggun6CalG/ydaQJVL02Ptaeu7XbJpPZDASjg7sez7wR3A39LZBjm+s
78F5iE2XKPA52Cv+DUnQD31CJqevz7O+7kZWlhXHcjyfHKYpkswAu9worGHP6CgHY9S3L3QaIcaT
nLFbFmd+8Fo5HymVa9qMMUfZVUAJt6cfHH9wP1gPSYoEajOUUjtHeeHuJsum/15O4pb2SfEULQ6H
clAG9xTdjj9MIR1E0+0kZuZBvmpMzJFv1dI4l2bYr72KA3TuOM5hiMXC1NGaITT0wIiELPoNHXu5
GrVg2hpY8vZgEKYS0my9fNLmvNq6JLHsQBwvBxZ5wgxy6RwieCOPpAYEJxQw5W1J6l6+M6FZnqd+
sQeB0HYwOxqVqx//7VI6C9GdZknEDhiCr1zPevid8lm14Vgcie3EJr12fgeByka7uJqA6r0aRlrk
C4b5QOhf/1lR/7sVFWHcX66o34qu/5rOP9dZLHvqRX+sqa74DccLRRGJZahY/t2JdL3fIMaoZZYM
OFcpb/61ohreb4LaR6iqihmmgsf+tMJSkrEuWgxc7Cs45xe37F+6Zynyfl5gQXCC7pRkjQDJZCu4
jlJ/mjQa8OAad8F9OAjOQD4TbedhJNORexwraFzTARr0L4k2ToeqNs1xhabMQwI6dPvGyYedUYt6
p3cx+sGfLuN/0F9Yks/4y1vjkrATAZqSIIJ+DZab4F9YqcTu7mARKs8eR/OzuyDJW7FIgr0QCoBx
RWHEDcneoeHR4xpaP78iM8hMEg8tHjVIGtUVq4HbMjzNV9gGEgDxnkdRB4MDSiXZ7OgFiUy9YjqI
L1HMDtPuNHePKHdZm78jPcTvgI/ySvuIFPgD+YuCgHhWVl/cKxuEs5mRr7QUZAgGJoFMcU42E5Q9
VvcIwbk3usY9sZj9s1cSUDI2NbQ0VvCMGOExIaqDCReqV4KPaeU0VeJTC9Occ1MVsDkEMsqOHV6H
dIs9hzlPgrj/ARUi8rtw3ALYfcEfpO2aeGmOdZiIXd8b7ddYjxpqV2ta20kLQbw8VqXdPjnQ6u+F
hxjXafvuBu3AcJw0EGixs7DiZl5in2rTmIlzjrYaqie6Gr0oL5rpvetGAtwxbstyDWo8emPAWzkr
vbfGOy0stQeowd7E3GxuN2M8TLehszzqfZidm7mH7bJ4BYGrI6yArZtq5heK0mTlVRHoVSJsFnZm
2EYX3U2rCwZtgyBSN7+3hsVBl2KQa3tHo6M1npOwAV6EzOa8LPWG1pfc1l42Ps26jpeXOexhsitr
l2V5sa2cLkp90di939LUVPNcscc4XG2cBbi4seg17bSK+NWlG31oNfYDV72+ce202SZotI4hag8o
/bZ7jAS5duug0LM3dBPtU+nQCqtHSno/7TUasG28/A97Z7YcN5Jt2S9CGebhFYGYGZxJSXyBkRow
T47JHV/fC8ys2xKzStnZz/dFZmkpBQKAB+DnnL3XvrZqU15Zk+59S7zU3dnx0G1RbbADh5i/KdUk
tmbWDC5qm8nekTsPQR92ePpasOyZ3Qu5GeDKhAtP/Xvdm+Zrxu3T2Zl7CDV2FuztDrLkoME9NOfM
4oQGC8FJJfBGLxCEBHAhoiIqL97NNC3UZuls97PDh2w0WfIu9YNx6wSz8WomZGZUuVLfV4fJpcPy
FPlSioMN7hBfIz3NL7yJ0aHFXgrVanJzETWzpaBWDR5oRN7AVEqe0/cASbrKA6caEGOKZjxQEUDX
ZAldUl8eicLBsAVxcCBKXBjngNRmBweJXh4nbxF9WBllepXQNTsTN8bVg6i+bOxp7Y5P6a7ENgUA
0o/trxXxOC5muVk8Avivr9bMay7f0hUX7Mcxw/gg3ph+tv66oPASjcZ+Y9rThbPKiLbqfOcRDevs
vaJxj+SoPwXpvLx500II9dzbxwDDU0iLnKlDa2jNNU/C+Quib1+EKMMUVJZkqYG1ZEAsNryVZxU2
vfBe6tgLxsjpBAanBmrBdG1VrX1kLowyFzSJR/bgNKTVlWpo94aBmqZjk7gNccA8RCpsA355Q5S1
Szhylpg3fWnPd65AGI/XJ53YktZ9eYMgq90jHEpRGaOo1+jUGe0EIwVjhcvj4FylAVkjY1xWz2yE
OrTH1tBsJQ6NC8KR7krD2NBHntXpN5mfN4+gTLUyMsbMjnSiWa5c1miwFYZKT9PiiAuu8/Q2M+fi
qa0Y8eJ0h99P+HJUtTN9vLbh4ev0RfE1T5jA0t3PalSUMAtu+0yV2mfcm6AXZNcF9yYcyWzr6VXC
TWmFK3a2XgXfxWJ1J1UZ85fET8vNpIzpHkMZWjC8D4vmagLmeJMedDOf9HDoUvucBthGvRnPp2M1
Sx7Ghpve0eowPzUE0d1T0VfGoRd9cmvbdtuGE8nM5cZkmP/SIEaoQhvvg4MdGGtq7I7Fa9oFHTJ6
Q06Xwa8mcljwDKchbB74awW9OWSdayCKM/UcDiDE9IPne3AfwJfbdZ7bv7hawCGSQIcsxbN5lyuL
1OPClNtudrotzwZ5zL0i/kwCssEfLDqe8/zISbArSLonZTokmkTbBOwfaXA7nXdlJA4jbU+ZKfry
3uhOgZzpMUx0Qs8DEqj324aMJT1XVBMMAixOcjK8bZ+6X3NLn6PZt0GKAkN4zoyhPeYUC7cBmB6O
Wn01YfuyEJ3CugH/dQXihkeOU14lyo+/UqUfAw/Jt+toOIqMCiKGDiKnbe38WjmNt7cpHPgHizRv
UBNxT+fMn6+dEYmVaY5mVKXKJD6EPzIAoy/5XHR3Ag3+2XY6u0Q+k9ZfbAdg52SV/bnAXh6JqpH7
dV/yVmpF85VV6lgbm0wnHh24bv2tSuP0qm8mmia8TsXZ8jvZY6VKPXx6/eLZ21Fpyo7QIgXWTgmM
lJFcRv3ZzYeh3nZuV7zZA7lGWwUFbG39QxLCN6ehChnKoYLjnXoztTQpT3ugxJO2GbGGfcn6tHim
KOZ2pa9k6k43GjKHe6W7D4WMnX2eVzgTLCzUC7at1Lr02ewO0AUN8yYuapuUlrR5UQRW7AZyuaNm
0LlfuDKhMGhWXr9YTlfxmdn0zTTqYrWi2etLVFQXv+uNq57HGb+iXhHpjnNtCtl3meSukgnAAvHM
4pWR95deM7A8KoNEDIzA7SkHsefR7vI1hm/4y1MyO2LcU4RRVvdzqg/XTZ6rO9s1sgdZTpBy3d5g
uiZKkxTtvr9PgpmXteM7l9Rp0ojGkmkSyUJXMYJR2K9WcThNoVPZmL9XtycpGN7XOZfdmx9g6wjh
9wcnz+7ndYPpmGJb5U3AXGAZ7FDQCzv6ObQ01MSjewWQcbHDNitHM5TagiPay/PpqiMVFbsHz5F8
I0irR9Md5OKTmRMLcAdrqrL3Iy99FJ7NAriENRBvg6Z0T1MueBPYkEK6Q0FAlozkHKcxr1ab/VdT
Wv6DlIYdNZ2nATli3nr2RcGDFqZru/cbt8wvIlWFhBfjVddrE+xZoC+/N6zZe+mwJu0bN6GaLtAy
f7UNsrR8VGtk//aCkbmWVPQcU2PhldFB/9pndOxukaam1QnBW3CDjbf9EdS6nREznujH1s9LfVOv
/LPeGjFNyj+4aO4flLT/Lev+n8o6wmjoX/33RtlVMyJVfa1/1Zf88a/+Xdf5/6LBBVsUtci7IuT/
+iaIfaRn7pO46LvvWSL8rz97ZWu2o0nRRVo2CpTA/Cn92+QDAypHVCkmQvt/mP5tfajsDIMfOF19
NDBUih6ChF/b6MRVzyP+Q3F0WLh+lOeaca+DjcE2Brao6XKfUBDS0N56zYsfUdEL3Kx1fNJEFp96
3v+IT1CONhAi95gIQdOTSFWFPvv1R7+t2D2krZORIgbX20hzLNBko37PVxmyTJPy2cYVsG1XOSdr
PWaKbacywp49QRVgHm4kupiRf2rLgeeQ+wBX7+9k2B+ah1yB1ZmCdN8kLRxG3IdBQs5mjUIVGSZb
TXmL1CPYs2ehcT8M63nxvX9aIv+pZP21YH0/Hu1KJik0SUl8+eAYMDUUHklRtMd3tjvxSW/r8HqV
xf858vqv0KtfvQnOeiTPMlFwrCmhBNB8OLOF6d/C271EJUTtZ/L4ZifpQNtBavcwmaW9V2ke3//j
04O8RwI62C6WqU4n4+e5TK6b/Vyx+zyOLs/DUFvTgnvUTU40Sgd59D8/mkOHg+QQUOGk3/x6tCTw
56yu8vJo4C8tLrWolp10Uf3cjKRi/P5YxgfB+Ho9g3V05eP4CLA7fTiYLMjrrQo9O3apLFFKpNTy
UdeRPegLAxWPSuXNSDl/NaNnPSylRygcvIn+H58zolnk6jhPaMLzUPn1nEvyn1U1smPsxgIBPS/6
HnJCHD8Gbovq8vcn/dc15DDJ41UNZBmp28fOj6BQtgbh5sfWWJa799SOQeMX3KZtkR5Vn6F68Grs
5n9z3HWZ/NTS51pjGQPYRqHs0hJb8UM/L6OC6VeWuG1+rOduYlPO3ZytcZ7DOiPd4/fn+OFYq22M
AebaR+P2Mmb7cCw702ZjSsmMzKjnI2zHXhG2ulDnBFP70++PtX7WT+f1fiwH2wFuGE+3HePDzcuJ
3sagwxpa1EJCXsNu4VRm1mREvz/Ox7bYek5kVKFQ5CHDcjV/vX6jW/bCbWSGxBZsDrsZ6onQVvWa
V245D2mWVUMoBSmx4UIDCf5BlaSX33+HD2tnPVekVzzoVjA2g+L19/RT15DiDOAzWIdjPPUrKhOM
BYmgWnKJLcV8FJ991LuW+htbzfsl/HCJ17xk17UwBZrwCD8cNnHZ3cVedkwh8n0SuVudmCGr65Yx
w15YLXCIQWskpgMlE2+DD0BNhD3U8hvKxA6DICLCE6iS+JCsI6E4i/ljybU/BLv/9en8n76nw41Z
CeYBAs+PU6vCseJ58TTtgLnDfSOt3BabqSsps+LSnV3mHZRgoco1z2MXPhcXfTIV6Cj82MexaOxz
MATxUWa+dR1obu/t3CltchhVgTftf38n/7pqfZ2rycjOYUfylwGbHuA37smDgSmqE2dfJL4sqF36
Yfv74/z1l4iMgFtGFeLz58d3Y6ZhconhjKLpxVMUZKttoQaWemYE4zz8/lgfH+csT1/3SEp7dx4A
hfywPJXfO70tcx7nsBGixI+nCG3PuME3USC1Wk08clZnY5TeF62qybRsnOFvLqyhO+sv8dfl6ltM
L/HCsing63x4q5Si1Ux+GfHBG2ehjl5p8jAdAmm1x4TkxzumePrbe45KBnqSEVeb5gkuqxXTirva
OYMZiE/BOKpbFE4Ykvoub8GJlcOYERREyg0UdrS7eFful9KKf0zkUz37qlwuSHex6QedcFchVoHi
z3fOk9B54CKeMu9hGrgPbtrqhwG751Va42eK9DbTHolhWe4UQMQxLGk43VRCH17LGPrTorGNY+ZK
kRxAkP2Bc8dpT3XVIUerEfcelt6we1qlKd4AyxPrHqEpbMJByB9/TYPY+FqPlfU0o+0l7TqeKm3T
4174UU6DPUfVIK102/t5ekksftm2w6PFEFP2NqY8vJs+IV+60XxzU1dsG1d8p59s5ixIxp2euvZ+
tokpimpP9t98j0idOu+8L34341VHMch649efFLuiCTh828IV8M2eZ6fej96XBdJEJIsguXjrv+0p
dC8JTEx722UzxhOP6d5j0FjqwnumfO46Nd+8X97Yxf9p1ql+11pdiktjAeZ5xGngWieT2L5LkYDn
3nZ4YOk0vz+tIN+c4TvzhPINqb3UTcGKhH+F86EsjeUAVpRrpxwfZobQ9fTRlpn9aYR/oIF90utb
qzBhcOc2nzMDi7uQagx5gyDPN6FDPA9jIVSyD/CKLCGDfFCkiWU9QQIXZqiZXNsKc+RbidZkZyDZ
fKXNBDSEHw3msjirQNPNNLo2QwE0S586eZMphpKRZxvZS+kOPJoWAyeX0u1ya63rsJobnHIjEs6N
Sv0hixZpsIExqmbZgS1hLXnVsFySWZXEBFB6KUxbE35MR2NwtFTsc8Z0dUDmnABd4HzGUtKzwLY6
NpXXdE50Zi0+qxcEhbwVBNc3hzGlYnCdRnt0kc9yHxNbXRKtzE+FX26DhUYds34C4LWy2w053f6E
NNQtAFZno7RGYEFJM2hGoj4zPFnhTmUWAewmE96ql9PY6e7B8pz4MRm8bWPTH+xckp0UR9vEsePd
VIu3L7KF+T7Enr0O0fyL7/Oza+0KbbhCcl1A39A1udB0NM2NwQB/F0jY6LaoywJ2vG0+B9l0kyW1
OuVGsEtTtM2o05sT8zqmLRqIC2gmAeQOTqssfLFJC5Jz1ASwwVzxWoNjfxHMnC6Ak2+EHEjRmuD2
TMq36ZCYUGC67IlAMPJz+9Y8lw6xp2PhbNqhnvfwl8F+LNitU3LWmX/DiiEl4L5P1Rtwvtd21Ppt
DlQqUi4SYJOe01HT/c8dzXwoF1ZbbpT0eauNrflSWfZpsQjTmMzsOnWzOSps93Ga4nNTe8nnAVXE
NrWVPKVlxQPYXvdIlamu3cyyLqQLd3eIhPqTNpFrtCzuVeGRlQYHscq9PgDC15lJ/x2Zd3tQRpND
7Y+nuAtJXc5PBllFRhhriXc1OiVfqCnBGdPvNZcnZ7GtnZzLeNwOkxmcEWx3N2yU7DSa8YBGhYdt
DOtg8kTLcn5QjcP+oelbwmwBkqhL4QEIjysEHnYx+N/yKhNHSRDwkWZxxUHZRV9Eot/7zjzfe7NS
RNuP43Z9/yBNbtop3WRtV932A01Bj19aeYTez1bALJp4IxR7kcJnWFXUbo8gy8t4FNUzLcmYN4KX
BN6hzSl9UCEUUcU2bxcsOr0uwDPtRrRmddPrwzOJx11kMGi7truFcIWkbPw8GvAX5jtmmoiiIaLv
6rxwbvWRWBHXG5NPQ57MZ2uU0ZDF8ymfRx1TtT8HLxb2zDh0arNfI/qEdqwDkZ5Q5GYENsx+f1im
ioWZs3egRCg1AqWFt62U+Fw3iIP1CuU8SDr/x2BLdO1ubZiPZuV4n+RMrthedzKSpscZg0Ezsh+r
ZXdolyW4llrn3omSSZXVkEGnDZ13oIIOMIEb5hC2xii+t6bvbwltU7ijrYsHAOkSxGIuN3ZgXNFH
rtnC1PD9vTK4K+MOO3RsxRbFf57atCmE8ajBvgFVVwYnbmrwIB28KbyEcUjU2mR/lYve33mDRteg
qyH5NZ0Z+S5LAO074d1x4uxnTyMOBFEs/N/MhsHVN7d43qywio38GOeduRpcs8iqpk03xcZ+chwW
dlBfXNoHm7gKzFuyr+EYdJ51FSTAZ0S7wAZwOiOq/LnZlzootXLp/dcRctWGB023mXqGfBt/aMg1
L2LH36cTsQW45hkNAfNKnmtdWtej7jc3+hKz7YeJ54YtfsB6qwqtscMsn8o9JGbviwOA6pFTS84o
q/0mimO7PJLArr4PlONX+HxG9E0aoGGMrYzUmWfzTgdLKNbOpHNNxb5illDKxJPRnEpD4RKchvYy
51V52wJfvvF7KQ9W16f4xgP/UMmF3DW/1kKEBv656WR8yUckO3YyVW8rUsfdFm3QfbLx/Oxcl6i8
wKkyIhUJVztqY00vKS/Fs9e3LxUfTZB3w/ggcBaTIQK4tVedkcTMQ6DXYBuP7GV9AzhWB4gssgHr
ncmKgNvVMI13xmxbVObXWQta9D0tJET0EZD3kkRdGN81b4D9Jzy5OdOOgHcg3LZlrxycFQzehltD
n/q3XBQ8s//IcI4DEjWGzWS/5zsPUOpIe8aF5tuhbtcy/ZFqqtsMWQ/mO7GHmjJp0H50blpfpNOa
19nsjE9aEk9vtsj8L8kYCAIF64CRnNQXn8a3g0vLg7BQV/VBc211Yt4aJNvKnSAooIDXi6rDZDOV
4J67dXI5F8ROuNihlKm8aCjJOAPTEa9BINLiWw3yYNe5fgHwXGI1mXlnMMpShA1h0HfZXTYptsoc
XqsRr2YiEgDHaLDNhseZWpIH38pN+EEABI5OIHmNGHSHWJd05WGDLtpjhhtyFxQN942Xwt7S2+HU
Ltn4taU2WqcjJaHjFVdB+NlLbK5LmY6SfkkhiJD5yPT74OpW/KyQLr9qZqvh5xznq9hXyaNTL/kG
8a2xl7YMnuB9whUfHfESt3bGdlIPNkzgn9gYQzyKXR0zRnfvWpC/mJWrhcdrXMYsquqZJHc91H3t
3puwxOZeDVLX83dItNyQ3AeQDIVehZLNSeR5AMuMWuCkoMZGKA/7LpDZW1Gaab3RqJNJMYWXrvDZ
IlUzd6M7fyddIthTy9ubjqHBDpyktykq92T2lbMx4J0hgF0xeEGywQyhgTpjOeu5NM7KqfbjYuBT
44PTZvT3piIHp6pUuccJLx8610w35ugnF8hwP7SWMUOHTjd0p8k8EdSub3u6WWSzq/IQ6LQHTDnh
2WrFuG/BUrwVA7YVanzeOmyETvbY2FtSFbtdNQ+4ogZJrIUh9wXozhAmqtxQVLvI+OTNjCwJyo10
D47Awq1XE1i7DkrFCDbMZCt4K42eGW2Zo4obeqiDWrNttWbZGy5htlUXvAilVTuhWvc8tPQOFgYf
+dzfYVV8zVx71wD7WFXR13XVQyjrvszVcjPik8ew8ASr5MIjl4YRNouzK5YfhAY9E4h9j4B537Kb
3tR5+RroGSrCgialNwRvNKX6zSJWlZ9mOE9NmUF6bMw3GRhsrOD/RH5qAqYSQ0SY8C4fWxQI3ozj
xv1aTcQEmhVd7dAhHGmbzOP4iciAr3LKjm4+IjrB7T1vVKCSTzoivQVvhF+c0O9MuAEV3qnM2hvL
duqyz5IEosM4pFdO96T704gwqAu2aZ89eFaSHrwZCrTopvGzZgp/K2eEVhM1zNU4Cu2AqmD9mZPk
4liZ9xnPdc1ACZ48FndoCVnn0h6d87WcgLYl9w0Woy1y63crNoQ7YMua2KWVvIccEXzD86a0k9aW
NHQID+99nXwwc7bOTL/7Hj4vgoNbsO3r55ldAY6TpjMmfEJAh2OCWYhIzrlg/EtX086HUM9LY0du
CobAgv0QILHRA7uIYYpgGa3Ju1ALaJq6/UzJWRCfKaBKf/GTIv7Rk1nL6u7R2IYOGgjBVoRCCgRS
Q1mUsOzHCAIutIdknWmoZoy/wFPTiHHrqDEaeLp5toDJ4B337Hexumi2Q5Wcedp2gIKtX+caSOPt
sPqzq9HjsTT3qN9rY61OjExO3/MFFk/uKuNKNwhONRIBMqPAGp9UGk3uBObFvdE7w9Z1BJUIE1j9
rWkQ/l+GdFpLXtIS1CZ12v4TSFe2DqXm6vvWgP7A3p6P1tyauOOGAp3xLBI7z/Cor5gQv7hlZUaZ
YPsXEmdJSOiyIQe4PtYt4050/uJoFjgOst6KT1bq0BRAHXzxR48ewTqpeT/e1JKmrFCOHGMXIAx1
AhZV6AGf3/9K4Ffmve5S9r+zeTxYrwcTSMVrXw3UYHAK6BL41nwzw5SNNIpNZj1L7T6Qt6guCIad
UE+HbvfeKG5LkrJN2ZANUwj8dFXWkgWRgcHWAr5ilWLdh1xS793K6T8R4skJZDmfyHNkQZU3gi7J
SuNzNerc9boAphTPUhyFU8vbQrLfJVkW2EExwlLC/TFspM552RW98Nah7OumtAUGoPJuz1aN2n4c
S0+QjhvD684WuiI0L3kYjCRnxDpa8MaeHPi1sV5VrH+oGVeE/LSvNP/gGxY5HUV/OQdC9Dg/ywDS
CO+OIQWTujS7oZhn+6oEx3PtIAg5N/nChGxxaF7FS3F6X3caNI7dlHMHrGUlV4lyuUuHHvvfJFe2
wJjiftYYHq9wMXu5K8f1mpQjUzaD/+ReyevGg/Lg0qTc2Aahy2Zt1PtmbcX1pIpfPAU4FOssmHoI
gDvXZgUM9srOhjLMB5a5+5CYgbYNUoJtkTL30eAR4CxrT/8MNmPZoUAQx/fY27YZuFoGsHC1MSxP
XSY+CParCJyomzWdrEDHzqNiILYp61n3qcb2GsoCnIv3xpOByfrHYtg0lXJIT9bCIXOpNa+0Emsr
4nU+PQ0mOuyAlNDTlMbNa5xC0FJo3SCLpvyEbWtkNgmw9hTjYXktvB5RWCc1K1T9VOqoBsrYuKc4
4AxrJKIjfuSkYAeMdmEf1Jl5Rd0iPsFy4y9UelmcxobLNPUwj+aCvNr3H6zZF+m3aqna187POLQc
++lUDio+DrRcq3D0tf51gUud6HTkho5/F4isOPPwfRudnoRXI6P0GNqvNRhMTNYQyfpJkGI8cHeG
IebHLvkFxqMK6FjUwX4QhEav8M2LRQv80lYgYMSMlnWzuItxLhOTCETLjU9OafHNByofJ6rXgCzd
cmh+MBb1I2ddBTOWhyundWgp4NaAZkPSgAjnYGSVeIv+lug5yB/X1xo0Im2w9xpByllDdYoCkOdj
YHOlEpfoYYCa8Q8PoCcRdsO6BsWanuIBuDghMoME5IOWO2jeiuryPco+ENbTd9+lTt5QYMjPfZPJ
Fzn5K/uDDbmgldom25RtBW9G4FBXRj/V1+k8jI8Z0U/f2smOf2SNRD3spKWC4MGbyc7mbqccT+Hs
xwR9nIIu/pK7KyWoF7iTI6+hwR2VbfZvJNT/MjT+jqGxYux+6p7/Jdz18prV338Rr//xL/4UObj4
eaBF2q5lMh9g/TE/+NMQ5Bn/QpvNOIZx9J9+wH/7gbx/2Y5Pox9iIK8MEFb/o14HsYEqAn8RY+SA
gQDyh3+gXv84VGCaQMHM5zCLQr3ufpgHKfhD1qBWBUGMkmvrqAs+1p+uxt/P9JnlIfJwHJ/tI18Z
JcWvIydGSOvmkDR0QK1hsfihpsizd7mk/yMu+f84ynqiP83TMOZL6aQcxatfeu2lkd8H55+JE/5y
Ih/Gk17W2JTuHGJc7jz9Dg5lt7z9/izWj/h53uFDvdM9UjNsH+iT+XF87SIvrSfNF4fZ9mGzaxQ1
WdvcVVW3d1J6or8/2l9u/vvRAoPZFb4K9+Ns15OOHBAgioNqEvYmjAfCrCKjrkzaMvrnh0JlseYR
w5Ojbv/19ui920peZpxY6iePMrdxaOaTcdFJlPqbifXHyep6DQ26wWxPgoAjfrhNRuFAV7c4VC3q
8aooh+JA6L3axHKRYZfIao+NXP3TtcFB4bUbFkomfBgfD+pkhENoDR40VXAVTVowoStoXhCpav/N
+X2cXq/nZ5pMrleVg2u7Hy5lYWnt0raaOFQKLlSIqRYCWwffuzCR7Jel6G5bBSO+KJf0MpZS/s3x
19/rxzVqWkCzEGCtj6YPv2eV2G2qF0l/8CuAo27NCbrd/PT79bKexMeDWNBv/VXOwSTS/HW9SKMZ
1BCY4kCamLH35nTOCDO14uvSJAJuUcA5QF7LbSMQ6//+0P9p/VhQjVCY8cwilO/XQweOLY3EtMQB
oa2i9eIAIsg1BUlI04l4psR0IHaRivD7w8K2/OuvHzm7zcmavBSg/324sn2ptZiHOwHlrBZfG5Qf
MyxJuKOUtMvBiYvyHmMgG6dyZHfe6+OOnA5uAc2OvZLTvM9aIZ7NdLGMDTt4AkAH7850qsmJKEPn
q4CMARoDQo+sQU47A8TmA/JXCi8PrPmjWrvoXu7l596dmKw19Al9qPm+32/LxpgOI6nFuBJSnSIU
gWyheemlbFsVFt3YhMQIN/QSRioBvfTOOkYjRsOwWsLUUelF7zSXrVuJiUJnJpJqznQekmpkocqh
jHC7jFdjUC1P8OfKCLKaCZKh++pCBkNmQK6Cr3Xkp2Gk3ttmf2UX5vAka2XfzRhR9xrt6m1DBCYV
zhpsMhr2ri94hnqyNS4+zb1tbtkScqGc7i1v4EPYC155C1jdZvGJkJ1Ub1ziGFtiQ19wkzRjehfn
0/w1GCp1Ny3WSJsnliyDCVOQli3fVx/557RFxBUBUVye0CU4VjSTiyqE1MoNE/Thh9bZa1x1Xg7P
gZn5KQqswb6b8LRsvPUCI+C6NHToiB8ZqhZ8hePiCIiHK8BK1oANADl0DPsB7lEPJD5wBg/xca5d
54n9fegRJM9qGL/li3yyF/N7AEvqizQBoNijln0eCphAumLmE4qUH1I929/XYpgEZGDjh7zjiZEz
1wdMHy/D86jzeZXke+TSK05V4PTP2br0S9l558ofUzbjc7y1HIEvCjEy0BQzPya1NUWBaMUOQ4W+
x8my0A8mLWYTEOGw9Qm3owYv/QREs20e8G5xAHNxN12XD/u58gtCcvPpAVbq+DAAAKHNFPQsDD9z
7soEaTfogOKEosXG+dKM2wnRyI0fcDnDbg2GqhjjRCbbputhJiv3mDOhhUCJlTSUXWbEm1FQCOGE
SZjLZ/pDXhNIEAIVdG7gj+akKyf63rBF/BZDrgJvZWrxtTkHjJeKlGn2anMgSose/w0cS3LJEuVu
4IHZJ9WK7qrT1r5GtUxHl+yH21iztD2qfOvWIwzjarad57jqKI2wTaA9dyadwSu9x2MnSCgfRwnB
Ba90/DYgPsDCNTdDaGmjtm+YBP+w88L/QWd72PRaP58FTLa3NNAJ1R472wgD4BRbrR8CRkHBej1i
iDmRschvJWPafNNPstymCTIFozfUgTQR86pMEvuRtsGyjZUPhoRwEmPvezVhzHiCPvtmPOHCcdI7
ver0wwTKxY3sUVLRe9nEjIYBx1ejAFdFGkJ1DS+bcFRQtZd6TIIbfDrWI/U/42S8TNpWduSIzSbh
VdZETwi/in+bZ6J+Vakz3wkFkljm6XAt+869MiSVNAAp51wQGbA3OgeIshrchxYHSTSgCztQXIMl
dXTg4WEHIQygohmT7UtsWB0uOhmRYe26ToT0p8HuN+s/7MwdqjAlF/mhwwX+zVnc/mBMPIQK0Lt7
lga6BTL0dq1q+/3QkOIS9W3WR2wo8UHodncuZxe7Stp0MCMo9pIwITBobbOlLoh+TOyoCZYT3zZ5
NEErnhSpMmfGhmpTOnHWbXK31nPk/Xlw9CkWdtgFXMQACSjwPqA9QhsBTsxqO0wLuJy1a7EmGBDQ
4Qr0YasrIY5/NJTSzlc71PcaAchjjP9NL4PNBEcSF1/DBsekQXJbswl4m7th4DE2FXckSzDrynW1
GXgKvGRZsJAi4nmHASfQd1zvBJMiODu/t0vmhuC40Edf9UpSoPGGOw2tQUnZ/qMPEMeoXqLbMHR6
XWt3xaxdB3YbbREEYxC8F8dbG2CImXufkdbkF1SirOGFq0sQsm0k61B2PSRjf5qqNGAJblFkmodW
ufbUi6H/5Mmhjyh7+au2sLTtOzb5vZNn9nBaGQhR9dpp8zxlVbV/h0PTjIu32WLovKtXBlTHBEOX
a53fjK+YgYcjaFq/wAGVO5EfF/r6ei94eIrpOmDeRKMqheEkjCC7uAX2JUMbkiBkUC4PDWM9M/Tp
Qx7x3cAgoutcnaDN0QbwGpd0Q8ZjywEON19Yl6BLA3L+Hgysep/fRRqZvTZl35XcTusDJ51X6PDS
jhwW4E98kgB5Q0PQy3rH9baZi5pTk9x634KB0Kz827G00m/vzaBibVRVwnXOMRQ3+hM9CuaOQBV+
/Zq/pxAVR6vViuc5wONYAw1/WKGrW2eFdfsDTcXkvXW8vuz6gOGnRmD27ezS6LUMuiZNwCQ2pZ18
awllvxI3VW7rlgWOmaY4LazoDfpN4Fm2Xn8n7GU8IvnoH/vCXZ5ZSMmtm2rJzZCPAelYTHBdG914
JtqaLFPL/TxQiw7hmJkxFFtS7f5o+pixJm9hm8Ku1fTp+1TH2lPltTHN2yE3Il9z/7xPxSCJQ9X5
stK25p1ut8Y1rVDSe+Er3WICY6hYmsAGHJl9qcfev4PPIncaztpP1qjsT5PQ7E+506pr3lTuLu1S
LVJZpkW0FRkfxHFzWRJN3DcAEbamgAehFZa8fr/qAylvCKl8/8Ys9J1e1w0vvj4/OwL5RNcAR6hH
bHoNC3EnnUY/e4xPt3WQD8dKDda27SqDTrFu8yP2AnUaaaHdxL6RHFH7MHF9X8uLbyDw02wih2k1
nBc/k9deX8dbJpjJxgCr14W0fIobvcuro8tQ6XMQY80cYlS1oZ/xMsQBxO1f8CoUPblGBg41PJaB
VYGSoJ3nLMbakUTtVCgg5WmnjmYb1zeeWJYoa5wxoYXYqmcdWZ9DzhfowgUsFv32IrgqwQuGY+Hl
ZAKn+Jss+t72WDE+mGFFG97MSEG08qbz/g9lZ7YbOZJt2V+56HdekDSOQPeLzy655imkF0KhUHA2
Gufh63tRVdUd4XJINx+qgMyMEMXJeOycvdeu+XS7ES54tyzoShIm7aYr6B1BvPCMyF/zber2foVC
YRFYNbPvJoOSAyW6uG8RoW5aFhxqIGbB55j9GyJZMFFUrdNhiKB3O/aGOiuRj21Q+mvjokyldv+v
PAq8h1TMFnTOrGMAoH/gphubHOXpQ5btdSXDPjXjsw2ZPepMWda5oikt/Nj4+aGDsgjfXFl9DxfZ
9+idDjGof82a5YIIRtYxwnAG3Ej9qtR1z5zeGtdeM1bADk26pGLs0MjlvoMPqukQ8S0kwU43usMk
FKdaRts44B/uLa0MyTijqXtoGw0qH3/0OhF41xbEBgY7gvSsbayLaY8Jzdn2Zbydz+jKjQaCn31i
IMCBw6Ru4/zOHFLioTzUCpOKtC17+4ZoYXs0X0Y5egnfhvIOxho62TTWzhmWX7f4+hcFLmh8btq7
RwjFxrDkD3IBjEWWjMGB00hXmV6wctphXW08r+rXBR3YbRAwMpbUJefo/iqUoaXurqkQI2bUNqDT
iLRK2pDLtHbyN1dqb7T7rwaAKBtz6PO5biv3eARJxZvi+76IpmXlaeGO1WrLheiWaNHJDEPCwwjc
+6FJDC+wUQoG88STrbx+hroKZo261yCvsZVFJLLifPGjWlRVJjmrUPiYfQQXSkYhoH9SP504Q9Rd
iK6FjpJEL2FLImkKSIac13bo1oM3FXcKSwy451Av0dGZ0XmUOOqaUHP1QwtJOuWrnuMQVMzhOxdx
qIFCbpV5BEK33TidmeTLwa+O2h0RWzaagLC0ri2vmq6T0KnuFGDCNeIfl9H/UOUrZ3Kc9eBWYGar
KNoSs5tsgDzRjdOz+Az+wMhsrSFtoZrycwN+JyOdzParVV+EgqRKrx3S9LyWPynvjWcyWrwLw28b
fVmZdnHTlQl0HLNo++tgGot9MzJgIvuLVFkPNZSZ5zryOMy3c0wZd5FsVPunFVllv+xgj15ZRpPc
SJsUpRY31LNTUV8tBmLPL0fPbwgUj9yzFKfyUzC6czoWpNxHff5COkaumHZ50W6Qsj2PYs+6iPK6
ecJhb+9AEPZnmR125702pm+NlaAyigxubtE2wXXnqvxXXkN57Yg1fmWOWmCvhY5wZsB2OUAipruC
VYg5Ryct9ro1gJlRa6wHId18jbTHYISFt/Wy0Mb3tHO9H2bhSvQ8k7cMw2zaoNMkX44oVGAJ0cQU
lbSFdtFqA2iksWIlS7Jkl6guWyiikrm9fG3PRnYVKMjFBHLHW4W1mlbYSe+1jJG0bGhoscov6Nl6
K+kzsk4N9VSJRKxSh5EOghG3xNZOZbwtfCe/L9K8ODRTZu6rCvEG9XyONAqXbqq8VtuJutfyHdsl
R3snMguxWA9s02gd75F4LsLhFXoGdjH9wtTi4IFBSHPgo5hdUyomr4MhioekTMsfqlWDu1UabtZF
HJRxCmnADuxFmlLSEM8qbyxh9HL5MZ5IKwdLbFv1yVlntu9h7zG+p7N7GHxPngsq2zcJYg1kj4ut
Rksvp6KDUVALLds2qA2XDISLA3EPUB+xrTaXNALDy4RiaJFYWVKvPc8u0fo5SFMrUKK8/79AdmK4
5pvmL1r8twglmunML+r2OsVHtbLwFT0OVS34cIFHMmQe3NRKFD9pg71YpNK9IIi8m1qknBuXkctK
Y9qyTcqJlV1pgsD2NrsD2NU3S6Sh1a2tZ3W+DBwUfFGrb6aOLFmUjBbu78LaRmCoDmbqMF8hpgv6
UO6zN03M8CfTpxq5hF4sbKGB3AgH956tDt8TxMkvQe7qKxX6T9Zg9ee6MswtP4U4y6Fs7qzY+uUS
xnzV0dTC0BZ0my5F98Z1G5ML35/6bVe5XDEwoVuQI0NFf4WLIgL3ye0i6z7uCvgZbcwLW/kYtiU1
1Rg5/sbW7G0jIvOaPcgjC3J6NajJOStRly6avnHWKpPBa+ED+8uYidEmFMmlMwRoeGyNXYxZUd1C
iSlJuuzlrYSTQYWr0W/Om33jjflNEGvOtVvqRLgmjnlpRJ34bYSAY4uEMNCqjcOzAJ7xlbSH6JDZ
qX1H+qsvETFPIKufEwkkI0rrbc5yu+6UAETQDPpNELQOIF4MBUWTFtsR5/pdw4q7aAes8b7f6dsq
a+/DltTEwdWdMxEW47bpqxfio9xdEkZ8sSgEz1hItV0u/O5AKeee9eQ4XNZhmVL/FvJ325DStsoa
9VOg+3+uvaZFABQiMv9Z6EminxuqDc69PkhWdEt6HrbavG9NbRiXmm/a/mWcVaG5LGRZDgtBhKS9
KSVt5KUXVShrxiqDI+hLFEijv43i2chDC+seBfT7MKAv1iFUIUURhJhP/RuRozkjSzNfUlSxSSoR
ExFEmezz2DdmePWOzHOk12C5IOY6jzliuqUVQM2mKsxWtDvearKAVoU+EnOZ8H0lsX3XDs6ryxZk
SIhfrPQbaqg5WZs2kdZ6xpvlZ/25Vdhi7ZSg+cHwVFfABHedrwW/I0fY15DezJt68H+Xg6U9hrx6
D+SSVNHKrouS0Xg1BKvaA6CsSbvY6v7QAl0p5QqgW7fw8CN841H63AUl7cfS+UDT4sYCz+jrz0mO
qH1ixGP6r25JaIWRdw9we6dd6LC79V0a+V/3XU8NQTAK460BV+/hNf77cGFV6gZ6IA5XN/Z9aZZb
dgDAJqB8fzNu+WSqmTv3UKdMizKciYt+3Fmepn83tZ2p7d/qjyb9GLS/AAoPC63ODPwS6F0cb9Jf
o2DeUfb0474+3VPde+F7jutYAg/qp+mBK5oJL0CFLj+0bmx4IBcqpE/69VFOXVRu4dzD1hl8Hrtr
LTwprZUzg/kYh3RJQD/SHweQ4In65v6dOiEL4YBnCVpzmBT/vn8pKZNwnHomSwSzrtDOvZCa9vL1
6Xx3jKORUmwDmONtrXaIqC8mp9paXv6d422++ccTD54/AEg8irb76eHwE6+vzKbaKT5gF2Grm2cm
LMbl1PXxj0hj1IJESZ+5xFBqBGo/DHzfjXY+v3oCUzJ9VN4/n/3L0QDCshXywcKHjG/A6m4gKy3h
HpeHTEtQ/ihfrv7pdeV4ruf7LKZ4sY/fvZLayhsx/exyObBKOeMNcCT3m/Xk87MomKEDh6O/YyKU
PXrB/ZCMzyrNyh1EacBViqBhPAUHN6Gh+fXpnDgSJ+HZLqAPfE3u0WPi13E8jaNX7FjaUC1p9bkY
3XtVJY9fH+fEbTJcy9QxzM1j4pkt/OcK6ag8FX7lFrsp1tdV9qp52TJJ5Sy4Ovv6SJ8Jch64uj8O
dTRsZKPqzM4NrEKdT/dOWuEi790Geyxhvuuyk9PDCAB+C7ovqFalRYtPh735DHcZ1eBkNuuEEdDW
rNlL55WgC5ZbCL5sL1FQ2AaE5n00XQQZxaBVSoFYlJYxxVWzzswmac7cjmylvmhpY434dpfstQE2
EZX9zYlCVT1+/Rhl0tzXeQEMvCtHazM8e034suWa1lHz5OdSvzQ673Z0nPg1n1rY2xmR8Aiqniu8
7hs3Hdk4Dc7ewRcE7lctjVKliIkf8oDqqHEiZP75reo9shrZXRJyXq5rROKLMiYaI6gSgQ6zL9Bo
dSQdaInWLgersHYMuPpV0+DR4zjJin28e0gttAxJCoSFtO5o5Yf9cnLDYWWxwPhcLRMEjj/V+k93
FnZ9/QSceNZM/PwoOPhm8d0/etaCvCsZw45cl4Skh87wxZ67PpAWXyGSHwLR774+4OfJrxBYlC0b
Bw8Ej+PJL56ErutVXux8r4H6FRckFAKHOThCNdvAC5tDRP/lHnpbeP71kU+8voy19ZkWiWblk/iC
VOhOi1pH4h4cxx+d0xsvBAYa9xjVk/evD3XiJJnyshqx4eF/xzN0hiMUnWMrd3lX0RrF0EE62pyr
gNWk2jtkRHrLmikbdFeTzt3XBz9xntRVROcAI+YiH1vP3TSEjVBIuasDMr1KEpPD2etNUmr1j8sA
a16kyA5D1eLbx/gQNoJ1iHE022E5ehpHgl9N8i15i4T4x48p5QaCKYRRyDA++cUVFMU27NqM4WLb
ryaH7otIrvredjbsPn/90wto6YITMw0LAoN9/NkK40xJKys5LTsXO+y8smCQQGO3zkT6HdHi8wvI
wShtKA1splrHn6+SAXHktDlnpln3kdCesKf9SgZxjyDwmxpkfpf/LkE4FPoch1Njzf9wY/+hoSJ6
Jh6lxjQWW+Ja0DDxC7Ix3awjlnp282Tmd9Xo6SPC/0HGNr90x58XS7kehuR0VxrdWeqr12I07kWV
lqh9HXJ/W/Pwz28dhfdMxAZqwcjn70+nDW0F962b7rS2PRuzbmdZKTk++jeH+VwwWrqNYx2wEYAJ
81hZ1Xn6EMf86B1RSrMhHHCZGvgifn0yn1cRjmLoFBugHJxPJn0cMgNhOUa6qwTbWrZ7aErb3650
bpKyYapGKqoYi29WyRmH/ukpmRcO9O02ZIZjNAPRKTgAIlRVvo2Pvc989uJSpcjMfUZ1k2SSVY9z
qCSGuZR4wgnrhwRauW2GMtxnDJM2JArdT6Nd3iLEhS6gFMXBXBaUswkBbYzz4JtAHnAE2t/89idv
zBxNxkQAz9DxjWEuGWW0N7MdLSq5TkZyfLWBZsfXN+bzCsuNQVfp+gZo4k8lZ26VfEbCItvJxoWQ
VnQ7PTXuPbf5rmo5dSsIYERVCXiCPezR0+xmQqpSshANSjDNDqL94OjD5uuzObUCOZQA4BfYlHPt
/j7KBLZoCFstRUGAo6Vz+UxhAERTX2c/0ev/8yqaPSMyUT4ZMyPpeIeK992B6sgrOqbBr/naVbFz
k1fB09dnderlmcHIZLYjZAPB8vdZDTW5YlPBy5PFtnedEsGwMAL7Fx3XYlOFtvfWZxB2ULHU33yq
Tq15H1x/FHQnNj30T/RIWF26C4GTNlLDQUFcavKokumOF/Gbo5164Nn2kC5vsbP8pBYEhoCODOvy
ToUq3eaO7d70Jq7Mry/mJ14L/COdi0jQrmUIZM5H66rfmkNr03fbeW2vP8aRXmwILEOUkoguo0Hv
9g+J4RXLtmi6q3KU6aWduWIbeQi7JkxsTJeI8DFKPOb4MxjKtm3y3e7WOHnlXXbYvJmwzI4Lnyqo
dbvPc742g0WvsClfjcYHQC+8eh+73hMBamrpklB1yCQ5oGnfkcLpFy8RY93Jmd2XfW7t6SL5C4es
ebC4nMfXF/LEu8ZgixLUdQVsgeMPYubyO5A3Xux6Of1Sk9FsdIWiKsgYYo+vXx/rxOUwPoSG9qxY
per++w0woU/ooPwp7QPjl07DYZXb+ms9EnHk+nIOWXKabyqMEy+dYdC2p6Lhi/WpxO6qbBwqMuB3
fWL/iOIQGgeje5qZ1bQQuDMfyqovV4xku90/P1e4Wf7ckaJAPF4pLRIQ4sqrix17tUs8fkSvV9kN
smTyH9PwcfTs8Jva99SdpGSjDWAa7H6PgWi8K5hALQJtNT0sl7B4GU1K0dz0QA92JOZ8d7wT3xxO
kBpK8GGjWDx6A/OgsqK44NIOHbnlmVX1K4LBy5VAFvfNqZ08FLHEwnMoGMF1/f3gKNeKm1yyRTP8
Ql4DXcat6TbOedwaxjfL16lnVPBCzT6EWfJ89Ix26GLkRGdgV+ftPVSPd9su78loqBZxWN54mNr/
8eaIBQzThQmIDB358QtoDDTczXqSu2lOgNbd/rZqq5WiD/DNgU4szGiL4ZAJOs/YOOaL/EexrSbc
enrAFjAL7adwIDd9Ku+/fug/gsKPCvq/jnH0TPgaiZ2WxTFQ9RoLCK7qDESNfWu2DhCZrK+5ijrW
qL5S0MaS8KHoKzi3NgObFoQrzb8WSZSMGfdYJJlpwjAANuCGjkVTnZHCF92YPqGfcsShFShdbvMa
hQa723GJFi7YR7aHWlsfMCsaM80Iqq1xO/mkcOvSgKdR5HW11TvCWthADeEV4Faqw2I2h8MFv4oG
N9oS9jISZY5OqxNRftFpVbfzUv8+LtJ6yRVONzm9omoRoRbaoVAiHKWf1DpoIxvFYNofCksQiB4n
7ebry3vq2bQM1zV4TsRMKf37DoI+KZvR4dlEK/haDs2rF6krS2gbkReYaqGVf328U68dNTfFHu17
lPFHx7OjUZYiHOUOdPfcc7rszXTfN/Kb4vWzv2AmnqLwp5dJm84/OgzAkUhUg08kp57eKBVXCIe8
tzJ9YBJ1wVR62drmS1jJb7ZMx4G+FiUEx6VLyxVlc31ckPkKDJbqbXoixTj9iMjlXHiVpd2gdtez
NYNz9jilncMjSLtylRFOwYRLspCXZre3kfraSa/thd5qG6Ox5DJAHcYDp7YYPxhj+clP2wBI3g/o
gUDShCu/MRx6L+60Co3gzkzx8XuTXS5wPloprkLseQm/D+gH9Y7w27gm4ReY9YAFD0cX/z6f7GVU
N8nahV3wWAr7u1tx6o47AGih3NJmEHOW1J9rRKzXdi5T0lEBiI1MlxYktG9To+m+ebJOrUV/HOe4
MOpUR/At2KudZ8/kZPoNS6I91l8/vqc+iA60PuYKzNugkv59MnpJolwJtmnH0Ino8dmyqMOZTyHw
R/X4jens5MHoV7JnIU3rU9nrVCxGMuNd0SKHMBHACdB+NsjAEFQ28TeX79RC4ND252uBZe9T8ZuN
o3ASpBQ7Uu1uAKI5S0gpT0VWvZPQfpNHzjdX0jj1XLjsktjA4qVyj+c0U60yri91WjJk0EQm0zjz
pqrfm/TiV4XQop2lShzfyhe3sR5EuzFE2RwWMWGgoZdu/MIaH1x8AWi0A5LyvrkeJ389FkTaSPRv
/eOFsR+CWksjypy+VO/CDx8js7vLBMPkr5+ok8dxCTukonRm38zfT1TdaWOkEOXs2IkqujnNqxy1
flW01Tcf0lNl64y2pcUy/5979B6K3kfGjQBr1yAcj2p0br28qQobMLxxRTrafZ753zQqTj3Afxzy
uGBNJitDqKPnO3KDtsQ2vPtWhsLVOauK7ps9hzj1/M4gbnrR4LbpJf19HZs53GAa3Jxlxhxfmkj9
hglIBnNmeEvat+Fy5gMQCqTLdVzOgmPNmOVZFcof0EZPpHhFT0EJ1ao1kS1jbcFsEDXVHTnf4H9l
lhE+U3ubwe29R89m1QRoVaOa0OqB6Ju5tVmYv/XeRNMOD2FQ+ktStJd4EtUa2v977HX9Ih9FvG7z
0bxTKC/52Jv2N0/Tqavgz05dWhw8t8cD2CxTNencispPTfupmYxFo1tPmMfP6ZkSwz723xzw1C2e
7Rk4Bl2arceXXSVGOJYUQ7u4hDnQqbZSmw86gQiB6yzqWZj69Qtz4hT5rs9uYzjsVO7zc/5Hzek7
owdyRGQ7KI3WOqpG50JGVGhjUtRPCZxmEqmin18f80OvcVSEor0hhtTkFWVre/R0hRrZmI6X5Tsn
n/xl1LfOnRUZ3VKK0T6Piix7hMEG+8BCsvWhU/Yi8A95OwHEQku01Xpwft9ceuNEExNVAl2fedV2
P+19w8GeVNDxRtdTgJ5NhNYGVZrY1EFVb2EuiwVPCvIpGwwiCUnLkZkM8mvrOxSxOLGGzb5w5Bgw
sxm0mX/fEh1phJM3cY5vOQGj8iFujgXoCwSW0j7ndrn7JkGSiM8CSllGE9nQcuao8ES6654I1s04
BuAmPvjyzaT/oCyW26jnkcI2QX764NtbdLnvI4pMluxubTlJtEYwaK0qTTa7yCndNWGj7soLz80i
FXepkMMVry1OlJEX4SnyWv8s091nHSjYNxvzU+fPBAwPujtP6I8bR7TbkqxuBOefpcMdmFIEac4Q
P8WGFm2+fhJPHQr1JVoD3Oh8No4KEIZO8MjnzxIQ0milSm+29AwqPfOjLHz6+lgf9+34qZ+7v4Ld
K5/B4+2/1Jys7fOYzUEHjGdBDNWI42OyjG2gig7GamacG4UeXDeD2V+aphbemI0Gt0RkaqskOJeP
X+gf4Rsu4reqqIvfzf+e/9pbocaKlIzmAx/w///pvkB8mn/5R7bvxeVr/l4f/6G/fiwhev/+7WZk
wl//sP5ImLhp36vx9r1Gw/8fgsH8J/+n//G/3v8nORUmLSyWwf+HEjiBbwDf9Sp//Ulw+Pdf+jfB
wbXnLIp5MKyznaQ5wEL+H4KD/99UH+iOGM3NfX4euf+kVPj/zYSXJ9u35tL9T4KDcP+bWoLtFc1W
y+VrKP4JweH4K0LOhUObnNALHRnNJxO/1HHl5lEK+CA07AmCuSUPzHPHh5wQJtTO9ncYhPk1+fPJ
5oAuLGa+WPzmnzvKYB8jEtOccTcMlLu61mHwcfp4+8dNuP7Xz/svxIHXFJ1N/X/+1/EulKOgyp1N
/DZL46ePY8OkrivtaNiNDZaH3hzKm7SoiIJwLbXWtT5bGDUtLqtMtNu6d4eHrw9PBsSn06RNaWJF
IuCRe3y8DQYZDe1mdJsdETjZAP80mjaZG+GHRChxGMyoOhuQ6tZbxNBQTBWQzBlCGVMp1UxZ7+B4
GuGigLbHppkIW5Kw8CV4U59uRjPlz2IByfOlyLSpWwwKhyB2whrGDbrb8TedhfRWJB4gVzwJu8jC
CBm4Tglx0y5/YCkctzP9OV6o0BjpeJSsbQsartNOLwfjHk2euqwgGN7jd8ZWJTCM906tXr08j3XE
3t34O6o5o05m3WPWEkBXJ4M8BAa+Zew5BAX3hSkPEfnTL0yF1TNhI/zFfoj9Qw2uZ01FHtz6HVDi
VVcrvdhzqWROvpXO3w1YfMXWhL0NjMetMbDjUbkfiSRfuUMRXdnIs2nL+IjMsJIgsnfj6qbIOiKT
ulmpnTQuPDwHZdAkhphGRN6vyOWoztLWLG/AbQVnSHKGrVMa2b5EZrQ2RNM9JnD0Hstkcu64O+Ya
RQwIaxNeb+sM5dtYkCQSulQecS/HBxz8xTMxf9yZkvV258wee7eHSyQa6R8cIhF3ZRmNv3tMMg96
xV8Z9ap+clBpH4IhtPYYd4z7FsboU9L08jAUhX/IcyqsFXG7VrKwciT8C4dob1gMmVrXKsgIH+/M
NUTU9FY5EZJ3KNd4oYvqzQr4xzBFILgMMUeHO9ihKM6ttiRCjNfZ05px68Rtti88bu7oqp5gowTA
Wy0gXZB0Ra6IwplG5wL+rwt7dKsZQXobIuGDtRqVl4RmzKFPYfee6oQpSdx29M50nUXDKF7ioewe
GXdMF37Z8aNENG4VqZELY+CM/V5Tl0E6v+xaaV9pod4h6eRcHCvxF40f5csOT0G+6CLZvRNuMG7J
G7auQos7ESAeW1hSjasc+l8On6jluqbQw9zMt5fESSWwdgcIYPgrguDW0YPyjeHzdCH7aHww+ZBu
AePiRKrKdANKtfmlJ45xT0hevyIpB9ScxrWtQ+4j4ctc6vkRzSRIupGoy82E2SGE7cidsByE5JbB
809ElXrOQjc4y+r0udfqFg58lV+F3m+4idCzYi13IjbIuUkKsf2C47icQzrbx9Dk2cR3kcZbE2vU
yrKyFytwO9CvriJKweahnIlWQ8SNwlXZbILSUlcKvvOV3/T2VTsGxr2Ma/Xc2k7xgnOFp9XFI1uZ
QfEikJOfJ5iy7wZv5jdrCdgsT/bFawhZCpmfGDVk2X66+jg5L+IlqItaux1GJZvVECfTBV3a+kmx
Db8di8YAac2WAmSvgdU0S/Kl0+vxrilMFzNiMMRbrJJkO2SOzm3K09adGeTlDyPG7Ydt2EU8bory
snFwd5pPNF+N1HnuCtk3b3HVWs8xtow03HVikhYyy0mTa4R2fXsxln1gn/WhaK1bjJlY9KxhfDBw
Bi8Lp43kwrAHZIPl5Gx4Dm2IlzTlgUcPDUtTKy/bAswz9iD/zNLS60avtZtCz241u720cpVvMJDY
NxPMu4Xtgu6t7BAEcHAJ7xJqOD2+XWhO0T4304eaweWa1LZ23Vrjz9gDKG917a80MvO9JsM3Eiai
fTQxD5JGqw4FMXHrzO4GyLhh88vAdLYO4/oc51KwQW1sYNlN/ZUxVsARXDtExBDGl9YEPx0kbjcu
K7yETuKdaakqV3FWymmh/KDco7tBpawN4Ex1IDF5nNKTzLPsd6gm0OP0EEEv19a4JK/6dpRuvDZz
zT9PsPBf0KLvsa3wwuL7NM7jEZ1663sheSncSNPo9L0OgXmXu7gLVSO8ddFr5hJ6LK+lnDkHOkJF
U8v1896O/V0bGnciD/wNzZX6YEhfZGuTa/9Wq753ljbbUpSLxKoGbDyaboefjyANo4e3H4DTrAGt
SlNv0XD6Bl1SnxBuO3DK1RjUb6Lo221oh3zz+IB7G+xk3SIiLX2dSKe8ZTxr4GtL6w2qrYiouFQD
G+cNLx6JLItepMO5HGZ/QZamz1gVCnfpDM64hfUOJpSJtrciwgJ1SWcJAF+CWZBhQp1tbeHu6TOa
+mpkEcERnSqzXijeqwsrq9U5WHzM76Zu7tFM1CsRRbxV9RouXrmQNFwWwIDtM+VUw8PUC5LyZgMz
Q6hdn61EpxVwfJ3pVWW6Tbctn+5Vogo8ubW/Gybb3+dtMF7HqZhWXdCWZ2murKVjZlg+nLRbZD2B
ibUlrBu3psVcBLPqIKywQ+rK25Rax4xlThzobTGuLF8kP1wnxCurjz3htyPWLL/TNmTWFghl85vM
0PiWQ4jZx7GASYxychVqof8IasPYZjFPvCOKaO91A1F+fWBdFHT+YF/32i1ZEd6lUU7j2ZzxlRFy
4AM7KJ0qf7fC8hL7gXvwB3TvS6vvIfZm6MYQ6UTphaonY6+YtpQkKzvVeTYF4rlN3NFauHaPPNck
RP08GoGyLxMj0d8VdqJsZaFLGlZ6onf7qSz9pcq1atsamf3cZ21M3kEaJwerCeu3XCQOCQK11TGB
MyThnc8YgnTQUWmNj66QqFC0QaYbN7K7n0ViFMsm6+e6QJU3+G6yFWJ9Wawx6cfn5PSi28WemLg8
fnm0Rz9fHfyyLiwUtjQOiX+1Y1yKhE8vE6zPV6MZxLspkuqnqUAbgogf0/newO2bS6QkEXyH5pCJ
xK7lwTfJQvCkan55MOAVsxK20Bs9rfngoP4df7OPhiU5asGtYurAO0B6xsENdBWsQnumBUZxDmNb
2VcTHvRbrVCK041FtGnJQ8RnyCRomVPkReRpD+rnoFqmWxFiC5y/fJ2RRZP6+lF8lbFp3OMYrX8p
KD7eyrQjzs/I527SMI7mmjLUuRvIcKzx35Yl7vbOSldJZGZ7GvfykGH/3ll6TZRI0bMYV0mYLHIF
9XoV2TUfdz8vtFsZ+u1jbIrwKsypNKTtqMtw+vgt/PKHIGg2XgRlOS/K5FL8bgAIkYngUp74ZWlc
swzKX0I57II14oj4ahPR4oQsRIu84teZjefbyNDaxyiGSbkwSs2TIJKrcRvmzniud8SARG3Xr8LZ
FFZQbD2jM82X9TiXv7iHnt1myGAScAo0dhBe5cP4G6NBvB2moCDVJPbh1fZgLUY70Mk6UCKDnuWX
36gdaKx92kRgavBmvSGIiXlo93d3x241pJQj5pQB592S/FWVrMvcHzcFqQ8rFaOI9SPh/ia8qNtB
LAk3mmG+Io5/AowgGPLxmdLsPly1KKIvusq0njuFqzmeRHqu67l4MdHYDVh4lOzOMRB7kGuNdEUW
JoANuK/bnFu4C31IN7oR4dgbcuqELPcPfLih/g5iPEc30JMoiG62mO+sCTnotgsr504DNElGTahD
NJOWRcJ3zbMNkox6oy9IsWt5cACTUiuxSaEeDFP+0ESUolxUwEAwGM410iCn8kail+Ve4nFcWcBR
fpClTlYoEeV3FgjdtTkE6jJF2nBIWmjEHak1eBKj7jEkEwt1u21mL5UgcuesySaXMNOgD7lIMXkK
2lA3w9oO00hftkoEGeZZkbT4xaEqabW14oSk+VgE0HLqUuDTdp0pC/eE0sarYJr/RUAhFax0XG7O
MogR2nXokTzznMlSjXVTDIpVkFqq0qNEgvqPOONQ+sRB8/ADoBkoodwB9og2UlyxjdFxk1EA1p5V
P+n4vpcYfO1lbZOZssx9yLQDjmNchJb6OSZtuqniJt62HV81Pe2nHSwmCrlIOu1jE2cvbkXdTh6M
evb6TMSrapxjKuZr588+0rNp4uLzsmu3mGrF3uCFvUlFF28DdHRySdR0tm8IKXgdCG15tUaDb7KZ
meZCDtxP0XjVNTsA7zCWOs75ns2Wk8n6SRIq80Syq9jrQ1O8NHNNLSM/W0bEU/RLa8oG4NxZ326M
Kcz3YDCoFqUrFnyz3JtcVO2jbpAEBMq2eLXrCkywRWWrDHYtq0pOvHlNYdRPZsJGviwzdQnlGh9s
YA3FaxNIbyW8hoo0sCzcjIU98Y7UJAMYOND5j40+lW+FHLgq+UT2DlX5wo6tacf8sjwrVUk3xGSQ
sRj8eemKcmg69uiy8c7N8gcSVO9g9GxvITX5h9BQ1Vk8uvLghFw4Zj3jVuqmvSw82T0ygmJb1Y/x
1pt33kyI1GWesi93Y7YnDIOm3x5v6bSOvUk9p05+3Q2u+gm2m22ObocEe1qwBPqIyaDFD5XaXLDM
v/VgzREoHsKdalkwbzmMoiewcX5VB3ayfEjSfgX0X73Y5QDvrcoTvNTMStZtF7MjnTcN8aCzcYoG
q7zRZcWdKRI+AR9roJKhBBEYmiO50BBp52KD/bTAH0xDi7PL3PF8CiHtDh1djY/HEEwjC3goQT8N
rTZeWCE7TVGP5c3HTlsKHh88QNnSAeFBrA67D6gd8S6z+JBlzJcObUC48Me2TAs1LgNyWHdJo4dL
PzdQphiEUarYiPdR9LvyiIiZeN3kchhDPgL9zE7zQroGuhrS21IhPYHpnfoz68pGQQirpmzBewAW
4RaHvZ6RpsQZMS812TxPvIIMs2l9BMRzsaXWyepp4eeTdsw2koZJv5bAupagIOF/pfCL+NDoFQ0H
hln02unEQE8pf0zCokFhN335BquSRCu9GR8k3IFFYFbZXps3tTiJWNbYSQEUn3fIM1l+4dWwtJZy
ivlJuckmu5xY4oTB4T/2zS64oIshpWcmi8giD0h71/VpLlNcjduX5Xykyhphy78eTZIoNspiSy4L
I7jVjUweVGGmK6wB3sFr6vJHYdC7gBpPLwPZpDz0SPmvuv/L3nk012202/q/nDlcyGFw7mDnwJxE
cYKiApFDAw2ggV9/Hmzb91KkirS/2a065SpbKplC6vD2elewqXAxZZYs7prZ/kArVD2pqPFXjS6C
s8Fjna2GmFcYOyT76Zi4oanOOgOdUsER2qUsklhTn83jWTTzMoxgpCVuLgcJChKPWiNr+PFAivGY
QGO4i2e0cRDpvAtQGD8ZPkPCnrr2Ryfwr46NMLr0yG3bGM08fnCOwAoC/Cd3eZxwRh1OZYUfgExh
tZHdFEPP6Z00n5ULDefutDcYEuit86P40mPJ57wPeNVrjn3pRZrDVjEE/pkIeMNizMy7ocGmOSgw
mXJJ6dvbHEOWsZsad7WLOUzS8SEDgLn9mOvlGSZ/5ZljUjwU8zeIqZe+tpDN6k0zVRRFg8FqRtzK
wzhQntQZuIhe5eYdCXgstqxjj1gD1V+RLuBuTmNneYJieglY5OOvc4jKeMDkGyCjZTWpl5SX2WbO
C9yISuErKykyCyY2on4L9KnKmRSj3ldP5IgDDA5gdVYSUqJJChYL182VCai3ZrNn8JyWWeXxNjix
E49W2dEXTlMjkTtmMddxJMUdVGOpq4bD8n3tUS1p08BRsW97XqbO8hb3zKOMJJcvutvX1NYWY03T
wxs1gFOYuSqSfWk74jDUOeDNvFQilDHXTWZll9go4rzoJg5oA+ZqlgjYH2KOqszJBlQQMvwcDmOg
8BBe99ObI78kt04wVcbETQKKP0zX629t0VByiHbK92nJJEvqJL7EYe2p7x3eGrmQ1t70Y6ZKn/EO
ZK5ThfaDeKQqSe1Fp/BIX2DVEFC3dE5ygR07i+xAFsNDVYXWMhj7cdV3fPDRR7eQmUCZp9+eJuZY
pGwxGlFJ352BPbVmU9mXk1RX2AKOmyJOE1IhKiZ0YotD5DksMvR4okvELLS2JyeZzmt3ohIevBGH
zuyls6fKJaCCg8MJoPNI4LGxGLwZ5ipgVIJSmGyvbssBjiceyDlMEfb79lfiNmIcE0DAJQfZdefg
Ur7IiDI5yFB+xi8z3tIcZh4FEipEcEggMYaeWw2v2sNdZVUFTuRyZyeAw0tU6s6l50pzHUk8ykab
pS0OKL5lpKsrL0KZl7YOhjQUB1FYcnYpLXForX48lkMtHrvOti9xD1T3LAnTJ828d23l+WZnuT60
UAj87xx3afBlXq9Z7U5L5qCylpyFseYsphtpfKl1HExAKyhEjZ5DEaZylFZAGXNWVvWc1kCrp4/9
cdfg1LL/tTdiQZ2zoQBBByI6+029H2EvYQZJ1O6KwiIvCFrr7J3QibNp0Ppt03TxitP7tB7pRVLo
dIBsac3X9eL5JIco4CYdGFSoblkNQqf6USe5d+27EaYYEsPOUGsqsRDS+ZTA//6kYmD/PX99Dwrx
O8lKYxI0FEWa3EWaKQ4hbJMZuad6FKlocBCcOxGW8Fc9a+JTO7KLlEPJubCTzl+9l7+agX/1fugO
vu5Bvvnt//kHTch/1s38/6pViSHZqwH3m1Zl2z5/jzvyfmT7a7/y9JN/O84Hf0DvIB8ahZYFl/K1
47z1h4MhA4R/n7YawZUMg78t581TVxILArzlIWPOFt0tdkvxf/+XbfxhWjOPjpHhshvSAP27YfvL
14x+Vn/9/nVn730bftaDIsAwqE+4uzeMh8AacQ6qtXrnJ/lLzJFzi/VOuEh8mMiv3s4/vJKJhgG5
Bw2vdwTdvESvPh+bdr6JwxxWV091WanFEMbdJ2Tu3z0T10BYAt0fI5H5z1+tnJHUwqmpCVaUQ9aR
ZKFftn2RQk2dHv71IzE7cdWYuRI61/r1Qj20gaBqJhIc2VeyPHsJteQl5b//yWUcGLlwgN83P5Gv
I4N3VM2CMwTrwKe5SG5RvsxU8h+8OsYqBAkEwrTQ3+oWolovbNzfauIBiuZMEa2Jk63JWaRMP3ko
l3fzenH2fYjT9A+gn1okHbwloHo9aagyGOpdPBBx43bjzRipB4wDH+qe8JWP3+DbvfR0MQtVHkpy
dqe30mcSsirmZlXvgBoB+ShpdimhSotKS551H7Qqwdl0YYz4+n584d8MRWQZsxfKiW31dnq5TQUq
A3q5Y1+pbjvchxZOgBcoFh7WJ/PrLRPg9Izsd6wK0OWY1b8OxqlLuxF9fo2YFtNyAi3HdWrq4e1/
8ECvrjLvXK/m1syw6DWaejstUHjUNuqhL4byUDb/2at7daU3K9OQFXFFQ5wBknfjylXp80Ty7fIf
TC/9/VdCjOf7jAwvsLFVmMfqq4eqwsLxi6ouoAeZ1arWe4244poac7KLcR3Qdl8ZQWNssEJ2dnqj
qlWaWwE1tV0e4EWgRhk4B2OtjaVJQyPu+wlG9tLQ2s8pHJvOy15GLHP20WT057VHGikBma27MAMK
iKrmfxnjsFgDN5m0x/Hk85QorscmML9knlntnTANn/qCQnkolLMLPSy9q5FwniFlPGeewt27HTsa
3FRUlAWCM46UaGq7LC/XsNbKW+ws7QOee8N3EbLKG9Ll3jEGvB5TuzqSgtqny9jz42o92rn+LcVM
FKUg96PBp3ouQh46IxFzUwVRfUkjr1pJTCrgpVphmC6MLg8UMLYkHRC70Y3Q6YalAkRdIzV8Weg8
3VSwcJF+K5fg4yYEChaXOErwgcT8DZ9RZWxgu1bkTqLwONgFxxmUaNXR0Ekh9AsKMz8gJ9vLIapH
ce8cVWSkT5Ff5Q/uALIpWqv+KtzC/BLy7PXCG8Do6sLuJu6pDxGwe3Ugl5Y1MteVa4OraGAKD+2A
2zKHv+Ka5CX5FPJqcJkU9aXbpS+6wTftcFv7UvjJi2qH8Fa6U7Uf5qUxbtvqOOZzj6Hh2EOcXhDk
MYbarrrB0Mbes6LLJdSQZNtHubWgDEhmh+yuJKYI35+F3dGnjKw6IKctKl9cnPwvCAPmJXY5WgdT
G0DrT8M+b/E3x1DbPyOKuFxnCS8BUQ3m7DbRgoWoozt/wnyQXIYkewqwQiWXcCAJ1YlTWvyYnk74
4DZuvk3oEtbnBvhmsHLjsH+Mw1oL1jQsWx+bFAKgFy7I1RkBGtMXH5uxO7o7xYvpkeLMM44wxlg5
IQyJnU0O3EOFa9idRRZLusTxjIy6BnpMhhwz7jGqVIDbDXpoJB8mn0CGKiNG2KyjaoF/p4bY0A0e
WtEw7WxSzJa9zRY34fHKqbue3QDxpYsfEOZG/bbzy/Q5gJm8CUrmEUY4cHqSoM9JsAoV57egf5ya
KdvinCRRLmmNmWzS2nKm9QR5RyyaNhq6BcF8xjd08O0Pc2Ju2RqNv1U+OO1978n6a5SSAuaNOWso
gKwDCVSzDpDREpqAA0m/RsaXcOIoexKRWR5UiJMpvStzSTTjCwfhAN4OWencCNmB2EiutLHlXBxD
X7jA6ZkmcZTPtp98oc5i68PkCRDXp4YnMSe8TfsGL9C4VvHPsg6cXZm54LpuTNqhbXSPdTv2WyRN
eFsHHQNhGvwSo72EwEFEN0LDa7Q18i02vj9l13iruFW3RE1DL+i/dfGYHIrSBa4MSapkK/Su445J
SbNZrYGy+vNeNsE6ypjnaFHDhVl72Ref8LYjTnMbYntz0ANVy2UxZG2GcW2aLCyZM6hZFdVVnEMq
Kbs0uLQoKmnTMeuzLud439ch/QriHaaG1Y1Ezn5rzPtubfPcZpE+J63mX/oIUZ9zhUm01UsDzvkA
qmWH1kF1jCjMhsKnLoA6oedjtepRwq2ddmIaFUROIt7usHHTGqIWcQPVljGZEteG2wgaG/mz47BQ
Ng3rB3bY3vWU4BZuNs24Cj3SzrGR7Pxr3H4bUGiSTEiKYRgSWyuILi66VTqmLGJmV63cgUs3AMS7
BAND2vzG8D1GalSXeYnnaItLKt4o6ybJL60ap9Z4sHw+QlFftmKuqyuzOuZGzWACAekIejNs9E+8
nSQMwLRcAL/TqgtJ7avMfOOnPrBa9fMYcfTJuMhCmVykjoo2/YhWB3vnOYVSkw4RFM6mBctc4k9p
Lh1rYkWUlVr2k1vdQycKLicvLFdK95qlTXgBjhSSlTvXmwZvB7e86+soJCitLA/h1BXXbcfao0Ws
HkPApM/6gnceVN3GSpFlRWWfXFihqX8LjE4egfyoR6vu0s/afNe6er9NY8QJRRBp57JJLq3E6h+1
NG0vRxXL8zCdvuCjPEBfgYbmj1jf2JPh7KYgmWhriOKSTJ3wKs++egJfXhqwL1U0+9bJ5J75/ND0
Oqm0uJWQplAQRaxbiP1GOBBsi9GWxf2b5lREyntsejO9fq8lcf6AI255aEpWHL3wISzpBqGLE5+0
/nORxRod0j/fYMPZi/Rfl4AR9u1yiaed6naoHOxmS9NlYdISGBayDVLyd/OcxSzlkCcYImlQLGHn
ZftyEDp5tJDpUE+Si0PGvZiaRV5bSUEjVEgdesYgZiN6874tzOIwCKs4VJ7Ua/oc0BWsvO1WnYHK
IgeOVTgHHMfBJEySzSdvWP8KbwhvBF0VxMVZise0nfRFfBjSwMLnmmSE3j9Aq6nKReh2lmctqcWh
tC8m7Mpe2jGNSRbos+Jn7UC0MZLI2yt6KZANx6CZEUNHB/hWrOujPxOmySuQ8qp0PeyJUxs3cDpq
UYosIG5s4IjO6On6Gu2Tn+kZjCKV3w6ppeATGi6AJ8U1ZIfaG/tDmafZioTNb7bfkQafQiAYLboK
DiRz02V+sXD0146TaueGVWqQ0bwCS0bbHLfMU9NaVCnd4i735c4UWF8oET5nsZORzGNmZDDQ1cS4
nzROaaqLjj2aHlVEzk5pm522JOB+umC6Rt+j3IPxkRmtRitEBZSWmrZPlKP7Gy8qWN9sl+XbjqhO
OC3Zw2LAv9NZ1TzwLqMzR89wdPpPqLbvNQhgacid4dzMLOd3R7Aaky1iqrpsFxeFfej6tnipLIxo
F4McWsKbI5vSKiceE758asiL3qWyMDLUrrVBWQVp7pmNqzz4JgDRaHLOaJMaMmg+ds7RxhD7rGzS
hj5CG5BxLuhSSMCtXTTbT1kEtFRr2yvCW0wJ7WfLRciwCPjX1tcM7xqmHMttOCokw0mSPp3WwLIk
u2k5TJn5qTBkrvF/OSTOxGOf40zggC1i8PRrYd5OpLp0rZ7vQItZe82hP8c2kFRZv6FmIsIluRgR
2EH/m6ixsoDMIxY/5yitAqaOEXx2aIWr/v5+QEtw4cMD6p2TkBeRnIL3Rr5rCuOh08H1M/aXwUue
y7y7CUe2/I+PW+9OyQwGrBm4ksHZBL3Emxdg904RAe+TmUxBWhIywmZNaVKWcXXUbEzEP77eezHj
fEHPmZVQmFC8s2YoG4o9280wsfHJdlmwYlarpC17kqcYWBI/ynXWMtZcxx+uTlvwQLyCu43NwdjA
fdSWBGM5z7jl91tFOMknh1xjPsW+GRFIVvHEQgDgQCp780KiDnYqu1e2kyjk8U1uqwXJ3tFysOxH
QTgyTmM1RDVYNBuH9NclZnX/1uYH11hkeRBemaR8mjd3gMh8cFG9JbuA8/bW0aLqWNvDZ8vAO8SC
qwBU4AyH4SMa7DdH0i7p+tAtq2Tn2hTPLo4/2Dq5cimAhjF0z0g/GFMOD3Ri+8ePx4D5/h1TogCd
+7NDx3vnzNHI7L7JB3Sr7RCFtJLhSGlhGDwVHaUxSeXOeBloTvBQ2uNDFoziRaudYS3HnqQrWZVx
Mq+3jVwIEtQt+hU15aSdNTvqb0gJUMZ+iHCO3NZCLD/+RFz+F6+GOPnzv//r+QcyJWYcNdN3+Qvq
bBhzi+gDaU3yHQ+X5/I3P/QXVO2bfyDuYJ1BOoOqDk+e/yutCfQ/bLQCAT6QDjI920Uh8jdU7f+B
xwniDBdSlQ6QzF38P6iapCac12bokkmDHfC/gKrfOgaBbJHoaMN9Q8Rl43XyZk4IpUH4zVvjWNKA
l2LZR0Wido0DUAAJqERaXsUjPv5pZmgDJS8+b5Cu4hoyQVA7z8RllaYBExUXJCLWUnfCYhHrQDs9
RqbQCPsKS+aWKFt0JK/e9NWf69NrlH2+s1erlsmeAA4961hZOByWjV+Xcb/thhzJcnOEjKRujLjU
lg5l2tnYezoN0ZGT8ccXZDN6d0ncHud9Clzf5Wu+waa1JCd0qKuio+sGZ8Rjk2aS91QbWzxIIoEI
QmhiZzQ6/EZMcIRadnbv2bvAZeHZOBH5D/vQQz+zmHo8Khek64GjmJIYIr9M4KBXJaHnWGcZd7lp
yGlrh2V1TNvZOxNMh6rByMLGXYhGFNPSwRea3vpQ8q41t1c3+URxYhqT8yzLumoXqfC5VAAcEa0b
L5wPHQ4hnguimUAlXL4IxbVsu26Dmn08H10ULA0yE8HCz3bTWGz/I75CGHdKEogaHxxj6UXJGK0h
HQ3RGlBHXemxnUNwjyPzzoBWMy0Sr+XZSD8QX7WY7LPIHbgNZSa+IlbPrL+a/YBdv1uZIr5UccEd
BaNj7dnoY3XfIInCzEJo9DTNNDZaBJt0JC6wOfG0jeuNbv1oQmKID7JpGX8RIffAaTjP30xNCVHB
yk31pfYNpT1ZpuTNJS12tpCeK1Xtmxp50LLHLHkiIQEmImeHnj+tO5Ih12SFUdOpSUB+03DPj2fS
GIhiRUIS3FQ428nsQuw8pyzhD93ImafvGn4cLg4HKoGLG8YS/NV6K3hJyWjzFVybVtdjjCqm3tkT
0fJr3qPVLZ1kTvZOtBwcQzm0Pm/HqeKz9rOR9BFheR4fpvmTePPLCci14PsRC3EMhAa2kuRS85aE
OwzncUREj+brkMwByNRuZoT60M0SAwe7ZmQS5sgZOGBg2OStqt7M12g5olXuCGPmMqvxjha4vGD3
4WxWpAQV0ePvEGOk0jkfx8h90HrPuBj6Or8ifSp6NgFHdgDHtr9MzNJ7LqOs/1JbeqogyjFk44H2
eT/00l/G6VzTF6QbjgdTuQ48xsoLHjS8ZeS1mUyau3J6j2HTNx6vd0gKt7nUpXJQKjuRVqKs74Rl
kF5j+/FkgRrYmvkdxJZvl1gUCS9jOnb1V35ZpC9Yl6ibpNCBOFzUvcsqYoy08Ea6JSdn4w5dGp8n
zzThLrRw4NtCRsyBUUmq/MqbYXKRX8+kzOpqCDetrtXtYxs66sZniW/W2uTxghMTT4ZtBv/i6KC+
qBehajnv9ymYZRqa6ormhdh1xMuoM4sgxogMtY6rAJKlEx58LdAg0kLeC9HV8ME6srWOpLubzV02
TZr2QNbnJM6k2WjN1ajgtW9ySvLhfio4Rt4ntl5kN2GfQrqFYi4AQy1rP/XzsWIaC94lZ0repdIH
DiJBEPEi6EE1uzD30fnZrCpEGAmkicvTQM6UxocjAo557PbzpJANhJuFGqCasphX5l3Saai26D7F
7qPK/c68TEPa9ZDYjKz67lmDcRG7PsWjnxdcU8uiVJEzFjXpU2M0EFkXBG7JH1boy+xLwwphkBga
Tk5zWRVl6frUNloYrL2cVLK1meHIsIBxnB5a4fHNZd4YF6mcLPXF70KR/XS80jTBoEYRERmm96Z5
WbD/TAI2DFzUfViaPkl9VeXq+j42LTACLHzB9zXcoJCBTfCiksi/KBFtPzp9F85xZrcetmLD0iiq
7h4hn7aGUhETN1+3S6uL4r2VByEaPTJIFkWCX4NhGSOxs17h7EB+3NmFKRVaAozO8WpjAwCUKX2I
MSxZZKp9Xfv6Q+vU5tIq9CcNqGchS0hN2VgSABYPyt+R/RN9y9vQ+6kico9Loykvybo464ZGjOss
b9Q1wRHRk2P15bpgk1pR9lk3NN3KJ8OOi41Z6sBNBMiSdS295iqICFzz6ozzKoGl+XlSR/m9mbbe
ItBbuZk0CQTQK+ytSCgjs2moL/t8Ks4cEI51BwPymmW9fkqDLr7t7fxq8HSVbhtBEo0YCQzRqTu3
fVIlt1Hr5vd4B7bRppElogE2sFWeiemQa0G2QYOaLHqMmGeCJOgNIZvVHZtO/Vg6RR2v0qktN36i
V19i151fLYEhJKg7Xbl0vU5d1K6yFhFIDHlZXvuSNF6zyiHf7MzZWpKIVvOC8C7PXsW6UxJ5NFIO
rNrG7AFki2rr52Kcu1xWtZ9TxTaRY1ynYVVvdVwBVgSg1I8Q/UCf0LS5+5ITeb8eC6+7ENIOb4M6
drdaO2UbR8M0BCfzyceSwHUvtFiKIwv2uMOLZ9wPmhHgq5EN67FtCPOClr0U3ZjC42zduz7ppx+6
nqfHwA+mY1M2wWcZ5G8OOJREPjx8HFxQFeOI+bYkGovIlkEj7QMMT/Yw4pzZYhi2rHOlArsCfOGn
llrR82sd5FDtPi6R3pzluQFcHfnndLC2OPD+WpOJqrB80nZh4ckaPKecceXBYhe0NTBplDHVMWSZ
+eSqb7q0p6vOjgdow4lFx3P016va4RR78eAEBwG37iuSSVamWpoUOR8/3ZuW5uk6EIhwiKXcnGkX
v16njyu3a4MoPNgA9SzqesOmMdOzHRWyYv37i809Z16nATXlrb2CwSKiRVShBz8HNq9mGu2JoKAl
XbD++FLvK2mACRjeHAZ0vELedvJFFHg1UZxkELmjcVHO9EwHQyCgSFkd29mx5l9fz+AgZDBMdBct
+ZuuuuFXrBt54RwmFYcPf+6BJYnrydIp57ZOmxCq8snrfD9GaAQ6PKY+p487+ptrVqUtdJWjrui6
ZE5SgWCpjOEz6+jfXgWbjwCvYgf3gDfjPw/NoQyT1j1EUHh3YwJp1vM/tdX53VU4UPrYzQNnvMNr
XGmZwtF4lhPzwk3oIEGE/g++koOlLg4InHZmO4RfR3sm6A4Tb+gczBBaN2YsfJN+xIhgDaXDuJC1
6qdPjnTvlw/WdJYQHgszTC776yXLpA/HIXftg1aF7qMBBZr2bE8p0mHeti5hnpsLt51YvD4ekO8n
Np4pUGbw1ceT9t2AxIo70aeatMusY3KFFcuUdCHMTClc/48v9ZtHZHBAbaIGxyvo7VrloazlUoUJ
T3lmxhZGdZxaOqS5PQPg8wlOzaPm44v+7vmwS/MhtjlAfNabBbJHPWHFgWscchcaS1nAmsh1P95y
0Pl0op1QtF/P5QHoBCZTthd4/vuZNrdddaYz3doWanNqFA4GnJ6e39T91FxUCPppnoyUyWqgrqP3
N7YXvUDBuQGEtDlcVDQs0br8wIjMouqcSvr/fubWnzlHv1/3kDdZ3syXgsFkvKWalYkzJMgWGeEF
sO0yCSHDp0pju8L0m6GWBpT1H38J4/3cnV2/qSuBIuG5vaXFRDl4ScgWc9B8jVpX+RbnB9KxUFc2
BjtWXIfzeE8T40J0ufgKIXwyVlYSqBvRmiInPq+bxIYqCcY0Oqd49fEN/u6dzMxJeGoW3+6EY76i
7egCz4zeZ9YXk0/RrTvpkxHRrCf4oUxgmOufwTjvxiakwnk2AOUwRBGH/zrnRdLORT+xor0dkoSJ
lixdjKJkmKq5w/Lx0/3uYuBGxGcQJvA+nww2R4BXManECj/aq7RE/Y8mjlOOo9eckj6+2LtPzZP5
s+enjjsOy9mbWVdkmlG3oT4SKu1wsIwSychiInJK/PhC5htqM1RYlst574bPyI76tjAhNjtRbu0N
bOBN3F7pnOG6pea3EktTnCHbY532ICF2hJwmHmIaf3ntWQ1Y8rwNVkLdxEkGTqANHJboNyLxmjxa
2LrmAmWBelkbneAPjuci43B8yrqXJVLr4t8uxCdbfDp17GuQP99WIgkhvrVXtO3BnGhhDzRKjmjK
km2kj/+66OFSjAGbVgCQ3rumDAx/U/YKoU0DnRjxSsrz4yYdrMmcqI5zAPtn+OG8e71aGG22NaiS
sw+Yb0BAfvuVyqkgEbhx7IMrlP0Th/T+0Nhh8HACRFyPtLyVmHLnvlLK/GQDMN8OEXsmaULWtLjy
3AY9GSm/mtd2DscBqk16MPC8KCZk6r6LCfKIBMIylxha+t+Q1Wb2qq/oN18EEWwMEomjZGfKETIH
uY3jjd4VoIhTNuM1gngu6vqu4dcnvUpTuG2K3t1Irjw5aiV/05A4uwBKEp3qzLeqaydtoRnMwyvX
2Ay2o2zIt+6bsW4X6HzUlTMooLE2pH98zACOoHCIPpp92+hCn5PjmDUr3ciK6wG04aJxpbZVduJe
EaqiTVsScOkv9xInCt3DIIG42FQn+NVzumAR2019JjMbHwkvx5t6VWFNyAF6Sg4oTI0l8jOnQxxq
xAJ/jk4QiQf2rfeYklhTOrOqc3J+JgS4Rm78GBo/AxTXUKMuA1XPYCh2APFVPyp+7WkCOptLODVW
ew3R1zsCHziUlGLiTyfh/VV89lkI8hLkc10jauZaXOYO1khliwVEZkQztXVsVJDtI19TNzXx4vEV
RKWcCNpI9PK6hf9TrGAUMbsro6izm2qC0bJqOmmIDV1QdZORKnQWuW6V3cBDaH8oWr8TCG/qTD8t
t+zs80YYMxQ1kKS6QGjJD/LozrOD+oG8BojNtCfN1D7rZ2sDEA0cKIgckpnauDVq4BU4CMiVnGKA
cL8YXWsNf5G/sYMJBylssMq9UGmn3aoq4dIim9i1Ah3mgFjEudWal+XQO/LGSIhtXmUMl/iK4yJ6
UWP0MByAQWjv+75piVZHQKYtp7pEsOmaLOHOFDGCyrLniGt6Q+Kd2X1oDPsYiWXIvmrAqKmaHEzL
r7t22qqcI+SChj0oI01v1dwZpdPkqF4dBhhWkUTAaknD3nCqA8DsGX3IR4EaYpcu3AGFCYJyojMV
kZIETquXQE7hFeJwmK0nCM7JO27GipVxZ6em85yEcRyu266Fl/3ntHJn1p4+a7wGDwes55KEAOKu
HZKBDGXEdEHZFcXSlHArlo3rMIqEP2vh4tzhvZrtjJlbadt9g5w89BsFN/Lqz9YMWXrPoWPNhURk
U9v5lQfR1EhnJLYBnl/UpATsEHKDwJ+2P8/tABljsCvvzPHoRywyPVHpBjmM3h6hGjFNi1qj05CP
Ni/Wxn7N2qSBGSXXbSm4EUMHO9nUudkSr2sI9dQpz9KwAvGcLLvxK+JAzh2VG3dumpb2ssN8a/zp
a3Qy1vDFTft6NGpQ4HikNiYezxi8gv2YNkBcLWLQAsaKTTcHZqgtLe8LhXkm6VI3ElODRZ70Nb4q
YQhXYckS7qSHvGlB68ccUBIVZjn5IAIQ3g6FriugNhBy6QOQTV2fDv/bJ/1nFoSwSKhuPuqTluXP
tpLPvzZKTz/1d6MUo0F/FubRDp3FC688CAPvpM7RXf/UCz31UP9ulAZ/4NBHX90GkuHo5rHp/t0o
tXAuDMi+4VSHgI6/+V81SiEi/Lp/kxfKIZiwIw4Ms/HziUbxagu1oAUU2K7rx1LXqlh0KN1dbYVS
P8QRylD1OrMtJIuj1dfNRhElgKlULS2CknM0+cWUlPSZxvYc8aYdVBC74eupKbftByOguloNrfEt
8s3ovlCoyZPIdb70GAOcY6MkrybsTsNNUqXEeFSwLc+jgT9c9q4K6q2WxkRkybQ8eikqW+js13kj
rW/agKfOkW6UwvXKNeVZn2K6dG9lYeedtZOY8JPI3aGDJ1ZY3Y/01Lw1W0VvrNIXCCE304hVypS1
48pqdAsyu9V9hVA60GvqcOc7z6wEfTR0Qq/eZHzbW1y4CndpmZCe13UeJvdGPMJspP81LZskBV7F
TRLtPiq/W9fuzH3ryXhrqvRHTl2+TrxkdhcUCTFMwPrb1EzuRqS3V25KB3PH/2Kd43QTFpipISCW
5I00C8jR1loa2rPKbLXw9bQY8Grw2CgwfFqT7hjA2ERNuwInFM564ph5Y+i5c94H9KMM2XnGvgsC
wal/CsKHqfC929pzwrtGjqa/R4Zhaau0rZ0cabjNyuw1YfrYo21dayQ9LjNYZ7yDul8I0r0PblDl
R1l7NMK7YkjmyiakNzyOw1F2MvKXWlTHay9xpxtRRnaib8OI7kxm4C4lG9AiUw4YFg9TuQI86mMS
skW68ccw3NlVYT7Wk4Xbw9Rq012Qe7m9kNHgJTtb0/38IWmIDLmPCBrx9HXHHqu0NYHZQdtu6Y2M
eruPI6ckpDTNncR4jloEuHy53Fg4DlGbRWsvTQwJLiaIlGulhygJIIbvwa5v/Dh013goQUrNqiFd
Jg6uSXYlCuTmgYTTjQR1MaeMkvvumJiLkQOPA5FPOJrm3WUKdyXH3Eddc+6MPrHyw7TwkurCFpMg
cSHb4oIQHrys3JRUpveaFl8rSGOLhstsoknJBVqNr4Y+TBtaCOEm7Mdb0PR2L3CFWePOk56JQtP3
tWNnGxkK8xBg/rvIKGfXrQavt7BVcrCBkjaDX+GblI/TXhdMTdPNzftgNJ9K6eNaZkTeIo2lBjE2
7TdV6Ul5wAA13VOVfWuoJg5NYkdHQWdiNU0FAbW40NA+W7Z23W3sqeb9aFiiFVq5jIQWaLA103gZ
xfFPZxKPaDIwAqP7gHhOx1vAbrCRQq+IUU43RmfkzJMbgCHlFknxrUy0dmFUibGgzRAu7SY1rrj7
9Jg6o9bQeJT1HoJH9xO1+rjyY4uXw2TbibpHwsIGWUYTBp9CwJ11boWV32R+cjYZIXVpp+PLON0l
rtxWehscvGi4aQPk71NhrnDkWkc4SjURQa9+b9+3Qmz9UZ2nWLvhVtOpTVPnct2HNNOi0H5wIUcv
hrJoV0aR/8xt7CbMcnBR9cTdbaLhyy8MYxlI5Peoe1kEE//crqHcpwXZ4DoxwAuyDuxrHdO8daGa
kuZoPzC2amzC+R7ulrqnXWpx0O38Jv8+edgNU+QHB5fl8tA1dMwIa00v4kCmSMsxQGZWGNdRLK77
tF1rPg81VeWF8u30OZ9Xs6wLvRpeW6sd69q0bxJTuIeqlvGSD0ZJQ7oAVOn4UddayhlTvcSyMHaR
13JESUS+wEaHFBgalwdYa9a6ZVm/ltaAI8fkBvss9W5Ct7mmDa5vWCb8Y5Vqg7dsM1d+YV3pVmbv
hf2itmR6kZpdvxQyk1udD7XRK9HR0XLiG0up4LxROuwGTa7stPiKDYy5pCUH6bvYlBh4Lgj18siv
bG9at2R1gbqJPjPdYONlcXuV/RzbCdZDMbuDIGE3MwhkTeVdjgxiYxZTeDtkw3mtiWb5P+yd2Y7j
yrmln4gbDM5xK2pWSjmPN0RmVhWH4Bic+fTn027bbZcb+8DAuelGAzbgDe+qTElUxD+s9a1JdNkz
spZnF6DSKjeGz3aRb14MSw6OI89xX8PTzKHZWeMWbMSh8rKdtLKId7FxLpaIm90Y6O/Snd2Nq5d2
b3bWU00cJQ+wYpFQJPlwcpvRvCTCfuhlfZO3yYunLEg2uMbNyplXnLQbXDsfjhxZvTpuqK5naW0E
d0Fr79o0mx4mPjpU3gO5UxyjwYeKYvGWE0m/1rbPV81w6Fj94YwyejM06kh33G3dobFOGmThqhnq
lLW5rJJQzXmwQ4i+HJKq23d1dhzSSO0gLqRhLI2aVaWx5TLLwyWSaGSRK9MWOr3z7Rh8XoBRjOAy
L6ZznxRXKIivmzO0NyOcx6HaQMpMvurJc8LR6m+mtOFOGPNn4Qz7El6fHBYu1kziFNLd48AcFLll
8T1MJdnA81vmq3wz8HoQDlQqBLKfnoYZ/BFK2a2Dod4KY9ddLhOIFnhOUVOve7qwk5u68XY27HnV
9rH9HlV9/cD0SJUrg+VsvQkUJ9NQ2OVdbAxIsisNtqfjXqvhxu7nys3WQoh6W/Z1f2PB10HlYdG8
9CbYM9t4Tozxej0D7ao8uTIC9zJi5H1BrFHemnE9TGtnzh3EwvOS9Q9lZgQH2arlOA32szOZ9RcB
R0a8jwq0EVvXH+12ZeeCxCvHqSAgcc9am6GT34Ux3InERyTvjN1D65Z3Y2kYNJDGfTEn/S1e3ddW
23rbT151BLH5GrRkSEypOloG4hcGl8Pagsv1wfHq7Efk8p/ZIvQGHZQ+kM1tbbJqSHYeSI9VEJBu
XSiHF9sO7zImSKU0A+Mco1Z6weM2rkiCCH55hACue9b4Kzex888q8OdHfzQQkvTBu63cOoSP67+A
HknXRuSZIR6v7AlIkYmeguGp9CHb2zbOv8m5fon4wLIVaEMAKey/+V7z68V0MJsi+1Fr9TWbhv8g
ZTm82u2wMdnEX3DFuTgfuLL9rBYI5lOC0WiKtbOqTZ2fUHhXQGN6hxqhjM/CyvedilQI7AzARi+r
B8QRDeiyIOnv4YgG+8X3mldjkfuqm6enAVvcVshUpqGEWXgDRfdHo4JvTuccu6Yn1/Rw/XOaiZNX
2nJXSyw/LiKvDQ4oLgia63VnwdpJXIvxi1FlFkoLEqrIPm1uMtEuq7xr55sCW9p+rMQEIbD5zmPi
hfspT+Hn1YN45IBsEYz1dh6svG5M8p1TxugqCkdxebVG+d6wOTzF3uxuc2rBl6upZ8blkQdXX8Ns
PxaJLb4YqHhfTlrCyVy6mLjGBGsPY/MNcy+1tXDUoXXClIM18uj3iwEwB1ODbd1GNCo239tSQ5aG
CbYuqDzwlKVDnIRFJJhLnjQaia0qhvhRGhSi4kyhFRbgtLRcDijrf7DG8nataL4YouDTZGeGTSy+
ClQqa7VMrlxxUe745I5u5nQr2J/1Oq+qDGpW/zF0Dmaope5XJezttZvjddJRwx2oKnjZJdibqO5W
aN3yvY3YYJXoDCOIOW4ibV+yJLORCnl6l9decEqTAilhx85J+RKpWbLNh0Y/ELHg7Ezx1ecJRROa
CNLso2cmT8Uqb6x1ZDg2hsaa8DRXY2zJIqQFc7nxGyJNSp69ApfeiuWaCCujrLF8D2s0Rg1HSuqu
EFEOAOmQji8q+RglEecU+Vsz4G2GEfeMo6LaQFJAHZQWp9HDwJWJACHdRHmIvg1CR+zX3It5dagq
50EiMNnBUfzOy/4ZZQ2QZm+57wp6FatzIdGghQRm2a1rZ05Wdu3qs6GnAbSRYb2weGtXXV4Uz1PX
MkSBZQSOy3BYUGm4fxX6kISl6srKKqZrxfKM/xNVFFqtMK2i9IfSYi0mf8HmxpM+5d5qNkli86Yg
evZFfoPzzLloBzNs35S/KIDBDCXtRmRLFSaGsvhIB+SObUICSl88aydL1zle1S2GZ7lxiI2i8A7c
1Wxk+Rlw9DUKSxVb2PzNxQuiL7PVBHqpCVvAqKb7ZkYOKVtPhHPuU/kIvBtmnV3Kae4vllmFRdWM
4dLq69zEnC+YqI4G+bpYsyo79IcBeYj0xxs2vz8qeg5Iq+9WsHzGtbfzRdvf0OrOvBkKdc1yiAI1
bFCm7fLklxE0BMl6rXkj2qzeN0rfNakNzDbhiEyaIEQ/YG7rmhYXQZ29g1u+sypXMLHKTvBuuEQz
E9dr8AzrhxSSdPmc/P476uOvqlI8P5V933dnv4qeq2HpgB2V8YdhABvsoViBU1rC2PZvFhm8BTW+
QSmrneKCXIFuBuANpGpllKa4cZz6Phup0Iw2M8OuX0CrKlCP2P2qkRLNuIMrOgQrVUwL10IW8XK5
DRqEMXWynQMiUzVP8Mesk5+2wrdhR+O8Smyr1avRwf0LVax4z6uMLLw0FQV5rxZBU1Nl5xR5FT5R
GO3l/Yi0cj8YU3O15apdlhqxDmsL0GJY4Ql9x+OBVI8BKI1O3TyPfZAz7EyGA5W1wuqelDtHls62
npf4hEPa2+qyf5r1gqq6krcy6LO7MjXELzdt+9OSpN4RHLLeW/msjj0A3q07OvrJKfGABdr6pI/P
zqp0aPJj8xYz0AAdq4pvbKZ2YY+K/czYGE7uQmCjXWF8zwY6pgHa+rZjs7EmcIMioET3VdrOOkY7
iCmanR3y+njNfMNgxWUCRSer26sze2MleXTrIRUm/2T+gkotV4XlI9zNeccobM9lT8yXzuYDAYhI
F8fhggSP0qJNEKMq+YGdKV03gY/2s0gQ5tZuSSmkl/Wo+OtbiemS707sTZR8dP5b8lZIrpss3HLM
MRNo2gdqx4NflKi182LYXvNTNpzoMx+9W25ybO4Z7hsaquChzwxnRzvM1MWesvdBSUk17ZjqzHXN
TTTSMVzmVp6IdwpWNeGTayvy3VWvitBg7L2qhNXgdG5N/CV5um+VI0Kt64zMvdY8darpjm1l/2oW
0OEooVbX/sJa0ovgdN9MUCbvMs3HWCkgiFKB/c/zMTRQlq28Ku3WCk33aXSyu9RC4Kiq4hx7/ksV
yHZHjd0QiMbj307TthTmLh6ZeeSdSz9DtOKVtstfhXgT8WP3c6lq1ITdeWaGv9JzxJTbRhfc0GtZ
dhkWEN9WY5fw8mDKQZIL0RdzKrtmtE8IftsA/HMpXObjyDc17K8EXrPvOCNdoWGFD1+Dn33BpzoE
TnM3ob4+pO1srWkjTxzRL2QTlVunnza0WzzJTPrDbmixA4rUvCyit3bBNDJKWbh4mfui3BYPGIYP
QdZvlsFTIaDdUtLsLOVr4xiMTsZxDLYWc2bOzgdrjmde0dBtlDfSfQUjriVaws4wyagBIshUYC2i
dDwmkKJWrlN+lV0l77PY4IMM3F0zNska1eHyjKrijoh3sPO1sMBEmtuuJXDW0TojV6kCVOXBmCQe
w8+eiij5GYjm0i7WSQXepy0sJuOfnSh2fRf80sNc0+qmWH/FkoVtIddNVoYiq7M15q5fdUckaW6o
j6Qxkk1zHf9fXdfKqioGKwHzkiWT8bosmQckYqF0wb2dVdmdTjigw7bX3oTU1/FvYexZR4O6vkZa
S1L9ONCYD82s+Ze4yRG9gzo262ZTtlOp10nns9v3TjXQdXgDoZdN7G8mlfdbJjmocPLeXalF+A03
9Nz0gAwWvXPwBssVNgl9SPOGJQinWrdif6jdgvK4wQs7UZV3Twamz3ZbBCg+t9pQow5t1mzVyaNP
mDk+rB6mgCNFA7CV98iNauYOkDnNmx4bzFerJl91IABky9Tif62c/6e9Tf83UbauO96/nsa3bcp/
iDb913n8n3/u7/N4LEgmsgzm4O6VZPXPxiXxBwsv0FoW+oq/DeJt/uffBu+2+QfOJMR90kJT6Plu
8J8M3n/fmkv3Om/H60SMGcrW3yMQe7MLkm5IYnaI5XI2r5BsO7s6SpxcsjE340R/gzJovmtBssk/
vS3/J4tR8JscBqWnKzHsBcgrbIl6ivf1nyk2jKMbVxEufygyYkP8GBgtpFG+l0uB4M7tEnPfNS7I
DPw6XIICIqezGq7BMhW97PMCIp9iOL6y0jnSga1KMbPYVBHyJ6aIpJjMBmKLWunFgr6e9sspSv25
53tZWxsbE9BZ+sCW+S05YOeE7NrLn/kj0M/ZlDcpFGyd2BK3DxKRB6whPkB/sJPBOLKQvMJz/4w5
8VHXHCt34n3zSvip/JqQA6OxrD9tWS5bBKIQJqFyHGYEy1w2iUM9v8/nOu71owBeYBwDKjxBfcqn
9GOI7djbjtKnsjaHKE43RR9PmmsuMdz3xJTQB66g0i45VZ3N8n81Uk+Pd43lE3Xnx8EYXxZpJMG2
UrOIH8bY9NCYqKJxSGwucItbLXOztZGYtnsQzvXfjKHx+m+TVnW5Y3SKogb2NkmLc8KpGYkWS4sY
g8UOwIl4Ik6B+HqR6eOXKuOvYpnj28Gfq00FiJYJtT839Yp5VfC29FNncCKP04aVN+EU3rLu+Kfr
9h9CZtYMF5+StQ2VGdv7HI0FPQBMozEC9KLJrQ9kvit0YUL0D1gly22thyAjXdLjrqMiaZymvmvw
d/DA1D7U+T6tQmOW0f3gzdMzF6l6MxPCo/28TEIb603Ypcr9aZRT9oCKBwiQnJp1KQ25TQARHzpY
7O+Zy+gGvjBeYl+Xh1SW3dGJMBkLkT8k4ADuhwkpPirw2A8hJ5CVM3oUH+VhkvMT/F7y2g0p2y/3
Ct0tAGmvJ7r0g4o9qEljV5zQ7DE6x1gTYsnKqcah/TaGSHbxVMlvj0CJnIZUZ3cDdp7PeODqpwCZ
zYucAy6nLhPGEVQ1f2o2S/Net8zJR6JQXmwrf8qM2nr34D7GIYT37xR/8osX8KVysB1vKSecQ0xr
zZB8grxtjz+jqA0+F6aXG1lX5kwMT9x9MmLcZAsrbZGMzkrV42lwEvc2h5ixtYcFAoKHCX+vWYYf
MAB5Z3I2xPtk9cFF+CWxH9bYHWSmQA87s6TDqNqnFoffrT261V7ZhX0in2e64JxhrxbXLnnRibgA
+snemjLJ3vlE89009fapr5Z835dlfVFEm37X8D+iMNKxf0y1vdw1bjfQVCHwxCEjhlVUBz4VTcey
2zAY2xvkQJ2DWdv3cjE9yAR8Jfb5pCPWB0GaHksa39ueocjNoO30FRkH7Fl7Hs1zrYb03CWqeeoh
KDySiVgfcWmVG4Msq3cmqtmLHrzu1LkVkYkMy7OjufiLtRVFUtyhmY4OhKOOu24xY3RBMtjqZnB/
uQOkFkRN8+uUAS9mGHooVV3AWY/OWJ+gxPeJuRr/XKGV8cGS9Wl2zZmxqk1h7PQ/+nJEpqDKfG+i
tluVLt2aEC2U0LT0t1Ziko06ec0XTNP+ZDZjus0diBhe6Yz3WUXbm5Cyvq90b98jC57feuBJ3zgY
h3vekOh2QonyyhZAQIcZizXfk25dFVNGjomT7Won85i49JV6JuA7Rxsk+LYY12RrX9U/yHDodktQ
ML2YItPeTN7kQPrW3R3xWRAfBnQsbEeGBNS1a/1arIQ1jolfk0eZRoqBxxPo7uEMYeyuZlZ5sSor
fiMtL98trmy2EwlGwwrgsHn2UmWeZafkxWB7dz9PQ89F0c44SKsrVSifbvOmr4mx4IuKPD0G/MGQ
uQijsaNoRgZ0rCtaGswAcKB6uzz3DaMi3+aoYeKK9xPRg9U44tGbWbCFJqjGsG28+Rvv3USvagQ6
peDNsn0LNemLbSWLvUwduUsQOzeV9ZHRsh/y1kVd6qTpk9BZ+xD7nX9B+8UwjbwChFGzap7bspeM
m/3lPFCYftZVz5pYiPEhTysminx7/JtyHOcfYPizOUSkBGypdMejERfDLmrFcBk6bR+t3Lr6fZrm
ZQQidDe59B8zaSg7O52Se262+t2TffUVdKX/a0ZsxLKlazFayvgH04/sCoRmlgdSaQTrcpqn1l3D
Ce0YNvJ7htJo6RSEysaV2ebDZw2ZJsdZia8V5q+BRiRxmpeoL7tN5ePNCtwijULXy9Sv0kH/ROhv
8xrEpedtnCouvuw4DnZlM0XnXkTBaQhK6CbTog+JDBiLKxA5s8X9xjSvyy+dY8rbLCjasxJzt+mD
luF0ZQDo6dC5ZI5iXp77dLJD2b8SnYtyqWa2zPqQQLRVa4/9fR23wc1iyPmnafd5f8VScV0DtotP
+dgZT0nieu9gRTh6FAseam4jIyBt7GpINEtEgrwZVNDDS/tCOnbJsQTmTgX5LFZZ5AY7v2NAxzMx
pgBspIEPWCRVCA4n+FTI07dman9iQKnORly6jwHDcGQ+k30zdtLhGJytO8RzZggT+Xz9ADHe2GK3
dD1QnzK9hsNZZ0hI2SG2YCropISqGlv2sx90w2byDcbITeXuDC9jiIk6eIMW0cIulrZro7JrrMBm
e+8TrfTdJTrviFGql3U/DvJRuIgSyqa1tiZ6picYfolDr1o7dypqYGJbwyTv85iIKWSjVTia9k0Q
6ZGPvXBMlBSMaB1vOsrOCjbozZqf8KKsDlYOo+ioa/w9y686bPN2Dstobu/qJa/v1Fw3e+gX1n4i
vSqEf22E47jIZRcJ7b9SC1hPky0z+DkuUSdBYfTvBemI20jVb26T+xsjk/e2RX4Er8/sqDtgA8LZ
GZmlZF0GXqjWxsErrRaDNSPbiEu7Wb7TWhdgSUndOVr9tHYrrreZERaPpkM7lSn3LqI23YqUy7oH
Np+x2dZ+trabhfoDNUR/seO+oenWLwSuFrd4cp06jFhX7bjvyu0AE4cJAW2ZkQp/b8Fjv/WFP3Er
+Ok7BZrHtDljoN7M0b6vs4gttiKwzBdaqIObxyLkycYYWNXoFLQzZS62qIrydWhxLNLqPXhaJ6tx
sceDZ874GeGZ8z1BqMzDIX3GqkvC9FNZO0Wc2RnxDcX0RKVakuBhjo+DmcfPpqryZ8eiBnQQLDgh
q67mtladPC3Ko1qJ3ehA8Bc6lhgQAVqLihuMcXV0APnBpAg7ZXbMOiQerPNE2lNiympP3xm3P23o
ia3Eh4maHqkCBOibaICtjUpMH92c7TF2efvMgHa+yIYhsFQpRI64mY5JOS6bmML/bWHCnjneU+zB
jeqt9IK3QPAqnWOhfPFBpKfFjIWY8CZCTrHyC9wty2AdZsMvV8OY2OumByhf28unTghv8437oGaY
KMHVr3OM8YzR2Q5VXTnuTHKNQwUabKJFOKW5KDZ5Fj/zsdhbIj2dkC65X9s5xY2Rp4QkpPa5dZ13
0bIUnYaOPC6l8rVSAXPIIueNKUb2EAWjCfRZ9QrFYHlka26z/wu2SVzOR5Yet8nsWC+2xrIaBlNV
hKZX6q3AaxUuxoSbXvX2eqlm+n+nwPQEpWZJM/t9NqyJoSeiiAL+oIxc/3byEhXWXoneksfv0yBt
Hv9+9ASLwNvXkAOPDM/Nc1Lk6XqIRydcAs011ybpIa19rJdtt4Qo691wdvpxVVddfCnx0W+lyuZb
1+TFZUG+SZeuoE+odccgEpXHX7eG/96WehaiD/aGsDNId742jv8kBksiRhdpH6SHrGhp64yJlEW9
BJzSLhk+j45Z0pFSS5Vc2cD7//qH/2ZjoCv1LM+0rKs3ywYt/NsPR0nGFmap04OYyNVcMk2GQZon
gOKkevjrH/WbieH6o8gk4r/X7vffvYEpSiwPSAM/qraI0+I7MuMJn+Pq51//nH+Lk77+IMT4koED
UBTvd7C8quYZJYwfH/qamTUmIufg9X9mXKbdXaMVVo1BJmzlZ6f4rK/UKE4VIjKMKLk21+z1ys2f
v9L/9GTo/z1KO33afzs/qhD2/zY8uv6hvw+P5B/gxSRgjivxhsf3b2nS0v2D1AWwNjxJ/xgdOeYf
HnoCHmgIgDzT17/n76Mk7w9sthZNuiBWFzuN85+MksCJ/S7hZH50NcGx0cVXC3TuX7+1Wnjwc5sY
soZrsqWEMugN3coB2sAA13OGdzMufEAYbvWQ1nN5uaouV00AUCIsZZ9thJ+aj1mnlnmjrUndJhQ5
gLYNnP7S17tJpvYRZqZAqpbWzdoN8HfxbEqHJQIAE4jEbnIa8rG6MWPkpqvKym8g36k7v7KDXWHK
ZBf5kb9zFJVkGBcG4QocJ7slTfQBeal37tvrqB52uRHaPf4JgoqI8YKX672mvVX1oQ8vMeQ0ikM7
6SFGGtf1E3GWD1XjgNtLjXE69OaXUkv1ib4kOC/KjijSpqDjHsaeMKIp3apo8m7HaAowNngyN8Nr
CNrhyhvcK20Z3yM37C+/TuWtnZXBAdqz/hlPVtSESVGLuzSpe2Cztn5wWmc8Zso3cTJwPBMHnVk/
M7NC6uACw0C2ZrOQhzFyic0yPrX1YnzT6gK6giOJFn9pysOcNm8DExCiI67cjSQYnpO66x6l7AhO
Il5af12BJm+MlhU9vMviksFC1qOJknjpghK3I56VlWWmlOyuVD7rX6E/G8waPdOH8ZXjltVEX+Zf
edp1e7mk3VbQCn0vZp/fpKa+NZbYPSrd1UcdLcuJoOMhLF2/3fqEGFtrzfIaYOvcW5oPNVZvyCdQ
ZvEu9fxthdEyz7Lz0yz8CJp14fFCJ8mmRkT9jUhdY5+5ZrIDupg/YVVOXlWXckkynrPZA5O7vCno
8gSKEoxqiK9sBcGCBxDto9Ofe0cuLbFRpg1iW4AaSpar7z9G7RmObZlQQdhUVeBdxl8pSjPu/enq
5itzHBF1lpR3KWCWlcNO+SbW1bImiAzOpw6Kcw3i+sYybEEzV4wInBgnsOygFI1fIGZbHq1J7Hw1
0+jUjF9clsc563Tw28V+qRfME2wOWeYFpbiApZD3cTQn4RgYG/I1UYjMw9rT7iXN5fBNsJo6mBod
0pih/lwPbT8j+kim07IgG8R00JXPssqiN2KLY+OIxLPJNrL0xQ8EZW2/SsyxfxgI/Ik2w6zEe8fM
lM1g2fT3oi+bD43PJpT1KD4VqiH2nnM3P7RgLoI9EX0j4eYBZWFqzS0xkDYDgagjIGnVR8J+sQcz
OTXAjr7YGpuEruBJiENfM/Op4zL4yHzTPyt3mk3Ga0o+LcjdEIGhWr5Ge+VDvqanq4jzLYtPXCXy
menvl2GO9dqrtQ062pt/urVGK90KUZWbKIjKtyxmTxXmmrRwPqxSv3c+OoEVAuj6EERVR9j0QNHb
McS+uSbPrlkg3TOElMwyUr7PrHIaQKPa2QRYniCpMgxdhr5Fe1Snawcp5WYZOyJjKuEfXbMFKGQn
WcD7wASl6nuONTQ1fkjgr7kbiD97sAbD3VWpqaa1IbvIgWupzXdLJQCmHU7UwTJrkn3LIs1oMuv8
EM/EKqOqwlolK7t70EHq8Mb6RfYK6bghL1kgmeREi/pDFBNSSmTUWH8wqQUg4eBh3IN8jYEJm3N7
67Ta+K5cH9VoK7KBJnTmMYglup7MtiT4ZscZtgZJ4B8AaMefTZ6M77NTirNNF1VsurEN5pXtzjoK
ZWQ3FLUyUmuSqwpULmMEK8aAzi7M+jFWbb2mnhpRDOoUgJFq1l7pH516Jg++LBn7Ej1KfZpGh0xx
bFbCaXaTWTzRMfe7VlN+p6w1EMBocCUgceYS9evgbeAQLD8WcDXFZhBkCVd2z7y1SgZgVGaQ3U4m
0Oj+5OSNV3Yofsc6fV2MmCX5TGWuzLdgVrTLqH1YD3RkEM1tdhtNzAktmXm3IgMXtIhcP3gknz94
wo/vOBYnanK1HKinX1h2lg8N1tWHXrSRtTLTLHoZQYaQbIp6fFUyGD1e021fArjWHFIjX6sA3umd
CXr8DiAbE5K4IK4rVQ5OQVS5CDXQ0iHU5tjmygunYk4vvSV7VG1+Q0PaFsUlkya/rqeMrWhzNvkt
JkC+6myRVkK33g00Ku8Wnbd1dt0yQgqwdNGjE2jvkKVqfGIhGGAYG1ix2osx34Iv74tdZzQVPr85
ukhyZR+RLvuHmBf+jcITqO+s3R2AO3IFo2b5oEOegBM3xrKPRT6zc5zR5WAA2DQdudkKEdGw7lOx
nKxu8Q9JylCkGLO7Ju8hCDWWfRtVOAA4ZBXRVkt0lb9aZz1VcUUYnnMFG/fVXQwkand9P590NYkb
gtoYTzuGv8vImLtVahhQRVgjHg25JD+iDpZWOrHiX+lmgqvnmh2RxQw27y2lx52cpTwMom9fdFQR
uyjcYc/3yZtxF1QalZOPILUdCSrDjjaba1wgCZIIWzb3o20WbDoym3B19nVE6qakyTW5c4tcITov
vpwOLRcjrjBrvJBD9m1WqfwWrW1VK7d1m7cUXdiHOUaK+HWj3mFeNggrGzhqePwSLmknt92QJHR/
mw6ZukNSO37Uvj+uVSe8d6tKg1trLvnmJddDE6iIle6WcYQer7VlVY/lLN9AiIFxGpIgqcH1NL0I
zTKwEmawo3xPjUg94uRtmztPs9Xc2z4AtNXieYrQ4Ew05o3lIQpChShKs4HzlqQEqAFfFzeVtcyP
uonXk7QJZLQTz9/W0vPDBOZUFGbxeL8ICzF9p/O2IJzOSN7c2nbTT8vjKx5CCzPdjR6xSKDv9K67
7LMQEz30ropJC+iPPLKWRl48lAwJPptoeaf2nV7R/5ff2TBZLxJzyZNo4voIj+2pKf15Q25WcfCb
tg79HrqzX00PXr68cwD+IpXsM+u8d78f+y+wOVQQDonvq9bt331pZHvPD/K7RuSb0SmMGz4cfI2k
8jCY75pf9uIOTE3qRjHpRtYJZqlPwerSlN/b7qjmEE1o0qxqjbr1KfB6vSkWa7lPmGQBowJBWhir
/99ClV3azf8tONQPoHn+hSGuKrvP8jc73J9/5m8dFLv3P3Bqe4iRrhQg7PD/aKJolf4wHWRPoEEF
MAmLful/2+FM0+T/gqWAPpXBxD9aKcf5A7I0DFJaLMAxoJL+k1bKueZo/bOb3QRZ6gmGD7YNeClg
DvKvrVSNRMmKKOZufaR+FClGgRIMfoAbuo2n5r0P5bBEcxSTJngl9Z1jC5BxnsbJjzbCiMESuLAI
iDSTZjokS4PciO2B971oCxtSmQYOmtx6vqkQGOav6eI0N1W7mD8yO54It+7V1K9MqG7ztQga7F1q
eNUzVh3fOrSNHIYjmmA9njWDpk2CWZmyCUkcNiyPgHemHaHoo26F6OvG7Oc6XYGGJOU+KxdrjUzm
Y6CS55ROED8NE1utOSM3AKIEOpgZwOJWBswdNizQUVc5XpKec+zuB2b1/t7QvT4MVZGhYknL6X5o
jJ2V9da6suTrSCD1LjHyDu1sXF1/K0Tyr5PLcYDWGQE/zMBECjaaV6W6EKjcoPqu+yrP2FUBbXC5
YksmHsxqdcvsLUKWs+KT5102l57Wy0rdI5EF7V1bj5l3GoXvfvOOkI8LWj/ST4tXLwcIf63hnHwd
T2qTabGCpEj2+k4HdZJvrMkazwRN5qmTX2V7NOflFp9FMQCyd5Kks/cZixrAEbhZ6qH3T+zQ4Zkt
oaB6tdijJ6rPuOJlrEGqHUSB52RgdSGJccGCS0sZ/Olp9/16XVsMJwfbEg9tCy4UhbAx/aCqr7Nf
ErH4r5kA89G+WGXrFuIRjLrYcuBf4QPY3v23egQEx+pODjcjg82jh2uBN0qrKEEa22eHFPmkvdG5
uqew1hszpXqMEjXetjOuiStynccS/eh6rlUMSlSIY5CpahPH5rIlsV7tVJXcirSeHjqvd0jUNnJr
nUrWGmHedPExCCjLQ8fm3Q6tLIj2LLsRnuX27B6KydRbztf2s7Lq/NvqGmEzp2w95J7NdUceRAEq
ZzJ5sWq1UhxbG6eBY8c5Y1kU9nun7D+SzBm6cKkc987gHXRpwur4I9aOeSJYpdji9zR2g+3gF+TH
nVEo1DuxiOm+rDpxlQtTVToi8lFaBSNwfstUp6tVB7UdKguqXK88DKNJG0Z4BQVRlzs38BWWI1UY
crnMZHfUczNpGxuiifekz+OLlzCZWPeOdwNxC8DppKIPagK5BWI60FXazkY1qjz2wq+f4T5c3NJ3
769P9i1aDXPNRABvYSPOS0ZDyaXdhYFdu2wFEcfyDtTmr0rM5m3lqvgtrlOIeY0DZHGAo97m6Nrm
1It3WTaoHcStaIX75b/YO5PlyI2sS79KWe8hg8MxtllvgJgZnIOTNjAqmYl5csx4+v7AlKqllFr6
a18LpWkiIwLhcFy/95zvED5DhMq+tpX3GJka0hAQv2dSNJ8XQ78tZYpzE0/GOVsGi4Zpw6k7bccX
qyEk2E+zacShI423wpoZV/fgWGkx5rp8sA2z3wpQi980wpyKoONq7LIl7Y5E4nyBauNhbUWdsNH6
ufH8bLDNx1qOU4z5Y6i+mO4cXdD3RzoaIGX9gmCdXGQcmfyOWjsiLYAJCVjYb3rygUcdL0tGVFXg
kuKwBfM57WQZuYfJsomOrkskyz3JXbvOigQLve+SK+HF/YVRGeJBrs+lnZp7ljU+D2M+eyS8BlYW
egeNaFXSKWTjnFylAVgkAtP9mOwyvvNyNyGerio/aHB5m1yn9PFrHPP2dq5MnaG3OIZ2+tAVyj1i
cJ42Gav7UWgEfDHMmg2moDIMxg65pE6fYp4sTJSO05CrAvHIZ04sf67yiACluMczPQoz3UCcs95A
3nsbSRrOQ0X3LOA4Ob6gm6eNLtPq2shrOh2DM33RphIrlyG7bxFabOYfzbKt8riF/2HIVwPP4u0i
aEcNk7vczaVV7USObdpAe3tF8Iz+yMhqyQImYVmzq6o22rZVo79DhVAbc+qrBwj4xGTNzGJg1vaa
bzLX+YYgVz+UQ+m8SU4E2mZhaW0Xtpwghsxu+2Q0j5uyYud3R9oejjvY10azRAF3pGRYJYwncEP1
lTta8anyVE3xhia3A7zFlfXi+Wsyq+7RwsiWBo0RxptWn3NOOQKLQjhBqRWkux4XNc99AC/ja1Fg
NKTr73GKNaprnH9poMlGncHujve5o22Zf3vXzWBYiY9DMg5JUday61gXzUbQL/k5bwdiptu8vnZq
FwftKFpG/HbsPZjeRKvQRXRQTWHCUDk0yR8mOfxWDXX2UjB+foncUt2h2A6f6yxMrvoJCmiM6OpJ
KHPexnqV7mcUnNtw7hr0EiUEVZNPy2yZaV53LPNlwB7p9E+mqaPhScy23GjMtgPbMokE12P9rkHI
JbcO/Y1TOWq0QYtsnK8seocZQRxEMbuVKbmO3fhqTkivrQFvKF5IBpDYG5eTSIT9xeD3a0EVlskd
KL4RQavuvcyLhSHRXHjQuyWNPb+N2mSHPsM+O4glL6EzqMjXgDVlWFppVGzccTr3TaV2qKBgkf63
OP4fFcdSX9Wi///i+Obr8P7xx9r4+4/8VhsLamNpmpLsDrhtv0dFMDz6f8WwwfAAGKnD/mzBeBJU
5L/NFSz+k2W7uu5SPrsrX/8/gej/CQ1BF2V9GYSqwMwYVv4wkIs7cxpKVctrJ2yd53k0LXZJoXGY
X3J9M8ek9CEfr07M8hrhV6LByrfgMARjlO97o23OVqj3xivs8+ymooVKrxG3JF78usE333Nz0YE0
h9cuI/Woi2Yi7WsQeoE3uAP48i5Fnm7HJXlu4yweetlWb+UQDrcL9KGJllq5PvcX5cBqQA6xS3DR
HRxFcDn8chLhHLpae9vjLfp1nE5ZEEUQYTZECE135jw79i6ekGwemN4t/QaMNWGGPSIJH5NJ9tGg
VrhNImsoUK0V020Ysr/6sJn57EVdIGyES545x2pWJiWV6Ck08QLwX2WLk/IE53FGH2k18xHiN+7T
opgn9Ka8QUhc4UIEI5SBQt4bGH7uPTONHpY0G26bnOlvilljA9OMmzpsKwYeo3IOhZeXTZCa1RLR
WyF0kr5Wxk5jKgzz1zIznsjP6JylRsSpV11zCIWV9PsiNLAW7ZniZtHOUUAh9Q2cblXqQVa6040E
rVyKgK1fO5qtqIgrrKMG82xqm25ZZtvEzbV8emnr3ATMPGTwqBRnKCbrVhIO003WDKYHsjpPlMfg
GpvdrkbzGPm9ZLgTBaQ1pSH10azteBoLAsWsFtonF7MfnO7c6toQbyK0r0510NtRhKSF4q/ZNGY7
rAuHwPsFDQZqwiklBi8r7DEfTl3X97V+I8h97yS4jLYdxoVYy9EYW/EacZAxlrcpyedSfXRj0xWo
9wGR5+H9fze8/9GGB6Dvb7sBN19/Ue9t9sct7/sP/brlMTglqgnR/TqQ1znZ8/t+nal+dgosmgS2
C+xmxdz8uxsg2eVAD7o2Q1dQnL9PEdH/kw0P8MIPp39kaRyu2YEp03k0mz+c/nPZa/Rc4+Esi8Ub
YoaItPN4bEqzSefyDNHfnNGKAnSNkVitjdts7eFaaze3Xfu6eeHS4i15+9dq7fsaawd4+mwGd2tf
2PhsERtS4b5fkv7VXDvIyl2bycPaV/Y6N7kx1l5z9tl2BidnbGuIoQHoAXnTrf1pKF3NTh/cgga4
Xt51ax/b+2xpk2GRPYNaGU8rmLr3p7X7rTcjqQ56rAFjcyvvIY/d4kEZHbJkOuctkRI4I+mm2421
PNCkVw8rpn2H8Iu2ddhNW22U3SmrOQZPZEUEJMFOWzM20Z4kSKUvPeSCd8cpGmIOqxC15AK2q+HY
cgcvNn5piqyfAyqoeiOjwdh5scNx12riB2uy0+2gm+z0ml5OZxWNHGua9ol9BBQWJ274CCZH6ECX
9XIpuz4LdDH9kk0Tnlc5ZFQ92pCcm6RkWl3WVvszaSKceRq+w6c8S4sbdxzindbFy0kVKDT8mCbH
Jh9cZ6WEYY9OSeG+M7w2PWh5dIvzLt2BGsog6lj4mOD5HvSx4vwUl/251AQZSqKwXb8jsOCRUrDf
ZUzFgo65xa2LZfgwIya5dhp9PFMBzgcEIfIdB0N1wgDfPRIVlU/UfVq2LY0ayoKK4fAU1GDXEMb0
XSMcbQNcvLwnm1M+drPZvUGHyr/NCIcuxtAnG5uOz23RWtqNTByA74weuFbMprCReNSYbvEqVTLs
hFuXm5LiFO1/BtpStzSgPmpipNi2twgPofzxAAk8OSSNn7JwUKEim/8CEIZBaqMETVptkQRVTHio
tybHqfuyHXRkAV7TwUouFr/QK2yHkFWxSpvvgzG4V5+UbcBW9Y2pRBT0pY7vzFjIqWijaTcJoqC3
A6f9c73Ansuj2j1wZsi/pmWU3uk1IrIki5bbDD1kTVBiqH3BN+sWfhi1wvOb0QbSgQijvyoT26Gb
GcenhEaaT95EullBaa9YVvUXNaXT2fYyfRubbX+dODWD4KpuhnulRctbk9OdQUZWT1e1lUQXD/Hq
rYtHgz5RtB8Gh9ExSQKMBWmGZZbskEAOC94yIUqHKXEDTy4mzGNjt52TMaYoNSQIrs2pJE3DowHt
4GjNnEZ86DDo3Tjy0NZDAFk8s43UHOSQ3Zc88LbMOa1totX6tRMLVHAo8GmgM+XcIphrbouoiG5V
bBobu7HlzzkDZVCQuL9f2jAmXHFy+/mRmYGMAmIKNbJrRXzgQF2c+oVWv19o5D4Gg9ZYw67EwkC+
hQRXo1EJFDcamstnR5QIfB27CuvAbJqQnSRBlboU1UcuqDM5lBfTtVycgmNNZiUZUSWD9hwNLZmA
qbC8kB5pNIHyFSkzqJQA2d3ESAGMiVtP91RD4kW1YdkHEQ2QutnldoVI5VqgZeHZTLxlgRxqx1Es
KrwgGmcbbcakk+T3GFJMzfZT5BR199Ctsg+IP9C7y9NSG2Cigs4FslNvzMHIxkeVTpH7xYxokJUA
vXJ9tJ4KWHiNs3VrHPA7re+79GOmrysy3CxCKR5cVPP/FVZxH/1tnBilnvjbg0+luvhfwbuq8uSH
4cD3H/21GnCsn0wLZx32c9xxq8bq39WAS5vfWPF5OvS5VZ3IBOA3i579E2tFoBl0eazyY/zUb+ch
+RP/K5FjQPSs79OG/+A85Pwp/J1DmcFRiIOQ4YI/dlaU3u/Ukc7av2Kmlh5Q0cK3Ft7qLlpaWo4b
Y1Bsbd1Q6xWoNicGhoFZ1zyWBgNI1PmocAJjxIC6k8tUZNvKqqKGp04lAMTUBDTpvh7L9qNILPdM
CWIeEYCKm8rKiWc3MbDT5yd6CuiFPA6JgLQ5kkGa+1mOJJVixT2TiMXpqHUJMtcXKJTQocisGUvh
nkVsmO84o8RNQSx6GVRlZNt+X3Hw2Bu5E6ttm2nrj3wCTjMeB3dG03nPPZsFJtt6zdvoWnd6iGB7
PBeJmB4UdupjmK0sW1lPDthRo8wqvHiqck+257QfrasLYEwFuE5iSwjDLj8Te0ya4UTk4vLL1oBm
v/ZMhVXAiOAyCykumDfJv1ohqFWl9Qc5xPJpGd3prpSwe1up0yHHdituImMNYkMyGT5/T0ViFLm2
yL0UKBzVSvuRqoQr8D3ph87QmwxpUPmTVPxv5iSAMFeW9T5H/JzfR7wBS4y82xHUyp0uI/pJYYwk
uJc2jziOkXxqc+VJu5kE9ZvqfHZCXokn6kdd3tgmtI+SyI4bmaEuQqYtfDUmkGPCZDjKymOeCQZp
FcGv1xNjP+EaxVRgnmBd82++f6G5HkEDRn/hPRv9+g0PM+lpfKVt+0rgLXOUESWp4LQKFmCDDyRL
7rXC4CNUGMmZeQ8xf7ptDpMWZiv4b2RHvMfv6NiRnCmLdjF5Z3tORAzd66yIeWDaLfzTvFg08Bbj
8i0O13wnfSi95zkfH7qltXYzpjczAH4IS9Bo03vMlyhywKJoQS0K41KaLMDVTMmqLVjoGbSXcIfV
kt+0hAZ/OjH1Fu+ERUSBQybcZ4aa0w2sBiplvllPdgTGfQanQSDvzWtyddbYk6hl8WkG1NRwMLj1
AOh2H8huUahgPCCmCQPeuGHyzxdc1fAuKUmilvF2WiP0LmEOJEHmwUnYDixR+o/clueKqbl5ALso
j1pKE5Y2qeR9J0sP/LlAKwheCkwUbKuCFROKHszwtGoJS8w2pEas62Smu/DWr1+RK/HzFxYeH1e0
/DL6g8nesxj7oW8hcm4YvG1tivoNbEL4/LmEE43MsDlriaJdb/a1ffkW2mTejQzN+mAkQvbuE+nO
QJuWQUzRultzXHAaelzIFRUrgzp3WTA9/oSrnHk9K2C9Jfq8Tvao97h4MKX4snU2DqJImzdYXurQ
WDU0Wbu3xcVEWPaspfqAI68lidtPG9LWc6L1cCdVAMoXw00gpFjj4JNjxsfRARd/j59bK23uB11n
gWnkLzM3g58FqMcUl8Ho+NRgmw0fKawkoohs0LHKvfPSwN7xu884lAomHeAkzFwQVpw2lncYU9HX
aYqp2bYjMG6jQ3U/gAvWd3ARvbPVTNpG0v5XGCoyPq+cODnslnbu4y3QNu4wQzGs8RfJjlUYTEEe
5nZiUpuSgpHMTbKXTEIesjXr2y0zUssKwmhxXmOmOaJjgQ3SYX3R9VBcOqvuuYIwFh9qFjpiSwyJ
b5keNgdPtNEeKZ1xcWDy3hCEi0LJjVO1PLZw4M3D1LNFyoUPPGUZK0rzUL5schhel1CH1nCKKgdQ
pywLMvGoX+F16CSx96YBxXgY+ZbyZM0OSEgq2QqiJWQQuiYLHLo5X6tqSTPU0Z7AWSmFuDT9LC7w
E0fGWgoK2lqes15E25Gzs8b5jLixbMzDjbhJ1tS4ohC8n7Qgy307eOvKAfhTzUxZFb/eiML2I8qY
6SSxxerGD3dhHus9g0AS6ZXJhOHAEIyj6OeaNw0a4oHe8ZkB/qzrv0f9fNMnAyR45tl8Tn3d9oZR
NB2zYwvOtp607G+q7dxNHst1PXoziOe6cb1nvKN8kd+3tLQVSbGpnZGlZIWu6o+p26KWoes0Kk7H
mrgzbe6uPM+8NOhHLq8kEe7zjisG13weS5DZwdRYKt597qzkDgkbL5XbPIsE6svzGJEp9mJxvk2C
3Fx3KTEQRWHGnfXurUlFad8U9yLuDcLhyg/Um95R1fX6MGj09eGMVxzPF56Wm3Gx2MgonrmD3cqt
SRSPsTfHKIbi+cD2I4txIyLAGbEfgYoSZEYu3lVRth1GLyeciDRsEy+/X1LORXqSO26Alyl65lEK
vL6zCr6iUueuyfqJvZZ7EtIFW0xF0IHBuZW5if1RlcVzFQl1olHa66M/0/OnDpHqYpgIm731QQRX
Mb9w9KvB7/XuHWcbPeTeHSROWWinjRDdjaWTzdgyGQU1G8VPidNYuALL8OemM7aaUTV078hOVp0T
6A6G49HvC1Fo46Hr5mMb9zV0Rk8V4RqoWQVIm1/Qre7qum12mu14d7U5+GnhPIQ0u/WX2c5rbc0V
xOJ+ZK5dsKuiAJCmbW8WSSt5U+uIGpE1L4A0W2aFGKnNNEBTXRwEgqSY2UsNLNLM5C4rjQGOBygB
vQe6YkEThhbnjPMAwrOGHDPbQKYOHstSBREAkYnLH3skgpvLrTt1zqlNPR5zyURrY9JqSK2jeEL7
iH+QGdBtsmTuyTFCVq8gW9KOXabrblojmK4nYlYyp7+C08XRjihXotU1a3onIDl9mp3iCTB5k5/z
pjXvmww0qNa1oxuYNLZ37iCHb+2svF9iF4doO+JMW1hk2wZS4sZVs4KCmNKaGJqBkWQHVI+jFnoN
kzYIPfL02lVxOl9zvewPEOnlbiEKm+d4opO3Oj55KwE5w12/d8Lx54FGupWkzi9Yv+aH2JrLjYCR
tpOZQ4pmZ6n7FhgF5U9pb62pmL6kvXHREAAzIG3bazeJl3soBFZQOX2xI2DQ3Ife4JxrLzG3UdNe
Gq9HQqNsKqNtWzTVNWB5tihYZATbxvU2om449YUSJwMd7MHyqvaYeb15riReTC5auR2yxnoEhlgB
XmncrQa/z0/ZsUDIFtkdvTnyDN2TtmTilocAEkITCg/ZAvYxR+h7H4EGk6UsD4bWqj2HRmrWGZLs
FAFdhYOBDY3AnLeWY/omRUbG7N667xNwsYAG9IdMpe65mvPuCQGJdp6LmlGm5jr83Ejt+ks35B51
Cd3mUzeVDbawrnpNV/8WRm0cE6xvI7sYKnQPzii1Gx2lNSkCwsG6au56B8QbEZsFI3LHedey4nXS
mgzfNEjFYFCq3WnQkAFwOyMT66Xr93qYxYHlZk3A5h9tFgyLsJbj7jiU1kcNIX9rAHoIRK3n624l
jjMah/dQAcbZMMOYXsm+JHpNU1SCiV5u5kzPtl2D0S9s2FHY+VWxTSqR+FpiOHTk0fZAOJ03rTFD
hh2BWp7pfjrIa2QPspWNhO5Xs+ks/QGsZC5wLuYKubkDbit9SEJB90Okxaq6Wdoh+mDzj3ZxajSb
xRU1ypMByF4UhwRaVvQe950da2xMKrEPLt7/Zy1rDZfHHglDiP9EvFF0BFQaN1vHVtV10nJfJChM
nkEC5scFdIYPvDHbIbBfttj5+cfUYSRKN+JpjCaXJU7chKmdsChQ+LGREsz4Bep6dI6a4iYeuvZl
JfJeoQu4trMSXivVwGPRG/qrN7a28uFNhjRFm2aG1WnXvX4sMmjRJ60RiwHJV6YeHVTZNyNNEo3K
CQCdZATSkaAc1EPFMcRKKvctbHI29TBNx3pm+56hFpDpqRa5d1LQLFZg5ACw/ahFUx+BRdV7+YZW
g6fuir22gWS6kpnOGFoFMn7Fv88AgcCPsQqyEQZEZ2pr9dSgaFgowMuxpRCxB5NnU9LU+XzSxTI9
zNDaLtSipNI2I2U5BJP6u2Tyy/S/o6/YnHOsceW/AH/fVUnZtf/nf8kfMPNgjjjPI9TDAocn6rNp
/4ez86Bj+1VNfKht9AM8+SgFcYCPzLUmNmnZlo9otFzzOFc8RTcTOtHsNJjG8NCbAyCYeBi9Z4br
FO+gNHhMi46q+jM2MDIXqokkoiOVh/h2aeNx9Cw9nfgJDXYVT0pHTZDJ6FN8fK+Rk4JE3X5ZDyXl
jAQqDhM4N0O6THfrY+U9WTOUyqV1EZ3CF6Ug+10D5C8ux2r++r3OkMthgf6xHPq3THPFj/yfwYsS
TWpuDjB3QLnlzVPfAhzPap7+loe/oawLhERT27wz1Jwfmo5D92ccdVJN6qFgDvgP7+ivviDGzyCB
TEcKnid/bG5oFvrxngcg0DqiSXB/kbLS0Vt5bulVQMMk8IazsUGAGVQjeawHCuUSw1S+F3iAwdu3
9XqYoEL/+zf2g7mNKwUBmBgtWi+GQwPmB3NbH4c5KqokPYQVZLlNUVVyelnMpW9fzXkhNMwsPOrY
qrTIQfRhPv9TzNxffFemy5iKN7I6+aTxw1RojG1RLUYXHazJY6gZlm2UbHpPhMaNwL8bcUwJ630i
kzgCkB8u5baGjX8TlZ24uHovbswKbdY/3FB/cVmQd2P248BH3NOPC6iUfVihoIsOpcahAYjDRN80
gddOLU8+aYdgstj0xUJZrQ1R/fb3X8qPcXjrxeDl7fUvDm+IFf64WsrZyaAvMIe25pxDNIr1GdZH
i6kw5QuJZwsxuxxdecmcUDuK9eBWmhBMANk0tXFr2vOQkWdE5kl86NbeS91EZfrtM5R6LNf46L9/
w8YPCYW8YdshRdUmKoYW4p+CR2OhNck8ONpexhZ7oFEtxN64/XrUKSe2CzZ+7wy/fNAeS2OheTIV
MfvADLvqcfJstqdI4kEKrEVbM3dN/pbdiT8nlKQRcQIcKaWB1tIfoT6irxl7UqYqDC5FwPyBsPoI
Mu3he5I1qTw0b9ATD9xYHAg+Pj/sfzvR/9iJJoXsd+ti8969/+t71MvNe0EP++br+K/DO92aOFFf
/+DzlZ8/+Vsj+tO6y3PK1G2DwfOvI2nH+MlaG9MA2/DZuqS8/rsJbTLI1m3GHQjRGWhbq6781ya0
afxkQ3uDXSXZ8F3ulv9kRr3uNb9PWwMVxy9CfLmKfFyG43+870BCTsC9EERkq0RbLognDTt6/t1F
+YunEx/xzy/icXdbFp/zT2meXTVoNTmPywEGTONPTrsQCD44Afyjbvv3L8WA/08vRUeXmZ2p03D/
McOzKii600guh2lICAzPEzS8BsBRsUowc8IFD4VQxKEtlukDj6/+4eX/dDnBYBLIik1ICL60HxVO
wPlda7QNOCjleDEK58UF1vL3n5BF8cdPuL6Ehd+B/FAmvPYPO6VS2tzTSmrW7vJlsuQzeugq6A18
0vrSfP37FyNq888vRzuNcFseCkh0dRbi7+ssGVHHT6hwD1RJzQnWmKgDAFnFKbMYC+ZEXpjh2ODe
jJpOR44K6NdvsGxhuaZtpDbM8GkEGRHjVjyT2REWuMc5pBo8MKw4yyufyV9a+kYj6lX36vkKecOR
vpv8xUjHPZPBDtyQSwmhOt14nluPrLPZ64sN9iF5Ezc9ytg4k5ten6fnGe3+GcnzGPk8/hW6ysYr
LjZHmpdkdiocqwpOVlRZt1ZXZg82Bbs/mHC8+wg+Rj+UwmdwGGLF7Rs8ZlazG/plOTLavAZ6O+xk
UXwznfyhSswvSP3vO2zKiP3d4lTr088RHSReIrW3yCNJjyG7aJPVS7PnwAmVqhQbq03Hr+i/m6OT
xrf1TDRS4qG3N42i36INsG8mKPegmezwhMrq2dFEeErjpAsQfK4xC8NXlKreZSL8bjOLNIUP2ESX
ziZvpncRNHhDxOkVK+g0hsMBIF24Tclvv8YXEFD7+HpI0vKVFel2tkWM283rkDTygOWlhJUkleNd
GodSLHbB1NGp5eStpylpTrXAUlBOStlPZuloL3E2qFvaTfwelyjGSyUyvAsq6Q/oGtFyKEUyoEFA
2VVYNOq6yjGJGWWT7fCrsUSKBsNgVc1BykgJI3Jv7IYk15+pbVyw/c0EtDYx+rc+0YmaCfRZnLXF
iS5JjKSZ5pTwQ/qrm7ixV75fskbKayo8h2Gs7usF+W2h2nNIENJbs7jdxYRjfwAXK67FJO1DUbIW
MKolu74rp31ZyLcY0TnGlwTWeOrI6WDSNLvXMcjvNVmr6yXSqrueQ6uB3/oatF/NcbnO9Z0amaNV
toXiAaQcwylOYnvlmf0VRKLMJ3XdvktwwIehJAg07DjmeiICJpbFGCOtl2mITmYRrsrH8b6esyfc
HChYhlTbm0Dyr8C9ZH4S82Qfeqx4WjiKvSGxKOK/zQ8zAPKjRfvraq50eud6ZFW3xcxzgxWN/cnX
4FffM6ma31ugSkHOTXMeolS76iLb2MuJVoOdM8CncUt3FzyUs2n0hleLMkmDxIO6F1QGqcMhLa7T
pLnhm5t1Ja3jyNtHYTheTQjw8ef1yIc56O0RdYTc+5jkDFNHvhP2aFSsDCm2nY+nxYjFeTUa7sLU
9p4rKP4oWJJyYzvxO4SFF09AjYi6Tn9IcIkfjEH+TI7UmaNN9MhZFBOsw5UGh37qTDgOQ5gpfzEJ
fQnHIds0roiZjqbXWtvANQcUsCGe8SOJXEKXyE6ffTeMhmOIKXYrNP0eDPyuw5h6SDVwcxWu9/2S
8Wuj0G6elNAcTKPtqG3qRlU7wBHyvR1yokDi2t62066pI3mxrNoLSnrf5bF0hvau12qJNVJ3j5wK
JbEBMaKXVfkRx/Cffcusl5swzzqof2E9P1XCzc9sSMtRTB5KTcN6UxUue8NzNX9E3x3kdQh2QY/P
yMr3MQ8AuBlYZ/wooqzNC1HetIV7zAfjaZ29+UYosPODZTKVixYf79MmzDT3OgqzryE4BZy97dbp
GeH2ulmjUJXDbY1wzPM58eDO6Gb7NpkRvBCFnR/twlAHXJLZphqX8bVCs4UNhQ6sr4PymoPc5gYC
JT+tPiQtfxFjoyMRX8x78kBtAEu43kRepK3P7Jk2RB53WxvuFfeJPX0gYcXr25SU+m0ZZFC5nq3Y
wsPtQW1DNpSv8XGTiUaV3SN3G2TAi2Oec5mMDYPiZUC85GoHmLh20DTOF0dIzNXriWXThFYKB9t1
Lnk7iT3pkcVWGeYM1X8mrjUzoYbbXnyAMsq8bOqtgwUh4NZORHaItSj62bW2RZTM+3yOufxDPD0J
dq4NNF8XDdicX6QL2AudAAcVrcuMR7OxtzZxrC8d3Nifp8GOb2xlLy9tKTcVVHE6d7VSN72oO+Iw
UlYeiIIDEBPlEy+nbXh4fitpTWHSUdkOImd75Pk4HodUsmc0cOfsKxjZSII3Rt723+uK/xb5/1jk
I3r/XVX0l0X+6atqv85/rPA/f+y3Cl/+5HFydiAn4PT8Li/9rcq3qPLZ0Bz4PJxs1/r/NxuqwGuK
JN411nLOQar/7yJfuj95/DrU9/RzTLon/5HynpPBD1Wcp4Ois1wBroBDK7fDH6s4o1E84npLHbxB
A2ZYKonmLqpUdhWDcbvCD9cMj5HVQj/Wk7hHElJ293GtDcU+SwWsSKUGEnmg2oHeC3tJdBYUY6Oe
aCISa5bcMwvUYeuX0o88TDoLTv2bKBMg26DhhJfJKK1Xbvv3HERKxK+6DNyfj11WLfet8i6AUogd
KDkQ+JWdhy1NS/SgOOmW6x6bQEkYhiseWhtOYld3dE0z1LAQYRPjoSzH7NQqrIRV4cJFrfnB0cbi
QxtouimmCoK9JsRDuBgawX2a9601FFkoNX2f0R8K+JTRgHodCUcG5nkgEWkZWy9YzDaFs86FyhZw
tMqJf+H7TwJNa/npUQxo8sDyuXvqda8K0qI/LgQdBI4EIuq31gjvhrkQsQE2KhnvhWZgEwVl7uqv
TgGw2q4HL7AMD2AuqIsD0A3ssFrPqwuo1D55UPOuTTovGBPYF+gDPUVWTJJgORtbDjhMEaiBjTrS
3vpeWo8wllCk22hszsptPX0/WiJHDcC8D/5GL15VsRbR2cQgkadGPN26da59W+LRCybZhKcsnuIP
jc3ypkYgtf98f+36rljZirwx/jwa5CSUfsk4PHBsABg7XfXlvu/ngUiheqF+5CJDD+nQNAwrwpq+
EY8tuC2x33dZNp5J9Y3jQ5iLbDkgd1RyF1sO2RJyWcuNFBsDOYhVdlrM6jgok6ck8YJslUlkvNYa
TpedqGeXNKDM5DzZFawFIqlOad+2G16dMKa2tRKAK6Rs4rHMn5Um88e4VvNrU8ft2SWL6ZIuA8w+
aSh7QyEqT7BIoquwgSiUzjVxuQhGrjiyJoEL7BTVR0f1PhC6FaQLwlcLuUq5hwgMStlqMKLSqbfX
eDnwBOU4712z9fZ5bshvo03OHXTjoqh8gVALV4IBpWPnpXoX32R5xe/ykFbs7Mo2QKqYuFfgTAyq
clK6gFn7EBbefJ0sYxZIHiGbpdPD68IuEqI6o9Hdi84TO8W0+zmn+t8XLnnMMBiI7YDMmBTuPhN6
+9hV5qvV5aTVMBPFoTGnARX26ubsF21hHJZfF1G4dEELcW6XuAsRig6uc5B8MA4RCZCF0buKGJS8
umvtpbhvNQnXfJ4BIyemOPVRidmctKxtQc7BGpTVbQ3PXE4AZBk9ZcYogzG35NNEL99n4gwrM0Qj
5I+gpXyzxVGMsC1hUQHR2JXdMG2NqiPYSA9TssTHVts3tWyv4XVAfnFldoVC1rpjXmtAxBiYaupO
q4NsLPIwpbXsUSKQDt1vxkl3XodFS65DIaIvs0pT+jvVkaEnE+B6pbmTBz+SbkTz059TaZeBzs+8
L43HTa+lipC5qCqax8YjNwjql4iZAA2Ms7WsXJ5A8uqoZJv4ZuCQcFr0unqGNDzvjcbRIdMD+CXy
M0Lxti3nBYfLkHdkocRlu5V9CfxyZKMQfp+P+maw7flqDPHuxNPSvnh8fkmQNCOvY11UTruxl0id
eliunH/tNYJ6pBL3izUX29ebHtp+7DD+d8paBSo34osNE5/GY47jFQkLvVIwbDNTnISRcmqQ5ibt
ug2UN0z7GGVSMM7FO8nozVYlswGtrHFuqrnXLoAw2fx7I1523jilBCOVeQc+xF0UliHc5A52W+pD
NnOQIOxKrd2Hb587S5N14TcPheIpr7hDDQzXMM3Wu4gBFkNYEDzPaizcja1BOwOMRLYQjkyeMKqy
y/0UsT0jRTZMbofReADrwgvh4Z025f9l7zyW5EaybftFKINyiMkdRAChMlIrMiewJJmEVg7tX38X
sljVJLtLvTe5g24rs7YyVjJERgDH99l7bTxj1rZA9r2c9Im8ZDJpfnWFxXC5os+pXoK6Vn2IUVJd
Ss8QF+8zwH/Hpb8Yl9YNAaucP44lPr3JEmzH97PSt5/5bVYyfmEjRAKQMkUTTXDVNn+blSijZl2k
c5HgQoB8xiP9NiyRRTQEYum6tMGFuwZ4/qWIUn7BbGNDLDSI/bj/H4qoiUhJJwfjGLsrl/wrQ9n3
gpdnIPiwShUHqq34diXUs2Rxa/3F/uDndYsHEoTXyFmBeCbvxE+6a0QVh2kh0xyGrEJzGnWfzPkc
1ZTrjvNN6bARKxRMj4DP8F8tW9bf148SIg9OPsrTfd42Epk/vcTEoZuUtgn/ENOwnRPho716nA0e
V+j5XQbs5zX2y8bfdFVqBZ1a0rdZw7sQcpyxgkIaarMM+Mv60SuwB2ntaVjhD52XYdnLCpCz/SKb
sItjxrfOpTaBo3/w3Yfq5t8XwP/xRUB1YfHJcMsH6ad3UJd2YzFH+QdMAWY4E2Lc0caEkxBHzmNr
6SNlFznmT63kvm3o74a1gTKSOsZc0qf+fANJGldwR25HH9l50WGldqNHycHsjzm2GZbYZTr0GFVV
T1satJX9n78GPrL/9nvwXLK5nudREbCGcr//qHWszQdsGP4B8MsUSBo3IA/T3OLW2dc/f6R/E435
jSPvW2jTwhOcAn58JDGSlG84vh5GvEMHXJz88hyvPVF/3t7qAoPmnz/e+gn6Ya3A4/k6gjHbRD5k
P8vwptFVVakVPF6cyluuKN1GDfFfrXL/w/tnY+Cn194DUWHZP71/vuRyUQDuP0iTLS19z18by08P
eec9/PnLeV8K//R6hEk+haGW68K/XRQyLAY+VE3vYHLDOiq3Q80BB7VfFn5xS2kRGTIS5hl8t/nd
MuK5bwonp4iYzpCEO9BFKUR7K5F72YSPyKMNBV7jZmQoPMToO6e6qJZ9ymfzEbdqtbCJ0cFIxtmE
kG7HPMjcrIKFZ1KWZjrd8+So9PDnL9J6PwX+8CpZAhlcGlhssqVhyfTjpySixGxIlJwP06o4AN6Z
jnh/uyOdxzkNNCgTDhIF8wRaxapa8OHNDmg7w2581zRWdaN5Fzp6JA/AfPqzYebplfAX+8VdlRGg
R6E0JvPe8Mu1FgXvz1Y64DyBrdDaArI5oMVofoSnbQbVqr4QMYZhGL9wOcsPzqrQxIMpDuOq2nB3
SQ4l6lhIzU560CqfZtNV5yGfYOw7q/Ye5KoCZRrb0YoIWr/GrT8n3Hi2JUPnESkO7Qv/EUjGVVcq
V4VpjBwRNqNpbx1cqVtMzUhRvRFTdCLr/KlHqCpWxapatSvhN9Q4LJiTvFXZivPe2ovIRu7KnATo
d944gbaqYfTg6g/N0JXPNI/nX8lg1vMm130ktJWRA7OkxtRX4wT94OIiDtxVd1v7jI7ZqsUxjzrX
zqrPkehk2LbKdLpGu24/VVTUv+pIetqq7SWIfNqq9lEzrAW0C8eh5spTWTLYFo7RhrnpH+dRq65I
aLHrm6sJIXHVFGGs7xlxz+v7GcBRgrS0KpDdqkUa6OMCdz1n5ERfC2fKs71ql9q7jElCTl0Zg4a4
uaw6p879hfMw2qdZ+95xULb1KiOnu0Ev7Kpjrw/+tnU7dvn2rlqVVLQFnIatZb3Wq86aJyaO7GYm
p0dFlHyslm6gBZLuFcyFa28feu2EcJsk1q0ZsTfh2jYee7zG1C4RpVlzkF8sye9cOkZzu8jiMo3Y
buKbyjkKF0MwrKpxUtLEIHX91Ji47/UY4Gbmz/F9lcWXtM++JKv+nKxKdLRq0pl0npc+fzXLqgom
2UEUWRVsel68nSWlcXbnYeIkidIN5xHNm8jHZsjwFferIg6YLuEShUpurBWLdlbPF9qqoedUy22X
VVenUHPhyaC1J8iTW3ZanIjxYCGWcjNyA25DObYkz0Gsn1IsI6uCLzt62YWijbVf9X3JieQ1mzod
w2HneriR1lWAbmbNtXpfEICeYlewGPYxqebiYKybBLfm6+JobBBydEZT5UPIaTTZYLFsN6pPaEPX
s+qzHO34Q0Zu4YvjdssHa5TTqfS88ZiPPqJr3NhnSSsoQZCcmpBIH4+DwfdLW3LyMMWyxBbHDrcz
yK34rgK00lJKUMKS3syamh/tEXyWpZvJUafYNbSLGt13GQjFWAQOYIBW5xQ1hzR0CZGs5l8zmrGb
IAU5ePIb8PEOtSbUZXjdpu30nA3DuHylSGWqr/QlLoKoYShQ46JztqCqpzE5dqQxdw5DRd7G1Icm
1MfJDHnF8sQR1mRBtuSc1vTlgoN396z8yb42+aJe0VjTDkEe4SzEnVuPb0Ymp8AvdHVYskx+Tlwc
iVRRuk+s7qozCGQMcTrzRVE3CXDLielkZOSDibNWYPoZz47kS7sZDI6NM8u5uyK22w8Z7fQBXSNT
kGrMhZpo0KNzwzpOHKx3DYbTp7rvimObiu6L0uhZKzK8wxkM3w3LCVQmCjNPiqP4YVms5spKVHRy
Ya3uyaa4WMUtOhyymrZzX4688jxNrn0dQ7kYLAzCPWlxwvbxtXIbRDkkF37G9IvumcAX+0Rp8UzI
XYG9HXtekkah2KaH/0D1Q56J0PITcW1wYQA12aX7pjfVgX7XYuu71EUzq4htEzn+hjlSnkawjagk
yfKVGXh8SnEbhlZttqdsAQwMycc294Zetvuo0gQwylq7W3gA/EgFd14VuSR2xJKIF9yLAGoiJ+nv
dJeNXJTHw53UsYci4hkfWHZfdOiHe3ds632XmWraMC9aF2LW933LRcGQg8WBvqVONgG7V+amQ01Z
luxqK0oIPwwPRqSZcJz6FATEJEJsrzcyqvyRYreY5qZmXJI9b7+bf5a21yZniVMZ9WgBS4end1iI
fEs9kChQ0dmPStFwZV1Y+0H0tJOreTLnUh3fb+//PbD+xYF1NfoxGP7xgfWaipvvT6vffuDbadXT
fxF403TdREBfAZP/Oq0SIvXg5eC6pNgCA9v3/h3jF2KdzB+WwVy/HnJ/P60i7a88CHxjlon6z+z/
T06rxs8zsEvxIgsELiAWQjMn459mtkmLaToU4gh/sYkCM1M5tXZMlOAoxi34MZQkZPRdIwkuUNcX
nTy0m49+p8+PovKaj7aTdc+6VfGdnrn2fPdO/odT2nqu+H6i5NmZOi+fJ2hajvOzCdRHNYw4dtjH
bLTrV5HYoBz0ZL0gzkzCLTCVPVduOlmbGun/zx8bK+VPj+6t1E3ceZx1GWjt956D7/K1EFvItw5p
CzI7+lC2ESGiaUj9y9xHXAqcRrhnrC+Vw9vkuBez7aePXMfTl1lV6os70MkeNGqxTnEBhCh3hmLf
F3LIQ9nWzq2beHAS6IkTx2gq+7PRWM3O1ht7oyQ3rWwu2XzaY1deJ+aik8I3RpC9XgvMG9ikGwyD
IgPvDYnGJrN3ZtzCjvmRFS/rZXJzG9V59YXb2TCAcTbfIRlWxCHsimRcb3n5Lm45sMLnTkjopLb+
rDHEhVD8HgYqtwqiHy3eQddpKurW8XJqyWobl7U1HhZMzNscGsMmw/6/bJQ7jS0oL4cG5IRqxdKc
lw8V1VwwDTAXncWURfDnl/7Zo9gZa4eOXLlhrz1TrSc8TPVWvuympHCodkCB12yTmRErXHu3ZjVu
9S5NjQARRacHXHew1rq6DDwyT+E0gJfYjdYMcDzlq3Q34ytAG25bp2Ctn/QPxlAnYdW703BcGySp
9TWr/m5Gj062hjWBNEwdQ9+RPeMeXkU9WdqNcAhxhXas1r51SVopjlNz4tpMtoA8nc2vlQLrgxhN
k4YyG//9JMQHN1s84M9OdZNXcobd3UJYHGBNQRcGF01p0mzs8MLInewRnymT0PZkGeMvbWKOu1xP
oa2MY8A31T9CvyrvlLmM7KvqITupzMsCT/Tua+L2zUExMYd+0fSHJaVJYNfjBqa2ODOx4JNCm/vt
2FbdnpWOAZbPo4nLM6InOiGIAkzJ2gzliuTNnvTx2qgxnGzSyi3f2Pyt/e4KsQq7UUV1MfTKlJlc
CWvjuNLJAr5790msZdYVNdcDt50sAn50b0g2Cs2mdauauzhukXibzRG6lAdW5EuVYWeHUiKzvanX
0xcyjSWSVU41QbJpqoZIEuRUmb5i4Cmag19hZL3uOnpm1aDQsXQrGz84M21S5wUc36vSLG6ykT/M
km9Fq/Wfq2hgApJ+3+LeYFuRhj1t5VpYY1a6HBeDA3Gnu70RDiPu5PvFogbnwAqDhlktqvAi1JUs
40AOSdy8kOLlOI7PZe2CW0RFGGvK9QPbt4RbAdOYTKa0weVi1a9djdC2+s35qM96fSQ8m9+Bgl0v
hoTsgIGl1XWmBjr+hrr1YY/4PJpcX9uSsMCk5cKYwpbF6ZoosLvnPnUyuB/pyLOfY3yVbc1yL62n
hjyQqD9OYHmIJYuRvFAy8UUO2VvM2mbQ5+GTTqm5fpmlUlAOGk2EKhqzqV9JZvoiIByI/L5eyn1e
OfEsglNhn73v9LR+vJpTUz0VnaVR6JZPlgLxOa8nenoqbNtYXsUwkNg5eWOq83957Pt0UQCtjW2M
L4aaxg9VPBdpx1ZVVK+UppR8dKTqLmqpnKu2M3jG2PZqbTcB08w2YEMY9UHQXBPkHue1eB2Vh8KB
maNHjCW7rvlipYBbr6UoAHUCCahF4BGjPGJlYLGHhyUpz6WG64NLopr47AKvORI+9cYruwW6gudb
RENQddJ9IdQzsYVMZe5vi1jhpas9hzGXgJbHYa51p481pM2rxFlwabC4qzeRp1OPSsoqzKeu/tQZ
/SM7X+c4ElkT6+5suh2cwioCDVT8uPfIb+Iv8lL6VDm5sgQTWbQz2IJdJtYYEdLSgDYlxSQfTLKS
zsZNBvEZmjg9pCNV3bt6ghJs1qBECkPMZ7sAzAb9KaGfW8lu07ekieYWfAiOOWlcWPCNjz45Lxgw
XcSahfuM4iX7S2D7bcHKsC1dE+Zjh3kJugIlA0uPOLSvJot6EGN0MokJkmFbxMKG3c8Fvyut7vm/
g+Pf4pFZzhrN+OPB8eqdQxK85nX/+sMA+esPfhsgfXgi6wRCRAllzTZXvuK3dcc7k8wGXq6bOJZ/
NIBTDQWrzNdtCp9W8waT1W/rDvELYyW4EH7s1yaofzJA2u6PlunVrMyiw8ENa+Kbto2ftVpWFE3n
zK55VqxWYrVPu3jpccCa+qZcukuttwENlC4Fk6NHzfOGwVZ9hJ3gcBRMjUM3NtoZpuAQLq1W7uKl
rXEDqu6yjqsD7RvDyWsRL+ghdy7qodLuubNhIa5iLIiptyK1S+d+JHH6mHlU1/BBx/loNG29KTtQ
xA64awK8ytiZADm4oo+RRUUE306eN1RVER84tF46VilPrJxZA7bR7aTa67mrA8z1+gY+unFou8ba
eCDKtm7hnAwbT9yQ+0ESt18GjNTBkLEJLUeZbaVVLZcUElPxRLM2edvPicaqtC06LSRYZ+xgEKg9
+gOntdjcr7eZZ67IWdghfQaqsEPqiK9lvtghESe6l80eEoZbEkQXlLVYpcPjlzCJeadsEqGsYdC3
0jtkwTooDUOB0DBxfdTLyjFuxgPY62u5+DoO4FyFAIvYF9OfsGHWtGDJCgu6BxTnCfARnepFdyKL
e5kYJP9IJd6tp/mwpyzLL4dDY6+OVFplNwum4y0AbT0wI53YW4aTLVmeRD+yIIZsHYIU7oMeXHFQ
LEO8lUJzMOANn8oOu/U843emYvuCUwVaNSjzWrk7LcXJIKiiCijj0jYpiTUGEefgR/6pR1zaermJ
hVlF2tNiES8nUCzgC0NbtoZ53pk2BTU4jpajyTL+gfYecHLcCgKKMqhSmQ1BO5RGanTWbVq+KYQV
XryfBweuueXYoW9kLw0y+UWrQV+uonJLNWEbDJTMbCwirYk1uMhbhFYL0FZ51j7UnfPkzeqcmZO7
ieFR77SKULOhq2TvNuWrEtlL1vb2PqsjCfdkojwWk+OpNf03G2YHWjU3Zj4Tq8Vw40x8JDwZ31K+
hFk0ZtVO9LWg3pdxzjPU1u4KfWP04tiamfGy2MrA8dhdzFr+SS32HM6cKMIszZaDqNjIKFVh3y34
LACkawMXfe2QKBjbNlXbW9gVbZAb8oPW9Vjh3ZkRHaDatquXdo+l1A5ry7d3Ds6mXWRlj5JYx2Wl
J+XO8j7FHP9OjCftVjSO9lDYBu00eHTswC3S9K4cc29bdVg1sjxZ9vSXyQeIel5guH5+p1j7BF2n
LnHvFDsg8FOIp8fZIRuWgeAYHVbzKgOZmk5jllQwXPMyJOuUUDpGgW3SW0wcbuYcDeSPLYLmeIDX
Q2P2aF4QTB0CDSTL44Adcjd4kYXjMnO3iGTIOxNNr7qoSQeKTH+kZ42aeM1AzR9bpuikcbf+AOgf
hnV1n2vWQvProJ+MvpvEhihpAr1Gy5PQaTw2Kn3pbIcCHqm1UA/LUx3OLpEC/kPtXNUpbdi5c6XZ
+acUKyeEP+7eYwslbSDUFbiK97OBY3NwkyKjukH/OkeJB7S7FqcVs8gCoL/Xqb4k1+acPEWzmi3F
nRNlbTgxe7JAmlFXp8IJbCZ+rPL+Z0DpdylAIzTWm2KoevTS1NgvqfZW2mrZFRK8e++e04n/vkOv
n5xlTadX1c6NNbnF8t4ES4RenLgWWpqdvrY1NPHYgyGCifvgjowIRe6uxuKhZyvqLaGJayqQ1DZv
9diRl4vp7obSfPVbDlIe3aQUzHTiPjKTeFu6fjgsNHzzVYMo3r6NHYAGV1ErJGSG1bmgFYCBL99l
hTmGFAJ3TCxItPhmvQMLkOu6MF8cpztnTJ3HTsxP3tS5xHWdflsslkPlXlo9+P74XMDfDZrGfaNw
Crx2RABiilkTGcOFa/esmTzzlNZkLERdF1B9HGRheVMkEYXrVuJtOUF+lUzTpCvocxVqqPe2DfAw
gqMXtlNfnOEQyb09S4/QCtj3ghNeZyUv/uL5D4tNo3pRGRfKWZdb5tLueq8g4e/xiJVSDxzS0psO
InZmcBOatYhdzsR5nxryYicHITZ6Ke5XFlLgsGy9WNruGEvIeHRwsNbrB1qsEm4vII+dj0U+f5ii
YTi4i/ulHkzgSnGRYDfvp/1czdoOaBDR+nL0r/tivNFjFyalba9PfLps2i7a9gK3Vkl5YabqcCLV
MLcp3kZCIUcj0Z4Hv8k2LX0RVtrgOi+G4eiNSnKtSSXoxcg5cP1NTxxgyNtoXOUmD6rTQLMdWy2T
0hDG8F0MbGCHoEJtld0Y+9jNnqcxFcQuvIel75BUW8hjWvzV0hr3VFRFtIIGODw3jrETtUuTtF3q
J68BpsQJr6IxoY52ksB9MHkLaMhPyLhV/2hTr0CkI/a01q8O86SldDHPzM719NQTbnZXgLnTZQUi
f4Fz6Bq11+dI7LI0Wb9kBJBEZx1aWpUQXNwGw+GjNZABJUaxLLKDByi6mqt3TgCkmVJQn2Yk7iwb
65r8WI9zpaqTtMbO9bdZ7ZE0w4tZpFrCxq+RSsrLfz5e79/qNVDYvcMBP9cNKAL4Cu9suX/9299r
UH2oS/75+S9aVeLf/6budwjh6nX+4V9QUtJ+uR3e5HL3Bobl1+dAJH/9L//uH36LSP6VLmu9j5p/
Ml4Trrx8m9PPP6qzv/7Yt+GaMZg5GYUP+IHurPnK74ZrRmhhOdin8Ve77/S/3xB/Lj+ESdr3SMX9
ZLzGk42nBEiwgUhrYjX6J8O1+MkHofsM8EzVAmcSYQJh/+RQaCmHURNB5LM0h3R5tSknYYFlu70d
6mAR1kXuRIBowQFSd6V2rLnzCbllNV8dIPHobOW65Yuknhzuqd6I7QwuU13MleO+kY5wWX7xqVUt
HJ/YoS8Ffh9ItntS5MobQIoNpknfR+FWKCLswPgw42ZWWeJf66nWu7djPeBBwIvXy2a5tyoZUQM9
jT1KnTUVKdqgrSGyyKTWq/KUetq0nT1uH+ZYigVqSqxgbyRnZ4T66d0npqvqKdvqHmu80CjtHvcC
5fVl99AhoRuhl9lWoT+nrdurYY9y5Jklyk5Z6RewxFg7Yj5k3O7kzm2b5UaYRUXZ4jJl/KizaOql
qXQ3/X/4Av7nb833X5r/+Xtfvz/6Jv8f/AISLDb+dDFyXw9/wNn89qO/Gfq8XwR/les4v3r2WFF8
O+B61i8YzQQGN+xNuPn4k9++guIXjrV8NUzSx7bJCuX3861FIQFxZOHSv4Xjb41F/APKJoGJn7YA
LGI4QNswH3geBmQV/vy7LcCAY76SWVoTCXYR63z26tO2Yge9T/jU7nCB2QPiVObd0ksMV8FMq/Rq
cuY6GGFb4/y3BkBoUWo9O12y3ODUru7HzolewPxDUgRL0ADiUeJAQyniIBFaccG2ltNnXtXzdppz
pwx6UPOMZVyTrDP0e8zfRq3liM/Cgq3bFm3Y+inqDxUmE2MEs/gcqDGrvnblAAnMxUGzy7XOvk4Q
2G5yitW3Wo2PI9RbzaJsl/ZAxH5R0UZgJazQx7lj2KgX59IkFtlsexMq4VBa1mlSnnX0Z0A94Vy0
40e95Elhg4/6Nx7FYEdgV0wy0UCTD/pvi1nYdYrlV4giorAjtzkaLRR/LNiHVEdfCHErlV9TfuEH
EQF3cyoBtc9QafRFOYKtdg7b6ZnOYrbH8P27Zxu49nM1YTaEqcy4O7N2noaoemhYelz3pDmWCxjH
sQhsGDm0QicuS/2iLIwIZHeLUVgljXc75zyv1ml4IzFaUSGrWymTmJ3N7q1KVfNixJ53ExU4kzcs
RXQjiBBDKvb0U71zvZKYiXKPc1M217nR+jeCnH9yzoDLHzrev92I5HsunLTdqyRZGUU+MOJkLCEw
iKq+BxDm3WqQ0q44JpVbJkdBupyTWxlJmHxstI5woKyTVgA4ZFFUX+fEbLR7ZZdL6LiZcbI7hluQ
PYMdpOzQugMlDj2vmfYrmofbT/QPtB8l0t9zoy+2tfUV5+lV7eu+GFoJ1LlPSB540+Lfzg1ULcrh
/XuT4eJ2thRLH3+WGiETMpRmNHerR0kTUKhYBb160Ma2eWf456ax3Hg3LDo51Dmr0gOb9F4dsSaa
WNKiQTubEJWm7cROI7R0cEcArjDi98dE5ILTxdQMdyw9RH5OyJPeNJ5mWBtDOs5jZSz2ZcKZDtiQ
9U4eoq1pxRA570yiGIcNMoX2DVf0zi5a3jlG7Yo00t7pRhiEIB3l79QjGCIDCCS0NG8XY0NlHxLV
UutP/TszqWC5lj5zx4OcJPifpPwTxBIt39r9gmVna+bRpVuW40W6IpkS2EzRCmkq3nlN2a/wJvNX
lFNc6i5NYSviSVjsdlK1NlevAKhoRUHpKxSqt3SsFyqentLeTAPNT+pLVnctUlB/l61gKRQRE504
Mw2P9VMyPTkO1qIDX2/toVrRVLVkpGTLZJUNt03gVTRPU6G7Aq203uxgW1U8h8OipzCvuJ0PwdLP
q3NIz471oItg8au7WnnnPuuo2MXniS5Wz6cpzYbQhYgd2rQzb9hC7GkJ0r4gz4Qth6stHUD72eMc
t6SmsVmo+biCkHkPmZX8eDytuyfxZMg1+DMMdIQvQ309efqdYVkmARXFr60jO4xJZSWXRpwVATHt
YNlsu0xUF3rVdG/Z4l7pyow+4h+cGOXb4r5yRu86G+tuS0aSwwE9SzdUDFq7dgUtTSlyg+2oq7T1
MLrYer9N6A/e0SQL9lDjp4ycMBrZ8rqBdqY+1pEr6K9zr1UjL/sJ31FjJuMW55Tct1Eldxm5gksp
o+na6QpKWVkDIK23+yo1vDCNlmiHyJttOWBRz0uC5YCTCmTjOGprs5xBZTx4v8GNX9btRhAbKAi5
C9OOcoV6U/S1fCb+PR30Mu4fId33fDAmbR/L+esgnWK/AM4LcSCBLzXM6MXKBS0t6AT2kTVRiakY
vscRg+GUIwza4qKCHbzzfXrHqEyBldkMuX3yqNLbzprm3g5N4nMa49aUlfhpemGXfCoc5V4tXQuf
nTBEmoVem/Z3ftdGT34r+MqKMkJmGxJQAR5+wTqv842iauZDAxKO/cZI019qeruy6/19TfXUx4a+
l2dfxlrYj4Cm66lSV1hTas6xkzyUVundWvzBJbqxhu07fnLjttS31PYMu7hjXSQJIc+bYe5z4yTm
LD77een5m7gSLfDJdHC3OfZ3VFUnVYE9sQgXxLm3o2lYVxYZ/g2coVlutAbPtcsWEDnOzU+axMUl
m3jgMDtoT32jd8984qo2SIepudAtucor9e2MW+vKyqiy8UjHs7fnY2CTVZvNbjsbiY3cJKPN2Nna
UUZu9mZ1dvk2lHKtt6apAwE0Qi+SQIVOlcsdG+NOC5xfpMZjnQzjXeLnNMIxYIcNKaFzG5kvmj98
TdMq/oAbhDj0QhdOZ4vHyhYagMKOAI6Vr35fsGxqaaPHWNr72cpeImf47Jmt2NNb2GNiIlhnpcuH
ZVz8AEejifgpX1t6tTejpR+J6OE+MMzmLaaFCxqxVgfsCLLDaA5VvTWREUMQLsZNAVQuzLspv60M
56qK2XoSdBzCsjfpEzOpQUZPSeSESd8o1dUq+KPxd1+oo3xY6oBRivmCYz8BJWsEswdUN8DRB73F
Xy+uxN7WYab1tr3NYmvmLhfiYaUROM8fNNOpAeq2+gvnAZBFqee+SUPecdL4CgoCiTQFnaC5Hyug
pkErwPrOue6e/CVSwCYGe+NaEBVi1VAJOZwonIi4djZNyCGDFvJ4pFZzXsqjNTa0IqAmZI7xmE5L
fi74zG9ocjB2hiSCZ2Y9jgY92+MvbU51P9/bKul2hkqqTTGuOIxMfYHOaW97a6jvI28et2mneK+j
0lrQvenSEw4BrqXqyh3td+VGat7niCQiaNDoo94K6xqvD5g7T9y2Rs/nSnwuzdI4wnzuwoa6xgua
COuLoTXf3HIiCWh8gQHXJgEdhg0I8246eA2Rtc5u7DBtyaCNnpPsmVjcO0Nb4oBtY7bTmR6vzcqN
MJnVJ8kvnVZTOLr6VbJ09hagHB9Rw4uDJZnR8ozMuLKa7JE8q3MXzcmwR+YQ1FeZVX03JANh1Y4W
Prr1hBPX7BFm76y1nUNsSz315DrWYbM1qmu2tPHWnvwLttBfKbZAVCmLTaLp19HUXasiXUUsAmRI
eFlTvsiCvg3VzQ9TN9w0Rn/da9Ul0xpqraMgBfSgQWnoy5kB2ShAaklQ8Kk4J/ieCoAlri3O2E68
s1O2dC6wPTYXVvEk7Up1Y8oq/2+E6+1vLTZJzWCV+mPl5TovXiHR/7jU/PWHfltq2gS1CMBzPDPg
Rwkf4eP3peYqyTiOS4zgXUDhj3479K26y3dnwW8LTcv6hYMe2S32rYTe17PgPznwCRx535vODJ38
PaETkkGsNK3VYPfDgU+yvahmvO4nm+9NYNkFm4GxB93Te9jwq6Q+Cp8GtU2PSoIeIp1BewTMnKGT
OCYG4xlnAzzgsvTTaM+NBsgxjaXFBW7tNLvpnYreY5m6H4VyqlOC4nvRT5kZ+BpxLSDtaXnCww3A
IffpsOQMd86aVqNLIWlqzCxDo/blgoA6ca2PVWI2u3KcpP9xTBfLO9D0DLKxbxfnwzjNYJQXDs8Q
fdaDyZqJDS3Elmrrx42H4WbtYh/ea9lrsgnxrqFt1jkDTk16Bsii5DKOfSFNZljDoD2nqyJhH+3u
yDmo5opEJi83mbFXEOlcMjs69J1DrU9Y0voJ46lC2KJ4tzUj3xS020J5vvJMOtgntoi8n+0mXcoB
BGlESIsl6sgJe2skkaF/nqaim1SYJ6nALAbzVDDnVki++bYcpNIWouowdFfHq1ai7yLTc2nxVGsD
ScoaW3HKHGM4rqRnzYRWHPhEtcq+APtdOkFJUkmOCzc/ICYubPYY7818juQV2XrtqE8AgHRKhjfK
16zNBOFpk3VJdUw0bdzHtOmxHcIZuLE6XXFXrqZbo5jEziHN8UqlMmgkqg4YURdGeArmd7Rj5Wem
MmtfMyscifkM+7waWwIlVe1wNylWSX2mqz4BcFRW3ACdJL4m3l9tx6SYA4cmmcDuMWJlXHMPnfKj
W1lOJfOL1jebPGI4VdrYXBeZ85jXZXxrxW13MyWje8sqdvyYkO0OYiCRJ9kk8y2fhxoieZ1i+Zmj
m8KsFwphm9WVPAx4uOBIB5ORule+n0dPSTNbhzlxtGsNsCO7I46Fu9GV1jkifLPXMu71LPdYWj9B
SxcbWP3OY+sY1T1nAkZvoKcxWOesteZtWkJY3dagMo8VS0Vn4/ddGQ5sq44Th+z9VOTxk9XU1oWv
qNLdGI2YHsApssb3Gkmt0kDB0ldjsnH44RSHkg0KtiKXUpMqRMq9wajqHuUkHjJYRF022NbGtmb3
bFD9EGMAUkVFeHwYr+nYMC+Mea4Pto2zr88YQwgadPIWK2L1JAlWkBhxm09kGZ6NVo7bvvC8E7/p
MiTmb2+XrvEuFe0ht6RTklPFNughJpL1YYAWX65ZZ/NzVkv9QlMVHqW2tdzTVMz+zs6aNwBm0cEQ
pKUZyghjM0jeMxcOH3QnK54XJvFna+rTtejdy59btF5KyvmGOVov97oLf9t3p36XNpSP13RiA68o
9hl86evKr8RpmjtoQNVC4wR0HV+7NgAHbJRAvMXfqKc3VZTN8JgaTHQ1rCY+xRBnE+HNxSbttS6w
tXYJ62lotlNE1J/3padquEi2saZjRegmUB9+FeAQNp9sV7O4W8vHVMn7rNHcL7OguJ5F39rQJYgK
QA5uFEt5mdkXJS0NZ73Ha4F1OArcND76dudecsRu+WoM3b0qvCIQUq8/OwOdT82k6huWbOpTO9Wy
3Ri0P4JJY2SPWQQ+xomNItAS8v5f9s5suW0k29qvcl4AFUggMd2S4CBSokVaVsm+QchSCfM8JfD0
5wNd9XfJ5bb/vj7dHdGudkhFEgQyd+691rcQMdQTyCIvvENI03/uLALMCERekwyjY6ZCHYEwERN8
XIXPTOviP7KR9nQ71LdGH4zUM6Pyo6E3nwwki3tTc+A8q3Gcbg1Vub5MbYSpHZNpnjhJ+STIftg2
yMYgOutueU6TtoWn3AnIvz3o6qGNcWYRUYJXL8rHRO0Ncrou5SgBdabhaH7kqOB+TUe8jqs+7okp
wJDobTjBTBepBXC+YWg/96TYHD0b4gHj0CVrp1/SSkJRcGxGxwrraZRg3ZdIhAkC7MnB1zGtwt4E
7G+CvoYnDissR7q3qibydzQcuqc2ZmjtjVa57nT1UrPnXQTzYLJBg3bNvxQyS4J3Dx65h6tBqlv6
CdAx3IpUq7Kx3kpNvsZVbdwKoFVEOtccwjKP4Si8Xh5y0pCJ5nbvPDOlr6OXaNyS+SVajgC1jjZN
KvWp1JuPZHMh7BBNxBma7mdMa2Mbo5nf6fHsURQ35UazDeKi6XW1+5DOZ5YO4ZZZbMDUuREMAywE
FqGlb3neXxJED5faINIzQgH3EDowE0TUVIcxQUTAQd7K7qwSIJzVFsNdWejhXhvVhKsyt7udhPF/
5s7F7ad74308lc1rreg/gaoRGWWPdB9DO5AH3iEkN2LC8Qsiy2EmbuX3eaBZ28yYyhtB1N1aRyLv
T60e33LudFZ2UZS7rlc9/TnVfTYa4IKZW3LodtIvXSu+JnWVwkQw5tthzDmj2u0Y3eP+YGLclqkP
/9VYT6Zq3wRZg5teTP3HhGzvDVPXZlOGSLol+Q6+2WjBR0aX7QlVe7cbPTQsUxs3H6C2mWKTzJzL
V+ACSSVoIu1mJBQglvDbi/Fro8vsSw1SYxuChnjNXUdsppkDH8vel8jN/mjSuL0xEVwSrpBCS7P4
p8ByvNVEL37PoVC/0WHR+iRCGVvyVsTtXGnJi5e4WKazSKPjUJD53QbZOekyE8J+Em+rLqlvegqS
TQ/4cW/Kst06ispLQwqxS+nHHOO8zHiOFNqbTmiar8OdXxOjO2xMpy1eOmuM17z3B+B7Yt1Pkb0f
sd/QZb2bJd31QuYpNiu6r6WwXmq9Ove9S+mALgYZ7EwTTddWk6k9CfI0V1HEADxOZyqMTLc3qV6e
nKo5O3q7oymymxFKMZ1Px0UMfXEhdx1oSYZbgondFZQPTK5xQcYMUYCcBWlpyezOzDWNjgoOxMzu
vb2cEjD5Zn6GAXLPLDfawqGJV3NJFhatcmBIvfBJ8sx2LcmIfjcTnijDkoF91EMiG8yZRdgxP2id
Mlas7c5DJzH2zgmwN88Sf9SBDWVmgqQZQ/xnIFFZbGRpxH5g9ucRieFLnE/Q6jVuv7LV9ja5ymdb
I/Pe6+ZoNVg9VgOv6m9U3niwSEM0B/HsHnJmv1lsfZGB8+k/n2L/XxyiGZIh1U/PUs0f1C/v5KHf
fuWvCbawf4MfDYfB8BwTGSanlb9OUoZEOopvn/mxR8dlSbP98yQl7d8MG5EfoIr/RxX78zQlsR6h
3WasjeUFQLXu/SenKTxJ709TaD4Z4XHQg/uBmQMx6vvTVNr2czr2XnyfpKjPvTWSSnRLTZjaH7yg
kvIs7bppd/A9abcGAZwOtIhDbK/TYChHdUKbxxrupDXBll2MP/rCSrTEP1vuoKX62gYTuyKxLt0j
6tbH+y6r9ddcr4C6rFgcYnfdiMhlBe9FyYijRObhDrvSk8CGojo55Ekh3syQYx29qdr9quE4Xyti
Hw9OKmscliEInA5kq4V7ZRfO5eybGDUxYcaYHZCF0N3G6cEKM2cViK3ZlNonR9e+ukSF+/kCiAUZ
5ZzsaIjp68wJ8UsyvnF4yL6MiwYfHSZqzKawo0vjuGkE8lZN91BEAg+P6Zg3G7PiE2P1mTvk/oSF
+p4eRceaMyKNOKyS4Wh/jZm6f2oRmiUny1CaT9ie8yFmRSdrJ1a0nTN74VY4Ed38wINQsWp1Iq8+
OlbXMdEKqukpmFgONGq2fjWpIPyI7jeA4YGQNF1PvP2b2A6i4zwqEjtw5Fg7Wyrc3IU5bDzEA5CP
CNUQWwdTK84hmBS/Tw3VZRjWCRWFM+QHrS3II9QsF198HszuBzcdnR5FkeSWSOYYhbqjIvDOCZr1
BrCoM33GYVRDQMV/qTN/GXLF+I3hZqz3Jt4HSqJcS6I3p0GxGIVxum9j2W/H0LR9ayE4Yf9xzvWM
hWlVEDnhG1NHnWaj9p1KlF34QcVZs7xxUwy5fQikgz6taSz7daw8Yh94aE50CWZ0wVOZRygWJrw0
27rQqlsZ6sTa6EWvO9UBx/XoViy/RB4iVSJdBEUVzrrqXtKvK29mJgZyGTBOYcE5FbUgyUStvAVY
hRB2hVnEdck5F9KUfo4OyTz3bch3NYvB+ZjTxyZODod+9Zg1gwNauGyXxHuKwlWjL6mAaGoXxJMR
tqT7Ijf1bm0meq957UwVTBUnddjFp1y7HWjEteBXFSWg5sa3Q9FFRzsoRpzpkU1h245IsSvoBDcq
xA6LIhQTPUJSW48wJ3NSJKJIZmLVCYrR9QjYttvrTe5s4S3E91BXKbKjeqAXWZIwy5MduKTzmNUU
dz5R8zjYq6AahtuZwOnaNzTmkmXEt+lXQ75Y3AqtmVcJZ5aQQTCZXOuGTcy5U3NO+6G19F1DkhHK
azMkx1lIDV+sQ3GeaU580lDzDYS6BxmnHKHb5DNk7vhkMLfZdeglGVHq7WVWXTKf8Za9aLNX8Exp
NoN2xOmTdepKs0UKWuPu34b9VD4B1YEa6xLk8zBTnaEDDKqm2PGXuP6R4HTdnpVo+ggoWpU3hoVe
b42PybB3mR4ZEDCWPD+zrJo3BmifrN52b2lXtvPHITWGaj+mkYAnFkzKdysNU0fb6ndzkBhnSZoF
J1XpJfkmCVnNrF4vVulUJ7tZme4h0Vzc5e6oKXWrxIjZj9CS2eeVyJN1g3aTiTCgFOe7Krchpy/f
gKRw1sjdhUPdR5lve4lxBJPlbUw3IalBi5cUPhkp8UAecuwTW8Zsr0tlmHxtaid5BjunfQJWMnym
th0anIVS8qxJNYA6m81NLjid3qB9J5eRKJ52Y3OOaI78gCRxR1vyyTC9VhMxWS4TGubXzJPz9QRt
r0IsPGVY6xBkR2sD8XDIObXB81/gddqDEEHyGpB0DZ+1tPJeUrxXPdAjAqofBGyAR3IifyfqwQbb
3ip0ql6hG3vbHZ3zMnnxw46Yp86IIGd7GAgBDGLQZ54dhOtSkb5SBK08ZbnRDys6FLm4G5uyvGNg
ayc7ty7Np7pTT6FSZHh1TJ2EL2KaLuth0Lt21Q+J6u/yKheneRLtJU/KhHM1+1d4FmoIGqYMMpvm
ieGX0zmkonG6C4ND3bJqnKSbiu1/66n/r940KqGf9qbv/yiKFsP/cxG/709/+8W/JEmSkAQDdzbN
zIV56lKj/aVJWgzdHKU9CqjFmL14kv+qqgyqKs+GgvNXW/tfoiTvNwcxko1fG7KRvfis/4MetXGl
9P/dGO06CynWEbohcZCTv/C+qsqwac05oo49Sr908qltuMWtbDRPKDVKb+NhETBpQUNa3o6dXXsr
o22aG06ImF3nGs3gOsp0xB1122WWH2GHgNUC6AAX5UtFV+LDuOAEaTTrvozpZTBRhejOZtu2REhN
0p/tDDeGZrZYZZFwE0dHz4SuFDlY827pMNBAm9hlF7ghZnad08Y8fwoMDfahJOR301yJiOxd9Uci
ZuEk6jXTUF+oBZ94JSmicVp2EXshLFIkpT4WlcDvo2IfO3P8B1TW8GVc4IyK33mypjLp6aIDb4yu
HEfhLExHIo8IPu8X1GO5QB+JzMmOwwKCjMuouxsWOKRYMJGBzlFtVXbAI6n00KA7YTLQJwAuqTgT
r7QFOJnR1af3VAWwBhcgpdtwmeF8Q6mEb6gfChsyeOEAsTQWnKXhceXlgrgcZy+/7xbsZbcAMGF1
lffJAsWMrnxM+mTFgXkEe/WCz0zHyNkaeOO7NSrqu8IRob6ZHJtGXEMgAIIDS/8dbWp325fyqbXC
7qOAgO3u8MvD7jTIg61W+YL0LGBRPKosNbaAut0d6ZoJ7M85CO4g5RMBYOo01EsYh5Y1tBeC191k
g8jEOpjaqL+xMxYbmYuLM9znXlb4LeCQHYXPvewBXy+1gbmEDvWfl+7qpyY31YcBAcfay8kwaN1u
beUps8Koy3cmvJgDkUkQK6qkOFt0AO+gaP8e08r1QbOnPlTKaVswGv049Va9sTUr3496vtZL0a3T
NEkuQV/rH3qtdfyA5NsbHKHwhTHB5hIhVNTrpR/MJcZTbyiDfeIF1pa8+PSNWK8XEXjalv0qKGHh
ZuLCTY7dUan6pp1FTvHumfCxrNFPSVzy7cI6l9xtaywrR8A30Qq2EyimqH2aycRG/+BoYHZssbIm
l3fZUiiFPbEJohcxsRaR9sQRK7ypsqi+WFlV3U2EkR2QoZHpp0XTpmFbINqzIZ55qLlvuG3HlbIn
Y1fhDF71RRT7iS4pvUEQYPjEEHqZxs6CkxPLMqT2zqdQfHLBvsRbXPbj4lsXs7R7PxmjMHIvSBAz
uwIN5Ln9R8NAavXRYlu15Moi4lE8Csm9sNGtJD7aje6cCQANot+VnMHj9CLJzG3hlQhJELBNvP4Q
nwg8MaBBVOjnskTQD2/wSpA9gRTRegLKXyQ346JAXmVMWvg05MfKYgdopRk+DnEsR4DNV9d4eLWQ
p6Y+JJ/TtGvmArFiWjgzDeiWLldle7M/tHAEfG6zMPyciziECRUJyuBUK3NuTwxu+kZNs+BQJ2K1
uE3GyQl9jBgU4HVudmkIqc6Vn/sSSNWLk3oitT9zjTy2+KzvygNmbpP5QRFwquQPO0hvEr20GO1R
j3bBQ4GOkhqz5tC7Njo0KTxYQn1DXPyXq/Ir/T56X3atfz9FvkTl6x//c9Nmz8Xru/7Ht1/8a6cW
v4llTswm4NnGNw/snzu1I35zAarjJnLYlBfg57/2aX4Dbf6S/fdnptK/uh/ku+k0Ga6o9f9gj/4m
DH63R9N5MXWJTQ6TrG5+H4lWN2Hf5J5X7jX6EFS3UcmAh64oqawegZaG9TTmw3CXaRVk/756ykJr
GT3CCij7jFV5joBMMS6kH5gX+Ln0RyQ0IT38rE5YyUbXnxku3zQkc67lpDlbcr5GotadUwXWFjab
uE/U2Dx7Zn5nj3QhtZGAaCAvXWN5636Ez5ENlNAMo996vY9P+LPgRzgVJtqirFe65s4rZUG+iPX5
WHr6vS3Q9HrN+LxUzKCLcP/IKWXcHL+1WcL+zJlsQ/bpyTHRCxIzRlJ68ealxd0oBqQkVsRm2G9J
lL7rp/leJtMRNxIz2kQjlTh+popAm1LPLxZd1WwQL0QWPNVTu6X9m3EOjMzfoWzv48YlWU8nX7Fs
gxnet3sSnfmUDtmzQ9rkVg/Hi96kd8sV6NgFGdxkb0m15IFjht2aGRIlM8fK2i9WqGEcHkJzvCxD
/7WLzfEGIcoLFYC3W7ReJDEf097gBJ+RKqiNLRdG19fSig/Gkr+sUvVgM64ZK/kUmekBCMJzUyeA
kK2TE5k0KGzZoqJMD6OM38puupccVbeT2W1rrwIKIBdYOcQXBc0ALxFTOKPkQhkRGjO8Sd2KMiDa
xKnXrXtk4ceuYj0OteVaRvkzcwCKo8VL0bEirpfXqiQ/oNXz/djq950x7oAyHpH3YAEZ9GPllNoa
+MabiT9jY4n4Lk3VkaoRYm1JIyqJ+YSlnB7noKPn3tkZHjhT89OWFxpiOCQROLDbxkoODHEfG4lm
KrLUQ46YVE0F0vioIU2ljJ+LgVFWZqgXt5yPgxHGLOBNfEpr5ylW+le3Nj94JO9gGMEUbXT72SLD
u1bDAyrlfUzIIjequQ9xbNGVghSbdoSWgL052uUUbcaR7xOju3nwHO4ENHsM043cXFWt/liE4sVj
fLrKVYNQI8wOTKke6qZ/kCp7y+nbrHWUWQQSqgczEBG5PV3F7IbKebY12AgiZta1XHdR2MzA5RO8
uGRLoChwe+nQr+f3+JyIH7AOjqb9FDvNRB+d25Et4lQxIvySBNTXxDRNPiOZ4Wza3HaZCgNmZQws
J2gve7ozw6EureGmzW13ASsSZxJN2QZrWf6BJtO01aNsONCpRH2sZeZLJ9ov09DYt8IlnJO7poyx
gTfM7hMfJqaJa2AenwMHWTMhrwZMnUTWxWNaBI+5QrPgz7L14lXOLE9FwUkW6RdmxkheVYaBmO1u
NmO/gr+7YeYXCR8ZNqO7WDXhwS3B2NpOfcJ/cF+UEqugJh9LjWlai2VxM/TWsyqm5qUojJ6nMok2
mY1ezyHDoJo9e5szjqABVwb3ooNkhjoDA2tivJSirMhqzGmyDTR0lSG2pkPvg3dBJTRzG9ZIQnwF
vuqD1J1+pwxuuil1nhzNPvVGPd4EQ/Omjc1R2unhb5vODxBU3/Wvpet6BmdAjmxXbdE1efJv9o8Y
6WefjCkiAdrNOM3rbmmenWKrpk0j7F9Ap9iU/q49ur6ax4YGjQ7nl3s99/3t1SgC+8KecG+FiwOE
VKCDkZnEXTPy+8UrLSqm97vTIrxihGdwXGUM8F1ffnQc9KPQ4vcGUEpoMSm+h+mYiBFDPhwWhpjj
pH/rSvzb1N33qAjgwUvqIARuhhLgtvmT9/S3TxeahRe5bUA+T2dF2CiHh1LxYGum3I+alS0pSIcs
w6Tcsrr9/Gs0/wHzWl7bw0zkcBAXuHnevzZJmOMMoanYt0S4wSzMkUaBrFqWiyPdmnSve+plbBUo
pnEYDsnQ8tx62LmbaHqJ6LOGYHj7EH48bta95+WgqvtmY7jjcQRXDxyCwxsCDbTyyR0ul21uDReV
h4+6FSEMVvLU08Vfq7L0dpZVVp9DZqZr6bI8/PyT/uAWAg0OEkTYQod4/t0Xa2Sxl5eGBJ5htFtZ
6ve6N9+j3q1/cUUXBt0/7iB4H0tpBbODTI/3V9QbBSMOd7lXvUzecJS6nxigbnSaExTTXuIjVb3r
QpGfs2G6dzo9P2NMjkGLhW/1wLq8lCokCqREP6hjqMHi8sb+QfPsk9kMu8hlubeqOGeCENlEyhr0
3yw8JXloVGTLTvGx15v2UqTqUTVs+70RywNMkBwLc1ceMda8BTGYhyLN+BaVW+6UlrwF5fzohv12
7jhpqMrcEw67j6IiXoc5rgS4sUcM7tna6Od7Z6rNFYAdsQVl+6WxQDI4ghrr51/YD1YY/G1L6KNO
yg8zsvfXcWYMW0uNPPh5FNdyQrGyoTEjoGY09z9/raUv9P1Tj58O2d2S3GktgJq/P4GNMcWkt08F
OfPDhYi6Q05Wyi9e4gcri2PDEsSzB9ba+L43RcJe2mW6jgPVGyoyaBTBJMH8sqz0SMKnXQf9KjXk
3tOM0xh40YY4iAPCst/bJPnqIk+E44SnwM0Scz8kbOKRx+pUTfkdDZ+32R7NjRMw6clMm0EBJnb0
MHN7m8X2Bg7MJ5cGC+IJFzzzBF0ks6hboFaTgOhh1zMawLQmlNpdr+hZ6Ub8ZqGSgiWY3g0qRZrO
WAH6EwWq4AhrEVdZcBZf0+a9lIURbaDXfNMR/9tVUf7gieW7IAOY0FddSst4/6UURkWG3JQXe5Fx
UBiiPF7HXU8Fj3L5ToD5Ig3RShCUu6fc4kgftA0ONpF/YIzx6DJAQiJTMPQK5pHetChpkelPY1KZ
vqtzpk4H+xT0DrCKwDpFdAaRVrESVdjafKB1j7oxvsytvoqd+CM551RVNR+40dQujfTHiUJsVQVR
tTOzEdrieAkte+HgcX/KioWvtQdCKzWZ+HmQoZq35kevaoZvLtt/e5F+8JCwZyz/WcjwxvckyDGs
IQiNQ7Ef3cKnxCGkfeTtSDp8QRX+4hshbfWfzwnWGZNlTQjD/cczWUtzog3UF6Dh22IjbGBAbpAc
AnYqT/D94FNm4DtxQBoMlqkkoQIMszs7pQDsy8CGKEfOKCSwmtnojBBjkc8Vk/sVcuwtQosPmQcy
JfKo9lVRmr5ZtS95Ml9URtPVWTZjbrPQTJ+DcalSyfZJZv2u7kE3q9JYU65uSGNxtx1f6fV4yYTT
xATID3pNemAMw29U47Ctgr5bZSCJb5Sr7q+HoKDAADSSnXUo+vEh7jhIunR+13PNUc+ax4emC/UV
VkDIyQOoMnFfa/HBNKnWBJM3sugnxJ5gVnL+JhiWG7Lqh63AyrFZHqNWWafSGR9sRi6rzEo1nqdK
A3pOtUQgz51CbOYjqWk3DX2jOrF4xLqgvvUs9dJ0nT9ip2NkGd/FJmcWrKZsGZl8SqLhMpoS2mYJ
vx07ORmXBwyOi5iAB7jrsgOH4h3myWIVhwM3Jk+HPXZ3wNS+RO1YHFJhIckbfNNoJhyt0DHmJt6N
MMOPZIOciNZ5wvz4q/3Y/sHjTa1jIWFGjSHN77M6AJMkNTqQfN860wuMnQsswhP1BRfP4rFe6q/r
Ubtcwpg6siNQrPHMFxHREWMLXDjh12ho+eRmJhsP7JQ7NKbjZ11Yr4kwKPBp9tM+E7gyhjjFIhNC
QAQxH77UZCjcVQ1GuzlkX0TcQ+45+8V6dpgUaKwxSTc9Dibllt6Y1RphaL9WYYez2KWyDjkYsh9G
WK3W8DeXYWb/0A2soFCpLg28LXg52d3Q9xdpAdkuM1ttIOwB7x/JLIhGfM9AsnOhzUyspxe7xZTT
YG50OB3A3bJPA5sIh8z+wbTV/VLNd85f++t/O2y/6LBRksmfaot+f8aQjHnrvb7oz1/7m76IJdeC
x00BbS3hOH9Nwtjif3OukqN3qYQLeY7Nn46XZbOZLcDjv5prFkZ/i/Wb3hrzK8G7+w8abO8fK+De
NPUYxNG/Y5B/JW28K2UQ4tRMAnr7nJMHOK8LHK5nrAxLlNpYt19+XtS8r2muL8bOsxyTPElV8/0W
HVpqmVl18hxpU/W5kKUBtGbwHlmIlw6PoVPP64589oak+UXJ9sOXpruouy4wDi7q++og1lKhulLI
8+wpXhpzp0fe8eiojdPb4sF0lTAQ8zSIh+mG0bD/+Sd/v/Eunxz7g0FpCh6XL+77lycqmHA2pgHn
DE0viXbagMBB7/q5AqC0vJyC4X/789c03m+/f74ot4oEcG0L53umYFFBdA0RbJ4tozAeChPkgJHb
c71FBec9Vh0BKTIGVcqgokc8FnV992pXWFozxMLmugYmuquY36l9i/g22MzzLJ9t10CdHViDLo5D
FUzCj5FcEh1bCWQPKitMc/3zz7EEnvyr2v72MWzE7Qu6AtTM9/gWd3Qh0wEWOpNuwb3Sc0xSWZ+q
rduisaD/Vh5Vihn/56/6/pT956tST9oOxArYNd/dMLamO4myGnFOxCAeCoi3O8i80ZueqPqMOkdd
LAhMJ3S7sImniHX756//zwfTwTVlkkxE6x0a/nfl7OB5BWo9JVCU2uoSLw8MeesI1odanH7+Ut/V
adfPioOMJ8vVecF/nEGDyekKXe/FWZLIdCEBgxBq1Mdo5APTbF+R2snnQbeXp1PP83XljDwsWuJQ
CqWR9ouv+0cfnIY/qyXONvMfd60htdKr9UA/98QA1GuJDaa8NbpcHwAsp79KL/rRQ7JkmfFc8l8U
lt+d5USVAOExB+PctJ3rF1OUwQgkWfzYO3p5zLFa4HFtyyPcS+5yL5vFCQYYkatTAg1hhSe3PGr2
oC5hbQF7SMGF3nbp4G1Ex2YcRQOBCLi6eMoseuPjwWMqlm1/8QX+YHnB5+csOUxAmLhj369uSRYG
vTt54hwEiV5vZ6dpsLhw36gurz43DW0WFFysexMXMHfpKKNEponQTl6950yI0CdGp5mhy56zxheB
3r66ja4uP3+fP3qbOHnRKdBgZED03dvUFLoghP/iDPGDC3K9zKJqqs9CD8RDTabZL+5s4/ubiUks
dzV7LrwXyA3fv2LehUZC4Hh7HiuzPFpdbj2j21z+x0R4dnWANKYNsimIg6DZMErFloxVxfsYw+au
VmBIu1cTHtk9Y9h4p2s8BLEpWTiXe+J6iZCasXmJmKKwHRzc+WQE3BKKK28Mhw+0MBt+cbD61mb7
+5LIZq3zPSNdkUhX/iFcmd3Uc2pEkGeUekQXVdPc+ImjJR9qxjLdvhgiUCGJMySdb1iIDtfxgHts
66HtTFZ0FUx9PSkC040EQiBJLs52uCoQI7tFtF6IcDLJrLeCGfUaPqCVHo3ap0qDr+DrTlmCar+K
GqXnRK2PppQnI1kUj2wBi/gxWawpblWc8aNFR7fNk1usEuVpSKCa+C5OgX5FVx2rwOSkwNOn7EVP
W+Fn1AHMbHC1MXEnrf11ot61wZZGhR937N8H3bPoi9VmUt0TYYBiU13Vm7gddJjvoKMxgjha9dgX
WTL6ZuA4Hz0O4uSwJGilKbiHGmWaFSKO9GxvatZ2Z7hfKfAbWJugF9L9zAzEWNV9LwnahWSi3QSk
G9waYc9IvhqCA7xgD5DJIPq1g+OxOdNfQpSaWF1hIQQyUtj9ENCre4cg1GatPBkFvpuM3mMIu+ax
SrlHyNbkkWMC4zFjj8D0UBp4G0d0kI/y0rKeW09SJhQuqw0lIAvxUPE0t/HEr01Om0UAFpnc0AbO
5EqhM3BuSR1Ie3ZmEQkktPM3QS1sWdS1BIbVt+he0dyG3wS4VazcG4KpotPASOzFLVK7XIVob3AM
wbNm2BmCj5BQ9hlzlDWN1lHX5yf4oQzsBkyQTIWNr6iAy7UV1+0OK3CwNWaz/JJ7rfVUmrBwYQJF
r9wo6o+QvFS4CuSJ+XrP10NAVoekIawsTjXOsObGugY1caZWLvFR+FIZk7zKmkB5hdK2ekDtHKfH
oXBbUBxFwbn/wRnQlJKaHDGIdPwcti+ThQ4VpAtjEJlIYPCnIEKJkzFacY35FCCgCQwUQkGvetKi
wTZ5u2lSNP5UTzmB8oQk7DLckJcyTbnSxTIp1EPwWaz2mnyu0UGil85GABJk9WaflNbyjU1Bx6ZA
tE+/HhxvEbSWrBXxxF2JSFmwmcqCoMk1I3YyP5qWb9Ym7QiLYEKfSNcb1x+9kdurCFu++nRgyY5l
eO4dF4fOPNnyObBIow5jnXoV+ySrUT4yJgpm73E0jPa1nReYyaKK1STrkCNzb5M3jLtIE4hwyeW5
yb8efsaSsWVaJfPLMHjswcD46ZSXx7RIjYeaHjs/VGbebdcNrM8sZwG9B+lB9Rei429CqCctx2MK
HwYi/MXswDHZuhYXpzHYqVcYkviJJhLJqQfs5aHl5l0BJvFuPadUlz+lvdccpWWNpIZzbwOis45O
UjeAhNz2tfaWS+k1Ujy0bb8A+Jd3m/c9fR6Tgdp9SdlpoEaLp/v6WoukmS2bD0WeNkyaB3Fi3IVv
UFIZTsYV+zJ7G8jt06WPOW6YWWJwpiZ3Eh/hEh24VI+TwbUXpMnBQ+H5TaBdDO1rXHIz0DNpX4dm
AamGGLNIxhqs56vFkGFJ+1pl7La1F9afccdR/aq4nS7XQmFO62I6qCSznw1FfZ+0GV9tzZtRhpu8
guFzkDkTdnhT1pp+wgqlre0y0InOzdLyltuI785Y3i1KAjaetmz2BBioi57oFOElZCxmz2n1OeiX
sfqUghnbBAC4n+kR4AMcSqalN3Xb8M4HfmdYoq4mdVtrTZGvrwVOv5Qq6Zx0r98OP+ZS+kwJcmmf
nq9EE6GlNYYC9FPybkSmhSzQkgRoIGDese3wBglLS2bynosxAV8igq9MNnnx4voICaL/1HZQzVIG
sfOgXh/PrhzhIXot31GFPdPo+L9eKNiAQbWwtpXLUQWaV7wTE3ZMlgHzxuabPkFDc274OOXRHDT7
Ek896F2goLzboY+b/Tiy43bL7WnBNTnpYcLOlKILALM6UK5Klyyzu2rEAbnPIybLNCWRPq+Y7bvm
BiUKb4aACOypMuWadcL1HtUQOw9Jill/0wEW2EGu5B7JIgL/cKNyTUGX8fmviwAzEgRmMe6FdZbG
uAcmy7ypmSQdK3t5+Xzs3DXwLcqxTlSfCbzGkhryrVLu13uycfhWY6NFh89GznUYKUG9Ig4eEbup
ezWF9nPjMpVJGQ/lQINnzfZDiye+aVreyfVOBB8m2uMYswRYghp9I4ihxvkZ1mF775FGMd645fIF
JTVz661BwvQ+b4QHPmtWyLI5jrbM72EQrAx3wd4ZY5h/nPTEejYXyrahuZwBvIRjiIRd9TDilcRE
bizUOtZ5j/zB2Ks+22FF9V6LUd1fPyE7ETVya7MCNSUNw+uBdx616vMMPuIByoDxELN066uRI+1D
X/OXJSNlc9MtPt0ZNWn2rWK8bps4KrmjqgzpjulGfPbZqujKGYQlYgcidLDvOcksV62pBuUh5xOE
cDTL24lsPkUaB/K56jue1yIiEyVLCx6reQK17pizue3bDFqY1YYsR3gI4zVjc1bHqG2gB0Tc8szm
00BdojiwTRLJnZoUGSvLNxa9POuiGuAH62KU6YxDVLeeSRbjruGnvcdC6Rxbs17epPC2yo3nuWN2
yAeb3yb606g/MpccuUXwWwMgXzYXOGLL2qcMqPxlKFjkKUXC5UguO84r2CzK4/UCfFuLloP7kBis
C8vCim+WHed67wbhoulXHQh85cTTV+htwfl6f0qs2ztoaf0OwI9M75ze5RZxdcQkkinXIQonIM3f
bgiICe5bBcZ6WOfN0Oy1BPNDNlXWc0j6FOIQ7gpbpTwUKQSqk80McSfqQpwYM3ER0nZJR8HJKxAn
WETUrhHeaGunNmhCMKKJZxyXfCBtzLn7GNogWsKd2+4mCqEGoIIhTsgumz23nHggEbPEoZ2FPFlO
ULPDONAut2XFTdMnJau9GYsPiILxqkQzN7WOrLpfdyOL9nUFlGmHVRmGGRe7C9D8Yt9MuEqmM/LY
LBsQoP7QnHDcDB2LQhk2Q7CtNddjueqXd5v09Fs3Zj3xumE1qUs+ycZeVRzVHj01UfhZIZ+7nwYc
dKMBEMVPZIMavKEWwsJC2Inad/1QRB9Ei3byBlirODX6wgm33I5XCOOSu10Xwdw8dFZPERJqqfeo
j1UMwFUtn9fBai17w/nYuyr/gIsQhGugrVMvafckv+grp2FlH9MweQvNtlw5i/rD/F/2zqQ5bmPN
2n+lo/dwYB4WvamJVSyS4ixRG4QsypiBRGZi/PX9ZMmOtnTd9ne/dW9u2L6iioVCJTLPe85zSNlW
27Hz+AIDtX0sybv126WY1q1G8kzYoSzha1UuXOdC8IF2wbTO4FhK72C3tMhssh40E80zzakQorz1
fOU4W56azYmT/XxsHUFtEM7d9jbtqK1N5pr9Qugy5gYjyB0mlUseb56Vtq8x9NT5dZkyQt5SKcie
avCxF8GfrU9W56LCoLINoBrTyXrKSpePRzaC/+0Th4vkBet8jwKIe88DkEb3KOtSP7LHacyWrs/j
+ZEaAHZ4c29tQRjynTEH5apmlZ28hK9qkvegBmzJr5euEWKT27E/8NOJ33S+PEzSnHV7BY9YfevY
Y/J0SUSyL80z3LHK9DVlwGUKCMxiZ+PNwYlR0n4oNWtaR8FHCm1hluDqu+SmSDL/ZBJyd9kcJK+O
pdU79LB4F3pQKzmD8bm2ocvzE3Iqd2uTsVqtYeE+j7zy9rJuJmXF4pjwwKT5o+U7UZv9pkiT+KaR
lOjQt4l8NUELf6tqhgKdZt2TPV8hXXPzFKkF0a0DupKZlXld4axsOdvlRzcA7OCPoa3OgRj4xmmL
VHZQAeO0vu8wejQSiydzU7Wxf4qi1Y5OHNhmbUY0A0nLQV51Wg2H2nfdmLOKpiK3Wp3nOHaQ7IKE
VQmdh0sSkZtCa0pdThJNyIMlHJfwOUex3q093VAimPk+rJlZDi5b5gDSaUin0AaVrLEPdOFCNg8X
7R545fw5l8P8gg9rvcmZXr8IaiDIg0b4RSmG1euBByItFFHY2NikfWHdy0t2je00OTZPehAmcJF+
HYQXvJd0GXyr2VX+1tWzYrs91RlpigXoCaaXG8eE4moTj8NNQlJuuKTmenxuIB47OlEDby7uMHHG
u6wMi4+N0NlTyB5/3g5NvWAIJIsHs3S5wxKevuSEIL52cIfkLrjE9opLhG+9xPlqLJnA1LUty41M
xvDtos7834TnHyc8wI//JGQZyvrv9HTDg/+v/3wtZFb8lHTygJrzQ3/4pwEp+/DPEYpRmwg6odb+
kXSCqxVFZMAhIJvWd9N/+LuD2kt+AUnOfYHgEjJ8IST+x5DHo6+IoRDOAvRn14Xg8+8MeSLnX1xG
vLxHGv2iozME+UnljMew6zqiDsc4XlrqIsaORDdiCjrB0lNl4e3nNv28tHHAZjjO8hd6eKHO0ZBx
LvJsuPM62ncSOXqHIEqddC9Rke/zJRNnGbb1c9dS9ULVRXzqU/2c0hAdb5eh/2J7opLFTnKBX8Ad
ta+uEUVFY/ZyI4eV9yBtu3NnNmD+gizX2iCxtrM5inkCKNLGNNu/6rCzvlVzNL9UXtfM3xIKL6Py
uiD2d5d30V5iAoizuTzbZSXiq3CEYcyMG5fyJrMGLGMaHzsNwp31bPkBRgzYg+NexCx4EVDUjWqM
+5Ntw3znyBm4ZZXHn+uqjmlC0WPMZaH264hlKQMihuwD3atn1As7c5/GE8QqpyfcSl/Cr36ztmfK
jEmRxKuPQ8SvPskS70PgpP7Ogg3Nrs6bXi9nUYQeB3sNtUNXnWjEPWgeO6IujqM8uVDrTauaemkc
YS+5rXJQFpw9aUsY++iVIc2otxHgT6y2EgwzMZEU4TdNjDWMpnPtfujhaPcHK2BHJvvY/zIIn0lF
iHjx5mcomJSpOs/z5JmrTBFvtuGR5DwnVcAyfzk1Z4XmJFQLowpoiPFAqTv2ogr2LNKXVuyFPNGy
aY2DkeN4nLMWs9ntef5MLaLn93PH5R9rFCqyYSJkW4T9wmz58oafCTz8pzeiZSTnJisbMBTa9LX0
Yx4Nl5CvHv3LYSsjKnp5SMZdhSCA04Hn5WARPpKxoRRfxALXMfpGM4zYEaJuAK2rE44HUOW+CCjb
6srXYC83clYrpyojISwNTyI3c3j0l/7KG7rgf9xe+uVZVyu7EeLB/AITjKJszyiMq9uMqXiDXsWW
IEtHto7BIj16JWcsYbs4gkx+l471lB6UJmhw0mI0G7iOE/bl4AcThX///ThA03p9VZclJyWwJbgq
NsydeD0/Nn2Kc2jePBoQG6/VrbiCcjKNrZdnoh82zMFogufoA+CE89ZgcVgXvIkU3vJ9TF/OzeUV
w8gMyzgvUxNdO9yb/WjoDOWEqDLJin2z5wcZ5WCTO65XUjr+Fxu8W/x9DBLa6PPsF9C5GHCgrxRl
4D9k5YBs4JlMfuEVmFBAqLI56V0c55vMq404YCaaOQyzj74GCvZ6+S3jeh2yY71QPQLDIuCXpfuI
u8wiC3qXSHqAoAApdtwKg9qwrUyl0BNIYTaNXW0+0u+yE8d4W91p+rMgOiHEL7Lj35Ol4JQUJ5wy
N5aR4Krusp2nresqmmpWqIvG5De2sxyKXtS/rWvAHVmGlrmnHBfZmud+3Fx1w8juMHKaedjmopq3
c1TpaacTqrMh6xKMmBDhxpKhHB7rwSNcN3BcrPOWTs7ET8SNjodtJwIaVQPX6uFEuNjrhwbc9HaR
ODbBCqXnMuFwwAYHxIWJqSI0LXrd1BQIvWl/UOkBZvUM3SqhbG2KmwMoWIhIYxZQ7qjV19LCuI/H
hL1jndTzUxxazTZyJTe2KwlebzIuwE1o+xbvrqk6DzgOZAVz9qm9XZC07PW4ZON6nOm6OE5M7r/2
gr0sfv2ODSX7XnbQLpLrKcvMHKw113fB8f4qo4gVZOiBd0RuM32YnMDfo4a7dNxqvIQcLpyECLgv
Tux/PDwtcZ7TYMHIwhwJHmukKUNKppwRKknuvqB10V02yeWbHzXedUoa5liOsfNeB9HFajpHBxiK
5U0vw+KbB1/pGbf8chJNC0eurNNtV1gvbPnla+76agelVnegtOKCYyP0EGge9Y0ztxP/bW4Pdgz9
vc3s9RtTFBjs9GyoM7nFCPZrGS3+Bher9wb3TZ01dbugct3IOQ0reZgGSssOOda0m8+aUFvBUeEm
yPo7GcrmGw6mHP5vDO4WJG8PvFjP8V09WY9OY9HRZmPtAN4fj8pBdGA1f4AnQFWADSBsDOfDOnrj
TvWVuMXE3tGgOqT37ShZTZYI2JIlhkenbT95bAWBliRqza6QvrwbUZHUf0kZc71SAiyf6sm/z4Ox
f1xcjpFTppzHFJboUxvpnODerOMPPfNgQsC12NsZXsfMneazn8bPa+aGHwdFirKDQCevgqntEr4f
gl7ZUVIYTHfDkfEREqJw75UCXxs2Ig/2sBrsm6lbgTamvbYfVN51SJ1wAupSOljJPElZIIWjYk95
cUvzUppPn1MxN/XW8YcAyC4qb3OE81lTKuv49R4CVbeNZ1s/u20VvxVuYisehbRYDSU4hMa2xAkd
n7t6AuQ883g/Q40c7rRrf55k3N8KtS56g+4jQvCaqb4Bg1vuRj9xnxb8lucFueyhckL9G5W/8vOC
WNV/mbVdjw/gRdLsTLCyOmXoQ1vRy08Mp9IHzqbprsKmiCDizDejJr5ck48eoxAsnvKsD1LqcK9c
klyMa5pvmC5RXQ0WPA0W96Es9PgGvSTdZQzM7jlBBh/mYYJvVrWUUW0Yaoq7yEqrWzvt3XZHJtd6
oFY42EX+MO25XNFm9MP5Wqim/VwMGvxwJ17SQdjXlS1fNY/EfV5ynyInvDnUupVTqW6sJfA/TVPm
0VJRMftyUuXsUwsKjsr87IMXd8PtEMljPGCcqyKXg70NFp7iRzHDWMm1zzuMKZzMUa53mXAHzcPP
QuDhVrFhozZTTBKidj6mpU+XXx3CanY7Hx1MVzuCtPXO4TTKWghnOZ9DUORewowx83v85SF6/yHB
+TdvXFd4D3Hmh/eILPqpkz41OhKGM+8nJ8S8zrRaachzsgo2nO5eQrt3zi1oUFB9s9hm7RIcEt00
TxwXcUKXbD8OLoQY0i91SbbLNmW/Ogz6zaLy/J58k3cgSLs821KO50V5psmbHxzBhN6yAo3HYgb1
t9NN8uBpe7wS7cDkU7u+OMMq7x/zoKnHLYjqaU9QlraOfOqc64F64IeiCO2dTMMTMH9QhFW2vNiq
xtwKf+M1H/JPuPvSbRA4gFKzecxeRnjmm0jNmieu8q5D0czH2c6goZH7ODDl4XOgBnoC2tOQSgAK
NBCUWKqc+vmw0WSd56A/EBHk6VhjjmUG1NTQp8HuiYQ3PkKrfILQHh3U3KflnschAOxSFTvIcSBe
mfnYs3Qe85Quww0kAjAFS0YFsb9AAbXzZTjP0u8OTJ5mKgNYT2+jBkrhNmK9eS/7IfwNoPRE2C4M
1mOe6PqriNBHE5mk+9psrYCcS1KTC8ElSg+7bd2UIU0mPcWL7Yg7aoiH20k47i5daqCIzGzpVozc
c1U24x0zEeG98HwjFtES60GETObmvtQFal0VdI/E0bLwsU4sCG+BlcgNHl+2BYixv1bkeLJDgvbI
F8hmL1iFTvUBIeEpG+v5pq3gMjCaTWbg3HH6oNgG3NK2Jlh5Fy/7RPsbUNnVo0QGosxbBjDicU3x
iDMNzA99NSw3gQqCu77NqWFL+t6CnBQM115X6/Ps9MtVjMHu3gm0es6n5rqf+rOI13nXJ27/oYED
/JXOcvsKc5i8dsYgZUYav7JRmw4RJKcxkv5DOS41AJiR6cqBentCeQCUyf4VyQpsb/KlKLe05nUl
6bRwfRw8W/w6Vw2iBUtezYygbRD7WvSZ1gP1Xg3Sar4u9MHcW8myfrBy3Lz7TIAq/zXW4lkMSwv1
SBaDn7pXgCs8BuIzQRJadB47p/4ovHrOz23dR+mN19pf9JSI2zlgI0fKsR9O1VRQ2kxoqNrHVZlH
j4mLM+Rj0fBPdIJKMnX3nYDuGxQ1ZPeaMszpI+PMbut7Ms6i+8wV/T1Pv5NueIJO/+ALNAff/3FS
BBgsI2OwZLJDVoxzuvEN/ilMVbFZAjtrd8dgMUenoCjZJg4OUsvpT5LB/fe/8j/aobnvilar//rP
Hw2Iv78QzBKeCH7sueFPLxRLNvM9SuPxMjninMoAR7c9ezU+Bv+LKsx4Ietm9qMrC+53bed/Nf7/
66sba1eC2dMHzM3M9ce3KazFiewFSK8shfscTrjVCwwkbCVqeexgbWO/1BH7we+i+9+/dedHI6J5
74DzXMyPLi5EkC8/vfeJUpcUmhbEZUdwPhinjGEiMDrmmqXiBOU7IW/+Mq/VGRkzFNh24AzQZlF9
hHvkPP/9L/SjD8n8PthzPQy5BNcd3//596HEdFjczMiwUqLAesgPQZG7zyvWivdEOv/o5fvRhmRe
EFA7Hj46nm2SKT+b+cDrL2TqVHdsQUHe0BdEET1P4y+VpTFNklT/CkfG9+8Ixg3eSUrKdpYtTJi8
uS2DsuZxx2q+D/uWKTcjF5RxK8Q6KoFQvo65xspa0Zuy8dc2Za/ehOrdzmwvQcWh/e3JDS0GoP3M
dLwYBs4WglkecdlJPyky/IoUl0M31LYNcd5/pmwOhCrpTE7pWcr8svAyM8rhMfHcRB5OkHpR76wT
7W/xOrZPHtBRU6uu+PMXC6/dgKW9yTgQW+aBaXOqdqz0gbHioA4JSra6is3Mc+EPyg9+J5zwCsMA
pnflxN3bRQC5qMCXD/3/5M1/kje56Hzh/ndExMdvSv/HX2qc33/yD40z+iVChwyxL8Ng8nwjZP6h
cbq/hIGbxJi6L1Zyl/v/D0qE/UuI+c6OYrAHHt5rlNHfjexe9Av51dBG4+T7YTia/47GGcY/f8ko
LwQM5VNo7TgMj37OGGeLzxm/zHJS4NFw7uKWSS2pMHX2lsbf1b5Rs6rBcx75YqH8ZJQxFnOxq832
p8qlxeacgNdB6kQ+YZWyCO7UTMVjXV/REslA8LKj4kjUH+DhsM+azZYLt3gkD0M5pGa34bMrSxBR
g41fBeFuTIDLBWYD18M7buNqQERbMrnJmjh7oXmE4q0xoH85CctP8HVencvO0E/V8rLqEScqX7ZD
MVr2Tpu9ZGZ2lSQR2GDOZq/JvJJt52ql4HGWvrjhR2ivgkPDDrWzHopUlGqXz+V0lJyjbtdpaTez
2d2uZp9bmh0vzErvgCSR37uJImierOadI8SoPWbxYleYvTNoUnbD+bQ0T1keUAFudtml4v+OzM6b
8dsLhUYBfbHsymN/OcQjGzerByWUcRYBEVT4+qlCW7hPO8d7SC/b/O6y5e+WgQxcHVvrLhlAZcK4
9PeuOSeEnAN3/M7VzlMccfwuAcNrRRHnbu/jUFXiiOsSsxOnD2fIP1CwPDItXOAq7qIRzrMfTP6G
AM/q34BVN1mmNtREjFdNt4w+JpMpulULm0NRrM7eGl3a2MuF45FUbcDnEQw3wAqPmkMUjWDBbjDn
qirVr2m72NfJJF8oJ/DpnLPbz6ZA9NrJ2So2S5zvSLnuMwL6kHSy7FH5tCywf6MlOS4bsv+XY15S
N3m0EU0XfsgGFd5XnpUCR4rGt1Sm7sNCBnofZOF8s6zim74cJttlDfdpX2T3Kye665mxmSxDb0tU
fKYkjxNp7XCsHFoWXMfTnwBZtoiqUXXKL4fZ6XKwnS+HXAiD6rM99XQmlSM+80YEZ/JJ3lMVEkO0
gnZgN6v6cKvHhks2iUbeoix+Zpg43FnAGfbuZH/z2+YzIUJawZqg7U+jOZXX5nxOIZijdo1c4jcG
CsPzapnOmzGteY6lHO/Xy1Hfvhz707Br623dTtPnHDisvYPLXVCLRCEOnc5GO1j5lPdBpEG+EP6y
6UxFZaiM3iB6Rh/b2VnShxE5Ygqct1Ulb7YcgHriqpSR3YhjEhaY0fyIjfkVoXTOq0bkCFA7slR8
s3E/0LFmpBBpRJGA7rH4Q15D12+RkEBuhC4BbdYO/gamBp7K7xSN0nGYTKfZwTnKSBDk43bI1OTe
qossE6fwHraDFG/NRbaRRsGRtjqURtMZjbojjc6zXBQfo/0MiECcsfJTdRGG3NWFijWkTpNwJlrK
M0dUWjEKheq+mWEs3Spas/eR1+UnDD3Ovhd62oQRbG9HhPFHXzZLsNHrmb5W65jRtHJVxRwE0tC1
DkHK9D6xl+nQ+iXOPuhmn2b0+F1Dldo5LiJMixomMFY7zgrKrzaVLIMHPLcVTbXUaIFRa7bxWPk0
QTf9dVl5YDPZXlyNJKK3o9Nkt9NIBeV2KFe6ums7OAXo77doOdbrRKnSUBM9Bybb1ErghQTNvZ8t
rzmU4hwu8ydgKuGuwx9wmmnk2gf8qXMd2N2tU3s9bnrfopus73oX5y/VfdGJqhKOx5HsH7xEes/k
UfNtSMn8Lg+IAm4XsS5XKRtR6unrqnpbmeyiw0fTmREdJXByZOYT094wDjS1kOuQB8yKNN6t4129
ZstvmMQoIMBffMiDDMhdVAggGqn66qchbYERhWSbPGydXefawyltlhqHXipvinr4bJLDIATr8diu
/cS3NO1I82kxTXRONIX+6rY8bfaRH6kbv0npBcmcpwznN/UJDb28tuH7tHF5VUd013FGOyqBmcTh
AQsoD2SNg1f1SD2TfbKXiILPpMpP4eTPVFzG9jnU1L/wxI4PStjuzUBRJPXFUYE4Vz+mphcqUll0
hRdBxdR6QDLCWtchXcUooYK1d3LGepd4bo+bja6yDW7qfmfP3r10OtOB6i7bgK/obS4ypt10WW2r
mrQqxp5kF7iFc73oPj1MQ3+em6bf2+us3pEWZ3ABYsL9XKOYex4GhMHPT3JNfiUV2ZyygOaABBbg
UE2/No0/7G0MgdSc8Lih7OAUS5Udhwkxu0nju9FJH7VqvTuvccEiDGPwACyoOUjKHLKlfBxsZT1M
eXk/c12vQfW4fBvruyxq1sMcVtRmzQUNCJtwVOEhWDlw+1UCZzgYBwCCTGxe/Aq74TRwXR/7ocjC
a3yTy3C7KDvr9gywHAkm3kDUsKwtENV8YEL2PsTGbe/zNMHr0xR2Yn2alIGyFWjoK2ljCApYfQy3
jZaXGgJzxHZ8OfZO9lRVXVRCdVvZyiiKE3BrM1WjLgHd3y2Z7mxsB8156ZyZsvth7T+4nWvlO1HK
9aMnhvlj09nzdaRL5zz0rbrqF2vS27GJoDQ5C74uO6wmlv665Rpwkjgujb1i42fFjCsr/LKUoIrY
z5XXCNSDxzAjah7jdQB5YDeKqUWwh5AwHRY3zt57d7CA7YOHVEvcH6a4B0FDsWO7aVqW1wpLnwS9
yzAqt7Ps1V9SQXQeUJ4UeMLoIiEXXsgVfK0NxWgzMVOZNjzdCOR3vvDOUgxNvteuFA5tHcuQUCVZ
jvYhoGcPr9qSx+VWRRQKrRWTu0U5LQUBsRqH00W0qvPKOll9T+UNthNSu2TNkg9OYIV62+m1Lw5V
gKG2ixPSFLk3wFPMevtNBRDzdmD4yoc4l/0j3thJkR5YCroqk+BK0XZ7kITIjquTz2h21TzawKRk
xMFHLvpjTRx/l6rEuWnK2ODC+PA/AQjyD6EKrjwNjnFTrBC6jUZFuAFrIkhIb2TUZk0UsBYq23uz
1dz5i/HosAPqKbsD43aCiWl/pOak3GYCuiLsRI8CC7H4LQOnStt0dGr9icV73XtcJOhjzq8+nRN8
sXHQbPhEkWbqCmGAAWoFDUoP5bKRQ+BuNfwHsfXDHIBSrxB9wyof9gBnbmkSoh1zavTNNETBKcxj
sUBwj4MHVcuh2iust1c+cu4+4UO7jgeFfFe3/vI+p3H+OWHP/eIuYXRO/bxlerKM0Y2y2Zrt0szJ
klsQWN7WXaJPGjzrR7DpBCWywD/U1ppt3TmwTxIRXtJwWoZvnvBJuqAIcrQlS8azxE1u63JZvrmg
gTE9Fs4X1tPiupgsajh6P/w0jkC4tvDuo/RgUawc77S9uptMN4iorfYeUfW8fRBOtDoQT9mTHUiu
UBiHfTCPI5axcaLoEziaiipTrD4hFgbU9HSVyL9QzQmE3e06/+AUHSla4QiO3tAN4IPOVF2lut9b
YR4e3NGO3sllzjcM89e7GFbVk5iIxG1Zz0sQZ456Br5cf8ocu87Q2csEVBi0YwY29rUtUmKc3K9n
u8/CB2/VVAPbAnQ2vti9tQYWlAFf7Begp+z9aeAIgpSJJMOfiqW5aQ9TSJ9FWVvtabaR3EVST88d
c8GDZcu9Fj1k14wwTmkk19KIrywSIxAF9PcuGt2dokTt1sPdsc2NcFsZCXe5qLmVEXY7I/FWF7G3
YI9CCVrPBgopOL+owlQgIRAbqXjU3fQeXvRjYaTk8aIqT0Zg/r/z//8LzBlrkbH7/M35v1Bfu5YS
pT/zIX//qd/P/nH4yyUFy8Ef2NUPfMjE/QW/HjUYjGZismhGWvzj7B/9YiN1+sCaY9/FfcSv8UeI
3f2FI3qEwwhFFGGQ3/DfCLH/qOcR3mQ8HXg28hp/m4FY/qhu4qzKqwEj8HcvvWyc+T5wMEOuy4Kz
Q0vsRH+6QH8h5v7VCyKGEGM3scLQMaryn1Vj3rVwRROcvcAFtjxOxdVqwrlhHXOb8+T5hxzjj9LG
9zcY+SHXi/Q4BrOfgpNJGXKkgQZwjro8/FKa5MTFi68CvC5//9Z+VIovL8VHjZEtoMDMgHR+fGsy
h3s7VI5/rhoiRkVEEj/QK6otrQiYRqkFe42qEjumyaH8/Uv/xbvkToKQEMewQ8ms//jSU8/KYVvS
PysXt0EbMwGi5qLFv0s6oPmHmPFPovTljXIHQiBnE09azXxH/vwZzl2NTjQXPsVvsApIuGC43kyl
zRRg1BEP2paUYX7d4E3GzCbJAGHx7EhlzHVBaosN+z/k9f/17aOFxWFIThXXH4OCH3+hksrGgSCv
f44nDtXAn7Gt2NACrv4/X8s0hxL79g1G4qcbihIru84pqqcpYSIu5VvqnbP1/DiY1MDff6rmOv7P
hMVc55BYMrpcENkggH7WvkFCGnft4J/HNP/tuw3GJY/89y/yV9eORQi2ES/GKvXTh0lu14+0W/vn
tcIOVMYj84QLL8chWvBPMAfHXJ2f35KH4cNFD+cS/sxsi1PPGVfL8c6lCylmd8mHO6mF7eji3Yn7
isBHuPAlNXn6JdfeCZSO9w8Tpb+4g/HusOzZ5qtqPNQ/3jApfKc0DSv/PMfavfaoQLE2vXF+C0tx
h5LraPZV5TLbWVZAXFRg8eXFc1VcsYL8E2Djrz4BaPqYm8wnHf2ctK7qJJybSvDlxf35iOV12lys
fz7gnP2//2EzioCUj9vA+5dpCiWCJIii3jsXAZc3uXge6TJiqY+NGezvX+zHpZ7l27CP7Qj8MMOr
f719Ra67uu+FdZ0SgYJLSi3tW+uR41svFrDWGOX+/hWdH5dg85JRzLORRzB3M/Csn9ZBUa2+C88j
ubY5il/hBcSFpaSaH0NqSh4LlfK5XsIOHHgITWU4yxrC0efIakkr4Cvpj6vJAlxWkO9JtmUlLLZJ
cwsfZWFSZ3//K+NN/uErEfDgp4LdMDqYrWGD/hm52cZz6c8c4K5VbTcHe83XQ1eE1iFzVDVsOrtZ
QCaQhZAdTq1SLOHe4S97kEx8L/4tRkjYIFh7UzD87yu1tu+zW3Hrfg/tuES0850tgXFsAocUy4aj
AoFck+kAjyqPdsmPSRMUjDA8SYwiLnZHt+zftAnlYybxrmXJBYR4Wi73WVETlQzJ8r2Cc7LocUjS
3jk6lNoiVke5nHZNkofVtpZF6tECWXhU0bQ9r2Hyd6HKl/u+p8Ni448+JCfUSpyxeccdInwSIkSS
NQUOJArC6wt6QOmsIWYsnTa/5nSq3wnJ92+RYEBxDZedSSwK7r3lags/JyPQ4rOzJHxk0eqFHNgm
4m+vdDFy7+kq/FIVLne7jyb9ZXES8r+XuWo4kkttSIF+FWvqHjEK948ypDQAX1u/pSHUH3HzJSPV
YDQsNQgAOIAtBgNnIlsgDVJSWN7sc0WhIbwutOFdXfgfFzLGJYCjsaGSj8IR94jta311R5KzIjFp
pyYk4e7MUr1XoCXp7/MYS64qxRoVLzJ5HcTCn7LSxTslacvf0phU0aq5bj7KDDQc80RteVIfhAph
TS5NLksz/dUkCqPI5HDykGbBBg08us7NxuSCILlki22Mko8VsIAZE5pFKvKS/+yLnrsG1TT4EoUV
VxOtXyB/dJjgYRGmUXh9ScpYxPfUlfJHCBgu7vN+6wWRabqkwvU97HK+f52dLXSdrbFzl1vk+ndL
QJP1lrwywSwMg8YjXZH92Ditx708kmh5Vbi3mHVq2NkIm/jenZhnkUaNnw9LzXN5AzKA+JLwsvV2
jRAZt04BoWLs+uBLCCwAIlEraaIIFkc+Zd7qHtcVl9jOzUL/czuO7XO8Fstt3SPOoZR3zqa0iC1y
9LTldVF3I741Y3NW9Txvp3bthp2t0pDw4VrAuw6J/W+o0VnuYgb458bPIQg3VZLQ+aiQ1BlnYWla
l+cKKBu+plwI7GXUfNLXVlGqxaH9gUQcJZBlOjTkoaT+LfbX7oRKNNxBkR1aMA4lhfNDxcq0XU1o
lVMqvhsNz+ZTWFdSHVSwhF/nNXJ2SrftDSQHmR0MpwYe4iBwdJUdDcLd0N0ljCkgY68q/5wZwEDU
adRzDtNXxKzTM01aUX8Vqyl8g3cK9q0V6+eQkdm159NTDdDKXz9jVKk4C7sr4/WRjzGGZEQrxtR+
LplO6R3oDPyFtoyuzGYUBWcG6bAzBJV9zx5wMxIuPTQx3jgWJkLOtFo8DqhXJ2g94lTKXB2WYFi+
pVk37XOrsB4wKTefimqkzQl5Af9NAS+uVwUePPkl0hR3xeR4dynFYdthlM6h4RhfytgiXguPATNJ
2uEDlR4qVBgRr8cAZ0YewUai7Wad+eTFdMNONz7ioqaPuy1gSfopdE/makm6wz2HVorJhtQxQYK1
WxjdNN3wIggyiO3YqsNgqKxtbn+tI9V9SurC3RSJMx+UlXq7oeb3SKiNeuCpBCN9ZXm/Cf1+2ojM
5hONgKzcEK9q7yFaiftaMavaWiE7si+XVLTllnwllEmu7zuh3fIM4tsoWd6M8Z3VVr9n0mZB6lYS
CAvweUqPNUF9GQ3Y7uMB0Wdv+tPJi1KJDiID0sC6hWzSvaUOPIBLoC9asLJoRi9EzYYgJaLt+mRL
ZG3+NmcW6uo7ZgyHLBsz0bHazpyjlCK1vwsZnD6PwuerP+RBf/RnH+zVJVsvBLet0TzM+Jgo4pvb
9Rn7uXyA/uN1bsd3Plei+YxOGIvfFjH6hpygET0ISezb0p++NfHU05ZbWcFHyuaSk8wTdayRc/JN
O2cFEzOnzH9Vo/5SkhrdBz51HdsUE636VDM3s56KlS7vY+zmyNyEAbdhXVT7fJr6Y4kT5ACRWbys
CZT3TRL50wsz5eaRBPZvbr1+ml3f+VBpl1weXYAweRM57H2su++ZzrP3tSimp2yI+OT4xlM9TOyU
up0smsBy5kW1bPpaRdfUf4HvnKdaNFuFoQQJbUAFO1IIZ5/9vltuKUHyHsN1Luj+a6qB+S2fAh1d
6AmvhBvmdj87ur6d8dx8IANRf+jx/D42RdxvaX9mjDJa9R4h1vsVgv541qFAlgtStwg3KvaKLTP6
HPV9nTCW9zXLBc00u7KJ/WtoLL+mwpqeJp1VYMIG+1Yi5X+uppDeIYkJkmelKQgkopvdJWQCbyWz
rmsrmWD152OmvrjFJGCGMi9ssb6dndC20o1Pqbq8cljysKa3A7VqjutSr0xzKxo2qLPnsBJ4oltv
fRJFTh/3MqwPmqJmunOy6W2odc/MQim/uJ6LeQ62cQdCCIslzcB34Ux+9yrJB3XklGvdlNHavdiF
dJOtVREVMEqvXRH7jKe7iSf8b87Yq9tBiPGKZMhyxjvV1DuR5CnTR4fjRc7idgU82ym2gp2Ftc3G
aHzI3BFVuS1TGpYVS95bNWtIzksd3MyFyzKKCwAEZU/757RzGzmkDGI791ZHyxpsAEQ58T6uI58F
0Zm+dS6Y7kNCMQJRZ+Krvt+7e68OyUUMUfGoGqd/GZxFvcaEPPbjvNLGXCJ8VlHob3waN81ArYxA
tU5RgQN5zd/hD/Ec0jb8/NQai5qqLPK348o5pa0xV+BtTosP4K/mF1tO1m1QaCZFhdd7h9jyJN5M
0QaHXkXBtO3cIvlv9s5tuU0kCMOv4sq9VRyFuNhUreX4GNvZxEl2c6PCEhFICCQGdPDT7zdI2Bpk
y06gNltby50N6hmame7p09/iNGftfqd74fLrtGNm/YXdcwaLNg3nTrRpOxddavspKh8lkZMe9TqU
JdOgbkaZWgBY05mTTb/bwXL4QYxATTm6D0V2YdKFOwE8I56RTRHOVkcWmWNdunWmN4cRsBeG1u5l
x+6QM/vwfrVckiWb0HDBJv2qQ98Lmj8fWs78TzoDJJRODe9HN5R/OBqgu3F0E7tRBFApFQrgIpp8
NfKrdOuMwFi0zL8sg9myZx0V5/X/c6FezIXCS7Zl2uyUen4F/ggwT9UTWvxm4wnVNatFAMIAlo/s
KFwoj5Weuq5zS0JSmPgzMYYeHaF2ixQog/QnCy8eCZhYfKUjVJONgh1qQOlyQ5YUlaM/4AhVfS24
IjUbXwv5nbphAR5qSiN9yy/Zyxd6aPdmi+t8MhiK6DiI7ra48YTjE2ZteT52B6iYpunSjCbTJQN0
RgjOzuQod71wfh26YFAM9g9VOIYevSyMhWMF7wpoDZYL4mnVo7DShR7ZHJNJgYywvTmaUiWmtVck
WBnjmf1NjJbDTj+gM2oGbNXUEIf3ZD7bwK9cAHA2G04GAFd1nCHJNVaguc5pLx3KWus490MOvOHk
fZ7SO9O61NA055FwR730tjPSVpek6ia929UsO8HBY18IwqcfRmTjhBgQvVmcdYnbUORvpvTfMOZt
2tnQbNl0qYaIJrNg/Il07uEcbDHicA7ns6RDjDNsrwxxFOfGRYqx9nkFhOVl1JvlTveejO7FyQTJ
Z04unQwwY3vZJiKk02zs22GitSkCGk4oBCTySct4WkXfWIfO9P5ylLnB4acFBYNW/M6cD+nNNu1m
41G27J06GK5i7Rr+z0iNzYvITf2uiIz8kfvp6qMv0LOi3FXybpGjfZv83EP7CW0Kx1+QQ3hd2ZpK
SKaYUzHhfSQiLwuzfEBRumm1DBIuZDo5AkTKkDcHUUJ34PXtQymN2m1wzojI4G3TNJKyGXCLR89x
Yf8Lrtm5/xnlDfoJKH/yMwBSooSYEFGv40GFwhYP3JZNKrcj06qLi7L3bR64oCiDodqWXsniWg/4
z/PAG6BVjjkppGE/21YuVAO6r2NChcQWE5wWqAP4CkFwLS4+9DYTyAFqYZfhrrbW0P/rAf9FTCA6
sJOh/KPbwdLoYEcyv23LGBkXKnabCx23xTBt8v7heHH9ou1Q+Y5+IajOB7+9wTZvr/fouqrjQVD9
gFCwjBbVHcRBTeqg5VXZEI7d4tQCgn4pNNDfv0QoPMsFE6zM2qJRb1mEB4g7S2gNrsqOQCwAnUO7
JolzLS/Wymu58Ipt86BqukEYDQolE/riKV303AOldN29v5GsxXpBfCoPSp2zHnu9qOTfbxVGF9J/
62apDYpxNj/fvODu0MpY5VuV/zwL/dRL+7RcLdbzZppr+JTfI+/Om3jbYo/vwsp8nMlvb5R5bknE
FwiLcYWujGTWppsCWR6rhAuFXZ/w2IuFJ8opys9IihjLsy7lrhfR9jCtgNSstUtt2iArpN4gKWcp
Zw2EPqKjPuU49vtZ2M8VpUjGIDuyLvFjP/IWXuqXlOS0aSXaALNLRX6QfD/Aosgnd2oXdArLGliF
J3A9HKirUNckiH9dzpz6CYBGKmW0AoejupTP4HgYlnSK5W0WGUF1CZ8PvEBZgDod2xsQIefgosZJ
qO7I9XGk9pTjAd05VS5LcKiSO0+aCA8mwT65d54sKmRBrq9P9nJXNpH4ojdAGFbm/fGqpFSsizZc
Lv/x86x4n+Sh2GGza3QaWBtXXhgr0oMIShPq5crDuVptx6xZTXzCK08Ir4/H2M8yZU2TI2I1wZKw
H4RDTzXjMDAa0AVXIbpAJJmysg1slgY2zFUoQGcQIFAqsgk8KK0h6kmeVkk3MvEkzioyRGahuPU3
zrV/lwIlrnLboF6pCdJzT9VbuOWkK7KuRL32Fwdn3mQqglBV69CX7o8m6F/4qfBXJS0pqbDL9IaI
X/nLsK+oMYg3odElZ/4C7aQyb2lP1mZKkmbBQddLEzSlulzMtt7YAMfeuLr3SSNq4EhyE4Qqxy1W
S3223IwjTiSqVUOHJ7cBIXuT+sOqpwyLvf6cP/hxLFbR3KuYCWTAGg3M+2OQDPyDc7Gj2xz8kPVn
/ynJn1mIuAxkimbdlb4eYHchSvIN2CO3cN8XwleOFCbpmw1Ixlt/qVqVGzdKXZZ8zrygZKyUhTSG
NBrQ9V/8dIJmUyijihvQxU/CGJCt2MD629/n7/lKjFcd6V/EYKhLf1+NR13az8dM91J+ytP0EKDY
9T+VgYenfqY61+QT/cj30rd/AwAA//8=</cx:binary>
              </cx:geoCache>
            </cx:geography>
          </cx:layoutPr>
        </cx:series>
        <cx:series layoutId="regionMap" hidden="1" uniqueId="{5B2A6F7F-DBFF-405A-82AB-297EFBC12B58}" formatIdx="2">
          <cx:tx>
            <cx:txData>
              <cx:f>_xlchart.v5.119</cx:f>
              <cx:v>Water </cx:v>
            </cx:txData>
          </cx:tx>
          <cx:dataId val="2"/>
          <cx:layoutPr>
            <cx:geography cultureLanguage="en-US" cultureRegion="EG" attribution="Powered by Bing">
              <cx:geoCache provider="{E9337A44-BEBE-4D9F-B70C-5C5E7DAFC167}">
                <cx:binary>1Htrb9w4tu1faeTzVVp8kwenBxhVld92HOcxSb4IbscRJVGURFISqV9/tuJ0d+z0uGdwD3DvBIGN
Kj24uZ9rr03/9138rztzf+t+ip2x/r/u4i8vdAjDf/38s7/T992tf9nVd673/Zfw8q7vfu6/fKnv
7n/+7G6X2lY/4xzRn+/0rQv38cXf/hveVt33F/3dbah7+3q6d+nm3k8m+Geu/emln24/d7Xd1z64
+i6gX1783dVrb29f/HRvQx3S2zTc//Li0U0vfvr56at+WPYnA5KF6TM8S+hLrAjGElH19Z948ZPp
bfXtcoYQesk5ZYoznm//0G9rX9128Py/INBXcW4/f3b33sOGvv7+7sFH0sP3n178dNdPNmxKq0B/
v7x4Z+tw//mnN+E23PsXP9W+3z3csOu3Lbx783XPPz9W+9/++8kXoIUn33xnmacq+6tLfyHi99Z5
tJl/1zrqJcsJE5SIr8rPyWPrKPUyR5Jwor5Zjz62zhPN/XOx/txGTx5/tJP/P83yyJkgXna3pv7S
O1v/b4aMeIkZ5Vwh9WAUCInHIaNeciSwQBQ9xNRjo/xrMv25Rb5/9tFeYat//48InEdSg4Wu7pef
Pvau/U1H//cpjeKXiihMCcF/GjSCveRwhfHfUh7/be2HlPavSPTn1vnjyUe7hE1+/I+0zakxte1r
yLnfZ45He/s3ExrNXyJMEWUsfwgN+Th2pHqJqOSESfZwXf229oNt/hWJ/tw2fzz5SP5fXpxe/Efa
5u19vP1fNAxBLyknkkqE/jSpQaUhEFBKCPy74R6c4sEwfynOn1vl22NPTPL2w/8bk/xzfPA7hNrf
htvDV+z1HUR4/urXnQMgfPLoczH1oNnTz7+8gGiQ+Lsg217y7clvEWE/17d/IMLvnrm/9eGXF5mk
L4VikgiaYwJAgr34abl/uCJf5hKsyQkRUuUcwyXbu6B/eUHRS8EUgA4hGKKcSgAWvp+2S0S8FHBh
e0xJhZmQv0Pe696kqre/q+Pb55/s1F33tQ0eXkwBYA4P922yMvA4gkAKrhjBXAIShet3tzeAq+F2
9H8m7HW96pidlmSNezIac8uasqyKqc7xUOh1xnORfFp3fsrmZddWGF1w7brLlZc07hCy7aHM6/mz
mFD3ai2j/aTyJvVFpdqqLuCpbh/7Mhx1drWfOlaS05wj/MrVCw9FMztyuSIj113bdFV38Mrw45rL
N8K15sbFaX6Vz7dd71yhvW7fhzl3H/u2nrPdOhu7Hrf5AKFqQheL2mdpLTJS4XIflSWxIEFU7WHg
Y/urzlpSFcR1VVMk7MpDj1N92sYx+qI0arqsUizJ0ZSXK90zhyU9mF4KsnNENahoZEOOR6VXXURd
6gvSiFkeSBK1KDJrONm1WdvfDX4YPvYhX68mn/LdRIw/r5Rf7mQ324801MzsZlml83ppx9dpaKpb
rDEu6gb3RTdOR/PUDTs+4XwXa7lcrSz214ykXhWLjKMrUreIYxPr9kqSLr6mhqxHQwr75PtTIZap
KsZ22s12cgWn6XjBtbhGo1e4aEh3F71BBYmdvOYMDadlaMIbkhYPPZD3B7okclKuAzKFzVp7xkIl
9k1ap3MZl7o8XT0az+bV6LbIK6aqomajuJB5h+3OZcm8J90wvZlo64pmQstaTO2MPtSiLT+EbIin
w8LGg7Uqu1hW3BTB1rzo10R3SyzXi7VC0z9Mm4Zxx1TnLpbSjedayvmLcmptiiqFrN17Q/WrmVpz
GEZlm71d1GgLhMR8abLoUKH41N6OqTGHyseRHVd113cFbhb/qWmMMbulHMehaEdSXVupLDqBcKlv
9NCSf+Cqq1+rlcFqJBfuDRpwczSNmp4j3Mx5oaden2QkVL5I/bDHYR5PloTmm0p3Zse7Jn7MbOXO
SN6p+8Utwh3xvKtogcgi68MyjupGNXxddj5UffahqQi/1rS2bTHLMrOF8mt7R4eeqGLSuD1U+drt
FQtoN3bIvgU7tu8W5PW1iI2/9CjpM+HwrA6oX8YLXVq6z3iquj24a/9WkjF/VbnQ+302wnXUV/Ry
nOnUH3TfDVeNFQA/iqWDKP8QLWpoU5hKKQrqiVjmw5ma6xx+9RZVIRRRzanhN75XMTcXNs+jDQX2
WVhPumVainJe8/ImLTNJZ5rp5mRc+DWSTbsfqFh3hNRVkahTb6KB6Dn4OJmPZalSgUw5m72YqPK7
dsD9znaevZkmNg1FqlHYBZrGnbZ1fkWHLl4ExvUxHRtW+N6bXdum6qDKuT1IMoErQrzclD7moqjn
2byL5UK6Cz6FvLkWtV+N2tNhnfI3dPVL50whuGVXGI3ZyTK599To5XXWStXuoyPLKXHz2VxZftkP
gzvuQov3Jpr1eJi69HrsJT6dGjMWvWTVqUzevF4ccTdmaeKOtk19VBJlDmIAQxKuiq70dYFGfdU1
EB9d0EUe6ou5ORuWGt5EsvF4EuV4UDX+yEvNCtZkZ02Di2ns8wJJ5OE12bKLo6fvNSX0tPSu3yFQ
y5FQ0r+qc/pRTUO1X1aiDv0yZ5fNisqTasvWacr/YVEYirIqwcjps/PzeVhBh2XIz5sah7RDqs2P
cq/fRaJtYZr+vRRJnHZyuGNgsUOs8U2enNqXwbyviHvFl6a5DqP9QEsWC5zORZ3yoy7v38w16You
irBb8tQV+dLOe2zN3BZTHOSJ0KjdJW5NMc1+FMWq+eVYI3/miD8PTVkdJSXnY0xmukc+tWNBscj3
QrX6zFWC1rC9Yf2oo/eXKi70iC+owOBG5xysfZFXDhd5NtmbPI79ccZsdkzTCt6U+vUqubIpwX/Q
XMiaDa/HlNQNWV2r90DPmNdtFpdXXLnPotf5WVtX6Hzt1HjI/CK73cAi2tLsmHWFBPd7K3JX7Rli
/X6MDB/W2nf7ilfpysS1LNKM3Lu1raZdxqi/wqp+zVw2Qki0eufm2V91ru12rjPdm9mU5WuGS1rQ
yTUF6/O0J2AmVebLvsVE35pY3mqfj6/xIJZrHFU8r50nN7xW9s209N0uEH7mRWd3cQLXabL8H8zr
sWAZ/NBNLHdAOPV73Iq7Jc7+RmZK7NYppiOSVnU0LcJ84b60V+ty8NM6XSyBElO4ydMryDHZRRNq
gYtRd+MNM9rsR2HbcyJ6smMlHo5V9PqOGgOxpXrvd6KdbsAJzZXqc3PdsJIV3HJxqPnq9wCJrwX1
dB9w4067lZBrI4naZ1MaXrEFfWKz44cRZe2bTrW4YEHgf4Sejkd+wS0Cz9CtKQAX8B2iwh6lGrus
YIQfo8HV59nM1RnzSzqxso6nPECJjO3KTzODONp/BX/fkOkjgHXXD8nVlf5GK/7+8W9v+w7+f2W7
/vhyYyX/+HT5G5357F3H9/0GMv3TmzZpfn/XH7zahk1/J9meoN0HAvSfQOFnL/6LODmn+XMw+e/m
1re/k0BfUfLXJ76BZITVSyWw5AoAVU65BBT6gJKByHlJaY5ygLpYYcCpv4NkgV4SKuF2QSUjEFpA
JHwDyQwuQYsLVwFbfwXe/w5IJsAofYeRN3EQRoyCO0iQGgi/xxhZijl13ZTTe52vQ/PFdGtJ8v2y
4GwM+xAanN43BpLGkU/EdDvvE2N3sTSDhZLL+hEfDRntSsAcMuvbwkIkl7qQptXxncu7rEk7Rwe+
8qIuYwXIdibzSOcdMVNayb5uJo9fISEG4YoqH7LlnQ5T6Q6mmaog9zRBsRgLqGhMHhNf1SMrYt0w
5XZmiZksj+zc+KHeJQ8IIdt9Z8hvHv99C4HA0I+0o3JgsBH0DogzSvBT7fSeoz74ld0PfpmVKbpK
aNMWDhii9lIBToQlI6pt92Xkrk5v6dbjuh3Wk4P9WLRU8d3zIuEfRBJCIeBtgceArlqhJwYTDY5d
7131GZmctZcDrav2bKXT6OtjnXHA3kUnao2aotWDnIq2iUMriiYf+va2jz6NYyEmljVnJp99rg9r
Wa3TfjURTHEIYdXre+14mcUDX9uRX61ri+C2TlHPRgDHfhKqeH5T0PJ9r2aRg5IZ8MwyZ0hxiIXH
TljqNtZZa+x9vmSJv2G2zvqbzpT9ev38QhBRTxYihFEKFQC4bQnrPV4omW5UK4/lZ2hnMSKHwZQt
zQucQ4RHIhr6avE9I7pInJks7AZUifmmrZltvjwvCTTATyVhEpMcbf0zV3xTyXe9KSJVylVs+OfZ
S8ev2JAaQKGuy4ggZ5XnK+P/rpKhLEhIJUSgXIAWnuw9Q1UmeiPInZlG16f9mIYM0Mos1zItf7HW
5oR/dN4UDAqJCzhqAg4P9Uw8MSiurWmHmuHPEVW+pvc4GaH1aTlM4HdVP24qNolPkzo8r9YfPImB
D/HtP5YMku6Tlp84451qWn8XczXJtWiEkfNNibMatPv8UuhHEyoERLDkDINHAWP/2IRN36N2mXH3
Gfo21omTWpX2ncEBctQOevOyGl5FtZZ5d9HXzvL8wGbdru8bL4aBFJ2BhFgWeVN26nXTcEHoTs8W
m4t2rpxMJ9NCaedOnhf6B8MwiZiiQoJ1csSfJjTAvxJHnNs7m4IDKVym2ubLjFLGPvR9x3uyL7u5
D+VfKetHwyiwCtAwObC0GD1NW2WG8jg4lv26sgzhdacEqydAT3LQLt8hYrA3JxAmrbhN2lQRsKZz
Tg27Lot4flt36+JsoWVcw68VtHPqiFgOeJx1iXq5/wstyae2BQEF+xomSsIE86ltWbUMrptc/6uW
NYZQbGQK67Xn0YFTrSmv0nys/OD5VUbKGqLJW0qhGFieEiRL1dIq3YEDdg2AzW1iAOWPtutSzIj2
zZeHBEzLAbILNB4V/+ChNy3Dbu5EC546w8QXrGNd4FCGLUEzWER35ZaiM681LIhTNPJ1qYcQP65p
gxDFCHAcdIGbhkCSz9eaj80RpiOD+B71UsfrgdOmu+fLhGrgSkLp12sIf8U+WOjT1/du7RuQEQ2N
slOB7IQ+tL4fGnuYOLSF79dAxPx2diOfb3wD3yyFtg1kkEJr3oPNsI5ABBQd0XWbdg0ZMgj0UsI7
SNHnTaOh7dEWWtLCLw2GOzmqS7il5sJ3/JjNUYfXYREdFLM0xgZSsHe0qdKhqRQsndWLgttXsmyr
ZVUa+BVRbT1+HKHRmU9KOo/1paFWAj2EfLTneszSdDbFKYIvRVluma+ea5TO5ew1FMu8DFvNHGWJ
IdoGOQaPdz21Q9uefNsAa4KGrVqRK97s87zMQKEst+B+PlZbEjOdyLPuMPqSw69aDKlrdn5oG/fb
O8ZhzNyB1CWr9Q5crl+AwdMrAx1MpE6wdBw0JMdEethT9aBV2rYLaI5J6MfdybIE3Z5Z46bM7JBW
24okE4Da0lByUMuQxAjbg0S/uUuvAlQt0vYWnKYpedPd2MB6IY4aQjZ3GViDIaZmqxR4TYUdEFQ7
EnN4IZECleIoVKGV5CyjsU53Yxdn0GEf5wbWZ5AYUflGmpyDTlYxSbOcltzObb2rVrthtwZFAtcS
B7QIm2jUwOPlSMrZVoc+c5vdBZ4hCxzcSmbYTI/LzX8dGSl8qoDiIfOZ8jOFt/QJuqKwnxoi4VNW
BQG1y+E+gEgJdg9fLlOzyUKVJpTvuBAQgkmOLXgKWeEkwsnMJQHxmq6WG24r57ytrzyV4P/1ROHD
TgHpCWI1VG06HucONDjFZQJ1rlJsPmcAAtKTJkQK+qlyvrnoBq3nt4O08HNE0kAAiyZAbgDouALK
oEsNcZ5cWrfkoVsAYs1I3BbSVG0vdTlFYAnoYyf4FQZE5reibjFoQfdi8OlkjrlvusvZUAQvHJ13
IN8KWGzzalLXLuyHVq2InURpWHT7Jn+rNKvVvEcSOkfITNroZgXOLjtiraoGchSgt6f5HnzbAC8w
58N6zVKK4P7SS8zpQXWLSRaAwtLzK87YDOSnzoMZ8x0vG1K/6pGuSw88yrRZ2NZzytERhlies9Pa
56ZORXQjcHS7aLzPlvO29AJkLDMPthmprHt2az2ysBlbNjABeKO6saT2Cg7MqCh3PK/pYg6QiCHd
HAKpGuDKqmHqFZCIgNvjXJSYB31SkmZiVQV8BaRZfrcuLKN6S7YJ9qwaaIprXTgdta4u2l5PSFyF
qPzmPHWzpRQRljQOR20qN7/Mp+jBh0pSj2113q/9CtdGPE8OAW1NIFX60YKW9l0L9rBFzDM0jVd+
4RhSbmPHCaxkEcVQC3qgteFdasy3LDiB8sFz83oow3yUh2GBO6GFGeFacOWWl9p8BvZbhWZDhJpO
FaSngUZgxs6DziA7zKBFiAWEgweHmkcHHPopWH9M7FymCjxdGiBbq3OYfUywNEUmgvyQLqEczWkA
LmPflWyAyJPUbEU2hGkEd4yc1X0GRdklyA9J6oy+isCHDUCHp47Rk2EMFrYke9e7Yu3wBrHybGnT
XSdH6Ea+9SGQ9TflLP1IenXcOsiq6lDpZiEZEIrr6oZCSlLtx3Kx5YHmUzm+KccIm697KP7pMKdF
gMSiWTLQUt9pAYHdTCvA6RNZT5sGv7l1Vy/btUR7Ao671nEDzrzPtnTvMwlFC2XgleRAhFNuAQrP
VDnEZ1bVELlUlkygYtFIDFe4hrS7BxrahawQK0r8U2YX497kXTRvFcaqAR9yYz2ecTvM7RHv52m4
GzqoMeeu6jJ6WYKkZNfboR4/1ZBz16NW2N58po1Z3U3X8w7OfQFZtLxaVWbyYslM6M8HwpbBFrKx
ig27EYhPPx0tC5PzlRt1GfuCd3mHLoiBsnooZZiBMwcbOUjyUY7A6Gs7O6BAq9jOG6Rf3ZJMQUUy
WBUDjC/CR4XRRN9wExKtds1I25gVyuBU9sWgYP8wM0plFU6DhkpmdmI1y7ruVW3W3B2VeF368wjB
MRU8tJcLHOYajmYlKrJnANDWt1WDdQ+Fjwdx5lOaZEFowGiX4KREnwpeBQ+sV49Fs4PBIHa7ipnq
RGAS9sD9Lut5qYBzP0YL0vioHCIC9j0Is9Y7XRKWXQ9t39F3kx9d0x/ng4BJygEItxjfxhBJuMx8
sNkNzahf3wcLXl0wxznwkgLo7b4wgQs3HMvIqjUW+SwGvldxNe1xWYcmHq09lV1fqLYnWO+EW/0o
f0VdI+1njYd+jvuWhzTeq4aRadpNYuhFgYlnIT8OpR2Z3E9tzmC8V3ZZy68UElnbHs98AFir77W0
JCi062U74X6PWEgrP3ASSFZdOQybaa6/oe88mZKjm6Xq+h7GF329FdShg+kTe7ckNgx0P5SLK2fA
U3kFGCXNggEaAwIVAsbFtGFNm7kGEJQjcd7KioJEAsE9yg0+OijgEA6a8i3DdSzfEGadpRKVR00y
S2W2jQ2LPF/HKgNIyvQ4Q+lhumugygTLKrweJyHgnUcT6zf0x327dQ6iQStIm+jcGXU8jV3NPzDr
LYiChky06riCecq0H6aRQZpk3gOyl20GWjqmmAEKXnLAbtlOpWWAXNZImHou52W2lAvUcJib5IcZ
Wb6SE0WxAUhkcU4gp3RTl8NGAZdI4JsY69yWEDuDoUYvklCAJktSARQ0WLFVTjkuESR1lRaw9iRW
0a9vZspGuNaXKsLL8qaHqUvhWe9Afq+aLU+2VBi4BTdIgUS2HDxytzDC2/AqDGkg2+AwOf7rsoy2
P+K4Efai6mG8ho7CMGxYyg5igyxahU1Hobc8oC9TBhMAtV8MmidTQD0E3qAQQxlBtyp3DNQPOTxt
EOkr3cN9t1WpbxWMoh702AL9DBmNq2WTHhEYuWW7oaKN6o8TzAmB25syUCykmWaTYPKZBvf5TRPr
CCFUTANZAZEKq+GNfRd4R/ctsknCGCOD2Ua9q3PAATesiyX7YBwC7unBjFAwEXoP7d8U3sqxjLBj
0lgENpr8LJC7slU7L/p6XZq8VB/nVrCmPdEDr7rllAIcnd+uAm8oFq3DRj45N821Ph1yu4GKPDQ1
QPAF5tpQFCUfwVk64OtQ3NVL7kTY0xYDSoHx+Ibm535wjp3kQ+Vneb0Gjfv6gpciB3nSSrc4IMTl
sNUZhqXzW+PpFiJjN26El21GuKGc6QbUkIHWuB7R5mCknOoRH49YGMDZ1UN11fMM887dBOMoCChC
BkCBnLgNbwa++WNpmgaQdQ4aaL6UK4wT0g6+3+4GVOLW68VIAeUSaZAL77QWGzRs+VRtYJ4Mm7QP
4dEGBnYxMAYBozoPia+7IJHM1adZLlXtThgSrYCoHsEXzK5OgAmaI+pgLjnsjMXKXnYLquawr4yX
aDqDF3QEQO3SJ7AtHILoYC27OthCPsz1RlagDVqruYeWrxKqdrezm7bRl2+nIUBySQslF3RBobVF
yTD4WZfjrQlsBgYdW47iZhBPFcBLaDzBziGxNZ2TBUP/xIVKcT6OmIzt7axRBKXA5H5DPr7KZ8Aa
vpcOdltHOHKRDt86YrlaBcAgVlUO3ZetRgKfKuhZ3CFlWRbvyDyN63WezXm+I3rQ0I7M2lU+O5F8
INNbvhoyZbtsQaD/TKut6RZcbijMRbQ1+UK5DchXMLCe35a+rMBqoQNCt99Hma1qV7uZWcAoivXr
e9D6lnFXNELPezqKwS5+6x/AnTiD5YHaK9ctVQ6Qk/nJIFgM+mBFBNc/gcmnhlalhWHb3UPo2dls
0MpknbJdkcbe+HEfYJa2OYZdNv4oK0naXFLkcrGvchqjHUEh69ZxM5UFUOSCxBbi0C1XwyXnLQXw
mpamOi61jdNrHsXqT+UUkTmRHkNPAYUto4APSAwzpE5u2h5eo2hwkKua0W5IFFsMWXy3PHSNsa1a
iNKxmREkKQD8E4fDNAtk54Oq5q0LfGgsDBy9AKH7NS6p2kGUpXooglyh46UzzPPTHpqkHLx/0daC
SWs0baJPNkIlPEQ9lSEcsmhpeykGIEfgxjWBRyXcbgkrgBkzvYutr2tb8Awm4TAZ0MS2t6SPW4ee
HjIHTO82oNuhdvPK51mjP+GMZE6UIjDQ2c42PeEDZezlUiqz/BrLsPWZs86MZvsM5vtGwWEhB/v9
iyWfsmpAU0loT+EkF0VYAnB6TEGmwVqZBx5+ZXzZpjcPrmFktjG7z+/ux6UEgjNUimwDIxhNPWFW
sa6GdQZ24teallt+6jklM4BCSNaQu55f6ysb+D1/jIA6FogwDOfT+Y9TKZ8jbxbTkl8j6SZoZCbd
YfBEFqiGMIQTWghq4cp7SBqTpcwDiTKbUZrdEDD03cBCbJMNBS3vlnseMvO32Yd11dYiWME81ATB
xwU+PS/+D6razgcDsEU5gXYc59v177j96MouVItg8KcSKIIcUKC2thCKK7RQzy/1g88RIIYVjIJg
EoTheOsTqwCMqrEFAHWrNJwPSSdlks3yHq1iCxFeVstfutzTEQoCwwiOMYM1Gf7hUJ0bPZEV8Pe3
A9VbjgoRgu16qiGz31RYbTWrVID3AUwk+Hxv4FiDewXZrmOnz+/9qZphasrYNsuAMSlD6KlHLjbE
eVEV+QScBLSOSWtgqaQVWzv//EpPtYwZyWG3cC4KVgNy7MnMrQVgKAlq0KfJ9qK9DIPZClTdQKd2
Mmu8ocbnF3x8chGGJvBXMdsfzkjCYMIH9NFjDwqNXCGZJPfJWZgT6YMj5ZbmICkmsCscHjMRFbqu
klZwAIFpqIzPC0B/UC4c3cRq+wsRIQVs/WlmoZU2aBD206jzVNkDzLLW9gCsh1bN8QNsmZ3eoDGn
dMvf30jxjIWN8uo4nIDTp8uDcroGzqcAX8WyBFHcU0WgW1iNtFASfLv00u8lCZlcihq1AbK1WNhW
LOc09XO/12UOgV/A3xpt/GsQE5BHaHFwbg/gG1B0BwlgHofTGkbLct33bbZhKz/7DXZlDgvoYnw9
buWcDzVgG+HJVuLhzNMAYokHgt4DtIes2bZ4A02NDF8RH0YbWC6broFMkvtqAf3LqnHATOI5zhvJ
YlugZZ9X/w8OJyimOYcTsAqTH117gs5CZ/maPvZ6JIBZqyFsLZBaw4YAvlHWzy+5ZYrvU+6WatXX
GY2EswBiO3HwfdKCQVkKo5fLR1XxjWOcasXbSyYFbrOr3OcgQUHhLCk0URGVGyjMTLdJ87wYT3dO
CKc5ZE74Gxj4Ib+Ov7/LnZaPFg6LBf2x7YH+PKs7F7p3uF2wu8A+XD2/2FMnJwDOBAGmiG/n0yl7
4uQc5VWtB+8/zePQrO9ZIza3aBo4HWP/Yl/4SUjD26WA0845FzB5IyR/gg6qBc4VGjvjd9aHXO5L
oC9DdVQBjQqdbt0sUB0KGHh38EsAYQN+GRlR7wEKMyeLAWhdoGCg5dnm98NCDOBQtNINqNcVdCha
QBK4032jN1orZhsNIAPvIQhnyTeauO1gOvJ2zhCBzWUtg1pUVdk2KUJzt+Xr/2HvzLbrRJZu/USM
ASQkcAurUW/LaqrsG4ZddtF3Sc/Tny+1tP9dWt5HOvu/Pjdew+qAbCIjZsw5oSCAMnxpGMTR8lA3
JozK/2q8GYOAEs5knzoehMDzMXDdZAgqOS5PY5XrkzluaFUUoTE3VM7vX0qcrWc9pwQvCeFCciyK
8/U8Ny2YquXEj77TvFxrdIFOi6nTqf5IqCcEnXrvJSQdRqFeao2Svv5PTaNGCIzZZHBdx9N4JrVg
S6Szqz4GUTCKfDS2m56tKulgtVUxH1cxUjDtizqmPM42gtp0eG380S3STSSjzG32zuabG9+bmkpP
+AYR0v3TeOmOeydoYrJAQIed4aZ6JnOLrGUOvYnA3+yQdGpg+bWFxo5k7eb0PDj34hiUQ4SrVc1A
IO8Pqf92u3ie59DJN20ISy5noXs+fR1PMPlmG/9VTsL7M1e1ax9s2qMXsvBbB4w/HQ6JswTXq5+V
McTYuL6o7KJ8npLMnMLaH2uapokIA2P1+1CmQ/cUU7/2n8uln9Io9Sf7Igvy+4pW219T6/RtKJWR
rhG9HPlpcuPmOjWz/pYTKd2o1tOp2Bl9Lv7Y6CNPV7Gaoc22ZWA6O1DD4tnYjIHioFxSWMmB+uxw
KhUHpzTErbeqaTe0a7enJ14+p/Twr8rSpkuQtwNwXlPMtPAGq/wGa8K9XpfEyMJx60xrJ1rlPdqc
z9/btLHcMFYyBcJI+v5o53X9OHtifM6ESOFBmYZT7wxwu6/FGPQ/S6NVD9Lpe9KieLzIoTAeaBOs
bYTEQS7RMgeZEY5ONV2VdbMf5mACsEnz/I/RlxLUPB6L3TCr5nHLRyAxxzJS0D7DiUxp3jvDav6w
16H/Znmb85TCMY7SRVbXhddneydbs+v3V8TbYM2CoK1MMHNJFWCneud0mgb4x+vcpP7JfC2fAztG
LyHLZsiZNlM+vX+xtxv6dDEPopw+5snhzjMSpAukdiqof0rTq+AILeajVYOvhlVV3E6OGKn/kqa6
p0XoFR/kY7+t/JfHhKtDy4Ygfk6bGN0+aApHVT+7uqZwFWVbLIdKWBDf3n/Il7/072P45Skd24af
EwQWB/J5EbnYVWFPcGV+WnPDnhE2x0XYUPBkuyUtvS+1XcVfsj422tAs3aDdianNyuOUuXK3lAO0
L8h68pOSKriqjc574ryFlQ2uODxXFcmLPdRVG9qD5dybU17/XY3Cv6mBZ+8ne7X/CHLq1NBqLLON
kiL5JKqAdWx4lQS9KejFWXMAsKaC9WfeJAOthFEdrMQ1v5vLIKKN+fsgFzoj4TEkOg0gDWJcBGf0
eUpgGV6/OP66/XRGPfhpJtKjaPLyYtmW77UVlF+FESy70U5oenTKkBdOvbr17v2ZcfUB/WZmPE3W
dOCDWBDHpHeWIFlFXNE+SL2fyUjjADhNFeHiu16w6+mSDLvJqZYLrxqWMcyMtqLb01QXDbjV7dTK
aQhLLzE+bVbiXIhtBThTcfCtysDTI1UYt9laezerWI+1qMQjGGj5qTGYtFDSGFujbVhou+RNH0de
G3hfSBun5jA72d+rzLM74bUZaiEgzyxp2k+VO5TDron78cdapuOT6drFvVH7HBByseaDsId5RC+U
JY9zGaR5lHYmD5AuVhBOQ0ILwMu7nEYIZ+KD4xr+TZauzh8WqHYc0nSACv/+4OqxOx9bB3TB45CC
J2vr/fePrA9hEu0104t/dpnj3hmdyJ/bTKzrruhq886aqSU+uKL1lvjKqvIos2DdwkcSUPCcs8rZ
Mu1SVRydv/I2d66AzWC7x+NqXANU5gcaEQOR3k3Uz1aY5XOWLMNNlgXmvTEF4vDB0/++tEg1CZ+2
j7RbWudkQDVXbu8ndf0rWWgwULc38bdGbem066rVDTvTRh8wVk0MF9wFK9zlqXQvUuiwaIbmIIho
eFbpTjXS+xN+/6ShXyD02ujT20Jm/UUnxHInxzS5TFwPzU7jBfYc9qtlpyCcZjWGyvKbyK82tz0a
DMshLwbjNpDWxA/MnnEj+3T9vCJEqHe5m7WHZOb0jhorK24q2rxklKKakrDsyhpKyZzTw6Xp+exO
lKbkIv3DYC/1JVIioULlQZdhJdIuiiSo32cRZDUtVxh1Cx1N+kqDLMsk6uE+3M5t0Pdhk7USXq1v
N9Yl5JRZHU2Z2H8Mqsn+HOt5+NvJ7AyoZ8rjj4Cv3+MPKyWANAd1TWrp/VnmLmw6ocUyF798CT4Q
BnOQ/4DlsdI1ZMqoqbyfWz/Gl7I2fqxTPtewR6e2+l8sWF9TkDn6/ACh89mChSnVV/3mlb/iSq7j
7mVC5Dam5U1WyuFgblPw2Kl6PKwyjfdtEC9fU19NLetksx7fX7FnAN3L7vFRfJqwLW24lueM3a0a
56lZivxX4pnyoZNW/8UuDWPnAexecy6Od2PZDVetU1eX5SKs26H2OMi8clg+Z17qQ0iu5+kmM0bx
N8z5zg39LisePrjL31IGT8J3ddnicKYpKs+GbKriFVmLM/4C9e6SJzILt49AEtdw7M3pzpZTQU+p
36S/85Xb/J1upleEGzKP+Yjio392gzK5Mb25eLKVM9Ih4RQ4qFyVDHeSe5HT0e49TfT/11k8vljK
vLH6+JcEX6smbI1B/Y/DzG9q5DPHkH/rmF9+71VsISVaCyAEgBM2CluVg+bfYgsXLQayZEFp+yLD
eFUka7EFFRxeJ0BuWqn8qrSwfNwebBjpQKueRenj/VdKC/HmjDspLSAIQhmG7y2g+L0940qLgsma
C/cXvDmNcdmto9GnU5/NRQ5YfHcM5faHukOTrCVDi5sukdHEJoxXpfvijb0U3hW8LvZ/ERg1Cs2g
Kvvb0q1aYw2bYnHbH24BowFypJRlLqKEc9D65S3NOn4p08Urv/u+SwlHlkFvKpGZLhfJLntuxWld
VX1KLXOYazqErirasJndqrqxvLXjlpOqAmi1KwEtzuinht/5x5R+Pp34/xRcnIEkQAK4awSuhE/N
9P2GnHtWlY1U0/4v0C66sBdD5ZTORelMvfIutj6BqknPtMWZpTTjzI4/OIgt+2yOMCGAX4/BB6R1
juTfwlou/F6aMvuZW4Vu4QwNxU8aBgFymBx2xYzidKfSIQGONBxja+vPtD81Jms5m5zF1SDTui/C
hiMRqhji+Y7vvT9Gb3Mlza0XAqQ/oLlNi+E3bv2SZoadKmH8lIaaTHuXbF7idYfSdwZhvlCG5bfC
BSP8oPw/mxt9XQfchhhJvCdj0mP3jxytHdfGawzh/4RGVvYyhDBY9n+mTmzXSTjn2Zh9qmM6nXDW
0sa2P2qqnPcdXiQFnHpgRwgn2ENvL5+4U2aYSyp+Gl7pdYjxZvDT72wkY7hstswr7zKDsuVWFN06
PtD/MZGzYwBQMijvT8DbqpcJ4MhDluVC/Nd9kPNCdCBlyVcgnr/iYKtddWy6loNmb8RVH6zH1VcL
s/L+JX9/eEB46UjUDWDyv1WFgHuQCFZT/XTkzC4/rJbcrOLgqnnsnX3mx478pkZGvQt7iK/yG8LK
SQX7KWvMdv5gIVhnkYwBAEFhl7BRSUXEedmfoFin8hyMH2lGKmdc0NzRG6JamhSDrXHOnc2Jsqpf
MVlYqFS4Kzcz0/GhaiV8iNqA7ArRM60U5FL4NfaXasrq/sf7Y/b28Hc8QGqTis2B80AMp8x9u2DG
OfZheGzLj0UNikVgwtBisMxlhlAGL1VMxkNLYq03zTA3+iNrk/G/HSxatLqqAdAmYXIIbW9vw++A
rddeNj/q0tWUnJzoBZQHVRYexLWAhll875NRFd9fuySqrZSmORq5xkbRoYqXyP+CHtbZVk7XzlK0
CGHfHy7rfI3pnitwqfQoQsAUz1uJi5jrNqg38aOHUkt7FQZzW46fu23I2jqau1W3uQACXpjaa1eB
hPrFthoP0BHiS+C1Mk+iatvM9RpGZE1noMYZhNbL6MIo/CKrINmqyBa04EEhEAZa9ZW5BZqoUmSx
Zox88EBvKzwiFX0MdDkSdqcrXRbr25FnZdbdVE/tN89t3NyNWpOGZgdEOmqNHj3SF3HCeoqe5ejw
PZgChJPWinWpvMxIjTsUw3DiP9rQznkUBwcnGaG7p8tPAsnZsiigKlRx2rTfWsUu6vaiL3zn1rZS
ATWmHzXKfyKUVemyrh6WCWru0oiAP8svSbfFxoWqHIBfZYx0vP1M6gRhOVHvitHV09P0QjNlTwzB
VuXQlrdSFrqRVZb60MoYfSaoqQONkMMngfHjVwsVWCjcfOWj30xN4mjdXvQH6cHysqNiSTISjO7l
8oGfaDWE3yy6QdaQPHDnmVHr3GBo3QpdXS9rCspgUtb04IhmG26UKmIVljD47CoyEoCVC3DjOfla
+3XsPE/mpPv7HiUxfGWYdKQo76+N8xDO6FOqQWhAoCbd3xq6Il7rxAra8ttmVWgpwwXwodV0y7wp
L8XYzQSK9694Ho2ANhDrWpzbmN4Ev12xV7gOzJWYv4pt1ItxBuQl/Nk9hK3uIKfOld/g1G8swtke
hz65BSkA7/xgl+t09h9IC1muJyliObgQaEAYOEcyEVqMnRHI6rmiNBvgnDdoQX81XarJ42nR19Ze
xVhnfKY3olsObeo2CVqMwZ6aEAbKXE7hYCfddRn78mFBcOeviHksuv+Db5hZ1LnbQqNqgfiA6NSJ
QewcGK16s9PKmL40U0p2cRlrgIGdD+lSfIJmgGQmFIWCHXV8f+DP4xo6aYAVWz81TwuKeFa+FzhN
1HPXe0/TWGu2mKtg3F7b06bXrUOS5Vyk1rywbJci0O2wZHjJbGFV6CUtxny244d4AWOB+dllG/3Y
rLXBi/Z5t0FVOXTl1Gryl7sW7Lp4Bj8RobWCpjwrz9J8o/cfyT6LbLqXSL8d3RnMn//QHgZuqVBq
1faTP6SCvTW0ib6BwRBaqXLax/jUaeJkjAaALU6s1CFFtR0HjZFapPHW4uovwaFB/FoGObKWbEYo
0IUnwccrIT8V+hHxXZH9oTA8JQ4tqILoo5Xzgsf94NHOskzdIrQEAkG2ioks/RzlAOa0vHJs1ieR
UJwXaCK02GyDCd78NZh+YYOuDE23PXvwXghuldFokildDq0b2Cpp0VUNhDHOT2Spmqg0e7lg9YkJ
XuffKIsDlhiiEt3P7kfC5kVGuU9YozWpo2A2xCb/o8ayGAoMbmCVDoOn26puiXgByVtga9XPaXx0
KNTuAP9T2P6HKuhsj760Lm3OLzrGGEH+luriLuTIVXbGI2rAhuhwSm9txI9TEVFZpkn9UVg4O470
JR2AEtvkWDLpwJ8dR5rs7Mh28R770WKFDOswsKA4+xkfJ2+dxt3HswGFKpSl0Gq1cqLZ870i6DFK
cDHK4bMnez/OD/HgILkd2JDTF4W7JSdAZbDxh6XmoHqdtqSba4YSCaPmgLCL9HQkoGwMvZHjk2JD
As+D6YvZoHbPjm5RcDZBwtd16vujDbvkbUzk4fUhQJCw8NX8vaIiHeyNxFzWxzRdZRmHw1gIOB+z
Ged30t4cte67VMnWD9+IQMxyFAv9xt/0Hx3qxOQvMyvNizkeHbn7v4lAnAlV7Lb7WPhhKivY1bVC
Q5Avw/iB8GMxXOyODm8kH+ZijfN4fEfroVKWYnu5vKg8ur7N5RuFxywbO3senTKJ6TsO9pm2A5uG
uXhX1ZHAE0zN/UnJsQIMF8bT7xIOTgxv/On+U7zRIrRO+/v/lV5jHObZjIpy7q384r9QaiyW8JVz
u4lmYklvlurb9B6q4oCMu66dtvUuxyDOAF9rdym6ZJ9DdgXQnN04yfBFcjCNcr/ENbzmS5k7aeIf
WCtSoOTCSEq7V/Q+WtYwMRxJmz+N1ZavlzME5TQ7zlnFaRMVwewQYOnvjYizjVG6/SWqoNmII0yf
evCFsSXrCsJhFf4iP8G08/gYTl80sozWQIjBhcPltqZ3uh/b2AX2dJVLFF32hbUYhudFa+4Wo3dc
6tyqkM04kz4XTRep7XSTCJdD5fsSr9IMotxNAzf5hDhjbr3PeWzkc3nwCmHY7WUxaj+jTzIXiA7D
Lgg0JuGpwcXXDi18bGzXjgOLOdkb0Jmt6pao3aXuNfJp5ZU3VoY5EvY5+Zz78R5/qblHJJpZgnsn
ZOlbWicUU/beTNI163amFtf6u3qAn1H/aSd2zfWqvAyCpzHxuy5S1MGMrO1D2ZdTZMlU/xHun5Ql
xKxM5/RO2vP0UZuiuJAHKCl6xEQ5FHw0fToYD3Xl6ZDv0BXzvSiYh4YFsNXkG8chUBU/154eNR3c
jeHrco2dc5b02lShTC2KzNrK9PRYECZt9w+0eHqcawdFCfyO0VBMhVEXfur86joKmu6gsoxMK5p9
C0FvlPmpC1UdidLYjc9DXo8Z3iuZkW7NMR03x1pu/dzTt5wx0+32IFlZXEHwre4HUgq9wKBR6Jl3
V4OvlUGlh2aaoB7SNBnQgHAPEzodnvH1eZQSovsB4AZWH7lL28iHwnXiQETOHAAAha2XWozF6+qJ
tz7gT3q5oR8uRt/ERzeyaujanHLcwN20bQviIoSCwsyU8fA61Mbpx/81yKefAymwIXvbbcUNoBBN
px9FJttMHbNarDx0Z28LF0lsAbvkgQI8wUjQPU1Us00DS43Ke1TJJT3iFVsmq0inVX4KqrFhlDBu
KPkRuwVjUxEwRzwFYQGzhOlOKngI7FEvMbsfwWkE4RNpAfLrM6V2Ro0Wteh3ZusCvZvm9pinqT0t
DxkXJeMjHZixWD94NOtVtMg1ZZ0mJzpP6qSYcEVr05le+rQZmTMONO1ToYf3tJC2cR25Sx5S/xUL
KyyuA+8JY8OwH1J966cBNbZ54z9NKRrH20P/qov8csNjc2mPyUsTZz9nWqNyE+TY8DxgaMP8ZpNn
dz8smWA1GPYuGSsPryaS3U89WLb+g/akP5wp8fkoa1NvB9qEepjqUSbp/DSWCQ5Bhzrx+bvwFa1E
XBT96lkDIo+XtZLlfTB4x9chDzDG5GGWDB3tjIxtabh43maQ94+T1W3SfCJzy/1ph2YeGmkE7TLm
4m6e4se9G0qks5clgAGQDdOUjpdek+jtPCKy5GsFIoTcPyCnsJf1SgQ9nKmLwWnMqorKwCkrRMM9
GoZLWkYQwUIamT0fJI1ueVd1I/9qJ0r5zTVnC6ioA8sv76ZiiAEFZpVzdStNmulZ1vFCFRDjK8bK
mANCeX5YRIeSPvRVioTjX8YAi1HHQX+JL6ralq8mrU/iTVI2DRqHVzg5H8pUQRJPIf60f2FqgcfQ
RZunDMdRvOwZ/Pi040Ifz0W8PSOxbebhqRNzOsuL4fToS5D0DJFol63giQroqi42PqZFlBuUo4fP
Wlq9asCr9BI/4ac+JFxGwBqx6THCIYPTZeCIttJO3HUZUKgRQnGQ8huyu6IOEFJnq6xuRWspfkKu
lq5hJxdJ2cMryIISvVToA+tOxfZlEndwf0PEHxp6iynLQQ071ynAS2OroPStKmqnOhowsaQOrQqp
99OAJgQQPin8gVApZLxy5vUrkSY/UOvpwUOKpKEChMgFWHxeQpd2r9Va8pRfZ9Kz2LiaMRFU2V0g
cg1SNiPH3S22nUIO9ygzqjXeL3FurCkOe61b9jugCzr0IWIiX35zEmFRkv/Ld8JwNp5K1pU+NvB7
1ctN2cpi8Z1GMh8akGiRmXCRr+bNrWLvvtjG2XhQJNOgClvbBfIb8Zb1ZeDwxwjk0E70Mmoh8ncH
ykuNUpUZ+SqZdVA1c/tNBmvaWT+cpZTlnZRdu8YHx276wfh7zixM7/acaKLEVqME/zYiv7Q89Qwi
ORfDo5l0eZJEsbuKdPkye+Q23U/cL6fO/tpjzqHMoyrGqQoiw9764hkRt+00/9LXD5bVwKuBCxaM
1sgqr/LAjia+aHhT6M10ppbd65Oc5lLzERkeOIRasRi/hJuynHT8C1Cn80H2rzcvDW39E/ULeh/n
tv4aRCyDn1iTVf9gLEAnqj2Vu+5tQCps2crJIob4bhtWq93nbFS9K4NKf+d1ySILJhJB/dXfOuHh
OpwaSYQ+VgkvtGxl+p/H1EvmJpzNGvQc80Q4KJea4cIvJcam4cCePhEfDmnZcNltJuvbMek/3IFb
6jvHGIpffb2QqwKOtI6lYjycKrY6yzevoNPdjs59cQpYxQlo7PCcYTUYZadByB66luPs8AjuGkwh
OjkaD2PmwjwJh5ku3nSV2YlO41Jn4RreVOrbgt7HDeG6xjmC9G7Um7y1dZsR59hFr0kv3uwiC920
ryusJLDyZPWeBgQcWAe9woeQQ3jvLSO/Tm1Rev4HwNdZQQ+WQ3xgBSNpoBv/G6ycDvQQwKvth7Rp
cEcIvQTd5IOaG8JsZzh6ByEs1ZqNKev0vX9Q3b2t7fTlsfaQruas/idqzbg0xtx7QFWn0JhrUQsQ
B92d8gM2+RmAzm5CH2JyLSAr/pW6rP9Hg2z28cCLSSX/tUZMnEeaqGtjx/nkBfSsiMgy1ZM6YnvH
IkGYyZS9Bsf3H/sthAA1l/WD0xMPTzucdW6/vZd4EvBA2XoPAcwn+S1zMTLDVLL3PbHfGlLnj8b5
9wvibAdwgBDJBlwMzsD2Ahcnq6ywyO2WmoMiKTjxL70VXSSw5svOfv8Bz1g5+gnBbk3cGSD9WLSj
zi6Iza6T1EMpv7xGjDmFbq2N28TquofF6f3pkLfxpu7HWaz5rhprHc+FIjQY/Qar7QNUznq70rkj
SilkWLRGUeQB0Z0BjSuGPLO3iu5LedpU2F/oPb6MRUxcz/wpYwpSZ1zZmYHgcCC1MFJ9I3krunGL
JriU8cFFkeua4UJoWSNCfcePsz9i6y5bBfVkNJ/6We0pzL4/rOfTyMQ5JtxuOia8nwfFwtt1w7nb
DfZiTHdpX+jItL0kQm3v1uP9avijwysP/t+hLpcGCG8AQr/18mYAKeXZmHkL2QhuzOPd67G3JGmX
hyYm6G4Toi5K/itoDUcvtLQ+yCKBm636G9NOzDFI9JTld6djiSRZz4ZX4Iu3r/Hp5ZHff0ANnP2b
2Qg+C8GQhapJKbRt+f/bAZ3XbcnU5hYXePCowo28qvLEN4kV74db8PdLMXWQJ6WvydiITd5eqsLA
asVKLLk4pSKTi5sF68juKj7ef6rf2ZMwNGDE2YwidQCR9e21anNIY4wlg7/MHJj6dVvZElUJiaOo
dDk5+1NdRWblKNsLPYz5OApxE7H6aBD14j3ls0kQ/OC+ThSRfww4GCZDgAgX5wdC22+KSNOkX4T/
ZX9UGyKJfm+7i2ZJjKZjj83f/VbTaI+aPgHz1Y7VG1UspMpksKprsgioQUnUFC2mIje2AyZifsYp
J0mai5WcxW3uYuzpLQi5sU0r7GvfYRmQ7FVuO3W3r8pxs4fIbEwMGjSjDAgQfb7VCPk5OPUZC0mR
JD7FdWV1y22RpFMAlWecZAb11syhkFxQAHlZtSuNvGWJvCZOnsGvpWFxSneoHHwOMfkSXk8lUPEy
mjM6WY4USladnswTEirjorF96pfaHhluUj85eneiL3WSaZwic0vTlnkzW9/asrDoh8rawhojxTrb
ydbD3gn+5QmK6TjOsUc6JVgvmR0dv5nx3TpfJxdeN4F4YSFTSHvf+g2XrAqqnenKpIuSJVG5VD11
Hn2GMi+fBOl4IO7kOmDMfplL09AgRT8p8N/1VB8GkEdFt0uLsQIOBhny6H6EOYr+Jo6MsUlmswo7
AavJ/hx0QevN+6Qj6HSP7hpMW/NIH0R32shNTVveYeeKm9Vj1oKCJzvIUdAcDqnqLCuPKotk+O+V
krj3r1y5zPY3y13Wwb8DzovbeyTveWHv87o3TCp0kzpuiHjpBT3+fY2DAjTCebE3teKJBGIyRaSM
aAowRFnj+aYIevzAQtrkc0aVH/iKfm2Wmv3RgWw8/8BNv1jTXYwrIBTayqsr9WcNImSMKLOkbgW+
xsiOPn0ib/yK8wT5SFpKeyS7f8n/AOR1/rrWgz4MT0ujfMlSa68sKCVxx8xwnp/QZ1QWETZpPG7D
RvUYzugmg0cOl8Z/aHmTQXmoMjdxwzRJ5gd3zVxslrI5PqKgFBeZKbbLSi3TBQhL88VT0o6WwE3v
PAjIJiZGk3qMWdQXTuJiZMPuS3/kqi3/TMwMB4XAgsvsl2I4UoQDddk11lWt+a0p2I6o2OWNnLN2
5zlpyuyahjrkeCXs8yYbP215OZh7coph768m3t1FL6u/0nZ8sC2nvVaOkVxXUz/s3R5PJAgyycXU
jMEuDWb/3mvTDr5Bm/3M+i7elSneVqtT1zs3Drorf7OrwxrXdKfr1sVFqPDXOnJ4mcBh5k9e+tSJ
P9TSjEe0ULDVkQ4dC/wTtnANcveQ5hjDtw49A941YHY9pOgmeZqXzf9eGpgeBmKsHmffzvamPZhX
CCHTLGwMAwMN4MODGvr6V5978T2gZgaPahDBT4sWFHWW1VpfJjtPM96IURt7q6+GL/3kAIQQCnb9
umDm0au1CN1q9qPYC+LU/zOb7GC9hBkx/tXbTm7tGzw7KL+yKl3DSbj+L39wvWpnxIa6qjCycHeO
NeT3yyQKbaPTXLv9YHVR7KfNdzPv25vFc8zrXlp6hcbwwKmNpvlqUeNyC3V2usRFybjKCpHaO5/o
h4plhhu+bThcUM63xte57eZfHRYdkZ1Z2/e+zxsbpkMLrXHbelZuWrZlCJNL4RO0zcVyhQ9Kl4Sm
1WZ3q+URiCn1ogkFpLiCsl22V2rp1MFuR/vaLXlTCgj0szuvf+EqFt8hkBrDqR+HHZCnmYXJUk3e
zl0bXPm8ob5rU0d9XduFXNGk7c7LL8YCbkYReVnitiH0ZOc7HfMmFHZZHxsADMyCq+Eeg6riHkr8
UETFMCRPXbp2f6qlrXCOx2syii3V5riGmiWdYB8skI23pBvKTH9GKNWnGN5tU/49r1re6pKY1TNv
y0LY2U7WfYAZ1WVrKz8alRlf8QoN53vvy+Umpw8xhS1AMBeNB+QK2OyvyZjcSMy3s7C0iuC7Mki2
djiZkEe5ed8h25HFgUAvcfLINu9isJr0M/whOCdzqp5s3MqOiB2tY95O8jtK86eZ+v1p66rNP3Yt
ZOm8q5JfKwNyTBFfj3vS0/VhUIEb44Td0UkukiE08cG5lEHRHjvyYytMvD54Cuoh+CGWVjzmKm5+
TNu0/RpZ4LvJa+xbB8LD0eSk2HVLNzyQ9+JtP9fTjaH64ttmNvVRlFYMYwyY+y5dTYezbCEimXnm
g1O5hbzwaBhFbV/nx8Id1ROcM8H9T/aVZdbikEvRfwUv7D4HdaourLUMHqpKbddJn3f7BT8gXZ5X
2V3tmMOVGp35c93H6lFhuPGXKCaCg92t052zVmwesLZPlhjG60V582U2L6IBT/LrY6x9kijbYX4C
xwSXG+6WN3GcqvvN9tMnH0jna7f5wyMHfoL7ofJ4L5AxwK2S2aEMYveGzrsl8JcJyp2POkiw3lV9
2BKj+VzQGviM7UzbRTBWzIOCy/61HUYnoejfthsVOOM1BKoC1KJqHhOxBRUxu1r2wiv8C4teZDS1
m/PJnxJBx0AZP43Yhht3s7rOlgXRWi3k4DtvBGr3bwpXTN6wN3mxHuqjMmjjm9lok8+gP+UdXib1
czmo7/xOAgCdWc99RQaTj15+twQ5tFC3tbKroGntb6MRj3OEBYd5CwVpfMrsaeqOqV3idBzguHft
xI3yD4FZ1cFVlfrtjv6yg+qfPvzOD7YKkcA2BFNYCV7X0BjwEK5XJG2MtTTnQd10qCPLg8WbcebL
Gir+J7E4xr1XBxmvGVoUhnRp0KoveZJN1Z5W9JpeV1nRZDsD6SpMzTi2jKM39f32ZfVrNaZHnXqY
u6BbmrIpGLVmxuCqACtQOK56ZC6RW43xdAuKk/eRGC0EVN7WrBHmW/IGGmFs7WYcj4rrAYBgeMbs
dfNxOzQUolJUwmZSQ3fSxlDelWsvZp0/bmKN9Wuolg7H6iubYGde+g6dimOH+abapVPvjg+BgXkU
zKCkDNDPGHGCAs1wguUhQ/smQzt1yvtmtYztOFMAa5O9zjZvUKosdWQr+gu3Xkk4xUa1wyABxO0q
x6g64mWTxdVgYPqZf8JfTAabYPhrc6l24EdVodljre1Wn4bByX3exCRzWdoA/7xbZN/4W98hiVjt
au9YY5ne4Dify7CqgZ+1Yo2XF4lqpSHljXh91Ui7mn1CA/O2yIBvd/mSLRcicSx/hwVG6gHV5cq6
LBLV0iYdXW8N7ZmuvBzs4c5wg8WLqjx2+tBzCgFECJb4jK+c+jkFpCZCtat9bJoY/XWCKcdoR6Rw
/4e5M1uuG0m386s4fI8KzEOE7Qhj2BO5OUocdIMgKQkzkEACieHp/W2q+pTKfU7bJ3zjiL7obpVU
IrmR+PNfa30r17oIzwAWOdLTufuwanbnMZhN/lqAekNw4R/odK1Yig8Ood53k1zUInSy3liCpGqA
oeSJMJfOcc4GfRvTV6CATXooe99+y5T6tm159jXLxbcsAKgLq2luHmc8J3AaU1JKvDx0DgmX2K/v
bVf1atY3g1VQhpUPQSR6sYnQwz4qiLE6zeNA3VY8DC4JFR/QTjiosfkYs3TbwW5HUcuW9Izy6YPM
XuTcxxsvG/sukLn16GFsGmAbs4Pi88AHJsSnN383OlHdi76VfiKJUV/Lru0ep56SpmSikOESWwJp
G2rNEhyhxPWU2PT1rupT57GtdCMJxryD2+poZ7Na7CtTIKZ2mURUD7gWxaaZqrd28qb9tphmHeoe
L+FYD1QvE2G43Q2+xhlL5TCnNEDN+hJBVC0j6INKhAEBWlINGDWno4TptiQry/fHLR2K7ynkxH5f
ovvFAw/lDHW7Gm54y/PyL9yqpjqC+YK/QvrAW6fY0UrgRlMr8qeSPptvbASXHWaiYN/pQbPzhFfe
aaU+RKpx8xe9bb7WJQ61jIvbzjPT8rWbzbELHavrXi09HU6TaaUL2e6l9KOCpe0pFRSXVZnO5r1Y
VMQl3LotuZac1GwUH1Vued+qNIOYbVjzNZhC0Jii744Wq+wnRAGzupxpC+HhUu/PLphZ5lYOx8uH
0P6wq8slfW2by1t7MeV7p3ytSGq3QKBlyd25x5ZahC6SQ7FAYay3jiWmN5cGTRqcIxfmVemcayHN
9zzPRzhdNX+HsIS770cVfy5ocpfPRL4K5wiDwfQA/0IsHJi1quzUiG58FtzackqqoFd848U7DwT1
/VkdtLFyycqX2gG0vfn14mfYGZuqCLqumrh1nKV8n5QveD1w89x1U4pLq0sd6xpJcbgSK8TTcMgY
aa4XOYn3ygQaFEnWn4oWq3r5GMeVZ4WHknvaJNiufgfswy+iFKoEFLZ1YnmeYeUC78ow7znqB9lp
le4aLx+v7JX7W6gxjoxxnfaak2h9gxeZRJzzNMq6fvWEWqJKWjKuda3Xb6bZMx4vtJMAtxIzXOiO
c17vZ4aqE6dfOydLn+clo1zA6DlsUuturHw2oPylF4fg2uiOSAYByTrEKcOHKLLzJi/tCgqdcpF4
mioqK4Y0eHRcY1WUrn1hMlNbbbq9tHJqq1uijJTTcatIK460wO02EQ3GlNXrXtMBCdi37mSlflgZ
fWG91dhZtTZSmr+U6Q4hr1r0c5V3bhdE3LYXes2mLW/kFHm8cJ01pn/KuWAbcZnba9yqNW0qwAwp
Kx0IbVzAxB0YBxyT4YL9PJh2wyT64iXLKrujYItHBXmHlJDVDqGiY4qIYcas1h6nfNKan7KXi3IS
IG1F0yZOjwb4mOommtBeYOAa23hYbY1WsnISFT8HW8PGNZU4rNEmFPZ7vvwfDd1MOt9HWbZrHIh8
AbUxOGb++GuJrImLEDLWwWVlaxrpIq7onLxYCvAxXPQZnsONPLad6ou7x++98bz1hgyK10nM+QWN
AERp07jZpuXs8orgOB6fppyFgn89MlAuN3oZ6LT0TZmc+gqwEVFbhYrilF35bgGsUE3s1OO0tlfW
xJe3hfSKm6aMMONYTfpojY4oQLlioC2skz5N/drhjypGZhzuDlm/E8IvOY+1sYsrmLdnE5MZo7sI
ODEpt2GI8u19MXrNugq2w4oNbxFh9Zrq2U6ydrEL6gBnnEABu4O28683Rj8/SbXaBQILpy8QoPrt
PrATb90se48e2TzR/FJ/1XD9UGLXEYqjb4tnJ8EF03zX24opC1d+PlRJ58ogj9WAf2YJN7NHFN3c
Cd4+7v9TUGTqjiWuOrCfLq47PaUK0nSnc2msa5MIqwEYrAIEapJsjyU9Zd6R7rbNC61WrHa4tHPV
7odRx125+IJkLNbu6rugSg/4y3DpDXJ5j07xaG3rgyy0eWFA0OqECZQbYloKx9lD0hwbWin85V2j
gnMVoZHNvfHgV0XlxHPRth+DjrAeylJxNWg36PehPpRGnjBODPIw5U6lvmfactm4MFHT6LhVNBGQ
H1Optmsmw8c0ZFK5GKW63XWJveryYJA+fiVKbbOw9FIz6yIWioXDDdVbqTTzXX2KTd2ZxhcsGdBZ
wkFAf47wmvSgTibDxO/Ecusm4+bdhHbPHH5eEAKXcLYqL/Eqtz5pmeyw2E8gAASwZ9FgKTHXCRpW
6wRIZdqY78lT8IPx4I+E1uL3h17UfRlNLMzeN4wUfDbS4H7S9I6vcxM71xDL3coPO7aD1A8SMCHz
Dw1TFcvDUmTXGsew/Mblcs7vvbIZLlOXZRYHJhj3NABaK945IuEQWOS3H7rZSs/YN7Pv2WDwnffn
bcFGl0KprTZg26Eo9PkrWOXpbh7qnC+BeB2qtdd0nKZeQ4iicoIHg/WhFwdlNx8NlhZFPOPZeZ4t
m3yjU0n70NplGfXz4Dz2adbtRrPVX9xB0njp4Y/Mh3ojOSC3NSSXtd4YhNSK2JykImxWtxj3g0IF
6pi5tAViYd+wqWYpBQv+HNQXywa34Qjy7wquxgE8GOoWgUfIlBacQCaflC3MKDzg1lYme4aCdpVn
axLTdWYayo91JxO0JmA8+TJT+Icbemz5KnEpeN/sIfezsGEAv+21y8QrIU3B8NfWtQjdKg2wyVR9
kce80EscYaxL7raGDUC4uUK4SaUw/sWW3hTJBuiBDYWDzQ87SyNiZYmfs8zbxKTxMZpHZ331OC3U
1TK2g4jrXvkP0hnGiX+d4/RcCAq2QI3Zna06Na98qqo87EuEoMPBSIMryE4mQIiiOi2aIHXfyDLC
m2a+kdaZWvQPYKxR4chyiDzQEms8zWsJ3n/wxzSZ8sKvOX8Hq74qDXN1COnPzpNGA8lyw+aqgpxq
d80a1qIxXmnry9awwSByA09Z6heiGz27W2CStuhT3WmSxijzL6AkhpkuSd7PUE/cOLeG3r9839zb
2ZpZQ1tml974dWO99Lg/shCQyaslm+5lGLsuzCkZf/Agc2PgyhQf+Xp4zWA2ZcxWC3hXJo/zMBE7
kuxdvrXZpB2Hkoc6HorKux2nsTuNTk8GZfDgGAxsR7RU95/YGFN9m7WZ+y7MzUoWW5cPaljNI3Uo
oxmV4HYv05reYOlpWfF4UvoHSaekGwN2Z3BqimDZw0dS9QMp3iIeWG7FAx91O+otZ0oYX4yrdu1y
PIuz8ZKn6/JC/4sRCjnpRDqdKmn8Ov2J3VmPbccev/qM+3t4VsZ7hzP+Ree3OKG28I0jivBCFsg/
L5gP9kKNPHX+9IZxerwTk76mgMA63eA52O6CTKuYaAy72fM+AAQ2+dKKwcFdsUWju7Y3h+eSZUfs
L1xUeqqXNzqBje4JlL79WOaW3UQ2W/2jEC2FkCEO0MqyPtaJ7f+QVIJ90PDOC6pqVIw2n67eCzda
ClkfBlt2tnM7lnnPKS/BmuKZGnoSK5gXlrVserQGhNDu1l6x+FzqfcmQmLHVAZbJjzoI0HI7YjBf
x69psczOh9MCaD6Und+MdpTagz5qsa8cGzgEDzYuG7Q2fBtlYBSuHmMINDbGRl9fAX9X7qAvx2ld
2GKGrrk4O9tuZ/+b27Yjh0ovKnpQOccu+K2YOQ//BBgnN8sw2th4v7BJM8bj9lrJaPPQYK+3HSyq
ueh+6L22ejJGaMVAmEgxrxUInY2eNlxMIksv5nY+g5fCtqzMNr2/V5Y/coUprMUdhqcLRlZRZ7I5
Pvc+okzFUt6UsF8gPtEwAb4v0YU1yf59qjZlrCF/iijWaO5sRrJwEzknA1U43IqDiI315Sux3UwP
6n2eLcrrnyct20yHSiK/4tfw6HvucqWNkgvzVblCN3Mj+rPoBtz9a3nu7+oymuQF50p2lkJuRDo0
mb+rhoWzEk3KCu971YmLoNH8Mn40VVDzA9c6ZKn/g1D5d03+8m90IavALaMMHMn3E3P5myeD5Zw/
6uQlfjS//o1wki4GDMtpB6R56eX2hAlO6YtG5KMoEQV/fcn/KZrDf1R2+XvX5f9Tteb/h62ZUFJt
fvz/5gX4J57Dlx9Ul//Of/jzd/xJcgisP/DskAalEJCfIo/PP0gONIW5fzCTkFIF1xCQhOJj9CfK
wXL/QJjml0hoE2IBFPZvNAfT+QMKoGPj0tEJUwegIf7RGfpnJOdflcvD4jL5sP4mNBPcdGzTJ38P
z5HH27zYgX77aHHaaKrvOh3PGIem0mxGqRoA7eXgZLvbJ7lmyJCyxurBm/2zlEK9uKrsH0WHTUwf
5GmC1IK71NvOn0fqiicx3SsQjnf4JrW3yfOopHA7vT/QU+KB9XbMTN5BLl6te9umH6i51LMb3hFd
wDdvApuV+Ve2Jib3LK3aOmsvKmoHzr4Y9EvxhmJ6W0L6Z8AqEIOtSnu3bZnOPU/M9Jp8JYwzgnZC
eayNUx4sLmKGmQZj4uW6LXd5bZviNNpZwQqwxLGuX9wFVAsnBUezcfK61XyyV0YoGCqd0WE5takw
2JM3Xp3jRNePDr18LbzySwqlfVIh20eFtEuP6FvZppAF3JJW9s2UULoT9re6ciNfeti7eVeVgo1F
bUsEt47hBv1RRpMb5FcpHCHFeOTBzlCUjCkcTuUK0qUrDw04rNelLcaGQdEaDyW3gGTWfed15U0R
UkKTHwpZPGY1q5MQHB+28rY7lOb8hNZo7ctxLkOD6PKhmn8xB7P8mWXhnCWrKo6ev5yxcV3l8zQ9
y4xS4qm+DFZLnoWtCtBZM/djpKQbN+38iitSRtwzSNBajHjV06Ig6K+BUZ7QG96zoqMhLK2mx82f
ZMhFptlPfEs1iwYTx4NJw3nl7Xyz3WOAeFBb8cQy9mdXF+PVBuT64ve92fKeNek0vnaNPNHk1x4q
8tuxV1jxQmFPKFfhXglBpA9D6h0yQRdWZvUkWIHGSAMdK0/1wy2oBG/cLb2bg84NJcdjGEwTgTkr
jbFXV3tb2Ua4bOrWxMlMkoAxJEPSjexZ5ddcD4azP85m4uEMxJ1NIqalmCfkvZNHLI3992Iy1b5R
3Db8vF8QENc1Eb2jPWSXe2NbZj9SK+1uHW18dMZiIYex1ntdNMUlpF8c2sp1cdHpbmh1K9aF1pl2
o+/YR86FfDcMZrDDw29HTq4Fe+XOPzqnaui24RKecnaEtFUX3PaW4r2z7C4C5E/fWMZoihgh4667
9Bu09IU7m4aioSuwdxoUPboTvxhOi+e3Bi5Zp8dta3HDSwHgYNSenTXl1YLd4ZT3Dm5aAZ4NA+vw
bdq8qDTGsKxm+wKp6vEXYwNj5GSJRqH3yBM/cUuJLXvTfnajiwCkaO51AHX5ehYPpdrWi06jHcxK
nx5WQ83eY21X4s5lTd8yUeNwFpR27ayuYDngpZ6MDESKL0jjlILrxpbtC6TWUztlQxOtFqGPmA9W
tYXpPH4Aa7IiPVXqjsirESnFxyILVG2E/rKs31EBdT3JPHs9TWPRHsDHrTPtJXy0ANSQDWKry9+W
/LcExUVuEjJzhmNi5y7TlP/kEhHwrM1Bv4XkBcV8Q3mnfJWMasqk4SrfdiBodUjKQUP4yacepdfM
vY40GfbVjI2wZL2Df/StxJPBuj7TElQqrmtiQxkWvZWA4qj3rAiL0PS3lwVyypNXcDGpS+2NR+rZ
ZLMTUkraJQ1YqlHr7RsE3yoearO8ajXWzdSwxiRBi6eGGwKNS8IpzuZAuXnYTBQVExQ37vom/dqz
ySUIGFjBtbDr7mQE445Lr7pWUyEemOu1x8qW3pvZOEWcVUGPbSOg63zKch5j/CFmknYtCI961VkD
r1A+05HLKGPnTS3RrPhz2l2n6et+uDy1Fenp+2ZT1i7tnYXVZp3vvVrd1Tkd8cUqDzPtvCaRG3An
0K/9kDa89h7L42s7dc4BIEDwMZjyHvtEPkPbtljm+OOLy8QdFrquJZAEj3aNCFNNhkUg3BDjz7Sz
MVtoo3a1Tk6+89VkxC2m50R0SxGumZ8RcTM4D/z1psD4ertpujqvsFvDdp28uGgXk71iyaPlmVMy
2ma2zwN2H7iA/CgocRRxNdyvWjZwBo9nsNKUtAP8I2FJxEgnK3ocwa6HLjuBMDPmB1DzJm6Mjo2V
jWjL1xYc+mXZkyYLjuz1Ulh0i46UEjQfK96bRNcs0BMGTDIhqz4um45kJ3BH+SUoyiC2/IoKXIDW
sRz7Y6AF3Io08XPpva/c/bpkC+Zpp1+apWkO2rha26iJ7ZLvpqlZTlrVf1fVdq7HdCJIjTKzzVzA
SeC1t/Cq9GuSJ13S6iskwWLUjxs0/YMGK5KbRUs9DRRRKOJUu2s+X/NUlZQuNRXnXe8iKOkri0vP
YLk6fjNJOVwBbEoJlLckq6x5DcVaGtd8BuSebt08mqvq5+TWwW4R27eMmwu7mYCzrFyd9Jx2RmqG
quToR7B550Y+R9iNhru0MlMKZw15M5PX5eUOrMXVs1eItj9F0P+wx6LeUSW4sP21nxvU0aipZP9U
+/xR22APSHTL+BPNnPswpHVuqfiyPEnHD9bu8j4wO3HUfXO7JjnDt8Grvk1Nqsccprgp6LV69teO
F8ZoPRaFy2Y7A5xZLj7nulvU72bLPbsxgRgDSiCbpzxsACCvdrLcmmvy43NCasymTnx9p/obOwuO
9nC+1KXMLKUTPej9J6mb211lSRrI2g0bTJh7E4LoXAn++mqsylce+2o8w7vyv/Sew++1sDYMF5hf
vcyRVgfZ/QRi8c7BTP3qle6j47pINnV2c4lfHKzJz6xoyUuB2SjlG50Xuf01cKo5Iu05EFX3E3tL
8UYBIGAhMqkZUj6hExpPFWHerDO/Q7JtnXjl5xyawuhulbGNB31bvIO3OP63uZL666QvH5iZx9tN
t7QyUSpXBzjF1q3TuCoxNmReTlYxKrz+axSYKrgkArBBC7156LmPPczsNHX0B6UxYpgCcdSW9U85
WD5rWllm/EzxjXRsNwd3L4Th8MjQTUWmQgYbjWeACeM1sx65aCIxjPo1LtvyRUL0eqd+51TPebrF
ZZdT7pJZ32tXIh+6hflhZKXWRATaAzjfxbQcxdyh1hQVZUfx4qzLh177dSy6ST6yR+2PCLzeWVGd
sg9a925z26u080YvxsTZLQcU7pKPs6u872nmNVFuSu82GJ3i2WH3cDZITcTEMuvEKYhwC4J+7Hqw
DCTdaHUPg2UP9JPxrbhZKpwZkPQ7J/RGMWXxxparidUi19sWfPWejB5Zdm8edwYe9AQXv9yPg6vt
S4fKZkwudfHMaVY984qbXup50R+rckwPeukVR92ZmXjT3j31rdJKgCioPHjT5/opM4tyvSJk24TB
lg+nQDN5IHJ9rhJAvsHJ7AcV5VgyoMvSQhu7KiNxqsvhftyW8Vn3N+LRAlWOVt3gqoMPf0tXw/AV
UhlAWk92JVGpnsx54+QsbHNQCQEM/Q5d0ZHzl8zghMXbZWOI2wJhuUD9xaqSouR5uCLjQFDEZwHw
FXzS5r5klVZssfIX3qy4vwMexGEZw3VwlyyxK9u9IdOcvypvdjWGlemx3trViFlaaue6XYrXtHHa
3ZD6mDaabamP6D96XPplhiRhV5ofymZunnWqsO8V/+hhaThehyZ4nBtmY0mT5nvbtODscq/cueOW
XSGCuAzzqqchsFHNFyOf6YbQPXM/+011zZ6k363NyMY16ymE0bZahs4gnN1stPM9Vd2o5M6W4iFV
tCmq0pium3abQhvN7TCxaL8zBYurB98rh+4WQ/rixAEL2d6tIgzzJsNCI/JglT5ilmkK+Z1xs/An
do5eP9uP3Zi5OBIZ8DrfQ34og7wJQoioCvkfg0rkSpx4Ney4IbZkzjkK2x/uKXv4w5i7zrPpF80U
b5Q2eQcQfMJ4B3GfxrpWptl1oYjJhHyEhzIx/WyOMX8q4P6aN3P64N28VqMmDpMMjAdMVdwFjF7b
03iDyDOu2okluziSgSjjabSKawHMFS/z5P1shs7++CUNDdTJlvulEV9kRcj9FWzCFDV2MJ9HnsfQ
p9XWgT/q+z86X2QHd2oYwQ26SaMeINjTVs56UriczgnZy2onTbm96QzWVzPic1hzP+48oe87/tjT
p+QkRCFe8sVuHmYSl6dNgPkzG1vETm5Y6D0wsBISJYCwLwqUDrFkT9OlEQ20Qd7YOH9iKCn2V8kU
mYzLEkQbDeFJxruO4bxfk8UcxmSqvaMmWhVjuFQPY1YEuwFL8JtjL/ahqXDppBUnU93BefDoId0X
mYX3oHP8a6to3MtKOZ/JTmtqX5s2XqM8QEobbhV/k/BT4xKmuR56o+4ZpTDlgYjzl9AI7Dnhc4MS
GCxO0q8V9xs+lMQty4JuIESjJKh5jZMlrb5JZnqam73moFGMTa6ON0k7u62PWXaUkaZrK3ZUy9rB
62gAbHna7ad2htx5oLCgPi/V1EYg2cHsfippNbU4PxAa7HOaQgQgUosBrdN4diUH/yTKCEI01SxD
jUWqGhUvnXm9z0c9uFFLVmF2LtwDDGEnMWv8ErrsulOhG3e+T4xWSrkAfBPZm/SoTsUDjZYujN6/
qbSetHOjV4lRpzY2hMB6zXD6htZMFi1qirx5RYN47fGohbQK7G2HxFrYCfWdPLA8+IW+HfFt13z/
pgl+uYPKsbRZHa2VxfaBPoCYDrc35Jz8QrnD8tIuL8LnEpH58br139uyfvlUBGtz0rtkgvzfhYtl
JXiNTOKVQXoqC+m8IRTQB5bp1KURK9cjrV3KOhmwVE+ZvfTXnVu2fFqktzf0ysNMZRfXNSr5HfsH
jJYIesR8ldDVjRyZt0tdYWe8rH8WX4pj0Pd1ss1qO2SYdn7MLVe0cizVobFHwpRab96Xo8dGQAwf
Y76MJ68pyL/4YD6JIsRoxeLoCxeblalVJ9Nr1P2ndpkV/Tv3NUaxtUWosbeyObaTgA+TKbk+0/+N
51rNZwuR+olR6kuhwUTwhtG7yl1rjqiKZ3Ds8mM6b70MkfQHPALTt8Doz7OxWmFemk/kUbExKNve
CRc36sxW9xlGeBNal2AwqrKKzCl1vhAoc0Jnq0wUjRymb/uKmiYPq8wfB9f4yS6Y+Q+XW9hmoiUH
aL5auQFnS7X2d0lOONazwYqF1jwtMJx+CoGSv8uIawEMFjPDN7opC3S3efDXEW2ny0oDP4qfflNA
/TATKDWwoFjnB2z8G22vfpqydgL9scMCvhYM/43BHWdx9tVkBQ8tB9YYCsvpXL681MNgPwB74Elo
ElevhhNieDizsF+46qQxPyrhnavSEbfKtRmsjUrrQpOqUwPpYKvbRJG3lcmk55QIw1Q48l/4par1
fwKmeKAeicPDL/JTIPTqtDq8XPEIfaSVmPp9hSCTLO5E4hg9FrPBciIPi7tPN54GXklRbYx4O8zL
LlC0WbQGE3EaeFuXZ4IprzCcvekwCf8SmvE9qhlRZDp4qv+W+dtp4QMf1QQecNZpZ8Q4Zp3a6YFX
eSdhqHH3lx6N3L6EfaDLqGXUj5hMKZuy++shU/eYO7+jUvKJR3hKgqW9721B0rRZPcyXxAf+Uqu9
rdFuZ9N+LgxbXo10FcTz4BLkrq12n1PKmRRdYxyWksvZ4Ezy2I6ZzuYC/5VeOd//UrTLdKYAuFu/
VRkqvAnnBNzIUITlaL2njjIeZ9+pYndZ5yH6FLod6alHzj4zdF0HFVPvp9PQs4wiAR8ZKQ3NiJka
exYi7smgEyAP3PZsj7WMUrwTKPpAWabEy4yL+VSn16nn/WgEW7erilW8SQN7mAPosYkrbds+KpN6
5shYK+2tc5vh1qN381DywhsoZvSWg0/S8tqruCJ5gV/m8VJkp0GzswRf5PrOnMWjlYnmrSgN//ZT
bN/GfPrQCvfnL8E9yDV56llD3280zkdOQeA6+kt0N9Gdt5th8Tvxu+gejJaIty1wd7+Ud7fCDyDM
oh2igtrEXSHgvtt6qt1AlHDULw2+SNWXNXO+/iXDZ/06HngO1uRTi58D/2n2XU74vDUfM6z3Eb7D
W9+Q6VuzXNCWTepjk72I8zWXdO1qNhlqrj8V+n5UuG/tYFx2nzL9UBbudLJbzh/cV7oo9/+k2FfA
vMKWyw3j3dwJsnNuNzwNwu6vMGr6Ksw7LyBMS2B8v4oyxQpfGq9ut5AomgtHB59FIBkr/LQ9T9UI
O//f1fg9Pj19pIt53JP+Lq43QS9YzAsLsM4wZUxM60wjhjk2lHiOl0mIU+b1N/G/msrxIIhIhL87
ADL6ciPwbcujM4mR5ZNeCTfkGgZN0dSCp9qU2Xea28osbrM0W6h1WdeHFSUcxhcP2p92AE9eek1M
XtH/mycAiYBEJmP9BrH4JEBj4Tec5n1WpP09xk7zuQSHsMSOzYG9DY5xJ+HuEBL4yzXAWdbd1fhl
nn85B4heTrA9Av88rNr4XAlNv9GB9+9NkmEBl1dp3ePo8x7+XU/BSOL2kQoPlqGLOfGUdi3Hatg4
fmsyM+Z5/M/WAmsIsvKGDT9+sX+yFgyiwUU7DlkZL5W82zJpUyyDHzmxWEN90TcvO5U2R2Vb5+vP
T9sB2iqD2uaCrPz0HuQBFib00QLN03UozNB462bkK3jZ06fGZYcoDlkAPGuzr4M+aa6GdPGOatbH
REi3uhZEXSSTvaFfd1s3f4W/My6hu5DQy7XZjgjuf/q9tHtR9eKGOlz/0OQGuq/axH6Wuh1ZFD9n
WMDn8fxpZGB7ixETrMMXnfnueuj6eTeRqzuwzvTY0mj5w5qXOEwvloYFLSPKhGzOWH4+NGUYCYdT
enBzB3rQxd8QKB4NqzTzpOitIwRO/65d3IXGa0edXM0DpOGmdWyP3DomJsaIffNwknkwnT9tDyAr
31t/MRKVrjq9d+sbgOc8Mm3QG6lfslY00oZd2bA+aYVFxG/AWfVpi9Cwuuxz2IfRb96IrmpXEj30
8OVEH+OLPEtSo2OW1bfhtajtNeKqsB3WYXFp2TXkdOd7HXtgilzq+DfLxJrzsikJsdLJh9n0WvP6
eHaQb/7yThgVdW1Bt9041cb/r6f30lrW2xloTGiq6imQ5ouVcVhD3k0K29piNiVvQTu4IUYIbEhz
nsWfFovW07qdaVT2YcYaYWflw0ajVIxjgTTlpG9hlm23Fh6/sC77ZyEpbHeziSgH7Ka+H/dqs9W3
f3NjWLqh0xDAhPx3S0YTlP39PPX3oJprUoKdz6vduFwE81q79S3sN3goqdNtdfMaENd3W/OmM4Y1
PP+c//gdL5YNKN0v4+xMYIqWayXEchzq/vlTi/1PydYUfPOf//Y3cflTMv3oBCjYLB//x7n4GDrZ
/Rz/5T/1H+nff/uTUV///NtdpOK//Y+kHYtxvZ9+DOvDD0npzT+E28s/+X/7i//lV2PArxKCt+9N
0caFpCntY/xdhOY29i9V6/8JArdrCZ3/+tMuvQW/fsufsrWhB3/oNvlyLAco4JAg/pKtDfsP+qPc
X8yCQHcRlP8hW3t/6Jff5cMOuCjTF2or4/2Y//f/alFOQD4XAyPFu7Ax/f+Mam1+itK/idaYNhz+
XhfRXOdG/E/UhKbHqbRU7gxATJDBpSNwpoieO72DznzF9cuHyMtkOG7THn0ZosMzSVIcJ1UrGvmF
S/m4DSTaLEhsNUUYYi4jT8H39R9Z4nJisnPnymhMkZhZX+1sqNINdtZgRXqdZzqaecLNRh3xtzZS
4YLDeTaKc1uvZYuOWNALF/iivXaIl59otVH6kUlhPa92mn4prV4QnXVfNNmp/dwpD5f3EsQ4XcR1
2WCoacplMth0VeaX3C22NiryaeZu0MzYnvxBBQnYq36O62HLEHlqd3nYsCe/6cJkQUcJmzpDKse2
beaXiqQBMYYTxmLY2beLqveLGmo/doKuOLpN1ns3AT3kZSRXHVqmpmFJc8U6siiskKe0C9s6b+zq
INJh3pXb4HHiaS1/MIZHBsdGpSioTsqFaV6Nh5nyALWnPg0goJS06SCGEneQ2boh3DQDp2GvXuA4
rU/p1tHzPmQ9T//SAVjBTuvwhWKFnswXYPE9KEKj3v8v9s5kOW5j26K/cuPN4UCiSQCDNylUz2Kx
WKRIURMEJUro+zbx9W9Blu+V5Bvy89zhCEfYElkNgMw85+y9dmvIBnNOOmxkWNVi1YrmNMJTXKy1
OKURNtAkjFO6lTJonScvUdOJ6Z7XMi206m4btQ1W54FbnWkhI8t7umAbo9OKfGd2WUDwkD3h2KKG
heaTJJpvDxgsV7Dsm3Kt90xw8Ivke7A2HH7DoXe3xjiOm7FjNAQlYAi3yuh0vuiwYhdbUp+/OEGs
v84AS7apzdO4TYO42cDoUa85UR3GFuyevevLqXoQRRPdcPDJ3pdY51eBPjDcqLSwg04ahfraaJw7
wFLNuueYvugJoOkhjhLcNGISAxPfjFYhg4dN5DTe3WTXmBeDhsofjRcCCE4CK0bB6QPMU8ygdtRn
b3qilQeGAcahy3HOStsJPvA04MuEn+h9DPKBM5ZquyHdhV1tPAZZ3B/GJne2GDLQcHhF0D6g4fyk
j7a2HhT7JJx6msE8AfGBvpjJdBaVlueH0hWnXJJLmEa2++IiidkNbSSDlU2gj1jbgxGuWiPXzHUb
1I+4lZtzTazkx6zLgzXUOPXERDLfBzO0AV/TdIZzdENNmhVae6fKqTjXNsDFVUcTedkvY+oL3Dpr
EQXlOxnSXx01rzhgpwufu3qx1qIDza6pxfSgnTF6oiPZdSU4hcYJrH5lW6l+b0d17yvwCd62LCxC
plw7EAGKA1Twvd1Vd00eeDCI9OxzIVJ1qD0iA6YF+jFMylsVQfcp0WNrDeBu9G08UPuF6YhJxnil
MfVMt8CmOA3Je/MGw2nSNXJKriOg6jqqenkZW8xxvCxQsV41v6vJ/tkV/2JX5PFm4/mFmOth2az+
tX5Ny+6HvfHbD/6h6UKdhQ6PFIv/ZPD8ns6Dpsv6DeICTB+CtlBgLLD+b5ujZf/mob5CLUo0HJlT
/9kbLeM39N7M9SQyMQlK4W9Jugxzgc38sDnyKwydjVEyBNHtr4Cf7xRd9D1ILcBAhHJfDPfISciY
txrsUhnR106FLh9LkXE1Mzns3NLCTjEo74DwMGLQX46PECDyG5NH0gf67e5TQk9JB03o4RQl/QdH
FtEm7UI0Lubeote6QrTKBNQqnsY+vdAw6VaojFxfo62wEjLBAdFaHpsXg18aw3S+GFgbD12BRr2q
jGViHuZnRBTtY2Ey8WudzlpDvGSVwvWuXPMdLpYvZtVhJQj6e+Wp7pqU0t7Vo23hzUz6/AqirD/S
8q5vlBNhnJjqPN0N5kzTjOrxpEbpHHJc85sEL+7RIrRw27W9ibupnOU65Os8MxQzcDUAuWB8hgV+
5Uz1wqDQC7Wf9Ubf6NXi0bZr+6Q37p6U1WulL63gzhO3eYoOOsBvmkweJ1q3MzbEaasVFT4xcCh+
fG6YcuMWosH9SFxXPNYQAfF/crHym7mz0q1ja84xTxLpE5yXr3rLIaPaCCemSYUpING1DKtSPAS1
XVBDqOjJI/nuHal78kDg3vBSCCAEUVt7a12Z6M0rpN76JiujGI8mjCah3wxw4eaHojHTtN/ERJZr
n5AIk7O6KjNigLc9U51mRT58O/u6XWJe06xuGVGRo3AF2O6evRBA1GZ0a3NaoSupx11On2iPInba
OXkBUYF2mXM35UV31ZiwMmWLSfUjl3luTZw+YWzTSmp0lEQYjDcI/Igew30DLDTprfSs4TSrtDVG
zimcd2XVzE1zS0wmpFgUAaWLyBv91oDI38cOV8zF0QmKTjYvpRHY12augC1i0SxjLUlpdJRNMt4H
XZrvCsCTDkmgzjwM4xawhN7PO2uumu7qtcpQtDP1vtUfNOiqLnxfL8lgCRph3k/Gdjn0TjFvgJOC
Pt1i11FVva3boOgRKOnimRHSdA9+f85XHAHrJVFYcDhINVoi9Da9BfLStmgM1aA9Rakdp2tjxi21
6mQOQUeg9mQOUr/Zc7hYmxEsXukHaJXPSlJXSK5whAbQUPMzkSNQq/NK6XfzMMphmzE0C9jsI3RG
oiuKI7qKaF8WmbYBlGCG/uj2qAECOIErU2um55QBLYSNWpof6sgy1lmYh3cL+uFOgsncdBRjvoQA
N+54A/otU1t7wykR1mmRzXsiPtFrwed88iYgESunJjRqZaGOWqYcojkYSRIcImgRtPwdbWSf75iO
hB0DSKGJbgYKQGO6G+aU4aVtdmpFPKOxASHTXfvBKS4147idU1urSAz2He7JkPNHNd3gaEbuXaP6
fvmnTPxabP7FhkgarRS/2hDPn8d/vYBI+L5Q/PZD3zZDUudcG66C41oCdydP378rRcf7zZG6ASfG
kQs8USIt/s9myCbl2rouHWFC96OI/FYpWjraZzZW8hPQr2Jjsv9Oqcirf78Xsq+iaXZIdl4Yba78
GcwmBlkPuh6WB3zINILSIrTvzGasznM2uuvvvprL7zvs96lvCyzsu33362sBzvsqywbA/7MtYGh1
nJuuKA6OOYrzPChxTpjTPCm+gVNdIzv79estNoOfXm8RhyMgB+/05/yqRiOij1Ehr5fjfQYASn4X
0qNZnLvJMplGBNLcYLYTjyMSlsdfv/iPjgT054AhdeBs1OBELf0p4KLWdGamLAKHuem6NypspAIZ
LrOTEvN0nYLZewoM/a8+8n/5im2+LbiUBNsBD1/E7N8dbbq2S5rRdfIDSdLTJSWp/Q0621Lbxs10
CXVE3L/+mH96QSm4SXk57l4d3f3y59+9YLIQsNjevH2kkdpOPDtT2ajzcDWZ2gdY2/L3lQiLRPi5
/C/30NfD2Q8X1bF1U7oY+EAKeoaLX+D7F1StIJIzWHhU5YQAvaeeNe7mudYHehxk3fiYIgVOssJC
T5qKa43o96moKmf0I5nOxQKsca6dMoyl7LdRp1dV1J7E5E3vleH+xV1gO3+6DxwbCwHPvsXV5GH/
6f0WOclJSd71exo2ofWo5fQBbtow08GDlzX96xrZ4xFWj8oo84j9feQZVFcNi9sesJ2Ux7glRydH
UvEagn5C3CYz7iXSu4jfAbh0Bi6WR8dBNxhrFs0gzrkB9wD+gj0LSuI2xCXQxHC/lDG724oB/JmG
sNZsekcvbyqoIFfRyekSMCtH4NgMpf3RHcxKrSXdyGED7xTxbGPa00WySsg1iMvUWybg2nOSUT5f
68WLfGiCZAkIdlrknsvcNBLiM3cps7CViONkuu0sb7Dup0KNp0KPMrAkNmXp4FkWk/5lIaA+5jmd
hna6aGNH0nxaM4+egrp66ROjepkb3TwQ5koiMbPg6sXNzeGity0haWiOWb4mbN6bRDT2K9yb6Vo2
mTBWdF8qJtHddNVqTTyiMHDX8RzbiApsg7pXeRPTpM7ofWkJGGZtYE/X3iJgfF2lFtKSDOmoDyQv
eDIw+9NmcEf7Nev5Ht154HtrLPHYe1y02a29p7Ge7Vep0XGKQ84zwIRsc6vKuEMQO2m0YVq469ff
79UoCc3ej8x47G/jdGrfsqTU4pVl82ENRcd9145DxmQc4hdjZVom+QHuc82ISlJJfVXcRs/RMHpP
tLERZHVEPEybXFncJ0MhrdeydauXKMQsHNa5d/JU4z1VGdiElVXE3BkT0x/fAjt00+AgJE2AkQsi
dVWN60ECFcYj3+KsmBito2JMZ/jfZNghoEexAyIgiRlIVstnHTFlrtywbPZfv39r6phW9K6FutXB
E+xqUevXJMWdv/4d6q/Cz5WesG7M0V7js95HTjesx9DztmBLuIGj5fGQhDRUe/BhQXAjWrIo/aEd
QSnWk+tdUYOJBikzjRm8sRlKxXNXyxbxEQoxY3qoZKEzxw/KKeAUmKC3DTjfmfRgYoGfR3TOMNFd
14ro2AI50nZK75NxXYeaCq44H+2M2aNNS6iICFw6GdCgX+Cpj28DfCKsKEk7x5dRacb43PL1R7u2
oLHXGgRRrWYdHYrmDnBPdNjMJOPYfM/tI5qzCCa+YqRPt5QIo8wnlIsxjlkzJHYT82yDU0SaP+4D
T003XcgMTJJl4EcV4jx0aepsQcTyMYmI9yhf63VFnM2qU5O402TUXceobsNVFwz2B6omz+L+akcS
Yr14uhkATO4ttwwpnxBawnFhquIy/nzDpijOEk30kRB2ea70wgtATVjqxDk354JPNGNXM5ClXVHN
3ZsXY/BkqNITTs7N7R2tADX3GpwHvE3hOMGTWbSM+4RmvSM3UvNJv3stBPyoJNNta18jwV2cQSY3
HbpubimV2u1bJPgPJA/9dGWb4142giKK91IL2KXnJt7Rc6tebNF5T7mKMEA5oZujShkGOrxTFDxN
8DvOlSWqF9UurkfSpV7pnIZPCa3vm7w00scEXsVz0hA25XvKJqNMp6McO6bJedxD/OR5AViL0S0f
Jf7lOaZj3fIxwq0wc9c+2tBNvee5rcSHvNG0+TDjLnQPJr5iFDeiaqetCZAgPUrDND/O4WDLDRyP
438YW02bRAeCFh6dKEJp/fc5W8T7OA+GRD4ECGg82GavDWtzrIX/PXCrMIq7CZBOv50t4+ln8pal
jBoeEELJb+QtZmPWR/Bk/P2KHat5RwyMEXz03DGmJodvXW5nt6TGM8K0tzDgp9opp+3JV5cHFR1+
O3yvHLfcx1bh3jmRyViPp2rniKpJfYW5/aWcXM4iVbdo7cZY81MxcFlJkWk2cdbiRYBvFTbnxm3V
QZmJewZwyraAqhVbLmLjNz1LPGYGNstbKmdumrrnTmlDpu3gxpdbqQ8L2jRRKc70mlhLa4mAe5V4
/J4BFNYOE453akcujZ+Rhoanv094T45L0kZcWfyPKC24BScz9E4yqxgAh0bKet8MzV5FA+vgYIdt
u0Nn7p4gtaGHAFFKcc5mklONutMFdzPPkj3W2c5R7ONlwwubwWy9ziphwf+6BDpRz/wBWv1y6496
Fl0WeTpO7Wq0TvjMdOwf9jxQomvtW4H6lhGi2bDzG3Ntv35NWG9xuY5rDChoq0jbyaJ1BueRE4Oi
rtn9/rYE0bVYZqKEk0SgaWxfDmDLmzprmv2g+unSDZx9c1w76MuzQh2N0ZCMwnuVW9MtkSEGSszG
K19Go64iphgD7zrOKz4rcjdesmhi5VwteBUtu4UkgAMPXhTW+BOYtQ8E3ISTJY99CorPByykHgKt
tF+on1lYVaMlp7FqcJv8d9aaNZtuy7roiIcMs8wRhZj2pWtqD8Ld6CG75CkW61hzvCdjQn2EfnLR
9NVeJx5hDLA9hc1UpNsGmNjMO4mXbxS/O+ROW7Gt95WL2yZvWKoeguWKJgkoyLnPueOylsuoCdxA
q85YOlxru60WWhO9bv1JaMrCWshW6YwPmLe1/mGQUyYrP2bcHLnXLCXlh62qgraGQjusVbxVaayF
ArYYp+VwN8F6YDTOcSPTSV6LYRymfpDlMSIRXCyjhHQGO4cziGNE+jEFQnGGxTL49HoIIqYhsZ5o
tB6zZK5uufz1tUR9dEiR1b+fNC8+aiDFwGJGbD3EFO5DA6WNmhxtm/WjzedAP17oIEN0xwOv1AY+
DOl7XD8xDJ2w3wo9FCANEJY001QfSkJ3aFNk4lqAn0UGwyKBuhoJiEg5kdCoSb8QbmPjIyqDPWIq
bHxdPQAPwy/msyp8KZr6i5apO2+yxgP3NQeDvtYR9lc6Fgc1oP7P0U2rfD/1SNc4GwcPaObUNmET
XSd1BLEJyr6ld9Yt4pPinqvNvlxM2ZGdj4E+aiQmbziC3FxuQi+77TFp0dSJ1J2uqvBdpcn+pSkN
81wOOe0nJn4cIKd6l3kZCSfDxczFlZMfLA7wEl9sGdhHE0RKHMP+8BIAXAXIjMDda8n8mQYRF8TC
7UhEsw1lE/i8jsifEwFSbY0duF2pflhWkEhnhWC/YjVkJHbT14Z2AOBXV7dtimZvlUesNrFsuCPn
IeDaB1MWtReVjknsY4P4q1J8qTp+qKKWNqBj2jQW6KgbP5f9tLcTjx2v2ld03jj0DyAYVs1y8P11
efin6sfFvkijQtiU/RaF24/VGk3Erk/KrtpnhWQx7h1HPNZto0EqgJd9g4uT0uXrcvjr1/1T6c/r
4mPBpUNlilX8p6qLkjwzE2aHiA8z+dppebPP2ymb8CctU98yL9RVyoi1uB6WU+6vX32xhP/07RKP
QFXMA86b+JmarvAuZSNQvD0xcRQgoCGNR3dZdROnZbXvMG8tfsaGsmQ5eRuWy+L+9S38M8L6i47d
0hX77mItypFvGo7za/75f//nDzHIv8ov/8K/1ecf4x8mWb///B+9O/mbB/aecdQydYVC8F3vzvlN
CEQcjr4Q/wWBGP/u3Znub55Hi47pFz0uy5H80R8qD/c3JB4cPGi12Qgk+aM/NC7feh+/hBMs3Zzv
7zOPm0u3GG0YCFCk+XXQ9V3zhWTtVERq0vdY5Rmzf8lC7W5SwSFxScwbiz0y3mOrBxsv6N8jZgaZ
3K6/+/K+vaXvW3pf8z5+fgumlDhG+czGolv5oR1T8gRWrhvqnHEUwD3kIQLY2dy31cqo9XHNWZtn
PYNmWYXJzgHDuBmNF/Bn/szRgSH+rQ64LS7dbUfLvXLEuV5G38uhVFTJWhtCdqfqkzXhYkX93xcR
yIMPSG/RuDF7sqwVAKN3LRl5BNGvWm2jbFjkZbfgnVJ5oi1UKGox4o9pgrSmudZT5tZm8aRcph/c
DXt006vcpB42zJuwHxE4JPO91fEB3MxdASC+te3EZYpltps2PVlaf59FRU+vH2iw5nX30nsRprZp
Q+d1bnkHeQLPShKgJ3Hl1OD+o2jTlxlDs9xv+vTKOfUxQX27SVsij7rqQ89asoM9ecF9AHOpoGbo
/S5J/Roj2Q77g7saO3StJgi0HEbRDjCoYu42fipg24eyb09FO+K4oTquJAL1ct7C5r4LFzriP8vK
/2cQQP9W/+Vk/JBlMKjiH0gn337o22LiOvTtHWg4i7xrmQTw+75NxT0BBIXDpemyaBg27eJ/LybM
vm2d1irTAwncRrfYYf9YTFidYKbQXwaF8lVO9ncWE7BEP60mrG+O6dHNZTJvmyQV/fgoxzK2EvwN
0XGqhRPT1sEzyVQTjETtaJxkJsRBC+ruAQVsjcoaLnwAbITz8zrEE1PvGwSrge+WmTzOs2MFm2wo
Z3Qnuj7d9xClrJ1IHKXdp0RiPtekcdmgl00osTSeJAwNox1O2Zi7mLOIOTBWfa7PAEyg6hJmKDFG
tKCtgKAwDEaFU3qbmTiXZjMQjBb56HwDujhBNawspP8fkTg5n1xYdesOge0G/hK9SZi/uKsUYgNG
beFoGSfPwEHYerm8HYl9olfYX9vM0LZOK1gTVDbo8F2liB+qJFH3U6R3Z4I882ueaFOxcUidiqj/
Flh5YeuYHWVSXTO7GnYLvJCKqlT7cJTYPasmvhGRu5tiAxNLVMbl1i5sSWpmRKXUjUYq1pMd1Fur
c4xn5o/GKibC9EEYk9x4kfUhHFR1Z5eKgODZNC+9kTSHoVQAyYVxiSTcMbuQREKqWK4mOI0X09GI
qCvGq62PAK2zDJdVNTnRJ4kxeGc5pYmgp0hvRJ5D2ZVTfR0a0+Frj+Lwtu1b6zxGBbELXT/3J33c
1EZJLkrV5F+SQXrbIbXUtrVj1w8bp70a0vtkB0G5FuiAfKlF5Ja0/Cuy52fP0rDOMfz2q8w+DiP9
Wgdy3EPCinw16bzfmBRRl7iFkVWlBEgYZvSKa2dcz+F0Q7tIre0etoI0AmvVyEq7H8opf8iaFM1h
mrVng/LY7/hG/MBL74neACSNQ86PeWLfpdPMhtIa01mRRLeuJtvYCJt3qk1jiE89CB9n19GoWt2a
0jEpSo9fmySo0apK3JhRrR9pDL5l/P27kGTke5SQFL5qCryrQwl+7xroAEgMTIJVFc7z2VoqEDD7
2i7F5babtb646pCqV47su5ORWtaNgq1T4VOGiGG0t+Vkzi9DA5Vxo3VddLSSSKwrK83q1VJ9rOs0
HXc9vtCtVgMSIevyyGjgdhhaWjh4NSFGU/n5bgI5xCzIWVu13IPrSUdw1geEmMu5e9JI+oja+erG
6L8DsOwD9XNbF+/V2CeXyGzutC57EnSI1xgVr6LWs03hVp/aykEbkpRPCvAdts72Q07MD0YZA3JK
HhPHQMy6XyxXSr2BPcfYuFiZ5l5/tnoP4J/ygj1OZu12dD1vE+AjXCe69cJi2N4ZVT5ttRagY5aG
9kGBFX2ypIavnrPyOg8anXANbD6JhowhQmYTG7iQg5rhRd7sMqc2Dkl7nLv4hG8DMgbTc5xyZ9R3
tNGlx6Zv5euc9vVmHKt4Sz01gSFM2qsbmNk9xX94GMjLW6k5NQ+MnKb7fMrmXdGlxrrCILKb00ne
Ws1wJFFwPAC7DdL1KNrxfrS6p14oDWG4soEriKjgASN/edQfikRbkBO1wNl1IRTGzFFj2ue8cT+W
NZW+lLOHyhWLjmXAiYjcOLgo043viPB7JXbaOkArrGHJiVdZ4f9aEbvWfWgbPrKeR9WagBXjJsyK
fKsbNre0jmFyyK1sgw00uyiW3VU0sd5lZUM0nVOoD3PPsWwIWJ+HnnswVpP6QHuZ2QyHxPqhbmDv
6LJGmVPkd2UeoUcavKyvLiElzMHEd9ruKgPFDX2TQV+1c1IeAP7SBYhJZ1uXBMlcu8T5UpX66IfG
JLZj5GaIBV0in1caTg0UokVOlo+F65mogrK3FzpILDUY05BhXIw3W0UnnEe8qMZs6p+ijGmftVdD
8RXXHNE4K7X6U6olgB4iK+kRXER0q+7Shpb5inoPMVaPleE0Mf+4n9iwH8wm4BFJR269Q9MN9vsW
K9QxmnPVrrrZtD923P1Yv9BRRr7QAsei7VI51zrTyFsJhN4cS0N3j7UCIdt5SYGttu4OaHDCO5Jf
swdXSyCN4rR2dlEacON68xi9VK7VbgbDyvcCgf0r1apOCpXbgD8NVWcRuN2gH3WsypEgReBQDBUH
zdGEsLQypxmXCUv7FwC+ANFhkuHIHlraARNn6rUj1dSsZlGQWpHYPTIja5p7vPVm/Vo3evzCnhwW
qzHvb1tzzu8YBHhf9IkMaewHgXnVcDI/a+ikzrnuHBwhs895bkoAFZ4dr+IIBjASTlhIoWfFBxsI
Ys5q67ecH9SadqYL0SDgW1wlSeQ+9YOyT7Rmszew60lwzPHKt6ijY1RFtSWf2EfAycDz3vZKGUxD
HKcKfEHhEh6aeJo+pXHsWSxGYfDkpcVwmZwaBRzNfe0SJwxzVgad9ZdEBenZzKoQNGjQWRh0vXw+
0D1K39BfpddqLB4yZMUGzrciOKR0pNYEQfOwQjyv7+barAO/HQHZrIw2DvKNMjz9tgLM/kKIzPiZ
6Jv6g2tZA3RG4pRWgZeHHio5rPSNSIZLQX4OZj9aF58sXaGrbXBz0VhyW1gCqmr2CHmqD/ADCnKg
5qA/VKIzKX/ipAZ24+TJc43IFTpSaSLOsxayrjaZ9Vl2VXbgmYuTXW/oFfQnzMj00yJvYzqN/gKW
LbA2RUzI5Bo/EYrozIqvwKD1HfReh8iUvgBg7lrJjuWZOsXGHO+bqeGg6evqo4g6HNSVpa/VgLAR
co1cLRER/kTu/abWodlIIiI2NlAmayXa6l70bbdubds7ZdrQo/ILym49OUl1aB0LWwo2guYlbZJF
Ch72rfD7qS3fp8qoCgBAniLdJqnnz5ID1G2gj9XaNORH0BXeOycq8lcyBcqtGS1wVpZ4ZHxqSEvN
H72UFdGelH6I0XPcerPlfBhoXe+rqFIhMjOb2b0ylfnRGZGDd+Q/PJFZANKXKTCeGXAasNRKg9xY
lwkyXqKeVJTEjCA8pAHTOsx14hV8sAEi2CbGgXnVve110KCTyQC9MnOA3IT62HMv6S1e4cIRb15t
1JjTwAJoRzhzwfvY64p3au5kuzWLaLrp217tBhyu0Xpu8NLmjpkeEmzj+tzH7+vCOYe0NcsoH3xm
5xuUZlgjiEGjwmQW2jtLAUdMe4zXoDLuZMbZ0CXDc1djxUeK3gzWR8+ZDfAdZRU+oY4nLYOcAAsQ
g2YKPFZtrO88jOrY0o2Z2noO0Jdlw262MI7NlZlte13vT0KLNrJv8s8YvkFhElbufJZJjHFvaBmY
oK5v3oWI3D9Kqwy2Q6mbiA4tD/YevJX+NjKm9MAoAI5yENikWMTY9SxKbCt5q3RvKKil+VeFBpGl
xRxvy6COnjO6mI84NKOdHtsa9UHQn5qK/BhucOnepPA//FDnjJiPIZlcudZu6RD3UAE86veCOdP7
ls5/s4oCeHNAd2wAxShi5aYO5vkm1UR1HBnan/iEGTl+cfwpmOOOPLOu2+dVDaXfM4tDnYXm2kjn
50pNI3JEQzRIKWrngkVE+yyIqD/8UyX//6pkxGrfNZD+1H07vL1G5fdaOZSuy098K5GFELiqTP4R
lqlLrty/S2QhnN+YyQlYnN9EdH8o5TBiUbLqNLG/auiWsvoPpZygEUfyqG4gTPJsWnV/p0Cmc/dj
gawvvwFBHv3ARe8OQfjHAjkVQU1aTSDPdmRphJ0XU30DbVwZG80VykY9OkH3MovjRFMxe5hjmusf
Kbo/R+VsP+BgNbG+lOYj7TQ0po4W31CGQ9nJDBDQq6qQy846tx6ViTmj4dYyI+ThCMexfqcXdQD/
cIgzM79JvbjdDUOWJGcGQx4g9jpztzE0nkMeKNN3kp6VSAksx3lmrZHikVkXC5B0idffM5Ba5jb6
GJwys6pObW90OyWH+sjGN74R4vHByjv3zYLn/ZKNpbPT4bZ8aPJU9y1AVAwu2lcT8D6f140UI3iD
BXlW0bTXCS3bcqG0MyfgYFo7oIUj3RVN4DeeEQ5Y9ate5AO8BsIWVrjwkzstioznAT+S1eNmF/GE
3Zy4xKtqYX53fY1drNOfMzv23k3sD3dTMZkcRb3naSLFZ9DxUppDfm8lGvzUvjHOTZ43hx4otU9+
WAx7ERw9XJz4lqjDV6+rcVRWBSCvSqY3qOC9HYPF4WObOsFBEWayTQvBiSjDjTQnLhImxJ1wxylR
9p4Rf4YF1Gy8MZ7e28Il6SCMGRnXlQsQK8/cD8jK0o3t4GXHrP+cx/kzuvL4Fuccst5oHF4CGO4b
E9QnaJbY8e2KsniF258tK8sHAtXM2MsfHGygi9Mpgq3GHfmuHlq5dUUQIxvpM1Jmjb6OwZw5He+e
pLtCGwYy1gZTqjWGP5xnMhXh1eIcdFGqne+CMdL9aAbyEJkG3ZxYn2xexSw3nuNYOzo/xFniMYof
Rs5yJxv59AlZiXlreAZAJhbgC/b5Zlu0LTkuroWXUOgLeS+Fpuehz0HUTw20y51kPDVzEO8nu2hP
HXQpcCxyDN8IBNP8rKrsfYQIm95KXzk3ovLw08edo5/HQukr2QB4JP8CBRvdz8GjHmn7J8y+/Uj4
J2D/lNx7hc6LHdMIo4F4JcNGRJ4D3yqZ0N0wn58SCAAWeBywvc3WG6cTgePjyalldSRboH1HvwJ8
3ID74kvZz5gO3MzbOzHt4sbW3uRMKrNJLAyyuSCEPNpoIJc4wHKsqsxq6ySoP+JBgfdrnJsqKOIL
eWrRNgtt/eMgRbYo2+UnkpXm4zzlQ+TLIZK7sdFsgOzd+J7cP/OipYGz1h3MD8DpvZA2xqhuyhEz
ge+6QXmEv8DRidikaKN6Y744Nu6IecmukBKZDcYr49AaacPkmOwMNxv7Jzuyy/s4Lsh8TIJlDuqF
8Y1WmWplI0LM8ZnzkSSmeJ3QIK/lqDJSYjaDok01wIHqAoXjwZ3fDVMNDRA1yTayEVbAwOKSwPi9
jUhPu0hZ0+Nxm8c41eSVqMt9U5jz3dhT+JUTeWc9jzUkIGM6cM4e9+4oywtcQsIsqZsxl1WueiAS
qbrFGGo8GhywPkAaAlNKHMCqH5vxQGhXFBwKzLIPU1IbvlcSwgbj7jZ3NCyC5XgfWnVzUglYIxZP
/dxyCvZLu+Bslcc433QsHqE5AmSsxZsYbfRMVl0cDJotB7JzJBaMNvenojKg1QXhrjHwLQZx9ag5
FRx9ZZjdw+xF6nNOC8ifNUftVZJb946qmWljjEdtYxoUjLGd7px+qtZxwEKuG3N3gxN1eldkurWF
ARn60h3krQ42Y1WWLEReSOhdkHruC8D7aI/OLvO1KfM2jQW2C8GMLV/YBOc9AybOJkmtraYxMn0l
rf5LgnIC8VdcXttaCr8CDUXfVX8N5xxgvcBXb5QDnqWh1RqfNMToxZjD7tTk2RWeU4/VEQCj2TTV
jZGF3WUuFlTC5M4XXcTeHYyytKbbF8wbC3bHLrfKmNCByV3jFhzWPRD1z6Eqhs3oTJBko8FPWTNh
VaZj5DfS1k6RZtWwnezxmUNe7CPCmq8SZckaKJ986Qmq2BqmBFlCYtFBIHi8RVgHuDMLx9Vox9aH
NOMQ6Tp1fBZBUZCJUopXxGfWeurmdwExSb6BinVvDxL7ka4FNkxJAfJEn90DmYrXWRcHZNH6ivgK
QeiGrrjABVpiwMjD/cjY9VmbbJzPPcMihU/rkmStKlZaHY5Peijro8e58Bgyj/2aTuHtWTc1v4WD
2CIruM5zf0HwRnBApmc3/f+xdybLdSPZlv2VshoX0hytA4Oa3A68l30nSpq4UQ3RN44e+PpaUESl
UZRCfPnGbxBpikiK6BwO93P2Xpsbhumo7x/S2SpOimhOXgn0cYFZXnhLFB+RPd5lM+VEpCkVPSRb
RVunjPyzBFXDARdUvm/Jit0KX13gYMlCYnp69Gjs48pFAC6oC0pB2FoPfVERI0AzfWNN+QqdUsVF
5DZM36Man0Eo1KExCO98wfjz1ZR5/qVBq3Llts1taxcuqGnnkQCk9grSG57h0ZaUQ4gR9Il022tX
Do9tEfcn1yueSQXtjjHorYPOkioc+jk76ym1U1YmyOZEnA65FknkILsqqxvESCSe8eUaqAfcmlFt
fTLGcrwI+CoDdDHV8IT61zjLl8G9KOokPZGuc6hsxEDCEteZ53yYjNHZCL/I90lpKxR9Q/6AaroO
+87X17Xfmdupre2D0Oq7n0VMgVEch34boD2N2/ysrfLlInac8bx2s+jjEFD7ky26E6iQekebYXlx
df4QY77aWlkq77EaE2tiZt2W85spLtqXA7Pqvo7Nz1jxjE1ROfF1Wle0I4z5cvIwyCnTecx1Vp40
AqG9YzRDyO4pOCRTpj43JEyEzpQ0nyej9EAq98Ee1sVwJLmtP1Ad+QxsCyytKMxDNA6bzImKfd7H
z0ZPbbuZiSqQ1K1OQTBvZBblJL+cy8pDF42ailjSvIq2sS/QgAqZP6boU+5ZVGXnpfb51LumYi8+
Zn56XVWdGQYyqq/yyDkUnl2H/iQaKksODKfJNULSy6gaxlZ0IdOSacdK+7NIpYnLjJ96N9rFaY4K
zzyQLYKqLCVmfHTGzy3dWGo3jQvshLyW65row23mNuapglVxcP1xeu595eNg1KBEyDrzXCRdEUk5
3qydnVst09cSEdtnbx62gmXuMwUWteNEXoq+0IeUdNBqS+Zxc5xb4RMBmRln0UKCx1bqrGDL6GTl
ZU2ENdUNx9uPQ6FjeL3RN9Ax1s4pF5ocBQqajRsg/c6y9Jp177ZLRH6gRrgchKr5gpLceVqYB3Aa
s9qMqcudoQkWL/h33E1Hv2fTdxBjKo/cRDOh5MPSo9mDN7x1JSXiTUtM07lSMFZ1aaVHwaP+XJlt
dGZNSu0lbDYyiVCenho6KNsIrNNOj8QKbjSs7o86Rkp3MHsseskibmXNBwm5EGwcc+zMrxMh7New
+5kQBivfArS2DqpElWfeQ+ak/r9TA/yhr0lfQCjb4BcNigc5wcElthATNXGkyKKrh3EGqC+r7ttk
GFSfSlbKm7TxTHykeFDIxSzH1KXiQDgObo2o3KFVSjsg9vP0vfbq+NsYcIasEdyP/J3qsxGNCgP/
UB/VrKg9moBCd6L1k1M/+PpS1/w0XEsSFXnz7GxuDhzRuMyCQO/6CBFbIt0a0ng9ld8aJczLKpn8
o2eZhGKObOauZO89LDEiGN243jdIpa3aLHKpz5UbjHsXzPFdU2h7kwLfOhlFXdyKEdCQBxUewk48
9mdOToWZ2WDeseqzALqwhLHGtgDokmRn5LoSm5a71rkoW+fUCISC1CXsPQ1C0EneXJDtY3A84E3V
45QMzlNLrh7tEZz1EpqCQUSCIIuVzMD0brR9l6zIbv6Evuca4B+3VeTBdD+NQbQbkEirLU0zcYni
DGhy1xIJRHqjpinje/1GRbV/7fMVXr3wuqd/scLsWhSVpwl360MEAvJTx9KTPVM7XM3lEt0X7tIi
q+Nmw5FMQ2QH7L5cq4ivDDWQQwRpHPRDD/xtTlt9r1Qhuh2CCaqKAJGJM2pWuCF1zUib+kMTN+ZH
s/b1x7KKPqhCigvHwhe6WUpBA8mqa8gVAVWefhDnMijq+yGe2nKniKyXl/0UO7dlrJ8lNEk0Gwvs
1I0Ri2Xrj4LPfrJEKBZFTrZTls/5Uwr165FQLEVCRACUYe5NK2Qr1D1mTY+W3iARmdZCdN4WUQ1c
MioPKaZU0uMbUokar3NnJJsNax2daGrysTt+WVj1seI33HbTVNN8o6WfoScJ8uSuiQJWYnqB8Tmk
vUUEkWHuLbkExzGjnh0vS3rhxoQ6FHYgr3KXnYOcwKZ6wviS+9XyGFMahEhOXTzb0KKp9sLN5qeM
qQJ4EcSo7ZLK5dqYq2VHg0SF3Zr+VK7rJHthXDUL/m6aZ9FJ/fBPsPLdUuKuzspUmfipTcwx3EYW
sqbbXLg2i+ukJH2IGSzaUz5FocawSwv9seog3V6bdKtsGjso3S41HWSxGaqWsM8+9lq6A9gKl28G
GVXjjRkYKcAo9LcJNOL5qSunenpYRiPl+2p0bHi7m1609Hj3fS8tejmB3UzjObek8f0DHN3Y29qw
7/ps838KhPyxQzzfFT3YUEFleshhQ3x4Vf75jX7ohz7olX5I+CiY8AajeaC4Yv7iH6v1NKa5bY5X
kdG6OyNYHfHEJMupOBqomFT02SpsCqzWyc7cg+E0B1ixcFYRFPXLvq26PZcaBkuKJSQJ/3xyb7yR
f52bZwkTpY4HcuSNiLAwBwBNyhqv6ANeyZq1ojpLhqv//CAQehwCHpxAyLcGOjftJja9w3iVWGKz
/uPRpi1ldfhxmP/RA76jB6Twhzrzn+OJts958kKM6s8qwL/+1r+rks6/qPY56HAsy2Ws8gv/P87C
cv4Fz4kSjCOQ4VAVfC3cAW7gA910VlyN+aouaaPpsfmFPPK/SFDmf1KXNDnGaxWgoMJJyZo8MGkL
eoEr2Oq1I5IuJpnx2CCuytEO9sNIUh84mxRgXibH4dYz3PmUTkMJLF9kfFkqZ3hEFb1+j4Lyb6DY
f9mfuZ6NQ6ATWU6OcHwE5T+fjYPvPwvifriydGleRTgu2dSzloVuOFDpYJXp9J8kbBr20YWP3lmn
q59MLXSXKFHI8lvQdewLgjgG05nn5uPiUl6lQOmq77TbzemvN+Mfz/jHa/x6ClrPmBcc5dVaI/at
N2VdJ5F48WFmXNkTiJmdNy3544Cv1z50ckYDRW3STHeJJKN3ofcK9icTdljAwkMcP7DK4ttIGywx
apeQiaSC4VDEgjmsYTeyj9acp6wPTkUbxO0O0XLwAV3MeZaPGA+S1vAu2UcMxTtz1y+1aqLQsL/x
IFhGIV59M3chs4pGA0vGFS7n4EMV0bzdQG9laNQlpo9xatBxKTP/+Orl+c18/nbKlDi7TB8ZGdSV
9X/W03qlSHXFFDk1+8Kr0sdmTRuzvypb2k3kkr7z5aCs/9OoX4+EnxZrN0F4wQ/J3Osj1bTCFg3r
6cqvhfOsSRvIQ9X5MAkhQeyF7nF32WL2q21qu2Px3qB5I5bDWMhAsRDeYnxG/boq9l4fXko7YeFc
JFdsTtznIu0hTKO2yEN3KVo4qhDCZsGjD8dcUz7UWSW/d6yoj2MwOxeTZzcCyVpaAV6mGPloN7Vl
sx2Z5+815oEdTvmC4jClwuYM6e/S/yUP/8dBb/76oHwi8ywT8TKqDemsEvZXD0p4PeozVxlEKSi4
tE3X4tI1sq50WPPMZXQa4yT7gketvpgWHR+oG5LlTQFNvnRyWdipxZEkIjIdvieoxr4Nbh3L058H
k+P+8pDpBTGI+Pgyt/J20ip6fZbQqBMBstm+BFJWq8DfdUG8UKmcwE51CFm2zaTF7VDM1PSJQ5fb
xizxXzZ1mDvQq9BPFXdIzkBayXyMnkbSYdhddkChXV0/eisFS+kSNsgPNBZpzviRVdqWV+PKztIr
RSsiSYFK8A+4ljXExZkLiOzOSqMbamFoL/Je6qsOMFf3A9HlrbQuM5kt5ganXyj6j356ka9kL5Bt
zin2oH2xogL8NYqYlE1mqoSlzooGG1dKGNVKY8VXfgU+2d33wmA5SEaCPKiWvYKjLOtBx+aYhUoa
SEgWRCdfAnsFkyWEyX3uV1pZXbdEmFZlfTR1kH9LBjZ1cLAhnGHxnuRmWLlnzUpAm7kPoUnP7VqP
xbR3qPEfTHOFpuWuZK0+wCnS22HlqhWtjfW5Dq5jZQBdM82qO+NTYwGuX6lsfifzj5Dg43OrCep7
sCVoFYLUsA6tVyzPPkzffSumdEE4SKyQQejns7Vy4NqInsB2sVY8XBmtqLhppcbZI/y4ORpAyTUr
VS7v7OIMH7+LtnqFzoGbG2A3/4DRSYVsW1Yrog7Gs9raP8B1DQi7yFlhdiP9PIwBK+Iu/YG7s3+g
7ya6bxcwAZZc3faj7grECEk+l823WMWWtXxqR2Naw42Dhqm8+mrNRdrZ0H+6np3WFbFYRTadgkQv
4RD0nToWTYKXJyXo415QLjyms43DpOcZUFPWArkd0e2rNl8pvoddniERpc4fiW2Td6a6RmmIzPUs
myVeopmqcHfhtZ3NiBrJ98FD1fMtPKCtTNX1wKvj0XSinM6AozFfHLA1N8EK/iUSej8Nibc1VGAG
5JUquHrbqlWYF+HBspkfcwktoFWsCpChRgV7twVf67ZEnAj5OF4dOkNLxt9NC5yIWJUo8V+I8pOw
WkVFvzBx/N6/cimeq1NpE9zipttyovYzn7XQBhvQsVFMHouCj6th+bUl5rfcK+Yz0bZFvXWtGQAA
yTdzHjaJxgvKY7WejLrAzoflAvkO/wjjGts27Sqw/uUTHvSgONpNQNk0Q9dyt/QdEQmQ+iyTaL6Y
cIKNjCE6hqoZINDzMbZPJK9a2aGvOQPCYfJo2fvmtBCYmlJ7vyz8maFt8Ko0iL1MKOK0kvNdpOyo
30narSgdfnh2yiW1l++E4AaQpjkBoiig5+oj6gHnLALkjpI3y7TNpjtRu6VXoPIJCK6DG+DmqbO1
6UEtBCWni3GOFwzdZ60izH9xIOu9OcdLdaRDS9wghm3yu9afAxaESJbhg1aBAnJCKH03Jcbnhjzh
Gc8E75F1ZS4lLIONP6A5fZjRP/VXXh3MFXth3V26PZrEMGplxl8ICpu7RQvRLD/R5MX0rucCS1Q7
ugva5C7qHpzUAoswKRyPdLT56b6cpL1vvQXDJAHqqynSJpaDnb7aJyj76A+PrCzSKB3uaV2MX+om
ts8GOUYKboTLjrlEaGkf3LxKJ8Qd0CmWqbad2x+kC7Mz+AkiZVoKdeaM23uwijQ5aybLGo+ljEB7
/LB2lkKvgzNNdYsrtsUZN80OQAWhV95nPJacWAWjyjznCxZ8oHXP6C6YJZsdROsJkmMbKOsmbfos
u7N8pE4AwVKgC93UrYtPTDQ3LrX7aV+NBYeuqgWfKN38bglJg1gvfj31kfmJ8yL4mi5MyVX02uVW
xbCLsZJnA68OvYwsuS0bySvf9KwK/oImgBUv42ttOujGYCzEgsc9NlN/WUCEWLuxvZ4OdDUpSYEM
Q4XMv6Mm4oqYQKbAXNfJXVmAjLGDkz8kCUEhsZsxLubIex5L4h82UwOCzO4m0Z7jhwbZgSgzS+99
vhaACQTOmiDSnxyEFIgKnDixTtjig/5cxSRN7+ZGaqgFcl6b69zWrZB6hn2WuTdT3xI7rwVKracR
HGp7Rl+yeJmXYJ1DEpLqduwDfHufWHOMWdcrgidDqOJQjDUCBukwzc3NGN8lVdeeBwURCzvXaqyI
ac8lTpUeLibvFK/PPrdKXpPFUHZwdKDpaRrxM6Zk32RI7cd1xt6nLhihwzQsw56PzKjPzaa3YMIF
eYd/ILaRp8qGpiK76uDBmFmmnxYUD+a3riXwfVMgNRmOyWjxq6bCjBfCLCMvOtLbjYkCI1D6sNBF
6y6nWeb3KRJrOlLtmVMQuny2jOTwbDNhtktYEzNYXZbe5FwYnVhz43RZDOfRPNbxluDDIn5gJYJn
HXQI7gaZtBT+YzSIm2CkksdXYNb3VMjN5KNZLTage+Jks/mRvC8j4Je1GBVjSWzEyVD1+AXSqTFs
cwmt/JgEwrydQGAuYdPrloBA1GYL5YMutW+Ih1nQGns1cXW6pil0iTbZmXA9pWO7H/FAIIb2oX9Q
qiKGBGZ7m+/NyZ6a3UA3Fcmzrxn9mTMR0joDCyc0oW49/TS6s/mQxpA9eR2SlSMSFe1NGQD4PPRW
HaQHv4i9kbiZT9FMKx3Zdm7md/jiIUWMbtQ5l47K/eFOqxbH/xwxognDsnmabBxQgCR2l1UXsqlj
+8aaRO4d1VQFXNdE5+kyI7gPt3sLOht2RtF3l3mu1nYseagHKmIUAEnnogKqHd576mWYWBygbpf/
U0n5L4m70HNgQPznUsqB/U3y7fkneddff+fvQoov/sWvwA9LrcT52+b0dyEFcxSbVI9iDXsSHJKS
/crfAi/I2EIA38ZNifwKixJb2b8FXlRfXIsdDKVXNvA4TP4jFNqbzQYuYdtdpWdYtfmjMFe35ast
UcTgAQZPoopl9VGHHyFgueSgr1qVSUG7kW5TXmQesZ27IH7Xkf1mQ8ankGqJb3J/cGZTaFrP7tXR
tY6WYCD5LRx7a9jLGf+6mVj5bpZJcfbqsby/Sf/rUBDCBZtn1B7em0M1dkq8ANE4oWMCVMkt4rMI
KKv37HL1O/7Q310VtzKwPTbMHivSn69qMeELYdJEpTRNSYjLRe/AoWXbbpL9X6LLf9zSrjvWV2Wc
H1cFxU7gMmdQgJv8+VBUl/qMHMsuDBJFmWm2+Ar33ss0gC8tFVjWyjYI0IWwQMGg2v75lq7llF8P
DklvHcUsqd9cZwd5RgFg7Qi3R7e1GtL2pYnY6s9H+fVuulSjLSx/DuwYNvA/X2Ib+XY7aNWHTeB4
DWMTws7GnbQc9mldQOT48+He1JC4o+5at0Q+icSNEuebGhIQcnxYZteH0exhQcma79K2XnDrFxsz
L849lf7tWv/HZ/jrbYQKj6IMfB61VPEWS6DiLB19u+rDFFXTtuSTzsMKqv2fr2u9TT8/LI7Cnjag
5xDgnF5v86tXzekVxmmd9aGNjAsNv3FB8+F6Rh+JsKxw3ym1/O4uvj7am4dGtTTSkZv3yHJGEzcj
kckDtIwavQcJcPSqmiz78ucLtN6UhH88OTrWngs6MmBAvpnK5hh59YhBKTRjD1xG5ZBHKda002rx
AedF2a7Xd3KY/a0maf2b1+FwqV37jNDoVfARDHuYroSZj7L+Ok22cZw9DEGW6vT9gk4wl+R/mple
3pmYzN88fxuLq1jZ0dL6ZcT5bQStp+M1AohGgrZDborcTJM77A0DjUTSmpDd/Wrc2dw9kuom57NY
JMAy06+vCDOAclVHwTVr0b+Nz/84Mt3fnhrz8/qGw8x8W1BNg5xKgZt3VJ9ioFSxu6Nsu+Zhe92+
1VFL19hOtwKvJ24o0jFPU0kmFFvuIcN/BgR6AB5C2R2zBs06hDE13fySbh4y9xnjudVcoVIwjktG
51MPXbcbaZqz6gfY1rP5+9ANvtoG7CO3DXEhB/RnGLrsxsfuPZ26rGnBuOf4xmmZb6bcPY+d7LEf
fRQ/Djlvs70AwbF7NEVGd03y4HKmE6jGs5PbmwniyIWIZ/FkNHoI0zIztsqdX7LZvut8sv5QlGRn
HYiVa35zefjzaP31BUG4zcKAt55vsHzLrJzayO1dDO4hAuYrI8MgkfgCedj00C+qplVZmP/xK8kR
2VlA6FwpDMGb1yNopsEPlqwLG6WOZuvsyQr4GpTORWNTJ2EH8PHPV/jrvE2Dk9kGuu9KrXzbYWiJ
WC95Nl2Yzjl+pgH4TUQK2N63mnn350P9Okx9l66LJaiZrmiK9f9/NbdFGLfSkaZEGPiDe45dzjxW
I0ly/42jgDdhmULNgHv481EKIsWKbuQGGh5aCrQtgXFGncK/+fNh3ra2mMe4Gh+dDqtFU/I5+vk4
wJIWk3IGMaDQYnaUwJAiTwU9GrThrO1byZKCgS9Aa54a/4ktZVghq35vWlrLzD9/MFbQLqRTvPtr
wuibDpHWQOCTQbZIvHK5h1eWHyjqdAdn7LA/287iHM1yQkwlqu95Nco7krBJ6HLFcFksi32ieKje
eQL2b88p8Gme8xhM+fZB+zOjiLJ3G6ZGjNu2B0r1hQ/qjXRafJ+B+Fblw/QE/if+SgOm64dom1YW
Tp/VxDtE7cESbbVrPPbfI4UnfF5WX68iMxFOxEWQPhqZ3+fSNHlJ5D2upr0rUsquRvAEpbA5MwdX
XBhkj5wtVfUsB3HvzRwocn5kwiAdemcx8utH2/fYB4DkJzRAsE7+eSi4li8zlTIUdJo/lSqU2HZ3
xgKuD3OF/c4Kwfrt3aWJgweZzIFfZAmRYxiGiu02LKO+PIqGJESBBH0pO32l2hpmp+zrTzk1o22u
jfm6Jy976yXC2gU+KcayzL/n5jRcZQillmX83FMIJzW3q+/nkpjTukvcMxcp8Kmc8ytDdO8t3X5/
AQHoJZsNE7Prm/6UMpugmP2RIYsBDsF7fehHJ3qM+UZs4TmkO9USglpIr2M90BQnKpDPfiIfAMwG
R1QtaotBcIA5XgW31SKrB99Zvi9E2JxsH9UjhZ15N2apwZe4yw9UcOt3nrf5psP2491nO/jvK3jz
wMcu54SruQ1nI0VLswTlqXORvkOU2XVJwye091C6p+KICmzYtqsa+s/Tz2+mbbxDLjtPRzK8VgDI
67kU0Z9XNkw6YR2VL0Q/4/c0h3SD2/Y9ivL6m95MMBxp7UA7tKLF24W9VhFmCOVyrU30kEGeAKy7
IK0G5Opt3DmjkiM8wz8pz4zfucjffH094ViIB9AOAN58c5HEDYDST0Ub9nLGnOLf4L+9A0T3ksvu
C1te750P1I+15y/X6kKnNS023N7bOT0YjHZKEiYutuHlXW+z7pmJQJ5LBOX2sHyncPgAZRKoyFyz
uHF8AGht1GCWWN659N9OKS4uM6gsqBXefpaTvhsQgjHCQH12O7F6sR06PxsjQW7rxunLn4fTbz7N
Hq0PHjN+q1+VPl6QZhHWdx7y3ExhVIPJWNDEv7NH/O39NalkMJK4vY7/ZgWAmjAicbtuQ/bIzdYf
JhLByzTYeso3jiNNPKKDSUA1ZhKLR4WrhWpATrvIOF8W4IV/vuZfN+V059kVsilH7uK+nbXHuXeX
uCXH28bEtadlTKWuWS7nAUtvVJjGtm4LsmJlZ22qDD//n4/+tsu9ziF8HT1uNut2FDxv5pAuGiiY
wwAOZ9OJv9Ry9eCMTdRdA7t1abh6ledt4ctAfjHmlRY6eDp3dyKtwa8QohZnWwTg4+UQ27i9ra7r
TUK3wdT++Tx/M9FQsHXQM0hqY5zyzxMNqbBtram/hx159S8Ovu7bpYwRHxue+G8di+EhvLXO9ctU
g/NtIVLZ0aFrJc1t4JreoZqlOk+bNfLn39W/m79e6f9FhvJNBeKh/b//+zdXBf/OW/0WiELgCPx8
VbEBaAQkjQ69STWH3qFe77Q62K/goHce9G8mMVa7lEVYIiJmeFupwPQcEYXMRSW2iHaqK+v7ItLW
njUOHfipgBIGYP2d6eM31weXyaPUYnqmg4ro5+uLIlEiR3B1SJdm2BbuBEAWn9OuEQAQ/nwrgzVP
8O0Xgm+hCAK4TL7NjPXzwfzMqfpoMbmZTgM63pvnDllN7IzLjhZUmW+9prV2HmtyeNL2MBoHdo79
tF/o3xW3YIt5uWBWoIJV7Zx/sOqBrg1UYr/HfpN7gDqxCz1XiA8uM+TN7SGKc/DgbWliOSy5JFyl
HuEyxHG5I3AP5D/zuWvEQZjQOVr2CFXiFD94bD54+NVMkoHh7BxSswBfZAd1bH0MRgT1mM4plkSb
mh1MfD7Fja12TZI18WObV+Z8ROseuCGt0MLZG6I2TwV6eCNsyf9ur9yi7P1Lp+tndQtfIC8P/Lsx
0mdqYD1vegeAxK6kDxdd+hJiw6537So99Lg/7gcj8NSpKY3qDOcEorQ5aqwGjnnygWgG26FrgZrl
KKMxqrd+X1XZCmudoz1OyLK5SAe2kxDrAwxbYduCK9jRD5qnXTXQXT/Huq4EdYeiBhtTAFPYEHHo
W8+SJg6WDtDYWxw4VXNfuzQ0Q/pg6XwzKkmKdeI03R6eeCDvRFUQrNMTVdcfWWZNB+3jozrgGEK/
4axooS1OyyAsGz5R+1yt5T9hWIDzdOv6j2ms8+2UF4CdWicezE2KXOKs8Ptb6ryHHonOk6qt/CNo
E3HXlXRqFDmKwNfTfG/r4LrP50Op28MUy/JOSYqoTkxDmg5zSErsuMuCrDhE/XCyh3ncWnX7nGLf
2eBPIocunewDDeZvjm2Me6B7LefQyNBrR7GHI+KFwASIbB+JwsF3gtjbqacvsqMzhEQjBas6PC/a
c88G8Cfo4jEtJvkHhJd7UPr6xg2KZm8KvJbABZZtLxLzHMNQfIlMJA9ZzyZopoF/Q3QJXcPEBonS
ja6uOqrAyYAJZT2LilZuc74Su7aVyy2xTkfdodUmKnu1Y2TXGdWlaXSaUzZN1g6AOz6rDqZPGiu8
bjIrzkebdGOe7I3ynTtat9PeHLF+op9etkQp9ztl4XZY2MDcqSivP5d+Ky7KWBKKAZgeHlPXvHiG
LoHDIvLyKViHsqpcgl3pcknysY62SDB2gtHeU6Q4Wagd4UCYRCTOHwuaxB9JITjDC3qf9PNHGvXQ
FEVAoa5XHwvPiND3Z4V/HHpZHgZDI0RwjQfMhpDRlJ3svKjy9yLF4JSPGq1MGoCEYfd4lzTGcKOj
xr9re0iLo41zd8ZUlE9oC2aj/N5qKPy+3SVnILTQ4RT+8OK0WLjnZCS0d5cNSbfM6Kg0cDK25pZo
UABU0DIeiKSKl43F4HkqLGFjCtfsJvmYMkmkABc/1dz7Kz0yyoC8YP/LzKPANYIqo6sOmFb8c/5Q
YXnjdivXcuf2Alh3NLaf5hjyGOwmsGBjtlsQfn3CTHAQKQjjjUEXuw6lYVVfJ6w79Zmd5Va/A8Ij
h81cod29MOASpZtM+g2+mHlwjdXDJ0BcVBoRQsOd2nRZme8W/G0PMVX9GytPyXosyiw54pZq9nho
NN4dC/U8IPZlM2mKcXHSii+eUKwnqe/We7lgFqz5nn8lOzvy0PJHqBIxPNoX09R6986QqZeA4n6/
5XtJR7NWg9gtsz890mcqXpq68WCfFK35GTlGs2OjTupTadWf0IfA4Mf1EnasWB782Uk/DTgKGYw5
WobO0qelYseXTMShoGVsn6jC0QZJW4hLCOgYCbEd6I8xKq+vGuDYIZsM/VFqKzlLG9XlRxuBxAFg
WPvkVshFUFmN4w4qctHt+qXl5QCWhwFbOBkgSoB+KQuuI7KIbIctFjBC3AUNpm2TcNCiRh+56ZJo
+KDVuApx3MT0SWgeVUJIgqODbUFr8FiXcb6OQWM8RUEa30O8gqslafIfWm6n8QH5BpcoV53xeWQt
nKqXDR8GQPfjZaRUdJ34JEdUol4uq873L5yYtB/a+0noiMS7HzrLJc5tlvqE1wmf39jWnyndWXjK
Kvc6anhV92VVLIeln7LDWE1OEaJ3jq7zvB7ktsZofc1LpHmpeLoU4fUpKwIH5H1cf2mGqLl1lsZ8
aBPud5Jmc7ggYQj9mJsKjmw+Nxiat7Xb1F/IcSibbektwNoynUKnZ2105k4Fv9ZApms2jj7VJsz7
ZWjrLx2goY9Ycaz9IqX+WpkRJpcFGyqN/rJQp4j9MqK7rv0WjK177SyadLEBe/n1lLhoEBBvFPM3
lEyOP/EFxhQIVHTEAnlBCqFV70Z4+Fsj9jUcsDIm9sDve9XClhPmQw3h4jpxK/VYe3EE3b6vPnuR
l+26PsbwZ6GQNDeDz3oVJJW1j7BugkwTahchGztvCi4ePOb0CC+LeTECEGADYMC6a0TXfaDJCI99
lxV4CQrz2rF1fmyyVYfUBZQZdkTXqlNcdPyAGgIfV9eYd7t0qeF+LbznFFrK9mmeKVr7cmi/ychx
t0rN2IxxrjPKe1JD6blYOIaLePgAIbaX27HiJHNXZHd+19TPdhp790awALesyzG+nr2iJErXKZuP
uV6mGx9z7gdRT9ldsj5uq1H+hZua5N84AwfKDOI8pFw1T0YVXzstdw0c+3wjyBN5EQsGXmNCNwRR
wFd3CJ2coxYxTmF75DdWS3bH7mB6DAQdmWVE0HUi76KN94QDzi+yphC1VT2ZrRuqbm2zAag9YoU1
KlRvTgo8BwW6p+6cmC3Xpu5bPR+LYfDA5vSMpMXQDVOv5zDSmLPi6zxLK1LysJ7dGHZKEXeYc561
aP14OGKs88tt0HYvBCCyZwLLnsK3GKG3V6n5wYnWeJixNb97WKwIK7EmTYZgvrxUVlo3W88q52zb
ACf7bvloFnlmkrFf19wWjy95G4oxA+uDo8J8WOBC3AWdYDaT3vB9qn192ykAHb226qsO6uWnKVX6
1uz86FoRwBd2wZrgs6YiMY+tQhJ/TfMiD/hJgz8Qtw1ULub4KivcY4VW7oUVtbxkT6wONZkLTGIk
slHZ6+yehrDtf15av7tSBaF6Q56Tj+LhutZ8Ni/sxsnw18ooufGctj6gOm8fm3pA27XEL0Sz8J9a
MIH4Mmv7ixtE7sGpUarVDgo8rPPl1gXJEeKKxhBHR2KXkVReb5CyzndmQSIXi5Bxs4ZEf8CR72xz
o7rvAucSwuEaZoQDHHNrsxsR0l5p6j+ij4dTWtQNh828azGiRENlybxBkmc4icTArGzU1+Xsqnsw
n9UxmJIe4nhSLBuzpNmoTVcc3aQ7DfMM9ZN381JEY3NRRrI8RTGwZJb6LAED2n8U+Z4DF5FjJksc
tdVgfxuIKdbQGpjS8GQsdqv3pWfW26lzzgkJcp5YbwuU71P1JRjXPlNFtjS1z6NWlaRbFrMgHcD3
PfmwN+9EGY8HCaXdqzBqB6OBJinRFciI5ZkqcPEpK+SyKnu5SRZWXyZ6djhbOc8O1NUsa4+ZIWyA
cAaGkcKpD3jx3fNC9dOOANXilj9IivLKeOi1AckDe+Zd33KQ3lUSK1xQbiidglIm1/gZsaX3Ablt
fpYk8sOUiiKkaA7WS7CUg5I4V5uKZIfLBAzLtjKtI0Gh5hfA/uMBspfABmguOz/p7R3WZJgBdUyw
ckapMJph6LK4cJ5Sxw1Ld6oOvE5MwBX5QRugAwEAryB4Gf4fe+fR3Daa7vvvcvdwvYgvUHXu4hIE
k0hJVLBlbVAKFnLO+PT3B7o9Y7vPmZ7encVU9aLdLZoUkZ7nH5NO+zJSXXPtZM5SupoZD2U4xhRg
OcbG5N7Fr9aQ0GlKeZ56jpJJU1a1kcyFq7qt8ZqMY/lthmoi4yxoo+sq5jSI8jSgf4iwC25rJb1D
RhY37lgSlgrETeBQq7mdtBjojSB+oRg8OQRkh7dJlcYr01COxRSP51loX1qkwBsuRSLy5njpksfA
4svuOjNM/xExHGMG+XkJt0AaqO02urNFPa+TTLevmini7iVCLzRxVSZ6bd5kpUk2ZTg4KrB6Ou+n
qehPpEjw2MnoIuSCs/JDGYwxEmCdkBj0s4umkty9eJUqS/EUHFp/cvw2fsooWdyaKhAx0Bp1L9Vc
gp50kUKHmK9XxwlKg61O9hGNcXWcHAjwEXemxAocy3Hn9y3pbE1ySjnKV02OmrwxCgobIHhW+dC0
R3BfcgKaeKfSq/HkwJmy57zUBe2mGQm3blVa/eLkCO0V0kH1CXlqvS80+arO1je/LqpnJtb0OW0w
IMSEhD9iRlY2et8FXiu77DxZTCzpVKuQ3k67FJUgrWccGncoYnuKPPRiMNa9FI3cyURFckt8cnGj
DAHy1XySxQ1IUUGwix1jL+3SlJtQoZrxc5bF+Vmr7OxsReDIq2jiBhqHQ/ueNpp4zWkieq98MZeu
pvAXVqgADmYdF/eTodnDU83Ew3GLWHKQ9qU8JRRL36clJTezM5ZfeVqCnc3UrHVQP/yvgoDWB+Zj
NtOEFNFDsLSaZfRJv+OHB0Ropi77SOgew+Q6t/6zaGL1NbloCgsDFW5DAOgzuTYs4YYfKXTYzn7z
rpgl+bza3DvSmxOTqMdq5MbQhONQbGTQ9sXGcAYQDbzJnB6h1jHgUPBa3IdWhxLbCQr/2VRNXuOU
I205MnaSxXIrOI1yfWqTdd/wKdGWIpda56i0JEvMyJvGkZE3V9FstuyNIu/V0B2wSgcbhlf+5lmx
kRcbA/DjmtDUSdkq0zICtDCkGN/GzDnGoSB8waozhlZM0RwlZeZR5xJx6j/3dR8SVd9FmAMQhGcf
Wtfxrl2l4y4bDN15/v5lmr0SdCsdejJy50agTJPqPBbUyljFllTvwNUr/CwuWBBfPX6H/N5EP5Zv
0ygG7kFZQCZGnozJrlRBgW60yiSjtTVn82qq2+LeHFBUcAjhW93Br/j9EmmCh9SlSGKc2WSGbrMJ
4cfJ6dv+o7fARledhuvnZClq+JBMvbbNO1T6GW6tcyId8jZL2jcfEJw2Eyn7BgYHo+OX3mm94DMy
lfOpo9zn4JFomiswVIVJkLCIuHbB/kMKCHWDb7FXWn5+zrXmPWJ7iVZ8WOc4NX3zLcIAkm6drkYY
3jlLiiZla9roprTaMO9yOOddDv53GHDaCeqRWyY64ttKohusGhClhluJublEJskRFNmrvFbh+eVm
nfDJjrE7ZFXajCfwJux1Uh+WETKVuUZsG9rARzUWmlelhTjASde7Iev0cxbY4xEtU/R5nsPhcSAd
+jus/rfcvNtvxVJp0fzX8qq3opxqkmTbS53EP/90it7qoik+2n/5Uw8FlEr2+4/88vfSS/HHp1tC
/X75g3dRj567b/V0963p0u+fgTrP5Sf/3f/5R0nHX7h5VUGG3z9B6D/lC/6/9OX1JftVgnp5yQ8F
qvEJRpd0QQtNgYr0Csz2hwLV/kQWIUQQYgMoi4tf94cC1USBKhcFByyGZYHA/kOBqotPSMnovjAB
upkVnL9l5f2NIcLhRgfA8imYsYBCfpcwxmqpGY1uKDtHUYwYNHmad51jNA8/fSd/Dcxf3kaisSVI
UccI8LvUdGZ7mFDPK7tmNlTwmWxa652wbzIyuv+KQ11A8J/YvuW9LhyugTGB7eKCa/+kR+FYxI3T
6/5uUgvnhmtuecar+sGYBT1pgB1/xWcSGvCnt8R/ilgDRmXRa4nfqO8xacxKlTVe/an2MXdURXss
6o7nYqFkhYnJeHA+A+zrtJZ3QU++P7eAaWsVA7fLyqR7gzZBEiy6EUiqJCN15xQjd53JqXlgEvJz
rJzG2ULaOtuBFW2b0dOFWHFcpg81O6dJSqagUrePassI4/R1uVEQql/7EzMZQ5aZr3X26y2WsGxP
SejkVW2TnZlw528OZXTUnxv1Zza+k+imyBtkiguoTMVuJoD1RFuqZbshPXJnreFhOutzcUPzYPyo
iQggFXfRxqzCnHAyQme7Ih92oiDtvporDQ2iKAjTmAZPDUeyvCk1uZJqW1zXpU1TA/6mF5EGpDVZ
Q7WeSb7bVdz0KUcZHd9y7QVMa+wsI90qG89OMYcdURsDaFttGxuxAHCkwrGxr0H2F2hOfgfqKFpd
YLswL+ONzCWupsHnPHdFCEqzEnqWv3ZoFL7GXWB/4dGs3TmBcHjSisZ5j+2GqBTVIbVvlWlTQWRb
HI2bGrCB3BVbD5kfUL/wKDHSG5H2NuXsKAeOshu6q6nLh8/2NKcuoU9AZ1rKuRfPQUNvTAygoat3
4RgJ1x8xz4SVY3noIuqvmSz6TQFeS+gKBvrVWFjZO8GS4TbMw7epjkvy5WzzKqCElV6+2QxxwvDl
hLmfnqo0m79gbFXOOuaso5h9m2qaUU32Vt4LZZ1Esc8QUCj3Bim/ex8j/a4f8sbTpyg5gl5270Fj
ta+JuiDzc0DAP7UAkXPgK2jWoW+9VbA8gzrU1+TM4VOS6TvA6kDmo3HlK+24SpLg0WmUiJO0TLcK
z1IGlWx0mxHIoICtdR2fmghZtlcxkBQKwDZAvyLs+MW0Bdk7iqS8mVUmLKzJG6VV3flDqh0tnFfw
XIO6on7L4NTm6oHm6U9EMhEuqrK+E9G3MWulPSVaPr+2YzG5HFnzFdgkuQGv1NbJ3LZ3ldkqbt7a
d1XlRB6QxZPS1fo1rcGwdtPcXCu4jL3BsYb7PHcYLlWn31BJeKaM9AuloYW2ixIblIQ2rT6c3nIr
grL18QSjUeoSar9Wk11q8WpuYrC1IEtI3deIMnOnFLDpaA/pNO7RSQUTnsigEmJFO2Iwf06agSxy
vF9dMwR8EQURRlPfxA9GHduU3y3ibpS8D3JCB+qojQzWJjh0wjKVRBSmYOFcOa1Neh31iJZ8Gtlb
7Q1V1Jq5zxDkiHXEgGFvmhjnFAnKWWttgmSYg7s+MflJYMoeeK2qO5RNWZ0PtwHAvq2vSqtqwivH
V3okxI0/mF+1MlxaMUS+pETiJnO0z3E3KOamGvFSvxMMxYEK27BVDglRRF19nzAeZtVWdZrkKzN1
cu/0gAc1vMryZpLdXFABIf2J/EBf18hGGzqLhWAkEHoF0D8Ahiycn4nv8jBoJMmpqHN3OJ+Zl8dk
iqZ1Njvqg4alDPKwWv4zgbn+/USA5xuwEBkKOcH1GyPR2RVSqqth7fJpnRBrvi+Zrw8RIUpem3Uz
/cCLWp8O3YG6SgPq2JW9VDeqhW4traPcMwmydXPCwkbY+zDjCPjO81jzbxUG4HvGZJ8NNle6ct33
Q3YedaP8ZiCZoDHQXyZczaD/mni+ed1ZQRp69TQUe7yDzg1xs9ZLmlV8Pj3tVczXMjsvamRCNeyM
z6aQcB/yZbRM7HadftZFO96CqVlgAHNW3AdZyGpBNXWncvPANcJ1m64vz/G/NQX+96PbLxPhvzcD
/k/j5P/GKRBVwk8Tz5+nwDp5yZuX5hcn0uU1P8ZA5xOjCGIcOsss9Dg/jYGO8clSKVSySEW4ZL0w
o/0YA61LFZNGWALzmXHxKHH82vD//h9d/ySYKM2l840xESPP30l0QbD76wgD0c8/OuJkFe0hn3QZ
FH+ampacK/ILOrIfU5ukJ1Ppr+u8JdTdD8cDlkGMiACxkwsZM72bRSOPZmJUAaZddbgj6VOsOtIf
XzB5i1OCwO2aFBZyp+MY7Muih4PCJkNeE8Lf3E1xHz1kjZluE6oq91lgqc9F6dteGsv4wKzstVNT
vXIHjHcjOQU0RMSkh6yarpzfRIkAMiKqTOMBmmj3dROBreRpfuVLPd12Ot2bY5ufCsQmLi54Wnxj
Ch/VvsFGG2VssRl4wlpTAnnIKmaclZ+ON0Vpp7gr7WXHCxDcSWvUzqPSOdeE9IqTOkVEq+mUbMJt
6NVGk2q6VQsteFLB8K7xUN6qo9WdfA1wWQDEqpZPtEBlOArDSql/EHCxZCpMDDRqn2sutSrtrYNE
iHs7bmf0lCOxYkuzsUml2vsw8CZ6DWdZRbip865IHisjxkU7ptQuUGAT74DKEewbQ4ZMbVIxM2vd
l4JWlxvYkeHc0jf75kzD9IQlST8HiT3t9Cmury0daA03WOQKTYs2FbVXV2K0qlewghHZViA3CDX6
rVQTfg3gvRUhiOmuzy+RIkb3rjg6Ufzm5CKxuNLygIAIZfS6KGXXFQW91aZ/ypJyCdNS9im3r3VQ
FQwnfV1tq6o3P2DYyJ6L2+iqtYxhawmH/oAszG5V8ve0DYliySGkGVbxwPy6K4Dt+HMwRc5XWVmZ
F0dkKvslD+mSvOAHxzei04wK+cRzbiRKsdajL7R1NMeYYtR7fCjlNsMG5xBYXgh4rlRCv6a6fp6x
uZ0C4IfNJAkvXTGyyDtss2q/QnK7oP16f7QA7W6dmnOlCFrLd+PZSN86MM9r37LS3TR2+tXSp7HN
SisiblZSwECk53UelCYSmHTejUgCrrHR6lfaYBa7GivMDYXFzUM86447Zk26zxS6O3J/IK0zN21S
jErtK4Gu1qkKDIy3alru4jhFa5qRYbwZDLjAtByutJCMtb6o6h1qXq8Lg/Yl7GwBtjwmxM+Vvnyp
9OGbWRFshrCRyu1pYScq39hIIhyw+eXaZ91I3qZBLyHhAkP7Ku38AdB9/tw0JSSigNooQgsqGLeZ
cjCVZukqx+t+jdbDVFGqWdULepP4FrcGHJZBZ+NbRLHJNu95UTBH6SN5KvRX6wrdVj16hjjgIA66
Hu2tLiXYwEgzpN5N+4owuq8hv9WHtsgpfhisQzFU2zy3LZephsjyKI2TM2J5/L1+urMoGzlY/pzv
jSQr1iikQYe4WZI25UR7iURpQ2VOtZYN0ynB+fEdD3vj2wxfTpxnHNIGSaB2TH7rkxTK+CiphjyX
Wla4HFDyfOuQPqYKpuFWqSlxTa3qisIPKq8cZ2O2cbb10ZmcbNtBDJKe6TnqnxQfI01i6eo5FoG+
y1W4STcdRH9NvXf9prcTn4RelEGMCHLUgfCBVO0ULNe6/dSS9ExkiphTivBIgfLyeQpu5qZI4PDa
RRQxmaTN9KNFkoQykG1JeHaXz02zmosOespx+sdgho9f4SMtmVeCittcQ3s6naQzxoyxOk25LzxV
VZ5iAM+F0yRuJkodJimrYkKvczBCJSJ5kCDrVDTCK0RcrbQ4KV5TK5yv/CJ0zmZmW/umgTNezYHS
nqNWgXuXME85Ah0LeHsx09m3orGy1i0zXVz3diFcAoRJWqd5wPIyvXA+Ozw1rmcjDL+wykXHbO6f
oQasHQ9RtC0xQZRNYJBtTErssYnJkSau2jlmnVHftnACp1gM1WfFj9LrJoG+RjYdbFSnCNYzoVOe
2VT6l4RshZ2FS8uDOS02UBvat1kG3WkwnfIFznd5uHSz8RSSvv8In9KnK8Z6Z6PHTkCQZZh45H3i
0Vf98FZdhGkD9j7MDNV4Lzq++hwofo0yrvSaUbOvbNCJeD2msI46sfScaCr1TIphUlEjunk7BXq3
zaOx3SfOXD6mnb+NiLn1ksmfbxMCVryy79lPp1bMsdspZCOZwbixqqK/VvtAO5BmmTwPlUYjGDv5
Ch2tOEVc4lcNDXs7MCYA2qSqna+JZUXrLB/EU+oDTHBnCvd+q60nLNG3M+aAtxJX3KFsbWWTBbK5
UWFt9pAv/oZVtjmn02A/BgNp8aqoxD3plYK3k77iTpNiUacj6+t6qoDz5+lNzB23/65uZyoFRoOa
cTj+NQED+kprlCszF1oP1kn5UrXqUPxlJI3kKKq4o0XiDGRU8+yP4+AB3RzdXXFXpZOb6057roIq
3RUhlzQNgzJJWK5qKhBIRqs+nLpM9ogKiRkbB+UYaVQs0Wt02xMxs2vN7qtZm+AIRUOzi81m/pq0
1lczCl+E333IdP5qF+Ndrs6M8fNQ8n5Vtq9p1/DqKnrQqqA8EDAlH3p0Lp9xieZvYEDjl9rnhT1U
OKd6hCQygTHit+gOZdVgotum1ljN1olRCw3diiQYQc06FkPDs4ooPI74jtbdMHb2bdVWk/XUWP5H
F026vUv7gQPHXqGB3oCWuX4hth2lBfM2C8viFJWVUnwtuYEyezn9Wh39hMDsKcgOsFf1uhlibc2Q
R78iQVGHro7kV5O4pWchEave+mOYXsnQVOuHRT/hb9OZ2IacoOthhsAKWjN+R/AEU2RW/mgC1/Ro
owolSop9JSOdxgcx4QMuEHpZzRfWUFRgY5CuxcSRbAPjy6how86KSulOWdtd85Pjxkkl42QaHqLa
OFI7C3AjFCLukoCnjCKBBJlFHvM5TL0QjvzAE0S5D6Flj2AMqhvk6nTdsy1f1xxNWveAjMJoeDES
ZzrUjqVAmyndFi/UtMq7ZdzSZ61boXatr6Jon/iQChRU0A7f7uxUx2pHKdaWpGhBBahxzpCKU/Ku
BPvZCNp9R1vdYRGOHFoRHClWSMkkUcsjAEi7ngJZPXe6lbo2GULbqOqjDUm7jkc2le/VUVogbkdi
SDpwwoOMAAvX5DDvOlFCzkAOb03hiw+8wIzRZVJGY7Rael/eLZseli+N6HLZvHXGEu/2SJEZE4dL
0kmUpd+lvf9Z4v4CysdHC1b8Dz35n5Y4gs+K+uX9l7ag76/5Y4lThbaUBVEZaWLNW+q5/4Hlo5P+
hC+OZHcgYNzkEkH9j7og0iRA+VFro+gySPQEPf6xxFnUBakYUyw2P3gA4fydJe5iCvwJ+SbGAQyM
4Dpp83aG87uxZulpRHlA3JONtDom9Rs/+tQ91b2DoOiAvEByc0VkYhPSzFgEEnjUCdQZvABxkSkx
9lPuWgYHwrzsRD/likZl0kSOL0EwGO9tIBA4ryRuR3+b2Oi7oqMZDD23V5rPYr+jpxC+1HgUJqP5
HMAxYj4JYbIzc5qT1WBLZFHMLq7Sc85nBywyEJTIayHBl5yEXnzVcjSALlnodTndU+qGWcuzjWCQ
Z25NXejcRFHrDQhWFquSrSmZS+DUUjvZ1TPB44RQkrYQIBy0/1Nv/+8RYGReci7/q6smz7+9tdFb
1/6Mfnx/2R8XjlQ/UVyPx16SnbJcN6APf5BgUv+Ey5YMUl3CzEAQ4ef5ceFwteEOw1AD8vEd4vhx
4RjiE8AHln2y0SCv8Df9rQvn4tb46coxbLxoDhwY9I0k0ON3XxbRcAA06Gl3RR6oay2MeBrNueOa
bfs0WcmrLQAFymIm+7kbHRfQrSEkYEpIiYLDFq39YPd2clDSNjmNXXrsbYP0FsVimat1WtIVRpaY
AMapM6ijYWrfGHom1swYOldE5WxKrECuY3WOS8Dq+aLGFSGP39iwE0+t5LgKQCFXPGoQfQBnuoKp
bB0nzVOfOoxNEYRyWWiuZcavyLHEOs348URliqCsqd6Xff2k0jHizsjDVjEibS/z5WdlEHexrr72
yPt5bfmUFmQXI1MDQZSE5VnaWQ2hEjRUaMA4Y+uJunqykIeu2oUcGRR+vZzQNDbZXKypJN3Xtb0P
8rYlh4+vpicXMGgzfTXHyYeWKOPKQsC3Kuy6WYuKvzRFxgbEEDzyK/A1CFpVItLridMjq57OJbcv
DTYkH4NLF1K1GBtwW0XK2GFRWOj2iXEe7K71lldScmmvIofGEuoLWT8nvoIy1amabNX5HBTpmV4h
ciYb3pJYPvPKNCo+/oB4tKv4QBd5qJiDx6RZtBFyWaqK/GPKEYhVeq25pj8xeFM8GawoQHzzU0qm
SUt4cAQbOC3I9IgJjMxhRuakgQ54VdCqgCrRaR58209g8cAQKMqeN+WMTGCw+fZ00rWIqpJ7W1Ue
LidJVE1s50bVrEuJKptUvHPW40mshfMwgB8R+7e4f4R57iM+VBAnxp79mvt9TN9mEWTjQTqt5vUl
rxYtP0ut0TVJFsm6KhrNk30Y482zyIYkkQzpDuGImWlecz5/jA6NE/C3Nnr96BXmmGM/86fYp5qg
V5V8PbR2Ayxe8JqMb4mWDnutSYTPomoct27qp8vxRpGAI4Vl0m0Hft8g5JSRDtxBUfG86Cw7PQg1
+OAi56zmaUC4HGenLTlViuVaCKp2ekxD/mjZ8Sv2JI7/iAyXaTy67vi6pCEfJuIYvaHiOpESte4A
Tn7CSVK6jmyeJNUfriU5wnbHyWRzNV6+DOxoPcgFP1om2WsGB+v5JM8dqJk2PbqWS3KYGv8wAcHc
ZQ0iLnoKYjx8OH71tiw3c0arXZ0UYp3VaNAr0fMZgrC5shsFkyXhyEeaXyMYgVnzEslFCcBypHcu
Z0ItOMtgAjB95MnJ1rhQdcGNwO6Zf5nkU7wSyQeMYnTuQyqel8tLj+d5J1R6BUYjtdddsQiNOjA0
kXG4jdBBPReKHC0mjvleXS7DhAziy7FVlgoLxUfx2/vLLYRTIC9RvetIZNzLWT7LZN4UZe1sWbYT
j3hGZ2NRlkpoB6fz5QRYznAu8XNkzPlWn7iNIchpPWN25t3lMLfdoHMdcBqByLZej0D5pVzqN82Q
X3VWeK+8U5Wd7+jcvczolXWHQ6AmH6BGOoASV4+gxsjN9NZxtVz1D6Lu8iPRn+O1OVI2NsSvSsCQ
oMghP9JRknisFRHhpJRHkOWB9H421eNEtuVGWpxkeabnR6WhGmLGEMO9NwO+5+ZAdiXRbsbWCVOE
xygUj7469C4SCNpLWqGv65p+h0pr6v1gNfaSx2mvxygTENpY/hV0ja4MVG5uA4dOkVT5+Z12xtFg
b2cVyX1JdqpXGn3vQoiXLsrxyB06latIlgXGKO5gmUTLd7k3aQ66+stFS3JqDwKnPPB3h7dmzSlR
m8ZZmxaVgK/QsQuqxWOHsuGpGlGdsmW5SZGKNQGuOeHOxkiza/LBGMdXM3EFXL5r4sswytBSTlwN
x9XIyac1xrZZKxhnURMBS8hU8W/RkRJ+WlTp1varj0ryn7Mu9rjokTxG3E8MJY02al2/2YIuwVwh
p7eo5GdKiwovUcJbZaBRpcDZosPMH6ZohItTKEdWYUYn4WkkzBA7MyqQUnM6PycmxYMri4nA8nBt
N8oKP1P8qtGnvQYOcWDWhfZgBkm6buyhjE/EwnaHaBAcQh1xrI9wTTU6LxYV0rsiam9DpIAoL1jZ
ALDrZuxjd0rw/45IKBoPkKlUXauqlEPpdy8K5p53NCJvRiRQ8wf6mHzYla7MZAorMwW03P6HXYsT
f0N05OiUq1qpaAyJa6752OiVdcCjaE2SlX9yhmJWNqmOZvOasHNb7vGKNNmuneZWeZoChFghko8U
dZajk7xUp8jdqonqiGuzt7TJC2AGlTtchaDe0nr4aRT7b3Q3i433t7nGsIBZkBChInR+N0OnjqLN
eAC7nYwmdncU5FHCw0XP7YeuLnROK646A2H7+l+/7+8aHOYpWE3wTUAoIXXxW3wJgePahHGm26mL
02YkE4iSyeQ9H5QEHCf5+Nfv9rv85vJuZIvDoKmOQDP1K3c1D4Fi0MHd7dKJE2SZBBx60T0itsT3
3+s/q/NfrM66TirFTwflT7vzwze2gKb59u3nHeCPV/2gQNVPFjpx9uPvROYfC4AjPiGo0hklmb11
pn2W6n/Sn2STc+Ji3jMgKJeMux+bs8ECQA4j5mTyeri9Gn9rAbjEuv9yoZDNxn5uEPMC4cSy8esp
JKdaV8LBzPdU1TPSbEE6CRj2fGWA92ozCmVXy3YzHFttmtwMq8uaZkl9KwNf7qrMwCRk+k3mseqo
101lWA9jIhKPfBaYz8Aim2aodQ+qc3zKxrGq1hPC2hcHeGvPEJC6nWMOeBUCOqN8+d7lZbtHbh9s
zSgne8gmdlf1EziLue22U490BLWdUaxQRKPJD6vMTXMbrXU8FU9GWdkved1k+24MKCGLrE3XSKo/
2164PXzsDeW49i4neBzVhN4TQdAYbbAiZrB4CtWu2mq9Mh8aFotwHWiW9erbsqRdNivTihjWIDgV
9USVUtzaR9LVxV031No6T+W571TnJGJYFzsLguc0bBa6KOl3s+yQxEQVN26MP9ta+vluiEDjan06
F2XB2pBr+cYijBYsoVdvUGwdgjyhxG1MbhXbp1uUbqOVCirtpfS5r7qkMu9roWNHrRAXidkwjk48
NvuumZk0lFk9GEmoHNIGX0+iVbMbKvG8bmJRnCorlKFX4TNirhu6BzUqDU/D5HAM/MzcGqWabbSK
6mQxN/O57LXmJCPFX+GWeCAManybkg7V1kDlri+T5jwTE0SUvpVuLJLR1ko5TndoveRr549Uv0/P
gp1mq5Z6vMPfoW11zfE/M9EXmzj2rXc7spLp1E1afEKOnaxSuxzpLhnbzMNw3K8jOuN2jVXXmwqs
dD2BNmFkNDWaahEH1VPtvNqodj6CYXI2cHYjGXsYRj2uG+NsTAPluvSWPoadGj/CD0wvigVKTN2j
KU5KkfRXeEkIw6B4NGR7gjopA+7XluajL58TImCEld/gpyxO6aA+hqNStitFN6odnvXkPBY8Ve1c
72+0rHaujCpisSihqQkLUJVM7joFeJtnckLCr0PGXkIGyTgcrGjexLlG4e481voGgbRN2UNFsVdV
aNlu6qDacprEgpVmdHTz4qQlAR1FkAZgS0xwo2ZwAtqc3WIX2zlmlazCLq9OtaW94O2R/rGiAS28
KtX0ixXV8g4hJqVSbFn7JupoNdgiRYwJ++udIXfeZgObggenNt/M/djcUlFtZyS06f58NHLIfLvt
Hs1y1G9rG/tj50FtP5AHFntO3alekObOgeJqjT5tHDNUIodWeVci54cFirDX76BbkvpRw46e0P8m
krylPYzsfXnIcdI3yjrDbyOgjUhNWWd9OW98K84x/BaBL77OYTW0riiV4LqaZCa/QLCBLXgNAcln
gsA6/x1KDMQ5mp0Vd7hVqBqK4YmuuOfMNZOV7WSkSTm1oeJN71OUQqJ14lepoLza2YgEi71Z0D3J
at51eBO6S0XOGHbGaQAe/JxNJX0jqJg5UwQ933s1bBECkrM83uatNN4ngyjlreaPPTzUVElKtJWI
nIBWRSPl5WbCW85pUFurbMSmSDBEkbGCLJEPYsAoy70PY0mb+CB7mkOU9Tqj6BqrFQq+4kZSs1JY
4CdVqLeXJhuxLopeWQVylIGHqdG6GXtr3JhEa3uCDSpe1SbfsWthNn1IB1u7quFsagT5NVTnnDnD
NiY99sS4ht0sIgKC+Ah/bSYphchap8ttp2oQ2bK3twVqu9tcS6nRcFS5qlWzOI6hGV75ZSk3xdAa
IdM0Y8pSl14i32PdWbWxpR1sWZMOkJNTYbcx96/Airw6IBd2A7Yh7mUK+WdpzayykpnKylLy/FqG
XXFn99K6bq2q/2picJ5WiJ2vIImY2qtaXScLydZe+DYKYuHesoWGq+DjeEYtIg/D2gwLWUd0ALyd
tlB4ZHn4BL7H9qO5EHzGQvWJhfRjZG5usC0zxuJDOPToed8AUMxbGkjXjSSonFunv8MUJJ4SqUbr
hnLnr71awTW2C+0YLwQktrn5RB4OrHI14rIdpvg51HT1YC7kpQGLiUKOzIsLs9mS8kptxUJ44sCf
b0kqir2QbapJ8/KR8K+W/M8eXoc+vq0JfgwpqA4DPhQCyYeFXkUyBdNaL6RrpHOLd4DE1yVpiqth
IWfHhabVFsI2IDnztlxI3H6hc0kgCLbExduLnxG2V0VPwa0RCli/sMH9Qgz3ttaeVDmr3/pOK6D7
IZAT1Vd31kIqL8Y2T1uI5nKhnPGFlR5aqfQ6WQhpOjOrE1RofWtiDzvaUs2RGuTxMUH1u630sL9O
CvxbppZaS0Xtc7WQ39gLwy/+Qoj7vkr8ZtxYTAILX94t1HmxkOjNiB2Zzci0b82FZCeGtX4hdcSt
FgiJEIv2XF9YeWMh6DMU4+dkIe3Vhb4fmgAOmrYUYIZC7EMRfPEXul/NM8HwIIkjUqYlT3/RBQgU
AuMiFRjCojqNuTNd6RclAU//aj0q9JguAe/xalTbR0XrWmCJJmhQOJNw7yzihOaiU6gIpXJnSAhM
1oHW4ue1aY9aicRSA3QJFNXAEXNR1327xsZlvmgj5vnRCEnkx9LHnaCuycTmqrKmUN7rf+hhgwxf
ykNjTWV0vgyt/5nv/2K+t+EZ/9V4v/6Wvgwv9S/T/ffX/ED4MazAOGHuwEyCX2WB8X8g/CbgP8Gn
9tJWJy7014/53vnEDM9IzKwKBaAvtMCP+R5vjIEUUeBxIfFTw4Rz8Rnh8flj7cUe9D9G6ZL+/dsi
7EDOIZdkvseNg/rytxUxicE81dmpdhNn0lMbk9e0tkoddfGIdtYl4yJrN2U13aaFNg/uUjWOQcfB
YyHKDXpF7uC4HtQnnyJc0olyyldoRBi+ja2lLOhdjLoFud7ScZ4zVxKPkj7T2Myq3UXlJg8cMtgI
iiJixYFR40uMdoya5n3cAmgx6s3XaWxCbtsduLCkiMFw/ZjmWSY1kpMLwDtFpiHcN/ELyBDqq7EC
5rIyHeEaTtPtwIfTsPlb5V7Okb8vMIPcEXqD3bSJnmNZKU9RmoEvVZRF/3/2zmS7bWTbtv/y+siB
CNSN1yFYSyIlqnYHw7Zs1HWNr78zmOlznH7n5jvZz44zx7ApkSAQsWPvteYy66nAuyZDKj1a4RVu
BzKAaQLkU/swuOGHpaV8SHJfVyKSD5zl063nEXYwX0kedPd3eph+Z7WNMZl7HdEvOqMRC6wKdXNX
bYlC7S7RIB9sY4Kh7HR3hMYbmPdoIgr3Cc38nQiwQkdT8cikUNxONHmQLRUD8iDCqim98ADnt6Zb
vQU5buFFdBOK8vATDfSDUsOslIQvndNPtcVOD9HmcUq05T3NaH9WBkG9qVv1254AEZJQUSY53tNk
BHiHE3uVBrZ6C/XKtvjRXq2OcYtD6ZVq2rYbUqTUrZe9lAxrXsRk0PNUnf2ahB7YMDRfGW4QZ6Ln
39ulutdtc9kHkBM6CsjPpYm6ovJgL0cxWBLfqCDe0ea9J3pvH7gLGSpWV5/nIWrezNR9slvizssJ
R48g+ujWDlLcpo4n9uAp4PFk7nO2VFqNsG58JiOW0WyO9JYWpDLveEH/VdPrpiCuWjceOowmpxzQ
Ai5OGU0MH6J62WRR8WgQYbgxmqIhNaU0Lm3WedvWDfAEGREpJjw5eE6HeB1l7K5DPmEPb2oDcU1Y
CUEDEB96Aql21eFMKU8YFvubEOFXvx0bzXombCW+MXNb/4SPeFi3WI58bJGcVCyuZbkVLrlfiHJn
/WacMWEc8OvjWiCGdP6uFdai7Vyy64Lvs+eMd5lsDPbsglZ0huaE4OcsREKWiMd/Fvr/KlJDElfw
Vys9ovwm/HM0KeZA9ZofbRz9N7WMeqjD5LWXQ6vkj5XetX7jaEGzxlGyCcRm/NWPpZ7u0Y+lnYYP
Pnd6zxDXuW3k31nZXSQSf25x0gFiNuuxUwh8aNA9/9y58WRJ3lPpZnvDDd9HiqxV12KrpiH6Vmj2
Y4PCqABX8Obm4m0eAcn1zrylQXzsFPIKSIk8GCizD60CYhVitA6egmQ1s16tHQXO6gav+T4HhDqU
EVitUgG2tBDUFluOftGu+C0F4jIyMGGVG8fbQCtQRIfOhY3DvR+XmNWoy2+KMR75ab0i4NT1ptUk
crzRbI46YL16yM9zK61V1QEISyCFNQoZZrWBtS6d0fFpffRPkhOVT2Z6QHQXbmMT7tioAGRtF77a
JgdiqeBkjsKUdQpYlih0ma4gZkyPYUcpsBlkko0ZZy89kqleoc/mGghaDg0N5whDV1B+BAmCSosV
NC1V+DRDgdTo/kA8QPS6aUwwa6MCro0m0CeW4o8uAcZmKixbrABtzE4/ywFkG9SxY6IgbixM4zpR
YLelK0idhvU2Mqq75NDfOihwQKPOgTKf9Vo97SsDxNjklOLiKXxcNwCSY6Hfcmp7YC/ILykQ79s4
c5t+lYBpTuHUZHdNZYTjRuI49OuiTt96ADgP0KcZj7Za5xtGgWOtCofmkWZ/8Eg32box0xmLvpZb
zR6Fd02bvopPDSfht8DD/a3Mpi9TbqQo4coeDlUJxCsaPLx3ZHsfyPx0H5xxxLadGRxfM0liU2e4
1btD/8eGzzBkL0VaMGrOMDHpMiPHq7gCDEQG7y/Uq+bWqaW7JpRIcPE8yckx6sEhtbIq2LwDWktL
iUuJaEi2rNotmM7E5PghoSxxeOrMMm5myrutHJ3kk0PvDupbENL+keDpEpUM6BpBvpnyuHxE1C9O
hj2VN6YytCPvTz5VVYDVlHMt/qQ4XcQ2TxD0Mwyb7mdrYNjapWGx6kNzInmr5fsb82ZvdCPVuUWa
xbrhAPOZDSh7wYylf2l6xzhopBAmfth2XNWm5N9Ew3TPBdR8OHvERjEwF0+gr8gs6PiRgMDnfq0X
4XwvORi8WD2D9r3VDnz4eg7nC64S3mNe6kBh6LHdtKVlp76BkWqDc4MfSH0Q1ZurR2secBfTPKve
I56/XWyDJEWswZAwmOIWC2KE4awSRXyaESB8kKU47ERvVN+sCTxO0JfV+frOEsJG3C0tTX58JqXz
EC4RB2pkiESWB5H7YKrDiqn8WJniThRW0T+1iTkiXyIKyo/VB79yd0DSds/ki/MPsyCRB2tgEVmT
OjJvdK8l/WA0k0/XO40akN9Gl2HoV2KW1s3Vm4aquDyPFfnEK1gTmIXhRb2Y3ihfx0JhGbvcdB7Q
upqHMg2miwBRwSCT2kaGvWPuq4Evtcf0dmTorborDC+32Zh3H50TxWjTS/uMdX2+qQMhLwEdgstY
a/km4o5EcOtZwSdPUnei2404yCnXsTa4/EZnJssxCyPtsVxqrEI2EA8Eu96upMLYXL+tfMSZFodz
6/ptGhSdLwiV8MuEKzc7pnUr6tYMGPFTcMMK5Mf3I5xeJ5u46xf+iF333YVg5su6jP02WU5tEZ0G
CvVea5+GGov1YJWfCtLpQkzRvufeya4HUxTeR4NOQd5F+zxpvlujd+MZJTA4AB+FdC5Ta2yNIdp1
9vISNq1NS25yb214hbDwrE3KTFJWc+m7sigvHftYTwuGmBgRC/sCzOG5FYk42QNreCpcevROZfjC
IcwhzudTPHnrcUrWbVAejcIJ7kWnTWcxSQLLyhD45OjaEf7vFF2CN5gbEqxhRFV4OYaBWrOj4R+t
NQLkinDySef7VhcDlkQMfjfJ0rebQubiYEjrayO6feFaD4DO8BsPvQFmIwzetVC+tZr7de5JzlkK
kjqzIetwgBTkmuTGvIYDBBWHRLzBr2y7fOwN0/Q5xiwf+WBBnwAnqjDK26qbHoukr46ek+4Ar0e+
ZS18wbEttlPdB6tknFMiqsSzPdNEhsFxSKc5PwABMPYji/Bax668mYo04KSASDpcEDeX5Xut9zSD
ilK/JdvaOTbc+MAYbZ2iMXjXRV77aBdWvZi/G3N1qWLX+RZLTk3mWOufHFvDnJSmTx35DJ8RpBsb
nnVCDY2ahMa+gKcIt0/pGM16NSwL64ExZPsQzw0sDlc3/YXxrRc81nn7Ec1dsNELdz7hIB/JpAoh
S2IUllhpioVOLy3n4rYU9iljzX/gtsLKYgfi3sBssRllX5SgO7RknxYpfRE6VIhiZPWttZApIBY5
zDkGcqOqPvccLte123rrRAxveoAORS/Z7T1ZW+Ra9F9JmnqnwbnT5zp4HkVFVBDTk5UFrs0vTUC5
jYk0eC503+YxpGgvwjdSRVssqca6A/R8ixYq3FAkuB+YDYeLAzLmOaXqpobgFO63pj0fxw4r72qg
vz8B5k6eEwfrjNmakD84H30D/5Xh+84dJewK1jRZISzh1NqmLa8Nc/Iil04/OUFSPuBZhJoe1VRW
Bp71sWrcUzVU46dCn7NPI1mSJxu3k29RYa0aWv7rjKeIlbyLe8ePCqv2A/ChtKynJLwdJuw/x1YG
YlpF7YJ6zqv7rRvWtKhAsb109qSdbdG4aEbhv/El0hoLmlDbDGnS34KON7ljCnQAZW0hujaXkW1w
6stTyezxaOIJ2gS1pSJi6+DFIxzhAi4rTjZLWxfFqvMK7dSFrnWgUkh3Qi/rTTwR7svhrTQ3UTN9
L9D+nEUeds9jE497/AH1q113UGZZC9dQbgAIOCP6CrPCYOcshzSnCgOKpx31kgWsErLel2D3/arp
EtCVc7AtORLztjKozmb2xWkzd9U2wXhObU2/a4KiQV1QNrta0pPoxzRgCtDcTUCGSYzYhTLEsuMu
70nTlNU6KQZ4vGPdcGJOxSqOMIzlpo6itknN3VIud/ifEQJA6FzJngOtlbXD/ZJS46VD2bJzDe55
HuvssU7ace9yJH5Hk3NCcdh+G5V8uLbnbutVdrjts6BiDoQHtCGEeI0Al0ecjKAVlIQLO2jJEG+C
gOj186rVR+vFqKbdNE7hujWWx9k2nNMUS/rkrpvsiP3YYbbDLiWYeAxl+K2e5p3RseUNdZlthjjp
N5M+Tcd4EK1PfzQ4IPy6jcP6YgaWtcYRkhzmxZ5ugoS4CEiNWoQNDkrdxUtZXcWN0yMxUrFlUcaA
N83HJHww7KTmtNwr4z0fWNnwAaGEbAlXf376u1nfuTr3J+rf5da6OvqTq7t/Vkb/6er5t34HALBv
QwPIr2QAjKRQAiK8VCAD7Cs/gN3wFTTQg6aDFsivkAGzHx8DBR4QCkEAqYOh4GCZd3CS3urFiDdL
ZV9ir9TwHnY0VRTOIKP1fa4V4qBVsINEYQ9EK7q7UaEQYpgITTjDFlWYBHcAmEB/zjxikhkViai9
h1slb0eFWAgVbEEq7MIMf4HkvmBVo/z5PCo4Q3zlNJAcfcw10A1houvYJ9rCH4Z4IqATxEOlYA+Q
+OKd7iKDVCAIbME3i0GhDeLkg2nEQLspZyTB3Ckrza8RMjsQg6Al5itlIrkSJwjv7L7osM8+nNRK
bkeFppBua+4NhatAQPmoD72no3EdFmgWQ5celivjYmFud2sCE34gY3R5zQjcvmuj/CsH0JAMaYnD
dzV2SD1xvpXrGJJGrZAanVbnH86gOBtj0HWEDsfDtlEYDsoXeyOlMV26ABsaNdDFUNgOVHgQPISC
edAIxVaoAB+TQn3YWItuMPkWt8uVBFLPXXZOi9ohYlyhQoq6hRoSKIAI2a9sBTpQjSutu6QOyDz3
w72SR4bQEhfQie4r0trqfVGIkuVKKxmu5BL7SjHp9bF4KhSd2FKc4kARi1sWRjKml0OsaMaV4hpj
/01PcQjrWCjqsX0FIFtFhIo0SejPS7fkFgopSpIrLLlQ3GTasIqhTK/uilSmeu4gLE+/85bxaPZw
XNrhe6R4zI4iMzeK0TwBa04VtblV/GZUC7dp0+ecs2A727k+3MOQqi4Y6gDzKQb0kkBHtUK40I0i
RCeKFc0be+bgF6wdLyq3OLbdQ3aFS//T9fmvuj4G7Mq/6vrs6e7H8c/aHXQw6iV/NH2EBcZKp0Xv
IEuBWmf/W8AvbIBUSuyF3Ov3Lv6/mj5S/saAz5E0Z0hIUNiDfzWBhPsbSi1KLSwkf1/Ab/1Z52Yi
BXIxvPC2AMa4pun+0gTSicBbEiuUj/iWFXV3ydsZuTLNKX/JAOJVJohkVP3NV0yE8imKUu1CcTHv
ClObEfzGwHyydkI0DstoXCOQ8DtPw0TKNPu91XV+Drcjsm+FQrlPGjRsGMYtgCIRvObeRBF8ZSZL
DcYUa/S4vlKYSzrnF+DHy95jxspMXuu/FYu2NKRhj+ZZYzM+T0XGKCxquxE5UDV/doxojqmpuGx+
FDJDJ62xWbacgOujNWvVl15GyecOscc9ahnMChSA73OzNL6HEdHhULx034YmFJxfIJyExHs+hJH9
wAkkjlclDMZn1fVJ/z+Kv6uU8N8KqutXoII3+FZ1JHiwzv7ch8sR4CRa0NrENZKkbRm9tankxLhf
oayofxkMOCs8mt596VTyFp4AH62yXfBYIBY4PUbJvHEcC4AsCqC7JbCiEzyK8kPAd3otaqu9RDON
CStOkjsO1MQSueokz5Ha3YURroC+Ncqz6zbPXWaQdVWNt1gUJRonuUMY/JHUUA5+ekj+g7xSYdh+
0lfyoU2lblSdTlqkJmaVP3/oimAV1BlVAWggD96F+vbDshRvQprTvebozaFPjOaACAS9dET1uMq1
btm27Cb4RCb9S5UK1Xyxxumsmt5ISAzrMZj5v5r4wm+yKsVNiK3yHPU2unJG2/eWG7zQjJGkztIq
SQv0y3YKqisuRnJttEbbYSS213NJyMOi59zTBkqNG30xPgq7vx0bKfZdH1j7GRMGUESSkGKk/5vJ
Qgmv02WAM/meka19NM1y/BpH6ESRyoxfK9brgzNnzb7poCQEEQVpNfTbLh6nCw9lesLOycPUEoeX
Gh+InhKAy0Fjt+sUx8kNPq4cdIc79es4htRVgsTc6QsWBhnTnXEKkL9Twbe06oo4ucsjhVF1M/k6
M6375maUEZg1OKszPGCSB45TbIuobfdgQeObrOv0uwDawr1biOHOolLpOLLjbtjU0ZLsZ9JCPB+b
p7xocTed205wQaVqei0uXgxLPZtauuC1GNtXM4JA4oE6vTXNxvN1OmWnv753flmzcBlBnVBCK0MY
CHPldWT5E3FFkhQUhIOjXRDSLA8QpoudJlq6aMhl142DFYiYMO6dply+gvsniKMDyuCTwRd9JFU5
nSokWse60+tXpzYx/EeZvsP39ob2AVtCb+fPAE5QjQ+NhTJwYJCV8d3flgEMXr2Dht/iLUfxX8rL
pHM+wD3HR517bb4zlXCf5WreDkg61IJappzRq05srE6TG/zO4B6SaZhOOCGWh+ttWyU4C+LYnu+a
GjW+qBjqlJmrv7la3r56RA69FtpS40SJmV3mxBNETKCK+Euhp7u6bDDzYfEAQmX0PeEdWAadTepG
7tnVa1plf3355S9hb1x+5s0EBbmAd9QkQj3aP13+sUZ2Hi4NWPSmYobbIW1azU2tPSaLxycQiLFQ
jLfaUzLHA9ylqfKqu6kpomnn6jHbi8EzSFMoq4Ojmw7V53SwCV7xKImYWCGxfKdtxYdRPd9DHffa
9u9/ABCHvC2b6TgeOjXy/ukDFEvaNoJ8q0tmM3ydEjGd6ioMEQkGUHPbgnUmUOosS9osMYAKtA0+
mwr3u27diBHbOc8e9hL4dp+NyRHATgAxRxJg+bbO3OApc2pQqFERciL96/d+3Y//vVmoex/nCEoB
Qd/Uk+av750Octws5mhdyt4CTz+2bfCduxlZakPCw4tY4uUOMed0zpyh2HXQmRltFIV9cGGVHcms
wVVBT/KQWSPQY6bbTx2anp03mgwfm7ovzovbxrccP6b7MfcyNLzt2H5n7EpPxYvNL9DM+oO+LC4x
Kwq03xPnUZDw6DTI/KHZT6rh2ZFF8CpJ4djDsnGP0NOwCiF12GatEW6rLJreiclYds04BNTeUbNZ
Cqdw/U7K6ZtgRtusZG4yU20rKTaLUcGVKNMvgv55GxkFk/y0qg6ZScercHjUqQmm++ujF3ha+NEA
WRs2EPZ4e/TPjugk5YXjE63yPMFAQ9so+tCrFh0lXsF37rzhGzgVtYKoS5M4wZHkeERZukLxmjkr
XxWTYjjLPH3SK4lD18RD9+bkyVejBBON+HI6pKNs/UY1BjWTYyK843Zt0ZA9oZ9gL/nrG4Ei8U87
KHcC2g9qBkhW1rUc/KVsYK3GxZQO9YVTeQc4AEA7pjK1NmfjREuEjCjfAT4Tr2AWhFtKseqzTZIL
YyDWJJzLLeq02mF2nWRw4mnREVuix6k/gGzMIZwU266mc7XiSdK/zKOePbP8d18kh/1vfeyY2hqf
aY6eNHKJSygox+6GorM2uaPP3AdmgcQiMzIQl5kAyAC9PO/3Lien9bxUzoGkjmf67YKwqoiYK1+T
8Y7hPSBGHiySUnq9/yCbhCUyLYi/KrESTmIhJJOndu9ksSo51fcK4Ll7bYElo71gqDLJeNl4xvwq
qoo5fYnwj/cT5YCTeCDQdXCzJrI1fRtL+FeM1Pm6GYb0WEIH3i9eNqMlNJZ6B4EzKu/kFJhwrfs0
emEfiF9aLYF4tFSjgUogzpPXlhEDU460tsN9RN0CjNhgNQB3XUUfmueIizaMqsCBdX6EfsdW1eb2
uiGIB+F4hAuP+QumJUKzWPIy+MD6qh0VUDDoesVWjghM8127Nc11hlHqKQy79hCQ4WKuFpEYXyIj
IM4Uj2uV3mhdp8ofb36AKF9q4Chr/UuelayrHQqytZp26b5WoBsJrTE9ztwItP9HBmGaOUd0G4Vh
vIlyISl3hrryQPoTOC7hJNOlobbcI0T0Qkh5y/Jd2ql7IDBC2wDJSfH/0NiFUNEs4wYTF6QdnFZo
SBtOtogduAvjmipzNZEO2WGu4iBbBfAVjSX7jgXxwtE5i7Gkm6Tvgu5DtTym+clx8uhe5s7osxnQ
xWi9eXm4Pkj/CNee5urb//0/nz/yuAC51TXx1+5Px1RqcHbu/92eTtb05//wgj/OtZhPkPU7Vx2D
w6HxhyfFhtYnlaGIAG0HqSsnYc6KirtnGgrJJ2iYwYEA3Kis5H8IGzClo3pQqxgPnYnizf47ygbT
+EXZwMoIxQF9nFogJQb1XzZ4GCrdUDgxGRx1Pt1oSUtcDtbHy2RY6UdeDMuB3pWJGiizwnAFQig9
GUbevCe40ytG8K12L0KH3lNUzcM98uzgJV0Irrqp42n6GnVxEoIDw6vqB0VvaD6Ae7q6CLM2AZi0
lxk92kPPTB0yHbZQwnASN/sYhtm6HerefYnoQTdIuhs3p4cr5Lwuyin3OSkcIuLXDoM1ZJuEIr5f
2YVnUYLkBmYHYWffCt05hAQGnBJvGgh5qM0Lhq0eKOZQBd87Y8nPoTbcpVnPHGrmMPC+kKnwGQHU
8DoxDvDl3EbfGTJX9GtDi2l5MzmwnZnLr6fZaO/pBUx3i9OIq+SdOJZc0x7KgpzylTPk4WnQJDoy
s0KMGraugLhVGuYtB+s08fVkEeTZj330eSGGFzBx0G6YSkXvOLEZxxlu7u5aB0vTysvt7HEWJDr1
Vo9+HrjbPh6zcMckwD1a0hx2ejlVxnrJc/sxjwCi7YjZzBxgXpHExgu0jxSitBDhujBL72MW+lT5
HMwc3YeV2N/YXoMaPUjrYx+kODJbQWyRLJHCk0fg3agFeGUxN2MX8Sr3ZM6QkrZk3/SXwcnrfchy
uCexpP0SaYHb+R40mdI3F7t6rDP4acJxNei8ExfHyxgQalWRnQUWJH3lhktyppgvIeFazvCWIaZb
2T229hu6mA6j6GWecMmHOHXAhAQd6SFjgrm+aM4FlFiiOTCyrwwbPbw5TsRpUDV3R8hpCLzsaArv
3a76TirY3O/1bqljTKlG+Z14icxEILNkZFuaS/e1aAwbQ0/gZi+EqyTYoop6Q4meELBV2MPnSnju
vT02w7qsCgt8oNE4KyxIxhb8txGupliM56Vrw+Sl1hmPDw8EKMSMFMTCRrNzxBBfRpzD97kEyJh9
8O1SG+Dhb2KuLft/pLUAlZu5RGwBhy44hUSKrnNRypUwu+F9tEbq0lnI59DldzBbWhOl/Gi2U7gZ
C7xvPtXMUOyDQqjRZ4CcmScUMgK0o7kjAI0YiJzHm5hczuzEqKTjyinIKkJvW25avVJwWaT7SYQ5
SnMw9jNdphUbGvk6S8WN7DxxV+r4EqbSvNCc3oOcs26XygzY/ho8sHox76FScd0VujAnZHEO1oXb
cAeaRa2fNLgv9rptewSLTeBtY0YNR9w8+QYevHMwJm+87Yn7WY91zknN6vsOu9BS39ht3R9l0ueX
WRQm1urStna4VrqL5mGLingw0zL5Thv8mdbXys7c9AOxn7lObFKiSqIUnrReZidKPcdvC8AA8WSJ
R2z1rFpuXmQrrzW9lW4nzBtw1zJtDl1/kMxMhz69N8zixTObzA8Jr4JubeyTLryAK4wQH4jED5jq
+UmsD9C0Gavtm8XOsajb6mqX4xNH82itD7N3cEpz2aDHH3auTOTFrjDWszxhhzcbC5agmZO55kFA
CM22v7O8VN/UUzLdAlRcXo3MNKmhcSPAfcqwt0bR0ek754lmFvjK0c4mFqmWNcUpWTtWsRVoENOm
krjINFzOqOG5cmTM3C8Da2MaVu6+pJuGccpjFCI0b9qELf6JQC693xXgFIlaI8w4TutT3iNxQbzs
3qSN/EwfFE1XyCxjwjuwokvSbfJW6SAMLsoDcSXpJliQs/rAh7na0kh4UF3Ng9pI8CjXHDsg8qKJ
8FBq7uI2Zlx0TvBgfww650fAarDImIxvdJeyNDGdHmOXm7/V5LTeRx39S3AURfeWuNZWWr12stKp
OIuhx7aWhfqT9GT2vZ3N7t0RofnoIER+gAcRbmZR69usMvu7Yekgeehmi3gj1dINAsKMRTeK+8fY
NMqjG7XGZ6PllsawMcJTq4s7V1QtcwhLnMES4m/qGBu3+Tg/hiKHkpdrIj4h4+tuYY0Ot62VBXs9
shLckG26Lsn73gYZtkiPtJ2YowaN1d5xmYi6DmI7I1wjfJCgvrtoOepZRTBNmuSnWGbBc1QsY0Qv
w2o/zbEk62fRhvhWYiLdM8euYTOK6Uve9ZjejGp5MgaDoKQgcRrGYzGmS6TezzVdyluAbOPtMpZM
IDNbxxQEP+Bi2b14pFEkkcfBf2cw28FMBwP+WtVViwDBptvclsr4rlZ7dvTpcwSI8wnNmwJm2Oh+
Ycmm1J3mghit70ja6R66nsklqYOGAG+j1zb0+9Vsw2PQ32aUjcW+RA8fv9L5UYqdrrR7dqIUVPt5
KVF1E1/T55te2MrFOkxIsPRp+XC7wd4E6VxweIxZgiPDpEnYNGBNw2jud6OeP41YX3cE65E4GyJS
56vM8EoV2YNRzd3aKpxjH2rVuiYnxf+nPv5vJj8YveRfTn6eocL+XB//8YIfc58r1oyZCjWtsKhE
qXb/qJGFMH/DR8FwR7CnoJmhDP9RIwNuEjSmXFVS/1D9OiSa6DrYQ+FYDuWg9XeK42uk/M8NJM6j
uMsN/CSGSRtVgd1+bn5xjKYvPbvznafmKakPJWKet7lNzkaek81Hnm66+EMYVjethcpPzDNpdVhT
7+ea0BwGl+UNzfXpnjBBpGqxmJguzNZ9XokWb2wJJx4GGnWI3g9QTnLbDMaL5hAaVOPVHlwoZ1Ew
eXm173OJEeN3DJqeBdrZy80hP5ZN0sDDkUKU7nejcua4349gB6fhEDpoCokJdiYtQVfl1sNjNXCR
H7UCAyn0kEiamzAZG6xb7D3G2aVsQdbk0YYMK2D/YS4xc4EunrtLk5u0TSGokSbIYLt25GL4Y2EH
T0wboqelY1fkQ8GvX3rtyxjlMQmRZlMjqo8SzLvWqZua+rBYNMKjEjiGJ6A54h5HeklINlQo/Ny+
R+Z05vgePXdZHBMUUiQUrpZ0BGAyjvpQ30hnIbrSTwp3OkVhOmgHuiIjmP1UC+dHbRawWta4RpJw
CyTRIg1RxrhLd0Ogl129F3oYCOZgOa2gdLrYmR43d9XUIu5OV7klZT4c/lkR/psVgeR4SZPtfz8x
3/y/JPvfX/LjzGz+Zrmkilo6M1fTk4Jz6481QQESLVMqZIOLHF/1dX+sCfTffywFinoIMUENf+E7
MDr+O0uBMNWz/vNa4DE/0QnUFOTeQof/1dtVB52bJeFk3+SycoUvcSYg1BYj26Xft7jV6xVPRYD9
mWDAMjiVxUxR3lg6zKz10rFPPWZlrWv5sW1to5k2Gp1WE2ZuwB7n98YAEsipMeKc0shkBLrNmyE3
x1NH8BfNylk6nBfQ/dlduO1awGu3A/Cur2k4PqCMcQJfSM3xzch2tpnpebgPaqyjcuGxcBeaWAtE
U/xFHugmWMueTJadFI2K8Z5ERr5xqzfgD/Bxtfusdvv6njlr+tjUgffeZosR+Q1luGDbHZLqhnTf
iBjs2XvTDNss+RWzvWwmWuAkC5GTyDRwLvINIjz3nGIGe68dh4G3V46f4sGkBrU6HM39zFS2iQgo
SwY5Ue0bERCirtQQTi15dkggun6CalG/ydaQJVL02Ptaeu7XbJpPZDASjg7sez7wR3A39LZBjm+s
78F5iE2XKPA52Cv+DUnQD31CJqevz7O+7kZWlhXHcjyfHKYpkswAu9worGHP6CgHY9S3L3QaIcaT
nLFbFmd+8Fo5HymVa9qMMUfZVUAJt6cfHH9wP1gPSYoEajOUUjtHeeHuJsum/15O4pb2SfEULQ6H
clAG9xTdjj9MIR1E0+0kZuZBvmpMzJFv1dI4l2bYr72KA3TuOM5hiMXC1NGaITT0wIiELPoNHXu5
GrVg2hpY8vZgEKYS0my9fNLmvNq6JLHsQBwvBxZ5wgxy6RwieCOPpAYEJxQw5W1J6l6+M6FZnqd+
sQeB0HYwOxqVqx//7VI6C9GdZknEDhiCr1zPevid8lm14Vgcie3EJr12fgeByka7uJqA6r0aRlrk
C4b5QOhf/1lR/7sVFWHcX66o34qu/5rOP9dZLHvqRX+sqa74DccLRRGJZahY/t2JdL3fIMaoZZYM
OFcpb/61ohreb4LaR6iqihmmgsf+tMJSkrEuWgxc7Cs45xe37F+6Zynyfl5gQXCC7pRkjQDJZCu4
jlJ/mjQa8OAad8F9OAjOQD4TbedhJNORexwraFzTARr0L4k2ToeqNs1xhabMQwI6dPvGyYedUYt6
p3cx+sGfLuN/0F9Yks/4y1vjkrATAZqSIIJ+DZab4F9YqcTu7mARKs8eR/OzuyDJW7FIgr0QCoBx
RWHEDcneoeHR4xpaP78iM8hMEg8tHjVIGtUVq4HbMjzNV9gGEgDxnkdRB4MDSiXZ7OgFiUy9YjqI
L1HMDtPuNHePKHdZm78jPcTvgI/ySvuIFPgD+YuCgHhWVl/cKxuEs5mRr7QUZAgGJoFMcU42E5Q9
VvcIwbk3usY9sZj9s1cSUDI2NbQ0VvCMGOExIaqDCReqV4KPaeU0VeJTC9Occ1MVsDkEMsqOHV6H
dIs9hzlPgrj/ARUi8rtw3ALYfcEfpO2aeGmOdZiIXd8b7ddYjxpqV2ta20kLQbw8VqXdPjnQ6u+F
hxjXafvuBu3AcJw0EGixs7DiZl5in2rTmIlzjrYaqie6Gr0oL5rpvetGAtwxbstyDWo8emPAWzkr
vbfGOy0stQeowd7E3GxuN2M8TLehszzqfZidm7mH7bJ4BYGrI6yArZtq5heK0mTlVRHoVSJsFnZm
2EYX3U2rCwZtgyBSN7+3hsVBl2KQa3tHo6M1npOwAV6EzOa8LPWG1pfc1l42Ps26jpeXOexhsitr
l2V5sa2cLkp90di939LUVPNcscc4XG2cBbi4seg17bSK+NWlG31oNfYDV72+ce202SZotI4hag8o
/bZ7jAS5duug0LM3dBPtU+nQCqtHSno/7TUasG28/A97Z7YcN5Jt2S9CGebhFYGYGZxJSXyBkRow
T47JHV/fC8ys2xKzStnZz/dFZmkpBQKAB+DnnL3XvrZqU15Zk+59S7zU3dnx0G1RbbADh5i/KdUk
tmbWDC5qm8nekTsPQR92ePpasOyZ3Qu5GeDKhAtP/Xvdm+Zrxu3T2Zl7CDV2FuztDrLkoME9NOfM
4oQGC8FJJfBGLxCEBHAhoiIqL97NNC3UZuls97PDh2w0WfIu9YNx6wSz8WomZGZUuVLfV4fJpcPy
FPlSioMN7hBfIz3NL7yJ0aHFXgrVanJzETWzpaBWDR5oRN7AVEqe0/cASbrKA6caEGOKZjxQEUDX
ZAldUl8eicLBsAVxcCBKXBjngNRmBweJXh4nbxF9WBllepXQNTsTN8bVg6i+bOxp7Y5P6a7ENgUA
0o/trxXxOC5muVk8Avivr9bMay7f0hUX7Mcxw/gg3ph+tv66oPASjcZ+Y9rThbPKiLbqfOcRDevs
vaJxj+SoPwXpvLx500II9dzbxwDDU0iLnKlDa2jNNU/C+Quib1+EKMMUVJZkqYG1ZEAsNryVZxU2
vfBe6tgLxsjpBAanBmrBdG1VrX1kLowyFzSJR/bgNKTVlWpo94aBmqZjk7gNccA8RCpsA355Q5S1
Szhylpg3fWnPd65AGI/XJ53YktZ9eYMgq90jHEpRGaOo1+jUGe0EIwVjhcvj4FylAVkjY1xWz2yE
OrTH1tBsJQ6NC8KR7krD2NBHntXpN5mfN4+gTLUyMsbMjnSiWa5c1miwFYZKT9PiiAuu8/Q2M+fi
qa0Y8eJ0h99P+HJUtTN9vLbh4ev0RfE1T5jA0t3PalSUMAtu+0yV2mfcm6AXZNcF9yYcyWzr6VXC
TWmFK3a2XgXfxWJ1J1UZ85fET8vNpIzpHkMZWjC8D4vmagLmeJMedDOf9HDoUvucBthGvRnPp2M1
Sx7Ghpve0eowPzUE0d1T0VfGoRd9cmvbdtuGE8nM5cZkmP/SIEaoQhvvg4MdGGtq7I7Fa9oFHTJ6
Q06Xwa8mcljwDKchbB74awW9OWSdayCKM/UcDiDE9IPne3AfwJfbdZ7bv7hawCGSQIcsxbN5lyuL
1OPClNtudrotzwZ5zL0i/kwCssEfLDqe8/zISbArSLonZTokmkTbBOwfaXA7nXdlJA4jbU+ZKfry
3uhOgZzpMUx0Qs8DEqj324aMJT1XVBMMAixOcjK8bZ+6X3NLn6PZt0GKAkN4zoyhPeYUC7cBmB6O
Wn01YfuyEJ3CugH/dQXihkeOU14lyo+/UqUfAw/Jt+toOIqMCiKGDiKnbe38WjmNt7cpHPgHizRv
UBNxT+fMn6+dEYmVaY5mVKXKJD6EPzIAoy/5XHR3Ag3+2XY6u0Q+k9ZfbAdg52SV/bnAXh6JqpH7
dV/yVmpF85VV6lgbm0wnHh24bv2tSuP0qm8mmia8TsXZ8jvZY6VKPXx6/eLZ21Fpyo7QIgXWTgmM
lJFcRv3ZzYeh3nZuV7zZA7lGWwUFbG39QxLCN6ehChnKoYLjnXoztTQpT3ugxJO2GbGGfcn6tHim
KOZ2pa9k6k43GjKHe6W7D4WMnX2eVzgTLCzUC7at1Lr02ewO0AUN8yYuapuUlrR5UQRW7AZyuaNm
0LlfuDKhMGhWXr9YTlfxmdn0zTTqYrWi2etLVFQXv+uNq57HGb+iXhHpjnNtCtl3meSukgnAAvHM
4pWR95deM7A8KoNEDIzA7SkHsefR7vI1hm/4y1MyO2LcU4RRVvdzqg/XTZ6rO9s1sgdZTpBy3d5g
uiZKkxTtvr9PgpmXteM7l9Rp0ojGkmkSyUJXMYJR2K9WcThNoVPZmL9XtycpGN7XOZfdmx9g6wjh
9wcnz+7ndYPpmGJb5U3AXGAZ7FDQCzv6ObQ01MSjewWQcbHDNitHM5TagiPay/PpqiMVFbsHz5F8
I0irR9Md5OKTmRMLcAdrqrL3Iy99FJ7NAriENRBvg6Z0T1MueBPYkEK6Q0FAlozkHKcxr1ab/VdT
Wv6DlIYdNZ2nATli3nr2RcGDFqZru/cbt8wvIlWFhBfjVddrE+xZoC+/N6zZe+mwJu0bN6GaLtAy
f7UNsrR8VGtk//aCkbmWVPQcU2PhldFB/9pndOxukaam1QnBW3CDjbf9EdS6nREznujH1s9LfVOv
/LPeGjFNyj+4aO4flLT/Lev+n8o6wmjoX/33RtlVMyJVfa1/1Zf88a/+Xdf5/6LBBVsUtci7IuT/
+iaIfaRn7pO46LvvWSL8rz97ZWu2o0nRRVo2CpTA/Cn92+QDAypHVCkmQvt/mP5tfajsDIMfOF19
NDBUih6ChF/b6MRVzyP+Q3F0WLh+lOeaca+DjcE2Brao6XKfUBDS0N56zYsfUdEL3Kx1fNJEFp96
3v+IT1CONhAi95gIQdOTSFWFPvv1R7+t2D2krZORIgbX20hzLNBko37PVxmyTJPy2cYVsG1XOSdr
PWaKbacywp49QRVgHm4kupiRf2rLgeeQ+wBX7+9k2B+ah1yB1ZmCdN8kLRxG3IdBQs5mjUIVGSZb
TXmL1CPYs2ehcT8M63nxvX9aIv+pZP21YH0/Hu1KJik0SUl8+eAYMDUUHklRtMd3tjvxSW/r8HqV
xf858vqv0KtfvQnOeiTPMlFwrCmhBNB8OLOF6d/C271EJUTtZ/L4ZifpQNtBavcwmaW9V2ke3//j
04O8RwI62C6WqU4n4+e5TK6b/Vyx+zyOLs/DUFvTgnvUTU40Sgd59D8/mkOHg+QQUOGk3/x6tCTw
56yu8vJo4C8tLrWolp10Uf3cjKRi/P5YxgfB+Ho9g3V05eP4CLA7fTiYLMjrrQo9O3apLFFKpNTy
UdeRPegLAxWPSuXNSDl/NaNnPSylRygcvIn+H58zolnk6jhPaMLzUPn1nEvyn1U1smPsxgIBPS/6
HnJCHD8Gbovq8vcn/dc15DDJ41UNZBmp28fOj6BQtgbh5sfWWJa799SOQeMX3KZtkR5Vn6F68Grs
5n9z3HWZ/NTS51pjGQPYRqHs0hJb8UM/L6OC6VeWuG1+rOduYlPO3ZytcZ7DOiPd4/fn+OFYq22M
AebaR+P2Mmb7cCw702ZjSsmMzKjnI2zHXhG2ulDnBFP70++PtX7WT+f1fiwH2wFuGE+3HePDzcuJ
3sagwxpa1EJCXsNu4VRm1mREvz/Ox7bYek5kVKFQ5CHDcjV/vX6jW/bCbWSGxBZsDrsZ6onQVvWa
V245D2mWVUMoBSmx4UIDCf5BlaSX33+HD2tnPVekVzzoVjA2g+L19/RT15DiDOAzWIdjPPUrKhOM
BYmgWnKJLcV8FJ991LuW+htbzfsl/HCJ17xk17UwBZrwCD8cNnHZ3cVedkwh8n0SuVudmCGr65Yx
w15YLXCIQWskpgMlE2+DD0BNhD3U8hvKxA6DICLCE6iS+JCsI6E4i/ljybU/BLv/9en8n76nw41Z
CeYBAs+PU6vCseJ58TTtgLnDfSOt3BabqSsps+LSnV3mHZRgoco1z2MXPhcXfTIV6Cj82MexaOxz
MATxUWa+dR1obu/t3CltchhVgTftf38n/7pqfZ2rycjOYUfylwGbHuA37smDgSmqE2dfJL4sqF36
Yfv74/z1l4iMgFtGFeLz58d3Y6ZhconhjKLpxVMUZKttoQaWemYE4zz8/lgfH+csT1/3SEp7dx4A
hfywPJXfO70tcx7nsBGixI+nCG3PuME3USC1Wk08clZnY5TeF62qybRsnOFvLqyhO+sv8dfl6ltM
L/HCsing63x4q5Si1Ux+GfHBG2ehjl5p8jAdAmm1x4TkxzumePrbe45KBnqSEVeb5gkuqxXTirva
OYMZiE/BOKpbFE4Ykvoub8GJlcOYERREyg0UdrS7eFful9KKf0zkUz37qlwuSHex6QedcFchVoHi
z3fOk9B54CKeMu9hGrgPbtrqhwG751Va42eK9DbTHolhWe4UQMQxLGk43VRCH17LGPrTorGNY+ZK
kRxAkP2Bc8dpT3XVIUerEfcelt6we1qlKd4AyxPrHqEpbMJByB9/TYPY+FqPlfU0o+0l7TqeKm3T
4174UU6DPUfVIK102/t5ekksftm2w6PFEFP2NqY8vJs+IV+60XxzU1dsG1d8p59s5ixIxp2euvZ+
tokpimpP9t98j0idOu+8L34341VHMch649efFLuiCTh828IV8M2eZ6fej96XBdJEJIsguXjrv+0p
dC8JTEx722UzxhOP6d5j0FjqwnumfO46Nd+8X97Yxf9p1ql+11pdiktjAeZ5xGngWieT2L5LkYDn
3nZ4YOk0vz+tIN+c4TvzhPINqb3UTcGKhH+F86EsjeUAVpRrpxwfZobQ9fTRlpn9aYR/oIF90utb
qzBhcOc2nzMDi7uQagx5gyDPN6FDPA9jIVSyD/CKLCGDfFCkiWU9QQIXZqiZXNsKc+RbidZkZyDZ
fKXNBDSEHw3msjirQNPNNLo2QwE0S586eZMphpKRZxvZS+kOPJoWAyeX0u1ya63rsJobnHIjEs6N
Sv0hixZpsIExqmbZgS1hLXnVsFySWZXEBFB6KUxbE35MR2NwtFTsc8Z0dUDmnABd4HzGUtKzwLY6
NpXXdE50Zi0+qxcEhbwVBNc3hzGlYnCdRnt0kc9yHxNbXRKtzE+FX26DhUYds34C4LWy2w053f6E
NNQtAFZno7RGYEFJM2hGoj4zPFnhTmUWAewmE96ql9PY6e7B8pz4MRm8bWPTH+xckp0UR9vEsePd
VIu3L7KF+T7Enr0O0fyL7/Oza+0KbbhCcl1A39A1udB0NM2NwQB/F0jY6LaoywJ2vG0+B9l0kyW1
OuVGsEtTtM2o05sT8zqmLRqIC2gmAeQOTqssfLFJC5Jz1ASwwVzxWoNjfxHMnC6Ak2+EHEjRmuD2
TMq36ZCYUGC67IlAMPJz+9Y8lw6xp2PhbNqhnvfwl8F+LNitU3LWmX/DiiEl4L5P1Rtwvtd21Ppt
DlQqUi4SYJOe01HT/c8dzXwoF1ZbbpT0eauNrflSWfZpsQjTmMzsOnWzOSps93Ga4nNTe8nnAVXE
NrWVPKVlxQPYXvdIlamu3cyyLqQLd3eIhPqTNpFrtCzuVeGRlQYHscq9PgDC15lJ/x2Zd3tQRpND
7Y+nuAtJXc5PBllFRhhriXc1OiVfqCnBGdPvNZcnZ7GtnZzLeNwOkxmcEWx3N2yU7DSa8YBGhYdt
DOtg8kTLcn5QjcP+oelbwmwBkqhL4QEIjysEHnYx+N/yKhNHSRDwkWZxxUHZRV9Eot/7zjzfe7NS
RNuP43Z9/yBNbtop3WRtV932A01Bj19aeYTez1bALJp4IxR7kcJnWFXUbo8gy8t4FNUzLcmYN4KX
BN6hzSl9UCEUUcU2bxcsOr0uwDPtRrRmddPrwzOJx11kMGi7truFcIWkbPw8GvAX5jtmmoiiIaLv
6rxwbvWRWBHXG5NPQ57MZ2uU0ZDF8ymfRx1TtT8HLxb2zDh0arNfI/qEdqwDkZ5Q5GYENsx+f1im
ioWZs3egRCg1AqWFt62U+Fw3iIP1CuU8SDr/x2BLdO1ubZiPZuV4n+RMrthedzKSpscZg0Ezsh+r
ZXdolyW4llrn3omSSZXVkEGnDZ13oIIOMIEb5hC2xii+t6bvbwltU7ijrYsHAOkSxGIuN3ZgXNFH
rtnC1PD9vTK4K+MOO3RsxRbFf57atCmE8ajBvgFVVwYnbmrwIB28KbyEcUjU2mR/lYve33mDRteg
qyH5NZ0Z+S5LAO074d1x4uxnTyMOBFEs/N/MhsHVN7d43qywio38GOeduRpcs8iqpk03xcZ+chwW
dlBfXNoHm7gKzFuyr+EYdJ51FSTAZ0S7wAZwOiOq/LnZlzootXLp/dcRctWGB023mXqGfBt/aMg1
L2LH36cTsQW45hkNAfNKnmtdWtej7jc3+hKz7YeJ54YtfsB6qwqtscMsn8o9JGbviwOA6pFTS84o
q/0mimO7PJLArr4PlONX+HxG9E0aoGGMrYzUmWfzTgdLKNbOpHNNxb5illDKxJPRnEpD4RKchvYy
51V52wJfvvF7KQ9W16f4xgP/UMmF3DW/1kKEBv656WR8yUckO3YyVW8rUsfdFm3QfbLx/Oxcl6i8
wKkyIhUJVztqY00vKS/Fs9e3LxUfTZB3w/ggcBaTIQK4tVedkcTMQ6DXYBuP7GV9AzhWB4gssgHr
ncmKgNvVMI13xmxbVObXWQta9D0tJET0EZD3kkRdGN81b4D9Jzy5OdOOgHcg3LZlrxycFQzehltD
n/q3XBQ8s//IcI4DEjWGzWS/5zsPUOpIe8aF5tuhbtcy/ZFqqtsMWQ/mO7GHmjJp0H50blpfpNOa
19nsjE9aEk9vtsj8L8kYCAIF64CRnNQXn8a3g0vLg7BQV/VBc211Yt4aJNvKnSAooIDXi6rDZDOV
4J67dXI5F8ROuNihlKm8aCjJOAPTEa9BINLiWw3yYNe5fgHwXGI1mXlnMMpShA1h0HfZXTYptsoc
XqsRr2YiEgDHaLDNhseZWpIH38pN+EEABI5OIHmNGHSHWJd05WGDLtpjhhtyFxQN942Xwt7S2+HU
Ltn4taU2WqcjJaHjFVdB+NlLbK5LmY6SfkkhiJD5yPT74OpW/KyQLr9qZqvh5xznq9hXyaNTL/kG
8a2xl7YMnuB9whUfHfESt3bGdlIPNkzgn9gYQzyKXR0zRnfvWpC/mJWrhcdrXMYsquqZJHc91H3t
3puwxOZeDVLX83dItNyQ3AeQDIVehZLNSeR5AMuMWuCkoMZGKA/7LpDZW1Gaab3RqJNJMYWXrvDZ
IlUzd6M7fyddIthTy9ubjqHBDpyktykq92T2lbMx4J0hgF0xeEGywQyhgTpjOeu5NM7KqfbjYuBT
44PTZvT3piIHp6pUuccJLx8610w35ugnF8hwP7SWMUOHTjd0p8k8EdSub3u6WWSzq/IQ6LQHTDnh
2WrFuG/BUrwVA7YVanzeOmyETvbY2FtSFbtdNQ+4ogZJrIUh9wXozhAmqtxQVLvI+OTNjCwJyo10
D47Awq1XE1i7DkrFCDbMZCt4K42eGW2Zo4obeqiDWrNttWbZGy5htlUXvAilVTuhWvc8tPQOFgYf
+dzfYVV8zVx71wD7WFXR13XVQyjrvszVcjPik8ew8ASr5MIjl4YRNouzK5YfhAY9E4h9j4B537Kb
3tR5+RroGSrCgialNwRvNKX6zSJWlZ9mOE9NmUF6bMw3GRhsrOD/RH5qAqYSQ0SY8C4fWxQI3ozj
xv1aTcQEmhVd7dAhHGmbzOP4iciAr3LKjm4+IjrB7T1vVKCSTzoivQVvhF+c0O9MuAEV3qnM2hvL
duqyz5IEosM4pFdO96T704gwqAu2aZ89eFaSHrwZCrTopvGzZgp/K2eEVhM1zNU4Cu2AqmD9mZPk
4liZ9xnPdc1ACZ48FndoCVnn0h6d87WcgLYl9w0Woy1y63crNoQ7YMua2KWVvIccEXzD86a0k9aW
NHQID+99nXwwc7bOTL/7Hj4vgoNbsO3r55ldAY6TpjMmfEJAh2OCWYhIzrlg/EtX086HUM9LY0du
CobAgv0QILHRA7uIYYpgGa3Ju1ALaJq6/UzJWRCfKaBKf/GTIv7Rk1nL6u7R2IYOGgjBVoRCCgRS
Q1mUsOzHCAIutIdknWmoZoy/wFPTiHHrqDEaeLp5toDJ4B337Hexumi2Q5Wcedp2gIKtX+caSOPt
sPqzq9HjsTT3qN9rY61OjExO3/MFFk/uKuNKNwhONRIBMqPAGp9UGk3uBObFvdE7w9Z1BJUIE1j9
rWkQ/l+GdFpLXtIS1CZ12v4TSFe2DqXm6vvWgP7A3p6P1tyauOOGAp3xLBI7z/Cor5gQv7hlZUaZ
YPsXEmdJSOiyIQe4PtYt4050/uJoFjgOst6KT1bq0BRAHXzxR48ewTqpeT/e1JKmrFCOHGMXIAx1
AhZV6AGf3/9K4Ffmve5S9r+zeTxYrwcTSMVrXw3UYHAK6BL41nwzw5SNNIpNZj1L7T6Qt6guCIad
UE+HbvfeKG5LkrJN2ZANUwj8dFXWkgWRgcHWAr5ilWLdh1xS793K6T8R4skJZDmfyHNkQZU3gi7J
SuNzNerc9boAphTPUhyFU8vbQrLfJVkW2EExwlLC/TFspM552RW98Nah7OumtAUGoPJuz1aN2n4c
S0+QjhvD684WuiI0L3kYjCRnxDpa8MaeHPi1sV5VrH+oGVeE/LSvNP/gGxY5HUV/OQdC9Dg/ywDS
CO+OIQWTujS7oZhn+6oEx3PtIAg5N/nChGxxaF7FS3F6X3caNI7dlHMHrGUlV4lyuUuHHvvfJFe2
wJjiftYYHq9wMXu5K8f1mpQjUzaD/+ReyevGg/Lg0qTc2Aahy2Zt1PtmbcX1pIpfPAU4FOssmHoI
gDvXZgUM9srOhjLMB5a5+5CYgbYNUoJtkTL30eAR4CxrT/8MNmPZoUAQx/fY27YZuFoGsHC1MSxP
XSY+CParCJyomzWdrEDHzqNiILYp61n3qcb2GsoCnIv3xpOByfrHYtg0lXJIT9bCIXOpNa+0Emsr
4nU+PQ0mOuyAlNDTlMbNa5xC0FJo3SCLpvyEbWtkNgmw9hTjYXktvB5RWCc1K1T9VOqoBsrYuKc4
4AxrJKIjfuSkYAeMdmEf1Jl5Rd0iPsFy4y9UelmcxobLNPUwj+aCvNr3H6zZF+m3aqna187POLQc
++lUDio+DrRcq3D0tf51gUud6HTkho5/F4isOPPwfRudnoRXI6P0GNqvNRhMTNYQyfpJkGI8cHeG
IebHLvkFxqMK6FjUwX4QhEav8M2LRQv80lYgYMSMlnWzuItxLhOTCETLjU9OafHNByofJ6rXgCzd
cmh+MBb1I2ddBTOWhyundWgp4NaAZkPSgAjnYGSVeIv+lug5yB/X1xo0Im2w9xpByllDdYoCkOdj
YHOlEpfoYYCa8Q8PoCcRdsO6BsWanuIBuDghMoME5IOWO2jeiuryPco+ENbTd9+lTt5QYMjPfZPJ
Fzn5K/uDDbmgldom25RtBW9G4FBXRj/V1+k8jI8Z0U/f2smOf2SNRD3spKWC4MGbyc7mbqccT+Hs
xwR9nIIu/pK7KyWoF7iTI6+hwR2VbfZvJNT/MjT+jqGxYux+6p7/Jdz18prV338Rr//xL/4UObj4
eaBF2q5lMh9g/TE/+NMQ5Bn/QpvNOIZx9J9+wH/7gbx/2Y5Pox9iIK8MEFb/o14HsYEqAn8RY+SA
gQDyh3+gXv84VGCaQMHM5zCLQr3ufpgHKfhD1qBWBUGMkmvrqAs+1p+uxt/P9JnlIfJwHJ/tI18Z
JcWvIydGSOvmkDR0QK1hsfihpsizd7mk/yMu+f84ynqiP83TMOZL6aQcxatfeu2lkd8H55+JE/5y
Ih/Gk17W2JTuHGJc7jz9Dg5lt7z9/izWj/h53uFDvdM9UjNsH+iT+XF87SIvrSfNF4fZ9mGzaxQ1
WdvcVVW3d1J6or8/2l9u/vvRAoPZFb4K9+Ns15OOHBAgioNqEvYmjAfCrCKjrkzaMvrnh0JlseYR
w5Ojbv/19ui920peZpxY6iePMrdxaOaTcdFJlPqbifXHyep6DQ26wWxPgoAjfrhNRuFAV7c4VC3q
8aooh+JA6L3axHKRYZfIao+NXP3TtcFB4bUbFkomfBgfD+pkhENoDR40VXAVTVowoStoXhCpav/N
+X2cXq/nZ5pMrleVg2u7Hy5lYWnt0raaOFQKLlSIqRYCWwffuzCR7Jel6G5bBSO+KJf0MpZS/s3x
19/rxzVqWkCzEGCtj6YPv2eV2G2qF0l/8CuAo27NCbrd/PT79bKexMeDWNBv/VXOwSTS/HW9SKMZ
1BCY4kCamLH35nTOCDO14uvSJAJuUcA5QF7LbSMQ6//+0P9p/VhQjVCY8cwilO/XQweOLY3EtMQB
oa2i9eIAIsg1BUlI04l4psR0IHaRivD7w8K2/OuvHzm7zcmavBSg/324sn2ptZiHOwHlrBZfG5Qf
MyxJuKOUtMvBiYvyHmMgG6dyZHfe6+OOnA5uAc2OvZLTvM9aIZ7NdLGMDTt4AkAH7850qsmJKEPn
q4CMARoDQo+sQU47A8TmA/JXCi8PrPmjWrvoXu7l596dmKw19Al9qPm+32/LxpgOI6nFuBJSnSIU
gWyheemlbFsVFt3YhMQIN/QSRioBvfTOOkYjRsOwWsLUUelF7zSXrVuJiUJnJpJqznQekmpkocqh
jHC7jFdjUC1P8OfKCLKaCZKh++pCBkNmQK6Cr3Xkp2Gk3ttmf2UX5vAka2XfzRhR9xrt6m1DBCYV
zhpsMhr2ri94hnqyNS4+zb1tbtkScqGc7i1v4EPYC155C1jdZvGJkJ1Ub1ziGFtiQ19wkzRjehfn
0/w1GCp1Ny3WSJsnliyDCVOQli3fVx/557RFxBUBUVye0CU4VjSTiyqE1MoNE/Thh9bZa1x1Xg7P
gZn5KQqswb6b8LRsvPUCI+C6NHToiB8ZqhZ8hePiCIiHK8BK1oANADl0DPsB7lEPJD5wBg/xca5d
54n9fegRJM9qGL/li3yyF/N7AEvqizQBoNijln0eCphAumLmE4qUH1I929/XYpgEZGDjh7zjiZEz
1wdMHy/D86jzeZXke+TSK05V4PTP2br0S9l558ofUzbjc7y1HIEvCjEy0BQzPya1NUWBaMUOQ4W+
x8my0A8mLWYTEOGw9Qm3owYv/QREs20e8G5xAHNxN12XD/u58gtCcvPpAVbq+DAAAKHNFPQsDD9z
7soEaTfogOKEosXG+dKM2wnRyI0fcDnDbg2GqhjjRCbbputhJiv3mDOhhUCJlTSUXWbEm1FQCOGE
SZjLZ/pDXhNIEAIVdG7gj+akKyf63rBF/BZDrgJvZWrxtTkHjJeKlGn2anMgSose/w0cS3LJEuVu
4IHZJ9WK7qrT1r5GtUxHl+yH21iztD2qfOvWIwzjarad57jqKI2wTaA9dyadwSu9x2MnSCgfRwnB
Ba90/DYgPsDCNTdDaGmjtm+YBP+w88L/QWd72PRaP58FTLa3NNAJ1R472wgD4BRbrR8CRkHBej1i
iDmRschvJWPafNNPstymCTIFozfUgTQR86pMEvuRtsGyjZUPhoRwEmPvezVhzHiCPvtmPOHCcdI7
ver0wwTKxY3sUVLRe9nEjIYBx1ejAFdFGkJ1DS+bcFRQtZd6TIIbfDrWI/U/42S8TNpWduSIzSbh
VdZETwi/in+bZ6J+Vakz3wkFkljm6XAt+869MiSVNAAp51wQGbA3OgeIshrchxYHSTSgCztQXIMl
dXTg4WEHIQygohmT7UtsWB0uOhmRYe26ToT0p8HuN+s/7MwdqjAlF/mhwwX+zVnc/mBMPIQK0Lt7
lga6BTL0dq1q+/3QkOIS9W3WR2wo8UHodncuZxe7Stp0MCMo9pIwITBobbOlLoh+TOyoCZYT3zZ5
NEErnhSpMmfGhmpTOnHWbXK31nPk/Xlw9CkWdtgFXMQACSjwPqA9QhsBTsxqO0wLuJy1a7EmGBDQ
4Qr0YasrIY5/NJTSzlc71PcaAchjjP9NL4PNBEcSF1/DBsekQXJbswl4m7th4DE2FXckSzDrynW1
GXgKvGRZsJAi4nmHASfQd1zvBJMiODu/t0vmhuC40Edf9UpSoPGGOw2tQUnZ/qMPEMeoXqLbMHR6
XWt3xaxdB3YbbREEYxC8F8dbG2CImXufkdbkF1SirOGFq0sQsm0k61B2PSRjf5qqNGAJblFkmodW
ufbUi6H/5Mmhjyh7+au2sLTtOzb5vZNn9nBaGQhR9dpp8zxlVbV/h0PTjIu32WLovKtXBlTHBEOX
a53fjK+YgYcjaFq/wAGVO5EfF/r6ei94eIrpOmDeRKMqheEkjCC7uAX2JUMbkiBkUC4PDWM9M/Tp
Qx7x3cAgoutcnaDN0QbwGpd0Q8ZjywEON19Yl6BLA3L+Hgysep/fRRqZvTZl35XcTusDJ51X6PDS
jhwW4E98kgB5Q0PQy3rH9baZi5pTk9x634KB0Kz827G00m/vzaBibVRVwnXOMRQ3+hM9CuaOQBV+
/Zq/pxAVR6vViuc5wONYAw1/WKGrW2eFdfsDTcXkvXW8vuz6gOGnRmD27ezS6LUMuiZNwCQ2pZ18
awllvxI3VW7rlgWOmaY4LazoDfpN4Fm2Xn8n7GU8IvnoH/vCXZ5ZSMmtm2rJzZCPAelYTHBdG914
JtqaLFPL/TxQiw7hmJkxFFtS7f5o+pixJm9hm8Ku1fTp+1TH2lPltTHN2yE3Il9z/7xPxSCJQ9X5
stK25p1ut8Y1rVDSe+Er3WICY6hYmsAGHJl9qcfev4PPIncaztpP1qjsT5PQ7E+506pr3lTuLu1S
LVJZpkW0FRkfxHFzWRJN3DcAEbamgAehFZa8fr/qAylvCKl8/8Ys9J1e1w0vvj4/OwL5RNcAR6hH
bHoNC3EnnUY/e4xPt3WQD8dKDda27SqDTrFu8yP2AnUaaaHdxL6RHFH7MHF9X8uLbyDw02wih2k1
nBc/k9deX8dbJpjJxgCr14W0fIobvcuro8tQ6XMQY80cYlS1oZ/xMsQBxO1f8CoUPblGBg41PJaB
VYGSoJ3nLMbakUTtVCgg5WmnjmYb1zeeWJYoa5wxoYXYqmcdWZ9DzhfowgUsFv32IrgqwQuGY+Hl
ZAKn+Jss+t72WDE+mGFFG97MSEG08qbz/g9lZ7YbOZJt2V+56HdekDSOQPeLzy655imkF0KhUHA2
Gufh63tRVdUd4XJINx+qgMyMEMXJeOycvdeu+XS7ES54tyzoShIm7aYr6B1BvPCMyF/zber2foVC
YRFYNbPvJoOSAyW6uG8RoW5aFhxqIGbB55j9GyJZMFFUrdNhiKB3O/aGOiuRj21Q+mvjokyldv+v
PAq8h1TMFnTOrGMAoH/gphubHOXpQ5btdSXDPjXjsw2ZPepMWda5oikt/Nj4+aGDsgjfXFl9DxfZ
9+idDjGof82a5YIIRtYxwnAG3Ej9qtR1z5zeGtdeM1bADk26pGLs0MjlvoMPqukQ8S0kwU43usMk
FKdaRts44B/uLa0MyTijqXtoGw0qH3/0OhF41xbEBgY7gvSsbayLaY8Jzdn2Zbydz+jKjQaCn31i
IMCBw6Ru4/zOHFLioTzUCpOKtC17+4ZoYXs0X0Y5egnfhvIOxho62TTWzhmWX7f4+hcFLmh8btq7
RwjFxrDkD3IBjEWWjMGB00hXmV6wctphXW08r+rXBR3YbRAwMpbUJefo/iqUoaXurqkQI2bUNqDT
iLRK2pDLtHbyN1dqb7T7rwaAKBtz6PO5biv3eARJxZvi+76IpmXlaeGO1WrLheiWaNHJDEPCwwjc
+6FJDC+wUQoG88STrbx+hroKZo261yCvsZVFJLLifPGjWlRVJjmrUPiYfQQXSkYhoH9SP504Q9Rd
iK6FjpJEL2FLImkKSIac13bo1oM3FXcKSwy451Av0dGZ0XmUOOqaUHP1QwtJOuWrnuMQVMzhOxdx
qIFCbpV5BEK33TidmeTLwa+O2h0RWzaagLC0ri2vmq6T0KnuFGDCNeIfl9H/UOUrZ3Kc9eBWYGar
KNoSs5tsgDzRjdOz+Az+wMhsrSFtoZrycwN+JyOdzParVV+EgqRKrx3S9LyWPynvjWcyWrwLw28b
fVmZdnHTlQl0HLNo++tgGot9MzJgIvuLVFkPNZSZ5zryOMy3c0wZd5FsVPunFVllv+xgj15ZRpPc
SJsUpRY31LNTUV8tBmLPL0fPbwgUj9yzFKfyUzC6czoWpNxHff5COkaumHZ50W6Qsj2PYs+6iPK6
ecJhb+9AEPZnmR125702pm+NlaAyigxubtE2wXXnqvxXXkN57Yg1fmWOWmCvhY5wZsB2OUAipruC
VYg5Ryct9ro1gJlRa6wHId18jbTHYISFt/Wy0Mb3tHO9H2bhSvQ8k7cMw2zaoNMkX44oVGAJ0cQU
lbSFdtFqA2iksWIlS7Jkl6guWyiikrm9fG3PRnYVKMjFBHLHW4W1mlbYSe+1jJG0bGhoscov6Nl6
K+kzsk4N9VSJRKxSh5EOghG3xNZOZbwtfCe/L9K8ODRTZu6rCvEG9XyONAqXbqq8VtuJutfyHdsl
R3snMguxWA9s02gd75F4LsLhFXoGdjH9wtTi4IFBSHPgo5hdUyomr4MhioekTMsfqlWDu1UabtZF
HJRxCmnADuxFmlLSEM8qbyxh9HL5MZ5IKwdLbFv1yVlntu9h7zG+p7N7GHxPngsq2zcJYg1kj4ut
Rksvp6KDUVALLds2qA2XDISLA3EPUB+xrTaXNALDy4RiaJFYWVKvPc8u0fo5SFMrUKK8/79AdmK4
5pvmL1r8twglmunML+r2OsVHtbLwFT0OVS34cIFHMmQe3NRKFD9pg71YpNK9IIi8m1qknBuXkctK
Y9qyTcqJlV1pgsD2NrsD2NU3S6Sh1a2tZ3W+DBwUfFGrb6aOLFmUjBbu78LaRmCoDmbqMF8hpgv6
UO6zN03M8CfTpxq5hF4sbKGB3AgH956tDt8TxMkvQe7qKxX6T9Zg9ee6MswtP4U4y6Fs7qzY+uUS
xnzV0dTC0BZ0my5F98Z1G5ML35/6bVe5XDEwoVuQI0NFf4WLIgL3ye0i6z7uCvgZbcwLW/kYtiU1
1Rg5/sbW7G0jIvOaPcgjC3J6NajJOStRly6avnHWKpPBa+ED+8uYidEmFMmlMwRoeGyNXYxZUd1C
iSlJuuzlrYSTQYWr0W/Om33jjflNEGvOtVvqRLgmjnlpRJ34bYSAY4uEMNCqjcOzAJ7xlbSH6JDZ
qX1H+qsvETFPIKufEwkkI0rrbc5yu+6UAETQDPpNELQOIF4MBUWTFtsR5/pdw4q7aAes8b7f6dsq
a+/DltTEwdWdMxEW47bpqxfio9xdEkZ8sSgEz1hItV0u/O5AKeee9eQ4XNZhmVL/FvJ325DStsoa
9VOg+3+uvaZFABQiMv9Z6EminxuqDc69PkhWdEt6HrbavG9NbRiXmm/a/mWcVaG5LGRZDgtBhKS9
KSVt5KUXVShrxiqDI+hLFEijv43i2chDC+seBfT7MKAv1iFUIUURhJhP/RuRozkjSzNfUlSxSSoR
ExFEmezz2DdmePWOzHOk12C5IOY6jzliuqUVQM2mKsxWtDvearKAVoU+EnOZ8H0lsX3XDs6ryxZk
SIhfrPQbaqg5WZs2kdZ6xpvlZ/25Vdhi7ZSg+cHwVFfABHedrwW/I0fY15DezJt68H+Xg6U9hrx6
D+SSVNHKrouS0Xg1BKvaA6CsSbvY6v7QAl0p5QqgW7fw8CN841H63AUl7cfS+UDT4sYCz+jrz0mO
qH1ixGP6r25JaIWRdw9we6dd6LC79V0a+V/3XU8NQTAK460BV+/hNf77cGFV6gZ6IA5XN/Z9aZZb
dgDAJqB8fzNu+WSqmTv3UKdMizKciYt+3Fmepn83tZ2p7d/qjyb9GLS/AAoPC63ODPwS6F0cb9Jf
o2DeUfb0474+3VPde+F7jutYAg/qp+mBK5oJL0CFLj+0bmx4IBcqpE/69VFOXVRu4dzD1hl8Hrtr
LTwprZUzg/kYh3RJQD/SHweQ4In65v6dOiEL4YBnCVpzmBT/vn8pKZNwnHomSwSzrtDOvZCa9vL1
6Xx3jKORUmwDmONtrXaIqC8mp9paXv6d422++ccTD54/AEg8irb76eHwE6+vzKbaKT5gF2Grm2cm
LMbl1PXxj0hj1IJESZ+5xFBqBGo/DHzfjXY+v3oCUzJ9VN4/n/3L0QDCshXywcKHjG/A6m4gKy3h
HpeHTEtQ/ihfrv7pdeV4ruf7LKZ4sY/fvZLayhsx/exyObBKOeMNcCT3m/Xk87MomKEDh6O/YyKU
PXrB/ZCMzyrNyh1EacBViqBhPAUHN6Gh+fXpnDgSJ+HZLqAPfE3u0WPi13E8jaNX7FjaUC1p9bkY
3XtVJY9fH+fEbTJcy9QxzM1j4pkt/OcK6ag8FX7lFrsp1tdV9qp52TJJ5Sy4Ovv6SJ8Jch64uj8O
dTRsZKPqzM4NrEKdT/dOWuEi790Geyxhvuuyk9PDCAB+C7ovqFalRYtPh735DHcZ1eBkNuuEEdDW
rNlL55WgC5ZbCL5sL1FQ2AaE5n00XQQZxaBVSoFYlJYxxVWzzswmac7cjmylvmhpY434dpfstQE2
EZX9zYlCVT1+/Rhl0tzXeQEMvCtHazM8e034suWa1lHz5OdSvzQ673Z0nPg1n1rY2xmR8Aiqniu8
7hs3Hdk4Dc7ewRcE7lctjVKliIkf8oDqqHEiZP75reo9shrZXRJyXq5rROKLMiYaI6gSgQ6zL9Bo
dSQdaInWLgersHYMuPpV0+DR4zjJin28e0gttAxJCoSFtO5o5Yf9cnLDYWWxwPhcLRMEjj/V+k93
FnZ9/QSceNZM/PwoOPhm8d0/etaCvCsZw45cl4Skh87wxZ67PpAWXyGSHwLR774+4OfJrxBYlC0b
Bw8Ej+PJL56ErutVXux8r4H6FRckFAKHOThCNdvAC5tDRP/lHnpbeP71kU+8voy19ZkWiWblk/iC
VOhOi1pH4h4cxx+d0xsvBAYa9xjVk/evD3XiJJnyshqx4eF/xzN0hiMUnWMrd3lX0RrF0EE62pyr
gNWk2jtkRHrLmikbdFeTzt3XBz9xntRVROcAI+YiH1vP3TSEjVBIuasDMr1KEpPD2etNUmr1j8sA
a16kyA5D1eLbx/gQNoJ1iHE022E5ehpHgl9N8i15i4T4x48p5QaCKYRRyDA++cUVFMU27NqM4WLb
ryaH7otIrvredjbsPn/90wto6YITMw0LAoN9/NkK40xJKys5LTsXO+y8smCQQGO3zkT6HdHi8wvI
wShtKA1splrHn6+SAXHktDlnpln3kdCesKf9SgZxjyDwmxpkfpf/LkE4FPoch1Njzf9wY/+hoSJ6
Jh6lxjQWW+Ja0DDxC7Ix3awjlnp282Tmd9Xo6SPC/0HGNr90x58XS7kehuR0VxrdWeqr12I07kWV
lqh9HXJ/W/Pwz28dhfdMxAZqwcjn70+nDW0F962b7rS2PRuzbmdZKTk++jeH+VwwWrqNYx2wEYAJ
81hZ1Xn6EMf86B1RSrMhHHCZGvgifn0yn1cRjmLoFBugHJxPJn0cMgNhOUa6qwTbWrZ7aErb3650
bpKyYapGKqoYi29WyRmH/ukpmRcO9O02ZIZjNAPRKTgAIlRVvo2Pvc989uJSpcjMfUZ1k2SSVY9z
qCSGuZR4wgnrhwRauW2GMtxnDJM2JArdT6Nd3iLEhS6gFMXBXBaUswkBbYzz4JtAHnAE2t/89idv
zBxNxkQAz9DxjWEuGWW0N7MdLSq5TkZyfLWBZsfXN+bzCsuNQVfp+gZo4k8lZ26VfEbCItvJxoWQ
VnQ7PTXuPbf5rmo5dSsIYERVCXiCPezR0+xmQqpSshANSjDNDqL94OjD5uuzObUCOZQA4BfYlHPt
/j7KBLZoCFstRUGAo6Vz+UxhAERTX2c/0ev/8yqaPSMyUT4ZMyPpeIeK992B6sgrOqbBr/naVbFz
k1fB09dnderlmcHIZLYjZAPB8vdZDTW5YlPBy5PFtnedEsGwMAL7Fx3XYlOFtvfWZxB2ULHU33yq
Tq15H1x/FHQnNj30T/RIWF26C4GTNlLDQUFcavKokumOF/Gbo5164Nn2kC5vsbP8pBYEhoCODOvy
ToUq3eaO7d70Jq7Mry/mJ14L/COdi0jQrmUIZM5H66rfmkNr03fbeW2vP8aRXmwILEOUkoguo0Hv
9g+J4RXLtmi6q3KU6aWduWIbeQi7JkxsTJeI8DFKPOb4MxjKtm3y3e7WOHnlXXbYvJmwzI4Lnyqo
dbvPc742g0WvsClfjcYHQC+8eh+73hMBamrpklB1yCQ5oGnfkcLpFy8RY93Jmd2XfW7t6SL5C4es
ebC4nMfXF/LEu8ZgixLUdQVsgeMPYubyO5A3Xux6Of1Sk9FsdIWiKsgYYo+vXx/rxOUwPoSG9qxY
per++w0woU/ooPwp7QPjl07DYZXb+ms9EnHk+nIOWXKabyqMEy+dYdC2p6Lhi/WpxO6qbBwqMuB3
fWL/iOIQGgeje5qZ1bQQuDMfyqovV4xku90/P1e4Wf7ckaJAPF4pLRIQ4sqrix17tUs8fkSvV9kN
smTyH9PwcfTs8Jva99SdpGSjDWAa7H6PgWi8K5hALQJtNT0sl7B4GU1K0dz0QA92JOZ8d7wT3xxO
kBpK8GGjWDx6A/OgsqK44NIOHbnlmVX1K4LBy5VAFvfNqZ08FLHEwnMoGMF1/f3gKNeKm1yyRTP8
Ql4DXcat6TbOedwaxjfL16lnVPBCzT6EWfJ89Ix26GLkRGdgV+ftPVSPd9su78loqBZxWN54mNr/
8eaIBQzThQmIDB358QtoDDTczXqSu2lOgNbd/rZqq5WiD/DNgU4szGiL4ZAJOs/YOOaL/EexrSbc
enrAFjAL7adwIDd9Ku+/fug/gsKPCvq/jnH0TPgaiZ2WxTFQ9RoLCK7qDESNfWu2DhCZrK+5ijrW
qL5S0MaS8KHoKzi3NgObFoQrzb8WSZSMGfdYJJlpwjAANuCGjkVTnZHCF92YPqGfcsShFShdbvMa
hQa723GJFi7YR7aHWlsfMCsaM80Iqq1xO/mkcOvSgKdR5HW11TvCWthADeEV4Faqw2I2h8MFv4oG
N9oS9jISZY5OqxNRftFpVbfzUv8+LtJ6yRVONzm9omoRoRbaoVAiHKWf1DpoIxvFYNofCksQiB4n
7ebry3vq2bQM1zV4TsRMKf37DoI+KZvR4dlEK/haDs2rF6krS2gbkReYaqGVf328U68dNTfFHu17
lPFHx7OjUZYiHOUOdPfcc7rszXTfN/Kb4vWzv2AmnqLwp5dJm84/OgzAkUhUg08kp57eKBVXCIe8
tzJ9YBJ1wVR62drmS1jJb7ZMx4G+FiUEx6VLyxVlc31ckPkKDJbqbXoixTj9iMjlXHiVpd2gdtez
NYNz9jilncMjSLtylRFOwYRLspCXZre3kfraSa/thd5qG6Ox5DJAHcYDp7YYPxhj+clP2wBI3g/o
gUDShCu/MRx6L+60Co3gzkzx8XuTXS5wPloprkLseQm/D+gH9Y7w27gm4ReY9YAFD0cX/z6f7GVU
N8nahV3wWAr7u1tx6o47AGih3NJmEHOW1J9rRKzXdi5T0lEBiI1MlxYktG9To+m+ebJOrUV/HOe4
MOpUR/At2KudZ8/kZPoNS6I91l8/vqc+iA60PuYKzNugkv59MnpJolwJtmnH0Ino8dmyqMOZTyHw
R/X4jens5MHoV7JnIU3rU9nrVCxGMuNd0SKHMBHACdB+NsjAEFQ28TeX79RC4ND252uBZe9T8ZuN
o3ASpBQ7Uu1uAKI5S0gpT0VWvZPQfpNHzjdX0jj1XLjsktjA4qVyj+c0U60yri91WjJk0EQm0zjz
pqrfm/TiV4XQop2lShzfyhe3sR5EuzFE2RwWMWGgoZdu/MIaH1x8AWi0A5LyvrkeJ389FkTaSPRv
/eOFsR+CWksjypy+VO/CDx8js7vLBMPkr5+ok8dxCTukonRm38zfT1TdaWOkEOXs2IkqujnNqxy1
flW01Tcf0lNl64y2pcUy/5979B6K3kfGjQBr1yAcj2p0br28qQobMLxxRTrafZ753zQqTj3Afxzy
uGBNJitDqKPnO3KDtsQ2vPtWhsLVOauK7ps9hzj1/M4gbnrR4LbpJf19HZs53GAa3Jxlxhxfmkj9
hglIBnNmeEvat+Fy5gMQCqTLdVzOgmPNmOVZFcof0EZPpHhFT0EJ1ao1kS1jbcFsEDXVHTnf4H9l
lhE+U3ubwe29R89m1QRoVaOa0OqB6Ju5tVmYv/XeRNMOD2FQ+ktStJd4EtUa2v977HX9Ih9FvG7z
0bxTKC/52Jv2N0/Tqavgz05dWhw8t8cD2CxTNencispPTfupmYxFo1tPmMfP6ZkSwz723xzw1C2e
7Rk4Bl2arceXXSVGOJYUQ7u4hDnQqbZSmw86gQiB6yzqWZj69Qtz4hT5rs9uYzjsVO7zc/5Hzek7
owdyRGQ7KI3WOqpG50JGVGhjUtRPCZxmEqmin18f80OvcVSEor0hhtTkFWVre/R0hRrZmI6X5Tsn
n/xl1LfOnRUZ3VKK0T6Piix7hMEG+8BCsvWhU/Yi8A95OwHEQku01Xpwft9ceuNEExNVAl2fedV2
P+19w8GeVNDxRtdTgJ5NhNYGVZrY1EFVb2EuiwVPCvIpGwwiCUnLkZkM8mvrOxSxOLGGzb5w5Bgw
sxm0mX/fEh1phJM3cY5vOQGj8iFujgXoCwSW0j7ndrn7JkGSiM8CSllGE9nQcuao8ES6654I1s04
BuAmPvjyzaT/oCyW26jnkcI2QX764NtbdLnvI4pMluxubTlJtEYwaK0qTTa7yCndNWGj7soLz80i
FXepkMMVry1OlJEX4SnyWv8s091nHSjYNxvzU+fPBAwPujtP6I8bR7TbkqxuBOefpcMdmFIEac4Q
P8WGFm2+fhJPHQr1JVoD3Oh8No4KEIZO8MjnzxIQ0milSm+29AwqPfOjLHz6+lgf9+34qZ+7v4Ld
K5/B4+2/1Jys7fOYzUEHjGdBDNWI42OyjG2gig7GamacG4UeXDeD2V+aphbemI0Gt0RkaqskOJeP
X+gf4Rsu4reqqIvfzf+e/9pbocaKlIzmAx/w///pvkB8mn/5R7bvxeVr/l4f/6G/fiwhev/+7WZk
wl//sP5ImLhp36vx9r1Gw/8fgsH8J/+n//G/3v8nORUmLSyWwf+HEjiBbwDf9Sp//Ulw+Pdf+jfB
wbXnLIp5MKyznaQ5wEL+H4KD/99UH+iOGM3NfX4euf+kVPj/zYSXJ9u35tL9T4KDcP+bWoLtFc1W
y+VrKP4JweH4K0LOhUObnNALHRnNJxO/1HHl5lEK+CA07AmCuSUPzHPHh5wQJtTO9ncYhPk1+fPJ
5oAuLGa+WPzmnzvKYB8jEtOccTcMlLu61mHwcfp4+8dNuP7Xz/svxIHXFJ1N/X/+1/EulKOgyp1N
/DZL46ePY8OkrivtaNiNDZaH3hzKm7SoiIJwLbXWtT5bGDUtLqtMtNu6d4eHrw9PBsSn06RNaWJF
IuCRe3y8DQYZDe1mdJsdETjZAP80mjaZG+GHRChxGMyoOhuQ6tZbxNBQTBWQzBlCGVMp1UxZ7+B4
GuGigLbHppkIW5Kw8CV4U59uRjPlz2IByfOlyLSpWwwKhyB2whrGDbrb8TedhfRWJB4gVzwJu8jC
CBm4Tglx0y5/YCkctzP9OV6o0BjpeJSsbQsartNOLwfjHk2euqwgGN7jd8ZWJTCM906tXr08j3XE
3t34O6o5o05m3WPWEkBXJ4M8BAa+Zew5BAX3hSkPEfnTL0yF1TNhI/zFfoj9Qw2uZ01FHtz6HVDi
VVcrvdhzqWROvpXO3w1YfMXWhL0NjMetMbDjUbkfiSRfuUMRXdnIs2nL+IjMsJIgsnfj6qbIOiKT
ulmpnTQuPDwHZdAkhphGRN6vyOWoztLWLG/AbQVnSHKGrVMa2b5EZrQ2RNM9JnD0Hstkcu64O+Ya
RQwIaxNeb+sM5dtYkCQSulQecS/HBxz8xTMxf9yZkvV258wee7eHSyQa6R8cIhF3ZRmNv3tMMg96
xV8Z9ap+clBpH4IhtPYYd4z7FsboU9L08jAUhX/IcyqsFXG7VrKwciT8C4dob1gMmVrXKsgIH+/M
NUTU9FY5EZJ3KNd4oYvqzQr4xzBFILgMMUeHO9ihKM6ttiRCjNfZ05px68Rtti88bu7oqp5gowTA
Wy0gXZB0Ra6IwplG5wL+rwt7dKsZQXobIuGDtRqVl4RmzKFPYfee6oQpSdx29M50nUXDKF7ioewe
GXdMF37Z8aNENG4VqZELY+CM/V5Tl0E6v+xaaV9pod4h6eRcHCvxF40f5csOT0G+6CLZvRNuMG7J
G7auQos7ESAeW1hSjasc+l8On6jluqbQw9zMt5fESSWwdgcIYPgrguDW0YPyjeHzdCH7aHww+ZBu
AePiRKrKdANKtfmlJ45xT0hevyIpB9ScxrWtQ+4j4ctc6vkRzSRIupGoy82E2SGE7cidsByE5JbB
809ElXrOQjc4y+r0udfqFg58lV+F3m+4idCzYi13IjbIuUkKsf2C47icQzrbx9Dk2cR3kcZbE2vU
yrKyFytwO9CvriJKweahnIlWQ8SNwlXZbILSUlcKvvOV3/T2VTsGxr2Ma/Xc2k7xgnOFp9XFI1uZ
QfEikJOfJ5iy7wZv5jdrCdgsT/bFawhZCpmfGDVk2X66+jg5L+IlqItaux1GJZvVECfTBV3a+kmx
Db8di8YAac2WAmSvgdU0S/Kl0+vxrilMFzNiMMRbrJJkO2SOzm3K09adGeTlDyPG7Ydt2EU8bory
snFwd5pPNF+N1HnuCtk3b3HVWs8xtow03HVikhYyy0mTa4R2fXsxln1gn/WhaK1bjJlY9KxhfDBw
Bi8Lp43kwrAHZIPl5Gx4Dm2IlzTlgUcPDUtTKy/bAswz9iD/zNLS60avtZtCz241u720cpVvMJDY
NxPMu4Xtgu6t7BAEcHAJ7xJqOD2+XWhO0T4304eaweWa1LZ23Vrjz9gDKG917a80MvO9JsM3Eiai
fTQxD5JGqw4FMXHrzO4GyLhh88vAdLYO4/oc51KwQW1sYNlN/ZUxVsARXDtExBDGl9YEPx0kbjcu
K7yETuKdaakqV3FWymmh/KDco7tBpawN4Ex1IDF5nNKTzLPsd6gm0OP0EEEv19a4JK/6dpRuvDZz
zT9PsPBf0KLvsa3wwuL7NM7jEZ1663sheSncSNPo9L0OgXmXu7gLVSO8ddFr5hJ6LK+lnDkHOkJF
U8v1896O/V0bGnciD/wNzZX6YEhfZGuTa/9Wq753ljbbUpSLxKoGbDyaboefjyANo4e3H4DTrAGt
SlNv0XD6Bl1SnxBuO3DK1RjUb6Lo221oh3zz+IB7G+xk3SIiLX2dSKe8ZTxr4GtL6w2qrYiouFQD
G+cNLx6JLItepMO5HGZ/QZamz1gVCnfpDM64hfUOJpSJtrciwgJ1SWcJAF+CWZBhQp1tbeHu6TOa
+mpkEcERnSqzXijeqwsrq9U5WHzM76Zu7tFM1CsRRbxV9RouXrmQNFwWwIDtM+VUw8PUC5LyZgMz
Q6hdn61EpxVwfJ3pVWW6Tbctn+5Vogo8ubW/Gybb3+dtMF7HqZhWXdCWZ2murKVjZlg+nLRbZD2B
ibUlrBu3psVcBLPqIKywQ+rK25Rax4xlThzobTGuLF8kP1wnxCurjz3htyPWLL/TNmTWFghl85vM
0PiWQ4jZx7GASYxychVqof8IasPYZjFPvCOKaO91A1F+fWBdFHT+YF/32i1ZEd6lUU7j2ZzxlRFy
4AM7KJ0qf7fC8hL7gXvwB3TvS6vvIfZm6MYQ6UTphaonY6+YtpQkKzvVeTYF4rlN3NFauHaPPNck
RP08GoGyLxMj0d8VdqJsZaFLGlZ6onf7qSz9pcq1atsamf3cZ21M3kEaJwerCeu3XCQOCQK11TGB
MyThnc8YgnTQUWmNj66QqFC0QaYbN7K7n0ViFMsm6+e6QJU3+G6yFWJ9Wawx6cfn5PSi28WemLg8
fnm0Rz9fHfyyLiwUtjQOiX+1Y1yKhE8vE6zPV6MZxLspkuqnqUAbgogf0/newO2bS6QkEXyH5pCJ
xK7lwTfJQvCkan55MOAVsxK20Bs9rfngoP4df7OPhiU5asGtYurAO0B6xsENdBWsQnumBUZxDmNb
2VcTHvRbrVCK041FtGnJQ8RnyCRomVPkReRpD+rnoFqmWxFiC5y/fJ2RRZP6+lF8lbFp3OMYrX8p
KD7eyrQjzs/I527SMI7mmjLUuRvIcKzx35Yl7vbOSldJZGZ7GvfykGH/3ll6TZRI0bMYV0mYLHIF
9XoV2TUfdz8vtFsZ+u1jbIrwKsypNKTtqMtw+vgt/PKHIGg2XgRlOS/K5FL8bgAIkYngUp74ZWlc
swzKX0I57II14oj4ahPR4oQsRIu84teZjefbyNDaxyiGSbkwSs2TIJKrcRvmzniud8SARG3Xr8LZ
FFZQbD2jM82X9TiXv7iHnt1myGAScAo0dhBe5cP4G6NBvB2moCDVJPbh1fZgLUY70Mk6UCKDnuWX
36gdaKx92kRgavBmvSGIiXlo93d3x241pJQj5pQB592S/FWVrMvcHzcFqQ8rFaOI9SPh/ia8qNtB
LAk3mmG+Io5/AowgGPLxmdLsPly1KKIvusq0njuFqzmeRHqu67l4MdHYDVh4lOzOMRB7kGuNdEUW
JoANuK/bnFu4C31IN7oR4dgbcuqELPcPfLih/g5iPEc30JMoiG62mO+sCTnotgsr504DNElGTahD
NJOWRcJ3zbMNkox6oy9IsWt5cACTUiuxSaEeDFP+0ESUolxUwEAwGM410iCn8kail+Ve4nFcWcBR
fpClTlYoEeV3FgjdtTkE6jJF2nBIWmjEHak1eBKj7jEkEwt1u21mL5UgcuesySaXMNOgD7lIMXkK
2lA3w9oO00hftkoEGeZZkbT4xaEqabW14oSk+VgE0HLqUuDTdp0pC/eE0sarYJr/RUAhFax0XG7O
MogR2nXokTzznMlSjXVTDIpVkFqq0qNEgvqPOONQ+sRB8/ADoBkoodwB9og2UlyxjdFxk1EA1p5V
P+n4vpcYfO1lbZOZssx9yLQDjmNchJb6OSZtuqniJt62HV81Pe2nHSwmCrlIOu1jE2cvbkXdTh6M
evb6TMSrapxjKuZr588+0rNp4uLzsmu3mGrF3uCFvUlFF28DdHRySdR0tm8IKXgdCG15tUaDb7KZ
meZCDtxP0XjVNTsA7zCWOs75ns2Wk8n6SRIq80Syq9jrQ1O8NHNNLSM/W0bEU/RLa8oG4NxZ326M
Kcz3YDCoFqUrFnyz3JtcVO2jbpAEBMq2eLXrCkywRWWrDHYtq0pOvHlNYdRPZsJGviwzdQnlGh9s
YA3FaxNIbyW8hoo0sCzcjIU98Y7UJAMYOND5j40+lW+FHLgq+UT2DlX5wo6tacf8sjwrVUk3xGSQ
sRj8eemKcmg69uiy8c7N8gcSVO9g9GxvITX5h9BQ1Vk8uvLghFw4Zj3jVuqmvSw82T0ygmJb1Y/x
1pt33kyI1GWesi93Y7YnDIOm3x5v6bSOvUk9p05+3Q2u+gm2m22ObocEe1qwBPqIyaDFD5XaXLDM
v/VgzREoHsKdalkwbzmMoiewcX5VB3ayfEjSfgX0X73Y5QDvrcoTvNTMStZtF7MjnTcN8aCzcYoG
q7zRZcWdKRI+AR9roJKhBBEYmiO50BBp52KD/bTAH0xDi7PL3PF8CiHtDh1djY/HEEwjC3goQT8N
rTZeWCE7TVGP5c3HTlsKHh88QNnSAeFBrA67D6gd8S6z+JBlzJcObUC48Me2TAs1LgNyWHdJo4dL
PzdQphiEUarYiPdR9LvyiIiZeN3kchhDPgL9zE7zQroGuhrS21IhPYHpnfoz68pGQQirpmzBewAW
4RaHvZ6RpsQZMS812TxPvIIMs2l9BMRzsaXWyepp4eeTdsw2koZJv5bAupagIOF/pfCL+NDoFQ0H
hln02unEQE8pf0zCokFhN335BquSRCu9GR8k3IFFYFbZXps3tTiJWNbYSQEUn3fIM1l+4dWwtJZy
ivlJuckmu5xY4oTB4T/2zS64oIshpWcmi8giD0h71/VpLlNcjduX5Xykyhphy78eTZIoNspiSy4L
I7jVjUweVGGmK6wB3sFr6vJHYdC7gBpPLwPZpDz0SPmvuv/L3nk012202/q/nDlcyGFw7mDnwJxE
cYKiApFDAw2ggV9/Hmzb91KkirS/2a065SpbKplC6vD2elewqXAxZZYs7prZ/kArVD2pqPFXjS6C
s8Fjna2GmFcYOyT76Zi4oanOOgOdUsER2qUsklhTn83jWTTzMoxgpCVuLgcJChKPWiNr+PFAivGY
QGO4i2e0cRDpvAtQGD8ZPkPCnrr2Ryfwr46NMLr0yG3bGM08fnCOwAoC/Cd3eZxwRh1OZYUfgExh
tZHdFEPP6Z00n5ULDefutDcYEuit86P40mPJ57wPeNVrjn3pRZrDVjEE/pkIeMNizMy7ocGmOSgw
mXJJ6dvbHEOWsZsad7WLOUzS8SEDgLn9mOvlGSZ/5ZljUjwU8zeIqZe+tpDN6k0zVRRFg8FqRtzK
wzhQntQZuIhe5eYdCXgstqxjj1gD1V+RLuBuTmNneYJieglY5OOvc4jKeMDkGyCjZTWpl5SX2WbO
C9yISuErKykyCyY2on4L9KnKmRSj3ldP5IgDDA5gdVYSUqJJChYL182VCai3ZrNn8JyWWeXxNjix
E49W2dEXTlMjkTtmMddxJMUdVGOpq4bD8n3tUS1p08BRsW97XqbO8hb3zKOMJJcvutvX1NYWY03T
wxs1gFOYuSqSfWk74jDUOeDNvFQilDHXTWZll9go4rzoJg5oA+ZqlgjYH2KOqszJBlQQMvwcDmOg
8BBe99ObI78kt04wVcbETQKKP0zX629t0VByiHbK92nJJEvqJL7EYe2p7x3eGrmQ1t70Y6ZKn/EO
ZK5ThfaDeKQqSe1Fp/BIX2DVEFC3dE5ygR07i+xAFsNDVYXWMhj7cdV3fPDRR7eQmUCZp9+eJuZY
pGwxGlFJ352BPbVmU9mXk1RX2AKOmyJOE1IhKiZ0YotD5DksMvR4okvELLS2JyeZzmt3ohIevBGH
zuyls6fKJaCCg8MJoPNI4LGxGLwZ5ipgVIJSmGyvbssBjiceyDlMEfb79lfiNmIcE0DAJQfZdefg
Ur7IiDI5yFB+xi8z3tIcZh4FEipEcEggMYaeWw2v2sNdZVUFTuRyZyeAw0tU6s6l50pzHUk8ykab
pS0OKL5lpKsrL0KZl7YOhjQUB1FYcnYpLXForX48lkMtHrvOti9xD1T3LAnTJ828d23l+WZnuT60
UAj87xx3afBlXq9Z7U5L5qCylpyFseYsphtpfKl1HExAKyhEjZ5DEaZylFZAGXNWVvWc1kCrp4/9
cdfg1LL/tTdiQZ2zoQBBByI6+029H2EvYQZJ1O6KwiIvCFrr7J3QibNp0Ppt03TxitP7tB7pRVLo
dIBsac3X9eL5JIco4CYdGFSoblkNQqf6USe5d+27EaYYEsPOUGsqsRDS+ZTA//6kYmD/PX99Dwrx
O8lKYxI0FEWa3EWaKQ4hbJMZuad6FKlocBCcOxGW8Fc9a+JTO7KLlEPJubCTzl+9l7+agX/1fugO
vu5Bvvnt//kHTch/1s38/6pViSHZqwH3m1Zl2z5/jzvyfmT7a7/y9JN/O84Hf0DvIB8ahZYFl/K1
47z1h4MhA4R/n7YawZUMg78t581TVxILArzlIWPOFt0tdkvxf/+XbfxhWjOPjpHhshvSAP27YfvL
14x+Vn/9/nVn730bftaDIsAwqE+4uzeMh8AacQ6qtXrnJ/lLzJFzi/VOuEh8mMiv3s4/vJKJhgG5
Bw2vdwTdvESvPh+bdr6JwxxWV091WanFEMbdJ2Tu3z0T10BYAt0fI5H5z1+tnJHUwqmpCVaUQ9aR
ZKFftn2RQk2dHv71IzE7cdWYuRI61/r1Qj20gaBqJhIc2VeyPHsJteQl5b//yWUcGLlwgN83P5Gv
I4N3VM2CMwTrwKe5SG5RvsxU8h+8OsYqBAkEwrTQ3+oWolovbNzfauIBiuZMEa2Jk63JWaRMP3ko
l3fzenH2fYjT9A+gn1okHbwloHo9aagyGOpdPBBx43bjzRipB4wDH+qe8JWP3+DbvfR0MQtVHkpy
dqe30mcSsirmZlXvgBoB+ShpdimhSotKS551H7Qqwdl0YYz4+n584d8MRWQZsxfKiW31dnq5TQUq
A3q5Y1+pbjvchxZOgBcoFh7WJ/PrLRPg9Izsd6wK0OWY1b8OxqlLuxF9fo2YFtNyAi3HdWrq4e1/
8ECvrjLvXK/m1syw6DWaejstUHjUNuqhL4byUDb/2at7daU3K9OQFXFFQ5wBknfjylXp80Ty7fIf
TC/9/VdCjOf7jAwvsLFVmMfqq4eqwsLxi6ouoAeZ1arWe4244poac7KLcR3Qdl8ZQWNssEJ2dnqj
qlWaWwE1tV0e4EWgRhk4B2OtjaVJQyPu+wlG9tLQ2s8pHJvOy15GLHP20WT057VHGikBma27MAMK
iKrmfxnjsFgDN5m0x/Hk85QorscmML9knlntnTANn/qCQnkolLMLPSy9q5FwniFlPGeewt27HTsa
3FRUlAWCM46UaGq7LC/XsNbKW+ws7QOee8N3EbLKG9Ll3jEGvB5TuzqSgtqny9jz42o92rn+LcVM
FKUg96PBp3ouQh46IxFzUwVRfUkjr1pJTCrgpVphmC6MLg8UMLYkHRC70Y3Q6YalAkRdIzV8Weg8
3VSwcJF+K5fg4yYEChaXOErwgcT8DZ9RZWxgu1bkTqLwONgFxxmUaNXR0Ekh9AsKMz8gJ9vLIapH
ce8cVWSkT5Ff5Q/uALIpWqv+KtzC/BLy7PXCG8Do6sLuJu6pDxGwe3Ugl5Y1MteVa4OraGAKD+2A
2zKHv+Ka5CX5FPJqcJkU9aXbpS+6wTftcFv7UvjJi2qH8Fa6U7Uf5qUxbtvqOOZzj6Hh2EOcXhDk
MYbarrrB0Mbes6LLJdSQZNtHubWgDEhmh+yuJKYI35+F3dGnjKw6IKctKl9cnPwvCAPmJXY5WgdT
G0DrT8M+b/E3x1DbPyOKuFxnCS8BUQ3m7DbRgoWoozt/wnyQXIYkewqwQiWXcCAJ1YlTWvyYnk74
4DZuvk3oEtbnBvhmsHLjsH+Mw1oL1jQsWx+bFAKgFy7I1RkBGtMXH5uxO7o7xYvpkeLMM44wxlg5
IQyJnU0O3EOFa9idRRZLusTxjIy6BnpMhhwz7jGqVIDbDXpoJB8mn0CGKiNG2KyjaoF/p4bY0A0e
WtEw7WxSzJa9zRY34fHKqbue3QDxpYsfEOZG/bbzy/Q5gJm8CUrmEUY4cHqSoM9JsAoV57egf5ya
KdvinCRRLmmNmWzS2nKm9QR5RyyaNhq6BcF8xjd08O0Pc2Ju2RqNv1U+OO1978n6a5SSAuaNOWso
gKwDCVSzDpDREpqAA0m/RsaXcOIoexKRWR5UiJMpvStzSTTjCwfhAN4OWencCNmB2EiutLHlXBxD
X7jA6ZkmcZTPtp98oc5i68PkCRDXp4YnMSe8TfsGL9C4VvHPsg6cXZm54LpuTNqhbXSPdTv2WyRN
eFsHHQNhGvwSo72EwEFEN0LDa7Q18i02vj9l13iruFW3RE1DL+i/dfGYHIrSBa4MSapkK/Su445J
SbNZrYGy+vNeNsE6ypjnaFHDhVl72Ref8LYjTnMbYntz0ANVy2UxZG2GcW2aLCyZM6hZFdVVnEMq
Kbs0uLQoKmnTMeuzLud439ch/QriHaaG1Y1Ezn5rzPtubfPcZpE+J63mX/oIUZ9zhUm01UsDzvkA
qmWH1kF1jCjMhsKnLoA6oedjtepRwq2ddmIaFUROIt7usHHTGqIWcQPVljGZEteG2wgaG/mz47BQ
Ng3rB3bY3vWU4BZuNs24Cj3SzrGR7Pxr3H4bUGiSTEiKYRgSWyuILi66VTqmLGJmV63cgUs3AMS7
BAND2vzG8D1GalSXeYnnaItLKt4o6ybJL60ap9Z4sHw+QlFftmKuqyuzOuZGzWACAekIejNs9E+8
nSQMwLRcAL/TqgtJ7avMfOOnPrBa9fMYcfTJuMhCmVykjoo2/YhWB3vnOYVSkw4RFM6mBctc4k9p
Lh1rYkWUlVr2k1vdQycKLicvLFdK95qlTXgBjhSSlTvXmwZvB7e86+soJCitLA/h1BXXbcfao0Ws
HkPApM/6gnceVN3GSpFlRWWfXFihqX8LjE4egfyoR6vu0s/afNe6er9NY8QJRRBp57JJLq3E6h+1
NG0vRxXL8zCdvuCjPEBfgYbmj1jf2JPh7KYgmWhriOKSTJ3wKs++egJfXhqwL1U0+9bJ5J75/ND0
Oqm0uJWQplAQRaxbiP1GOBBsi9GWxf2b5lREyntsejO9fq8lcf6AI255aEpWHL3wISzpBqGLE5+0
/nORxRod0j/fYMPZi/Rfl4AR9u1yiaed6naoHOxmS9NlYdISGBayDVLyd/OcxSzlkCcYImlQLGHn
ZftyEDp5tJDpUE+Si0PGvZiaRV5bSUEjVEgdesYgZiN6874tzOIwCKs4VJ7Ua/oc0BWsvO1WnYHK
IgeOVTgHHMfBJEySzSdvWP8KbwhvBF0VxMVZise0nfRFfBjSwMLnmmSE3j9Aq6nKReh2lmctqcWh
tC8m7Mpe2jGNSRbos+Jn7UC0MZLI2yt6KZANx6CZEUNHB/hWrOujPxOmySuQ8qp0PeyJUxs3cDpq
UYosIG5s4IjO6On6Gu2Tn+kZjCKV3w6ppeATGi6AJ8U1ZIfaG/tDmafZioTNb7bfkQafQiAYLboK
DiRz02V+sXD0146TaueGVWqQ0bwCS0bbHLfMU9NaVCnd4i735c4UWF8oET5nsZORzGNmZDDQ1cS4
nzROaaqLjj2aHlVEzk5pm522JOB+umC6Rt+j3IPxkRmtRitEBZSWmrZPlKP7Gy8qWN9sl+XbjqhO
OC3Zw2LAv9NZ1TzwLqMzR89wdPpPqLbvNQhgacid4dzMLOd3R7Aaky1iqrpsFxeFfej6tnipLIxo
F4McWsKbI5vSKiceE758asiL3qWyMDLUrrVBWQVp7pmNqzz4JgDRaHLOaJMaMmg+ds7RxhD7rGzS
hj5CG5BxLuhSSMCtXTTbT1kEtFRr2yvCW0wJ7WfLRciwCPjX1tcM7xqmHMttOCokw0mSPp3WwLIk
u2k5TJn5qTBkrvF/OSTOxGOf40zggC1i8PRrYd5OpLp0rZ7vQItZe82hP8c2kFRZv6FmIsIluRgR
2EH/m6ixsoDMIxY/5yitAqaOEXx2aIWr/v5+QEtw4cMD6p2TkBeRnIL3Rr5rCuOh08H1M/aXwUue
y7y7CUe2/I+PW+9OyQwGrBm4ksHZBL3Emxdg904RAe+TmUxBWhIywmZNaVKWcXXUbEzEP77eezHj
fEHPmZVQmFC8s2YoG4o9280wsfHJdlmwYlarpC17kqcYWBI/ynXWMtZcxx+uTlvwQLyCu43NwdjA
fdSWBGM5z7jl91tFOMknh1xjPsW+GRFIVvHEQgDgQCp780KiDnYqu1e2kyjk8U1uqwXJ3tFysOxH
QTgyTmM1RDVYNBuH9NclZnX/1uYH11hkeRBemaR8mjd3gMh8cFG9JbuA8/bW0aLqWNvDZ8vAO8SC
qwBU4AyH4SMa7DdH0i7p+tAtq2Tn2hTPLo4/2Dq5cimAhjF0z0g/GFMOD3Ri+8ePx4D5/h1TogCd
+7NDx3vnzNHI7L7JB3Sr7RCFtJLhSGlhGDwVHaUxSeXOeBloTvBQ2uNDFoziRaudYS3HnqQrWZVx
Mq+3jVwIEtQt+hU15aSdNTvqb0gJUMZ+iHCO3NZCLD/+RFz+F6+GOPnzv//r+QcyJWYcNdN3+Qvq
bBhzi+gDaU3yHQ+X5/I3P/QXVO2bfyDuYJ1BOoOqDk+e/yutCfQ/bLQCAT6QDjI920Uh8jdU7f+B
xwniDBdSlQ6QzF38P6iapCac12bokkmDHfC/gKrfOgaBbJHoaMN9Q8Rl43XyZk4IpUH4zVvjWNKA
l2LZR0Wido0DUAAJqERaXsUjPv5pZmgDJS8+b5Cu4hoyQVA7z8RllaYBExUXJCLWUnfCYhHrQDs9
RqbQCPsKS+aWKFt0JK/e9NWf69NrlH2+s1erlsmeAA4961hZOByWjV+Xcb/thhzJcnOEjKRujLjU
lg5l2tnYezoN0ZGT8ccXZDN6d0ncHud9Clzf5Wu+waa1JCd0qKuio+sGZ8Rjk2aS91QbWzxIIoEI
QmhiZzQ6/EZMcIRadnbv2bvAZeHZOBH5D/vQQz+zmHo8Khek64GjmJIYIr9M4KBXJaHnWGcZd7lp
yGlrh2V1TNvZOxNMh6rByMLGXYhGFNPSwRea3vpQ8q41t1c3+URxYhqT8yzLumoXqfC5VAAcEa0b
L5wPHQ4hnguimUAlXL4IxbVsu26Dmn08H10ULA0yE8HCz3bTWGz/I75CGHdKEogaHxxj6UXJGK0h
HQ3RGlBHXemxnUNwjyPzzoBWMy0Sr+XZSD8QX7WY7LPIHbgNZSa+IlbPrL+a/YBdv1uZIr5UccEd
BaNj7dnoY3XfIInCzEJo9DTNNDZaBJt0JC6wOfG0jeuNbv1oQmKID7JpGX8RIffAaTjP30xNCVHB
yk31pfYNpT1ZpuTNJS12tpCeK1Xtmxp50LLHLHkiIQEmImeHnj+tO5Ih12SFUdOpSUB+03DPj2fS
GIhiRUIS3FQ428nsQuw8pyzhD93ImafvGn4cLg4HKoGLG8YS/NV6K3hJyWjzFVybVtdjjCqm3tkT
0fJr3qPVLZ1kTvZOtBwcQzm0Pm/HqeKz9rOR9BFheR4fpvmTePPLCci14PsRC3EMhAa2kuRS85aE
OwzncUREj+brkMwByNRuZoT60M0SAwe7ZmQS5sgZOGBg2OStqt7M12g5olXuCGPmMqvxjha4vGD3
4WxWpAQV0ePvEGOk0jkfx8h90HrPuBj6Or8ifSp6NgFHdgDHtr9MzNJ7LqOs/1JbeqogyjFk44H2
eT/00l/G6VzTF6QbjgdTuQ48xsoLHjS8ZeS1mUyau3J6j2HTNx6vd0gKt7nUpXJQKjuRVqKs74Rl
kF5j+/FkgRrYmvkdxJZvl1gUCS9jOnb1V35ZpC9Yl6ibpNCBOFzUvcsqYoy08Ea6JSdn4w5dGp8n
zzThLrRw4NtCRsyBUUmq/MqbYXKRX8+kzOpqCDetrtXtYxs66sZniW/W2uTxghMTT4ZtBv/i6KC+
qBehajnv9ymYZRqa6ormhdh1xMuoM4sgxogMtY6rAJKlEx58LdAg0kLeC9HV8ME6srWOpLubzV02
TZr2QNbnJM6k2WjN1ajgtW9ySvLhfio4Rt4ntl5kN2GfQrqFYi4AQy1rP/XzsWIaC94lZ0repdIH
DiJBEPEi6EE1uzD30fnZrCpEGAmkicvTQM6UxocjAo557PbzpJANhJuFGqCasphX5l3Saai26D7F
7qPK/c68TEPa9ZDYjKz67lmDcRG7PsWjnxdcU8uiVJEzFjXpU2M0EFkXBG7JH1boy+xLwwphkBga
Tk5zWRVl6frUNloYrL2cVLK1meHIsIBxnB5a4fHNZd4YF6mcLPXF70KR/XS80jTBoEYRERmm96Z5
WbD/TAI2DFzUfViaPkl9VeXq+j42LTACLHzB9zXcoJCBTfCiksi/KBFtPzp9F85xZrcetmLD0iiq
7h4hn7aGUhETN1+3S6uL4r2VByEaPTJIFkWCX4NhGSOxs17h7EB+3NmFKRVaAozO8WpjAwCUKX2I
MSxZZKp9Xfv6Q+vU5tIq9CcNqGchS0hN2VgSABYPyt+R/RN9y9vQ+6kico9Loykvybo464ZGjOss
b9Q1wRHRk2P15bpgk1pR9lk3NN3KJ8OOi41Z6sBNBMiSdS295iqICFzz6ozzKoGl+XlSR/m9mbbe
ItBbuZk0CQTQK+ytSCgjs2moL/t8Ks4cEI51BwPymmW9fkqDLr7t7fxq8HSVbhtBEo0YCQzRqTu3
fVIlt1Hr5vd4B7bRppElogE2sFWeiemQa0G2QYOaLHqMmGeCJOgNIZvVHZtO/Vg6RR2v0qktN36i
V19i151fLYEhJKg7Xbl0vU5d1K6yFhFIDHlZXvuSNF6zyiHf7MzZWpKIVvOC8C7PXsW6UxJ5NFIO
rNrG7AFki2rr52Kcu1xWtZ9TxTaRY1ynYVVvdVwBVgSg1I8Q/UCf0LS5+5ITeb8eC6+7ENIOb4M6
drdaO2UbR8M0BCfzyceSwHUvtFiKIwv2uMOLZ9wPmhHgq5EN67FtCPOClr0U3ZjC42zduz7ppx+6
nqfHwA+mY1M2wWcZ5G8OOJREPjx8HFxQFeOI+bYkGovIlkEj7QMMT/Yw4pzZYhi2rHOlArsCfOGn
llrR82sd5FDtPi6R3pzluQFcHfnndLC2OPD+WpOJqrB80nZh4ckaPKecceXBYhe0NTBplDHVMWSZ
+eSqb7q0p6vOjgdow4lFx3P016va4RR78eAEBwG37iuSSVamWpoUOR8/3ZuW5uk6EIhwiKXcnGkX
v16njyu3a4MoPNgA9SzqesOmMdOzHRWyYv37i809Z16nATXlrb2CwSKiRVShBz8HNq9mGu2JoKAl
XbD++FLvK2mACRjeHAZ0vELedvJFFHg1UZxkELmjcVHO9EwHQyCgSFkd29mx5l9fz+AgZDBMdBct
+ZuuuuFXrBt54RwmFYcPf+6BJYnrydIp57ZOmxCq8snrfD9GaAQ6PKY+p487+ptrVqUtdJWjrui6
ZE5SgWCpjOEz6+jfXgWbjwCvYgf3gDfjPw/NoQyT1j1EUHh3YwJp1vM/tdX53VU4UPrYzQNnvMNr
XGmZwtF4lhPzwk3oIEGE/g++koOlLg4InHZmO4RfR3sm6A4Tb+gczBBaN2YsfJN+xIhgDaXDuJC1
6qdPjnTvlw/WdJYQHgszTC776yXLpA/HIXftg1aF7qMBBZr2bE8p0mHeti5hnpsLt51YvD4ekO8n
Np4pUGbw1ceT9t2AxIo70aeatMusY3KFFcuUdCHMTClc/48v9ZtHZHBAbaIGxyvo7VrloazlUoUJ
T3lmxhZGdZxaOqS5PQPg8wlOzaPm44v+7vmwS/MhtjlAfNabBbJHPWHFgWscchcaS1nAmsh1P95y
0Pl0op1QtF/P5QHoBCZTthd4/vuZNrdddaYz3doWanNqFA4GnJ6e39T91FxUCPppnoyUyWqgrqP3
N7YXvUDBuQGEtDlcVDQs0br8wIjMouqcSvr/fubWnzlHv1/3kDdZ3syXgsFkvKWalYkzJMgWGeEF
sO0yCSHDp0pju8L0m6GWBpT1H38J4/3cnV2/qSuBIuG5vaXFRDl4ScgWc9B8jVpX+RbnB9KxUFc2
BjtWXIfzeE8T40J0ufgKIXwyVlYSqBvRmiInPq+bxIYqCcY0Oqd49fEN/u6dzMxJeGoW3+6EY76i
7egCz4zeZ9YXk0/RrTvpkxHRrCf4oUxgmOufwTjvxiakwnk2AOUwRBGH/zrnRdLORT+xor0dkoSJ
lixdjKJkmKq5w/Lx0/3uYuBGxGcQJvA+nww2R4BXManECj/aq7RE/Y8mjlOOo9eckj6+2LtPzZP5
s+enjjsOy9mbWVdkmlG3oT4SKu1wsIwSychiInJK/PhC5htqM1RYlst574bPyI76tjAhNjtRbu0N
bOBN3F7pnOG6pea3EktTnCHbY532ICF2hJwmHmIaf3ntWQ1Y8rwNVkLdxEkGTqANHJboNyLxmjxa
2LrmAmWBelkbneAPjuci43B8yrqXJVLr4t8uxCdbfDp17GuQP99WIgkhvrVXtO3BnGhhDzRKjmjK
km2kj/+66OFSjAGbVgCQ3rumDAx/U/YKoU0DnRjxSsrz4yYdrMmcqI5zAPtn+OG8e71aGG22NaiS
sw+Yb0BAfvuVyqkgEbhx7IMrlP0Th/T+0Nhh8HACRFyPtLyVmHLnvlLK/GQDMN8OEXsmaULWtLjy
3AY9GSm/mtd2DscBqk16MPC8KCZk6r6LCfKIBMIylxha+t+Q1Wb2qq/oN18EEWwMEomjZGfKETIH
uY3jjd4VoIhTNuM1gngu6vqu4dcnvUpTuG2K3t1Irjw5aiV/05A4uwBKEp3qzLeqaydtoRnMwyvX
2Ay2o2zIt+6bsW4X6HzUlTMooLE2pH98zACOoHCIPpp92+hCn5PjmDUr3ciK6wG04aJxpbZVduJe
EaqiTVsScOkv9xInCt3DIIG42FQn+NVzumAR2019JjMbHwkvx5t6VWFNyAF6Sg4oTI0l8jOnQxxq
xAJ/jk4QiQf2rfeYklhTOrOqc3J+JgS4Rm78GBo/AxTXUKMuA1XPYCh2APFVPyp+7WkCOptLODVW
ew3R1zsCHziUlGLiTyfh/VV89lkI8hLkc10jauZaXOYO1khliwVEZkQztXVsVJDtI19TNzXx4vEV
RKWcCNpI9PK6hf9TrGAUMbsro6izm2qC0bJqOmmIDV1QdZORKnQWuW6V3cBDaH8oWr8TCG/qTD8t
t+zs80YYMxQ1kKS6QGjJD/LozrOD+oG8BojNtCfN1D7rZ2sDEA0cKIgckpnauDVq4BU4CMiVnGKA
cL8YXWsNf5G/sYMJBylssMq9UGmn3aoq4dIim9i1Ah3mgFjEudWal+XQO/LGSIhtXmUMl/iK4yJ6
UWP0MByAQWjv+75piVZHQKYtp7pEsOmaLOHOFDGCyrLniGt6Q+Kd2X1oDPsYiWXIvmrAqKmaHEzL
r7t22qqcI+SChj0oI01v1dwZpdPkqF4dBhhWkUTAaknD3nCqA8DsGX3IR4EaYpcu3AGFCYJyojMV
kZIETquXQE7hFeJwmK0nCM7JO27GipVxZ6em85yEcRyu266Fl/3ntHJn1p4+a7wGDwes55KEAOKu
HZKBDGXEdEHZFcXSlHArlo3rMIqEP2vh4tzhvZrtjJlbadt9g5w89BsFN/Lqz9YMWXrPoWPNhURk
U9v5lQfR1EhnJLYBnl/UpATsEHKDwJ+2P8/tABljsCvvzPHoRywyPVHpBjmM3h6hGjFNi1qj05CP
Ni/Wxn7N2qSBGSXXbSm4EUMHO9nUudkSr2sI9dQpz9KwAvGcLLvxK+JAzh2VG3dumpb2ssN8a/zp
a3Qy1vDFTft6NGpQ4HikNiYezxi8gv2YNkBcLWLQAsaKTTcHZqgtLe8LhXkm6VI3ElODRZ70Nb4q
YQhXYckS7qSHvGlB68ccUBIVZjn5IAIQ3g6FriugNhBy6QOQTV2fDv/bJ/1nFoSwSKhuPuqTluXP
tpLPvzZKTz/1d6MUo0F/FubRDp3FC688CAPvpM7RXf/UCz31UP9ulAZ/4NBHX90GkuHo5rHp/t0o
tXAuDMi+4VSHgI6/+V81SiEi/Lp/kxfKIZiwIw4Ms/HziUbxagu1oAUU2K7rx1LXqlh0KN1dbYVS
P8QRylD1OrMtJIuj1dfNRhElgKlULS2CknM0+cWUlPSZxvYc8aYdVBC74eupKbftByOguloNrfEt
8s3ovlCoyZPIdb70GAOcY6MkrybsTsNNUqXEeFSwLc+jgT9c9q4K6q2WxkRkybQ8eikqW+js13kj
rW/agKfOkW6UwvXKNeVZn2K6dG9lYeedtZOY8JPI3aGDJ1ZY3Y/01Lw1W0VvrNIXCCE304hVypS1
48pqdAsyu9V9hVA60GvqcOc7z6wEfTR0Qq/eZHzbW1y4CndpmZCe13UeJvdGPMJspP81LZskBV7F
TRLtPiq/W9fuzH3ryXhrqvRHTl2+TrxkdhcUCTFMwPrb1EzuRqS3V25KB3PH/2Kd43QTFpipISCW
5I00C8jR1loa2rPKbLXw9bQY8Grw2CgwfFqT7hjA2ERNuwInFM564ph5Y+i5c94H9KMM2XnGvgsC
wal/CsKHqfC929pzwrtGjqa/R4Zhaau0rZ0cabjNyuw1YfrYo21dayQ9LjNYZ7yDul8I0r0PblDl
R1l7NMK7YkjmyiakNzyOw1F2MvKXWlTHay9xpxtRRnaib8OI7kxm4C4lG9AiUw4YFg9TuQI86mMS
skW68ccw3NlVYT7Wk4Xbw9Rq012Qe7m9kNHgJTtb0/38IWmIDLmPCBrx9HXHHqu0NYHZQdtu6Y2M
eruPI6ckpDTNncR4jloEuHy53Fg4DlGbRWsvTQwJLiaIlGulhygJIIbvwa5v/Dh013goQUrNqiFd
Jg6uSXYlCuTmgYTTjQR1MaeMkvvumJiLkQOPA5FPOJrm3WUKdyXH3Eddc+6MPrHyw7TwkurCFpMg
cSHb4oIQHrys3JRUpveaFl8rSGOLhstsoknJBVqNr4Y+TBtaCOEm7Mdb0PR2L3CFWePOk56JQtP3
tWNnGxkK8xBg/rvIKGfXrQavt7BVcrCBkjaDX+GblI/TXhdMTdPNzftgNJ9K6eNaZkTeIo2lBjE2
7TdV6Ul5wAA13VOVfWuoJg5NYkdHQWdiNU0FAbW40NA+W7Z23W3sqeb9aFiiFVq5jIQWaLA103gZ
xfFPZxKPaDIwAqP7gHhOx1vAbrCRQq+IUU43RmfkzJMbgCHlFknxrUy0dmFUibGgzRAu7SY1rrj7
9Jg6o9bQeJT1HoJH9xO1+rjyY4uXw2TbibpHwsIGWUYTBp9CwJ11boWV32R+cjYZIXVpp+PLON0l
rtxWehscvGi4aQPk71NhrnDkWkc4SjURQa9+b9+3Qmz9UZ2nWLvhVtOpTVPnct2HNNOi0H5wIUcv
hrJoV0aR/8xt7CbMcnBR9cTdbaLhyy8MYxlI5Peoe1kEE//crqHcpwXZ4DoxwAuyDuxrHdO8daGa
kuZoPzC2amzC+R7ulrqnXWpx0O38Jv8+edgNU+QHB5fl8tA1dMwIa00v4kCmSMsxQGZWGNdRLK77
tF1rPg81VeWF8u30OZ9Xs6wLvRpeW6sd69q0bxJTuIeqlvGSD0ZJQ7oAVOn4UddayhlTvcSyMHaR
13JESUS+wEaHFBgalwdYa9a6ZVm/ltaAI8fkBvss9W5Ct7mmDa5vWCb8Y5Vqg7dsM1d+YV3pVmbv
hf2itmR6kZpdvxQyk1udD7XRK9HR0XLiG0up4LxROuwGTa7stPiKDYy5pCUH6bvYlBh4Lgj18siv
bG9at2R1gbqJPjPdYONlcXuV/RzbCdZDMbuDIGE3MwhkTeVdjgxiYxZTeDtkw3mtiWb5P+yd2Y7j
yrmln4gbDM5xK2pWSjmPN0RmVhWH4Bic+fTn027bbZcb+8DAuelGAzbgDe+qTElUxD+s9a1JdNkz
spZnF6DSKjeGz3aRb14MSw6OI89xX8PTzKHZWeMWbMSh8rKdtLKId7FxLpaIm90Y6O/Snd2Nq5d2
b3bWU00cJQ+wYpFQJPlwcpvRvCTCfuhlfZO3yYunLEg2uMbNyplXnLQbXDsfjhxZvTpuqK5naW0E
d0Fr79o0mx4mPjpU3gO5UxyjwYeKYvGWE0m/1rbPV81w6Fj94YwyejM06kh33G3dobFOGmThqhnq
lLW5rJJQzXmwQ4i+HJKq23d1dhzSSO0gLqRhLI2aVaWx5TLLwyWSaGSRK9MWOr3z7Rh8XoBRjOAy
L6ZznxRXKIivmzO0NyOcx6HaQMpMvurJc8LR6m+mtOFOGPNn4Qz7El6fHBYu1kziFNLd48AcFLll
8T1MJdnA81vmq3wz8HoQDlQqBLKfnoYZ/BFK2a2Dod4KY9ddLhOIFnhOUVOve7qwk5u68XY27HnV
9rH9HlV9/cD0SJUrg+VsvQkUJ9NQ2OVdbAxIsisNtqfjXqvhxu7nys3WQoh6W/Z1f2PB10HlYdG8
9CbYM9t4Tozxej0D7ao8uTIC9zJi5H1BrFHemnE9TGtnzh3EwvOS9Q9lZgQH2arlOA32szOZ9RcB
R0a8jwq0EVvXH+12ZeeCxCvHqSAgcc9am6GT34Ux3InERyTvjN1D65Z3Y2kYNJDGfTEn/S1e3ddW
23rbT151BLH5GrRkSEypOloG4hcGl8Pagsv1wfHq7Efk8p/ZIvQGHZQ+kM1tbbJqSHYeSI9VEJBu
XSiHF9sO7zImSKU0A+Mco1Z6weM2rkiCCH55hACue9b4Kzex888q8OdHfzQQkvTBu63cOoSP67+A
HknXRuSZIR6v7AlIkYmeguGp9CHb2zbOv8m5fon4wLIVaEMAKey/+V7z68V0MJsi+1Fr9TWbhv8g
ZTm82u2wMdnEX3DFuTgfuLL9rBYI5lOC0WiKtbOqTZ2fUHhXQGN6hxqhjM/CyvedilQI7AzARi+r
B8QRDeiyIOnv4YgG+8X3mldjkfuqm6enAVvcVshUpqGEWXgDRfdHo4JvTuccu6Yn1/Rw/XOaiZNX
2nJXSyw/LiKvDQ4oLgia63VnwdpJXIvxi1FlFkoLEqrIPm1uMtEuq7xr55sCW9p+rMQEIbD5zmPi
hfspT+Hn1YN45IBsEYz1dh6svG5M8p1TxugqCkdxebVG+d6wOTzF3uxuc2rBl6upZ8blkQdXX8Ns
PxaJLb4YqHhfTlrCyVy6mLjGBGsPY/MNcy+1tXDUoXXClIM18uj3iwEwB1ODbd1GNCo239tSQ5aG
CbYuqDzwlKVDnIRFJJhLnjQaia0qhvhRGhSi4kyhFRbgtLRcDijrf7DG8nataL4YouDTZGeGTSy+
ClQqa7VMrlxxUe745I5u5nQr2J/1Oq+qDGpW/zF0Dmaope5XJezttZvjddJRwx2oKnjZJdibqO5W
aN3yvY3YYJXoDCOIOW4ibV+yJLORCnl6l9decEqTAilhx85J+RKpWbLNh0Y/ELHg7Ezx1ecJRROa
CNLso2cmT8Uqb6x1ZDg2hsaa8DRXY2zJIqQFc7nxGyJNSp69ApfeiuWaCCujrLF8D2s0Rg1HSuqu
EFEOAOmQji8q+RglEecU+Vsz4G2GEfeMo6LaQFJAHZQWp9HDwJWJACHdRHmIvg1CR+zX3It5dagq
50EiMNnBUfzOy/4ZZQ2QZm+57wp6FatzIdGghQRm2a1rZ05Wdu3qs6GnAbSRYb2weGtXXV4Uz1PX
MkSBZQSOy3BYUGm4fxX6kISl6srKKqZrxfKM/xNVFFqtMK2i9IfSYi0mf8HmxpM+5d5qNkli86Yg
evZFfoPzzLloBzNs35S/KIDBDCXtRmRLFSaGsvhIB+SObUICSl88aydL1zle1S2GZ7lxiI2i8A7c
1Wxk+Rlw9DUKSxVb2PzNxQuiL7PVBHqpCVvAqKb7ZkYOKVtPhHPuU/kIvBtmnV3Kae4vllmFRdWM
4dLq69zEnC+YqI4G+bpYsyo79IcBeYj0xxs2vz8qeg5Iq+9WsHzGtbfzRdvf0OrOvBkKdc1yiAI1
bFCm7fLklxE0BMl6rXkj2qzeN0rfNakNzDbhiEyaIEQ/YG7rmhYXQZ29g1u+sypXMLHKTvBuuEQz
E9dr8AzrhxSSdPmc/P476uOvqlI8P5V933dnv4qeq2HpgB2V8YdhABvsoViBU1rC2PZvFhm8BTW+
QSmrneKCXIFuBuANpGpllKa4cZz6Phup0Iw2M8OuX0CrKlCP2P2qkRLNuIMrOgQrVUwL10IW8XK5
DRqEMXWynQMiUzVP8Mesk5+2wrdhR+O8Smyr1avRwf0LVax4z6uMLLw0FQV5rxZBU1Nl5xR5FT5R
GO3l/Yi0cj8YU3O15apdlhqxDmsL0GJY4Ql9x+OBVI8BKI1O3TyPfZAz7EyGA5W1wuqelDtHls62
npf4hEPa2+qyf5r1gqq6krcy6LO7MjXELzdt+9OSpN4RHLLeW/msjj0A3q07OvrJKfGABdr6pI/P
zqp0aPJj8xYz0AAdq4pvbKZ2YY+K/czYGE7uQmCjXWF8zwY6pgHa+rZjs7EmcIMioET3VdrOOkY7
iCmanR3y+njNfMNgxWUCRSer26sze2MleXTrIRUm/2T+gkotV4XlI9zNeccobM9lT8yXzuYDAYhI
F8fhggSP0qJNEKMq+YGdKV03gY/2s0gQ5tZuSSmkl/Wo+OtbiemS707sTZR8dP5b8lZIrpss3HLM
MRNo2gdqx4NflKi182LYXvNTNpzoMx+9W25ybO4Z7hsaquChzwxnRzvM1MWesvdBSUk17ZjqzHXN
TTTSMVzmVp6IdwpWNeGTayvy3VWvitBg7L2qhNXgdG5N/CV5um+VI0Kt64zMvdY8darpjm1l/2oW
0OEooVbX/sJa0ovgdN9MUCbvMs3HWCkgiFKB/c/zMTRQlq28Ku3WCk33aXSyu9RC4Kiq4hx7/ksV
yHZHjd0QiMbj307TthTmLh6ZeeSdSz9DtOKVtstfhXgT8WP3c6lq1ITdeWaGv9JzxJTbRhfc0GtZ
dhkWEN9WY5fw8mDKQZIL0RdzKrtmtE8IftsA/HMpXObjyDc17K8EXrPvOCNdoWGFD1+Dn33BpzoE
TnM3ob4+pO1srWkjTxzRL2QTlVunnza0WzzJTPrDbmixA4rUvCyit3bBNDJKWbh4mfui3BYPGIYP
QdZvlsFTIaDdUtLsLOVr4xiMTsZxDLYWc2bOzgdrjmde0dBtlDfSfQUjriVaws4wyagBIshUYC2i
dDwmkKJWrlN+lV0l77PY4IMM3F0zNska1eHyjKrijoh3sPO1sMBEmtuuJXDW0TojV6kCVOXBmCQe
w8+eiij5GYjm0i7WSQXepy0sJuOfnSh2fRf80sNc0+qmWH/FkoVtIddNVoYiq7M15q5fdUckaW6o
j6Qxkk1zHf9fXdfKqioGKwHzkiWT8bosmQckYqF0wb2dVdmdTjigw7bX3oTU1/FvYexZR4O6vkZa
S1L9ONCYD82s+Ze4yRG9gzo262ZTtlOp10nns9v3TjXQdXgDoZdN7G8mlfdbJjmocPLeXalF+A03
9Nz0gAwWvXPwBssVNgl9SPOGJQinWrdif6jdgvK4wQs7UZV3Twamz3ZbBCg+t9pQow5t1mzVyaNP
mDk+rB6mgCNFA7CV98iNauYOkDnNmx4bzFerJl91IABky9Tif62c/6e9Tf83UbauO96/nsa3bcp/
iDb913n8n3/u7/N4LEgmsgzm4O6VZPXPxiXxBwsv0FoW+oq/DeJt/uffBu+2+QfOJMR90kJT6Plu
8J8M3n/fmkv3Om/H60SMGcrW3yMQe7MLkm5IYnaI5XI2r5BsO7s6SpxcsjE340R/gzJovmtBssk/
vS3/J4tR8JscBqWnKzHsBcgrbIl6ivf1nyk2jKMbVxEufygyYkP8GBgtpFG+l0uB4M7tEnPfNS7I
DPw6XIICIqezGq7BMhW97PMCIp9iOL6y0jnSga1KMbPYVBHyJ6aIpJjMBmKLWunFgr6e9sspSv25
53tZWxsbE9BZ+sCW+S05YOeE7NrLn/kj0M/ZlDcpFGyd2BK3DxKRB6whPkB/sJPBOLKQvMJz/4w5
8VHXHCt34n3zSvip/JqQA6OxrD9tWS5bBKIQJqFyHGYEy1w2iUM9v8/nOu71owBeYBwDKjxBfcqn
9GOI7djbjtKnsjaHKE43RR9PmmsuMdz3xJTQB66g0i45VZ3N8n81Uk+Pd43lE3Xnx8EYXxZpJMG2
UrOIH8bY9NCYqKJxSGwucItbLXOztZGYtnsQzvXfjKHx+m+TVnW5Y3SKogb2NkmLc8KpGYkWS4sY
g8UOwIl4Ik6B+HqR6eOXKuOvYpnj28Gfq00FiJYJtT839Yp5VfC29FNncCKP04aVN+EU3rLu+Kfr
9h9CZtYMF5+StQ2VGdv7HI0FPQBMozEC9KLJrQ9kvit0YUL0D1gly22thyAjXdLjrqMiaZymvmvw
d/DA1D7U+T6tQmOW0f3gzdMzF6l6MxPCo/28TEIb603Ypcr9aZRT9oCKBwiQnJp1KQ25TQARHzpY
7O+Zy+gGvjBeYl+Xh1SW3dGJMBkLkT8k4ADuhwkpPirw2A8hJ5CVM3oUH+VhkvMT/F7y2g0p2y/3
Ct0tAGmvJ7r0g4o9qEljV5zQ7DE6x1gTYsnKqcah/TaGSHbxVMlvj0CJnIZUZ3cDdp7PeODqpwCZ
zYucAy6nLhPGEVQ1f2o2S/Net8zJR6JQXmwrf8qM2nr34D7GIYT37xR/8osX8KVysB1vKSecQ0xr
zZB8grxtjz+jqA0+F6aXG1lX5kwMT9x9MmLcZAsrbZGMzkrV42lwEvc2h5ixtYcFAoKHCX+vWYYf
MAB5Z3I2xPtk9cFF+CWxH9bYHWSmQA87s6TDqNqnFoffrT261V7ZhX0in2e64JxhrxbXLnnRibgA
+snemjLJ3vlE89009fapr5Z835dlfVFEm37X8D+iMNKxf0y1vdw1bjfQVCHwxCEjhlVUBz4VTcey
2zAY2xvkQJ2DWdv3cjE9yAR8Jfb5pCPWB0GaHksa39ueocjNoO30FRkH7Fl7Hs1zrYb03CWqeeoh
KDySiVgfcWmVG4Msq3cmqtmLHrzu1LkVkYkMy7OjufiLtRVFUtyhmY4OhKOOu24xY3RBMtjqZnB/
uQOkFkRN8+uUAS9mGHooVV3AWY/OWJ+gxPeJuRr/XKGV8cGS9Wl2zZmxqk1h7PQ/+nJEpqDKfG+i
tluVLt2aEC2U0LT0t1Ziko06ec0XTNP+ZDZjus0diBhe6Yz3WUXbm5Cyvq90b98jC57feuBJ3zgY
h3vekOh2QonyyhZAQIcZizXfk25dFVNGjomT7Won85i49JV6JuA7Rxsk+LYY12RrX9U/yHDodktQ
ML2YItPeTN7kQPrW3R3xWRAfBnQsbEeGBNS1a/1arIQ1jolfk0eZRoqBxxPo7uEMYeyuZlZ5sSor
fiMtL98trmy2EwlGwwrgsHn2UmWeZafkxWB7dz9PQ89F0c44SKsrVSifbvOmr4mx4IuKPD0G/MGQ
uQijsaNoRgZ0rCtaGswAcKB6uzz3DaMi3+aoYeKK9xPRg9U44tGbWbCFJqjGsG28+Rvv3USvagQ6
peDNsn0LNemLbSWLvUwduUsQOzeV9ZHRsh/y1kVd6qTpk9BZ+xD7nX9B+8UwjbwChFGzap7bspeM
m/3lPFCYftZVz5pYiPEhTysminx7/JtyHOcfYPizOUSkBGypdMejERfDLmrFcBk6bR+t3Lr6fZrm
ZQQidDe59B8zaSg7O52Se262+t2TffUVdKX/a0ZsxLKlazFayvgH04/sCoRmlgdSaQTrcpqn1l3D
Ce0YNvJ7htJo6RSEysaV2ebDZw2ZJsdZia8V5q+BRiRxmpeoL7tN5ePNCtwijULXy9Sv0kH/ROhv
8xrEpedtnCouvuw4DnZlM0XnXkTBaQhK6CbTog+JDBiLKxA5s8X9xjSvyy+dY8rbLCjasxJzt+mD
luF0ZQDo6dC5ZI5iXp77dLJD2b8SnYtyqWa2zPqQQLRVa4/9fR23wc1iyPmnafd5f8VScV0DtotP
+dgZT0nieu9gRTh6FAseam4jIyBt7GpINEtEgrwZVNDDS/tCOnbJsQTmTgX5LFZZ5AY7v2NAxzMx
pgBspIEPWCRVCA4n+FTI07dman9iQKnORly6jwHDcGQ+k30zdtLhGJytO8RzZggT+Xz9ADHe2GK3
dD1QnzK9hsNZZ0hI2SG2YCropISqGlv2sx90w2byDcbITeXuDC9jiIk6eIMW0cIulrZro7JrrMBm
e+8TrfTdJTrviFGql3U/DvJRuIgSyqa1tiZ6picYfolDr1o7dypqYGJbwyTv85iIKWSjVTia9k0Q
6ZGPvXBMlBSMaB1vOsrOCjbozZqf8KKsDlYOo+ioa/w9y686bPN2Dstobu/qJa/v1Fw3e+gX1n4i
vSqEf22E47jIZRcJ7b9SC1hPky0z+DkuUSdBYfTvBemI20jVb26T+xsjk/e2RX4Er8/sqDtgA8LZ
GZmlZF0GXqjWxsErrRaDNSPbiEu7Wb7TWhdgSUndOVr9tHYrrreZERaPpkM7lSn3LqI23YqUy7oH
Np+x2dZ+trabhfoDNUR/seO+oenWLwSuFrd4cp06jFhX7bjvyu0AE4cJAW2ZkQp/b8Fjv/WFP3Er
+Ok7BZrHtDljoN7M0b6vs4gttiKwzBdaqIObxyLkycYYWNXoFLQzZS62qIrydWhxLNLqPXhaJ6tx
sceDZ874GeGZ8z1BqMzDIX3GqkvC9FNZO0Wc2RnxDcX0RKVakuBhjo+DmcfPpqryZ8eiBnQQLDgh
q67mtladPC3Ko1qJ3ehA8Bc6lhgQAVqLihuMcXV0APnBpAg7ZXbMOiQerPNE2lNiympP3xm3P23o
ia3Eh4maHqkCBOibaICtjUpMH92c7TF2efvMgHa+yIYhsFQpRI64mY5JOS6bmML/bWHCnjneU+zB
jeqt9IK3QPAqnWOhfPFBpKfFjIWY8CZCTrHyC9wty2AdZsMvV8OY2OumByhf28unTghv8437oGaY
KMHVr3OM8YzR2Q5VXTnuTHKNQwUabKJFOKW5KDZ5Fj/zsdhbIj2dkC65X9s5xY2Rp4QkpPa5dZ13
0bIUnYaOPC6l8rVSAXPIIueNKUb2EAWjCfRZ9QrFYHlka26z/wu2SVzOR5Yet8nsWC+2xrIaBlNV
hKZX6q3AaxUuxoSbXvX2eqlm+n+nwPQEpWZJM/t9NqyJoSeiiAL+oIxc/3byEhXWXoneksfv0yBt
Hv9+9ASLwNvXkAOPDM/Nc1Lk6XqIRydcAs011ybpIa19rJdtt4Qo691wdvpxVVddfCnx0W+lyuZb
1+TFZUG+SZeuoE+odccgEpXHX7eG/96WehaiD/aGsDNId742jv8kBksiRhdpH6SHrGhp64yJlEW9
BJzSLhk+j45Z0pFSS5Vc2cD7//qH/2ZjoCv1LM+0rKs3ywYt/NsPR0nGFmap04OYyNVcMk2GQZon
gOKkevjrH/WbieH6o8gk4r/X7vffvYEpSiwPSAM/qraI0+I7MuMJn+Pq51//nH+Lk77+IMT4koED
UBTvd7C8quYZJYwfH/qamTUmIufg9X9mXKbdXaMVVo1BJmzlZ6f4rK/UKE4VIjKMKLk21+z1ys2f
v9L/9GTo/z1KO33afzs/qhD2/zY8uv6hvw+P5B/gxSRgjivxhsf3b2nS0v2D1AWwNjxJ/xgdOeYf
HnoCHmgIgDzT17/n76Mk7w9sthZNuiBWFzuN85+MksCJ/S7hZH50NcGx0cVXC3TuX7+1Wnjwc5sY
soZrsqWEMugN3coB2sAA13OGdzMufEAYbvWQ1nN5uaouV00AUCIsZZ9thJ+aj1mnlnmjrUndJhQ5
gLYNnP7S17tJpvYRZqZAqpbWzdoN8HfxbEqHJQIAE4jEbnIa8rG6MWPkpqvKym8g36k7v7KDXWHK
ZBf5kb9zFJVkGBcG4QocJ7slTfQBeal37tvrqB52uRHaPf4JgoqI8YKX672mvVX1oQ8vMeQ0ikM7
6SFGGtf1E3GWD1XjgNtLjXE69OaXUkv1ib4kOC/KjijSpqDjHsaeMKIp3apo8m7HaAowNngyN8Nr
CNrhyhvcK20Z3yM37C+/TuWtnZXBAdqz/hlPVtSESVGLuzSpe2Cztn5wWmc8Zso3cTJwPBMHnVk/
M7NC6uACw0C2ZrOQhzFyic0yPrX1YnzT6gK6giOJFn9pysOcNm8DExCiI67cjSQYnpO66x6l7AhO
Il5af12BJm+MlhU9vMviksFC1qOJknjpghK3I56VlWWmlOyuVD7rX6E/G8waPdOH8ZXjltVEX+Zf
edp1e7mk3VbQCn0vZp/fpKa+NZbYPSrd1UcdLcuJoOMhLF2/3fqEGFtrzfIaYOvcW5oPNVZvyCdQ
ZvEu9fxthdEyz7Lz0yz8CJp14fFCJ8mmRkT9jUhdY5+5ZrIDupg/YVVOXlWXckkynrPZA5O7vCno
8gSKEoxqiK9sBcGCBxDto9Ofe0cuLbFRpg1iW4AaSpar7z9G7RmObZlQQdhUVeBdxl8pSjPu/enq
5itzHBF1lpR3KWCWlcNO+SbW1bImiAzOpw6Kcw3i+sYybEEzV4wInBgnsOygFI1fIGZbHq1J7Hw1
0+jUjF9clsc563Tw28V+qRfME2wOWeYFpbiApZD3cTQn4RgYG/I1UYjMw9rT7iXN5fBNsJo6mBod
0pih/lwPbT8j+kim07IgG8R00JXPssqiN2KLY+OIxLPJNrL0xQ8EZW2/SsyxfxgI/Ik2w6zEe8fM
lM1g2fT3oi+bD43PJpT1KD4VqiH2nnM3P7RgLoI9EX0j4eYBZWFqzS0xkDYDgagjIGnVR8J+sQcz
OTXAjr7YGpuEruBJiENfM/Op4zL4yHzTPyt3mk3Ga0o+LcjdEIGhWr5Ge+VDvqanq4jzLYtPXCXy
menvl2GO9dqrtQ062pt/urVGK90KUZWbKIjKtyxmTxXmmrRwPqxSv3c+OoEVAuj6EERVR9j0QNHb
McS+uSbPrlkg3TOElMwyUr7PrHIaQKPa2QRYniCpMgxdhr5Fe1Snawcp5WYZOyJjKuEfXbMFKGQn
WcD7wASl6nuONTQ1fkjgr7kbiD97sAbD3VWpqaa1IbvIgWupzXdLJQCmHU7UwTJrkn3LIs1oMuv8
EM/EKqOqwlolK7t70EHq8Mb6RfYK6bghL1kgmeREi/pDFBNSSmTUWH8wqQUg4eBh3IN8jYEJm3N7
67Ta+K5cH9VoK7KBJnTmMYglup7MtiT4ZscZtgZJ4B8AaMefTZ6M77NTirNNF1VsurEN5pXtzjoK
ZWQ3FLUyUmuSqwpULmMEK8aAzi7M+jFWbb2mnhpRDOoUgJFq1l7pH516Jg++LBn7Ej1KfZpGh0xx
bFbCaXaTWTzRMfe7VlN+p6w1EMBocCUgceYS9evgbeAQLD8WcDXFZhBkCVd2z7y1SgZgVGaQ3U4m
0Oj+5OSNV3Yofsc6fV2MmCX5TGWuzLdgVrTLqH1YD3RkEM1tdhtNzAktmXm3IgMXtIhcP3gknz94
wo/vOBYnanK1HKinX1h2lg8N1tWHXrSRtTLTLHoZQYaQbIp6fFUyGD1e021fArjWHFIjX6sA3umd
CXr8DiAbE5K4IK4rVQ5OQVS5CDXQ0iHU5tjmygunYk4vvSV7VG1+Q0PaFsUlkya/rqeMrWhzNvkt
JkC+6myRVkK33g00Ku8Wnbd1dt0yQgqwdNGjE2jvkKVqfGIhGGAYG1ix2osx34Iv74tdZzQVPr85
ukhyZR+RLvuHmBf+jcITqO+s3R2AO3IFo2b5oEOegBM3xrKPRT6zc5zR5WAA2DQdudkKEdGw7lOx
nKxu8Q9JylCkGLO7Ju8hCDWWfRtVOAA4ZBXRVkt0lb9aZz1VcUUYnnMFG/fVXQwkand9P590NYkb
gtoYTzuGv8vImLtVahhQRVgjHg25JD+iDpZWOrHiX+lmgqvnmh2RxQw27y2lx52cpTwMom9fdFQR
uyjcYc/3yZtxF1QalZOPILUdCSrDjjaba1wgCZIIWzb3o20WbDoym3B19nVE6qakyTW5c4tcITov
vpwOLRcjrjBrvJBD9m1WqfwWrW1VK7d1m7cUXdiHOUaK+HWj3mFeNggrGzhqePwSLmknt92QJHR/
mw6ZukNSO37Uvj+uVSe8d6tKg1trLvnmJddDE6iIle6WcYQer7VlVY/lLN9AiIFxGpIgqcH1NL0I
zTKwEmawo3xPjUg94uRtmztPs9Xc2z4AtNXieYrQ4Ew05o3lIQpChShKs4HzlqQEqAFfFzeVtcyP
uonXk7QJZLQTz9/W0vPDBOZUFGbxeL8ICzF9p/O2IJzOSN7c2nbTT8vjKx5CCzPdjR6xSKDv9K67
7LMQEz30ropJC+iPPLKWRl48lAwJPptoeaf2nV7R/5ff2TBZLxJzyZNo4voIj+2pKf15Q25WcfCb
tg79HrqzX00PXr68cwD+IpXsM+u8d78f+y+wOVQQDonvq9bt331pZHvPD/K7RuSb0SmMGz4cfI2k
8jCY75pf9uIOTE3qRjHpRtYJZqlPwerSlN/b7qjmEE1o0qxqjbr1KfB6vSkWa7lPmGQBowJBWhir
/99ClV3azf8tONQPoHn+hSGuKrvP8jc73J9/5m8dFLv3P3Bqe4iRrhQg7PD/aKJolf4wHWRPoEEF
MAmLful/2+FM0+T/gqWAPpXBxD9aKcf5A7I0DFJaLMAxoJL+k1bKueZo/bOb3QRZ6gmGD7YNeClg
DvKvrVSNRMmKKOZufaR+FClGgRIMfoAbuo2n5r0P5bBEcxSTJngl9Z1jC5BxnsbJjzbCiMESuLAI
iDSTZjokS4PciO2B971oCxtSmQYOmtx6vqkQGOav6eI0N1W7mD8yO54It+7V1K9MqG7ztQga7F1q
eNUzVh3fOrSNHIYjmmA9njWDpk2CWZmyCUkcNiyPgHemHaHoo26F6OvG7Oc6XYGGJOU+KxdrjUzm
Y6CS55ROED8NE1utOSM3AKIEOpgZwOJWBswdNizQUVc5XpKec+zuB2b1/t7QvT4MVZGhYknL6X5o
jJ2V9da6suTrSCD1LjHyDu1sXF1/K0Tyr5PLcYDWGQE/zMBECjaaV6W6EKjcoPqu+yrP2FUBbXC5
YksmHsxqdcvsLUKWs+KT5102l57Wy0rdI5EF7V1bj5l3GoXvfvOOkI8LWj/ST4tXLwcIf63hnHwd
T2qTabGCpEj2+k4HdZJvrMkazwRN5qmTX2V7NOflFp9FMQCyd5Kks/cZixrAEbhZ6qH3T+zQ4Zkt
oaB6tdijJ6rPuOJlrEGqHUSB52RgdSGJccGCS0sZ/Olp9/16XVsMJwfbEg9tCy4UhbAx/aCqr7Nf
ErH4r5kA89G+WGXrFuIRjLrYcuBf4QPY3v23egQEx+pODjcjg82jh2uBN0qrKEEa22eHFPmkvdG5
uqew1hszpXqMEjXetjOuiStynccS/eh6rlUMSlSIY5CpahPH5rIlsV7tVJXcirSeHjqvd0jUNnJr
nUrWGmHedPExCCjLQ8fm3Q6tLIj2LLsRnuX27B6KydRbztf2s7Lq/NvqGmEzp2w95J7NdUceRAEq
ZzJ5sWq1UhxbG6eBY8c5Y1kU9nun7D+SzBm6cKkc987gHXRpwur4I9aOeSJYpdji9zR2g+3gF+TH
nVEo1DuxiOm+rDpxlQtTVToi8lFaBSNwfstUp6tVB7UdKguqXK88DKNJG0Z4BQVRlzs38BWWI1UY
crnMZHfUczNpGxuiifekz+OLlzCZWPeOdwNxC8DppKIPagK5BWI60FXazkY1qjz2wq+f4T5c3NJ3
769P9i1aDXPNRABvYSPOS0ZDyaXdhYFdu2wFEcfyDtTmr0rM5m3lqvgtrlOIeY0DZHGAo97m6Nrm
1It3WTaoHcStaIX75b/YO5PlyI2sS79KWe8hg8MxtllvgJgZnIOTNjAqmYl5csx4+v7AlKqllFr6
a18LpWkiIwLhcFy/95zvED5DhMq+tpX3GJka0hAQv2dSNJ8XQ78tZYpzE0/GOVsGi4Zpw6k7bccX
qyEk2E+zacShI423wpoZV/fgWGkx5rp8sA2z3wpQi980wpyKoONq7LIl7Y5E4nyBauNhbUWdsNH6
ufH8bLDNx1qOU4z5Y6i+mO4cXdD3RzoaIGX9gmCdXGQcmfyOWjsiLYAJCVjYb3rygUcdL0tGVFXg
kuKwBfM57WQZuYfJsomOrkskyz3JXbvOigQLve+SK+HF/YVRGeJBrs+lnZp7ljU+D2M+eyS8BlYW
egeNaFXSKWTjnFylAVgkAtP9mOwyvvNyNyGerio/aHB5m1yn9PFrHPP2dq5MnaG3OIZ2+tAVyj1i
cJ42Gav7UWgEfDHMmg2moDIMxg65pE6fYp4sTJSO05CrAvHIZ04sf67yiACluMczPQoz3UCcs95A
3nsbSRrOQ0X3LOA4Ob6gm6eNLtPq2shrOh2DM33RphIrlyG7bxFabOYfzbKt8riF/2HIVwPP4u0i
aEcNk7vczaVV7USObdpAe3tF8Iz+yMhqyQImYVmzq6o22rZVo79DhVAbc+qrBwj4xGTNzGJg1vaa
bzLX+YYgVz+UQ+m8SU4E2mZhaW0Xtpwghsxu+2Q0j5uyYud3R9oejjvY10azRAF3pGRYJYwncEP1
lTta8anyVE3xhia3A7zFlfXi+Wsyq+7RwsiWBo0RxptWn3NOOQKLQjhBqRWkux4XNc99AC/ja1Fg
NKTr73GKNaprnH9poMlGncHujve5o22Zf3vXzWBYiY9DMg5JUday61gXzUbQL/k5bwdiptu8vnZq
FwftKFpG/HbsPZjeRKvQRXRQTWHCUDk0yR8mOfxWDXX2UjB+foncUt2h2A6f6yxMrvoJCmiM6OpJ
KHPexnqV7mcUnNtw7hr0EiUEVZNPy2yZaV53LPNlwB7p9E+mqaPhScy23GjMtgPbMokE12P9rkHI
JbcO/Y1TOWq0QYtsnK8seocZQRxEMbuVKbmO3fhqTkivrQFvKF5IBpDYG5eTSIT9xeD3a0EVlskd
KL4RQavuvcyLhSHRXHjQuyWNPb+N2mSHPsM+O4glL6EzqMjXgDVlWFppVGzccTr3TaV2qKBgkf63
OP4fFcdSX9Wi///i+Obr8P7xx9r4+4/8VhsLamNpmpLsDrhtv0dFMDz6f8WwwfAAGKnD/mzBeBJU
5L/NFSz+k2W7uu5SPrsrX/8/gej/CQ1BF2V9GYSqwMwYVv4wkIs7cxpKVctrJ2yd53k0LXZJoXGY
X3J9M8ek9CEfr07M8hrhV6LByrfgMARjlO97o23OVqj3xivs8+ymooVKrxG3JF78usE333Nz0YE0
h9cuI/Woi2Yi7WsQeoE3uAP48i5Fnm7HJXlu4yweetlWb+UQDrcL9KGJllq5PvcX5cBqQA6xS3DR
HRxFcDn8chLhHLpae9vjLfp1nE5ZEEUQYTZECE135jw79i6ekGwemN4t/QaMNWGGPSIJH5NJ9tGg
VrhNImsoUK0V020Ysr/6sJn57EVdIGyES545x2pWJiWV6Ck08QLwX2WLk/IE53FGH2k18xHiN+7T
opgn9Ka8QUhc4UIEI5SBQt4bGH7uPTONHpY0G26bnOlvilljA9OMmzpsKwYeo3IOhZeXTZCa1RLR
WyF0kr5Wxk5jKgzz1zIznsjP6JylRsSpV11zCIWV9PsiNLAW7ZniZtHOUUAh9Q2cblXqQVa6040E
rVyKgK1fO5qtqIgrrKMG82xqm25ZZtvEzbV8emnr3ATMPGTwqBRnKCbrVhIO003WDKYHsjpPlMfg
GpvdrkbzGPm9ZLgTBaQ1pSH10azteBoLAsWsFtonF7MfnO7c6toQbyK0r0510NtRhKSF4q/ZNGY7
rAuHwPsFDQZqwiklBi8r7DEfTl3X97V+I8h97yS4jLYdxoVYy9EYW/EacZAxlrcpyedSfXRj0xWo
9wGR5+H9fze8/9GGB6Dvb7sBN19/Ue9t9sct7/sP/brlMTglqgnR/TqQ1znZ8/t+nal+dgosmgS2
C+xmxdz8uxsg2eVAD7o2Q1dQnL9PEdH/kw0P8MIPp39kaRyu2YEp03k0mz+c/nPZa/Rc4+Esi8Ub
YoaItPN4bEqzSefyDNHfnNGKAnSNkVitjdts7eFaaze3Xfu6eeHS4i15+9dq7fsaawd4+mwGd2tf
2PhsERtS4b5fkv7VXDvIyl2bycPaV/Y6N7kx1l5z9tl2BidnbGuIoQHoAXnTrf1pKF3NTh/cgga4
Xt51ax/b+2xpk2GRPYNaGU8rmLr3p7X7rTcjqQ56rAFjcyvvIY/d4kEZHbJkOuctkRI4I+mm2421
PNCkVw8rpn2H8Iu2ddhNW22U3SmrOQZPZEUEJMFOWzM20Z4kSKUvPeSCd8cpGmIOqxC15AK2q+HY
cgcvNn5piqyfAyqoeiOjwdh5scNx12riB2uy0+2gm+z0ml5OZxWNHGua9ol9BBQWJ274CCZH6ECX
9XIpuz4LdDH9kk0Tnlc5ZFQ92pCcm6RkWl3WVvszaSKceRq+w6c8S4sbdxzindbFy0kVKDT8mCbH
Jh9cZ6WEYY9OSeG+M7w2PWh5dIvzLt2BGsog6lj4mOD5HvSx4vwUl/251AQZSqKwXb8jsOCRUrDf
ZUzFgo65xa2LZfgwIya5dhp9PFMBzgcEIfIdB0N1wgDfPRIVlU/UfVq2LY0ayoKK4fAU1GDXEMb0
XSMcbQNcvLwnm1M+drPZvUGHyr/NCIcuxtAnG5uOz23RWtqNTByA74weuFbMprCReNSYbvEqVTLs
hFuXm5LiFO1/BtpStzSgPmpipNi2twgPofzxAAk8OSSNn7JwUKEim/8CEIZBaqMETVptkQRVTHio
tybHqfuyHXRkAV7TwUouFr/QK2yHkFWxSpvvgzG4V5+UbcBW9Y2pRBT0pY7vzFjIqWijaTcJoqC3
A6f9c73Ansuj2j1wZsi/pmWU3uk1IrIki5bbDD1kTVBiqH3BN+sWfhi1wvOb0QbSgQijvyoT26Gb
GcenhEaaT95EullBaa9YVvUXNaXT2fYyfRubbX+dODWD4KpuhnulRctbk9OdQUZWT1e1lUQXD/Hq
rYtHgz5RtB8Gh9ExSQKMBWmGZZbskEAOC94yIUqHKXEDTy4mzGNjt52TMaYoNSQIrs2pJE3DowHt
4GjNnEZ86DDo3Tjy0NZDAFk8s43UHOSQ3Zc88LbMOa1totX6tRMLVHAo8GmgM+XcIphrbouoiG5V
bBobu7HlzzkDZVCQuL9f2jAmXHFy+/mRmYGMAmIKNbJrRXzgQF2c+oVWv19o5D4Gg9ZYw67EwkC+
hQRXo1EJFDcamstnR5QIfB27CuvAbJqQnSRBlboU1UcuqDM5lBfTtVycgmNNZiUZUSWD9hwNLZmA
qbC8kB5pNIHyFSkzqJQA2d3ESAGMiVtP91RD4kW1YdkHEQ2QutnldoVI5VqgZeHZTLxlgRxqx1Es
KrwgGmcbbcakk+T3GFJMzfZT5BR199Ctsg+IP9C7y9NSG2Cigs4FslNvzMHIxkeVTpH7xYxokJUA
vXJ9tJ4KWHiNs3VrHPA7re+79GOmrysy3CxCKR5cVPP/FVZxH/1tnBilnvjbg0+luvhfwbuq8uSH
4cD3H/21GnCsn0wLZx32c9xxq8bq39WAS5vfWPF5OvS5VZ3IBOA3i579E2tFoBl0eazyY/zUb+ch
+RP/K5FjQPSs79OG/+A85Pwp/J1DmcFRiIOQ4YI/dlaU3u/Ukc7av2Kmlh5Q0cK3Ft7qLlpaWo4b
Y1Bsbd1Q6xWoNicGhoFZ1zyWBgNI1PmocAJjxIC6k8tUZNvKqqKGp04lAMTUBDTpvh7L9qNILPdM
CWIeEYCKm8rKiWc3MbDT5yd6CuiFPA6JgLQ5kkGa+1mOJJVixT2TiMXpqHUJMtcXKJTQocisGUvh
nkVsmO84o8RNQSx6GVRlZNt+X3Hw2Bu5E6ttm2nrj3wCTjMeB3dG03nPPZsFJtt6zdvoWnd6iGB7
PBeJmB4UdupjmK0sW1lPDthRo8wqvHiqck+257QfrasLYEwFuE5iSwjDLj8Te0ya4UTk4vLL1oBm
v/ZMhVXAiOAyCykumDfJv1ohqFWl9Qc5xPJpGd3prpSwe1up0yHHdituImMNYkMyGT5/T0ViFLm2
yL0UKBzVSvuRqoQr8D3ph87QmwxpUPmTVPxv5iSAMFeW9T5H/JzfR7wBS4y82xHUyp0uI/pJYYwk
uJc2jziOkXxqc+VJu5kE9ZvqfHZCXokn6kdd3tgmtI+SyI4bmaEuQqYtfDUmkGPCZDjKymOeCQZp
FcGv1xNjP+EaxVRgnmBd82++f6G5HkEDRn/hPRv9+g0PM+lpfKVt+0rgLXOUESWp4LQKFmCDDyRL
7rXC4CNUGMmZeQ8xf7ptDpMWZiv4b2RHvMfv6NiRnCmLdjF5Z3tORAzd66yIeWDaLfzTvFg08Bbj
8i0O13wnfSi95zkfH7qltXYzpjczAH4IS9Bo03vMlyhywKJoQS0K41KaLMDVTMmqLVjoGbSXcIfV
kt+0hAZ/OjH1Fu+ERUSBQybcZ4aa0w2sBiplvllPdgTGfQanQSDvzWtyddbYk6hl8WkG1NRwMLj1
AOh2H8huUahgPCCmCQPeuGHyzxdc1fAuKUmilvF2WiP0LmEOJEHmwUnYDixR+o/clueKqbl5ALso
j1pKE5Y2qeR9J0sP/LlAKwheCkwUbKuCFROKHszwtGoJS8w2pEas62Smu/DWr1+RK/HzFxYeH1e0
/DL6g8nesxj7oW8hcm4YvG1tivoNbEL4/LmEE43MsDlriaJdb/a1ffkW2mTejQzN+mAkQvbuE+nO
QJuWQUzRultzXHAaelzIFRUrgzp3WTA9/oSrnHk9K2C9Jfq8Tvao97h4MKX4snU2DqJImzdYXurQ
WDU0Wbu3xcVEWPaspfqAI68lidtPG9LWc6L1cCdVAMoXw00gpFjj4JNjxsfRARd/j59bK23uB11n
gWnkLzM3g58FqMcUl8Ho+NRgmw0fKawkoohs0LHKvfPSwN7xu884lAomHeAkzFwQVpw2lncYU9HX
aYqp2bYjMG6jQ3U/gAvWd3ARvbPVTNpG0v5XGCoyPq+cODnslnbu4y3QNu4wQzGs8RfJjlUYTEEe
5nZiUpuSgpHMTbKXTEIesjXr2y0zUssKwmhxXmOmOaJjgQ3SYX3R9VBcOqvuuYIwFh9qFjpiSwyJ
b5keNgdPtNEeKZ1xcWDy3hCEi0LJjVO1PLZw4M3D1LNFyoUPPGUZK0rzUL5schhel1CH1nCKKgdQ
pywLMvGoX+F16CSx96YBxXgY+ZbyZM0OSEgq2QqiJWQQuiYLHLo5X6tqSTPU0Z7AWSmFuDT9LC7w
E0fGWgoK2lqes15E25Gzs8b5jLixbMzDjbhJ1tS4ohC8n7Qgy307eOvKAfhTzUxZFb/eiML2I8qY
6SSxxerGD3dhHus9g0AS6ZXJhOHAEIyj6OeaNw0a4oHe8ZkB/qzrv0f9fNMnAyR45tl8Tn3d9oZR
NB2zYwvOtp607G+q7dxNHst1PXoziOe6cb1nvKN8kd+3tLQVSbGpnZGlZIWu6o+p26KWoes0Kk7H
mrgzbe6uPM+8NOhHLq8kEe7zjisG13weS5DZwdRYKt597qzkDgkbL5XbPIsE6svzGJEp9mJxvk2C
3Fx3KTEQRWHGnfXurUlFad8U9yLuDcLhyg/Um95R1fX6MGj09eGMVxzPF56Wm3Gx2MgonrmD3cqt
SRSPsTfHKIbi+cD2I4txIyLAGbEfgYoSZEYu3lVRth1GLyeciDRsEy+/X1LORXqSO26Alyl65lEK
vL6zCr6iUueuyfqJvZZ7EtIFW0xF0IHBuZW5if1RlcVzFQl1olHa66M/0/OnDpHqYpgIm731QQRX
Mb9w9KvB7/XuHWcbPeTeHSROWWinjRDdjaWTzdgyGQU1G8VPidNYuALL8OemM7aaUTV078hOVp0T
6A6G49HvC1Fo46Hr5mMb9zV0Rk8V4RqoWQVIm1/Qre7qum12mu14d7U5+GnhPIQ0u/WX2c5rbc0V
xOJ+ZK5dsKuiAJCmbW8WSSt5U+uIGpE1L4A0W2aFGKnNNEBTXRwEgqSY2UsNLNLM5C4rjQGOBygB
vQe6YkEThhbnjPMAwrOGHDPbQKYOHstSBREAkYnLH3skgpvLrTt1zqlNPR5zyURrY9JqSK2jeEL7
iH+QGdBtsmTuyTFCVq8gW9KOXabrblojmK4nYlYyp7+C08XRjihXotU1a3onIDl9mp3iCTB5k5/z
pjXvmww0qNa1oxuYNLZ37iCHb+2svF9iF4doO+JMW1hk2wZS4sZVs4KCmNKaGJqBkWQHVI+jFnoN
kzYIPfL02lVxOl9zvewPEOnlbiEKm+d4opO3Oj55KwE5w12/d8Lx54FGupWkzi9Yv+aH2JrLjYCR
tpOZQ4pmZ6n7FhgF5U9pb62pmL6kvXHREAAzIG3bazeJl3soBFZQOX2xI2DQ3Ife4JxrLzG3UdNe
Gq9HQqNsKqNtWzTVNWB5tihYZATbxvU2om449YUSJwMd7MHyqvaYeb15riReTC5auR2yxnoEhlgB
XmncrQa/z0/ZsUDIFtkdvTnyDN2TtmTilocAEkITCg/ZAvYxR+h7H4EGk6UsD4bWqj2HRmrWGZLs
FAFdhYOBDY3AnLeWY/omRUbG7N667xNwsYAG9IdMpe65mvPuCQGJdp6LmlGm5jr83Ejt+ks35B51
Cd3mUzeVDbawrnpNV/8WRm0cE6xvI7sYKnQPzii1Gx2lNSkCwsG6au56B8QbEZsFI3LHedey4nXS
mgzfNEjFYFCq3WnQkAFwOyMT66Xr93qYxYHlZk3A5h9tFgyLsJbj7jiU1kcNIX9rAHoIRK3n624l
jjMah/dQAcbZMMOYXsm+JHpNU1SCiV5u5kzPtl2D0S9s2FHY+VWxTSqR+FpiOHTk0fZAOJ03rTFD
hh2BWp7pfjrIa2QPspWNhO5Xs+ks/QGsZC5wLuYKubkDbit9SEJB90Okxaq6Wdoh+mDzj3ZxajSb
xRU1ypMByF4UhwRaVvQe950da2xMKrEPLt7/Zy1rDZfHHglDiP9EvFF0BFQaN1vHVtV10nJfJChM
nkEC5scFdIYPvDHbIbBfttj5+cfUYSRKN+JpjCaXJU7chKmdsChQ+LGREsz4Bep6dI6a4iYeuvZl
JfJeoQu4trMSXivVwGPRG/qrN7a28uFNhjRFm2aG1WnXvX4sMmjRJ60RiwHJV6YeHVTZNyNNEo3K
CQCdZATSkaAc1EPFMcRKKvctbHI29TBNx3pm+56hFpDpqRa5d1LQLFZg5ACw/ahFUx+BRdV7+YZW
g6fuir22gWS6kpnOGFoFMn7Fv88AgcCPsQqyEQZEZ2pr9dSgaFgowMuxpRCxB5NnU9LU+XzSxTI9
zNDaLtSipNI2I2U5BJP6u2Tyy/S/o6/YnHOsceW/AH/fVUnZtf/nf8kfMPNgjjjPI9TDAocn6rNp
/4ez86Bj+1VNfKht9AM8+SgFcYCPzLUmNmnZlo9otFzzOFc8RTcTOtHsNJjG8NCbAyCYeBi9Z4br
FO+gNHhMi46q+jM2MDIXqokkoiOVh/h2aeNx9Cw9nfgJDXYVT0pHTZDJ6FN8fK+Rk4JE3X5ZDyXl
jAQqDhM4N0O6THfrY+U9WTOUyqV1EZ3CF6Ug+10D5C8ux2r++r3OkMthgf6xHPq3THPFj/yfwYsS
TWpuDjB3QLnlzVPfAhzPap7+loe/oawLhERT27wz1Jwfmo5D92ccdVJN6qFgDvgP7+ivviDGzyCB
TEcKnid/bG5oFvrxngcg0DqiSXB/kbLS0Vt5bulVQMMk8IazsUGAGVQjeawHCuUSw1S+F3iAwdu3
9XqYoEL/+zf2g7mNKwUBmBgtWi+GQwPmB3NbH4c5KqokPYQVZLlNUVVyelnMpW9fzXkhNMwsPOrY
qrTIQfRhPv9TzNxffFemy5iKN7I6+aTxw1RojG1RLUYXHazJY6gZlm2UbHpPhMaNwL8bcUwJ630i
kzgCkB8u5baGjX8TlZ24uHovbswKbdY/3FB/cVmQd2P248BH3NOPC6iUfVihoIsOpcahAYjDRN80
gddOLU8+aYdgstj0xUJZrQ1R/fb3X8qPcXjrxeDl7fUvDm+IFf64WsrZyaAvMIe25pxDNIr1GdZH
i6kw5QuJZwsxuxxdecmcUDuK9eBWmhBMANk0tXFr2vOQkWdE5kl86NbeS91EZfrtM5R6LNf46L9/
w8YPCYW8YdshRdUmKoYW4p+CR2OhNck8ONpexhZ7oFEtxN64/XrUKSe2CzZ+7wy/fNAeS2OheTIV
MfvADLvqcfJstqdI4kEKrEVbM3dN/pbdiT8nlKQRcQIcKaWB1tIfoT6irxl7UqYqDC5FwPyBsPoI
Mu3he5I1qTw0b9ATD9xYHAg+Pj/sfzvR/9iJJoXsd+ti8969/+t71MvNe0EP++br+K/DO92aOFFf
/+DzlZ8/+Vsj+tO6y3PK1G2DwfOvI2nH+MlaG9MA2/DZuqS8/rsJbTLI1m3GHQjRGWhbq6781ya0
afxkQ3uDXSXZ8F3ulv9kRr3uNb9PWwMVxy9CfLmKfFyG43+870BCTsC9EERkq0RbLognDTt6/t1F
+YunEx/xzy/icXdbFp/zT2meXTVoNTmPywEGTONPTrsQCD44Afyjbvv3L8WA/08vRUeXmZ2p03D/
McOzKii600guh2lICAzPEzS8BsBRsUowc8IFD4VQxKEtlukDj6/+4eX/dDnBYBLIik1ICL60HxVO
wPlda7QNOCjleDEK58UF1vL3n5BF8cdPuL6Ehd+B/FAmvPYPO6VS2tzTSmrW7vJlsuQzeugq6A18
0vrSfP37FyNq888vRzuNcFseCkh0dRbi7+ssGVHHT6hwD1RJzQnWmKgDAFnFKbMYC+ZEXpjh2ODe
jJpOR44K6NdvsGxhuaZtpDbM8GkEGRHjVjyT2REWuMc5pBo8MKw4yyufyV9a+kYj6lX36vkKecOR
vpv8xUjHPZPBDtyQSwmhOt14nluPrLPZ64sN9iF5Ezc9ytg4k5ten6fnGe3+GcnzGPk8/hW6ysYr
LjZHmpdkdiocqwpOVlRZt1ZXZg82Bbs/mHC8+wg+Rj+UwmdwGGLF7Rs8ZlazG/plOTLavAZ6O+xk
UXwznfyhSswvSP3vO2zKiP3d4lTr088RHSReIrW3yCNJjyG7aJPVS7PnwAmVqhQbq03Hr+i/m6OT
xrf1TDRS4qG3N42i36INsG8mKPegmezwhMrq2dFEeErjpAsQfK4xC8NXlKreZSL8bjOLNIUP2ESX
ziZvpncRNHhDxOkVK+g0hsMBIF24Tclvv8YXEFD7+HpI0vKVFel2tkWM283rkDTygOWlhJUkleNd
GodSLHbB1NGp5eStpylpTrXAUlBOStlPZuloL3E2qFvaTfwelyjGSyUyvAsq6Q/oGtFyKEUyoEFA
2VVYNOq6yjGJGWWT7fCrsUSKBsNgVc1BykgJI3Jv7IYk15+pbVyw/c0EtDYx+rc+0YmaCfRZnLXF
iS5JjKSZ5pTwQ/qrm7ixV75fskbKayo8h2Gs7usF+W2h2nNIENJbs7jdxYRjfwAXK67FJO1DUbIW
MKolu74rp31ZyLcY0TnGlwTWeOrI6WDSNLvXMcjvNVmr6yXSqrueQ6uB3/oatF/NcbnO9Z0amaNV
toXiAaQcwylOYnvlmf0VRKLMJ3XdvktwwIehJAg07DjmeiICJpbFGCOtl2mITmYRrsrH8b6esyfc
HChYhlTbm0Dyr8C9ZH4S82Qfeqx4WjiKvSGxKOK/zQ8zAPKjRfvraq50eud6ZFW3xcxzgxWN/cnX
4FffM6ma31ugSkHOTXMeolS76iLb2MuJVoOdM8CncUt3FzyUs2n0hleLMkmDxIO6F1QGqcMhLa7T
pLnhm5t1Ja3jyNtHYTheTQjw8ef1yIc56O0RdYTc+5jkDFNHvhP2aFSsDCm2nY+nxYjFeTUa7sLU
9p4rKP4oWJJyYzvxO4SFF09AjYi6Tn9IcIkfjEH+TI7UmaNN9MhZFBOsw5UGh37qTDgOQ5gpfzEJ
fQnHIds0roiZjqbXWtvANQcUsCGe8SOJXEKXyE6ffTeMhmOIKXYrNP0eDPyuw5h6SDVwcxWu9/2S
8Wuj0G6elNAcTKPtqG3qRlU7wBHyvR1yokDi2t62066pI3mxrNoLSnrf5bF0hvau12qJNVJ3j5wK
JbEBMaKXVfkRx/Cffcusl5swzzqof2E9P1XCzc9sSMtRTB5KTcN6UxUue8NzNX9E3x3kdQh2QY/P
yMr3MQ8AuBlYZ/wooqzNC1HetIV7zAfjaZ29+UYosPODZTKVixYf79MmzDT3OgqzryE4BZy97dbp
GeH2ulmjUJXDbY1wzPM58eDO6Gb7NpkRvBCFnR/twlAHXJLZphqX8bVCs4UNhQ6sr4PymoPc5gYC
JT+tPiQtfxFjoyMRX8x78kBtAEu43kRepK3P7Jk2RB53WxvuFfeJPX0gYcXr25SU+m0ZZFC5nq3Y
wsPtQW1DNpSv8XGTiUaV3SN3G2TAi2Oec5mMDYPiZUC85GoHmLh20DTOF0dIzNXriWXThFYKB9t1
Lnk7iT3pkcVWGeYM1X8mrjUzoYbbXnyAMsq8bOqtgwUh4NZORHaItSj62bW2RZTM+3yOufxDPD0J
dq4NNF8XDdicX6QL2AudAAcVrcuMR7OxtzZxrC8d3Nifp8GOb2xlLy9tKTcVVHE6d7VSN72oO+Iw
UlYeiIIDEBPlEy+nbXh4fitpTWHSUdkOImd75Pk4HodUsmc0cOfsKxjZSII3Rt723+uK/xb5/1jk
I3r/XVX0l0X+6atqv85/rPA/f+y3Cl/+5HFydiAn4PT8Li/9rcq3qPLZ0Bz4PJxs1/r/NxuqwGuK
JN411nLOQar/7yJfuj95/DrU9/RzTLon/5HynpPBD1Wcp4Ois1wBroBDK7fDH6s4o1E84npLHbxB
A2ZYKonmLqpUdhWDcbvCD9cMj5HVQj/Wk7hHElJ293GtDcU+SwWsSKUGEnmg2oHeC3tJdBYUY6Oe
aCISa5bcMwvUYeuX0o88TDoLTv2bKBMg26DhhJfJKK1Xbvv3HERKxK+6DNyfj11WLfet8i6AUogd
KDkQ+JWdhy1NS/SgOOmW6x6bQEkYhiseWhtOYld3dE0z1LAQYRPjoSzH7NQqrIRV4cJFrfnB0cbi
QxtouimmCoK9JsRDuBgawX2a9601FFkoNX2f0R8K+JTRgHodCUcG5nkgEWkZWy9YzDaFs86FyhZw
tMqJf+H7TwJNa/npUQxo8sDyuXvqda8K0qI/LgQdBI4EIuq31gjvhrkQsQE2KhnvhWZgEwVl7uqv
TgGw2q4HL7AMD2AuqIsD0A3ssFrPqwuo1D55UPOuTTovGBPYF+gDPUVWTJJgORtbDjhMEaiBjTrS
3vpeWo8wllCk22hszsptPX0/WiJHDcC8D/5GL15VsRbR2cQgkadGPN26da59W+LRCybZhKcsnuIP
jc3ypkYgtf98f+36rljZirwx/jwa5CSUfsk4PHBsABg7XfXlvu/ngUiheqF+5CJDD+nQNAwrwpq+
EY8tuC2x33dZNp5J9Y3jQ5iLbDkgd1RyF1sO2RJyWcuNFBsDOYhVdlrM6jgok6ck8YJslUlkvNYa
TpedqGeXNKDM5DzZFawFIqlOad+2G16dMKa2tRKAK6Rs4rHMn5Um88e4VvNrU8ft2SWL6ZIuA8w+
aSh7QyEqT7BIoquwgSiUzjVxuQhGrjiyJoEL7BTVR0f1PhC6FaQLwlcLuUq5hwgMStlqMKLSqbfX
eDnwBOU4712z9fZ5bshvo03OHXTjoqh8gVALV4IBpWPnpXoX32R5xe/ykFbs7Mo2QKqYuFfgTAyq
clK6gFn7EBbefJ0sYxZIHiGbpdPD68IuEqI6o9Hdi84TO8W0+zmn+t8XLnnMMBiI7YDMmBTuPhN6
+9hV5qvV5aTVMBPFoTGnARX26ubsF21hHJZfF1G4dEELcW6XuAsRig6uc5B8MA4RCZCF0buKGJS8
umvtpbhvNQnXfJ4BIyemOPVRidmctKxtQc7BGpTVbQ3PXE4AZBk9ZcYogzG35NNEL99n4gwrM0Qj
5I+gpXyzxVGMsC1hUQHR2JXdMG2NqiPYSA9TssTHVts3tWyv4XVAfnFldoVC1rpjXmtAxBiYaupO
q4NsLPIwpbXsUSKQDt1vxkl3XodFS65DIaIvs0pT+jvVkaEnE+B6pbmTBz+SbkTz059TaZeBzs+8
L43HTa+lipC5qCqax8YjNwjql4iZAA2Ms7WsXJ5A8uqoZJv4ZuCQcFr0unqGNDzvjcbRIdMD+CXy
M0Lxti3nBYfLkHdkocRlu5V9CfxyZKMQfp+P+maw7flqDPHuxNPSvnh8fkmQNCOvY11UTruxl0id
eliunH/tNYJ6pBL3izUX29ebHtp+7DD+d8paBSo34osNE5/GY47jFQkLvVIwbDNTnISRcmqQ5ibt
ug2UN0z7GGVSMM7FO8nozVYlswGtrHFuqrnXLoAw2fx7I1523jilBCOVeQc+xF0UliHc5A52W+pD
NnOQIOxKrd2Hb587S5N14TcPheIpr7hDDQzXMM3Wu4gBFkNYEDzPaizcja1BOwOMRLYQjkyeMKqy
y/0UsT0jRTZMbofReADrwgvh4Z025f9l7zyW5EaybftFKINyiMkdRAChMlIrMiewJJmEVg7tX38X
sljVJLtLvTe5g24rs7YyVjJERgDH99l7bTxj1rZA9r2c9Im8ZDJpfnWFxXC5os+pXoK6Vn2IUVJd
Ss8QF+8zwH/Hpb8Yl9YNAaucP44lPr3JEmzH97PSt5/5bVYyfmEjRAKQMkUTTXDVNn+blSijZl2k
c5HgQoB8xiP9NiyRRTQEYum6tMGFuwZ4/qWIUn7BbGNDLDSI/bj/H4qoiUhJJwfjGLsrl/wrQ9n3
gpdnIPiwShUHqq34diXUs2Rxa/3F/uDndYsHEoTXyFmBeCbvxE+6a0QVh2kh0xyGrEJzGnWfzPkc
1ZTrjvNN6bARKxRMj4DP8F8tW9bf148SIg9OPsrTfd42Epk/vcTEoZuUtgn/ENOwnRPho716nA0e
V+j5XQbs5zX2y8bfdFVqBZ1a0rdZw7sQcpyxgkIaarMM+Mv60SuwB2ntaVjhD52XYdnLCpCz/SKb
sItjxrfOpTaBo3/w3Yfq5t8XwP/xRUB1YfHJcMsH6ad3UJd2YzFH+QdMAWY4E2Lc0caEkxBHzmNr
6SNlFznmT63kvm3o74a1gTKSOsZc0qf+fANJGldwR25HH9l50WGldqNHycHsjzm2GZbYZTr0GFVV
T1satJX9n78GPrL/9nvwXLK5nudREbCGcr//qHWszQdsGP4B8MsUSBo3IA/T3OLW2dc/f6R/E435
jSPvW2jTwhOcAn58JDGSlG84vh5GvEMHXJz88hyvPVF/3t7qAoPmnz/e+gn6Ya3A4/k6gjHbRD5k
P8vwptFVVakVPF6cyluuKN1GDfFfrXL/w/tnY+Cn194DUWHZP71/vuRyUQDuP0iTLS19z18by08P
eec9/PnLeV8K//R6hEk+haGW68K/XRQyLAY+VE3vYHLDOiq3Q80BB7VfFn5xS2kRGTIS5hl8t/nd
MuK5bwonp4iYzpCEO9BFKUR7K5F72YSPyKMNBV7jZmQoPMToO6e6qJZ9ymfzEbdqtbCJ0cFIxtmE
kG7HPMjcrIKFZ1KWZjrd8+So9PDnL9J6PwX+8CpZAhlcGlhssqVhyfTjpySixGxIlJwP06o4AN6Z
jnh/uyOdxzkNNCgTDhIF8wRaxapa8OHNDmg7w2581zRWdaN5Fzp6JA/AfPqzYebplfAX+8VdlRGg
R6E0JvPe8Mu1FgXvz1Y64DyBrdDaArI5oMVofoSnbQbVqr4QMYZhGL9wOcsPzqrQxIMpDuOq2nB3
SQ4l6lhIzU560CqfZtNV5yGfYOw7q/Ye5KoCZRrb0YoIWr/GrT8n3Hi2JUPnESkO7Qv/EUjGVVcq
V4VpjBwRNqNpbx1cqVtMzUhRvRFTdCLr/KlHqCpWxapatSvhN9Q4LJiTvFXZivPe2ovIRu7KnATo
d944gbaqYfTg6g/N0JXPNI/nX8lg1vMm130ktJWRA7OkxtRX4wT94OIiDtxVd1v7jI7ZqsUxjzrX
zqrPkehk2LbKdLpGu24/VVTUv+pIetqq7SWIfNqq9lEzrAW0C8eh5spTWTLYFo7RhrnpH+dRq65I
aLHrm6sJIXHVFGGs7xlxz+v7GcBRgrS0KpDdqkUa6OMCdz1n5ERfC2fKs71ql9q7jElCTl0Zg4a4
uaw6p879hfMw2qdZ+95xULb1KiOnu0Ev7Kpjrw/+tnU7dvn2rlqVVLQFnIatZb3Wq86aJyaO7GYm
p0dFlHyslm6gBZLuFcyFa28feu2EcJsk1q0ZsTfh2jYee7zG1C4RpVlzkF8sye9cOkZzu8jiMo3Y
buKbyjkKF0MwrKpxUtLEIHX91Ji47/UY4Gbmz/F9lcWXtM++JKv+nKxKdLRq0pl0npc+fzXLqgom
2UEUWRVsel68nSWlcXbnYeIkidIN5xHNm8jHZsjwFferIg6YLuEShUpurBWLdlbPF9qqoedUy22X
VVenUHPhyaC1J8iTW3ZanIjxYCGWcjNyA25DObYkz0Gsn1IsI6uCLzt62YWijbVf9X3JieQ1mzod
w2HneriR1lWAbmbNtXpfEICeYlewGPYxqebiYKybBLfm6+JobBBydEZT5UPIaTTZYLFsN6pPaEPX
s+qzHO34Q0Zu4YvjdssHa5TTqfS88ZiPPqJr3NhnSSsoQZCcmpBIH4+DwfdLW3LyMMWyxBbHDrcz
yK34rgK00lJKUMKS3syamh/tEXyWpZvJUafYNbSLGt13GQjFWAQOYIBW5xQ1hzR0CZGs5l8zmrGb
IAU5ePIb8PEOtSbUZXjdpu30nA3DuHylSGWqr/QlLoKoYShQ46JztqCqpzE5dqQxdw5DRd7G1Icm
1MfJDHnF8sQR1mRBtuSc1vTlgoN396z8yb42+aJe0VjTDkEe4SzEnVuPb0Ymp8AvdHVYskx+Tlwc
iVRRuk+s7qozCGQMcTrzRVE3CXDLielkZOSDibNWYPoZz47kS7sZDI6NM8u5uyK22w8Z7fQBXSNT
kGrMhZpo0KNzwzpOHKx3DYbTp7rvimObiu6L0uhZKzK8wxkM3w3LCVQmCjNPiqP4YVms5spKVHRy
Ya3uyaa4WMUtOhyymrZzX4688jxNrn0dQ7kYLAzCPWlxwvbxtXIbRDkkF37G9IvumcAX+0Rp8UzI
XYG9HXtekkah2KaH/0D1Q56J0PITcW1wYQA12aX7pjfVgX7XYuu71EUzq4htEzn+hjlSnkawjagk
yfKVGXh8SnEbhlZttqdsAQwMycc294Zetvuo0gQwylq7W3gA/EgFd14VuSR2xJKIF9yLAGoiJ+nv
dJeNXJTHw53UsYci4hkfWHZfdOiHe3ds632XmWraMC9aF2LW933LRcGQg8WBvqVONgG7V+amQ01Z
luxqK0oIPwwPRqSZcJz6FATEJEJsrzcyqvyRYreY5qZmXJI9b7+bf5a21yZniVMZ9WgBS4end1iI
fEs9kChQ0dmPStFwZV1Y+0H0tJOreTLnUh3fb+//PbD+xYF1NfoxGP7xgfWaipvvT6vffuDbadXT
fxF403TdREBfAZP/Oq0SIvXg5eC6pNgCA9v3/h3jF2KdzB+WwVy/HnJ/P60i7a88CHxjlon6z+z/
T06rxs8zsEvxIgsELiAWQjMn459mtkmLaToU4gh/sYkCM1M5tXZMlOAoxi34MZQkZPRdIwkuUNcX
nTy0m49+p8+PovKaj7aTdc+6VfGdnrn2fPdO/odT2nqu+H6i5NmZOi+fJ2hajvOzCdRHNYw4dtjH
bLTrV5HYoBz0ZL0gzkzCLTCVPVduOlmbGun/zx8bK+VPj+6t1E3ceZx1GWjt956D7/K1EFvItw5p
CzI7+lC2ESGiaUj9y9xHXAqcRrhnrC+Vw9vkuBez7aePXMfTl1lV6os70MkeNGqxTnEBhCh3hmLf
F3LIQ9nWzq2beHAS6IkTx2gq+7PRWM3O1ht7oyQ3rWwu2XzaY1deJ+aik8I3RpC9XgvMG9ikGwyD
IgPvDYnGJrN3ZtzCjvmRFS/rZXJzG9V59YXb2TCAcTbfIRlWxCHsimRcb3n5Lm45sMLnTkjopLb+
rDHEhVD8HgYqtwqiHy3eQddpKurW8XJqyWobl7U1HhZMzNscGsMmw/6/bJQ7jS0oL4cG5IRqxdKc
lw8V1VwwDTAXncWURfDnl/7Zo9gZa4eOXLlhrz1TrSc8TPVWvuympHCodkCB12yTmRErXHu3ZjVu
9S5NjQARRacHXHew1rq6DDwyT+E0gJfYjdYMcDzlq3Q34ytAG25bp2Ctn/QPxlAnYdW703BcGySp
9TWr/m5Gj062hjWBNEwdQ9+RPeMeXkU9WdqNcAhxhXas1r51SVopjlNz4tpMtoA8nc2vlQLrgxhN
k4YyG//9JMQHN1s84M9OdZNXcobd3UJYHGBNQRcGF01p0mzs8MLInewRnymT0PZkGeMvbWKOu1xP
oa2MY8A31T9CvyrvlLmM7KvqITupzMsCT/Tua+L2zUExMYd+0fSHJaVJYNfjBqa2ODOx4JNCm/vt
2FbdnpWOAZbPo4nLM6InOiGIAkzJ2gzliuTNnvTx2qgxnGzSyi3f2Pyt/e4KsQq7UUV1MfTKlJlc
CWvjuNLJAr5790msZdYVNdcDt50sAn50b0g2Cs2mdauauzhukXibzRG6lAdW5EuVYWeHUiKzvanX
0xcyjSWSVU41QbJpqoZIEuRUmb5i4Cmag19hZL3uOnpm1aDQsXQrGz84M21S5wUc36vSLG6ykT/M
km9Fq/Wfq2hgApJ+3+LeYFuRhj1t5VpYY1a6HBeDA3Gnu70RDiPu5PvFogbnwAqDhlktqvAi1JUs
40AOSdy8kOLlOI7PZe2CW0RFGGvK9QPbt4RbAdOYTKa0weVi1a9djdC2+s35qM96fSQ8m9+Bgl0v
hoTsgIGl1XWmBjr+hrr1YY/4PJpcX9uSsMCk5cKYwpbF6ZoosLvnPnUyuB/pyLOfY3yVbc1yL62n
hjyQqD9OYHmIJYuRvFAy8UUO2VvM2mbQ5+GTTqm5fpmlUlAOGk2EKhqzqV9JZvoiIByI/L5eyn1e
OfEsglNhn73v9LR+vJpTUz0VnaVR6JZPlgLxOa8nenoqbNtYXsUwkNg5eWOq83957Pt0UQCtjW2M
L4aaxg9VPBdpx1ZVVK+UppR8dKTqLmqpnKu2M3jG2PZqbTcB08w2YEMY9UHQXBPkHue1eB2Vh8KB
maNHjCW7rvlipYBbr6UoAHUCCahF4BGjPGJlYLGHhyUpz6WG64NLopr47AKvORI+9cYruwW6gudb
RENQddJ9IdQzsYVMZe5vi1jhpas9hzGXgJbHYa51p481pM2rxFlwabC4qzeRp1OPSsoqzKeu/tQZ
/SM7X+c4ElkT6+5suh2cwioCDVT8uPfIb+Iv8lL6VDm5sgQTWbQz2IJdJtYYEdLSgDYlxSQfTLKS
zsZNBvEZmjg9pCNV3bt6ghJs1qBECkPMZ7sAzAb9KaGfW8lu07ekieYWfAiOOWlcWPCNjz45Lxgw
XcSahfuM4iX7S2D7bcHKsC1dE+Zjh3kJugIlA0uPOLSvJot6EGN0MokJkmFbxMKG3c8Fvyut7vm/
g+Pf4pFZzhrN+OPB8eqdQxK85nX/+sMA+esPfhsgfXgi6wRCRAllzTZXvuK3dcc7k8wGXq6bOJZ/
NIBTDQWrzNdtCp9W8waT1W/rDvELYyW4EH7s1yaofzJA2u6PlunVrMyiw8ENa+Kbto2ftVpWFE3n
zK55VqxWYrVPu3jpccCa+qZcukuttwENlC4Fk6NHzfOGwVZ9hJ3gcBRMjUM3NtoZpuAQLq1W7uKl
rXEDqu6yjqsD7RvDyWsRL+ghdy7qodLuubNhIa5iLIiptyK1S+d+JHH6mHlU1/BBx/loNG29KTtQ
xA64awK8ytiZADm4oo+RRUUE306eN1RVER84tF46VilPrJxZA7bR7aTa67mrA8z1+gY+unFou8ba
eCDKtm7hnAwbT9yQ+0ESt18GjNTBkLEJLUeZbaVVLZcUElPxRLM2edvPicaqtC06LSRYZ+xgEKg9
+gOntdjcr7eZZ67IWdghfQaqsEPqiK9lvtghESe6l80eEoZbEkQXlLVYpcPjlzCJeadsEqGsYdC3
0jtkwTooDUOB0DBxfdTLyjFuxgPY62u5+DoO4FyFAIvYF9OfsGHWtGDJCgu6BxTnCfARnepFdyKL
e5kYJP9IJd6tp/mwpyzLL4dDY6+OVFplNwum4y0AbT0wI53YW4aTLVmeRD+yIIZsHYIU7oMeXHFQ
LEO8lUJzMOANn8oOu/U843emYvuCUwVaNSjzWrk7LcXJIKiiCijj0jYpiTUGEefgR/6pR1zaermJ
hVlF2tNiES8nUCzgC0NbtoZ53pk2BTU4jpajyTL+gfYecHLcCgKKMqhSmQ1BO5RGanTWbVq+KYQV
XryfBweuueXYoW9kLw0y+UWrQV+uonJLNWEbDJTMbCwirYk1uMhbhFYL0FZ51j7UnfPkzeqcmZO7
ieFR77SKULOhq2TvNuWrEtlL1vb2PqsjCfdkojwWk+OpNf03G2YHWjU3Zj4Tq8Vw40x8JDwZ31K+
hFk0ZtVO9LWg3pdxzjPU1u4KfWP04tiamfGy2MrA8dhdzFr+SS32HM6cKMIszZaDqNjIKFVh3y34
LACkawMXfe2QKBjbNlXbW9gVbZAb8oPW9Vjh3ZkRHaDatquXdo+l1A5ry7d3Ds6mXWRlj5JYx2Wl
J+XO8j7FHP9OjCftVjSO9lDYBu00eHTswC3S9K4cc29bdVg1sjxZ9vSXyQeIel5guH5+p1j7BF2n
LnHvFDsg8FOIp8fZIRuWgeAYHVbzKgOZmk5jllQwXPMyJOuUUDpGgW3SW0wcbuYcDeSPLYLmeIDX
Q2P2aF4QTB0CDSTL44Adcjd4kYXjMnO3iGTIOxNNr7qoSQeKTH+kZ42aeM1AzR9bpuikcbf+AOgf
hnV1n2vWQvProJ+MvpvEhihpAr1Gy5PQaTw2Kn3pbIcCHqm1UA/LUx3OLpEC/kPtXNUpbdi5c6XZ
+acUKyeEP+7eYwslbSDUFbiK97OBY3NwkyKjukH/OkeJB7S7FqcVs8gCoL/Xqb4k1+acPEWzmi3F
nRNlbTgxe7JAmlFXp8IJbCZ+rPL+Z0DpdylAIzTWm2KoevTS1NgvqfZW2mrZFRK8e++e04n/vkOv
n5xlTadX1c6NNbnF8t4ES4RenLgWWpqdvrY1NPHYgyGCifvgjowIRe6uxuKhZyvqLaGJayqQ1DZv
9diRl4vp7obSfPVbDlIe3aQUzHTiPjKTeFu6fjgsNHzzVYMo3r6NHYAGV1ErJGSG1bmgFYCBL99l
hTmGFAJ3TCxItPhmvQMLkOu6MF8cpztnTJ3HTsxP3tS5xHWdflsslkPlXlo9+P74XMDfDZrGfaNw
Crx2RABiilkTGcOFa/esmTzzlNZkLERdF1B9HGRheVMkEYXrVuJtOUF+lUzTpCvocxVqqPe2DfAw
gqMXtlNfnOEQyb09S4/QCtj3ghNeZyUv/uL5D4tNo3pRGRfKWZdb5tLueq8g4e/xiJVSDxzS0psO
InZmcBOatYhdzsR5nxryYicHITZ6Ke5XFlLgsGy9WNruGEvIeHRwsNbrB1qsEm4vII+dj0U+f5ii
YTi4i/ulHkzgSnGRYDfvp/1czdoOaBDR+nL0r/tivNFjFyalba9PfLps2i7a9gK3Vkl5YabqcCLV
MLcp3kZCIUcj0Z4Hv8k2LX0RVtrgOi+G4eiNSnKtSSXoxcg5cP1NTxxgyNtoXOUmD6rTQLMdWy2T
0hDG8F0MbGCHoEJtld0Y+9jNnqcxFcQuvIel75BUW8hjWvzV0hr3VFRFtIIGODw3jrETtUuTtF3q
J68BpsQJr6IxoY52ksB9MHkLaMhPyLhV/2hTr0CkI/a01q8O86SldDHPzM719NQTbnZXgLnTZQUi
f4Fz6Bq11+dI7LI0Wb9kBJBEZx1aWpUQXNwGw+GjNZABJUaxLLKDByi6mqt3TgCkmVJQn2Yk7iwb
65r8WI9zpaqTtMbO9bdZ7ZE0w4tZpFrCxq+RSsrLfz5e79/qNVDYvcMBP9cNKAL4Cu9suX/9299r
UH2oS/75+S9aVeLf/6budwjh6nX+4V9QUtJ+uR3e5HL3Bobl1+dAJH/9L//uH36LSP6VLmu9j5p/
Ml4Trrx8m9PPP6qzv/7Yt+GaMZg5GYUP+IHurPnK74ZrRmhhOdin8Ve77/S/3xB/Lj+ESdr3SMX9
ZLzGk42nBEiwgUhrYjX6J8O1+MkHofsM8EzVAmcSYQJh/+RQaCmHURNB5LM0h3R5tSknYYFlu70d
6mAR1kXuRIBowQFSd6V2rLnzCbllNV8dIPHobOW65Yuknhzuqd6I7QwuU13MleO+kY5wWX7xqVUt
HJ/YoS8Ffh9ItntS5MobQIoNpknfR+FWKCLswPgw42ZWWeJf66nWu7djPeBBwIvXy2a5tyoZUQM9
jT1KnTUVKdqgrSGyyKTWq/KUetq0nT1uH+ZYigVqSqxgbyRnZ4T66d0npqvqKdvqHmu80CjtHvcC
5fVl99AhoRuhl9lWoT+nrdurYY9y5Jklyk5Z6RewxFg7Yj5k3O7kzm2b5UaYRUXZ4jJl/KizaOql
qXQ3/X/4Av7nb833X5r/+Xtfvz/6Jv8f/AISLDb+dDFyXw9/wNn89qO/Gfq8XwR/les4v3r2WFF8
O+B61i8YzQQGN+xNuPn4k9++guIXjrV8NUzSx7bJCuX3861FIQFxZOHSv4Xjb41F/APKJoGJn7YA
LGI4QNswH3geBmQV/vy7LcCAY76SWVoTCXYR63z26tO2Yge9T/jU7nCB2QPiVObd0ksMV8FMq/Rq
cuY6GGFb4/y3BkBoUWo9O12y3ODUru7HzolewPxDUgRL0ADiUeJAQyniIBFaccG2ltNnXtXzdppz
pwx6UPOMZVyTrDP0e8zfRq3liM/Cgq3bFm3Y+inqDxUmE2MEs/gcqDGrvnblAAnMxUGzy7XOvk4Q
2G5yitW3Wo2PI9RbzaJsl/ZAxH5R0UZgJazQx7lj2KgX59IkFtlsexMq4VBa1mlSnnX0Z0A94Vy0
40e95Elhg4/6Nx7FYEdgV0wy0UCTD/pvi1nYdYrlV4giorAjtzkaLRR/LNiHVEdfCHErlV9TfuEH
EQF3cyoBtc9QafRFOYKtdg7b6ZnOYrbH8P27Zxu49nM1YTaEqcy4O7N2noaoemhYelz3pDmWCxjH
sQhsGDm0QicuS/2iLIwIZHeLUVgljXc75zyv1ml4IzFaUSGrWymTmJ3N7q1KVfNixJ53ExU4kzcs
RXQjiBBDKvb0U71zvZKYiXKPc1M217nR+jeCnH9yzoDLHzrev92I5HsunLTdqyRZGUU+MOJkLCEw
iKq+BxDm3WqQ0q44JpVbJkdBupyTWxlJmHxstI5woKyTVgA4ZFFUX+fEbLR7ZZdL6LiZcbI7hluQ
PYMdpOzQugMlDj2vmfYrmofbT/QPtB8l0t9zoy+2tfUV5+lV7eu+GFoJ1LlPSB540+Lfzg1ULcrh
/XuT4eJ2thRLH3+WGiETMpRmNHerR0kTUKhYBb160Ma2eWf456ax3Hg3LDo51Dmr0gOb9F4dsSaa
WNKiQTubEJWm7cROI7R0cEcArjDi98dE5ILTxdQMdyw9RH5OyJPeNJ5mWBtDOs5jZSz2ZcKZDtiQ
9U4eoq1pxRA570yiGIcNMoX2DVf0zi5a3jlG7Yo00t7pRhiEIB3l79QjGCIDCCS0NG8XY0NlHxLV
UutP/TszqWC5lj5zx4OcJPifpPwTxBIt39r9gmVna+bRpVuW40W6IpkS2EzRCmkq3nlN2a/wJvNX
lFNc6i5NYSviSVjsdlK1NlevAKhoRUHpKxSqt3SsFyqentLeTAPNT+pLVnctUlB/l61gKRQRE504
Mw2P9VMyPTkO1qIDX2/toVrRVLVkpGTLZJUNt03gVTRPU6G7Aq203uxgW1U8h8OipzCvuJ0PwdLP
q3NIz471oItg8au7WnnnPuuo2MXniS5Wz6cpzYbQhYgd2rQzb9hC7GkJ0r4gz4Qth6stHUD72eMc
t6SmsVmo+biCkHkPmZX8eDytuyfxZMg1+DMMdIQvQ309efqdYVkmARXFr60jO4xJZSWXRpwVATHt
YNlsu0xUF3rVdG/Z4l7pyow+4h+cGOXb4r5yRu86G+tuS0aSwwE9SzdUDFq7dgUtTSlyg+2oq7T1
MLrYer9N6A/e0SQL9lDjp4ycMBrZ8rqBdqY+1pEr6K9zr1UjL/sJ31FjJuMW55Tct1Eldxm5gksp
o+na6QpKWVkDIK23+yo1vDCNlmiHyJttOWBRz0uC5YCTCmTjOGprs5xBZTx4v8GNX9btRhAbKAi5
C9OOcoV6U/S1fCb+PR30Mu4fId33fDAmbR/L+esgnWK/AM4LcSCBLzXM6MXKBS0t6AT2kTVRiakY
vscRg+GUIwza4qKCHbzzfXrHqEyBldkMuX3yqNLbzprm3g5N4nMa49aUlfhpemGXfCoc5V4tXQuf
nTBEmoVem/Z3ftdGT34r+MqKMkJmGxJQAR5+wTqv842iauZDAxKO/cZI019qeruy6/19TfXUx4a+
l2dfxlrYj4Cm66lSV1hTas6xkzyUVundWvzBJbqxhu07fnLjttS31PYMu7hjXSQJIc+bYe5z4yTm
LD77een5m7gSLfDJdHC3OfZ3VFUnVYE9sQgXxLm3o2lYVxYZ/g2coVlutAbPtcsWEDnOzU+axMUl
m3jgMDtoT32jd8984qo2SIepudAtucor9e2MW+vKyqiy8UjHs7fnY2CTVZvNbjsbiY3cJKPN2Nna
UUZu9mZ1dvk2lHKtt6apAwE0Qi+SQIVOlcsdG+NOC5xfpMZjnQzjXeLnNMIxYIcNKaFzG5kvmj98
TdMq/oAbhDj0QhdOZ4vHyhYagMKOAI6Vr35fsGxqaaPHWNr72cpeImf47Jmt2NNb2GNiIlhnpcuH
ZVz8AEejifgpX1t6tTejpR+J6OE+MMzmLaaFCxqxVgfsCLLDaA5VvTWREUMQLsZNAVQuzLspv60M
56qK2XoSdBzCsjfpEzOpQUZPSeSESd8o1dUq+KPxd1+oo3xY6oBRivmCYz8BJWsEswdUN8DRB73F
Xy+uxN7WYab1tr3NYmvmLhfiYaUROM8fNNOpAeq2+gvnAZBFqee+SUPecdL4CgoCiTQFnaC5Hyug
pkErwPrOue6e/CVSwCYGe+NaEBVi1VAJOZwonIi4djZNyCGDFvJ4pFZzXsqjNTa0IqAmZI7xmE5L
fi74zG9ocjB2hiSCZ2Y9jgY92+MvbU51P9/bKul2hkqqTTGuOIxMfYHOaW97a6jvI28et2mneK+j
0lrQvenSEw4BrqXqyh3td+VGat7niCQiaNDoo94K6xqvD5g7T9y2Rs/nSnwuzdI4wnzuwoa6xgua
COuLoTXf3HIiCWh8gQHXJgEdhg0I8246eA2Rtc5u7DBtyaCNnpPsmVjcO0Nb4oBtY7bTmR6vzcqN
MJnVJ8kvnVZTOLr6VbJ09hagHB9Rw4uDJZnR8ozMuLKa7JE8q3MXzcmwR+YQ1FeZVX03JANh1Y4W
Prr1hBPX7BFm76y1nUNsSz315DrWYbM1qmu2tPHWnvwLttBfKbZAVCmLTaLp19HUXasiXUUsAmRI
eFlTvsiCvg3VzQ9TN9w0Rn/da9Ul0xpqraMgBfSgQWnoy5kB2ShAaklQ8Kk4J/ieCoAlri3O2E68
s1O2dC6wPTYXVvEk7Up1Y8oq/2+E6+1vLTZJzWCV+mPl5TovXiHR/7jU/PWHfltq2gS1CMBzPDPg
Rwkf4eP3peYqyTiOS4zgXUDhj3479K26y3dnwW8LTcv6hYMe2S32rYTe17PgPznwCRx535vODJ38
PaETkkGsNK3VYPfDgU+yvahmvO4nm+9NYNkFm4GxB93Te9jwq6Q+Cp8GtU2PSoIeIp1BewTMnKGT
OCYG4xlnAzzgsvTTaM+NBsgxjaXFBW7tNLvpnYreY5m6H4VyqlOC4nvRT5kZ+BpxLSDtaXnCww3A
IffpsOQMd86aVqNLIWlqzCxDo/blgoA6ca2PVWI2u3KcpP9xTBfLO9D0DLKxbxfnwzjNYJQXDs8Q
fdaDyZqJDS3Elmrrx42H4WbtYh/ea9lrsgnxrqFt1jkDTk16Bsii5DKOfSFNZljDoD2nqyJhH+3u
yDmo5opEJi83mbFXEOlcMjs69J1DrU9Y0voJ46lC2KJ4tzUj3xS020J5vvJMOtgntoi8n+0mXcoB
BGlESIsl6sgJe2skkaF/nqaim1SYJ6nALAbzVDDnVki++bYcpNIWouowdFfHq1ai7yLTc2nxVGsD
ScoaW3HKHGM4rqRnzYRWHPhEtcq+APtdOkFJUkmOCzc/ICYubPYY7818juQV2XrtqE8AgHRKhjfK
16zNBOFpk3VJdUw0bdzHtOmxHcIZuLE6XXFXrqZbo5jEziHN8UqlMmgkqg4YURdGeArmd7Rj5Wem
MmtfMyscifkM+7waWwIlVe1wNylWSX2mqz4BcFRW3ACdJL4m3l9tx6SYA4cmmcDuMWJlXHMPnfKj
W1lOJfOL1jebPGI4VdrYXBeZ85jXZXxrxW13MyWje8sqdvyYkO0OYiCRJ9kk8y2fhxoieZ1i+Zmj
m8KsFwphm9WVPAx4uOBIB5ORule+n0dPSTNbhzlxtGsNsCO7I46Fu9GV1jkifLPXMu71LPdYWj9B
SxcbWP3OY+sY1T1nAkZvoKcxWOesteZtWkJY3dagMo8VS0Vn4/ddGQ5sq44Th+z9VOTxk9XU1oWv
qNLdGI2YHsApssb3Gkmt0kDB0ldjsnH44RSHkg0KtiKXUpMqRMq9wajqHuUkHjJYRF022NbGtmb3
bFD9EGMAUkVFeHwYr+nYMC+Mea4Pto2zr88YQwgadPIWK2L1JAlWkBhxm09kGZ6NVo7bvvC8E7/p
MiTmb2+XrvEuFe0ht6RTklPFNughJpL1YYAWX65ZZ/NzVkv9QlMVHqW2tdzTVMz+zs6aNwBm0cEQ
pKUZyghjM0jeMxcOH3QnK54XJvFna+rTtejdy59btF5KyvmGOVov97oLf9t3p36XNpSP13RiA68o
9hl86evKr8RpmjtoQNVC4wR0HV+7NgAHbJRAvMXfqKc3VZTN8JgaTHQ1rCY+xRBnE+HNxSbttS6w
tXYJ62lotlNE1J/3padquEi2saZjRegmUB9+FeAQNp9sV7O4W8vHVMn7rNHcL7OguJ5F39rQJYgK
QA5uFEt5mdkXJS0NZ73Ha4F1OArcND76dudecsRu+WoM3b0qvCIQUq8/OwOdT82k6huWbOpTO9Wy
3Ri0P4JJY2SPWQQ+xomNItAS8v5f9s5suW0k29qvcl4AFUggMd2S4CBSokVaVsm+QchSCfM8JfD0
5wNd9XfJ5bb/vj7dHdGudkhFEgQyd+691rcQMdQTyCIvvENI03/uLALMCERekwyjY6ZCHYEwERN8
XIXPTOviP7KR9nQ71LdGH4zUM6Pyo6E3nwwki3tTc+A8q3Gcbg1Vub5MbYSpHZNpnjhJ+STIftg2
yMYgOutueU6TtoWn3AnIvz3o6qGNcWYRUYJXL8rHRO0Ncrou5SgBdabhaH7kqOB+TUe8jqs+7okp
wJDobTjBTBepBXC+YWg/96TYHD0b4gHj0CVrp1/SSkJRcGxGxwrraZRg3ZdIhAkC7MnB1zGtwt4E
7G+CvoYnDissR7q3qibydzQcuqc2ZmjtjVa57nT1UrPnXQTzYLJBg3bNvxQyS4J3Dx65h6tBqlv6
CdAx3IpUq7Kx3kpNvsZVbdwKoFVEOtccwjKP4Si8Xh5y0pCJ5nbvPDOlr6OXaNyS+SVajgC1jjZN
KvWp1JuPZHMh7BBNxBma7mdMa2Mbo5nf6fHsURQ35UazDeKi6XW1+5DOZ5YO4ZZZbMDUuREMAywE
FqGlb3neXxJED5faINIzQgH3EDowE0TUVIcxQUTAQd7K7qwSIJzVFsNdWejhXhvVhKsyt7udhPF/
5s7F7ad74308lc1rreg/gaoRGWWPdB9DO5AH3iEkN2LC8Qsiy2EmbuX3eaBZ28yYyhtB1N1aRyLv
T60e33LudFZ2UZS7rlc9/TnVfTYa4IKZW3LodtIvXSu+JnWVwkQw5tthzDmj2u0Y3eP+YGLclqkP
/9VYT6Zq3wRZg5teTP3HhGzvDVPXZlOGSLol+Q6+2WjBR0aX7QlVe7cbPTQsUxs3H6C2mWKTzJzL
V+ACSSVoIu1mJBQglvDbi/Fro8vsSw1SYxuChnjNXUdsppkDH8vel8jN/mjSuL0xEVwSrpBCS7P4
p8ByvNVEL37PoVC/0WHR+iRCGVvyVsTtXGnJi5e4WKazSKPjUJD53QbZOekyE8J+Em+rLqlvegqS
TQ/4cW/Kst06ispLQwqxS+nHHOO8zHiOFNqbTmiar8OdXxOjO2xMpy1eOmuM17z3B+B7Yt1Pkb0f
sd/QZb2bJd31QuYpNiu6r6WwXmq9Ove9S+mALgYZ7EwTTddWk6k9CfI0V1HEADxOZyqMTLc3qV6e
nKo5O3q7oymymxFKMZ1Px0UMfXEhdx1oSYZbgondFZQPTK5xQcYMUYCcBWlpyezOzDWNjgoOxMzu
vb2cEjD5Zn6GAXLPLDfawqGJV3NJFhatcmBIvfBJ8sx2LcmIfjcTnijDkoF91EMiG8yZRdgxP2id
Mlas7c5DJzH2zgmwN88Sf9SBDWVmgqQZQ/xnIFFZbGRpxH5g9ucRieFLnE/Q6jVuv7LV9ja5ymdb
I/Pe6+ZoNVg9VgOv6m9U3niwSEM0B/HsHnJmv1lsfZGB8+k/n2L/XxyiGZIh1U/PUs0f1C/v5KHf
fuWvCbawf4MfDYfB8BwTGSanlb9OUoZEOopvn/mxR8dlSbP98yQl7d8MG5EfoIr/RxX78zQlsR6h
3WasjeUFQLXu/SenKTxJ709TaD4Z4XHQg/uBmQMx6vvTVNr2czr2XnyfpKjPvTWSSnRLTZjaH7yg
kvIs7bppd/A9abcGAZwOtIhDbK/TYChHdUKbxxrupDXBll2MP/rCSrTEP1vuoKX62gYTuyKxLt0j
6tbH+y6r9ddcr4C6rFgcYnfdiMhlBe9FyYijRObhDrvSk8CGojo55Ekh3syQYx29qdr9quE4Xyti
Hw9OKmscliEInA5kq4V7ZRfO5eybGDUxYcaYHZCF0N3G6cEKM2cViK3ZlNonR9e+ukSF+/kCiAUZ
5ZzsaIjp68wJ8UsyvnF4yL6MiwYfHSZqzKawo0vjuGkE8lZN91BEAg+P6Zg3G7PiE2P1mTvk/oSF
+p4eRceaMyKNOKyS4Wh/jZm6f2oRmiUny1CaT9ie8yFmRSdrJ1a0nTN74VY4Ed38wINQsWp1Iq8+
OlbXMdEKqukpmFgONGq2fjWpIPyI7jeA4YGQNF1PvP2b2A6i4zwqEjtw5Fg7Wyrc3IU5bDzEA5CP
CNUQWwdTK84hmBS/Tw3VZRjWCRWFM+QHrS3II9QsF198HszuBzcdnR5FkeSWSOYYhbqjIvDOCZr1
BrCoM33GYVRDQMV/qTN/GXLF+I3hZqz3Jt4HSqJcS6I3p0GxGIVxum9j2W/H0LR9ayE4Yf9xzvWM
hWlVEDnhG1NHnWaj9p1KlF34QcVZs7xxUwy5fQikgz6taSz7daw8Yh94aE50CWZ0wVOZRygWJrw0
27rQqlsZ6sTa6EWvO9UBx/XoViy/RB4iVSJdBEUVzrrqXtKvK29mJgZyGTBOYcE5FbUgyUStvAVY
hRB2hVnEdck5F9KUfo4OyTz3bch3NYvB+ZjTxyZODod+9Zg1gwNauGyXxHuKwlWjL6mAaGoXxJMR
tqT7Ijf1bm0meq957UwVTBUnddjFp1y7HWjEteBXFSWg5sa3Q9FFRzsoRpzpkU1h245IsSvoBDcq
xA6LIhQTPUJSW48wJ3NSJKJIZmLVCYrR9QjYttvrTe5s4S3E91BXKbKjeqAXWZIwy5MduKTzmNUU
dz5R8zjYq6AahtuZwOnaNzTmkmXEt+lXQ75Y3AqtmVcJZ5aQQTCZXOuGTcy5U3NO+6G19F1DkhHK
azMkx1lIDV+sQ3GeaU580lDzDYS6BxmnHKHb5DNk7vhkMLfZdeglGVHq7WVWXTKf8Za9aLNX8Exp
NoN2xOmTdepKs0UKWuPu34b9VD4B1YEa6xLk8zBTnaEDDKqm2PGXuP6R4HTdnpVo+ggoWpU3hoVe
b42PybB3mR4ZEDCWPD+zrJo3BmifrN52b2lXtvPHITWGaj+mkYAnFkzKdysNU0fb6ndzkBhnSZoF
J1XpJfkmCVnNrF4vVulUJ7tZme4h0Vzc5e6oKXWrxIjZj9CS2eeVyJN1g3aTiTCgFOe7Krchpy/f
gKRw1sjdhUPdR5lve4lxBJPlbUw3IalBi5cUPhkp8UAecuwTW8Zsr0tlmHxtaid5BjunfQJWMnym
th0anIVS8qxJNYA6m81NLjid3qB9J5eRKJ52Y3OOaI78gCRxR1vyyTC9VhMxWS4TGubXzJPz9QRt
r0IsPGVY6xBkR2sD8XDIObXB81/gddqDEEHyGpB0DZ+1tPJeUrxXPdAjAqofBGyAR3IifyfqwQbb
3ip0ql6hG3vbHZ3zMnnxw46Yp86IIGd7GAgBDGLQZ54dhOtSkb5SBK08ZbnRDys6FLm4G5uyvGNg
ayc7ty7Np7pTT6FSZHh1TJ2EL2KaLuth0Lt21Q+J6u/yKheneRLtJU/KhHM1+1d4FmoIGqYMMpvm
ieGX0zmkonG6C4ND3bJqnKSbiu1/66n/r940KqGf9qbv/yiKFsP/cxG/709/+8W/JEmSkAQDdzbN
zIV56lKj/aVJWgzdHKU9CqjFmL14kv+qqgyqKs+GgvNXW/tfoiTvNwcxko1fG7KRvfis/4MetXGl
9P/dGO06CynWEbohcZCTv/C+qsqwac05oo49Sr908qltuMWtbDRPKDVKb+NhETBpQUNa3o6dXXsr
o22aG06ImF3nGs3gOsp0xB1122WWH2GHgNUC6AAX5UtFV+LDuOAEaTTrvozpZTBRhejOZtu2REhN
0p/tDDeGZrZYZZFwE0dHz4SuFDlY827pMNBAm9hlF7ghZnad08Y8fwoMDfahJOR301yJiOxd9Uci
ZuEk6jXTUF+oBZ94JSmicVp2EXshLFIkpT4WlcDvo2IfO3P8B1TW8GVc4IyK33mypjLp6aIDb4yu
HEfhLExHIo8IPu8X1GO5QB+JzMmOwwKCjMuouxsWOKRYMJGBzlFtVXbAI6n00KA7YTLQJwAuqTgT
r7QFOJnR1af3VAWwBhcgpdtwmeF8Q6mEb6gfChsyeOEAsTQWnKXhceXlgrgcZy+/7xbsZbcAMGF1
lffJAsWMrnxM+mTFgXkEe/WCz0zHyNkaeOO7NSrqu8IRob6ZHJtGXEMgAIIDS/8dbWp325fyqbXC
7qOAgO3u8MvD7jTIg61W+YL0LGBRPKosNbaAut0d6ZoJ7M85CO4g5RMBYOo01EsYh5Y1tBeC191k
g8jEOpjaqL+xMxYbmYuLM9znXlb4LeCQHYXPvewBXy+1gbmEDvWfl+7qpyY31YcBAcfay8kwaN1u
beUps8Koy3cmvJgDkUkQK6qkOFt0AO+gaP8e08r1QbOnPlTKaVswGv049Va9sTUr3496vtZL0a3T
NEkuQV/rH3qtdfyA5NsbHKHwhTHB5hIhVNTrpR/MJcZTbyiDfeIF1pa8+PSNWK8XEXjalv0qKGHh
ZuLCTY7dUan6pp1FTvHumfCxrNFPSVzy7cI6l9xtaywrR8A30Qq2EyimqH2aycRG/+BoYHZssbIm
l3fZUiiFPbEJohcxsRaR9sQRK7ypsqi+WFlV3U2EkR2QoZHpp0XTpmFbINqzIZ55qLlvuG3HlbIn
Y1fhDF71RRT7iS4pvUEQYPjEEHqZxs6CkxPLMqT2zqdQfHLBvsRbXPbj4lsXs7R7PxmjMHIvSBAz
uwIN5Ln9R8NAavXRYlu15Moi4lE8Csm9sNGtJD7aje6cCQANot+VnMHj9CLJzG3hlQhJELBNvP4Q
nwg8MaBBVOjnskTQD2/wSpA9gRTRegLKXyQ346JAXmVMWvg05MfKYgdopRk+DnEsR4DNV9d4eLWQ
p6Y+JJ/TtGvmArFiWjgzDeiWLldle7M/tHAEfG6zMPyciziECRUJyuBUK3NuTwxu+kZNs+BQJ2K1
uE3GyQl9jBgU4HVudmkIqc6Vn/sSSNWLk3oitT9zjTy2+KzvygNmbpP5QRFwquQPO0hvEr20GO1R
j3bBQ4GOkhqz5tC7Njo0KTxYQn1DXPyXq/Ir/T56X3atfz9FvkTl6x//c9Nmz8Xru/7Ht1/8a6cW
v4llTswm4NnGNw/snzu1I35zAarjJnLYlBfg57/2aX4Dbf6S/fdnptK/uh/ku+k0Ga6o9f9gj/4m
DH63R9N5MXWJTQ6TrG5+H4lWN2Hf5J5X7jX6EFS3UcmAh64oqawegZaG9TTmw3CXaRVk/756ykJr
GT3CCij7jFV5joBMMS6kH5gX+Ln0RyQ0IT38rE5YyUbXnxku3zQkc67lpDlbcr5GotadUwXWFjab
uE/U2Dx7Zn5nj3QhtZGAaCAvXWN5636Ez5ENlNAMo996vY9P+LPgRzgVJtqirFe65s4rZUG+iPX5
WHr6vS3Q9HrN+LxUzKCLcP/IKWXcHL+1WcL+zJlsQ/bpyTHRCxIzRlJ68ealxd0oBqQkVsRm2G9J
lL7rp/leJtMRNxIz2kQjlTh+popAm1LPLxZd1WwQL0QWPNVTu6X9m3EOjMzfoWzv48YlWU8nX7Fs
gxnet3sSnfmUDtmzQ9rkVg/Hi96kd8sV6NgFGdxkb0m15IFjht2aGRIlM8fK2i9WqGEcHkJzvCxD
/7WLzfEGIcoLFYC3W7ReJDEf097gBJ+RKqiNLRdG19fSig/Gkr+sUvVgM64ZK/kUmekBCMJzUyeA
kK2TE5k0KGzZoqJMD6OM38puupccVbeT2W1rrwIKIBdYOcQXBc0ALxFTOKPkQhkRGjO8Sd2KMiDa
xKnXrXtk4ceuYj0OteVaRvkzcwCKo8VL0bEirpfXqiQ/oNXz/djq950x7oAyHpH3YAEZ9GPllNoa
+MabiT9jY4n4Lk3VkaoRYm1JIyqJ+YSlnB7noKPn3tkZHjhT89OWFxpiOCQROLDbxkoODHEfG4lm
KrLUQ46YVE0F0vioIU2ljJ+LgVFWZqgXt5yPgxHGLOBNfEpr5ylW+le3Nj94JO9gGMEUbXT72SLD
u1bDAyrlfUzIIjequQ9xbNGVghSbdoSWgL052uUUbcaR7xOju3nwHO4ENHsM043cXFWt/liE4sVj
fLrKVYNQI8wOTKke6qZ/kCp7y+nbrHWUWQQSqgczEBG5PV3F7IbKebY12AgiZta1XHdR2MzA5RO8
uGRLoChwe+nQr+f3+JyIH7AOjqb9FDvNRB+d25Et4lQxIvySBNTXxDRNPiOZ4Wza3HaZCgNmZQws
J2gve7ozw6EureGmzW13ASsSZxJN2QZrWf6BJtO01aNsONCpRH2sZeZLJ9ov09DYt8IlnJO7poyx
gTfM7hMfJqaJa2AenwMHWTMhrwZMnUTWxWNaBI+5QrPgz7L14lXOLE9FwUkW6RdmxkheVYaBmO1u
NmO/gr+7YeYXCR8ZNqO7WDXhwS3B2NpOfcJ/cF+UEqugJh9LjWlai2VxM/TWsyqm5qUojJ6nMok2
mY1ezyHDoJo9e5szjqABVwb3ooNkhjoDA2tivJSirMhqzGmyDTR0lSG2pkPvg3dBJTRzG9ZIQnwF
vuqD1J1+pwxuuil1nhzNPvVGPd4EQ/Omjc1R2unhb5vODxBU3/Wvpet6BmdAjmxXbdE1efJv9o8Y
6WefjCkiAdrNOM3rbmmenWKrpk0j7F9Ap9iU/q49ur6ax4YGjQ7nl3s99/3t1SgC+8KecG+FiwOE
VKCDkZnEXTPy+8UrLSqm97vTIrxihGdwXGUM8F1ffnQc9KPQ4vcGUEpoMSm+h+mYiBFDPhwWhpjj
pH/rSvzb1N33qAjgwUvqIARuhhLgtvmT9/S3TxeahRe5bUA+T2dF2CiHh1LxYGum3I+alS0pSIcs
w6Tcsrr9/Gs0/wHzWl7bw0zkcBAXuHnevzZJmOMMoanYt0S4wSzMkUaBrFqWiyPdmnSve+plbBUo
pnEYDsnQ8tx62LmbaHqJ6LOGYHj7EH48bta95+WgqvtmY7jjcQRXDxyCwxsCDbTyyR0ul21uDReV
h4+6FSEMVvLU08Vfq7L0dpZVVp9DZqZr6bI8/PyT/uAWAg0OEkTYQod4/t0Xa2Sxl5eGBJ5htFtZ
6ve6N9+j3q1/cUUXBt0/7iB4H0tpBbODTI/3V9QbBSMOd7lXvUzecJS6nxigbnSaExTTXuIjVb3r
QpGfs2G6dzo9P2NMjkGLhW/1wLq8lCokCqREP6hjqMHi8sb+QfPsk9kMu8hlubeqOGeCENlEyhr0
3yw8JXloVGTLTvGx15v2UqTqUTVs+70RywNMkBwLc1ceMda8BTGYhyLN+BaVW+6UlrwF5fzohv12
7jhpqMrcEw67j6IiXoc5rgS4sUcM7tna6Od7Z6rNFYAdsQVl+6WxQDI4ghrr51/YD1YY/G1L6KNO
yg8zsvfXcWYMW0uNPPh5FNdyQrGyoTEjoGY09z9/raUv9P1Tj58O2d2S3GktgJq/P4GNMcWkt08F
OfPDhYi6Q05Wyi9e4gcri2PDEsSzB9ba+L43RcJe2mW6jgPVGyoyaBTBJMH8sqz0SMKnXQf9KjXk
3tOM0xh40YY4iAPCst/bJPnqIk+E44SnwM0Scz8kbOKRx+pUTfkdDZ+32R7NjRMw6clMm0EBJnb0
MHN7m8X2Bg7MJ5cGC+IJFzzzBF0ks6hboFaTgOhh1zMawLQmlNpdr+hZ6Ub8ZqGSgiWY3g0qRZrO
WAH6EwWq4AhrEVdZcBZf0+a9lIURbaDXfNMR/9tVUf7gieW7IAOY0FddSst4/6UURkWG3JQXe5Fx
UBiiPF7HXU8Fj3L5ToD5Ig3RShCUu6fc4kgftA0ONpF/YIzx6DJAQiJTMPQK5pHetChpkelPY1KZ
vqtzpk4H+xT0DrCKwDpFdAaRVrESVdjafKB1j7oxvsytvoqd+CM551RVNR+40dQujfTHiUJsVQVR
tTOzEdrieAkte+HgcX/KioWvtQdCKzWZ+HmQoZq35kevaoZvLtt/e5F+8JCwZyz/WcjwxvckyDGs
IQiNQ7Ef3cKnxCGkfeTtSDp8QRX+4hshbfWfzwnWGZNlTQjD/cczWUtzog3UF6Dh22IjbGBAbpAc
AnYqT/D94FNm4DtxQBoMlqkkoQIMszs7pQDsy8CGKEfOKCSwmtnojBBjkc8Vk/sVcuwtQosPmQcy
JfKo9lVRmr5ZtS95Ml9URtPVWTZjbrPQTJ+DcalSyfZJZv2u7kE3q9JYU65uSGNxtx1f6fV4yYTT
xATID3pNemAMw29U47Ctgr5bZSCJb5Sr7q+HoKDAADSSnXUo+vEh7jhIunR+13PNUc+ax4emC/UV
VkDIyQOoMnFfa/HBNKnWBJM3sugnxJ5gVnL+JhiWG7Lqh63AyrFZHqNWWafSGR9sRi6rzEo1nqdK
A3pOtUQgz51CbOYjqWk3DX2jOrF4xLqgvvUs9dJ0nT9ip2NkGd/FJmcWrKZsGZl8SqLhMpoS2mYJ
vx07ORmXBwyOi5iAB7jrsgOH4h3myWIVhwM3Jk+HPXZ3wNS+RO1YHFJhIckbfNNoJhyt0DHmJt6N
MMOPZIOciNZ5wvz4q/3Y/sHjTa1jIWFGjSHN77M6AJMkNTqQfN860wuMnQsswhP1BRfP4rFe6q/r
Ubtcwpg6siNQrPHMFxHREWMLXDjh12ho+eRmJhsP7JQ7NKbjZ11Yr4kwKPBp9tM+E7gyhjjFIhNC
QAQxH77UZCjcVQ1GuzlkX0TcQ+45+8V6dpgUaKwxSTc9Dibllt6Y1RphaL9WYYez2KWyDjkYsh9G
WK3W8DeXYWb/0A2soFCpLg28LXg52d3Q9xdpAdkuM1ttIOwB7x/JLIhGfM9AsnOhzUyspxe7xZTT
YG50OB3A3bJPA5sIh8z+wbTV/VLNd85f++t/O2y/6LBRksmfaot+f8aQjHnrvb7oz1/7m76IJdeC
x00BbS3hOH9Nwtjif3OukqN3qYQLeY7Nn46XZbOZLcDjv5prFkZ/i/Wb3hrzK8G7+w8abO8fK+De
NPUYxNG/Y5B/JW28K2UQ4tRMAnr7nJMHOK8LHK5nrAxLlNpYt19+XtS8r2muL8bOsxyTPElV8/0W
HVpqmVl18hxpU/W5kKUBtGbwHlmIlw6PoVPP64589oak+UXJ9sOXpruouy4wDi7q++og1lKhulLI
8+wpXhpzp0fe8eiojdPb4sF0lTAQ8zSIh+mG0bD/+Sd/v/Eunxz7g0FpCh6XL+77lycqmHA2pgHn
DE0viXbagMBB7/q5AqC0vJyC4X/789c03m+/f74ot4oEcG0L53umYFFBdA0RbJ4tozAeChPkgJHb
c71FBec9Vh0BKTIGVcqgokc8FnV992pXWFozxMLmugYmuquY36l9i/g22MzzLJ9t10CdHViDLo5D
FUzCj5FcEh1bCWQPKitMc/3zz7EEnvyr2v72MWzE7Qu6AtTM9/gWd3Qh0wEWOpNuwb3Sc0xSWZ+q
rduisaD/Vh5Vihn/56/6/pT956tST9oOxArYNd/dMLamO4myGnFOxCAeCoi3O8i80ZueqPqMOkdd
LAhMJ3S7sImniHX756//zwfTwTVlkkxE6x0a/nfl7OB5BWo9JVCU2uoSLw8MeesI1odanH7+Ut/V
adfPioOMJ8vVecF/nEGDyekKXe/FWZLIdCEBgxBq1Mdo5APTbF+R2snnQbeXp1PP83XljDwsWuJQ
CqWR9ouv+0cfnIY/qyXONvMfd60htdKr9UA/98QA1GuJDaa8NbpcHwAsp79KL/rRQ7JkmfFc8l8U
lt+d5USVAOExB+PctJ3rF1OUwQgkWfzYO3p5zLFa4HFtyyPcS+5yL5vFCQYYkatTAg1hhSe3PGr2
oC5hbQF7SMGF3nbp4G1Ex2YcRQOBCLi6eMoseuPjwWMqlm1/8QX+YHnB5+csOUxAmLhj369uSRYG
vTt54hwEiV5vZ6dpsLhw36gurz43DW0WFFysexMXMHfpKKNEponQTl6950yI0CdGp5mhy56zxheB
3r66ja4uP3+fP3qbOHnRKdBgZED03dvUFLoghP/iDPGDC3K9zKJqqs9CD8RDTabZL+5s4/ubiUks
dzV7LrwXyA3fv2LehUZC4Hh7HiuzPFpdbj2j21z+x0R4dnWANKYNsimIg6DZMErFloxVxfsYw+au
VmBIu1cTHtk9Y9h4p2s8BLEpWTiXe+J6iZCasXmJmKKwHRzc+WQE3BKKK28Mhw+0MBt+cbD61mb7
+5LIZq3zPSNdkUhX/iFcmd3Uc2pEkGeUekQXVdPc+ImjJR9qxjLdvhgiUCGJMySdb1iIDtfxgHts
66HtTFZ0FUx9PSkC040EQiBJLs52uCoQI7tFtF6IcDLJrLeCGfUaPqCVHo3ap0qDr+DrTlmCar+K
GqXnRK2PppQnI1kUj2wBi/gxWawpblWc8aNFR7fNk1usEuVpSKCa+C5OgX5FVx2rwOSkwNOn7EVP
W+Fn1AHMbHC1MXEnrf11ot61wZZGhR937N8H3bPoi9VmUt0TYYBiU13Vm7gddJjvoKMxgjha9dgX
WTL6ZuA4Hz0O4uSwJGilKbiHGmWaFSKO9GxvatZ2Z7hfKfAbWJugF9L9zAzEWNV9LwnahWSi3QSk
G9waYc9IvhqCA7xgD5DJIPq1g+OxOdNfQpSaWF1hIQQyUtj9ENCre4cg1GatPBkFvpuM3mMIu+ax
SrlHyNbkkWMC4zFjj8D0UBp4G0d0kI/y0rKeW09SJhQuqw0lIAvxUPE0t/HEr01Om0UAFpnc0AbO
5EqhM3BuSR1Ie3ZmEQkktPM3QS1sWdS1BIbVt+he0dyG3wS4VazcG4KpotPASOzFLVK7XIVob3AM
wbNm2BmCj5BQ9hlzlDWN1lHX5yf4oQzsBkyQTIWNr6iAy7UV1+0OK3CwNWaz/JJ7rfVUmrBwYQJF
r9wo6o+QvFS4CuSJ+XrP10NAVoekIawsTjXOsObGugY1caZWLvFR+FIZk7zKmkB5hdK2ekDtHKfH
oXBbUBxFwbn/wRnQlJKaHDGIdPwcti+ThQ4VpAtjEJlIYPCnIEKJkzFacY35FCCgCQwUQkGvetKi
wTZ5u2lSNP5UTzmB8oQk7DLckJcyTbnSxTIp1EPwWaz2mnyu0UGil85GABJk9WaflNbyjU1Bx6ZA
tE+/HhxvEbSWrBXxxF2JSFmwmcqCoMk1I3YyP5qWb9Ym7QiLYEKfSNcb1x+9kdurCFu++nRgyY5l
eO4dF4fOPNnyObBIow5jnXoV+ySrUT4yJgpm73E0jPa1nReYyaKK1STrkCNzb5M3jLtIE4hwyeW5
yb8efsaSsWVaJfPLMHjswcD46ZSXx7RIjYeaHjs/VGbebdcNrM8sZwG9B+lB9Rei429CqCctx2MK
HwYi/MXswDHZuhYXpzHYqVcYkviJJhLJqQfs5aHl5l0BJvFuPadUlz+lvdccpWWNpIZzbwOis45O
UjeAhNz2tfaWS+k1Ujy0bb8A+Jd3m/c9fR6Tgdp9SdlpoEaLp/v6WoukmS2bD0WeNkyaB3Fi3IVv
UFIZTsYV+zJ7G8jt06WPOW6YWWJwpiZ3Eh/hEh24VI+TwbUXpMnBQ+H5TaBdDO1rXHIz0DNpX4dm
AamGGLNIxhqs56vFkGFJ+1pl7La1F9afccdR/aq4nS7XQmFO62I6qCSznw1FfZ+0GV9tzZtRhpu8
guFzkDkTdnhT1pp+wgqlre0y0InOzdLyltuI785Y3i1KAjaetmz2BBioi57oFOElZCxmz2n1OeiX
sfqUghnbBAC4n+kR4AMcSqalN3Xb8M4HfmdYoq4mdVtrTZGvrwVOv5Qq6Zx0r98OP+ZS+kwJcmmf
nq9EE6GlNYYC9FPybkSmhSzQkgRoIGDese3wBglLS2bynosxAV8igq9MNnnx4voICaL/1HZQzVIG
sfOgXh/PrhzhIXot31GFPdPo+L9eKNiAQbWwtpXLUQWaV7wTE3ZMlgHzxuabPkFDc274OOXRHDT7
Ek896F2goLzboY+b/Tiy43bL7WnBNTnpYcLOlKILALM6UK5Klyyzu2rEAbnPIybLNCWRPq+Y7bvm
BiUKb4aACOypMuWadcL1HtUQOw9Jill/0wEW2EGu5B7JIgL/cKNyTUGX8fmviwAzEgRmMe6FdZbG
uAcmy7ypmSQdK3t5+Xzs3DXwLcqxTlSfCbzGkhryrVLu13uycfhWY6NFh89GznUYKUG9Ig4eEbup
ezWF9nPjMpVJGQ/lQINnzfZDiye+aVreyfVOBB8m2uMYswRYghp9I4ihxvkZ1mF775FGMd645fIF
JTVz661BwvQ+b4QHPmtWyLI5jrbM72EQrAx3wd4ZY5h/nPTEejYXyrahuZwBvIRjiIRd9TDilcRE
bizUOtZ5j/zB2Ks+22FF9V6LUd1fPyE7ETVya7MCNSUNw+uBdx616vMMPuIByoDxELN066uRI+1D
X/OXJSNlc9MtPt0ZNWn2rWK8bps4KrmjqgzpjulGfPbZqujKGYQlYgcidLDvOcksV62pBuUh5xOE
cDTL24lsPkUaB/K56jue1yIiEyVLCx6reQK17pizue3bDFqY1YYsR3gI4zVjc1bHqG2gB0Tc8szm
00BdojiwTRLJnZoUGSvLNxa9POuiGuAH62KU6YxDVLeeSRbjruGnvcdC6Rxbs17epPC2yo3nuWN2
yAeb3yb606g/MpccuUXwWwMgXzYXOGLL2qcMqPxlKFjkKUXC5UguO84r2CzK4/UCfFuLloP7kBis
C8vCim+WHed67wbhoulXHQh85cTTV+htwfl6f0qs2ztoaf0OwI9M75ze5RZxdcQkkinXIQonIM3f
bgiICe5bBcZ6WOfN0Oy1BPNDNlXWc0j6FOIQ7gpbpTwUKQSqk80McSfqQpwYM3ER0nZJR8HJKxAn
WETUrhHeaGunNmhCMKKJZxyXfCBtzLn7GNogWsKd2+4mCqEGoIIhTsgumz23nHggEbPEoZ2FPFlO
ULPDONAut2XFTdMnJau9GYsPiILxqkQzN7WOrLpfdyOL9nUFlGmHVRmGGRe7C9D8Yt9MuEqmM/LY
LBsQoP7QnHDcDB2LQhk2Q7CtNddjueqXd5v09Fs3Zj3xumE1qUs+ycZeVRzVHj01UfhZIZ+7nwYc
dKMBEMVPZIMavKEWwsJC2Inad/1QRB9Ei3byBlirODX6wgm33I5XCOOSu10Xwdw8dFZPERJqqfeo
j1UMwFUtn9fBai17w/nYuyr/gIsQhGugrVMvafckv+grp2FlH9MweQvNtlw5i/rD/F/2zqQ5bmPN
2n+lo/dwYB4WvamJVSyS4ixRG4QsypiBRGZi/PX9ZMmOtnTd9ne/dW9u2L6iioVCJTLPe85zSNlW
27Hz+AIDtX0sybv126WY1q1G8kzYoSzha1UuXOdC8IF2wbTO4FhK72C3tMhssh40E80zzakQorz1
fOU4W56azYmT/XxsHUFtEM7d9jbtqK1N5pr9Qugy5gYjyB0mlUseb56Vtq8x9NT5dZkyQt5SKcie
avCxF8GfrU9W56LCoLINoBrTyXrKSpePRzaC/+0Th4vkBet8jwKIe88DkEb3KOtSP7LHacyWrs/j
+ZEaAHZ4c29tQRjynTEH5apmlZ28hK9qkvegBmzJr5euEWKT27E/8NOJ33S+PEzSnHV7BY9YfevY
Y/J0SUSyL80z3LHK9DVlwGUKCMxiZ+PNwYlR0n4oNWtaR8FHCm1hluDqu+SmSDL/ZBJyd9kcJK+O
pdU79LB4F3pQKzmD8bm2ocvzE3Iqd2uTsVqtYeE+j7zy9rJuJmXF4pjwwKT5o+U7UZv9pkiT+KaR
lOjQt4l8NUELf6tqhgKdZt2TPV8hXXPzFKkF0a0DupKZlXld4axsOdvlRzcA7OCPoa3OgRj4xmmL
VHZQAeO0vu8wejQSiydzU7Wxf4qi1Y5OHNhmbUY0A0nLQV51Wg2H2nfdmLOKpiK3Wp3nOHaQ7IKE
VQmdh0sSkZtCa0pdThJNyIMlHJfwOUex3q093VAimPk+rJlZDi5b5gDSaUin0AaVrLEPdOFCNg8X
7R545fw5l8P8gg9rvcmZXr8IaiDIg0b4RSmG1euBByItFFHY2NikfWHdy0t2je00OTZPehAmcJF+
HYQXvJd0GXyr2VX+1tWzYrs91RlpigXoCaaXG8eE4moTj8NNQlJuuKTmenxuIB47OlEDby7uMHHG
u6wMi4+N0NlTyB5/3g5NvWAIJIsHs3S5wxKevuSEIL52cIfkLrjE9opLhG+9xPlqLJnA1LUty41M
xvDtos7834TnHyc8wI//JGQZyvrv9HTDg/+v/3wtZFb8lHTygJrzQ3/4pwEp+/DPEYpRmwg6odb+
kXSCqxVFZMAhIJvWd9N/+LuD2kt+AUnOfYHgEjJ8IST+x5DHo6+IoRDOAvRn14Xg8+8MeSLnX1xG
vLxHGv2iozME+UnljMew6zqiDsc4XlrqIsaORDdiCjrB0lNl4e3nNv28tHHAZjjO8hd6eKHO0ZBx
LvJsuPM62ncSOXqHIEqddC9Rke/zJRNnGbb1c9dS9ULVRXzqU/2c0hAdb5eh/2J7opLFTnKBX8Ad
ta+uEUVFY/ZyI4eV9yBtu3NnNmD+gizX2iCxtrM5inkCKNLGNNu/6rCzvlVzNL9UXtfM3xIKL6Py
uiD2d5d30V5iAoizuTzbZSXiq3CEYcyMG5fyJrMGLGMaHzsNwp31bPkBRgzYg+NexCx4EVDUjWqM
+5Ntw3znyBm4ZZXHn+uqjmlC0WPMZaH264hlKQMihuwD3atn1As7c5/GE8QqpyfcSl/Cr36ztmfK
jEmRxKuPQ8SvPskS70PgpP7Ogg3Nrs6bXi9nUYQeB3sNtUNXnWjEPWgeO6IujqM8uVDrTauaemkc
YS+5rXJQFpw9aUsY++iVIc2otxHgT6y2EgwzMZEU4TdNjDWMpnPtfujhaPcHK2BHJvvY/zIIn0lF
iHjx5mcomJSpOs/z5JmrTBFvtuGR5DwnVcAyfzk1Z4XmJFQLowpoiPFAqTv2ogr2LNKXVuyFPNGy
aY2DkeN4nLMWs9ntef5MLaLn93PH5R9rFCqyYSJkW4T9wmz58oafCTz8pzeiZSTnJisbMBTa9LX0
Yx4Nl5CvHv3LYSsjKnp5SMZdhSCA04Hn5WARPpKxoRRfxALXMfpGM4zYEaJuAK2rE44HUOW+CCjb
6srXYC83clYrpyojISwNTyI3c3j0l/7KG7rgf9xe+uVZVyu7EeLB/AITjKJszyiMq9uMqXiDXsWW
IEtHto7BIj16JWcsYbs4gkx+l471lB6UJmhw0mI0G7iOE/bl4AcThX///ThA03p9VZclJyWwJbgq
NsydeD0/Nn2Kc2jePBoQG6/VrbiCcjKNrZdnoh82zMFogufoA+CE89ZgcVgXvIkU3vJ9TF/OzeUV
w8gMyzgvUxNdO9yb/WjoDOWEqDLJin2z5wcZ5WCTO65XUjr+Fxu8W/x9DBLa6PPsF9C5GHCgrxRl
4D9k5YBs4JlMfuEVmFBAqLI56V0c55vMq404YCaaOQyzj74GCvZ6+S3jeh2yY71QPQLDIuCXpfuI
u8wiC3qXSHqAoAApdtwKg9qwrUyl0BNIYTaNXW0+0u+yE8d4W91p+rMgOiHEL7Lj35Ol4JQUJ5wy
N5aR4Krusp2nresqmmpWqIvG5De2sxyKXtS/rWvAHVmGlrmnHBfZmud+3Fx1w8juMHKaedjmopq3
c1TpaacTqrMh6xKMmBDhxpKhHB7rwSNcN3BcrPOWTs7ET8SNjodtJwIaVQPX6uFEuNjrhwbc9HaR
ODbBCqXnMuFwwAYHxIWJqSI0LXrd1BQIvWl/UOkBZvUM3SqhbG2KmwMoWIhIYxZQ7qjV19LCuI/H
hL1jndTzUxxazTZyJTe2KwlebzIuwE1o+xbvrqk6DzgOZAVz9qm9XZC07PW4ZON6nOm6OE5M7r/2
gr0sfv2ODSX7XnbQLpLrKcvMHKw113fB8f4qo4gVZOiBd0RuM32YnMDfo4a7dNxqvIQcLpyECLgv
Tux/PDwtcZ7TYMHIwhwJHmukKUNKppwRKknuvqB10V02yeWbHzXedUoa5liOsfNeB9HFajpHBxiK
5U0vw+KbB1/pGbf8chJNC0eurNNtV1gvbPnla+76agelVnegtOKCYyP0EGge9Y0ztxP/bW4Pdgz9
vc3s9RtTFBjs9GyoM7nFCPZrGS3+Bher9wb3TZ01dbugct3IOQ0reZgGSssOOda0m8+aUFvBUeEm
yPo7GcrmGw6mHP5vDO4WJG8PvFjP8V09WY9OY9HRZmPtAN4fj8pBdGA1f4AnQFWADSBsDOfDOnrj
TvWVuMXE3tGgOqT37ShZTZYI2JIlhkenbT95bAWBliRqza6QvrwbUZHUf0kZc71SAiyf6sm/z4Ox
f1xcjpFTppzHFJboUxvpnODerOMPPfNgQsC12NsZXsfMneazn8bPa+aGHwdFirKDQCevgqntEr4f
gl7ZUVIYTHfDkfEREqJw75UCXxs2Ig/2sBrsm6lbgTamvbYfVN51SJ1wAupSOljJPElZIIWjYk95
cUvzUppPn1MxN/XW8YcAyC4qb3OE81lTKuv49R4CVbeNZ1s/u20VvxVuYisehbRYDSU4hMa2xAkd
n7t6AuQ883g/Q40c7rRrf55k3N8KtS56g+4jQvCaqb4Bg1vuRj9xnxb8lucFueyhckL9G5W/8vOC
WNV/mbVdjw/gRdLsTLCyOmXoQ1vRy08Mp9IHzqbprsKmiCDizDejJr5ck48eoxAsnvKsD1LqcK9c
klyMa5pvmC5RXQ0WPA0W96Es9PgGvSTdZQzM7jlBBh/mYYJvVrWUUW0Yaoq7yEqrWzvt3XZHJtd6
oFY42EX+MO25XNFm9MP5Wqim/VwMGvxwJ17SQdjXlS1fNY/EfV5ynyInvDnUupVTqW6sJfA/TVPm
0VJRMftyUuXsUwsKjsr87IMXd8PtEMljPGCcqyKXg70NFp7iRzHDWMm1zzuMKZzMUa53mXAHzcPP
QuDhVrFhozZTTBKidj6mpU+XXx3CanY7Hx1MVzuCtPXO4TTKWghnOZ9DUORewowx83v85SF6/yHB
+TdvXFd4D3Hmh/eILPqpkz41OhKGM+8nJ8S8zrRaachzsgo2nO5eQrt3zi1oUFB9s9hm7RIcEt00
TxwXcUKXbD8OLoQY0i91SbbLNmW/Ogz6zaLy/J58k3cgSLs821KO50V5psmbHxzBhN6yAo3HYgb1
t9NN8uBpe7wS7cDkU7u+OMMq7x/zoKnHLYjqaU9QlraOfOqc64F64IeiCO2dTMMTMH9QhFW2vNiq
xtwKf+M1H/JPuPvSbRA4gFKzecxeRnjmm0jNmieu8q5D0czH2c6goZH7ODDl4XOgBnoC2tOQSgAK
NBCUWKqc+vmw0WSd56A/EBHk6VhjjmUG1NTQp8HuiYQ3PkKrfILQHh3U3KflnschAOxSFTvIcSBe
mfnYs3Qe85Quww0kAjAFS0YFsb9AAbXzZTjP0u8OTJ5mKgNYT2+jBkrhNmK9eS/7IfwNoPRE2C4M
1mOe6PqriNBHE5mk+9psrYCcS1KTC8ElSg+7bd2UIU0mPcWL7Yg7aoiH20k47i5daqCIzGzpVozc
c1U24x0zEeG98HwjFtES60GETObmvtQFal0VdI/E0bLwsU4sCG+BlcgNHl+2BYixv1bkeLJDgvbI
F8hmL1iFTvUBIeEpG+v5pq3gMjCaTWbg3HH6oNgG3NK2Jlh5Fy/7RPsbUNnVo0QGosxbBjDicU3x
iDMNzA99NSw3gQqCu77NqWFL+t6CnBQM115X6/Ps9MtVjMHu3gm0es6n5rqf+rOI13nXJ27/oYED
/JXOcvsKc5i8dsYgZUYav7JRmw4RJKcxkv5DOS41AJiR6cqBentCeQCUyf4VyQpsb/KlKLe05nUl
6bRwfRw8W/w6Vw2iBUtezYygbRD7WvSZ1gP1Xg3Sar4u9MHcW8myfrBy3Lz7TIAq/zXW4lkMSwv1
SBaDn7pXgCs8BuIzQRJadB47p/4ovHrOz23dR+mN19pf9JSI2zlgI0fKsR9O1VRQ2kxoqNrHVZlH
j4mLM+Rj0fBPdIJKMnX3nYDuGxQ1ZPeaMszpI+PMbut7Ms6i+8wV/T1Pv5NueIJO/+ALNAff/3FS
BBgsI2OwZLJDVoxzuvEN/ilMVbFZAjtrd8dgMUenoCjZJg4OUsvpT5LB/fe/8j/aobnvilar//rP
Hw2Iv78QzBKeCH7sueFPLxRLNvM9SuPxMjninMoAR7c9ezU+Bv+LKsx4Ietm9qMrC+53bed/Nf7/
66sba1eC2dMHzM3M9ce3KazFiewFSK8shfscTrjVCwwkbCVqeexgbWO/1BH7we+i+9+/dedHI6J5
74DzXMyPLi5EkC8/vfeJUpcUmhbEZUdwPhinjGEiMDrmmqXiBOU7IW/+Mq/VGRkzFNh24AzQZlF9
hHvkPP/9L/SjD8n8PthzPQy5BNcd3//596HEdFjczMiwUqLAesgPQZG7zyvWivdEOv/o5fvRhmRe
EFA7Hj46nm2SKT+b+cDrL2TqVHdsQUHe0BdEET1P4y+VpTFNklT/CkfG9+8Ixg3eSUrKdpYtTJi8
uS2DsuZxx2q+D/uWKTcjF5RxK8Q6KoFQvo65xspa0Zuy8dc2Za/ehOrdzmwvQcWh/e3JDS0GoP3M
dLwYBs4WglkecdlJPyky/IoUl0M31LYNcd5/pmwOhCrpTE7pWcr8svAyM8rhMfHcRB5OkHpR76wT
7W/xOrZPHtBRU6uu+PMXC6/dgKW9yTgQW+aBaXOqdqz0gbHioA4JSra6is3Mc+EPyg9+J5zwCsMA
pnflxN3bRQC5qMCXD/3/5M1/kje56Hzh/ndExMdvSv/HX2qc33/yD40z+iVChwyxL8Ng8nwjZP6h
cbq/hIGbxJi6L1Zyl/v/D0qE/UuI+c6OYrAHHt5rlNHfjexe9Av51dBG4+T7YTia/47GGcY/f8ko
LwQM5VNo7TgMj37OGGeLzxm/zHJS4NFw7uKWSS2pMHX2lsbf1b5Rs6rBcx75YqH8ZJQxFnOxq832
p8qlxeacgNdB6kQ+YZWyCO7UTMVjXV/REslA8LKj4kjUH+DhsM+azZYLt3gkD0M5pGa34bMrSxBR
g41fBeFuTIDLBWYD18M7buNqQERbMrnJmjh7oXmE4q0xoH85CctP8HVencvO0E/V8rLqEScqX7ZD
MVr2Tpu9ZGZ2lSQR2GDOZq/JvJJt52ql4HGWvrjhR2ivgkPDDrWzHopUlGqXz+V0lJyjbtdpaTez
2d2uZp9bmh0vzErvgCSR37uJImierOadI8SoPWbxYleYvTNoUnbD+bQ0T1keUAFudtml4v+OzM6b
8dsLhUYBfbHsymN/OcQjGzerByWUcRYBEVT4+qlCW7hPO8d7SC/b/O6y5e+WgQxcHVvrLhlAZcK4
9PeuOSeEnAN3/M7VzlMccfwuAcNrRRHnbu/jUFXiiOsSsxOnD2fIP1CwPDItXOAq7qIRzrMfTP6G
AM/q34BVN1mmNtREjFdNt4w+JpMpulULm0NRrM7eGl3a2MuF45FUbcDnEQw3wAqPmkMUjWDBbjDn
qirVr2m72NfJJF8oJ/DpnLPbz6ZA9NrJ2So2S5zvSLnuMwL6kHSy7FH5tCywf6MlOS4bsv+XY15S
N3m0EU0XfsgGFd5XnpUCR4rGt1Sm7sNCBnofZOF8s6zim74cJttlDfdpX2T3Kye665mxmSxDb0tU
fKYkjxNp7XCsHFoWXMfTnwBZtoiqUXXKL4fZ6XKwnS+HXAiD6rM99XQmlSM+80YEZ/JJ3lMVEkO0
gnZgN6v6cKvHhks2iUbeoix+Zpg43FnAGfbuZH/z2+YzIUJawZqg7U+jOZXX5nxOIZijdo1c4jcG
CsPzapnOmzGteY6lHO/Xy1Hfvhz707Br623dTtPnHDisvYPLXVCLRCEOnc5GO1j5lPdBpEG+EP6y
6UxFZaiM3iB6Rh/b2VnShxE5Ygqct1Ulb7YcgHriqpSR3YhjEhaY0fyIjfkVoXTOq0bkCFA7slR8
s3E/0LFmpBBpRJGA7rH4Q15D12+RkEBuhC4BbdYO/gamBp7K7xSN0nGYTKfZwTnKSBDk43bI1OTe
qossE6fwHraDFG/NRbaRRsGRtjqURtMZjbojjc6zXBQfo/0MiECcsfJTdRGG3NWFijWkTpNwJlrK
M0dUWjEKheq+mWEs3Spas/eR1+UnDD3Ovhd62oQRbG9HhPFHXzZLsNHrmb5W65jRtHJVxRwE0tC1
DkHK9D6xl+nQ+iXOPuhmn2b0+F1Dldo5LiJMixomMFY7zgrKrzaVLIMHPLcVTbXUaIFRa7bxWPk0
QTf9dVl5YDPZXlyNJKK3o9Nkt9NIBeV2KFe6ums7OAXo77doOdbrRKnSUBM9Bybb1ErghQTNvZ8t
rzmU4hwu8ydgKuGuwx9wmmnk2gf8qXMd2N2tU3s9bnrfopus73oX5y/VfdGJqhKOx5HsH7xEes/k
UfNtSMn8Lg+IAm4XsS5XKRtR6unrqnpbmeyiw0fTmREdJXByZOYT094wDjS1kOuQB8yKNN6t4129
ZstvmMQoIMBffMiDDMhdVAggGqn66qchbYERhWSbPGydXefawyltlhqHXipvinr4bJLDIATr8diu
/cS3NO1I82kxTXRONIX+6rY8bfaRH6kbv0npBcmcpwznN/UJDb28tuH7tHF5VUd013FGOyqBmcTh
AQsoD2SNg1f1SD2TfbKXiILPpMpP4eTPVFzG9jnU1L/wxI4PStjuzUBRJPXFUYE4Vz+mphcqUll0
hRdBxdR6QDLCWtchXcUooYK1d3LGepd4bo+bja6yDW7qfmfP3r10OtOB6i7bgK/obS4ypt10WW2r
mrQqxp5kF7iFc73oPj1MQ3+em6bf2+us3pEWZ3ABYsL9XKOYex4GhMHPT3JNfiUV2ZyygOaABBbg
UE2/No0/7G0MgdSc8Lih7OAUS5Udhwkxu0nju9FJH7VqvTuvccEiDGPwACyoOUjKHLKlfBxsZT1M
eXk/c12vQfW4fBvruyxq1sMcVtRmzQUNCJtwVOEhWDlw+1UCZzgYBwCCTGxe/Aq74TRwXR/7ocjC
a3yTy3C7KDvr9gywHAkm3kDUsKwtENV8YEL2PsTGbe/zNMHr0xR2Yn2alIGyFWjoK2ljCApYfQy3
jZaXGgJzxHZ8OfZO9lRVXVRCdVvZyiiKE3BrM1WjLgHd3y2Z7mxsB8156ZyZsvth7T+4nWvlO1HK
9aMnhvlj09nzdaRL5zz0rbrqF2vS27GJoDQ5C74uO6wmlv665Rpwkjgujb1i42fFjCsr/LKUoIrY
z5XXCNSDxzAjah7jdQB5YDeKqUWwh5AwHRY3zt57d7CA7YOHVEvcH6a4B0FDsWO7aVqW1wpLnwS9
yzAqt7Ps1V9SQXQeUJ4UeMLoIiEXXsgVfK0NxWgzMVOZNjzdCOR3vvDOUgxNvteuFA5tHcuQUCVZ
jvYhoGcPr9qSx+VWRRQKrRWTu0U5LQUBsRqH00W0qvPKOll9T+UNthNSu2TNkg9OYIV62+m1Lw5V
gKG2ixPSFLk3wFPMevtNBRDzdmD4yoc4l/0j3thJkR5YCroqk+BK0XZ7kITIjquTz2h21TzawKRk
xMFHLvpjTRx/l6rEuWnK2ODC+PA/AQjyD6EKrjwNjnFTrBC6jUZFuAFrIkhIb2TUZk0UsBYq23uz
1dz5i/HosAPqKbsD43aCiWl/pOak3GYCuiLsRI8CC7H4LQOnStt0dGr9icV73XtcJOhjzq8+nRN8
sXHQbPhEkWbqCmGAAWoFDUoP5bKRQ+BuNfwHsfXDHIBSrxB9wyof9gBnbmkSoh1zavTNNETBKcxj
sUBwj4MHVcuh2iust1c+cu4+4UO7jgeFfFe3/vI+p3H+OWHP/eIuYXRO/bxlerKM0Y2y2Zrt0szJ
klsQWN7WXaJPGjzrR7DpBCWywD/U1ppt3TmwTxIRXtJwWoZvnvBJuqAIcrQlS8azxE1u63JZvrmg
gTE9Fs4X1tPiupgsajh6P/w0jkC4tvDuo/RgUawc77S9uptMN4iorfYeUfW8fRBOtDoQT9mTHUiu
UBiHfTCPI5axcaLoEziaiipTrD4hFgbU9HSVyL9QzQmE3e06/+AUHSla4QiO3tAN4IPOVF2lut9b
YR4e3NGO3sllzjcM89e7GFbVk5iIxG1Zz0sQZ456Br5cf8ocu87Q2csEVBi0YwY29rUtUmKc3K9n
u8/CB2/VVAPbAnQ2vti9tQYWlAFf7Begp+z9aeAIgpSJJMOfiqW5aQ9TSJ9FWVvtabaR3EVST88d
c8GDZcu9Fj1k14wwTmkk19KIrywSIxAF9PcuGt2dokTt1sPdsc2NcFsZCXe5qLmVEXY7I/FWF7G3
YI9CCVrPBgopOL+owlQgIRAbqXjU3fQeXvRjYaTk8aIqT0Zg/r/z//8LzBlrkbH7/M35v1Bfu5YS
pT/zIX//qd/P/nH4yyUFy8Ef2NUPfMjE/QW/HjUYjGZismhGWvzj7B/9YiN1+sCaY9/FfcSv8UeI
3f2FI3qEwwhFFGGQ3/DfCLH/qOcR3mQ8HXg28hp/m4FY/qhu4qzKqwEj8HcvvWyc+T5wMEOuy4Kz
Q0vsRH+6QH8h5v7VCyKGEGM3scLQMaryn1Vj3rVwRROcvcAFtjxOxdVqwrlhHXOb8+T5hxzjj9LG
9zcY+SHXi/Q4BrOfgpNJGXKkgQZwjro8/FKa5MTFi68CvC5//9Z+VIovL8VHjZEtoMDMgHR+fGsy
h3s7VI5/rhoiRkVEEj/QK6otrQiYRqkFe42qEjumyaH8/Uv/xbvkToKQEMewQ8ms//jSU8/KYVvS
PysXt0EbMwGi5qLFv0s6oPmHmPFPovTljXIHQiBnE09azXxH/vwZzl2NTjQXPsVvsApIuGC43kyl
zRRg1BEP2paUYX7d4E3GzCbJAGHx7EhlzHVBaosN+z/k9f/17aOFxWFIThXXH4OCH3+hksrGgSCv
f44nDtXAn7Gt2NACrv4/X8s0hxL79g1G4qcbihIru84pqqcpYSIu5VvqnbP1/DiY1MDff6rmOv7P
hMVc55BYMrpcENkggH7WvkFCGnft4J/HNP/tuw3GJY/89y/yV9eORQi2ES/GKvXTh0lu14+0W/vn
tcIOVMYj84QLL8chWvBPMAfHXJ2f35KH4cNFD+cS/sxsi1PPGVfL8c6lCylmd8mHO6mF7eji3Yn7
isBHuPAlNXn6JdfeCZSO9w8Tpb+4g/HusOzZ5qtqPNQ/3jApfKc0DSv/PMfavfaoQLE2vXF+C0tx
h5LraPZV5TLbWVZAXFRg8eXFc1VcsYL8E2Djrz4BaPqYm8wnHf2ctK7qJJybSvDlxf35iOV12lys
fz7gnP2//2EzioCUj9vA+5dpCiWCJIii3jsXAZc3uXge6TJiqY+NGezvX+zHpZ7l27CP7Qj8MMOr
f719Ra67uu+FdZ0SgYJLSi3tW+uR41svFrDWGOX+/hWdH5dg85JRzLORRzB3M/Csn9ZBUa2+C88j
ubY5il/hBcSFpaSaH0NqSh4LlfK5XsIOHHgITWU4yxrC0efIakkr4Cvpj6vJAlxWkO9JtmUlLLZJ
cwsfZWFSZ3//K+NN/uErEfDgp4LdMDqYrWGD/hm52cZz6c8c4K5VbTcHe83XQ1eE1iFzVDVsOrtZ
QCaQhZAdTq1SLOHe4S97kEx8L/4tRkjYIFh7UzD87yu1tu+zW3Hrfg/tuES0850tgXFsAocUy4aj
AoFck+kAjyqPdsmPSRMUjDA8SYwiLnZHt+zftAnlYybxrmXJBYR4Wi73WVETlQzJ8r2Cc7LocUjS
3jk6lNoiVke5nHZNkofVtpZF6tECWXhU0bQ9r2Hyd6HKl/u+p8Ni448+JCfUSpyxeccdInwSIkSS
NQUOJArC6wt6QOmsIWYsnTa/5nSq3wnJ92+RYEBxDZedSSwK7r3lags/JyPQ4rOzJHxk0eqFHNgm
4m+vdDFy7+kq/FIVLne7jyb9ZXES8r+XuWo4kkttSIF+FWvqHjEK948ypDQAX1u/pSHUH3HzJSPV
YDQsNQgAOIAtBgNnIlsgDVJSWN7sc0WhIbwutOFdXfgfFzLGJYCjsaGSj8IR94jta311R5KzIjFp
pyYk4e7MUr1XoCXp7/MYS64qxRoVLzJ5HcTCn7LSxTslacvf0phU0aq5bj7KDDQc80RteVIfhAph
TS5NLksz/dUkCqPI5HDykGbBBg08us7NxuSCILlki22Mko8VsIAZE5pFKvKS/+yLnrsG1TT4EoUV
VxOtXyB/dJjgYRGmUXh9ScpYxPfUlfJHCBgu7vN+6wWRabqkwvU97HK+f52dLXSdrbFzl1vk+ndL
QJP1lrwywSwMg8YjXZH92Ditx708kmh5Vbi3mHVq2NkIm/jenZhnkUaNnw9LzXN5AzKA+JLwsvV2
jRAZt04BoWLs+uBLCCwAIlEraaIIFkc+Zd7qHtcVl9jOzUL/czuO7XO8Fstt3SPOoZR3zqa0iC1y
9LTldVF3I741Y3NW9Txvp3bthp2t0pDw4VrAuw6J/W+o0VnuYgb458bPIQg3VZLQ+aiQ1BlnYWla
l+cKKBu+plwI7GXUfNLXVlGqxaH9gUQcJZBlOjTkoaT+LfbX7oRKNNxBkR1aMA4lhfNDxcq0XU1o
lVMqvhsNz+ZTWFdSHVSwhF/nNXJ2SrftDSQHmR0MpwYe4iBwdJUdDcLd0N0ljCkgY68q/5wZwEDU
adRzDtNXxKzTM01aUX8Vqyl8g3cK9q0V6+eQkdm159NTDdDKXz9jVKk4C7sr4/WRjzGGZEQrxtR+
LplO6R3oDPyFtoyuzGYUBWcG6bAzBJV9zx5wMxIuPTQx3jgWJkLOtFo8DqhXJ2g94lTKXB2WYFi+
pVk37XOrsB4wKTefimqkzQl5Af9NAS+uVwUePPkl0hR3xeR4dynFYdthlM6h4RhfytgiXguPATNJ
2uEDlR4qVBgRr8cAZ0YewUai7Wad+eTFdMNONz7ioqaPuy1gSfopdE/makm6wz2HVorJhtQxQYK1
WxjdNN3wIggyiO3YqsNgqKxtbn+tI9V9SurC3RSJMx+UlXq7oeb3SKiNeuCpBCN9ZXm/Cf1+2ojM
5hONgKzcEK9q7yFaiftaMavaWiE7si+XVLTllnwllEmu7zuh3fIM4tsoWd6M8Z3VVr9n0mZB6lYS
CAvweUqPNUF9GQ3Y7uMB0Wdv+tPJi1KJDiID0sC6hWzSvaUOPIBLoC9asLJoRi9EzYYgJaLt+mRL
ZG3+NmcW6uo7ZgyHLBsz0bHazpyjlCK1vwsZnD6PwuerP+RBf/RnH+zVJVsvBLet0TzM+Jgo4pvb
9Rn7uXyA/uN1bsd3Plei+YxOGIvfFjH6hpygET0ISezb0p++NfHU05ZbWcFHyuaSk8wTdayRc/JN
O2cFEzOnzH9Vo/5SkhrdBz51HdsUE636VDM3s56KlS7vY+zmyNyEAbdhXVT7fJr6Y4kT5ACRWbys
CZT3TRL50wsz5eaRBPZvbr1+ml3f+VBpl1weXYAweRM57H2su++ZzrP3tSimp2yI+OT4xlM9TOyU
up0smsBy5kW1bPpaRdfUf4HvnKdaNFuFoQQJbUAFO1IIZ5/9vltuKUHyHsN1Luj+a6qB+S2fAh1d
6AmvhBvmdj87ur6d8dx8IANRf+jx/D42RdxvaX9mjDJa9R4h1vsVgv541qFAlgtStwg3KvaKLTP6
HPV9nTCW9zXLBc00u7KJ/WtoLL+mwpqeJp1VYMIG+1Yi5X+uppDeIYkJkmelKQgkopvdJWQCbyWz
rmsrmWD152OmvrjFJGCGMi9ssb6dndC20o1Pqbq8cljysKa3A7VqjutSr0xzKxo2qLPnsBJ4oltv
fRJFTh/3MqwPmqJmunOy6W2odc/MQim/uJ6LeQ62cQdCCIslzcB34Ux+9yrJB3XklGvdlNHavdiF
dJOtVREVMEqvXRH7jKe7iSf8b87Yq9tBiPGKZMhyxjvV1DuR5CnTR4fjRc7idgU82ym2gp2Ftc3G
aHzI3BFVuS1TGpYVS95bNWtIzksd3MyFyzKKCwAEZU/757RzGzmkDGI791ZHyxpsAEQ58T6uI58F
0Zm+dS6Y7kNCMQJRZ+Krvt+7e68OyUUMUfGoGqd/GZxFvcaEPPbjvNLGXCJ8VlHob3waN81ArYxA
tU5RgQN5zd/hD/Ec0jb8/NQai5qqLPK348o5pa0xV+BtTosP4K/mF1tO1m1QaCZFhdd7h9jyJN5M
0QaHXkXBtO3cIvlv9s5tuU0kCMOv4sq9VRyFuNhUreX4GNvZxEl2c6PCEhFICCQGdPDT7zdI2Bpk
y06gNltby50N6hmame7p09/iNGftfqd74fLrtGNm/YXdcwaLNg3nTrRpOxddavspKh8lkZMe9TqU
JdOgbkaZWgBY05mTTb/bwXL4QYxATTm6D0V2YdKFOwE8I56RTRHOVkcWmWNdunWmN4cRsBeG1u5l
x+6QM/vwfrVckiWb0HDBJv2qQ98Lmj8fWs78TzoDJJRODe9HN5R/OBqgu3F0E7tRBFApFQrgIpp8
NfKrdOuMwFi0zL8sg9myZx0V5/X/c6FezIXCS7Zl2uyUen4F/ggwT9UTWvxm4wnVNatFAMIAlo/s
KFwoj5Weuq5zS0JSmPgzMYYeHaF2ixQog/QnCy8eCZhYfKUjVJONgh1qQOlyQ5YUlaM/4AhVfS24
IjUbXwv5nbphAR5qSiN9yy/Zyxd6aPdmi+t8MhiK6DiI7ra48YTjE2ZteT52B6iYpunSjCbTJQN0
RgjOzuQod71wfh26YFAM9g9VOIYevSyMhWMF7wpoDZYL4mnVo7DShR7ZHJNJgYywvTmaUiWmtVck
WBnjmf1NjJbDTj+gM2oGbNXUEIf3ZD7bwK9cAHA2G04GAFd1nCHJNVaguc5pLx3KWus490MOvOHk
fZ7SO9O61NA055FwR730tjPSVpek6ia929UsO8HBY18IwqcfRmTjhBgQvVmcdYnbUORvpvTfMOZt
2tnQbNl0qYaIJrNg/Il07uEcbDHicA7ns6RDjDNsrwxxFOfGRYqx9nkFhOVl1JvlTveejO7FyQTJ
Z04unQwwY3vZJiKk02zs22GitSkCGk4oBCTySct4WkXfWIfO9P5ylLnB4acFBYNW/M6cD+nNNu1m
41G27J06GK5i7Rr+z0iNzYvITf2uiIz8kfvp6qMv0LOi3FXybpGjfZv83EP7CW0Kx1+QQ3hd2ZpK
SKaYUzHhfSQiLwuzfEBRumm1DBIuZDo5AkTKkDcHUUJ34PXtQymN2m1wzojI4G3TNJKyGXCLR89x
Yf8Lrtm5/xnlDfoJKH/yMwBSooSYEFGv40GFwhYP3JZNKrcj06qLi7L3bR64oCiDodqWXsniWg/4
z/PAG6BVjjkppGE/21YuVAO6r2NChcQWE5wWqAP4CkFwLS4+9DYTyAFqYZfhrrbW0P/rAf9FTCA6
sJOh/KPbwdLoYEcyv23LGBkXKnabCx23xTBt8v7heHH9ou1Q+Y5+IajOB7+9wTZvr/fouqrjQVD9
gFCwjBbVHcRBTeqg5VXZEI7d4tQCgn4pNNDfv0QoPMsFE6zM2qJRb1mEB4g7S2gNrsqOQCwAnUO7
JolzLS/Wymu58Ipt86BqukEYDQolE/riKV303AOldN29v5GsxXpBfCoPSp2zHnu9qOTfbxVGF9J/
62apDYpxNj/fvODu0MpY5VuV/zwL/dRL+7RcLdbzZppr+JTfI+/Om3jbYo/vwsp8nMlvb5R5bknE
FwiLcYWujGTWppsCWR6rhAuFXZ/w2IuFJ8opys9IihjLsy7lrhfR9jCtgNSstUtt2iArpN4gKWcp
Zw2EPqKjPuU49vtZ2M8VpUjGIDuyLvFjP/IWXuqXlOS0aSXaALNLRX6QfD/Aosgnd2oXdArLGliF
J3A9HKirUNckiH9dzpz6CYBGKmW0AoejupTP4HgYlnSK5W0WGUF1CZ8PvEBZgDod2xsQIefgosZJ
qO7I9XGk9pTjAd05VS5LcKiSO0+aCA8mwT65d54sKmRBrq9P9nJXNpH4ojdAGFbm/fGqpFSsizZc
Lv/x86x4n+Sh2GGza3QaWBtXXhgr0oMIShPq5crDuVptx6xZTXzCK08Ir4/H2M8yZU2TI2I1wZKw
H4RDTzXjMDAa0AVXIbpAJJmysg1slgY2zFUoQGcQIFAqsgk8KK0h6kmeVkk3MvEkzioyRGahuPU3
zrV/lwIlrnLboF6pCdJzT9VbuOWkK7KuRL32Fwdn3mQqglBV69CX7o8m6F/4qfBXJS0pqbDL9IaI
X/nLsK+oMYg3odElZ/4C7aQyb2lP1mZKkmbBQddLEzSlulzMtt7YAMfeuLr3SSNq4EhyE4Qqxy1W
S3223IwjTiSqVUOHJ7cBIXuT+sOqpwyLvf6cP/hxLFbR3KuYCWTAGg3M+2OQDPyDc7Gj2xz8kPVn
/ynJn1mIuAxkimbdlb4eYHchSvIN2CO3cN8XwleOFCbpmw1Ixlt/qVqVGzdKXZZ8zrygZKyUhTSG
NBrQ9V/8dIJmUyijihvQxU/CGJCt2MD629/n7/lKjFcd6V/EYKhLf1+NR13az8dM91J+ytP0EKDY
9T+VgYenfqY61+QT/cj30rd/AwAA//8=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000" b="0">
              <a:solidFill>
                <a:schemeClr val="tx1"/>
              </a:solidFill>
            </a:defRPr>
          </a:pPr>
          <a:endParaRPr lang="en-US" sz="1000" b="0" i="0" u="none" strike="noStrike" baseline="0">
            <a:solidFill>
              <a:schemeClr val="tx1"/>
            </a:solidFill>
            <a:latin typeface="Aptos Narrow" panose="0211000402020202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3.xml"/></Relationships>
</file>

<file path=xl/drawings/_rels/drawing6.xml.rels><?xml version="1.0" encoding="UTF-8" standalone="yes"?>
<Relationships xmlns="http://schemas.openxmlformats.org/package/2006/relationships"><Relationship Id="rId3" Type="http://schemas.microsoft.com/office/2014/relationships/chartEx" Target="../charts/chartEx4.xml"/><Relationship Id="rId2" Type="http://schemas.openxmlformats.org/officeDocument/2006/relationships/chart" Target="../charts/chart7.xml"/><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0.xml"/><Relationship Id="rId7" Type="http://schemas.microsoft.com/office/2014/relationships/chartEx" Target="../charts/chartEx5.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3.png"/><Relationship Id="rId5" Type="http://schemas.openxmlformats.org/officeDocument/2006/relationships/image" Target="../media/image2.jpg"/><Relationship Id="rId4" Type="http://schemas.openxmlformats.org/officeDocument/2006/relationships/image" Target="../media/image1.jpg"/></Relationships>
</file>

<file path=xl/drawings/_rels/drawing8.xml.rels><?xml version="1.0" encoding="UTF-8" standalone="yes"?>
<Relationships xmlns="http://schemas.openxmlformats.org/package/2006/relationships"><Relationship Id="rId8" Type="http://schemas.openxmlformats.org/officeDocument/2006/relationships/image" Target="../media/image7.jpeg"/><Relationship Id="rId3" Type="http://schemas.microsoft.com/office/2007/relationships/hdphoto" Target="../media/hdphoto1.wdp"/><Relationship Id="rId7" Type="http://schemas.openxmlformats.org/officeDocument/2006/relationships/image" Target="../media/image6.jpe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chart" Target="../charts/chart13.xml"/><Relationship Id="rId11" Type="http://schemas.microsoft.com/office/2014/relationships/chartEx" Target="../charts/chartEx6.xml"/><Relationship Id="rId5" Type="http://schemas.openxmlformats.org/officeDocument/2006/relationships/chart" Target="../charts/chart12.xml"/><Relationship Id="rId10" Type="http://schemas.openxmlformats.org/officeDocument/2006/relationships/image" Target="../media/image8.png"/><Relationship Id="rId4" Type="http://schemas.openxmlformats.org/officeDocument/2006/relationships/chart" Target="../charts/chart11.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2</xdr:col>
      <xdr:colOff>635000</xdr:colOff>
      <xdr:row>1</xdr:row>
      <xdr:rowOff>25400</xdr:rowOff>
    </xdr:from>
    <xdr:to>
      <xdr:col>10</xdr:col>
      <xdr:colOff>63500</xdr:colOff>
      <xdr:row>16</xdr:row>
      <xdr:rowOff>6350</xdr:rowOff>
    </xdr:to>
    <xdr:graphicFrame macro="">
      <xdr:nvGraphicFramePr>
        <xdr:cNvPr id="2" name="Chart 1">
          <a:extLst>
            <a:ext uri="{FF2B5EF4-FFF2-40B4-BE49-F238E27FC236}">
              <a16:creationId xmlns:a16="http://schemas.microsoft.com/office/drawing/2014/main" id="{470ED6D7-1A50-709F-424E-EF67820A36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520700</xdr:colOff>
      <xdr:row>1</xdr:row>
      <xdr:rowOff>63500</xdr:rowOff>
    </xdr:from>
    <xdr:to>
      <xdr:col>19</xdr:col>
      <xdr:colOff>1187450</xdr:colOff>
      <xdr:row>18</xdr:row>
      <xdr:rowOff>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E5B94DC0-F119-689A-2310-716BD59DE9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7202150" y="247650"/>
              <a:ext cx="5734050" cy="3067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158750</xdr:colOff>
      <xdr:row>19</xdr:row>
      <xdr:rowOff>85728</xdr:rowOff>
    </xdr:from>
    <xdr:to>
      <xdr:col>6</xdr:col>
      <xdr:colOff>400050</xdr:colOff>
      <xdr:row>33</xdr:row>
      <xdr:rowOff>38100</xdr:rowOff>
    </xdr:to>
    <mc:AlternateContent xmlns:mc="http://schemas.openxmlformats.org/markup-compatibility/2006" xmlns:a14="http://schemas.microsoft.com/office/drawing/2010/main">
      <mc:Choice Requires="a14">
        <xdr:graphicFrame macro="">
          <xdr:nvGraphicFramePr>
            <xdr:cNvPr id="18" name="Building 1">
              <a:extLst>
                <a:ext uri="{FF2B5EF4-FFF2-40B4-BE49-F238E27FC236}">
                  <a16:creationId xmlns:a16="http://schemas.microsoft.com/office/drawing/2014/main" id="{4B40A03C-AB9D-0762-3067-E5D05E4C3620}"/>
                </a:ext>
              </a:extLst>
            </xdr:cNvPr>
            <xdr:cNvGraphicFramePr/>
          </xdr:nvGraphicFramePr>
          <xdr:xfrm>
            <a:off x="0" y="0"/>
            <a:ext cx="0" cy="0"/>
          </xdr:xfrm>
          <a:graphic>
            <a:graphicData uri="http://schemas.microsoft.com/office/drawing/2010/slicer">
              <sle:slicer xmlns:sle="http://schemas.microsoft.com/office/drawing/2010/slicer" name="Building 1"/>
            </a:graphicData>
          </a:graphic>
        </xdr:graphicFrame>
      </mc:Choice>
      <mc:Fallback xmlns="">
        <xdr:sp macro="" textlink="">
          <xdr:nvSpPr>
            <xdr:cNvPr id="0" name=""/>
            <xdr:cNvSpPr>
              <a:spLocks noTextEdit="1"/>
            </xdr:cNvSpPr>
          </xdr:nvSpPr>
          <xdr:spPr>
            <a:xfrm>
              <a:off x="5911850" y="3705228"/>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2019300</xdr:colOff>
      <xdr:row>21</xdr:row>
      <xdr:rowOff>0</xdr:rowOff>
    </xdr:from>
    <xdr:to>
      <xdr:col>3</xdr:col>
      <xdr:colOff>241300</xdr:colOff>
      <xdr:row>34</xdr:row>
      <xdr:rowOff>142872</xdr:rowOff>
    </xdr:to>
    <mc:AlternateContent xmlns:mc="http://schemas.openxmlformats.org/markup-compatibility/2006" xmlns:a14="http://schemas.microsoft.com/office/drawing/2010/main">
      <mc:Choice Requires="a14">
        <xdr:graphicFrame macro="">
          <xdr:nvGraphicFramePr>
            <xdr:cNvPr id="19" name="City">
              <a:extLst>
                <a:ext uri="{FF2B5EF4-FFF2-40B4-BE49-F238E27FC236}">
                  <a16:creationId xmlns:a16="http://schemas.microsoft.com/office/drawing/2014/main" id="{1283E8B7-5BC6-11D5-21F7-FAB01A277F5C}"/>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340100" y="40005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4</xdr:row>
      <xdr:rowOff>165100</xdr:rowOff>
    </xdr:from>
    <xdr:to>
      <xdr:col>13</xdr:col>
      <xdr:colOff>787400</xdr:colOff>
      <xdr:row>18</xdr:row>
      <xdr:rowOff>117472</xdr:rowOff>
    </xdr:to>
    <mc:AlternateContent xmlns:mc="http://schemas.openxmlformats.org/markup-compatibility/2006" xmlns:a14="http://schemas.microsoft.com/office/drawing/2010/main">
      <mc:Choice Requires="a14">
        <xdr:graphicFrame macro="">
          <xdr:nvGraphicFramePr>
            <xdr:cNvPr id="21" name="state">
              <a:extLst>
                <a:ext uri="{FF2B5EF4-FFF2-40B4-BE49-F238E27FC236}">
                  <a16:creationId xmlns:a16="http://schemas.microsoft.com/office/drawing/2014/main" id="{CA6CAAB8-70DF-D94E-C876-36C2F552E488}"/>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081000" y="9271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10</xdr:col>
      <xdr:colOff>69447</xdr:colOff>
      <xdr:row>0</xdr:row>
      <xdr:rowOff>123574</xdr:rowOff>
    </xdr:from>
    <xdr:to>
      <xdr:col>18</xdr:col>
      <xdr:colOff>99281</xdr:colOff>
      <xdr:row>15</xdr:row>
      <xdr:rowOff>107245</xdr:rowOff>
    </xdr:to>
    <xdr:graphicFrame macro="">
      <xdr:nvGraphicFramePr>
        <xdr:cNvPr id="3" name="Chart 2">
          <a:extLst>
            <a:ext uri="{FF2B5EF4-FFF2-40B4-BE49-F238E27FC236}">
              <a16:creationId xmlns:a16="http://schemas.microsoft.com/office/drawing/2014/main" id="{1BD772EB-B022-742C-B0CC-6F22C16DD6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891364</xdr:colOff>
      <xdr:row>1</xdr:row>
      <xdr:rowOff>0</xdr:rowOff>
    </xdr:from>
    <xdr:to>
      <xdr:col>14</xdr:col>
      <xdr:colOff>428256</xdr:colOff>
      <xdr:row>15</xdr:row>
      <xdr:rowOff>160881</xdr:rowOff>
    </xdr:to>
    <xdr:graphicFrame macro="">
      <xdr:nvGraphicFramePr>
        <xdr:cNvPr id="2" name="Chart 1">
          <a:extLst>
            <a:ext uri="{FF2B5EF4-FFF2-40B4-BE49-F238E27FC236}">
              <a16:creationId xmlns:a16="http://schemas.microsoft.com/office/drawing/2014/main" id="{2A254D52-E187-99C8-92B0-259F54AC36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283471</xdr:colOff>
      <xdr:row>16</xdr:row>
      <xdr:rowOff>162442</xdr:rowOff>
    </xdr:from>
    <xdr:to>
      <xdr:col>15</xdr:col>
      <xdr:colOff>236279</xdr:colOff>
      <xdr:row>31</xdr:row>
      <xdr:rowOff>143394</xdr:rowOff>
    </xdr:to>
    <xdr:graphicFrame macro="">
      <xdr:nvGraphicFramePr>
        <xdr:cNvPr id="3" name="Chart 2">
          <a:extLst>
            <a:ext uri="{FF2B5EF4-FFF2-40B4-BE49-F238E27FC236}">
              <a16:creationId xmlns:a16="http://schemas.microsoft.com/office/drawing/2014/main" id="{110AB777-584B-A266-AACC-CF7DDF7C63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445386</xdr:colOff>
      <xdr:row>26</xdr:row>
      <xdr:rowOff>29535</xdr:rowOff>
    </xdr:from>
    <xdr:to>
      <xdr:col>4</xdr:col>
      <xdr:colOff>915581</xdr:colOff>
      <xdr:row>40</xdr:row>
      <xdr:rowOff>167977</xdr:rowOff>
    </xdr:to>
    <mc:AlternateContent xmlns:mc="http://schemas.openxmlformats.org/markup-compatibility/2006" xmlns:a14="http://schemas.microsoft.com/office/drawing/2010/main">
      <mc:Choice Requires="a14">
        <xdr:graphicFrame macro="">
          <xdr:nvGraphicFramePr>
            <xdr:cNvPr id="4" name="Building">
              <a:extLst>
                <a:ext uri="{FF2B5EF4-FFF2-40B4-BE49-F238E27FC236}">
                  <a16:creationId xmlns:a16="http://schemas.microsoft.com/office/drawing/2014/main" id="{89E132FF-AE75-B90B-93C7-83FF372968A1}"/>
                </a:ext>
              </a:extLst>
            </xdr:cNvPr>
            <xdr:cNvGraphicFramePr/>
          </xdr:nvGraphicFramePr>
          <xdr:xfrm>
            <a:off x="0" y="0"/>
            <a:ext cx="0" cy="0"/>
          </xdr:xfrm>
          <a:graphic>
            <a:graphicData uri="http://schemas.microsoft.com/office/drawing/2010/slicer">
              <sle:slicer xmlns:sle="http://schemas.microsoft.com/office/drawing/2010/slicer" name="Building"/>
            </a:graphicData>
          </a:graphic>
        </xdr:graphicFrame>
      </mc:Choice>
      <mc:Fallback xmlns="">
        <xdr:sp macro="" textlink="">
          <xdr:nvSpPr>
            <xdr:cNvPr id="0" name=""/>
            <xdr:cNvSpPr>
              <a:spLocks noTextEdit="1"/>
            </xdr:cNvSpPr>
          </xdr:nvSpPr>
          <xdr:spPr>
            <a:xfrm>
              <a:off x="4181549" y="4636977"/>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104775</xdr:colOff>
      <xdr:row>513</xdr:row>
      <xdr:rowOff>82550</xdr:rowOff>
    </xdr:from>
    <xdr:to>
      <xdr:col>10</xdr:col>
      <xdr:colOff>346075</xdr:colOff>
      <xdr:row>528</xdr:row>
      <xdr:rowOff>63500</xdr:rowOff>
    </xdr:to>
    <xdr:graphicFrame macro="">
      <xdr:nvGraphicFramePr>
        <xdr:cNvPr id="2" name="Chart 1">
          <a:extLst>
            <a:ext uri="{FF2B5EF4-FFF2-40B4-BE49-F238E27FC236}">
              <a16:creationId xmlns:a16="http://schemas.microsoft.com/office/drawing/2014/main" id="{403B4BB6-6C7E-369B-EAC0-1A62540C4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279853</xdr:colOff>
      <xdr:row>13</xdr:row>
      <xdr:rowOff>79828</xdr:rowOff>
    </xdr:from>
    <xdr:to>
      <xdr:col>14</xdr:col>
      <xdr:colOff>282575</xdr:colOff>
      <xdr:row>24</xdr:row>
      <xdr:rowOff>60777</xdr:rowOff>
    </xdr:to>
    <mc:AlternateContent xmlns:mc="http://schemas.openxmlformats.org/markup-compatibility/2006">
      <mc:Choice xmlns:cx6="http://schemas.microsoft.com/office/drawing/2016/5/12/chartex" Requires="cx6">
        <xdr:graphicFrame macro="">
          <xdr:nvGraphicFramePr>
            <xdr:cNvPr id="3" name="Chart 2">
              <a:extLst>
                <a:ext uri="{FF2B5EF4-FFF2-40B4-BE49-F238E27FC236}">
                  <a16:creationId xmlns:a16="http://schemas.microsoft.com/office/drawing/2014/main" id="{6A6768E3-F92E-9B1B-74F7-795D84B08F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204403" y="2473778"/>
              <a:ext cx="4619172" cy="20065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absoluteAnchor>
    <xdr:pos x="11106150" y="927100"/>
    <xdr:ext cx="1828800" cy="2619372"/>
    <mc:AlternateContent xmlns:mc="http://schemas.openxmlformats.org/markup-compatibility/2006" xmlns:sle15="http://schemas.microsoft.com/office/drawing/2012/slicer">
      <mc:Choice Requires="sle15">
        <xdr:graphicFrame macro="">
          <xdr:nvGraphicFramePr>
            <xdr:cNvPr id="4" name="STATE 2">
              <a:extLst>
                <a:ext uri="{FF2B5EF4-FFF2-40B4-BE49-F238E27FC236}">
                  <a16:creationId xmlns:a16="http://schemas.microsoft.com/office/drawing/2014/main" id="{B7DB6DDB-6BBE-6666-1761-310343D49E86}"/>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1106150" y="9271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absoluteAnchor>
</xdr:wsDr>
</file>

<file path=xl/drawings/drawing5.xml><?xml version="1.0" encoding="utf-8"?>
<xdr:wsDr xmlns:xdr="http://schemas.openxmlformats.org/drawingml/2006/spreadsheetDrawing" xmlns:a="http://schemas.openxmlformats.org/drawingml/2006/main">
  <xdr:twoCellAnchor>
    <xdr:from>
      <xdr:col>4</xdr:col>
      <xdr:colOff>66675</xdr:colOff>
      <xdr:row>0</xdr:row>
      <xdr:rowOff>120650</xdr:rowOff>
    </xdr:from>
    <xdr:to>
      <xdr:col>9</xdr:col>
      <xdr:colOff>136525</xdr:colOff>
      <xdr:row>15</xdr:row>
      <xdr:rowOff>101600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F3B9052-58C3-46C7-6155-F2B8E86A6B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09975" y="1206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304800</xdr:colOff>
      <xdr:row>10</xdr:row>
      <xdr:rowOff>19050</xdr:rowOff>
    </xdr:from>
    <xdr:to>
      <xdr:col>5</xdr:col>
      <xdr:colOff>438150</xdr:colOff>
      <xdr:row>24</xdr:row>
      <xdr:rowOff>60322</xdr:rowOff>
    </xdr:to>
    <mc:AlternateContent xmlns:mc="http://schemas.openxmlformats.org/markup-compatibility/2006">
      <mc:Choice xmlns:a14="http://schemas.microsoft.com/office/drawing/2010/main" Requires="a14">
        <xdr:graphicFrame macro="">
          <xdr:nvGraphicFramePr>
            <xdr:cNvPr id="3" name="Energy_type 3">
              <a:extLst>
                <a:ext uri="{FF2B5EF4-FFF2-40B4-BE49-F238E27FC236}">
                  <a16:creationId xmlns:a16="http://schemas.microsoft.com/office/drawing/2014/main" id="{784A4086-3CEA-A2BE-3A5B-BC50249D9115}"/>
                </a:ext>
              </a:extLst>
            </xdr:cNvPr>
            <xdr:cNvGraphicFramePr/>
          </xdr:nvGraphicFramePr>
          <xdr:xfrm>
            <a:off x="0" y="0"/>
            <a:ext cx="0" cy="0"/>
          </xdr:xfrm>
          <a:graphic>
            <a:graphicData uri="http://schemas.microsoft.com/office/drawing/2010/slicer">
              <sle:slicer xmlns:sle="http://schemas.microsoft.com/office/drawing/2010/slicer" name="Energy_type 3"/>
            </a:graphicData>
          </a:graphic>
        </xdr:graphicFrame>
      </mc:Choice>
      <mc:Fallback>
        <xdr:sp macro="" textlink="">
          <xdr:nvSpPr>
            <xdr:cNvPr id="0" name=""/>
            <xdr:cNvSpPr>
              <a:spLocks noTextEdit="1"/>
            </xdr:cNvSpPr>
          </xdr:nvSpPr>
          <xdr:spPr>
            <a:xfrm>
              <a:off x="2616200" y="18605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69850</xdr:colOff>
      <xdr:row>10</xdr:row>
      <xdr:rowOff>25400</xdr:rowOff>
    </xdr:from>
    <xdr:to>
      <xdr:col>3</xdr:col>
      <xdr:colOff>311150</xdr:colOff>
      <xdr:row>24</xdr:row>
      <xdr:rowOff>66672</xdr:rowOff>
    </xdr:to>
    <mc:AlternateContent xmlns:mc="http://schemas.openxmlformats.org/markup-compatibility/2006">
      <mc:Choice xmlns:a14="http://schemas.microsoft.com/office/drawing/2010/main" Requires="a14">
        <xdr:graphicFrame macro="">
          <xdr:nvGraphicFramePr>
            <xdr:cNvPr id="4" name="state 4">
              <a:extLst>
                <a:ext uri="{FF2B5EF4-FFF2-40B4-BE49-F238E27FC236}">
                  <a16:creationId xmlns:a16="http://schemas.microsoft.com/office/drawing/2014/main" id="{DD99C170-9172-C15E-E976-A1CD4862EB53}"/>
                </a:ext>
              </a:extLst>
            </xdr:cNvPr>
            <xdr:cNvGraphicFramePr/>
          </xdr:nvGraphicFramePr>
          <xdr:xfrm>
            <a:off x="0" y="0"/>
            <a:ext cx="0" cy="0"/>
          </xdr:xfrm>
          <a:graphic>
            <a:graphicData uri="http://schemas.microsoft.com/office/drawing/2010/slicer">
              <sle:slicer xmlns:sle="http://schemas.microsoft.com/office/drawing/2010/slicer" name="state 4"/>
            </a:graphicData>
          </a:graphic>
        </xdr:graphicFrame>
      </mc:Choice>
      <mc:Fallback>
        <xdr:sp macro="" textlink="">
          <xdr:nvSpPr>
            <xdr:cNvPr id="0" name=""/>
            <xdr:cNvSpPr>
              <a:spLocks noTextEdit="1"/>
            </xdr:cNvSpPr>
          </xdr:nvSpPr>
          <xdr:spPr>
            <a:xfrm>
              <a:off x="793750" y="18669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absolute">
    <xdr:from>
      <xdr:col>5</xdr:col>
      <xdr:colOff>60932</xdr:colOff>
      <xdr:row>0</xdr:row>
      <xdr:rowOff>0</xdr:rowOff>
    </xdr:from>
    <xdr:to>
      <xdr:col>7</xdr:col>
      <xdr:colOff>638575</xdr:colOff>
      <xdr:row>6</xdr:row>
      <xdr:rowOff>120650</xdr:rowOff>
    </xdr:to>
    <mc:AlternateContent xmlns:mc="http://schemas.openxmlformats.org/markup-compatibility/2006" xmlns:sle15="http://schemas.microsoft.com/office/drawing/2012/slicer">
      <mc:Choice Requires="sle15">
        <xdr:graphicFrame macro="">
          <xdr:nvGraphicFramePr>
            <xdr:cNvPr id="6" name="Energy_type">
              <a:extLst>
                <a:ext uri="{FF2B5EF4-FFF2-40B4-BE49-F238E27FC236}">
                  <a16:creationId xmlns:a16="http://schemas.microsoft.com/office/drawing/2014/main" id="{E311D402-4CDD-5730-3057-74C48DC1DE61}"/>
                </a:ext>
              </a:extLst>
            </xdr:cNvPr>
            <xdr:cNvGraphicFramePr/>
          </xdr:nvGraphicFramePr>
          <xdr:xfrm>
            <a:off x="0" y="0"/>
            <a:ext cx="0" cy="0"/>
          </xdr:xfrm>
          <a:graphic>
            <a:graphicData uri="http://schemas.microsoft.com/office/drawing/2010/slicer">
              <sle:slicer xmlns:sle="http://schemas.microsoft.com/office/drawing/2010/slicer" name="Energy_type"/>
            </a:graphicData>
          </a:graphic>
        </xdr:graphicFrame>
      </mc:Choice>
      <mc:Fallback xmlns="">
        <xdr:sp macro="" textlink="">
          <xdr:nvSpPr>
            <xdr:cNvPr id="0" name=""/>
            <xdr:cNvSpPr>
              <a:spLocks noTextEdit="1"/>
            </xdr:cNvSpPr>
          </xdr:nvSpPr>
          <xdr:spPr>
            <a:xfrm>
              <a:off x="4301140" y="0"/>
              <a:ext cx="1829894" cy="1237374"/>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4</xdr:col>
      <xdr:colOff>254000</xdr:colOff>
      <xdr:row>26</xdr:row>
      <xdr:rowOff>68098</xdr:rowOff>
    </xdr:from>
    <xdr:to>
      <xdr:col>10</xdr:col>
      <xdr:colOff>74448</xdr:colOff>
      <xdr:row>41</xdr:row>
      <xdr:rowOff>19488</xdr:rowOff>
    </xdr:to>
    <xdr:graphicFrame macro="">
      <xdr:nvGraphicFramePr>
        <xdr:cNvPr id="2" name="Chart 1">
          <a:extLst>
            <a:ext uri="{FF2B5EF4-FFF2-40B4-BE49-F238E27FC236}">
              <a16:creationId xmlns:a16="http://schemas.microsoft.com/office/drawing/2014/main" id="{B155B021-1104-776C-9B6F-A7FFD9A133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7</xdr:col>
      <xdr:colOff>561062</xdr:colOff>
      <xdr:row>10</xdr:row>
      <xdr:rowOff>76200</xdr:rowOff>
    </xdr:from>
    <xdr:to>
      <xdr:col>10</xdr:col>
      <xdr:colOff>102347</xdr:colOff>
      <xdr:row>24</xdr:row>
      <xdr:rowOff>89882</xdr:rowOff>
    </xdr:to>
    <mc:AlternateContent xmlns:mc="http://schemas.openxmlformats.org/markup-compatibility/2006" xmlns:sle15="http://schemas.microsoft.com/office/drawing/2012/slicer">
      <mc:Choice Requires="sle15">
        <xdr:graphicFrame macro="">
          <xdr:nvGraphicFramePr>
            <xdr:cNvPr id="5" name="Energy_type 2">
              <a:extLst>
                <a:ext uri="{FF2B5EF4-FFF2-40B4-BE49-F238E27FC236}">
                  <a16:creationId xmlns:a16="http://schemas.microsoft.com/office/drawing/2014/main" id="{1D42C4AB-30D4-0E89-D88D-97C3433C37B0}"/>
                </a:ext>
              </a:extLst>
            </xdr:cNvPr>
            <xdr:cNvGraphicFramePr/>
          </xdr:nvGraphicFramePr>
          <xdr:xfrm>
            <a:off x="0" y="0"/>
            <a:ext cx="0" cy="0"/>
          </xdr:xfrm>
          <a:graphic>
            <a:graphicData uri="http://schemas.microsoft.com/office/drawing/2010/slicer">
              <sle:slicer xmlns:sle="http://schemas.microsoft.com/office/drawing/2010/slicer" name="Energy_type 2"/>
            </a:graphicData>
          </a:graphic>
        </xdr:graphicFrame>
      </mc:Choice>
      <mc:Fallback xmlns="">
        <xdr:sp macro="" textlink="">
          <xdr:nvSpPr>
            <xdr:cNvPr id="0" name=""/>
            <xdr:cNvSpPr>
              <a:spLocks noTextEdit="1"/>
            </xdr:cNvSpPr>
          </xdr:nvSpPr>
          <xdr:spPr>
            <a:xfrm>
              <a:off x="6053521" y="1937407"/>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15</xdr:col>
      <xdr:colOff>566026</xdr:colOff>
      <xdr:row>16</xdr:row>
      <xdr:rowOff>166633</xdr:rowOff>
    </xdr:from>
    <xdr:to>
      <xdr:col>21</xdr:col>
      <xdr:colOff>36129</xdr:colOff>
      <xdr:row>31</xdr:row>
      <xdr:rowOff>118023</xdr:rowOff>
    </xdr:to>
    <xdr:graphicFrame macro="">
      <xdr:nvGraphicFramePr>
        <xdr:cNvPr id="3" name="Chart 2">
          <a:extLst>
            <a:ext uri="{FF2B5EF4-FFF2-40B4-BE49-F238E27FC236}">
              <a16:creationId xmlns:a16="http://schemas.microsoft.com/office/drawing/2014/main" id="{8EBCC9E0-71BF-B14E-F2B9-5459AB2F90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32</xdr:col>
      <xdr:colOff>667844</xdr:colOff>
      <xdr:row>17</xdr:row>
      <xdr:rowOff>120432</xdr:rowOff>
    </xdr:from>
    <xdr:to>
      <xdr:col>40</xdr:col>
      <xdr:colOff>846299</xdr:colOff>
      <xdr:row>36</xdr:row>
      <xdr:rowOff>21897</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7778EE52-1D8D-3E0D-DEE3-010755FE2F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8695430" y="3284484"/>
              <a:ext cx="7634231" cy="343775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27</xdr:col>
      <xdr:colOff>325165</xdr:colOff>
      <xdr:row>16</xdr:row>
      <xdr:rowOff>53865</xdr:rowOff>
    </xdr:from>
    <xdr:to>
      <xdr:col>29</xdr:col>
      <xdr:colOff>463490</xdr:colOff>
      <xdr:row>30</xdr:row>
      <xdr:rowOff>67547</xdr:rowOff>
    </xdr:to>
    <mc:AlternateContent xmlns:mc="http://schemas.openxmlformats.org/markup-compatibility/2006">
      <mc:Choice xmlns:a14="http://schemas.microsoft.com/office/drawing/2010/main" Requires="a14">
        <xdr:graphicFrame macro="">
          <xdr:nvGraphicFramePr>
            <xdr:cNvPr id="7" name="state 1">
              <a:extLst>
                <a:ext uri="{FF2B5EF4-FFF2-40B4-BE49-F238E27FC236}">
                  <a16:creationId xmlns:a16="http://schemas.microsoft.com/office/drawing/2014/main" id="{D81A3A30-FE95-F841-AA4B-31E4C9504F0A}"/>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22430636" y="3042100"/>
              <a:ext cx="1819207" cy="26283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494643</xdr:colOff>
      <xdr:row>16</xdr:row>
      <xdr:rowOff>98097</xdr:rowOff>
    </xdr:from>
    <xdr:to>
      <xdr:col>31</xdr:col>
      <xdr:colOff>284206</xdr:colOff>
      <xdr:row>30</xdr:row>
      <xdr:rowOff>111779</xdr:rowOff>
    </xdr:to>
    <mc:AlternateContent xmlns:mc="http://schemas.openxmlformats.org/markup-compatibility/2006">
      <mc:Choice xmlns:a14="http://schemas.microsoft.com/office/drawing/2010/main" Requires="a14">
        <xdr:graphicFrame macro="">
          <xdr:nvGraphicFramePr>
            <xdr:cNvPr id="9" name="Energy_type 5">
              <a:extLst>
                <a:ext uri="{FF2B5EF4-FFF2-40B4-BE49-F238E27FC236}">
                  <a16:creationId xmlns:a16="http://schemas.microsoft.com/office/drawing/2014/main" id="{695069B4-82DF-9D5E-A542-803321F944F9}"/>
                </a:ext>
              </a:extLst>
            </xdr:cNvPr>
            <xdr:cNvGraphicFramePr/>
          </xdr:nvGraphicFramePr>
          <xdr:xfrm>
            <a:off x="0" y="0"/>
            <a:ext cx="0" cy="0"/>
          </xdr:xfrm>
          <a:graphic>
            <a:graphicData uri="http://schemas.microsoft.com/office/drawing/2010/slicer">
              <sle:slicer xmlns:sle="http://schemas.microsoft.com/office/drawing/2010/slicer" name="Energy_type 5"/>
            </a:graphicData>
          </a:graphic>
        </xdr:graphicFrame>
      </mc:Choice>
      <mc:Fallback>
        <xdr:sp macro="" textlink="">
          <xdr:nvSpPr>
            <xdr:cNvPr id="0" name=""/>
            <xdr:cNvSpPr>
              <a:spLocks noTextEdit="1"/>
            </xdr:cNvSpPr>
          </xdr:nvSpPr>
          <xdr:spPr>
            <a:xfrm>
              <a:off x="24280996" y="3086332"/>
              <a:ext cx="1799151" cy="26283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xdr:row>
      <xdr:rowOff>123472</xdr:rowOff>
    </xdr:from>
    <xdr:to>
      <xdr:col>30</xdr:col>
      <xdr:colOff>52833</xdr:colOff>
      <xdr:row>56</xdr:row>
      <xdr:rowOff>29544</xdr:rowOff>
    </xdr:to>
    <xdr:sp macro="" textlink="">
      <xdr:nvSpPr>
        <xdr:cNvPr id="2" name="Rectangle 1">
          <a:extLst>
            <a:ext uri="{FF2B5EF4-FFF2-40B4-BE49-F238E27FC236}">
              <a16:creationId xmlns:a16="http://schemas.microsoft.com/office/drawing/2014/main" id="{942603CB-32D9-22BA-5026-EDAA3C2A7749}"/>
            </a:ext>
          </a:extLst>
        </xdr:cNvPr>
        <xdr:cNvSpPr/>
      </xdr:nvSpPr>
      <xdr:spPr>
        <a:xfrm>
          <a:off x="0" y="299861"/>
          <a:ext cx="18132694" cy="9607461"/>
        </a:xfrm>
        <a:prstGeom prst="rect">
          <a:avLst/>
        </a:prstGeom>
        <a:solidFill>
          <a:srgbClr val="F7F7F7">
            <a:alpha val="62745"/>
          </a:srgbClr>
        </a:solidFill>
        <a:ln>
          <a:solidFill>
            <a:schemeClr val="bg1"/>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100"/>
            <a:t>!</a:t>
          </a:r>
        </a:p>
      </xdr:txBody>
    </xdr:sp>
    <xdr:clientData/>
  </xdr:twoCellAnchor>
  <xdr:twoCellAnchor>
    <xdr:from>
      <xdr:col>4</xdr:col>
      <xdr:colOff>574997</xdr:colOff>
      <xdr:row>10</xdr:row>
      <xdr:rowOff>58984</xdr:rowOff>
    </xdr:from>
    <xdr:to>
      <xdr:col>17</xdr:col>
      <xdr:colOff>19389</xdr:colOff>
      <xdr:row>32</xdr:row>
      <xdr:rowOff>43107</xdr:rowOff>
    </xdr:to>
    <xdr:graphicFrame macro="">
      <xdr:nvGraphicFramePr>
        <xdr:cNvPr id="3" name="Chart 2">
          <a:extLst>
            <a:ext uri="{FF2B5EF4-FFF2-40B4-BE49-F238E27FC236}">
              <a16:creationId xmlns:a16="http://schemas.microsoft.com/office/drawing/2014/main" id="{6E72B2E6-4A34-478B-BF40-DFBD1FF0A4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282222</xdr:colOff>
      <xdr:row>31</xdr:row>
      <xdr:rowOff>141112</xdr:rowOff>
    </xdr:from>
    <xdr:to>
      <xdr:col>18</xdr:col>
      <xdr:colOff>163950</xdr:colOff>
      <xdr:row>55</xdr:row>
      <xdr:rowOff>35279</xdr:rowOff>
    </xdr:to>
    <xdr:graphicFrame macro="">
      <xdr:nvGraphicFramePr>
        <xdr:cNvPr id="4" name="Chart 3">
          <a:extLst>
            <a:ext uri="{FF2B5EF4-FFF2-40B4-BE49-F238E27FC236}">
              <a16:creationId xmlns:a16="http://schemas.microsoft.com/office/drawing/2014/main" id="{1A839EDB-6482-4463-8B56-A381422E93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409190</xdr:colOff>
      <xdr:row>36</xdr:row>
      <xdr:rowOff>0</xdr:rowOff>
    </xdr:from>
    <xdr:to>
      <xdr:col>30</xdr:col>
      <xdr:colOff>232819</xdr:colOff>
      <xdr:row>57</xdr:row>
      <xdr:rowOff>0</xdr:rowOff>
    </xdr:to>
    <xdr:graphicFrame macro="">
      <xdr:nvGraphicFramePr>
        <xdr:cNvPr id="6" name="Chart 5">
          <a:extLst>
            <a:ext uri="{FF2B5EF4-FFF2-40B4-BE49-F238E27FC236}">
              <a16:creationId xmlns:a16="http://schemas.microsoft.com/office/drawing/2014/main" id="{6A47599C-235E-4373-9848-48F26D0DB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30</xdr:row>
      <xdr:rowOff>151279</xdr:rowOff>
    </xdr:from>
    <xdr:to>
      <xdr:col>4</xdr:col>
      <xdr:colOff>392784</xdr:colOff>
      <xdr:row>43</xdr:row>
      <xdr:rowOff>141111</xdr:rowOff>
    </xdr:to>
    <mc:AlternateContent xmlns:mc="http://schemas.openxmlformats.org/markup-compatibility/2006" xmlns:a14="http://schemas.microsoft.com/office/drawing/2010/main">
      <mc:Choice Requires="a14">
        <xdr:graphicFrame macro="">
          <xdr:nvGraphicFramePr>
            <xdr:cNvPr id="27" name="Building 2">
              <a:extLst>
                <a:ext uri="{FF2B5EF4-FFF2-40B4-BE49-F238E27FC236}">
                  <a16:creationId xmlns:a16="http://schemas.microsoft.com/office/drawing/2014/main" id="{D12AF2B3-9B0B-6DF7-BC12-02C539F291B9}"/>
                </a:ext>
              </a:extLst>
            </xdr:cNvPr>
            <xdr:cNvGraphicFramePr/>
          </xdr:nvGraphicFramePr>
          <xdr:xfrm>
            <a:off x="0" y="0"/>
            <a:ext cx="0" cy="0"/>
          </xdr:xfrm>
          <a:graphic>
            <a:graphicData uri="http://schemas.microsoft.com/office/drawing/2010/slicer">
              <sle:slicer xmlns:sle="http://schemas.microsoft.com/office/drawing/2010/slicer" name="Building 2"/>
            </a:graphicData>
          </a:graphic>
        </xdr:graphicFrame>
      </mc:Choice>
      <mc:Fallback xmlns="">
        <xdr:sp macro="" textlink="">
          <xdr:nvSpPr>
            <xdr:cNvPr id="0" name=""/>
            <xdr:cNvSpPr>
              <a:spLocks noTextEdit="1"/>
            </xdr:cNvSpPr>
          </xdr:nvSpPr>
          <xdr:spPr>
            <a:xfrm>
              <a:off x="0" y="5442946"/>
              <a:ext cx="2421256" cy="22828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59973</xdr:colOff>
      <xdr:row>46</xdr:row>
      <xdr:rowOff>158749</xdr:rowOff>
    </xdr:from>
    <xdr:to>
      <xdr:col>4</xdr:col>
      <xdr:colOff>426087</xdr:colOff>
      <xdr:row>51</xdr:row>
      <xdr:rowOff>144637</xdr:rowOff>
    </xdr:to>
    <mc:AlternateContent xmlns:mc="http://schemas.openxmlformats.org/markup-compatibility/2006" xmlns:a14="http://schemas.microsoft.com/office/drawing/2010/main">
      <mc:Choice Requires="a14">
        <xdr:graphicFrame macro="">
          <xdr:nvGraphicFramePr>
            <xdr:cNvPr id="28" name="year">
              <a:extLst>
                <a:ext uri="{FF2B5EF4-FFF2-40B4-BE49-F238E27FC236}">
                  <a16:creationId xmlns:a16="http://schemas.microsoft.com/office/drawing/2014/main" id="{852C63D9-A60D-8002-6960-49A0CE1548E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9973" y="8272638"/>
              <a:ext cx="2394586" cy="8678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105833</xdr:rowOff>
    </xdr:from>
    <xdr:to>
      <xdr:col>4</xdr:col>
      <xdr:colOff>366114</xdr:colOff>
      <xdr:row>30</xdr:row>
      <xdr:rowOff>105832</xdr:rowOff>
    </xdr:to>
    <mc:AlternateContent xmlns:mc="http://schemas.openxmlformats.org/markup-compatibility/2006" xmlns:a14="http://schemas.microsoft.com/office/drawing/2010/main">
      <mc:Choice Requires="a14">
        <xdr:graphicFrame macro="">
          <xdr:nvGraphicFramePr>
            <xdr:cNvPr id="29" name="Month">
              <a:extLst>
                <a:ext uri="{FF2B5EF4-FFF2-40B4-BE49-F238E27FC236}">
                  <a16:creationId xmlns:a16="http://schemas.microsoft.com/office/drawing/2014/main" id="{E4AEB392-38AD-0E25-B7FC-3775C44D0EB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0" y="3104444"/>
              <a:ext cx="2394586" cy="22930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112890</xdr:colOff>
      <xdr:row>9</xdr:row>
      <xdr:rowOff>144640</xdr:rowOff>
    </xdr:from>
    <xdr:to>
      <xdr:col>4</xdr:col>
      <xdr:colOff>440972</xdr:colOff>
      <xdr:row>17</xdr:row>
      <xdr:rowOff>70557</xdr:rowOff>
    </xdr:to>
    <mc:AlternateContent xmlns:mc="http://schemas.openxmlformats.org/markup-compatibility/2006" xmlns:a14="http://schemas.microsoft.com/office/drawing/2010/main">
      <mc:Choice Requires="a14">
        <xdr:graphicFrame macro="">
          <xdr:nvGraphicFramePr>
            <xdr:cNvPr id="30" name="Energy Type">
              <a:extLst>
                <a:ext uri="{FF2B5EF4-FFF2-40B4-BE49-F238E27FC236}">
                  <a16:creationId xmlns:a16="http://schemas.microsoft.com/office/drawing/2014/main" id="{5D077D16-3431-CC31-50D3-E26132D47AC9}"/>
                </a:ext>
              </a:extLst>
            </xdr:cNvPr>
            <xdr:cNvGraphicFramePr/>
          </xdr:nvGraphicFramePr>
          <xdr:xfrm>
            <a:off x="0" y="0"/>
            <a:ext cx="0" cy="0"/>
          </xdr:xfrm>
          <a:graphic>
            <a:graphicData uri="http://schemas.microsoft.com/office/drawing/2010/slicer">
              <sle:slicer xmlns:sle="http://schemas.microsoft.com/office/drawing/2010/slicer" name="Energy Type"/>
            </a:graphicData>
          </a:graphic>
        </xdr:graphicFrame>
      </mc:Choice>
      <mc:Fallback xmlns="">
        <xdr:sp macro="" textlink="">
          <xdr:nvSpPr>
            <xdr:cNvPr id="0" name=""/>
            <xdr:cNvSpPr>
              <a:spLocks noTextEdit="1"/>
            </xdr:cNvSpPr>
          </xdr:nvSpPr>
          <xdr:spPr>
            <a:xfrm>
              <a:off x="112890" y="1732140"/>
              <a:ext cx="2356554" cy="1337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148000</xdr:colOff>
      <xdr:row>1</xdr:row>
      <xdr:rowOff>0</xdr:rowOff>
    </xdr:from>
    <xdr:to>
      <xdr:col>29</xdr:col>
      <xdr:colOff>532694</xdr:colOff>
      <xdr:row>9</xdr:row>
      <xdr:rowOff>42332</xdr:rowOff>
    </xdr:to>
    <xdr:sp macro="" textlink="">
      <xdr:nvSpPr>
        <xdr:cNvPr id="22" name="TextBox 21">
          <a:extLst>
            <a:ext uri="{FF2B5EF4-FFF2-40B4-BE49-F238E27FC236}">
              <a16:creationId xmlns:a16="http://schemas.microsoft.com/office/drawing/2014/main" id="{862C6663-329E-A346-AF94-A3066EAE719A}"/>
            </a:ext>
          </a:extLst>
        </xdr:cNvPr>
        <xdr:cNvSpPr txBox="1"/>
      </xdr:nvSpPr>
      <xdr:spPr>
        <a:xfrm>
          <a:off x="148000" y="176389"/>
          <a:ext cx="17847194" cy="1453443"/>
        </a:xfrm>
        <a:prstGeom prst="rect">
          <a:avLst/>
        </a:prstGeom>
        <a:solidFill>
          <a:schemeClr val="lt1"/>
        </a:solidFill>
        <a:ln w="9525" cmpd="sng">
          <a:solidFill>
            <a:schemeClr val="lt1">
              <a:shade val="50000"/>
            </a:schemeClr>
          </a:solidFill>
        </a:ln>
        <a:effectLst>
          <a:glow rad="101600">
            <a:schemeClr val="accent1">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59526</xdr:colOff>
      <xdr:row>1</xdr:row>
      <xdr:rowOff>125010</xdr:rowOff>
    </xdr:from>
    <xdr:to>
      <xdr:col>21</xdr:col>
      <xdr:colOff>0</xdr:colOff>
      <xdr:row>9</xdr:row>
      <xdr:rowOff>164818</xdr:rowOff>
    </xdr:to>
    <xdr:sp macro="" textlink="">
      <xdr:nvSpPr>
        <xdr:cNvPr id="34" name="TextBox 33">
          <a:extLst>
            <a:ext uri="{FF2B5EF4-FFF2-40B4-BE49-F238E27FC236}">
              <a16:creationId xmlns:a16="http://schemas.microsoft.com/office/drawing/2014/main" id="{8C91957B-3962-E613-0EF8-2E6FA4D67BE5}"/>
            </a:ext>
          </a:extLst>
        </xdr:cNvPr>
        <xdr:cNvSpPr txBox="1"/>
      </xdr:nvSpPr>
      <xdr:spPr>
        <a:xfrm>
          <a:off x="853276" y="301399"/>
          <a:ext cx="11670335" cy="1450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cap="none" spc="0">
              <a:ln w="0"/>
              <a:solidFill>
                <a:schemeClr val="bg1">
                  <a:lumMod val="50000"/>
                </a:schemeClr>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Energy Consumption Dashboard</a:t>
          </a:r>
        </a:p>
      </xdr:txBody>
    </xdr:sp>
    <xdr:clientData/>
  </xdr:twoCellAnchor>
  <xdr:twoCellAnchor editAs="oneCell">
    <xdr:from>
      <xdr:col>21</xdr:col>
      <xdr:colOff>375799</xdr:colOff>
      <xdr:row>1</xdr:row>
      <xdr:rowOff>135817</xdr:rowOff>
    </xdr:from>
    <xdr:to>
      <xdr:col>23</xdr:col>
      <xdr:colOff>31116</xdr:colOff>
      <xdr:row>6</xdr:row>
      <xdr:rowOff>66522</xdr:rowOff>
    </xdr:to>
    <xdr:pic>
      <xdr:nvPicPr>
        <xdr:cNvPr id="17" name="Picture 16">
          <a:extLst>
            <a:ext uri="{FF2B5EF4-FFF2-40B4-BE49-F238E27FC236}">
              <a16:creationId xmlns:a16="http://schemas.microsoft.com/office/drawing/2014/main" id="{D909D242-09CD-44B3-7D08-DCAF6F032867}"/>
            </a:ext>
          </a:extLst>
        </xdr:cNvPr>
        <xdr:cNvPicPr>
          <a:picLocks noChangeAspect="1"/>
        </xdr:cNvPicPr>
      </xdr:nvPicPr>
      <xdr:blipFill>
        <a:blip xmlns:r="http://schemas.openxmlformats.org/officeDocument/2006/relationships" r:embed="rId4" cstate="print">
          <a:clrChange>
            <a:clrFrom>
              <a:srgbClr val="FDFDFD"/>
            </a:clrFrom>
            <a:clrTo>
              <a:srgbClr val="FDFDFD">
                <a:alpha val="0"/>
              </a:srgbClr>
            </a:clrTo>
          </a:clrChange>
          <a:extLst>
            <a:ext uri="{28A0092B-C50C-407E-A947-70E740481C1C}">
              <a14:useLocalDpi xmlns:a14="http://schemas.microsoft.com/office/drawing/2010/main" val="0"/>
            </a:ext>
          </a:extLst>
        </a:blip>
        <a:stretch>
          <a:fillRect/>
        </a:stretch>
      </xdr:blipFill>
      <xdr:spPr>
        <a:xfrm>
          <a:off x="12899410" y="312206"/>
          <a:ext cx="890039" cy="812649"/>
        </a:xfrm>
        <a:prstGeom prst="rect">
          <a:avLst/>
        </a:prstGeom>
      </xdr:spPr>
    </xdr:pic>
    <xdr:clientData/>
  </xdr:twoCellAnchor>
  <xdr:twoCellAnchor editAs="oneCell">
    <xdr:from>
      <xdr:col>24</xdr:col>
      <xdr:colOff>280294</xdr:colOff>
      <xdr:row>1</xdr:row>
      <xdr:rowOff>70555</xdr:rowOff>
    </xdr:from>
    <xdr:to>
      <xdr:col>26</xdr:col>
      <xdr:colOff>99991</xdr:colOff>
      <xdr:row>6</xdr:row>
      <xdr:rowOff>168615</xdr:rowOff>
    </xdr:to>
    <xdr:pic>
      <xdr:nvPicPr>
        <xdr:cNvPr id="19" name="Picture 18">
          <a:extLst>
            <a:ext uri="{FF2B5EF4-FFF2-40B4-BE49-F238E27FC236}">
              <a16:creationId xmlns:a16="http://schemas.microsoft.com/office/drawing/2014/main" id="{BC0F369F-B03C-1443-0FA5-6A47FCE47750}"/>
            </a:ext>
          </a:extLst>
        </xdr:cNvPr>
        <xdr:cNvPicPr>
          <a:picLocks noChangeAspect="1"/>
        </xdr:cNvPicPr>
      </xdr:nvPicPr>
      <xdr:blipFill>
        <a:blip xmlns:r="http://schemas.openxmlformats.org/officeDocument/2006/relationships" r:embed="rId5" cstate="print">
          <a:clrChange>
            <a:clrFrom>
              <a:srgbClr val="FEFEFE"/>
            </a:clrFrom>
            <a:clrTo>
              <a:srgbClr val="FEFEFE">
                <a:alpha val="0"/>
              </a:srgbClr>
            </a:clrTo>
          </a:clrChange>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14655988" y="246944"/>
          <a:ext cx="1054420" cy="980004"/>
        </a:xfrm>
        <a:prstGeom prst="rect">
          <a:avLst/>
        </a:prstGeom>
      </xdr:spPr>
    </xdr:pic>
    <xdr:clientData/>
  </xdr:twoCellAnchor>
  <xdr:twoCellAnchor editAs="oneCell">
    <xdr:from>
      <xdr:col>26</xdr:col>
      <xdr:colOff>435130</xdr:colOff>
      <xdr:row>0</xdr:row>
      <xdr:rowOff>0</xdr:rowOff>
    </xdr:from>
    <xdr:to>
      <xdr:col>29</xdr:col>
      <xdr:colOff>224968</xdr:colOff>
      <xdr:row>8</xdr:row>
      <xdr:rowOff>0</xdr:rowOff>
    </xdr:to>
    <xdr:pic>
      <xdr:nvPicPr>
        <xdr:cNvPr id="23" name="Picture 22">
          <a:extLst>
            <a:ext uri="{FF2B5EF4-FFF2-40B4-BE49-F238E27FC236}">
              <a16:creationId xmlns:a16="http://schemas.microsoft.com/office/drawing/2014/main" id="{8A0C90E2-0711-5C42-3F26-DE94F34B776B}"/>
            </a:ext>
          </a:extLst>
        </xdr:cNvPr>
        <xdr:cNvPicPr>
          <a:picLocks noChangeAspect="1"/>
        </xdr:cNvPicPr>
      </xdr:nvPicPr>
      <xdr:blipFill>
        <a:blip xmlns:r="http://schemas.openxmlformats.org/officeDocument/2006/relationships" r:embed="rId6"/>
        <a:stretch>
          <a:fillRect/>
        </a:stretch>
      </xdr:blipFill>
      <xdr:spPr>
        <a:xfrm>
          <a:off x="16045547" y="0"/>
          <a:ext cx="1641921" cy="1411111"/>
        </a:xfrm>
        <a:prstGeom prst="rect">
          <a:avLst/>
        </a:prstGeom>
      </xdr:spPr>
    </xdr:pic>
    <xdr:clientData/>
  </xdr:twoCellAnchor>
  <xdr:twoCellAnchor>
    <xdr:from>
      <xdr:col>21</xdr:col>
      <xdr:colOff>108055</xdr:colOff>
      <xdr:row>6</xdr:row>
      <xdr:rowOff>66522</xdr:rowOff>
    </xdr:from>
    <xdr:to>
      <xdr:col>24</xdr:col>
      <xdr:colOff>156822</xdr:colOff>
      <xdr:row>9</xdr:row>
      <xdr:rowOff>66522</xdr:rowOff>
    </xdr:to>
    <xdr:sp macro="" textlink="">
      <xdr:nvSpPr>
        <xdr:cNvPr id="31" name="TextBox 30">
          <a:extLst>
            <a:ext uri="{FF2B5EF4-FFF2-40B4-BE49-F238E27FC236}">
              <a16:creationId xmlns:a16="http://schemas.microsoft.com/office/drawing/2014/main" id="{C667D288-4E13-423C-1D4A-0804727A682E}"/>
            </a:ext>
          </a:extLst>
        </xdr:cNvPr>
        <xdr:cNvSpPr txBox="1"/>
      </xdr:nvSpPr>
      <xdr:spPr>
        <a:xfrm>
          <a:off x="12631666" y="1124855"/>
          <a:ext cx="1900850" cy="529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lumMod val="50000"/>
                </a:schemeClr>
              </a:solidFill>
              <a:latin typeface="Times New Roman" panose="02020603050405020304" pitchFamily="18" charset="0"/>
              <a:cs typeface="Times New Roman" panose="02020603050405020304" pitchFamily="18" charset="0"/>
            </a:rPr>
            <a:t>Electricity</a:t>
          </a:r>
        </a:p>
      </xdr:txBody>
    </xdr:sp>
    <xdr:clientData/>
  </xdr:twoCellAnchor>
  <xdr:twoCellAnchor>
    <xdr:from>
      <xdr:col>24</xdr:col>
      <xdr:colOff>386128</xdr:colOff>
      <xdr:row>6</xdr:row>
      <xdr:rowOff>48883</xdr:rowOff>
    </xdr:from>
    <xdr:to>
      <xdr:col>27</xdr:col>
      <xdr:colOff>434894</xdr:colOff>
      <xdr:row>9</xdr:row>
      <xdr:rowOff>48883</xdr:rowOff>
    </xdr:to>
    <xdr:sp macro="" textlink="">
      <xdr:nvSpPr>
        <xdr:cNvPr id="32" name="TextBox 31">
          <a:extLst>
            <a:ext uri="{FF2B5EF4-FFF2-40B4-BE49-F238E27FC236}">
              <a16:creationId xmlns:a16="http://schemas.microsoft.com/office/drawing/2014/main" id="{E316168A-6811-4B9F-B67E-11913D534008}"/>
            </a:ext>
          </a:extLst>
        </xdr:cNvPr>
        <xdr:cNvSpPr txBox="1"/>
      </xdr:nvSpPr>
      <xdr:spPr>
        <a:xfrm>
          <a:off x="14761822" y="1107216"/>
          <a:ext cx="1900850" cy="529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lumMod val="50000"/>
                </a:schemeClr>
              </a:solidFill>
              <a:latin typeface="Times New Roman" panose="02020603050405020304" pitchFamily="18" charset="0"/>
              <a:cs typeface="Times New Roman" panose="02020603050405020304" pitchFamily="18" charset="0"/>
            </a:rPr>
            <a:t>Gas</a:t>
          </a:r>
        </a:p>
      </xdr:txBody>
    </xdr:sp>
    <xdr:clientData/>
  </xdr:twoCellAnchor>
  <xdr:twoCellAnchor>
    <xdr:from>
      <xdr:col>27</xdr:col>
      <xdr:colOff>219296</xdr:colOff>
      <xdr:row>6</xdr:row>
      <xdr:rowOff>48884</xdr:rowOff>
    </xdr:from>
    <xdr:to>
      <xdr:col>30</xdr:col>
      <xdr:colOff>268063</xdr:colOff>
      <xdr:row>9</xdr:row>
      <xdr:rowOff>48883</xdr:rowOff>
    </xdr:to>
    <xdr:sp macro="" textlink="">
      <xdr:nvSpPr>
        <xdr:cNvPr id="33" name="TextBox 32">
          <a:extLst>
            <a:ext uri="{FF2B5EF4-FFF2-40B4-BE49-F238E27FC236}">
              <a16:creationId xmlns:a16="http://schemas.microsoft.com/office/drawing/2014/main" id="{130CAA48-7AA8-4DC5-976B-D1C9ED37416B}"/>
            </a:ext>
          </a:extLst>
        </xdr:cNvPr>
        <xdr:cNvSpPr txBox="1"/>
      </xdr:nvSpPr>
      <xdr:spPr>
        <a:xfrm>
          <a:off x="16447074" y="1107217"/>
          <a:ext cx="1900850" cy="529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lumMod val="50000"/>
                </a:schemeClr>
              </a:solidFill>
              <a:latin typeface="Times New Roman" panose="02020603050405020304" pitchFamily="18" charset="0"/>
              <a:cs typeface="Times New Roman" panose="02020603050405020304" pitchFamily="18" charset="0"/>
            </a:rPr>
            <a:t>Water</a:t>
          </a:r>
        </a:p>
      </xdr:txBody>
    </xdr:sp>
    <xdr:clientData/>
  </xdr:twoCellAnchor>
  <xdr:twoCellAnchor>
    <xdr:from>
      <xdr:col>19</xdr:col>
      <xdr:colOff>233538</xdr:colOff>
      <xdr:row>11</xdr:row>
      <xdr:rowOff>42333</xdr:rowOff>
    </xdr:from>
    <xdr:to>
      <xdr:col>29</xdr:col>
      <xdr:colOff>245703</xdr:colOff>
      <xdr:row>32</xdr:row>
      <xdr:rowOff>60581</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1D2AB851-BFC2-4B10-9670-9858881709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1377788" y="2067983"/>
              <a:ext cx="6108165" cy="388539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518585</xdr:colOff>
      <xdr:row>35</xdr:row>
      <xdr:rowOff>135468</xdr:rowOff>
    </xdr:from>
    <xdr:to>
      <xdr:col>8</xdr:col>
      <xdr:colOff>282222</xdr:colOff>
      <xdr:row>45</xdr:row>
      <xdr:rowOff>105833</xdr:rowOff>
    </xdr:to>
    <mc:AlternateContent xmlns:mc="http://schemas.openxmlformats.org/markup-compatibility/2006" xmlns:sle15="http://schemas.microsoft.com/office/drawing/2012/slicer">
      <mc:Choice Requires="sle15">
        <xdr:graphicFrame macro="">
          <xdr:nvGraphicFramePr>
            <xdr:cNvPr id="10" name="Energy_type 1">
              <a:extLst>
                <a:ext uri="{FF2B5EF4-FFF2-40B4-BE49-F238E27FC236}">
                  <a16:creationId xmlns:a16="http://schemas.microsoft.com/office/drawing/2014/main" id="{59F13206-3B43-4382-B764-A12C012DB3A3}"/>
                </a:ext>
              </a:extLst>
            </xdr:cNvPr>
            <xdr:cNvGraphicFramePr/>
          </xdr:nvGraphicFramePr>
          <xdr:xfrm>
            <a:off x="0" y="0"/>
            <a:ext cx="0" cy="0"/>
          </xdr:xfrm>
          <a:graphic>
            <a:graphicData uri="http://schemas.microsoft.com/office/drawing/2010/slicer">
              <sle:slicer xmlns:sle="http://schemas.microsoft.com/office/drawing/2010/slicer" name="Energy_type 1"/>
            </a:graphicData>
          </a:graphic>
        </xdr:graphicFrame>
      </mc:Choice>
      <mc:Fallback xmlns="">
        <xdr:sp macro="" textlink="">
          <xdr:nvSpPr>
            <xdr:cNvPr id="0" name=""/>
            <xdr:cNvSpPr>
              <a:spLocks noTextEdit="1"/>
            </xdr:cNvSpPr>
          </xdr:nvSpPr>
          <xdr:spPr>
            <a:xfrm>
              <a:off x="2547057" y="6309079"/>
              <a:ext cx="2233082" cy="1734254"/>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12</xdr:row>
      <xdr:rowOff>97245</xdr:rowOff>
    </xdr:from>
    <xdr:to>
      <xdr:col>2</xdr:col>
      <xdr:colOff>403174</xdr:colOff>
      <xdr:row>18</xdr:row>
      <xdr:rowOff>10079</xdr:rowOff>
    </xdr:to>
    <mc:AlternateContent xmlns:mc="http://schemas.openxmlformats.org/markup-compatibility/2006">
      <mc:Choice xmlns:a14="http://schemas.microsoft.com/office/drawing/2010/main" Requires="a14">
        <xdr:graphicFrame macro="">
          <xdr:nvGraphicFramePr>
            <xdr:cNvPr id="44" name="state 3">
              <a:extLst>
                <a:ext uri="{FF2B5EF4-FFF2-40B4-BE49-F238E27FC236}">
                  <a16:creationId xmlns:a16="http://schemas.microsoft.com/office/drawing/2014/main" id="{881564B3-1414-0D6C-D025-5F0F9E4C8905}"/>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dr:sp macro="" textlink="">
          <xdr:nvSpPr>
            <xdr:cNvPr id="0" name=""/>
            <xdr:cNvSpPr>
              <a:spLocks noTextEdit="1"/>
            </xdr:cNvSpPr>
          </xdr:nvSpPr>
          <xdr:spPr>
            <a:xfrm>
              <a:off x="0" y="2258141"/>
              <a:ext cx="1616308" cy="10406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25954</xdr:rowOff>
    </xdr:from>
    <xdr:to>
      <xdr:col>17</xdr:col>
      <xdr:colOff>119062</xdr:colOff>
      <xdr:row>27</xdr:row>
      <xdr:rowOff>137079</xdr:rowOff>
    </xdr:to>
    <xdr:sp macro="" textlink="">
      <xdr:nvSpPr>
        <xdr:cNvPr id="47" name="Rectangle 46">
          <a:extLst>
            <a:ext uri="{FF2B5EF4-FFF2-40B4-BE49-F238E27FC236}">
              <a16:creationId xmlns:a16="http://schemas.microsoft.com/office/drawing/2014/main" id="{1D7BBA97-0053-BE65-2460-E4E428283F45}"/>
            </a:ext>
          </a:extLst>
        </xdr:cNvPr>
        <xdr:cNvSpPr/>
      </xdr:nvSpPr>
      <xdr:spPr>
        <a:xfrm>
          <a:off x="0" y="25954"/>
          <a:ext cx="10400014" cy="506009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38390</xdr:colOff>
      <xdr:row>0</xdr:row>
      <xdr:rowOff>0</xdr:rowOff>
    </xdr:from>
    <xdr:to>
      <xdr:col>17</xdr:col>
      <xdr:colOff>108857</xdr:colOff>
      <xdr:row>3</xdr:row>
      <xdr:rowOff>72570</xdr:rowOff>
    </xdr:to>
    <xdr:sp macro="" textlink="">
      <xdr:nvSpPr>
        <xdr:cNvPr id="2" name="Rectangle 1">
          <a:extLst>
            <a:ext uri="{FF2B5EF4-FFF2-40B4-BE49-F238E27FC236}">
              <a16:creationId xmlns:a16="http://schemas.microsoft.com/office/drawing/2014/main" id="{D3BA9D1C-F760-6DEE-7D8C-8498535AFC38}"/>
            </a:ext>
          </a:extLst>
        </xdr:cNvPr>
        <xdr:cNvSpPr/>
      </xdr:nvSpPr>
      <xdr:spPr>
        <a:xfrm>
          <a:off x="38390" y="0"/>
          <a:ext cx="10382109" cy="612794"/>
        </a:xfrm>
        <a:prstGeom prst="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400" b="0" cap="none" spc="0">
              <a:ln w="0"/>
              <a:solidFill>
                <a:sysClr val="windowText" lastClr="000000"/>
              </a:solidFill>
              <a:effectLst>
                <a:outerShdw blurRad="38100" dist="25400" dir="5400000" algn="ctr" rotWithShape="0">
                  <a:srgbClr val="6E747A">
                    <a:alpha val="43000"/>
                  </a:srgbClr>
                </a:outerShdw>
              </a:effectLst>
              <a:latin typeface="Times New Roman" panose="02020603050405020304" pitchFamily="18" charset="0"/>
              <a:cs typeface="Times New Roman" panose="02020603050405020304" pitchFamily="18" charset="0"/>
            </a:rPr>
            <a:t> E</a:t>
          </a:r>
          <a:r>
            <a:rPr lang="en-US" sz="2400" b="0" cap="none" spc="0" baseline="0">
              <a:ln w="0"/>
              <a:solidFill>
                <a:sysClr val="windowText" lastClr="000000"/>
              </a:solidFill>
              <a:effectLst>
                <a:outerShdw blurRad="38100" dist="25400" dir="5400000" algn="ctr" rotWithShape="0">
                  <a:srgbClr val="6E747A">
                    <a:alpha val="43000"/>
                  </a:srgbClr>
                </a:outerShdw>
              </a:effectLst>
              <a:latin typeface="Times New Roman" panose="02020603050405020304" pitchFamily="18" charset="0"/>
              <a:cs typeface="Times New Roman" panose="02020603050405020304" pitchFamily="18" charset="0"/>
            </a:rPr>
            <a:t>nergy Consumption Dashboard </a:t>
          </a:r>
          <a:endParaRPr lang="en-US" sz="2400" b="0" cap="none" spc="0">
            <a:ln w="0"/>
            <a:solidFill>
              <a:sysClr val="windowText" lastClr="000000"/>
            </a:solidFill>
            <a:effectLst>
              <a:outerShdw blurRad="38100" dist="25400" dir="5400000" algn="ctr" rotWithShape="0">
                <a:srgbClr val="6E747A">
                  <a:alpha val="43000"/>
                </a:srgbClr>
              </a:outerShdw>
            </a:effectLst>
            <a:latin typeface="Times New Roman" panose="02020603050405020304" pitchFamily="18" charset="0"/>
            <a:cs typeface="Times New Roman" panose="02020603050405020304" pitchFamily="18" charset="0"/>
          </a:endParaRPr>
        </a:p>
      </xdr:txBody>
    </xdr:sp>
    <xdr:clientData/>
  </xdr:twoCellAnchor>
  <xdr:twoCellAnchor>
    <xdr:from>
      <xdr:col>0</xdr:col>
      <xdr:colOff>25093</xdr:colOff>
      <xdr:row>3</xdr:row>
      <xdr:rowOff>147613</xdr:rowOff>
    </xdr:from>
    <xdr:to>
      <xdr:col>2</xdr:col>
      <xdr:colOff>343882</xdr:colOff>
      <xdr:row>6</xdr:row>
      <xdr:rowOff>98943</xdr:rowOff>
    </xdr:to>
    <xdr:sp macro="" textlink="detials!D4">
      <xdr:nvSpPr>
        <xdr:cNvPr id="3" name="Rectangle 2">
          <a:extLst>
            <a:ext uri="{FF2B5EF4-FFF2-40B4-BE49-F238E27FC236}">
              <a16:creationId xmlns:a16="http://schemas.microsoft.com/office/drawing/2014/main" id="{8355973A-6D73-1FE1-B9B9-065158CF040D}"/>
            </a:ext>
          </a:extLst>
        </xdr:cNvPr>
        <xdr:cNvSpPr/>
      </xdr:nvSpPr>
      <xdr:spPr>
        <a:xfrm>
          <a:off x="25093" y="691899"/>
          <a:ext cx="1528313" cy="49561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3FF9947A-E281-4286-ABD6-E313487E3802}" type="TxLink">
            <a:rPr lang="en-US" sz="1100" b="0" i="0" u="none" strike="noStrike">
              <a:solidFill>
                <a:srgbClr val="000000"/>
              </a:solidFill>
              <a:latin typeface="Aptos Narrow"/>
              <a:cs typeface="Times New Roman" panose="02020603050405020304" pitchFamily="18" charset="0"/>
            </a:rPr>
            <a:t> $195,732,815.49 </a:t>
          </a:fld>
          <a:endParaRPr lang="en-US">
            <a:cs typeface="Times New Roman" panose="02020603050405020304" pitchFamily="18" charset="0"/>
          </a:endParaRPr>
        </a:p>
      </xdr:txBody>
    </xdr:sp>
    <xdr:clientData/>
  </xdr:twoCellAnchor>
  <xdr:twoCellAnchor>
    <xdr:from>
      <xdr:col>0</xdr:col>
      <xdr:colOff>25093</xdr:colOff>
      <xdr:row>9</xdr:row>
      <xdr:rowOff>166183</xdr:rowOff>
    </xdr:from>
    <xdr:to>
      <xdr:col>2</xdr:col>
      <xdr:colOff>362559</xdr:colOff>
      <xdr:row>12</xdr:row>
      <xdr:rowOff>70555</xdr:rowOff>
    </xdr:to>
    <xdr:sp macro="" textlink="detials!C5">
      <xdr:nvSpPr>
        <xdr:cNvPr id="4" name="Rectangle 3">
          <a:extLst>
            <a:ext uri="{FF2B5EF4-FFF2-40B4-BE49-F238E27FC236}">
              <a16:creationId xmlns:a16="http://schemas.microsoft.com/office/drawing/2014/main" id="{987E25EC-0C0D-4078-8ADD-FBED8AC82FCE}"/>
            </a:ext>
          </a:extLst>
        </xdr:cNvPr>
        <xdr:cNvSpPr/>
      </xdr:nvSpPr>
      <xdr:spPr>
        <a:xfrm>
          <a:off x="25093" y="1799040"/>
          <a:ext cx="1546990" cy="4486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169F22E5-87F0-435E-93AD-E930D8194D98}" type="TxLink">
            <a:rPr lang="en-US" sz="1400" b="0" i="0" u="none" strike="noStrike">
              <a:solidFill>
                <a:srgbClr val="000000"/>
              </a:solidFill>
              <a:latin typeface="Times New Roman" panose="02020603050405020304" pitchFamily="18" charset="0"/>
              <a:cs typeface="Times New Roman" panose="02020603050405020304" pitchFamily="18" charset="0"/>
            </a:rPr>
            <a:pPr algn="ctr"/>
            <a:t>1584</a:t>
          </a:fld>
          <a:endParaRPr lang="en-US" sz="1400">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3</xdr:row>
      <xdr:rowOff>90588</xdr:rowOff>
    </xdr:from>
    <xdr:to>
      <xdr:col>0</xdr:col>
      <xdr:colOff>503010</xdr:colOff>
      <xdr:row>6</xdr:row>
      <xdr:rowOff>93656</xdr:rowOff>
    </xdr:to>
    <xdr:pic>
      <xdr:nvPicPr>
        <xdr:cNvPr id="5" name="Picture 4">
          <a:extLst>
            <a:ext uri="{FF2B5EF4-FFF2-40B4-BE49-F238E27FC236}">
              <a16:creationId xmlns:a16="http://schemas.microsoft.com/office/drawing/2014/main" id="{97EAC498-011F-7A8C-FCDE-706367600222}"/>
            </a:ext>
          </a:extLst>
        </xdr:cNvPr>
        <xdr:cNvPicPr>
          <a:picLocks noChangeAspect="1"/>
        </xdr:cNvPicPr>
      </xdr:nvPicPr>
      <xdr:blipFill>
        <a:blip xmlns:r="http://schemas.openxmlformats.org/officeDocument/2006/relationships" r:embed="rId1">
          <a:clrChange>
            <a:clrFrom>
              <a:srgbClr val="FDFDFD"/>
            </a:clrFrom>
            <a:clrTo>
              <a:srgbClr val="FDFDFD">
                <a:alpha val="0"/>
              </a:srgbClr>
            </a:clrTo>
          </a:clrChange>
        </a:blip>
        <a:stretch>
          <a:fillRect/>
        </a:stretch>
      </xdr:blipFill>
      <xdr:spPr>
        <a:xfrm>
          <a:off x="0" y="647434"/>
          <a:ext cx="503010" cy="559914"/>
        </a:xfrm>
        <a:prstGeom prst="rect">
          <a:avLst/>
        </a:prstGeom>
      </xdr:spPr>
    </xdr:pic>
    <xdr:clientData/>
  </xdr:twoCellAnchor>
  <xdr:twoCellAnchor>
    <xdr:from>
      <xdr:col>0</xdr:col>
      <xdr:colOff>305526</xdr:colOff>
      <xdr:row>3</xdr:row>
      <xdr:rowOff>97508</xdr:rowOff>
    </xdr:from>
    <xdr:to>
      <xdr:col>3</xdr:col>
      <xdr:colOff>74435</xdr:colOff>
      <xdr:row>5</xdr:row>
      <xdr:rowOff>17040</xdr:rowOff>
    </xdr:to>
    <xdr:sp macro="" textlink="">
      <xdr:nvSpPr>
        <xdr:cNvPr id="8" name="TextBox 7">
          <a:extLst>
            <a:ext uri="{FF2B5EF4-FFF2-40B4-BE49-F238E27FC236}">
              <a16:creationId xmlns:a16="http://schemas.microsoft.com/office/drawing/2014/main" id="{769EEF8A-BA87-E484-0192-9F0FB3917576}"/>
            </a:ext>
          </a:extLst>
        </xdr:cNvPr>
        <xdr:cNvSpPr txBox="1"/>
      </xdr:nvSpPr>
      <xdr:spPr>
        <a:xfrm>
          <a:off x="305526" y="641794"/>
          <a:ext cx="1592266" cy="282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1"/>
              </a:solidFill>
              <a:latin typeface="Times New Roman" panose="02020603050405020304" pitchFamily="18" charset="0"/>
              <a:cs typeface="Times New Roman" panose="02020603050405020304" pitchFamily="18" charset="0"/>
            </a:rPr>
            <a:t>Money paied</a:t>
          </a:r>
        </a:p>
      </xdr:txBody>
    </xdr:sp>
    <xdr:clientData/>
  </xdr:twoCellAnchor>
  <xdr:twoCellAnchor editAs="oneCell">
    <xdr:from>
      <xdr:col>0</xdr:col>
      <xdr:colOff>108897</xdr:colOff>
      <xdr:row>10</xdr:row>
      <xdr:rowOff>44486</xdr:rowOff>
    </xdr:from>
    <xdr:to>
      <xdr:col>0</xdr:col>
      <xdr:colOff>473416</xdr:colOff>
      <xdr:row>12</xdr:row>
      <xdr:rowOff>74302</xdr:rowOff>
    </xdr:to>
    <xdr:pic>
      <xdr:nvPicPr>
        <xdr:cNvPr id="9" name="Picture 8">
          <a:extLst>
            <a:ext uri="{FF2B5EF4-FFF2-40B4-BE49-F238E27FC236}">
              <a16:creationId xmlns:a16="http://schemas.microsoft.com/office/drawing/2014/main" id="{E0C48D0B-2E39-762E-23A9-517E2264DB01}"/>
            </a:ext>
          </a:extLst>
        </xdr:cNvPr>
        <xdr:cNvPicPr>
          <a:picLocks noChangeAspect="1"/>
        </xdr:cNvPicPr>
      </xdr:nvPicPr>
      <xdr:blipFill>
        <a:blip xmlns:r="http://schemas.openxmlformats.org/officeDocument/2006/relationships" r:embed="rId2">
          <a:clrChange>
            <a:clrFrom>
              <a:srgbClr val="FFFFFF"/>
            </a:clrFrom>
            <a:clrTo>
              <a:srgbClr val="FFFFFF">
                <a:alpha val="0"/>
              </a:srgbClr>
            </a:clrTo>
          </a:clrChange>
          <a:extLst>
            <a:ext uri="{BEBA8EAE-BF5A-486C-A8C5-ECC9F3942E4B}">
              <a14:imgProps xmlns:a14="http://schemas.microsoft.com/office/drawing/2010/main">
                <a14:imgLayer r:embed="rId3">
                  <a14:imgEffect>
                    <a14:saturation sat="0"/>
                  </a14:imgEffect>
                </a14:imgLayer>
              </a14:imgProps>
            </a:ext>
          </a:extLst>
        </a:blip>
        <a:stretch>
          <a:fillRect/>
        </a:stretch>
      </xdr:blipFill>
      <xdr:spPr>
        <a:xfrm>
          <a:off x="108897" y="1858772"/>
          <a:ext cx="364519" cy="392673"/>
        </a:xfrm>
        <a:prstGeom prst="rect">
          <a:avLst/>
        </a:prstGeom>
      </xdr:spPr>
    </xdr:pic>
    <xdr:clientData/>
  </xdr:twoCellAnchor>
  <xdr:twoCellAnchor>
    <xdr:from>
      <xdr:col>0</xdr:col>
      <xdr:colOff>392758</xdr:colOff>
      <xdr:row>9</xdr:row>
      <xdr:rowOff>118143</xdr:rowOff>
    </xdr:from>
    <xdr:to>
      <xdr:col>3</xdr:col>
      <xdr:colOff>169219</xdr:colOff>
      <xdr:row>11</xdr:row>
      <xdr:rowOff>37675</xdr:rowOff>
    </xdr:to>
    <xdr:sp macro="" textlink="">
      <xdr:nvSpPr>
        <xdr:cNvPr id="10" name="TextBox 9">
          <a:extLst>
            <a:ext uri="{FF2B5EF4-FFF2-40B4-BE49-F238E27FC236}">
              <a16:creationId xmlns:a16="http://schemas.microsoft.com/office/drawing/2014/main" id="{B0C74707-AE26-43C5-8101-8993C4069B39}"/>
            </a:ext>
          </a:extLst>
        </xdr:cNvPr>
        <xdr:cNvSpPr txBox="1"/>
      </xdr:nvSpPr>
      <xdr:spPr>
        <a:xfrm>
          <a:off x="392758" y="1751000"/>
          <a:ext cx="1590747" cy="282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1"/>
              </a:solidFill>
              <a:latin typeface="Times New Roman" panose="02020603050405020304" pitchFamily="18" charset="0"/>
              <a:cs typeface="Times New Roman" panose="02020603050405020304" pitchFamily="18" charset="0"/>
            </a:rPr>
            <a:t>No.</a:t>
          </a:r>
          <a:r>
            <a:rPr lang="en-US" sz="1100" b="1" baseline="0">
              <a:solidFill>
                <a:schemeClr val="accent1"/>
              </a:solidFill>
              <a:latin typeface="Times New Roman" panose="02020603050405020304" pitchFamily="18" charset="0"/>
              <a:cs typeface="Times New Roman" panose="02020603050405020304" pitchFamily="18" charset="0"/>
            </a:rPr>
            <a:t>Buiding</a:t>
          </a:r>
          <a:endParaRPr lang="en-US" sz="1100" b="1">
            <a:solidFill>
              <a:schemeClr val="accent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17</xdr:row>
      <xdr:rowOff>80593</xdr:rowOff>
    </xdr:from>
    <xdr:to>
      <xdr:col>6</xdr:col>
      <xdr:colOff>603647</xdr:colOff>
      <xdr:row>24</xdr:row>
      <xdr:rowOff>9748</xdr:rowOff>
    </xdr:to>
    <xdr:sp macro="" textlink="">
      <xdr:nvSpPr>
        <xdr:cNvPr id="28" name="Rectangle 27">
          <a:extLst>
            <a:ext uri="{FF2B5EF4-FFF2-40B4-BE49-F238E27FC236}">
              <a16:creationId xmlns:a16="http://schemas.microsoft.com/office/drawing/2014/main" id="{5F5299E6-29E7-314D-FFEA-658E72949CC2}"/>
            </a:ext>
          </a:extLst>
        </xdr:cNvPr>
        <xdr:cNvSpPr/>
      </xdr:nvSpPr>
      <xdr:spPr>
        <a:xfrm>
          <a:off x="0" y="3144039"/>
          <a:ext cx="4259188" cy="119057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262063</xdr:colOff>
      <xdr:row>18</xdr:row>
      <xdr:rowOff>100792</xdr:rowOff>
    </xdr:from>
    <xdr:to>
      <xdr:col>10</xdr:col>
      <xdr:colOff>448122</xdr:colOff>
      <xdr:row>29</xdr:row>
      <xdr:rowOff>70556</xdr:rowOff>
    </xdr:to>
    <xdr:graphicFrame macro="">
      <xdr:nvGraphicFramePr>
        <xdr:cNvPr id="27" name="Chart 26">
          <a:extLst>
            <a:ext uri="{FF2B5EF4-FFF2-40B4-BE49-F238E27FC236}">
              <a16:creationId xmlns:a16="http://schemas.microsoft.com/office/drawing/2014/main" id="{12D4594C-F104-4356-8579-BCD0A9E7C8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542504</xdr:colOff>
      <xdr:row>3</xdr:row>
      <xdr:rowOff>53647</xdr:rowOff>
    </xdr:from>
    <xdr:to>
      <xdr:col>17</xdr:col>
      <xdr:colOff>189097</xdr:colOff>
      <xdr:row>4</xdr:row>
      <xdr:rowOff>105334</xdr:rowOff>
    </xdr:to>
    <xdr:sp macro="" textlink="">
      <xdr:nvSpPr>
        <xdr:cNvPr id="34" name="TextBox 33">
          <a:extLst>
            <a:ext uri="{FF2B5EF4-FFF2-40B4-BE49-F238E27FC236}">
              <a16:creationId xmlns:a16="http://schemas.microsoft.com/office/drawing/2014/main" id="{A1814785-32BF-49F4-B03E-F798B158352C}"/>
            </a:ext>
          </a:extLst>
        </xdr:cNvPr>
        <xdr:cNvSpPr txBox="1"/>
      </xdr:nvSpPr>
      <xdr:spPr>
        <a:xfrm>
          <a:off x="7799647" y="597933"/>
          <a:ext cx="2670402" cy="233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kern="1200" spc="0" baseline="0">
              <a:solidFill>
                <a:sysClr val="windowText" lastClr="000000">
                  <a:lumMod val="65000"/>
                  <a:lumOff val="35000"/>
                </a:sysClr>
              </a:solidFill>
              <a:latin typeface="Times New Roman" panose="02020603050405020304" pitchFamily="18" charset="0"/>
              <a:ea typeface="+mn-ea"/>
              <a:cs typeface="Times New Roman" panose="02020603050405020304" pitchFamily="18" charset="0"/>
            </a:rPr>
            <a:t>Total</a:t>
          </a:r>
          <a:r>
            <a:rPr lang="en-US" sz="1400">
              <a:latin typeface="Times New Roman" panose="02020603050405020304" pitchFamily="18" charset="0"/>
              <a:cs typeface="Times New Roman" panose="02020603050405020304" pitchFamily="18" charset="0"/>
            </a:rPr>
            <a:t> </a:t>
          </a:r>
          <a:r>
            <a:rPr lang="en-US" sz="1400" b="0" i="0" u="none" strike="noStrike" kern="1200" spc="0" baseline="0">
              <a:solidFill>
                <a:sysClr val="windowText" lastClr="000000">
                  <a:lumMod val="65000"/>
                  <a:lumOff val="35000"/>
                </a:sysClr>
              </a:solidFill>
              <a:latin typeface="Times New Roman" panose="02020603050405020304" pitchFamily="18" charset="0"/>
              <a:ea typeface="+mn-ea"/>
              <a:cs typeface="Times New Roman" panose="02020603050405020304" pitchFamily="18" charset="0"/>
            </a:rPr>
            <a:t>over Month </a:t>
          </a:r>
        </a:p>
      </xdr:txBody>
    </xdr:sp>
    <xdr:clientData/>
  </xdr:twoCellAnchor>
  <xdr:twoCellAnchor>
    <xdr:from>
      <xdr:col>10</xdr:col>
      <xdr:colOff>246944</xdr:colOff>
      <xdr:row>14</xdr:row>
      <xdr:rowOff>213268</xdr:rowOff>
    </xdr:from>
    <xdr:to>
      <xdr:col>17</xdr:col>
      <xdr:colOff>402787</xdr:colOff>
      <xdr:row>29</xdr:row>
      <xdr:rowOff>63239</xdr:rowOff>
    </xdr:to>
    <xdr:graphicFrame macro="">
      <xdr:nvGraphicFramePr>
        <xdr:cNvPr id="49" name="Chart 48">
          <a:extLst>
            <a:ext uri="{FF2B5EF4-FFF2-40B4-BE49-F238E27FC236}">
              <a16:creationId xmlns:a16="http://schemas.microsoft.com/office/drawing/2014/main" id="{C513AC1B-E5AB-4C41-A4A5-68AF690752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317499</xdr:colOff>
      <xdr:row>0</xdr:row>
      <xdr:rowOff>91620</xdr:rowOff>
    </xdr:from>
    <xdr:to>
      <xdr:col>17</xdr:col>
      <xdr:colOff>54429</xdr:colOff>
      <xdr:row>3</xdr:row>
      <xdr:rowOff>27213</xdr:rowOff>
    </xdr:to>
    <mc:AlternateContent xmlns:mc="http://schemas.openxmlformats.org/markup-compatibility/2006" xmlns:a14="http://schemas.microsoft.com/office/drawing/2010/main">
      <mc:Choice Requires="a14">
        <xdr:graphicFrame macro="">
          <xdr:nvGraphicFramePr>
            <xdr:cNvPr id="51" name="Energy_type 4">
              <a:extLst>
                <a:ext uri="{FF2B5EF4-FFF2-40B4-BE49-F238E27FC236}">
                  <a16:creationId xmlns:a16="http://schemas.microsoft.com/office/drawing/2014/main" id="{04DE309A-88F7-A7F4-B118-428AB76BC5B5}"/>
                </a:ext>
              </a:extLst>
            </xdr:cNvPr>
            <xdr:cNvGraphicFramePr/>
          </xdr:nvGraphicFramePr>
          <xdr:xfrm>
            <a:off x="0" y="0"/>
            <a:ext cx="0" cy="0"/>
          </xdr:xfrm>
          <a:graphic>
            <a:graphicData uri="http://schemas.microsoft.com/office/drawing/2010/slicer">
              <sle:slicer xmlns:sle="http://schemas.microsoft.com/office/drawing/2010/slicer" name="Energy_type 4"/>
            </a:graphicData>
          </a:graphic>
        </xdr:graphicFrame>
      </mc:Choice>
      <mc:Fallback xmlns="">
        <xdr:sp macro="" textlink="">
          <xdr:nvSpPr>
            <xdr:cNvPr id="0" name=""/>
            <xdr:cNvSpPr>
              <a:spLocks noTextEdit="1"/>
            </xdr:cNvSpPr>
          </xdr:nvSpPr>
          <xdr:spPr>
            <a:xfrm>
              <a:off x="5760356" y="91620"/>
              <a:ext cx="4575025" cy="4798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172851</xdr:colOff>
      <xdr:row>14</xdr:row>
      <xdr:rowOff>143384</xdr:rowOff>
    </xdr:from>
    <xdr:to>
      <xdr:col>17</xdr:col>
      <xdr:colOff>213557</xdr:colOff>
      <xdr:row>16</xdr:row>
      <xdr:rowOff>32513</xdr:rowOff>
    </xdr:to>
    <xdr:sp macro="" textlink="">
      <xdr:nvSpPr>
        <xdr:cNvPr id="50" name="TextBox 49">
          <a:extLst>
            <a:ext uri="{FF2B5EF4-FFF2-40B4-BE49-F238E27FC236}">
              <a16:creationId xmlns:a16="http://schemas.microsoft.com/office/drawing/2014/main" id="{133FF951-2EC9-14D7-A567-8F8B03B8EEE5}"/>
            </a:ext>
          </a:extLst>
        </xdr:cNvPr>
        <xdr:cNvSpPr txBox="1"/>
      </xdr:nvSpPr>
      <xdr:spPr>
        <a:xfrm>
          <a:off x="7456675" y="2758090"/>
          <a:ext cx="3075632" cy="300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latin typeface="Times New Roman" panose="02020603050405020304" pitchFamily="18" charset="0"/>
              <a:cs typeface="Times New Roman" panose="02020603050405020304" pitchFamily="18" charset="0"/>
            </a:rPr>
            <a:t>Consumption over Year</a:t>
          </a:r>
        </a:p>
      </xdr:txBody>
    </xdr:sp>
    <xdr:clientData/>
  </xdr:twoCellAnchor>
  <xdr:twoCellAnchor>
    <xdr:from>
      <xdr:col>9</xdr:col>
      <xdr:colOff>541616</xdr:colOff>
      <xdr:row>2</xdr:row>
      <xdr:rowOff>119400</xdr:rowOff>
    </xdr:from>
    <xdr:to>
      <xdr:col>17</xdr:col>
      <xdr:colOff>217095</xdr:colOff>
      <xdr:row>16</xdr:row>
      <xdr:rowOff>93382</xdr:rowOff>
    </xdr:to>
    <xdr:graphicFrame macro="">
      <xdr:nvGraphicFramePr>
        <xdr:cNvPr id="48" name="Chart 47">
          <a:extLst>
            <a:ext uri="{FF2B5EF4-FFF2-40B4-BE49-F238E27FC236}">
              <a16:creationId xmlns:a16="http://schemas.microsoft.com/office/drawing/2014/main" id="{94F4060F-590E-40FF-8F36-B4F0F73246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535215</xdr:colOff>
      <xdr:row>0</xdr:row>
      <xdr:rowOff>0</xdr:rowOff>
    </xdr:from>
    <xdr:to>
      <xdr:col>12</xdr:col>
      <xdr:colOff>36287</xdr:colOff>
      <xdr:row>3</xdr:row>
      <xdr:rowOff>107741</xdr:rowOff>
    </xdr:to>
    <xdr:pic>
      <xdr:nvPicPr>
        <xdr:cNvPr id="12" name="Picture 11">
          <a:extLst>
            <a:ext uri="{FF2B5EF4-FFF2-40B4-BE49-F238E27FC236}">
              <a16:creationId xmlns:a16="http://schemas.microsoft.com/office/drawing/2014/main" id="{25056D29-9C77-4672-AC57-02176DDC0CAE}"/>
            </a:ext>
          </a:extLst>
        </xdr:cNvPr>
        <xdr:cNvPicPr>
          <a:picLocks noChangeAspect="1"/>
        </xdr:cNvPicPr>
      </xdr:nvPicPr>
      <xdr:blipFill>
        <a:blip xmlns:r="http://schemas.openxmlformats.org/officeDocument/2006/relationships" r:embed="rId7" cstate="print">
          <a:clrChange>
            <a:clrFrom>
              <a:srgbClr val="FEFEFE"/>
            </a:clrFrom>
            <a:clrTo>
              <a:srgbClr val="FEFEFE">
                <a:alpha val="0"/>
              </a:srgbClr>
            </a:clrTo>
          </a:clrChange>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6613072" y="0"/>
          <a:ext cx="716644" cy="652027"/>
        </a:xfrm>
        <a:prstGeom prst="rect">
          <a:avLst/>
        </a:prstGeom>
      </xdr:spPr>
    </xdr:pic>
    <xdr:clientData/>
  </xdr:twoCellAnchor>
  <xdr:twoCellAnchor editAs="oneCell">
    <xdr:from>
      <xdr:col>13</xdr:col>
      <xdr:colOff>153206</xdr:colOff>
      <xdr:row>0</xdr:row>
      <xdr:rowOff>44270</xdr:rowOff>
    </xdr:from>
    <xdr:to>
      <xdr:col>14</xdr:col>
      <xdr:colOff>117919</xdr:colOff>
      <xdr:row>3</xdr:row>
      <xdr:rowOff>20158</xdr:rowOff>
    </xdr:to>
    <xdr:pic>
      <xdr:nvPicPr>
        <xdr:cNvPr id="11" name="Picture 10">
          <a:extLst>
            <a:ext uri="{FF2B5EF4-FFF2-40B4-BE49-F238E27FC236}">
              <a16:creationId xmlns:a16="http://schemas.microsoft.com/office/drawing/2014/main" id="{DC6BA8D7-232A-4E79-8DF8-191A01FAB973}"/>
            </a:ext>
          </a:extLst>
        </xdr:cNvPr>
        <xdr:cNvPicPr>
          <a:picLocks noChangeAspect="1"/>
        </xdr:cNvPicPr>
      </xdr:nvPicPr>
      <xdr:blipFill>
        <a:blip xmlns:r="http://schemas.openxmlformats.org/officeDocument/2006/relationships" r:embed="rId8" cstate="print">
          <a:clrChange>
            <a:clrFrom>
              <a:srgbClr val="FDFDFD"/>
            </a:clrFrom>
            <a:clrTo>
              <a:srgbClr val="FDFDFD">
                <a:alpha val="0"/>
              </a:srgbClr>
            </a:clrTo>
          </a:clrChange>
          <a:extLst>
            <a:ext uri="{28A0092B-C50C-407E-A947-70E740481C1C}">
              <a14:useLocalDpi xmlns:a14="http://schemas.microsoft.com/office/drawing/2010/main" val="0"/>
            </a:ext>
          </a:extLst>
        </a:blip>
        <a:stretch>
          <a:fillRect/>
        </a:stretch>
      </xdr:blipFill>
      <xdr:spPr>
        <a:xfrm>
          <a:off x="8015111" y="44270"/>
          <a:ext cx="569475" cy="520174"/>
        </a:xfrm>
        <a:prstGeom prst="rect">
          <a:avLst/>
        </a:prstGeom>
      </xdr:spPr>
    </xdr:pic>
    <xdr:clientData/>
  </xdr:twoCellAnchor>
  <xdr:twoCellAnchor editAs="oneCell">
    <xdr:from>
      <xdr:col>15</xdr:col>
      <xdr:colOff>526143</xdr:colOff>
      <xdr:row>0</xdr:row>
      <xdr:rowOff>0</xdr:rowOff>
    </xdr:from>
    <xdr:to>
      <xdr:col>17</xdr:col>
      <xdr:colOff>108857</xdr:colOff>
      <xdr:row>3</xdr:row>
      <xdr:rowOff>82543</xdr:rowOff>
    </xdr:to>
    <xdr:pic>
      <xdr:nvPicPr>
        <xdr:cNvPr id="13" name="Picture 12">
          <a:extLst>
            <a:ext uri="{FF2B5EF4-FFF2-40B4-BE49-F238E27FC236}">
              <a16:creationId xmlns:a16="http://schemas.microsoft.com/office/drawing/2014/main" id="{F934BFA5-8CC7-40C1-BD79-B8B8910394D7}"/>
            </a:ext>
          </a:extLst>
        </xdr:cNvPr>
        <xdr:cNvPicPr>
          <a:picLocks noChangeAspect="1"/>
        </xdr:cNvPicPr>
      </xdr:nvPicPr>
      <xdr:blipFill rotWithShape="1">
        <a:blip xmlns:r="http://schemas.openxmlformats.org/officeDocument/2006/relationships" r:embed="rId9"/>
        <a:srcRect l="18571" t="25560" r="18420" b="15105"/>
        <a:stretch/>
      </xdr:blipFill>
      <xdr:spPr>
        <a:xfrm>
          <a:off x="9642929" y="0"/>
          <a:ext cx="798285" cy="626829"/>
        </a:xfrm>
        <a:prstGeom prst="rect">
          <a:avLst/>
        </a:prstGeom>
      </xdr:spPr>
    </xdr:pic>
    <xdr:clientData/>
  </xdr:twoCellAnchor>
  <xdr:twoCellAnchor>
    <xdr:from>
      <xdr:col>0</xdr:col>
      <xdr:colOff>25093</xdr:colOff>
      <xdr:row>6</xdr:row>
      <xdr:rowOff>158902</xdr:rowOff>
    </xdr:from>
    <xdr:to>
      <xdr:col>2</xdr:col>
      <xdr:colOff>343882</xdr:colOff>
      <xdr:row>9</xdr:row>
      <xdr:rowOff>110231</xdr:rowOff>
    </xdr:to>
    <xdr:sp macro="" textlink="detials!C6">
      <xdr:nvSpPr>
        <xdr:cNvPr id="18" name="Rectangle 17">
          <a:extLst>
            <a:ext uri="{FF2B5EF4-FFF2-40B4-BE49-F238E27FC236}">
              <a16:creationId xmlns:a16="http://schemas.microsoft.com/office/drawing/2014/main" id="{718FBAD3-3635-4A43-9568-2DB2C654DB61}"/>
            </a:ext>
          </a:extLst>
        </xdr:cNvPr>
        <xdr:cNvSpPr/>
      </xdr:nvSpPr>
      <xdr:spPr>
        <a:xfrm>
          <a:off x="25093" y="1247473"/>
          <a:ext cx="1528313" cy="49561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fld id="{3B64BBAB-FCBE-4FAD-9008-136862C73D34}" type="TxLink">
            <a:rPr lang="en-US" sz="1100" b="0" i="0" u="none" strike="noStrike">
              <a:solidFill>
                <a:srgbClr val="000000"/>
              </a:solidFill>
              <a:latin typeface="Aptos Narrow"/>
              <a:cs typeface="Times New Roman" panose="02020603050405020304" pitchFamily="18" charset="0"/>
            </a:rPr>
            <a:t> $210,465,393.00 </a:t>
          </a:fld>
          <a:endParaRPr lang="en-US" sz="1200">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71785</xdr:colOff>
      <xdr:row>7</xdr:row>
      <xdr:rowOff>20456</xdr:rowOff>
    </xdr:from>
    <xdr:to>
      <xdr:col>0</xdr:col>
      <xdr:colOff>409820</xdr:colOff>
      <xdr:row>9</xdr:row>
      <xdr:rowOff>18677</xdr:rowOff>
    </xdr:to>
    <xdr:pic>
      <xdr:nvPicPr>
        <xdr:cNvPr id="7" name="Picture 6">
          <a:extLst>
            <a:ext uri="{FF2B5EF4-FFF2-40B4-BE49-F238E27FC236}">
              <a16:creationId xmlns:a16="http://schemas.microsoft.com/office/drawing/2014/main" id="{50FC3B24-71CB-B48A-AD5E-8F5AAD66D1FB}"/>
            </a:ext>
          </a:extLst>
        </xdr:cNvPr>
        <xdr:cNvPicPr>
          <a:picLocks noChangeAspect="1"/>
        </xdr:cNvPicPr>
      </xdr:nvPicPr>
      <xdr:blipFill rotWithShape="1">
        <a:blip xmlns:r="http://schemas.openxmlformats.org/officeDocument/2006/relationships" r:embed="rId10">
          <a:clrChange>
            <a:clrFrom>
              <a:srgbClr val="FFFFFF"/>
            </a:clrFrom>
            <a:clrTo>
              <a:srgbClr val="FFFFFF">
                <a:alpha val="0"/>
              </a:srgbClr>
            </a:clrTo>
          </a:clrChange>
        </a:blip>
        <a:srcRect l="26007" t="21110" r="22003" b="24445"/>
        <a:stretch/>
      </xdr:blipFill>
      <xdr:spPr>
        <a:xfrm>
          <a:off x="71785" y="1327809"/>
          <a:ext cx="338035" cy="371750"/>
        </a:xfrm>
        <a:prstGeom prst="rect">
          <a:avLst/>
        </a:prstGeom>
      </xdr:spPr>
    </xdr:pic>
    <xdr:clientData/>
  </xdr:twoCellAnchor>
  <xdr:twoCellAnchor>
    <xdr:from>
      <xdr:col>0</xdr:col>
      <xdr:colOff>234165</xdr:colOff>
      <xdr:row>6</xdr:row>
      <xdr:rowOff>101742</xdr:rowOff>
    </xdr:from>
    <xdr:to>
      <xdr:col>3</xdr:col>
      <xdr:colOff>6098</xdr:colOff>
      <xdr:row>8</xdr:row>
      <xdr:rowOff>21273</xdr:rowOff>
    </xdr:to>
    <xdr:sp macro="" textlink="">
      <xdr:nvSpPr>
        <xdr:cNvPr id="6" name="TextBox 5">
          <a:extLst>
            <a:ext uri="{FF2B5EF4-FFF2-40B4-BE49-F238E27FC236}">
              <a16:creationId xmlns:a16="http://schemas.microsoft.com/office/drawing/2014/main" id="{F4BE0F08-6574-4779-9833-C4D601699833}"/>
            </a:ext>
          </a:extLst>
        </xdr:cNvPr>
        <xdr:cNvSpPr txBox="1"/>
      </xdr:nvSpPr>
      <xdr:spPr>
        <a:xfrm>
          <a:off x="234165" y="1190313"/>
          <a:ext cx="1586219" cy="282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1"/>
              </a:solidFill>
              <a:latin typeface="Times New Roman" panose="02020603050405020304" pitchFamily="18" charset="0"/>
              <a:cs typeface="Times New Roman" panose="02020603050405020304" pitchFamily="18" charset="0"/>
            </a:rPr>
            <a:t>Total</a:t>
          </a:r>
          <a:r>
            <a:rPr lang="en-US" sz="1100" b="1" baseline="0">
              <a:solidFill>
                <a:schemeClr val="accent1"/>
              </a:solidFill>
              <a:latin typeface="Times New Roman" panose="02020603050405020304" pitchFamily="18" charset="0"/>
              <a:cs typeface="Times New Roman" panose="02020603050405020304" pitchFamily="18" charset="0"/>
            </a:rPr>
            <a:t> Consumption</a:t>
          </a:r>
          <a:endParaRPr lang="en-US" sz="1100" b="1">
            <a:solidFill>
              <a:schemeClr val="accent1"/>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1</xdr:colOff>
      <xdr:row>16</xdr:row>
      <xdr:rowOff>143526</xdr:rowOff>
    </xdr:from>
    <xdr:to>
      <xdr:col>2</xdr:col>
      <xdr:colOff>353182</xdr:colOff>
      <xdr:row>28</xdr:row>
      <xdr:rowOff>70857</xdr:rowOff>
    </xdr:to>
    <mc:AlternateContent xmlns:mc="http://schemas.openxmlformats.org/markup-compatibility/2006">
      <mc:Choice xmlns:a14="http://schemas.microsoft.com/office/drawing/2010/main" Requires="a14">
        <xdr:graphicFrame macro="">
          <xdr:nvGraphicFramePr>
            <xdr:cNvPr id="14" name="Month 1">
              <a:extLst>
                <a:ext uri="{FF2B5EF4-FFF2-40B4-BE49-F238E27FC236}">
                  <a16:creationId xmlns:a16="http://schemas.microsoft.com/office/drawing/2014/main" id="{BA400E00-C630-981B-2D1B-29EA6DDE681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 y="3072108"/>
              <a:ext cx="1566315" cy="20882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26</xdr:row>
      <xdr:rowOff>124108</xdr:rowOff>
    </xdr:from>
    <xdr:to>
      <xdr:col>2</xdr:col>
      <xdr:colOff>312460</xdr:colOff>
      <xdr:row>31</xdr:row>
      <xdr:rowOff>50966</xdr:rowOff>
    </xdr:to>
    <mc:AlternateContent xmlns:mc="http://schemas.openxmlformats.org/markup-compatibility/2006">
      <mc:Choice xmlns:a14="http://schemas.microsoft.com/office/drawing/2010/main" Requires="a14">
        <xdr:graphicFrame macro="">
          <xdr:nvGraphicFramePr>
            <xdr:cNvPr id="41" name="year 1">
              <a:extLst>
                <a:ext uri="{FF2B5EF4-FFF2-40B4-BE49-F238E27FC236}">
                  <a16:creationId xmlns:a16="http://schemas.microsoft.com/office/drawing/2014/main" id="{4CA06CB3-A6DF-90E4-8A69-B075BFE6407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0" y="4853436"/>
              <a:ext cx="1525594" cy="8272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86592</xdr:colOff>
      <xdr:row>3</xdr:row>
      <xdr:rowOff>163561</xdr:rowOff>
    </xdr:from>
    <xdr:to>
      <xdr:col>9</xdr:col>
      <xdr:colOff>163562</xdr:colOff>
      <xdr:row>6</xdr:row>
      <xdr:rowOff>0</xdr:rowOff>
    </xdr:to>
    <xdr:sp macro="" textlink="">
      <xdr:nvSpPr>
        <xdr:cNvPr id="16" name="TextBox 15">
          <a:extLst>
            <a:ext uri="{FF2B5EF4-FFF2-40B4-BE49-F238E27FC236}">
              <a16:creationId xmlns:a16="http://schemas.microsoft.com/office/drawing/2014/main" id="{7EA1BF2D-7FBD-19CB-67D8-3A0849898574}"/>
            </a:ext>
          </a:extLst>
        </xdr:cNvPr>
        <xdr:cNvSpPr txBox="1"/>
      </xdr:nvSpPr>
      <xdr:spPr>
        <a:xfrm>
          <a:off x="2511137" y="711970"/>
          <a:ext cx="3107652" cy="3848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lumMod val="50000"/>
                </a:schemeClr>
              </a:solidFill>
              <a:latin typeface="Times New Roman" panose="02020603050405020304" pitchFamily="18" charset="0"/>
              <a:ea typeface="+mn-ea"/>
              <a:cs typeface="Times New Roman" panose="02020603050405020304" pitchFamily="18" charset="0"/>
            </a:rPr>
            <a:t>Consumption</a:t>
          </a:r>
          <a:r>
            <a:rPr lang="en-US" sz="1400">
              <a:latin typeface="Times New Roman" panose="02020603050405020304" pitchFamily="18" charset="0"/>
              <a:cs typeface="Times New Roman" panose="02020603050405020304" pitchFamily="18" charset="0"/>
            </a:rPr>
            <a:t> </a:t>
          </a:r>
          <a:r>
            <a:rPr lang="en-US" sz="1400">
              <a:solidFill>
                <a:schemeClr val="bg1">
                  <a:lumMod val="50000"/>
                </a:schemeClr>
              </a:solidFill>
              <a:latin typeface="Times New Roman" panose="02020603050405020304" pitchFamily="18" charset="0"/>
              <a:cs typeface="Times New Roman" panose="02020603050405020304" pitchFamily="18" charset="0"/>
            </a:rPr>
            <a:t>over State</a:t>
          </a:r>
        </a:p>
      </xdr:txBody>
    </xdr:sp>
    <xdr:clientData/>
  </xdr:twoCellAnchor>
  <xdr:twoCellAnchor>
    <xdr:from>
      <xdr:col>2</xdr:col>
      <xdr:colOff>292643</xdr:colOff>
      <xdr:row>2</xdr:row>
      <xdr:rowOff>136176</xdr:rowOff>
    </xdr:from>
    <xdr:to>
      <xdr:col>10</xdr:col>
      <xdr:colOff>172607</xdr:colOff>
      <xdr:row>20</xdr:row>
      <xdr:rowOff>152216</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E7827651-420D-4C47-87A5-1D4CD0090B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505777" y="496325"/>
              <a:ext cx="4732502" cy="330477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c:userShapes xmlns:c="http://schemas.openxmlformats.org/drawingml/2006/chart">
  <cdr:relSizeAnchor xmlns:cdr="http://schemas.openxmlformats.org/drawingml/2006/chartDrawing">
    <cdr:from>
      <cdr:x>0</cdr:x>
      <cdr:y>0.83771</cdr:y>
    </cdr:from>
    <cdr:to>
      <cdr:x>0.97584</cdr:x>
      <cdr:y>0.84856</cdr:y>
    </cdr:to>
    <cdr:cxnSp macro="">
      <cdr:nvCxnSpPr>
        <cdr:cNvPr id="3" name="Straight Connector 2">
          <a:extLst xmlns:a="http://schemas.openxmlformats.org/drawingml/2006/main">
            <a:ext uri="{FF2B5EF4-FFF2-40B4-BE49-F238E27FC236}">
              <a16:creationId xmlns:a16="http://schemas.microsoft.com/office/drawing/2014/main" id="{EBE07289-7F92-9097-28A6-B419EEBE7846}"/>
            </a:ext>
          </a:extLst>
        </cdr:cNvPr>
        <cdr:cNvCxnSpPr/>
      </cdr:nvCxnSpPr>
      <cdr:spPr>
        <a:xfrm xmlns:a="http://schemas.openxmlformats.org/drawingml/2006/main" flipV="1">
          <a:off x="0" y="1452779"/>
          <a:ext cx="4499508" cy="18810"/>
        </a:xfrm>
        <a:prstGeom xmlns:a="http://schemas.openxmlformats.org/drawingml/2006/main" prst="line">
          <a:avLst/>
        </a:prstGeom>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externalLinks/_rels/externalLink1.xml.rels><?xml version="1.0" encoding="UTF-8" standalone="yes"?>
<Relationships xmlns="http://schemas.openxmlformats.org/package/2006/relationships"><Relationship Id="rId1" Type="http://schemas.microsoft.com/office/2006/relationships/xlExternalLinkPath/xlPathMissing" Target="database"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base"/>
    </sheetNames>
    <sheetDataSet>
      <sheetData sheetId="0" refreshError="1"/>
    </sheetDataSet>
  </externalBook>
</externalLink>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jar Hasabla" refreshedDate="45695.85358703704" backgroundQuery="1" createdVersion="8" refreshedVersion="8" minRefreshableVersion="3" recordCount="0" supportSubquery="1" supportAdvancedDrill="1" xr:uid="{49C19A07-63C5-432C-B9DC-5DB062E0F765}">
  <cacheSource type="external" connectionId="7"/>
  <cacheFields count="5">
    <cacheField name="[Measures].[Sum of Water]" caption="Sum of Water" numFmtId="0" hierarchy="44" level="32767"/>
    <cacheField name="[Measures].[Sum of Gas]" caption="Sum of Gas" numFmtId="0" hierarchy="45" level="32767"/>
    <cacheField name="[Measures].[Sum of Electricity]" caption="Sum of Electricity" numFmtId="0" hierarchy="46" level="32767"/>
    <cacheField name="[energy_project_total_consumption__3].[state].[state]" caption="state" numFmtId="0" hierarchy="33" level="1">
      <sharedItems count="5">
        <s v="Arizona"/>
        <s v="California"/>
        <s v="Illinois"/>
        <s v="New York"/>
        <s v="Texas"/>
      </sharedItems>
    </cacheField>
    <cacheField name="[energy_project_total_consumption__3].[Energy_type].[Energy_type]" caption="Energy_type" numFmtId="0" hierarchy="34" level="1">
      <sharedItems containsSemiMixedTypes="0" containsNonDate="0" containsString="0"/>
    </cacheField>
  </cacheFields>
  <cacheHierarchies count="47">
    <cacheHierarchy uniqueName="[energy_project_building_consumption].[TotalConsumption]" caption="TotalConsumption" attribute="1" defaultMemberUniqueName="[energy_project_building_consumption].[TotalConsumption].[All]" allUniqueName="[energy_project_building_consumption].[TotalConsumption].[All]" dimensionUniqueName="[energy_project_building_consumption]" displayFolder="" count="0" memberValueDatatype="20" unbalanced="0"/>
    <cacheHierarchy uniqueName="[energy_project_building_consumption].[Building]" caption="Building" attribute="1" defaultMemberUniqueName="[energy_project_building_consumption].[Building].[All]" allUniqueName="[energy_project_building_consumption].[Building].[All]" dimensionUniqueName="[energy_project_building_consumption]" displayFolder="" count="0" memberValueDatatype="130" unbalanced="0"/>
    <cacheHierarchy uniqueName="[energy_project_building_consumption].[City]" caption="City" attribute="1" defaultMemberUniqueName="[energy_project_building_consumption].[City].[All]" allUniqueName="[energy_project_building_consumption].[City].[All]" dimensionUniqueName="[energy_project_building_consumption]" displayFolder="" count="0" memberValueDatatype="130" unbalanced="0"/>
    <cacheHierarchy uniqueName="[energy_project_building_consumption].[Country]" caption="Country" attribute="1" defaultMemberUniqueName="[energy_project_building_consumption].[Country].[All]" allUniqueName="[energy_project_building_consumption].[Country].[All]" dimensionUniqueName="[energy_project_building_consumption]" displayFolder="" count="0" memberValueDatatype="130" unbalanced="0"/>
    <cacheHierarchy uniqueName="[energy_project_building_consumption].[state]" caption="state" attribute="1" defaultMemberUniqueName="[energy_project_building_consumption].[state].[All]" allUniqueName="[energy_project_building_consumption].[state].[All]" dimensionUniqueName="[energy_project_building_consumption]" displayFolder="" count="0" memberValueDatatype="130" unbalanced="0"/>
    <cacheHierarchy uniqueName="[energy_project_energy_consumptions].[Date]" caption="Date" attribute="1" defaultMemberUniqueName="[energy_project_energy_consumptions].[Date].[All]" allUniqueName="[energy_project_energy_consumptions].[Date].[All]" dimensionUniqueName="[energy_project_energy_consumptions]" displayFolder="" count="0" memberValueDatatype="130" unbalanced="0"/>
    <cacheHierarchy uniqueName="[energy_project_energy_consumptions].[Building]" caption="Building" attribute="1" defaultMemberUniqueName="[energy_project_energy_consumptions].[Building].[All]" allUniqueName="[energy_project_energy_consumptions].[Building].[All]" dimensionUniqueName="[energy_project_energy_consumptions]" displayFolder="" count="0" memberValueDatatype="130" unbalanced="0"/>
    <cacheHierarchy uniqueName="[energy_project_energy_consumptions].[Year]" caption="Year" attribute="1" defaultMemberUniqueName="[energy_project_energy_consumptions].[Year].[All]" allUniqueName="[energy_project_energy_consumptions].[Year].[All]" dimensionUniqueName="[energy_project_energy_consumptions]" displayFolder="" count="0" memberValueDatatype="20" unbalanced="0"/>
    <cacheHierarchy uniqueName="[energy_project_energy_consumptions].[Month]" caption="Month" attribute="1" defaultMemberUniqueName="[energy_project_energy_consumptions].[Month].[All]" allUniqueName="[energy_project_energy_consumptions].[Month].[All]" dimensionUniqueName="[energy_project_energy_consumptions]" displayFolder="" count="0" memberValueDatatype="130" unbalanced="0"/>
    <cacheHierarchy uniqueName="[energy_project_energy_consumptions].[consumption]" caption="consumption" attribute="1" defaultMemberUniqueName="[energy_project_energy_consumptions].[consumption].[All]" allUniqueName="[energy_project_energy_consumptions].[consumption].[All]" dimensionUniqueName="[energy_project_energy_consumptions]" displayFolder="" count="0" memberValueDatatype="20" unbalanced="0"/>
    <cacheHierarchy uniqueName="[energy_project_energy_consumptions].[type-year]" caption="type-year" attribute="1" defaultMemberUniqueName="[energy_project_energy_consumptions].[type-year].[All]" allUniqueName="[energy_project_energy_consumptions].[type-year].[All]" dimensionUniqueName="[energy_project_energy_consumptions]" displayFolder="" count="0" memberValueDatatype="130" unbalanced="0"/>
    <cacheHierarchy uniqueName="[energy_project_energy_consumptions].[type - Copy]" caption="type - Copy" attribute="1" defaultMemberUniqueName="[energy_project_energy_consumptions].[type - Copy].[All]" allUniqueName="[energy_project_energy_consumptions].[type - Copy].[All]" dimensionUniqueName="[energy_project_energy_consumptions]" displayFolder="" count="0" memberValueDatatype="130" unbalanced="0"/>
    <cacheHierarchy uniqueName="[energy_project_rates__1].[Year]" caption="Year" attribute="1" defaultMemberUniqueName="[energy_project_rates__1].[Year].[All]" allUniqueName="[energy_project_rates__1].[Year].[All]" dimensionUniqueName="[energy_project_rates__1]" displayFolder="" count="0" memberValueDatatype="20" unbalanced="0"/>
    <cacheHierarchy uniqueName="[energy_project_rates__1].[Energy Type]" caption="Energy Type" attribute="1" defaultMemberUniqueName="[energy_project_rates__1].[Energy Type].[All]" allUniqueName="[energy_project_rates__1].[Energy Type].[All]" dimensionUniqueName="[energy_project_rates__1]" displayFolder="" count="0" memberValueDatatype="130" unbalanced="0"/>
    <cacheHierarchy uniqueName="[energy_project_rates__1].[Price Per Unit]" caption="Price Per Unit" attribute="1" defaultMemberUniqueName="[energy_project_rates__1].[Price Per Unit].[All]" allUniqueName="[energy_project_rates__1].[Price Per Unit].[All]" dimensionUniqueName="[energy_project_rates__1]" displayFolder="" count="0" memberValueDatatype="130" unbalanced="0"/>
    <cacheHierarchy uniqueName="[energy_project_rates__1].[type-year]" caption="type-year" attribute="1" defaultMemberUniqueName="[energy_project_rates__1].[type-year].[All]" allUniqueName="[energy_project_rates__1].[type-year].[All]" dimensionUniqueName="[energy_project_rates__1]" displayFolder="" count="0" memberValueDatatype="130" unbalanced="0"/>
    <cacheHierarchy uniqueName="[energy_project_total_consumption].[Building]" caption="Building" attribute="1" defaultMemberUniqueName="[energy_project_total_consumption].[Building].[All]" allUniqueName="[energy_project_total_consumption].[Building].[All]" dimensionUniqueName="[energy_project_total_consumption]" displayFolder="" count="0" memberValueDatatype="130" unbalanced="0"/>
    <cacheHierarchy uniqueName="[energy_project_total_consumption].[Water]" caption="Water" attribute="1" defaultMemberUniqueName="[energy_project_total_consumption].[Water].[All]" allUniqueName="[energy_project_total_consumption].[Water].[All]" dimensionUniqueName="[energy_project_total_consumption]" displayFolder="" count="0" memberValueDatatype="5" unbalanced="0"/>
    <cacheHierarchy uniqueName="[energy_project_total_consumption].[Gas]" caption="Gas" attribute="1" defaultMemberUniqueName="[energy_project_total_consumption].[Gas].[All]" allUniqueName="[energy_project_total_consumption].[Gas].[All]" dimensionUniqueName="[energy_project_total_consumption]" displayFolder="" count="0" memberValueDatatype="5" unbalanced="0"/>
    <cacheHierarchy uniqueName="[energy_project_total_consumption].[Electricity]" caption="Electricity" attribute="1" defaultMemberUniqueName="[energy_project_total_consumption].[Electricity].[All]" allUniqueName="[energy_project_total_consumption].[Electricity].[All]" dimensionUniqueName="[energy_project_total_consumption]" displayFolder="" count="0" memberValueDatatype="5" unbalanced="0"/>
    <cacheHierarchy uniqueName="[energy_project_total_consumption].[TOTAL]" caption="TOTAL" attribute="1" defaultMemberUniqueName="[energy_project_total_consumption].[TOTAL].[All]" allUniqueName="[energy_project_total_consumption].[TOTAL].[All]" dimensionUniqueName="[energy_project_total_consumption]" displayFolder="" count="0" memberValueDatatype="5" unbalanced="0"/>
    <cacheHierarchy uniqueName="[energy_project_total_consumption].[city]" caption="city" attribute="1" defaultMemberUniqueName="[energy_project_total_consumption].[city].[All]" allUniqueName="[energy_project_total_consumption].[city].[All]" dimensionUniqueName="[energy_project_total_consumption]" displayFolder="" count="0" memberValueDatatype="130" unbalanced="0"/>
    <cacheHierarchy uniqueName="[energy_project_total_consumption].[year]" caption="year" attribute="1" defaultMemberUniqueName="[energy_project_total_consumption].[year].[All]" allUniqueName="[energy_project_total_consumption].[year].[All]" dimensionUniqueName="[energy_project_total_consumption]" displayFolder="" count="0" memberValueDatatype="20" unbalanced="0"/>
    <cacheHierarchy uniqueName="[energy_project_total_consumption].[Month]" caption="Month" attribute="1" defaultMemberUniqueName="[energy_project_total_consumption].[Month].[All]" allUniqueName="[energy_project_total_consumption].[Month].[All]" dimensionUniqueName="[energy_project_total_consumption]" displayFolder="" count="0" memberValueDatatype="130" unbalanced="0"/>
    <cacheHierarchy uniqueName="[energy_project_total_consumption].[state]" caption="state" attribute="1" defaultMemberUniqueName="[energy_project_total_consumption].[state].[All]" allUniqueName="[energy_project_total_consumption].[state].[All]" dimensionUniqueName="[energy_project_total_consumption]" displayFolder="" count="0" memberValueDatatype="130" unbalanced="0"/>
    <cacheHierarchy uniqueName="[energy_project_total_consumption__3].[Building]" caption="Building" attribute="1" defaultMemberUniqueName="[energy_project_total_consumption__3].[Building].[All]" allUniqueName="[energy_project_total_consumption__3].[Building].[All]" dimensionUniqueName="[energy_project_total_consumption__3]" displayFolder="" count="0" memberValueDatatype="130" unbalanced="0"/>
    <cacheHierarchy uniqueName="[energy_project_total_consumption__3].[Water]" caption="Water" attribute="1" defaultMemberUniqueName="[energy_project_total_consumption__3].[Water].[All]" allUniqueName="[energy_project_total_consumption__3].[Water].[All]" dimensionUniqueName="[energy_project_total_consumption__3]" displayFolder="" count="0" memberValueDatatype="5" unbalanced="0"/>
    <cacheHierarchy uniqueName="[energy_project_total_consumption__3].[Gas]" caption="Gas" attribute="1" defaultMemberUniqueName="[energy_project_total_consumption__3].[Gas].[All]" allUniqueName="[energy_project_total_consumption__3].[Gas].[All]" dimensionUniqueName="[energy_project_total_consumption__3]" displayFolder="" count="0" memberValueDatatype="5" unbalanced="0"/>
    <cacheHierarchy uniqueName="[energy_project_total_consumption__3].[Electricity]" caption="Electricity" attribute="1" defaultMemberUniqueName="[energy_project_total_consumption__3].[Electricity].[All]" allUniqueName="[energy_project_total_consumption__3].[Electricity].[All]" dimensionUniqueName="[energy_project_total_consumption__3]" displayFolder="" count="0" memberValueDatatype="5" unbalanced="0"/>
    <cacheHierarchy uniqueName="[energy_project_total_consumption__3].[total]" caption="total" attribute="1" defaultMemberUniqueName="[energy_project_total_consumption__3].[total].[All]" allUniqueName="[energy_project_total_consumption__3].[total].[All]" dimensionUniqueName="[energy_project_total_consumption__3]" displayFolder="" count="0" memberValueDatatype="5" unbalanced="0"/>
    <cacheHierarchy uniqueName="[energy_project_total_consumption__3].[city]" caption="city" attribute="1" defaultMemberUniqueName="[energy_project_total_consumption__3].[city].[All]" allUniqueName="[energy_project_total_consumption__3].[city].[All]" dimensionUniqueName="[energy_project_total_consumption__3]" displayFolder="" count="0" memberValueDatatype="130" unbalanced="0"/>
    <cacheHierarchy uniqueName="[energy_project_total_consumption__3].[year]" caption="year" attribute="1" defaultMemberUniqueName="[energy_project_total_consumption__3].[year].[All]" allUniqueName="[energy_project_total_consumption__3].[year].[All]" dimensionUniqueName="[energy_project_total_consumption__3]" displayFolder="" count="0" memberValueDatatype="20" unbalanced="0"/>
    <cacheHierarchy uniqueName="[energy_project_total_consumption__3].[Month]" caption="Month" attribute="1" defaultMemberUniqueName="[energy_project_total_consumption__3].[Month].[All]" allUniqueName="[energy_project_total_consumption__3].[Month].[All]" dimensionUniqueName="[energy_project_total_consumption__3]" displayFolder="" count="0" memberValueDatatype="130" unbalanced="0"/>
    <cacheHierarchy uniqueName="[energy_project_total_consumption__3].[state]" caption="state" attribute="1" defaultMemberUniqueName="[energy_project_total_consumption__3].[state].[All]" allUniqueName="[energy_project_total_consumption__3].[state].[All]" dimensionUniqueName="[energy_project_total_consumption__3]" displayFolder="" count="2" memberValueDatatype="130" unbalanced="0">
      <fieldsUsage count="2">
        <fieldUsage x="-1"/>
        <fieldUsage x="3"/>
      </fieldsUsage>
    </cacheHierarchy>
    <cacheHierarchy uniqueName="[energy_project_total_consumption__3].[Energy_type]" caption="Energy_type" attribute="1" defaultMemberUniqueName="[energy_project_total_consumption__3].[Energy_type].[All]" allUniqueName="[energy_project_total_consumption__3].[Energy_type].[All]" dimensionUniqueName="[energy_project_total_consumption__3]" displayFolder="" count="2" memberValueDatatype="130" unbalanced="0">
      <fieldsUsage count="2">
        <fieldUsage x="-1"/>
        <fieldUsage x="4"/>
      </fieldsUsage>
    </cacheHierarchy>
    <cacheHierarchy uniqueName="[energy_project_total_consumption__3].[consumption]" caption="consumption" attribute="1" defaultMemberUniqueName="[energy_project_total_consumption__3].[consumption].[All]" allUniqueName="[energy_project_total_consumption__3].[consumption].[All]" dimensionUniqueName="[energy_project_total_consumption__3]" displayFolder="" count="0" memberValueDatatype="5" unbalanced="0"/>
    <cacheHierarchy uniqueName="[Measures].[__XL_Count energy_project_building_consumption]" caption="__XL_Count energy_project_building_consumption" measure="1" displayFolder="" measureGroup="energy_project_building_consumption" count="0" hidden="1"/>
    <cacheHierarchy uniqueName="[Measures].[__XL_Count energy_project_energy_consumptions]" caption="__XL_Count energy_project_energy_consumptions" measure="1" displayFolder="" measureGroup="energy_project_energy_consumptions" count="0" hidden="1"/>
    <cacheHierarchy uniqueName="[Measures].[__XL_Count energy_project_rates__1]" caption="__XL_Count energy_project_rates__1" measure="1" displayFolder="" measureGroup="energy_project_rates__1" count="0" hidden="1"/>
    <cacheHierarchy uniqueName="[Measures].[__XL_Count energy_project_total_consumption__3]" caption="__XL_Count energy_project_total_consumption__3" measure="1" displayFolder="" measureGroup="energy_project_total_consumption__3" count="0" hidden="1"/>
    <cacheHierarchy uniqueName="[Measures].[__XL_Count energy_project_total_consumption]" caption="__XL_Count energy_project_total_consumption" measure="1" displayFolder="" measureGroup="energy_project_total_consumption" count="0" hidden="1"/>
    <cacheHierarchy uniqueName="[Measures].[__No measures defined]" caption="__No measures defined" measure="1" displayFolder="" count="0" hidden="1"/>
    <cacheHierarchy uniqueName="[Measures].[Sum of TotalConsumption]" caption="Sum of TotalConsumption" measure="1" displayFolder="" measureGroup="energy_project_building_consumption" count="0" hidden="1">
      <extLst>
        <ext xmlns:x15="http://schemas.microsoft.com/office/spreadsheetml/2010/11/main" uri="{B97F6D7D-B522-45F9-BDA1-12C45D357490}">
          <x15:cacheHierarchy aggregatedColumn="0"/>
        </ext>
      </extLst>
    </cacheHierarchy>
    <cacheHierarchy uniqueName="[Measures].[Sum of TOTAL]" caption="Sum of TOTAL" measure="1" displayFolder="" measureGroup="energy_project_total_consumption" count="0" hidden="1">
      <extLst>
        <ext xmlns:x15="http://schemas.microsoft.com/office/spreadsheetml/2010/11/main" uri="{B97F6D7D-B522-45F9-BDA1-12C45D357490}">
          <x15:cacheHierarchy aggregatedColumn="20"/>
        </ext>
      </extLst>
    </cacheHierarchy>
    <cacheHierarchy uniqueName="[Measures].[Sum of Water]" caption="Sum of Water" measure="1" displayFolder="" measureGroup="energy_project_total_consumption__3" count="0" oneField="1" hidden="1">
      <fieldsUsage count="1">
        <fieldUsage x="0"/>
      </fieldsUsage>
      <extLst>
        <ext xmlns:x15="http://schemas.microsoft.com/office/spreadsheetml/2010/11/main" uri="{B97F6D7D-B522-45F9-BDA1-12C45D357490}">
          <x15:cacheHierarchy aggregatedColumn="26"/>
        </ext>
      </extLst>
    </cacheHierarchy>
    <cacheHierarchy uniqueName="[Measures].[Sum of Gas]" caption="Sum of Gas" measure="1" displayFolder="" measureGroup="energy_project_total_consumption__3"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Electricity]" caption="Sum of Electricity" measure="1" displayFolder="" measureGroup="energy_project_total_consumption__3" count="0" oneField="1" hidden="1">
      <fieldsUsage count="1">
        <fieldUsage x="2"/>
      </fieldsUsage>
      <extLst>
        <ext xmlns:x15="http://schemas.microsoft.com/office/spreadsheetml/2010/11/main" uri="{B97F6D7D-B522-45F9-BDA1-12C45D357490}">
          <x15:cacheHierarchy aggregatedColumn="28"/>
        </ext>
      </extLst>
    </cacheHierarchy>
  </cacheHierarchies>
  <kpis count="0"/>
  <dimensions count="6">
    <dimension name="energy_project_building_consumption" uniqueName="[energy_project_building_consumption]" caption="energy_project_building_consumption"/>
    <dimension name="energy_project_energy_consumptions" uniqueName="[energy_project_energy_consumptions]" caption="energy_project_energy_consumptions"/>
    <dimension name="energy_project_rates__1" uniqueName="[energy_project_rates__1]" caption="energy_project_rates__1"/>
    <dimension name="energy_project_total_consumption" uniqueName="[energy_project_total_consumption]" caption="energy_project_total_consumption"/>
    <dimension name="energy_project_total_consumption__3" uniqueName="[energy_project_total_consumption__3]" caption="energy_project_total_consumption__3"/>
    <dimension measure="1" name="Measures" uniqueName="[Measures]" caption="Measures"/>
  </dimensions>
  <measureGroups count="5">
    <measureGroup name="energy_project_building_consumption" caption="energy_project_building_consumption"/>
    <measureGroup name="energy_project_energy_consumptions" caption="energy_project_energy_consumptions"/>
    <measureGroup name="energy_project_rates__1" caption="energy_project_rates__1"/>
    <measureGroup name="energy_project_total_consumption" caption="energy_project_total_consumption"/>
    <measureGroup name="energy_project_total_consumption__3" caption="energy_project_total_consumption__3"/>
  </measureGroups>
  <maps count="8">
    <map measureGroup="0" dimension="0"/>
    <map measureGroup="1" dimension="0"/>
    <map measureGroup="1" dimension="1"/>
    <map measureGroup="1" dimension="2"/>
    <map measureGroup="2" dimension="2"/>
    <map measureGroup="3" dimension="3"/>
    <map measureGroup="4" dimension="0"/>
    <map measureGroup="4"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jar Hasabla" refreshedDate="45695.853593402775" createdVersion="8" refreshedVersion="8" minRefreshableVersion="3" recordCount="1584" xr:uid="{4AE230EC-8EA0-446B-AFFE-262AE837A739}">
  <cacheSource type="worksheet">
    <worksheetSource name="energy_project_total_consumption__3"/>
  </cacheSource>
  <cacheFields count="11">
    <cacheField name="Building" numFmtId="0">
      <sharedItems count="11">
        <s v="B1000"/>
        <s v="B1001"/>
        <s v="B1002"/>
        <s v="B1003"/>
        <s v="B1004"/>
        <s v="B1005"/>
        <s v="B1006"/>
        <s v="B1007"/>
        <s v="B1008"/>
        <s v="B1009"/>
        <s v="B1010"/>
      </sharedItems>
    </cacheField>
    <cacheField name="Water" numFmtId="0">
      <sharedItems containsSemiMixedTypes="0" containsString="0" containsNumber="1" minValue="62847.23" maxValue="156784.67000000001"/>
    </cacheField>
    <cacheField name="Gas" numFmtId="0">
      <sharedItems containsSemiMixedTypes="0" containsString="0" containsNumber="1" minValue="666.19" maxValue="2278.81"/>
    </cacheField>
    <cacheField name="Electricity" numFmtId="0">
      <sharedItems containsSemiMixedTypes="0" containsString="0" containsNumber="1" minValue="6647.95" maxValue="18451.82"/>
    </cacheField>
    <cacheField name="total" numFmtId="0">
      <sharedItems containsSemiMixedTypes="0" containsString="0" containsNumber="1" minValue="72906.11" maxValue="174893.32"/>
    </cacheField>
    <cacheField name="city" numFmtId="0">
      <sharedItems/>
    </cacheField>
    <cacheField name="year" numFmtId="0">
      <sharedItems containsSemiMixedTypes="0" containsString="0" containsNumber="1" containsInteger="1" minValue="2016" maxValue="2019" count="4">
        <n v="2016"/>
        <n v="2017"/>
        <n v="2018"/>
        <n v="2019"/>
      </sharedItems>
    </cacheField>
    <cacheField name="Month" numFmtId="0">
      <sharedItems count="12">
        <s v="January"/>
        <s v="February"/>
        <s v="March"/>
        <s v="April"/>
        <s v="May"/>
        <s v="June"/>
        <s v="July"/>
        <s v="August"/>
        <s v="September"/>
        <s v="October"/>
        <s v="November"/>
        <s v="December"/>
      </sharedItems>
    </cacheField>
    <cacheField name="state" numFmtId="0">
      <sharedItems count="5">
        <s v="New York"/>
        <s v="California"/>
        <s v="Illinois"/>
        <s v="Texas"/>
        <s v="Arizona"/>
      </sharedItems>
    </cacheField>
    <cacheField name="Energy_type" numFmtId="0">
      <sharedItems count="3">
        <s v="Water "/>
        <s v="Gas "/>
        <s v="Electricity "/>
      </sharedItems>
    </cacheField>
    <cacheField name="consumption" numFmtId="0">
      <sharedItems containsSemiMixedTypes="0" containsString="0" containsNumber="1" minValue="666.19" maxValue="156784.67000000001"/>
    </cacheField>
  </cacheFields>
  <extLst>
    <ext xmlns:x14="http://schemas.microsoft.com/office/spreadsheetml/2009/9/main" uri="{725AE2AE-9491-48be-B2B4-4EB974FC3084}">
      <x14:pivotCacheDefinition pivotCacheId="57725105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jar Hasabla" refreshedDate="45695.85360347222" createdVersion="8" refreshedVersion="8" minRefreshableVersion="3" recordCount="11" xr:uid="{35D9C47C-F663-48AE-A6E9-BFBA96DCF905}">
  <cacheSource type="worksheet">
    <worksheetSource name="energy_project_building_consumption"/>
  </cacheSource>
  <cacheFields count="5">
    <cacheField name="TotalConsumption" numFmtId="0">
      <sharedItems containsSemiMixedTypes="0" containsString="0" containsNumber="1" containsInteger="1" minValue="17844291" maxValue="20105096"/>
    </cacheField>
    <cacheField name="Building" numFmtId="0">
      <sharedItems count="11">
        <s v="B1000"/>
        <s v="B1001"/>
        <s v="B1002"/>
        <s v="B1003"/>
        <s v="B1004"/>
        <s v="B1005"/>
        <s v="B1006"/>
        <s v="B1007"/>
        <s v="B1008"/>
        <s v="B1009"/>
        <s v="B1010"/>
      </sharedItems>
    </cacheField>
    <cacheField name="City" numFmtId="0">
      <sharedItems count="5">
        <s v="New York"/>
        <s v="Los Angeles"/>
        <s v="Chicago"/>
        <s v="Houston"/>
        <s v="Phoenix"/>
      </sharedItems>
    </cacheField>
    <cacheField name="Country" numFmtId="0">
      <sharedItems/>
    </cacheField>
    <cacheField name="state" numFmtId="0">
      <sharedItems count="5">
        <s v="New York"/>
        <s v="California"/>
        <s v="Illinois"/>
        <s v="Texas"/>
        <s v="Arizona"/>
      </sharedItems>
    </cacheField>
  </cacheFields>
  <extLst>
    <ext xmlns:x14="http://schemas.microsoft.com/office/spreadsheetml/2009/9/main" uri="{725AE2AE-9491-48be-B2B4-4EB974FC3084}">
      <x14:pivotCacheDefinition pivotCacheId="22913520"/>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jar Hasabla" refreshedDate="45695.853604976852" createdVersion="8" refreshedVersion="8" minRefreshableVersion="3" recordCount="528" xr:uid="{AA734621-8749-4E5A-AC34-7783612554B8}">
  <cacheSource type="worksheet">
    <worksheetSource name="energy_project_total_consumption"/>
  </cacheSource>
  <cacheFields count="9">
    <cacheField name="Building" numFmtId="0">
      <sharedItems count="11">
        <s v="B1000"/>
        <s v="B1001"/>
        <s v="B1002"/>
        <s v="B1003"/>
        <s v="B1004"/>
        <s v="B1005"/>
        <s v="B1006"/>
        <s v="B1007"/>
        <s v="B1008"/>
        <s v="B1009"/>
        <s v="B1010"/>
      </sharedItems>
    </cacheField>
    <cacheField name="Water" numFmtId="0">
      <sharedItems containsSemiMixedTypes="0" containsString="0" containsNumber="1" minValue="62847.229999999996" maxValue="156784.67000000001"/>
    </cacheField>
    <cacheField name="Gas" numFmtId="0">
      <sharedItems containsSemiMixedTypes="0" containsString="0" containsNumber="1" minValue="666.18999999999994" maxValue="2278.81"/>
    </cacheField>
    <cacheField name="Electricity" numFmtId="0">
      <sharedItems containsSemiMixedTypes="0" containsString="0" containsNumber="1" minValue="6647.95" maxValue="18451.82"/>
    </cacheField>
    <cacheField name="TOTAL " numFmtId="0">
      <sharedItems containsSemiMixedTypes="0" containsString="0" containsNumber="1" minValue="72906.11" maxValue="174893.32"/>
    </cacheField>
    <cacheField name="city" numFmtId="0">
      <sharedItems count="5">
        <s v="New York"/>
        <s v="Los Angeles"/>
        <s v="Chicago"/>
        <s v="Houston"/>
        <s v="Phoenix"/>
      </sharedItems>
    </cacheField>
    <cacheField name="year" numFmtId="0">
      <sharedItems containsSemiMixedTypes="0" containsString="0" containsNumber="1" containsInteger="1" minValue="2016" maxValue="2019" count="4">
        <n v="2016"/>
        <n v="2017"/>
        <n v="2018"/>
        <n v="2019"/>
      </sharedItems>
    </cacheField>
    <cacheField name="Month" numFmtId="0">
      <sharedItems count="12">
        <s v="January"/>
        <s v="February"/>
        <s v="March"/>
        <s v="April"/>
        <s v="May"/>
        <s v="June"/>
        <s v="July"/>
        <s v="August"/>
        <s v="September"/>
        <s v="October"/>
        <s v="November"/>
        <s v="December"/>
      </sharedItems>
    </cacheField>
    <cacheField name="state" numFmtId="0">
      <sharedItems count="5">
        <s v="New York"/>
        <s v="California"/>
        <s v="Illinois"/>
        <s v="Texas"/>
        <s v="Arizona"/>
      </sharedItems>
    </cacheField>
  </cacheFields>
  <extLst>
    <ext xmlns:x14="http://schemas.microsoft.com/office/spreadsheetml/2009/9/main" uri="{725AE2AE-9491-48be-B2B4-4EB974FC3084}">
      <x14:pivotCacheDefinition pivotCacheId="8188603"/>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jar Hasabla" refreshedDate="45695.853611689818" createdVersion="8" refreshedVersion="8" minRefreshableVersion="3" recordCount="15" xr:uid="{03A76987-9DA6-4F6C-A60D-8D68BE72F9F6}">
  <cacheSource type="worksheet">
    <worksheetSource name="energy_project_rates__1"/>
  </cacheSource>
  <cacheFields count="4">
    <cacheField name="Year" numFmtId="0">
      <sharedItems containsSemiMixedTypes="0" containsString="0" containsNumber="1" containsInteger="1" minValue="2016" maxValue="2020"/>
    </cacheField>
    <cacheField name="Energy Type" numFmtId="0">
      <sharedItems count="3">
        <s v="Water"/>
        <s v="Gas"/>
        <s v="Electricity"/>
      </sharedItems>
    </cacheField>
    <cacheField name="Price Per Unit" numFmtId="0">
      <sharedItems/>
    </cacheField>
    <cacheField name="type-year" numFmtId="0">
      <sharedItems/>
    </cacheField>
  </cacheFields>
  <extLst>
    <ext xmlns:x14="http://schemas.microsoft.com/office/spreadsheetml/2009/9/main" uri="{725AE2AE-9491-48be-B2B4-4EB974FC3084}">
      <x14:pivotCacheDefinition pivotCacheId="1018118344"/>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jar Hasabla" refreshedDate="45695.853585532408" backgroundQuery="1" createdVersion="3" refreshedVersion="8" minRefreshableVersion="3" recordCount="0" supportSubquery="1" supportAdvancedDrill="1" xr:uid="{F6D18D5D-889B-4AD0-8A9E-3E5A4049A2B5}">
  <cacheSource type="external" connectionId="7">
    <extLst>
      <ext xmlns:x14="http://schemas.microsoft.com/office/spreadsheetml/2009/9/main" uri="{F057638F-6D5F-4e77-A914-E7F072B9BCA8}">
        <x14:sourceConnection name="ThisWorkbookDataModel"/>
      </ext>
    </extLst>
  </cacheSource>
  <cacheFields count="0"/>
  <cacheHierarchies count="47">
    <cacheHierarchy uniqueName="[energy_project_building_consumption].[TotalConsumption]" caption="TotalConsumption" attribute="1" defaultMemberUniqueName="[energy_project_building_consumption].[TotalConsumption].[All]" allUniqueName="[energy_project_building_consumption].[TotalConsumption].[All]" dimensionUniqueName="[energy_project_building_consumption]" displayFolder="" count="0" memberValueDatatype="20" unbalanced="0"/>
    <cacheHierarchy uniqueName="[energy_project_building_consumption].[Building]" caption="Building" attribute="1" defaultMemberUniqueName="[energy_project_building_consumption].[Building].[All]" allUniqueName="[energy_project_building_consumption].[Building].[All]" dimensionUniqueName="[energy_project_building_consumption]" displayFolder="" count="0" memberValueDatatype="130" unbalanced="0"/>
    <cacheHierarchy uniqueName="[energy_project_building_consumption].[City]" caption="City" attribute="1" defaultMemberUniqueName="[energy_project_building_consumption].[City].[All]" allUniqueName="[energy_project_building_consumption].[City].[All]" dimensionUniqueName="[energy_project_building_consumption]" displayFolder="" count="0" memberValueDatatype="130" unbalanced="0"/>
    <cacheHierarchy uniqueName="[energy_project_building_consumption].[Country]" caption="Country" attribute="1" defaultMemberUniqueName="[energy_project_building_consumption].[Country].[All]" allUniqueName="[energy_project_building_consumption].[Country].[All]" dimensionUniqueName="[energy_project_building_consumption]" displayFolder="" count="0" memberValueDatatype="130" unbalanced="0"/>
    <cacheHierarchy uniqueName="[energy_project_building_consumption].[state]" caption="state" attribute="1" defaultMemberUniqueName="[energy_project_building_consumption].[state].[All]" allUniqueName="[energy_project_building_consumption].[state].[All]" dimensionUniqueName="[energy_project_building_consumption]" displayFolder="" count="0" memberValueDatatype="130" unbalanced="0"/>
    <cacheHierarchy uniqueName="[energy_project_energy_consumptions].[Date]" caption="Date" attribute="1" defaultMemberUniqueName="[energy_project_energy_consumptions].[Date].[All]" allUniqueName="[energy_project_energy_consumptions].[Date].[All]" dimensionUniqueName="[energy_project_energy_consumptions]" displayFolder="" count="0" memberValueDatatype="130" unbalanced="0"/>
    <cacheHierarchy uniqueName="[energy_project_energy_consumptions].[Building]" caption="Building" attribute="1" defaultMemberUniqueName="[energy_project_energy_consumptions].[Building].[All]" allUniqueName="[energy_project_energy_consumptions].[Building].[All]" dimensionUniqueName="[energy_project_energy_consumptions]" displayFolder="" count="0" memberValueDatatype="130" unbalanced="0"/>
    <cacheHierarchy uniqueName="[energy_project_energy_consumptions].[Year]" caption="Year" attribute="1" defaultMemberUniqueName="[energy_project_energy_consumptions].[Year].[All]" allUniqueName="[energy_project_energy_consumptions].[Year].[All]" dimensionUniqueName="[energy_project_energy_consumptions]" displayFolder="" count="0" memberValueDatatype="20" unbalanced="0"/>
    <cacheHierarchy uniqueName="[energy_project_energy_consumptions].[Month]" caption="Month" attribute="1" defaultMemberUniqueName="[energy_project_energy_consumptions].[Month].[All]" allUniqueName="[energy_project_energy_consumptions].[Month].[All]" dimensionUniqueName="[energy_project_energy_consumptions]" displayFolder="" count="0" memberValueDatatype="130" unbalanced="0"/>
    <cacheHierarchy uniqueName="[energy_project_energy_consumptions].[consumption]" caption="consumption" attribute="1" defaultMemberUniqueName="[energy_project_energy_consumptions].[consumption].[All]" allUniqueName="[energy_project_energy_consumptions].[consumption].[All]" dimensionUniqueName="[energy_project_energy_consumptions]" displayFolder="" count="0" memberValueDatatype="20" unbalanced="0"/>
    <cacheHierarchy uniqueName="[energy_project_energy_consumptions].[type-year]" caption="type-year" attribute="1" defaultMemberUniqueName="[energy_project_energy_consumptions].[type-year].[All]" allUniqueName="[energy_project_energy_consumptions].[type-year].[All]" dimensionUniqueName="[energy_project_energy_consumptions]" displayFolder="" count="0" memberValueDatatype="130" unbalanced="0"/>
    <cacheHierarchy uniqueName="[energy_project_energy_consumptions].[type - Copy]" caption="type - Copy" attribute="1" defaultMemberUniqueName="[energy_project_energy_consumptions].[type - Copy].[All]" allUniqueName="[energy_project_energy_consumptions].[type - Copy].[All]" dimensionUniqueName="[energy_project_energy_consumptions]" displayFolder="" count="0" memberValueDatatype="130" unbalanced="0"/>
    <cacheHierarchy uniqueName="[energy_project_rates__1].[Year]" caption="Year" attribute="1" defaultMemberUniqueName="[energy_project_rates__1].[Year].[All]" allUniqueName="[energy_project_rates__1].[Year].[All]" dimensionUniqueName="[energy_project_rates__1]" displayFolder="" count="0" memberValueDatatype="20" unbalanced="0"/>
    <cacheHierarchy uniqueName="[energy_project_rates__1].[Energy Type]" caption="Energy Type" attribute="1" defaultMemberUniqueName="[energy_project_rates__1].[Energy Type].[All]" allUniqueName="[energy_project_rates__1].[Energy Type].[All]" dimensionUniqueName="[energy_project_rates__1]" displayFolder="" count="0" memberValueDatatype="130" unbalanced="0"/>
    <cacheHierarchy uniqueName="[energy_project_rates__1].[Price Per Unit]" caption="Price Per Unit" attribute="1" defaultMemberUniqueName="[energy_project_rates__1].[Price Per Unit].[All]" allUniqueName="[energy_project_rates__1].[Price Per Unit].[All]" dimensionUniqueName="[energy_project_rates__1]" displayFolder="" count="0" memberValueDatatype="130" unbalanced="0"/>
    <cacheHierarchy uniqueName="[energy_project_rates__1].[type-year]" caption="type-year" attribute="1" defaultMemberUniqueName="[energy_project_rates__1].[type-year].[All]" allUniqueName="[energy_project_rates__1].[type-year].[All]" dimensionUniqueName="[energy_project_rates__1]" displayFolder="" count="0" memberValueDatatype="130" unbalanced="0"/>
    <cacheHierarchy uniqueName="[energy_project_total_consumption].[Building]" caption="Building" attribute="1" defaultMemberUniqueName="[energy_project_total_consumption].[Building].[All]" allUniqueName="[energy_project_total_consumption].[Building].[All]" dimensionUniqueName="[energy_project_total_consumption]" displayFolder="" count="0" memberValueDatatype="130" unbalanced="0"/>
    <cacheHierarchy uniqueName="[energy_project_total_consumption].[Water]" caption="Water" attribute="1" defaultMemberUniqueName="[energy_project_total_consumption].[Water].[All]" allUniqueName="[energy_project_total_consumption].[Water].[All]" dimensionUniqueName="[energy_project_total_consumption]" displayFolder="" count="0" memberValueDatatype="5" unbalanced="0"/>
    <cacheHierarchy uniqueName="[energy_project_total_consumption].[Gas]" caption="Gas" attribute="1" defaultMemberUniqueName="[energy_project_total_consumption].[Gas].[All]" allUniqueName="[energy_project_total_consumption].[Gas].[All]" dimensionUniqueName="[energy_project_total_consumption]" displayFolder="" count="0" memberValueDatatype="5" unbalanced="0"/>
    <cacheHierarchy uniqueName="[energy_project_total_consumption].[Electricity]" caption="Electricity" attribute="1" defaultMemberUniqueName="[energy_project_total_consumption].[Electricity].[All]" allUniqueName="[energy_project_total_consumption].[Electricity].[All]" dimensionUniqueName="[energy_project_total_consumption]" displayFolder="" count="0" memberValueDatatype="5" unbalanced="0"/>
    <cacheHierarchy uniqueName="[energy_project_total_consumption].[TOTAL]" caption="TOTAL" attribute="1" defaultMemberUniqueName="[energy_project_total_consumption].[TOTAL].[All]" allUniqueName="[energy_project_total_consumption].[TOTAL].[All]" dimensionUniqueName="[energy_project_total_consumption]" displayFolder="" count="0" memberValueDatatype="5" unbalanced="0"/>
    <cacheHierarchy uniqueName="[energy_project_total_consumption].[city]" caption="city" attribute="1" defaultMemberUniqueName="[energy_project_total_consumption].[city].[All]" allUniqueName="[energy_project_total_consumption].[city].[All]" dimensionUniqueName="[energy_project_total_consumption]" displayFolder="" count="0" memberValueDatatype="130" unbalanced="0"/>
    <cacheHierarchy uniqueName="[energy_project_total_consumption].[year]" caption="year" attribute="1" defaultMemberUniqueName="[energy_project_total_consumption].[year].[All]" allUniqueName="[energy_project_total_consumption].[year].[All]" dimensionUniqueName="[energy_project_total_consumption]" displayFolder="" count="0" memberValueDatatype="20" unbalanced="0"/>
    <cacheHierarchy uniqueName="[energy_project_total_consumption].[Month]" caption="Month" attribute="1" defaultMemberUniqueName="[energy_project_total_consumption].[Month].[All]" allUniqueName="[energy_project_total_consumption].[Month].[All]" dimensionUniqueName="[energy_project_total_consumption]" displayFolder="" count="0" memberValueDatatype="130" unbalanced="0"/>
    <cacheHierarchy uniqueName="[energy_project_total_consumption].[state]" caption="state" attribute="1" defaultMemberUniqueName="[energy_project_total_consumption].[state].[All]" allUniqueName="[energy_project_total_consumption].[state].[All]" dimensionUniqueName="[energy_project_total_consumption]" displayFolder="" count="0" memberValueDatatype="130" unbalanced="0"/>
    <cacheHierarchy uniqueName="[energy_project_total_consumption__3].[Building]" caption="Building" attribute="1" defaultMemberUniqueName="[energy_project_total_consumption__3].[Building].[All]" allUniqueName="[energy_project_total_consumption__3].[Building].[All]" dimensionUniqueName="[energy_project_total_consumption__3]" displayFolder="" count="0" memberValueDatatype="130" unbalanced="0"/>
    <cacheHierarchy uniqueName="[energy_project_total_consumption__3].[Water]" caption="Water" attribute="1" defaultMemberUniqueName="[energy_project_total_consumption__3].[Water].[All]" allUniqueName="[energy_project_total_consumption__3].[Water].[All]" dimensionUniqueName="[energy_project_total_consumption__3]" displayFolder="" count="0" memberValueDatatype="5" unbalanced="0"/>
    <cacheHierarchy uniqueName="[energy_project_total_consumption__3].[Gas]" caption="Gas" attribute="1" defaultMemberUniqueName="[energy_project_total_consumption__3].[Gas].[All]" allUniqueName="[energy_project_total_consumption__3].[Gas].[All]" dimensionUniqueName="[energy_project_total_consumption__3]" displayFolder="" count="0" memberValueDatatype="5" unbalanced="0"/>
    <cacheHierarchy uniqueName="[energy_project_total_consumption__3].[Electricity]" caption="Electricity" attribute="1" defaultMemberUniqueName="[energy_project_total_consumption__3].[Electricity].[All]" allUniqueName="[energy_project_total_consumption__3].[Electricity].[All]" dimensionUniqueName="[energy_project_total_consumption__3]" displayFolder="" count="0" memberValueDatatype="5" unbalanced="0"/>
    <cacheHierarchy uniqueName="[energy_project_total_consumption__3].[total]" caption="total" attribute="1" defaultMemberUniqueName="[energy_project_total_consumption__3].[total].[All]" allUniqueName="[energy_project_total_consumption__3].[total].[All]" dimensionUniqueName="[energy_project_total_consumption__3]" displayFolder="" count="0" memberValueDatatype="5" unbalanced="0"/>
    <cacheHierarchy uniqueName="[energy_project_total_consumption__3].[city]" caption="city" attribute="1" defaultMemberUniqueName="[energy_project_total_consumption__3].[city].[All]" allUniqueName="[energy_project_total_consumption__3].[city].[All]" dimensionUniqueName="[energy_project_total_consumption__3]" displayFolder="" count="0" memberValueDatatype="130" unbalanced="0"/>
    <cacheHierarchy uniqueName="[energy_project_total_consumption__3].[year]" caption="year" attribute="1" defaultMemberUniqueName="[energy_project_total_consumption__3].[year].[All]" allUniqueName="[energy_project_total_consumption__3].[year].[All]" dimensionUniqueName="[energy_project_total_consumption__3]" displayFolder="" count="0" memberValueDatatype="20" unbalanced="0"/>
    <cacheHierarchy uniqueName="[energy_project_total_consumption__3].[Month]" caption="Month" attribute="1" defaultMemberUniqueName="[energy_project_total_consumption__3].[Month].[All]" allUniqueName="[energy_project_total_consumption__3].[Month].[All]" dimensionUniqueName="[energy_project_total_consumption__3]" displayFolder="" count="0" memberValueDatatype="130" unbalanced="0"/>
    <cacheHierarchy uniqueName="[energy_project_total_consumption__3].[state]" caption="state" attribute="1" defaultMemberUniqueName="[energy_project_total_consumption__3].[state].[All]" allUniqueName="[energy_project_total_consumption__3].[state].[All]" dimensionUniqueName="[energy_project_total_consumption__3]" displayFolder="" count="2" memberValueDatatype="130" unbalanced="0"/>
    <cacheHierarchy uniqueName="[energy_project_total_consumption__3].[Energy_type]" caption="Energy_type" attribute="1" defaultMemberUniqueName="[energy_project_total_consumption__3].[Energy_type].[All]" allUniqueName="[energy_project_total_consumption__3].[Energy_type].[All]" dimensionUniqueName="[energy_project_total_consumption__3]" displayFolder="" count="2" memberValueDatatype="130" unbalanced="0"/>
    <cacheHierarchy uniqueName="[energy_project_total_consumption__3].[consumption]" caption="consumption" attribute="1" defaultMemberUniqueName="[energy_project_total_consumption__3].[consumption].[All]" allUniqueName="[energy_project_total_consumption__3].[consumption].[All]" dimensionUniqueName="[energy_project_total_consumption__3]" displayFolder="" count="0" memberValueDatatype="5" unbalanced="0"/>
    <cacheHierarchy uniqueName="[Measures].[__XL_Count energy_project_building_consumption]" caption="__XL_Count energy_project_building_consumption" measure="1" displayFolder="" measureGroup="energy_project_building_consumption" count="0" hidden="1"/>
    <cacheHierarchy uniqueName="[Measures].[__XL_Count energy_project_energy_consumptions]" caption="__XL_Count energy_project_energy_consumptions" measure="1" displayFolder="" measureGroup="energy_project_energy_consumptions" count="0" hidden="1"/>
    <cacheHierarchy uniqueName="[Measures].[__XL_Count energy_project_rates__1]" caption="__XL_Count energy_project_rates__1" measure="1" displayFolder="" measureGroup="energy_project_rates__1" count="0" hidden="1"/>
    <cacheHierarchy uniqueName="[Measures].[__XL_Count energy_project_total_consumption__3]" caption="__XL_Count energy_project_total_consumption__3" measure="1" displayFolder="" measureGroup="energy_project_total_consumption__3" count="0" hidden="1"/>
    <cacheHierarchy uniqueName="[Measures].[__XL_Count energy_project_total_consumption]" caption="__XL_Count energy_project_total_consumption" measure="1" displayFolder="" measureGroup="energy_project_total_consumption" count="0" hidden="1"/>
    <cacheHierarchy uniqueName="[Measures].[__No measures defined]" caption="__No measures defined" measure="1" displayFolder="" count="0" hidden="1"/>
    <cacheHierarchy uniqueName="[Measures].[Sum of TotalConsumption]" caption="Sum of TotalConsumption" measure="1" displayFolder="" measureGroup="energy_project_building_consumption" count="0" hidden="1">
      <extLst>
        <ext xmlns:x15="http://schemas.microsoft.com/office/spreadsheetml/2010/11/main" uri="{B97F6D7D-B522-45F9-BDA1-12C45D357490}">
          <x15:cacheHierarchy aggregatedColumn="0"/>
        </ext>
      </extLst>
    </cacheHierarchy>
    <cacheHierarchy uniqueName="[Measures].[Sum of TOTAL]" caption="Sum of TOTAL" measure="1" displayFolder="" measureGroup="energy_project_total_consumption" count="0" hidden="1">
      <extLst>
        <ext xmlns:x15="http://schemas.microsoft.com/office/spreadsheetml/2010/11/main" uri="{B97F6D7D-B522-45F9-BDA1-12C45D357490}">
          <x15:cacheHierarchy aggregatedColumn="20"/>
        </ext>
      </extLst>
    </cacheHierarchy>
    <cacheHierarchy uniqueName="[Measures].[Sum of Water]" caption="Sum of Water" measure="1" displayFolder="" measureGroup="energy_project_total_consumption__3" count="0" hidden="1">
      <extLst>
        <ext xmlns:x15="http://schemas.microsoft.com/office/spreadsheetml/2010/11/main" uri="{B97F6D7D-B522-45F9-BDA1-12C45D357490}">
          <x15:cacheHierarchy aggregatedColumn="26"/>
        </ext>
      </extLst>
    </cacheHierarchy>
    <cacheHierarchy uniqueName="[Measures].[Sum of Gas]" caption="Sum of Gas" measure="1" displayFolder="" measureGroup="energy_project_total_consumption__3" count="0" hidden="1">
      <extLst>
        <ext xmlns:x15="http://schemas.microsoft.com/office/spreadsheetml/2010/11/main" uri="{B97F6D7D-B522-45F9-BDA1-12C45D357490}">
          <x15:cacheHierarchy aggregatedColumn="27"/>
        </ext>
      </extLst>
    </cacheHierarchy>
    <cacheHierarchy uniqueName="[Measures].[Sum of Electricity]" caption="Sum of Electricity" measure="1" displayFolder="" measureGroup="energy_project_total_consumption__3" count="0" hidden="1">
      <extLst>
        <ext xmlns:x15="http://schemas.microsoft.com/office/spreadsheetml/2010/11/main" uri="{B97F6D7D-B522-45F9-BDA1-12C45D357490}">
          <x15:cacheHierarchy aggregatedColumn="28"/>
        </ext>
      </extLst>
    </cacheHierarchy>
  </cacheHierarchies>
  <kpis count="0"/>
  <extLst>
    <ext xmlns:x14="http://schemas.microsoft.com/office/spreadsheetml/2009/9/main" uri="{725AE2AE-9491-48be-B2B4-4EB974FC3084}">
      <x14:pivotCacheDefinition slicerData="1" pivotCacheId="86732079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84">
  <r>
    <x v="0"/>
    <n v="107309.29"/>
    <n v="1047.18"/>
    <n v="12033.89"/>
    <n v="120390.35999999999"/>
    <s v="New York"/>
    <x v="0"/>
    <x v="0"/>
    <x v="0"/>
    <x v="0"/>
    <n v="107309.29"/>
  </r>
  <r>
    <x v="0"/>
    <n v="107309.29"/>
    <n v="1047.18"/>
    <n v="12033.89"/>
    <n v="120390.35999999999"/>
    <s v="New York"/>
    <x v="0"/>
    <x v="0"/>
    <x v="0"/>
    <x v="1"/>
    <n v="1047.18"/>
  </r>
  <r>
    <x v="0"/>
    <n v="107309.29"/>
    <n v="1047.18"/>
    <n v="12033.89"/>
    <n v="120390.35999999999"/>
    <s v="New York"/>
    <x v="0"/>
    <x v="0"/>
    <x v="0"/>
    <x v="2"/>
    <n v="12033.89"/>
  </r>
  <r>
    <x v="1"/>
    <n v="87332.27"/>
    <n v="677.97"/>
    <n v="14338.12"/>
    <n v="102348.36"/>
    <s v="New York"/>
    <x v="0"/>
    <x v="0"/>
    <x v="0"/>
    <x v="0"/>
    <n v="87332.27"/>
  </r>
  <r>
    <x v="1"/>
    <n v="87332.27"/>
    <n v="677.97"/>
    <n v="14338.12"/>
    <n v="102348.36"/>
    <s v="New York"/>
    <x v="0"/>
    <x v="0"/>
    <x v="0"/>
    <x v="1"/>
    <n v="677.97"/>
  </r>
  <r>
    <x v="1"/>
    <n v="87332.27"/>
    <n v="677.97"/>
    <n v="14338.12"/>
    <n v="102348.36"/>
    <s v="New York"/>
    <x v="0"/>
    <x v="0"/>
    <x v="0"/>
    <x v="2"/>
    <n v="14338.12"/>
  </r>
  <r>
    <x v="2"/>
    <n v="80454.3"/>
    <n v="983.63"/>
    <n v="12738.21"/>
    <n v="94176.140000000014"/>
    <s v="New York"/>
    <x v="0"/>
    <x v="0"/>
    <x v="0"/>
    <x v="0"/>
    <n v="80454.3"/>
  </r>
  <r>
    <x v="2"/>
    <n v="80454.3"/>
    <n v="983.63"/>
    <n v="12738.21"/>
    <n v="94176.140000000014"/>
    <s v="New York"/>
    <x v="0"/>
    <x v="0"/>
    <x v="0"/>
    <x v="1"/>
    <n v="983.63"/>
  </r>
  <r>
    <x v="2"/>
    <n v="80454.3"/>
    <n v="983.63"/>
    <n v="12738.21"/>
    <n v="94176.140000000014"/>
    <s v="New York"/>
    <x v="0"/>
    <x v="0"/>
    <x v="0"/>
    <x v="2"/>
    <n v="12738.21"/>
  </r>
  <r>
    <x v="3"/>
    <n v="95844.56"/>
    <n v="1110.1099999999999"/>
    <n v="7928.87"/>
    <n v="104883.54"/>
    <s v="Los Angeles"/>
    <x v="0"/>
    <x v="0"/>
    <x v="1"/>
    <x v="0"/>
    <n v="95844.56"/>
  </r>
  <r>
    <x v="3"/>
    <n v="95844.56"/>
    <n v="1110.1099999999999"/>
    <n v="7928.87"/>
    <n v="104883.54"/>
    <s v="Los Angeles"/>
    <x v="0"/>
    <x v="0"/>
    <x v="1"/>
    <x v="1"/>
    <n v="1110.1099999999999"/>
  </r>
  <r>
    <x v="3"/>
    <n v="95844.56"/>
    <n v="1110.1099999999999"/>
    <n v="7928.87"/>
    <n v="104883.54"/>
    <s v="Los Angeles"/>
    <x v="0"/>
    <x v="0"/>
    <x v="1"/>
    <x v="2"/>
    <n v="7928.87"/>
  </r>
  <r>
    <x v="4"/>
    <n v="79900.02"/>
    <n v="1459.79"/>
    <n v="10514.27"/>
    <n v="91874.08"/>
    <s v="Chicago"/>
    <x v="0"/>
    <x v="0"/>
    <x v="2"/>
    <x v="0"/>
    <n v="79900.02"/>
  </r>
  <r>
    <x v="4"/>
    <n v="79900.02"/>
    <n v="1459.79"/>
    <n v="10514.27"/>
    <n v="91874.08"/>
    <s v="Chicago"/>
    <x v="0"/>
    <x v="0"/>
    <x v="2"/>
    <x v="1"/>
    <n v="1459.79"/>
  </r>
  <r>
    <x v="4"/>
    <n v="79900.02"/>
    <n v="1459.79"/>
    <n v="10514.27"/>
    <n v="91874.08"/>
    <s v="Chicago"/>
    <x v="0"/>
    <x v="0"/>
    <x v="2"/>
    <x v="2"/>
    <n v="10514.27"/>
  </r>
  <r>
    <x v="5"/>
    <n v="85628.51"/>
    <n v="871.1"/>
    <n v="11066.38"/>
    <n v="97565.99"/>
    <s v="Houston"/>
    <x v="0"/>
    <x v="0"/>
    <x v="3"/>
    <x v="0"/>
    <n v="85628.51"/>
  </r>
  <r>
    <x v="5"/>
    <n v="85628.51"/>
    <n v="871.1"/>
    <n v="11066.38"/>
    <n v="97565.99"/>
    <s v="Houston"/>
    <x v="0"/>
    <x v="0"/>
    <x v="3"/>
    <x v="1"/>
    <n v="871.1"/>
  </r>
  <r>
    <x v="5"/>
    <n v="85628.51"/>
    <n v="871.1"/>
    <n v="11066.38"/>
    <n v="97565.99"/>
    <s v="Houston"/>
    <x v="0"/>
    <x v="0"/>
    <x v="3"/>
    <x v="2"/>
    <n v="11066.38"/>
  </r>
  <r>
    <x v="6"/>
    <n v="124433.69"/>
    <n v="1134.5999999999999"/>
    <n v="10991.98"/>
    <n v="136560.27000000002"/>
    <s v="Phoenix"/>
    <x v="0"/>
    <x v="0"/>
    <x v="4"/>
    <x v="0"/>
    <n v="124433.69"/>
  </r>
  <r>
    <x v="6"/>
    <n v="124433.69"/>
    <n v="1134.5999999999999"/>
    <n v="10991.98"/>
    <n v="136560.27000000002"/>
    <s v="Phoenix"/>
    <x v="0"/>
    <x v="0"/>
    <x v="4"/>
    <x v="1"/>
    <n v="1134.5999999999999"/>
  </r>
  <r>
    <x v="6"/>
    <n v="124433.69"/>
    <n v="1134.5999999999999"/>
    <n v="10991.98"/>
    <n v="136560.27000000002"/>
    <s v="Phoenix"/>
    <x v="0"/>
    <x v="0"/>
    <x v="4"/>
    <x v="2"/>
    <n v="10991.98"/>
  </r>
  <r>
    <x v="7"/>
    <n v="128198.33"/>
    <n v="666.19"/>
    <n v="9008.91"/>
    <n v="137873.43"/>
    <s v="Chicago"/>
    <x v="0"/>
    <x v="0"/>
    <x v="2"/>
    <x v="0"/>
    <n v="128198.33"/>
  </r>
  <r>
    <x v="7"/>
    <n v="128198.33"/>
    <n v="666.19"/>
    <n v="9008.91"/>
    <n v="137873.43"/>
    <s v="Chicago"/>
    <x v="0"/>
    <x v="0"/>
    <x v="2"/>
    <x v="1"/>
    <n v="666.19"/>
  </r>
  <r>
    <x v="7"/>
    <n v="128198.33"/>
    <n v="666.19"/>
    <n v="9008.91"/>
    <n v="137873.43"/>
    <s v="Chicago"/>
    <x v="0"/>
    <x v="0"/>
    <x v="2"/>
    <x v="2"/>
    <n v="9008.91"/>
  </r>
  <r>
    <x v="8"/>
    <n v="106344.88"/>
    <n v="1263.25"/>
    <n v="9506.4599999999991"/>
    <n v="117114.59"/>
    <s v="Chicago"/>
    <x v="0"/>
    <x v="0"/>
    <x v="2"/>
    <x v="0"/>
    <n v="106344.88"/>
  </r>
  <r>
    <x v="8"/>
    <n v="106344.88"/>
    <n v="1263.25"/>
    <n v="9506.4599999999991"/>
    <n v="117114.59"/>
    <s v="Chicago"/>
    <x v="0"/>
    <x v="0"/>
    <x v="2"/>
    <x v="1"/>
    <n v="1263.25"/>
  </r>
  <r>
    <x v="8"/>
    <n v="106344.88"/>
    <n v="1263.25"/>
    <n v="9506.4599999999991"/>
    <n v="117114.59"/>
    <s v="Chicago"/>
    <x v="0"/>
    <x v="0"/>
    <x v="2"/>
    <x v="2"/>
    <n v="9506.4599999999991"/>
  </r>
  <r>
    <x v="9"/>
    <n v="127969.24"/>
    <n v="1011.53"/>
    <n v="7297.71"/>
    <n v="136278.48000000001"/>
    <s v="Los Angeles"/>
    <x v="0"/>
    <x v="0"/>
    <x v="1"/>
    <x v="0"/>
    <n v="127969.24"/>
  </r>
  <r>
    <x v="9"/>
    <n v="127969.24"/>
    <n v="1011.53"/>
    <n v="7297.71"/>
    <n v="136278.48000000001"/>
    <s v="Los Angeles"/>
    <x v="0"/>
    <x v="0"/>
    <x v="1"/>
    <x v="1"/>
    <n v="1011.53"/>
  </r>
  <r>
    <x v="9"/>
    <n v="127969.24"/>
    <n v="1011.53"/>
    <n v="7297.71"/>
    <n v="136278.48000000001"/>
    <s v="Los Angeles"/>
    <x v="0"/>
    <x v="0"/>
    <x v="1"/>
    <x v="2"/>
    <n v="7297.71"/>
  </r>
  <r>
    <x v="10"/>
    <n v="129377.88"/>
    <n v="950.77"/>
    <n v="10381.9"/>
    <n v="140710.55000000002"/>
    <s v="Los Angeles"/>
    <x v="0"/>
    <x v="0"/>
    <x v="1"/>
    <x v="0"/>
    <n v="129377.88"/>
  </r>
  <r>
    <x v="10"/>
    <n v="129377.88"/>
    <n v="950.77"/>
    <n v="10381.9"/>
    <n v="140710.55000000002"/>
    <s v="Los Angeles"/>
    <x v="0"/>
    <x v="0"/>
    <x v="1"/>
    <x v="1"/>
    <n v="950.77"/>
  </r>
  <r>
    <x v="10"/>
    <n v="129377.88"/>
    <n v="950.77"/>
    <n v="10381.9"/>
    <n v="140710.55000000002"/>
    <s v="Los Angeles"/>
    <x v="0"/>
    <x v="0"/>
    <x v="1"/>
    <x v="2"/>
    <n v="10381.9"/>
  </r>
  <r>
    <x v="0"/>
    <n v="135721.72"/>
    <n v="1494.82"/>
    <n v="12835.24"/>
    <n v="150051.78"/>
    <s v="New York"/>
    <x v="0"/>
    <x v="1"/>
    <x v="0"/>
    <x v="0"/>
    <n v="135721.72"/>
  </r>
  <r>
    <x v="0"/>
    <n v="135721.72"/>
    <n v="1494.82"/>
    <n v="12835.24"/>
    <n v="150051.78"/>
    <s v="New York"/>
    <x v="0"/>
    <x v="1"/>
    <x v="0"/>
    <x v="1"/>
    <n v="1494.82"/>
  </r>
  <r>
    <x v="0"/>
    <n v="135721.72"/>
    <n v="1494.82"/>
    <n v="12835.24"/>
    <n v="150051.78"/>
    <s v="New York"/>
    <x v="0"/>
    <x v="1"/>
    <x v="0"/>
    <x v="2"/>
    <n v="12835.24"/>
  </r>
  <r>
    <x v="1"/>
    <n v="114810.36"/>
    <n v="890.32"/>
    <n v="15583.39"/>
    <n v="131284.07"/>
    <s v="New York"/>
    <x v="0"/>
    <x v="1"/>
    <x v="0"/>
    <x v="0"/>
    <n v="114810.36"/>
  </r>
  <r>
    <x v="1"/>
    <n v="114810.36"/>
    <n v="890.32"/>
    <n v="15583.39"/>
    <n v="131284.07"/>
    <s v="New York"/>
    <x v="0"/>
    <x v="1"/>
    <x v="0"/>
    <x v="1"/>
    <n v="890.32"/>
  </r>
  <r>
    <x v="1"/>
    <n v="114810.36"/>
    <n v="890.32"/>
    <n v="15583.39"/>
    <n v="131284.07"/>
    <s v="New York"/>
    <x v="0"/>
    <x v="1"/>
    <x v="0"/>
    <x v="2"/>
    <n v="15583.39"/>
  </r>
  <r>
    <x v="2"/>
    <n v="71672"/>
    <n v="1368.34"/>
    <n v="12026.76"/>
    <n v="85067.099999999991"/>
    <s v="New York"/>
    <x v="0"/>
    <x v="1"/>
    <x v="0"/>
    <x v="0"/>
    <n v="71672"/>
  </r>
  <r>
    <x v="2"/>
    <n v="71672"/>
    <n v="1368.34"/>
    <n v="12026.76"/>
    <n v="85067.099999999991"/>
    <s v="New York"/>
    <x v="0"/>
    <x v="1"/>
    <x v="0"/>
    <x v="1"/>
    <n v="1368.34"/>
  </r>
  <r>
    <x v="2"/>
    <n v="71672"/>
    <n v="1368.34"/>
    <n v="12026.76"/>
    <n v="85067.099999999991"/>
    <s v="New York"/>
    <x v="0"/>
    <x v="1"/>
    <x v="0"/>
    <x v="2"/>
    <n v="12026.76"/>
  </r>
  <r>
    <x v="3"/>
    <n v="104241.53"/>
    <n v="886.91"/>
    <n v="9497.7800000000007"/>
    <n v="114626.22"/>
    <s v="Los Angeles"/>
    <x v="0"/>
    <x v="1"/>
    <x v="1"/>
    <x v="0"/>
    <n v="104241.53"/>
  </r>
  <r>
    <x v="3"/>
    <n v="104241.53"/>
    <n v="886.91"/>
    <n v="9497.7800000000007"/>
    <n v="114626.22"/>
    <s v="Los Angeles"/>
    <x v="0"/>
    <x v="1"/>
    <x v="1"/>
    <x v="1"/>
    <n v="886.91"/>
  </r>
  <r>
    <x v="3"/>
    <n v="104241.53"/>
    <n v="886.91"/>
    <n v="9497.7800000000007"/>
    <n v="114626.22"/>
    <s v="Los Angeles"/>
    <x v="0"/>
    <x v="1"/>
    <x v="1"/>
    <x v="2"/>
    <n v="9497.7800000000007"/>
  </r>
  <r>
    <x v="4"/>
    <n v="82778.37"/>
    <n v="1192.26"/>
    <n v="14641.61"/>
    <n v="98612.239999999991"/>
    <s v="Chicago"/>
    <x v="0"/>
    <x v="1"/>
    <x v="2"/>
    <x v="0"/>
    <n v="82778.37"/>
  </r>
  <r>
    <x v="4"/>
    <n v="82778.37"/>
    <n v="1192.26"/>
    <n v="14641.61"/>
    <n v="98612.239999999991"/>
    <s v="Chicago"/>
    <x v="0"/>
    <x v="1"/>
    <x v="2"/>
    <x v="1"/>
    <n v="1192.26"/>
  </r>
  <r>
    <x v="4"/>
    <n v="82778.37"/>
    <n v="1192.26"/>
    <n v="14641.61"/>
    <n v="98612.239999999991"/>
    <s v="Chicago"/>
    <x v="0"/>
    <x v="1"/>
    <x v="2"/>
    <x v="2"/>
    <n v="14641.61"/>
  </r>
  <r>
    <x v="5"/>
    <n v="131634.99"/>
    <n v="1178.6199999999999"/>
    <n v="6647.95"/>
    <n v="139461.56"/>
    <s v="Houston"/>
    <x v="0"/>
    <x v="1"/>
    <x v="3"/>
    <x v="0"/>
    <n v="131634.99"/>
  </r>
  <r>
    <x v="5"/>
    <n v="131634.99"/>
    <n v="1178.6199999999999"/>
    <n v="6647.95"/>
    <n v="139461.56"/>
    <s v="Houston"/>
    <x v="0"/>
    <x v="1"/>
    <x v="3"/>
    <x v="1"/>
    <n v="1178.6199999999999"/>
  </r>
  <r>
    <x v="5"/>
    <n v="131634.99"/>
    <n v="1178.6199999999999"/>
    <n v="6647.95"/>
    <n v="139461.56"/>
    <s v="Houston"/>
    <x v="0"/>
    <x v="1"/>
    <x v="3"/>
    <x v="2"/>
    <n v="6647.95"/>
  </r>
  <r>
    <x v="6"/>
    <n v="140596.16"/>
    <n v="1458.24"/>
    <n v="13459.58"/>
    <n v="155513.97999999998"/>
    <s v="Phoenix"/>
    <x v="0"/>
    <x v="1"/>
    <x v="4"/>
    <x v="0"/>
    <n v="140596.16"/>
  </r>
  <r>
    <x v="6"/>
    <n v="140596.16"/>
    <n v="1458.24"/>
    <n v="13459.58"/>
    <n v="155513.97999999998"/>
    <s v="Phoenix"/>
    <x v="0"/>
    <x v="1"/>
    <x v="4"/>
    <x v="1"/>
    <n v="1458.24"/>
  </r>
  <r>
    <x v="6"/>
    <n v="140596.16"/>
    <n v="1458.24"/>
    <n v="13459.58"/>
    <n v="155513.97999999998"/>
    <s v="Phoenix"/>
    <x v="0"/>
    <x v="1"/>
    <x v="4"/>
    <x v="2"/>
    <n v="13459.58"/>
  </r>
  <r>
    <x v="7"/>
    <n v="78194.710000000006"/>
    <n v="774.69"/>
    <n v="15412.89"/>
    <n v="94382.290000000008"/>
    <s v="Chicago"/>
    <x v="0"/>
    <x v="1"/>
    <x v="2"/>
    <x v="0"/>
    <n v="78194.710000000006"/>
  </r>
  <r>
    <x v="7"/>
    <n v="78194.710000000006"/>
    <n v="774.69"/>
    <n v="15412.89"/>
    <n v="94382.290000000008"/>
    <s v="Chicago"/>
    <x v="0"/>
    <x v="1"/>
    <x v="2"/>
    <x v="1"/>
    <n v="774.69"/>
  </r>
  <r>
    <x v="7"/>
    <n v="78194.710000000006"/>
    <n v="774.69"/>
    <n v="15412.89"/>
    <n v="94382.290000000008"/>
    <s v="Chicago"/>
    <x v="0"/>
    <x v="1"/>
    <x v="2"/>
    <x v="2"/>
    <n v="15412.89"/>
  </r>
  <r>
    <x v="8"/>
    <n v="62847.23"/>
    <n v="992"/>
    <n v="9937.0499999999993"/>
    <n v="73776.28"/>
    <s v="Chicago"/>
    <x v="0"/>
    <x v="1"/>
    <x v="2"/>
    <x v="0"/>
    <n v="62847.23"/>
  </r>
  <r>
    <x v="8"/>
    <n v="62847.23"/>
    <n v="992"/>
    <n v="9937.0499999999993"/>
    <n v="73776.28"/>
    <s v="Chicago"/>
    <x v="0"/>
    <x v="1"/>
    <x v="2"/>
    <x v="1"/>
    <n v="992"/>
  </r>
  <r>
    <x v="8"/>
    <n v="62847.23"/>
    <n v="992"/>
    <n v="9937.0499999999993"/>
    <n v="73776.28"/>
    <s v="Chicago"/>
    <x v="0"/>
    <x v="1"/>
    <x v="2"/>
    <x v="2"/>
    <n v="9937.0499999999993"/>
  </r>
  <r>
    <x v="9"/>
    <n v="80088.5"/>
    <n v="1223.26"/>
    <n v="10462.19"/>
    <n v="91773.95"/>
    <s v="Los Angeles"/>
    <x v="0"/>
    <x v="1"/>
    <x v="1"/>
    <x v="0"/>
    <n v="80088.5"/>
  </r>
  <r>
    <x v="9"/>
    <n v="80088.5"/>
    <n v="1223.26"/>
    <n v="10462.19"/>
    <n v="91773.95"/>
    <s v="Los Angeles"/>
    <x v="0"/>
    <x v="1"/>
    <x v="1"/>
    <x v="1"/>
    <n v="1223.26"/>
  </r>
  <r>
    <x v="9"/>
    <n v="80088.5"/>
    <n v="1223.26"/>
    <n v="10462.19"/>
    <n v="91773.95"/>
    <s v="Los Angeles"/>
    <x v="0"/>
    <x v="1"/>
    <x v="1"/>
    <x v="2"/>
    <n v="10462.19"/>
  </r>
  <r>
    <x v="10"/>
    <n v="126728.31"/>
    <n v="1364.93"/>
    <n v="7081.95"/>
    <n v="135175.19"/>
    <s v="Los Angeles"/>
    <x v="0"/>
    <x v="1"/>
    <x v="1"/>
    <x v="0"/>
    <n v="126728.31"/>
  </r>
  <r>
    <x v="10"/>
    <n v="126728.31"/>
    <n v="1364.93"/>
    <n v="7081.95"/>
    <n v="135175.19"/>
    <s v="Los Angeles"/>
    <x v="0"/>
    <x v="1"/>
    <x v="1"/>
    <x v="1"/>
    <n v="1364.93"/>
  </r>
  <r>
    <x v="10"/>
    <n v="126728.31"/>
    <n v="1364.93"/>
    <n v="7081.95"/>
    <n v="135175.19"/>
    <s v="Los Angeles"/>
    <x v="0"/>
    <x v="1"/>
    <x v="1"/>
    <x v="2"/>
    <n v="7081.95"/>
  </r>
  <r>
    <x v="0"/>
    <n v="75181.820000000007"/>
    <n v="811.27"/>
    <n v="8388.2900000000009"/>
    <n v="84381.38"/>
    <s v="New York"/>
    <x v="0"/>
    <x v="2"/>
    <x v="0"/>
    <x v="0"/>
    <n v="75181.820000000007"/>
  </r>
  <r>
    <x v="0"/>
    <n v="75181.820000000007"/>
    <n v="811.27"/>
    <n v="8388.2900000000009"/>
    <n v="84381.38"/>
    <s v="New York"/>
    <x v="0"/>
    <x v="2"/>
    <x v="0"/>
    <x v="1"/>
    <n v="811.27"/>
  </r>
  <r>
    <x v="0"/>
    <n v="75181.820000000007"/>
    <n v="811.27"/>
    <n v="8388.2900000000009"/>
    <n v="84381.38"/>
    <s v="New York"/>
    <x v="0"/>
    <x v="2"/>
    <x v="0"/>
    <x v="2"/>
    <n v="8388.2900000000009"/>
  </r>
  <r>
    <x v="1"/>
    <n v="112827.29"/>
    <n v="718.27"/>
    <n v="10371.36"/>
    <n v="123916.92"/>
    <s v="New York"/>
    <x v="0"/>
    <x v="2"/>
    <x v="0"/>
    <x v="0"/>
    <n v="112827.29"/>
  </r>
  <r>
    <x v="1"/>
    <n v="112827.29"/>
    <n v="718.27"/>
    <n v="10371.36"/>
    <n v="123916.92"/>
    <s v="New York"/>
    <x v="0"/>
    <x v="2"/>
    <x v="0"/>
    <x v="1"/>
    <n v="718.27"/>
  </r>
  <r>
    <x v="1"/>
    <n v="112827.29"/>
    <n v="718.27"/>
    <n v="10371.36"/>
    <n v="123916.92"/>
    <s v="New York"/>
    <x v="0"/>
    <x v="2"/>
    <x v="0"/>
    <x v="2"/>
    <n v="10371.36"/>
  </r>
  <r>
    <x v="2"/>
    <n v="131566.79"/>
    <n v="669.6"/>
    <n v="8349.5400000000009"/>
    <n v="140585.93000000002"/>
    <s v="New York"/>
    <x v="0"/>
    <x v="2"/>
    <x v="0"/>
    <x v="0"/>
    <n v="131566.79"/>
  </r>
  <r>
    <x v="2"/>
    <n v="131566.79"/>
    <n v="669.6"/>
    <n v="8349.5400000000009"/>
    <n v="140585.93000000002"/>
    <s v="New York"/>
    <x v="0"/>
    <x v="2"/>
    <x v="0"/>
    <x v="1"/>
    <n v="669.6"/>
  </r>
  <r>
    <x v="2"/>
    <n v="131566.79"/>
    <n v="669.6"/>
    <n v="8349.5400000000009"/>
    <n v="140585.93000000002"/>
    <s v="New York"/>
    <x v="0"/>
    <x v="2"/>
    <x v="0"/>
    <x v="2"/>
    <n v="8349.5400000000009"/>
  </r>
  <r>
    <x v="3"/>
    <n v="131157.59"/>
    <n v="1504.74"/>
    <n v="10973.07"/>
    <n v="143635.4"/>
    <s v="Los Angeles"/>
    <x v="0"/>
    <x v="2"/>
    <x v="1"/>
    <x v="0"/>
    <n v="131157.59"/>
  </r>
  <r>
    <x v="3"/>
    <n v="131157.59"/>
    <n v="1504.74"/>
    <n v="10973.07"/>
    <n v="143635.4"/>
    <s v="Los Angeles"/>
    <x v="0"/>
    <x v="2"/>
    <x v="1"/>
    <x v="1"/>
    <n v="1504.74"/>
  </r>
  <r>
    <x v="3"/>
    <n v="131157.59"/>
    <n v="1504.74"/>
    <n v="10973.07"/>
    <n v="143635.4"/>
    <s v="Los Angeles"/>
    <x v="0"/>
    <x v="2"/>
    <x v="1"/>
    <x v="2"/>
    <n v="10973.07"/>
  </r>
  <r>
    <x v="4"/>
    <n v="72546.2"/>
    <n v="1054"/>
    <n v="10820.86"/>
    <n v="84421.06"/>
    <s v="Chicago"/>
    <x v="0"/>
    <x v="2"/>
    <x v="2"/>
    <x v="0"/>
    <n v="72546.2"/>
  </r>
  <r>
    <x v="4"/>
    <n v="72546.2"/>
    <n v="1054"/>
    <n v="10820.86"/>
    <n v="84421.06"/>
    <s v="Chicago"/>
    <x v="0"/>
    <x v="2"/>
    <x v="2"/>
    <x v="1"/>
    <n v="1054"/>
  </r>
  <r>
    <x v="4"/>
    <n v="72546.2"/>
    <n v="1054"/>
    <n v="10820.86"/>
    <n v="84421.06"/>
    <s v="Chicago"/>
    <x v="0"/>
    <x v="2"/>
    <x v="2"/>
    <x v="2"/>
    <n v="10820.86"/>
  </r>
  <r>
    <x v="5"/>
    <n v="129345.02"/>
    <n v="1169.6300000000001"/>
    <n v="12611.42"/>
    <n v="143126.07"/>
    <s v="Houston"/>
    <x v="0"/>
    <x v="2"/>
    <x v="3"/>
    <x v="0"/>
    <n v="129345.02"/>
  </r>
  <r>
    <x v="5"/>
    <n v="129345.02"/>
    <n v="1169.6300000000001"/>
    <n v="12611.42"/>
    <n v="143126.07"/>
    <s v="Houston"/>
    <x v="0"/>
    <x v="2"/>
    <x v="3"/>
    <x v="1"/>
    <n v="1169.6300000000001"/>
  </r>
  <r>
    <x v="5"/>
    <n v="129345.02"/>
    <n v="1169.6300000000001"/>
    <n v="12611.42"/>
    <n v="143126.07"/>
    <s v="Houston"/>
    <x v="0"/>
    <x v="2"/>
    <x v="3"/>
    <x v="2"/>
    <n v="12611.42"/>
  </r>
  <r>
    <x v="6"/>
    <n v="123447.27"/>
    <n v="1514.66"/>
    <n v="10335.709999999999"/>
    <n v="135297.64000000001"/>
    <s v="Phoenix"/>
    <x v="0"/>
    <x v="2"/>
    <x v="4"/>
    <x v="0"/>
    <n v="123447.27"/>
  </r>
  <r>
    <x v="6"/>
    <n v="123447.27"/>
    <n v="1514.66"/>
    <n v="10335.709999999999"/>
    <n v="135297.64000000001"/>
    <s v="Phoenix"/>
    <x v="0"/>
    <x v="2"/>
    <x v="4"/>
    <x v="1"/>
    <n v="1514.66"/>
  </r>
  <r>
    <x v="6"/>
    <n v="123447.27"/>
    <n v="1514.66"/>
    <n v="10335.709999999999"/>
    <n v="135297.64000000001"/>
    <s v="Phoenix"/>
    <x v="0"/>
    <x v="2"/>
    <x v="4"/>
    <x v="2"/>
    <n v="10335.709999999999"/>
  </r>
  <r>
    <x v="7"/>
    <n v="143163.89000000001"/>
    <n v="881.64"/>
    <n v="9045.18"/>
    <n v="153090.71000000002"/>
    <s v="Chicago"/>
    <x v="0"/>
    <x v="2"/>
    <x v="2"/>
    <x v="0"/>
    <n v="143163.89000000001"/>
  </r>
  <r>
    <x v="7"/>
    <n v="143163.89000000001"/>
    <n v="881.64"/>
    <n v="9045.18"/>
    <n v="153090.71000000002"/>
    <s v="Chicago"/>
    <x v="0"/>
    <x v="2"/>
    <x v="2"/>
    <x v="1"/>
    <n v="881.64"/>
  </r>
  <r>
    <x v="7"/>
    <n v="143163.89000000001"/>
    <n v="881.64"/>
    <n v="9045.18"/>
    <n v="153090.71000000002"/>
    <s v="Chicago"/>
    <x v="0"/>
    <x v="2"/>
    <x v="2"/>
    <x v="2"/>
    <n v="9045.18"/>
  </r>
  <r>
    <x v="8"/>
    <n v="74214.62"/>
    <n v="721.37"/>
    <n v="15087.08"/>
    <n v="90023.069999999992"/>
    <s v="Chicago"/>
    <x v="0"/>
    <x v="2"/>
    <x v="2"/>
    <x v="0"/>
    <n v="74214.62"/>
  </r>
  <r>
    <x v="8"/>
    <n v="74214.62"/>
    <n v="721.37"/>
    <n v="15087.08"/>
    <n v="90023.069999999992"/>
    <s v="Chicago"/>
    <x v="0"/>
    <x v="2"/>
    <x v="2"/>
    <x v="1"/>
    <n v="721.37"/>
  </r>
  <r>
    <x v="8"/>
    <n v="74214.62"/>
    <n v="721.37"/>
    <n v="15087.08"/>
    <n v="90023.069999999992"/>
    <s v="Chicago"/>
    <x v="0"/>
    <x v="2"/>
    <x v="2"/>
    <x v="2"/>
    <n v="15087.08"/>
  </r>
  <r>
    <x v="9"/>
    <n v="73976.23"/>
    <n v="1332.38"/>
    <n v="9071.2199999999993"/>
    <n v="84379.83"/>
    <s v="Los Angeles"/>
    <x v="0"/>
    <x v="2"/>
    <x v="1"/>
    <x v="0"/>
    <n v="73976.23"/>
  </r>
  <r>
    <x v="9"/>
    <n v="73976.23"/>
    <n v="1332.38"/>
    <n v="9071.2199999999993"/>
    <n v="84379.83"/>
    <s v="Los Angeles"/>
    <x v="0"/>
    <x v="2"/>
    <x v="1"/>
    <x v="1"/>
    <n v="1332.38"/>
  </r>
  <r>
    <x v="9"/>
    <n v="73976.23"/>
    <n v="1332.38"/>
    <n v="9071.2199999999993"/>
    <n v="84379.83"/>
    <s v="Los Angeles"/>
    <x v="0"/>
    <x v="2"/>
    <x v="1"/>
    <x v="2"/>
    <n v="9071.2199999999993"/>
  </r>
  <r>
    <x v="10"/>
    <n v="146073.85999999999"/>
    <n v="1263.25"/>
    <n v="9258.4599999999991"/>
    <n v="156595.56999999998"/>
    <s v="Los Angeles"/>
    <x v="0"/>
    <x v="2"/>
    <x v="1"/>
    <x v="0"/>
    <n v="146073.85999999999"/>
  </r>
  <r>
    <x v="10"/>
    <n v="146073.85999999999"/>
    <n v="1263.25"/>
    <n v="9258.4599999999991"/>
    <n v="156595.56999999998"/>
    <s v="Los Angeles"/>
    <x v="0"/>
    <x v="2"/>
    <x v="1"/>
    <x v="1"/>
    <n v="1263.25"/>
  </r>
  <r>
    <x v="10"/>
    <n v="146073.85999999999"/>
    <n v="1263.25"/>
    <n v="9258.4599999999991"/>
    <n v="156595.56999999998"/>
    <s v="Los Angeles"/>
    <x v="0"/>
    <x v="2"/>
    <x v="1"/>
    <x v="2"/>
    <n v="9258.4599999999991"/>
  </r>
  <r>
    <x v="0"/>
    <n v="82690.02"/>
    <n v="1012.77"/>
    <n v="11244.01"/>
    <n v="94946.8"/>
    <s v="New York"/>
    <x v="0"/>
    <x v="3"/>
    <x v="0"/>
    <x v="0"/>
    <n v="82690.02"/>
  </r>
  <r>
    <x v="0"/>
    <n v="82690.02"/>
    <n v="1012.77"/>
    <n v="11244.01"/>
    <n v="94946.8"/>
    <s v="New York"/>
    <x v="0"/>
    <x v="3"/>
    <x v="0"/>
    <x v="1"/>
    <n v="1012.77"/>
  </r>
  <r>
    <x v="0"/>
    <n v="82690.02"/>
    <n v="1012.77"/>
    <n v="11244.01"/>
    <n v="94946.8"/>
    <s v="New York"/>
    <x v="0"/>
    <x v="3"/>
    <x v="0"/>
    <x v="2"/>
    <n v="11244.01"/>
  </r>
  <r>
    <x v="1"/>
    <n v="75209.100000000006"/>
    <n v="1091.82"/>
    <n v="15559.83"/>
    <n v="91860.750000000015"/>
    <s v="New York"/>
    <x v="0"/>
    <x v="3"/>
    <x v="0"/>
    <x v="0"/>
    <n v="75209.100000000006"/>
  </r>
  <r>
    <x v="1"/>
    <n v="75209.100000000006"/>
    <n v="1091.82"/>
    <n v="15559.83"/>
    <n v="91860.750000000015"/>
    <s v="New York"/>
    <x v="0"/>
    <x v="3"/>
    <x v="0"/>
    <x v="1"/>
    <n v="1091.82"/>
  </r>
  <r>
    <x v="1"/>
    <n v="75209.100000000006"/>
    <n v="1091.82"/>
    <n v="15559.83"/>
    <n v="91860.750000000015"/>
    <s v="New York"/>
    <x v="0"/>
    <x v="3"/>
    <x v="0"/>
    <x v="2"/>
    <n v="15559.83"/>
  </r>
  <r>
    <x v="2"/>
    <n v="151342.93"/>
    <n v="1401.2"/>
    <n v="12085.97"/>
    <n v="164830.1"/>
    <s v="New York"/>
    <x v="0"/>
    <x v="3"/>
    <x v="0"/>
    <x v="0"/>
    <n v="151342.93"/>
  </r>
  <r>
    <x v="2"/>
    <n v="151342.93"/>
    <n v="1401.2"/>
    <n v="12085.97"/>
    <n v="164830.1"/>
    <s v="New York"/>
    <x v="0"/>
    <x v="3"/>
    <x v="0"/>
    <x v="1"/>
    <n v="1401.2"/>
  </r>
  <r>
    <x v="2"/>
    <n v="151342.93"/>
    <n v="1401.2"/>
    <n v="12085.97"/>
    <n v="164830.1"/>
    <s v="New York"/>
    <x v="0"/>
    <x v="3"/>
    <x v="0"/>
    <x v="2"/>
    <n v="12085.97"/>
  </r>
  <r>
    <x v="3"/>
    <n v="97607.53"/>
    <n v="1146.07"/>
    <n v="12627.54"/>
    <n v="111381.14000000001"/>
    <s v="Los Angeles"/>
    <x v="0"/>
    <x v="3"/>
    <x v="1"/>
    <x v="0"/>
    <n v="97607.53"/>
  </r>
  <r>
    <x v="3"/>
    <n v="97607.53"/>
    <n v="1146.07"/>
    <n v="12627.54"/>
    <n v="111381.14000000001"/>
    <s v="Los Angeles"/>
    <x v="0"/>
    <x v="3"/>
    <x v="1"/>
    <x v="1"/>
    <n v="1146.07"/>
  </r>
  <r>
    <x v="3"/>
    <n v="97607.53"/>
    <n v="1146.07"/>
    <n v="12627.54"/>
    <n v="111381.14000000001"/>
    <s v="Los Angeles"/>
    <x v="0"/>
    <x v="3"/>
    <x v="1"/>
    <x v="2"/>
    <n v="12627.54"/>
  </r>
  <r>
    <x v="4"/>
    <n v="102296.9"/>
    <n v="984.25"/>
    <n v="9923.41"/>
    <n v="113204.56"/>
    <s v="Chicago"/>
    <x v="0"/>
    <x v="3"/>
    <x v="2"/>
    <x v="0"/>
    <n v="102296.9"/>
  </r>
  <r>
    <x v="4"/>
    <n v="102296.9"/>
    <n v="984.25"/>
    <n v="9923.41"/>
    <n v="113204.56"/>
    <s v="Chicago"/>
    <x v="0"/>
    <x v="3"/>
    <x v="2"/>
    <x v="1"/>
    <n v="984.25"/>
  </r>
  <r>
    <x v="4"/>
    <n v="102296.9"/>
    <n v="984.25"/>
    <n v="9923.41"/>
    <n v="113204.56"/>
    <s v="Chicago"/>
    <x v="0"/>
    <x v="3"/>
    <x v="2"/>
    <x v="2"/>
    <n v="9923.41"/>
  </r>
  <r>
    <x v="5"/>
    <n v="75563.12"/>
    <n v="1170.25"/>
    <n v="10895.26"/>
    <n v="87628.62999999999"/>
    <s v="Houston"/>
    <x v="0"/>
    <x v="3"/>
    <x v="3"/>
    <x v="0"/>
    <n v="75563.12"/>
  </r>
  <r>
    <x v="5"/>
    <n v="75563.12"/>
    <n v="1170.25"/>
    <n v="10895.26"/>
    <n v="87628.62999999999"/>
    <s v="Houston"/>
    <x v="0"/>
    <x v="3"/>
    <x v="3"/>
    <x v="1"/>
    <n v="1170.25"/>
  </r>
  <r>
    <x v="5"/>
    <n v="75563.12"/>
    <n v="1170.25"/>
    <n v="10895.26"/>
    <n v="87628.62999999999"/>
    <s v="Houston"/>
    <x v="0"/>
    <x v="3"/>
    <x v="3"/>
    <x v="2"/>
    <n v="10895.26"/>
  </r>
  <r>
    <x v="6"/>
    <n v="121968.57"/>
    <n v="1439.95"/>
    <n v="9496.23"/>
    <n v="132904.75"/>
    <s v="Phoenix"/>
    <x v="0"/>
    <x v="3"/>
    <x v="4"/>
    <x v="0"/>
    <n v="121968.57"/>
  </r>
  <r>
    <x v="6"/>
    <n v="121968.57"/>
    <n v="1439.95"/>
    <n v="9496.23"/>
    <n v="132904.75"/>
    <s v="Phoenix"/>
    <x v="0"/>
    <x v="3"/>
    <x v="4"/>
    <x v="1"/>
    <n v="1439.95"/>
  </r>
  <r>
    <x v="6"/>
    <n v="121968.57"/>
    <n v="1439.95"/>
    <n v="9496.23"/>
    <n v="132904.75"/>
    <s v="Phoenix"/>
    <x v="0"/>
    <x v="3"/>
    <x v="4"/>
    <x v="2"/>
    <n v="9496.23"/>
  </r>
  <r>
    <x v="7"/>
    <n v="111987.81"/>
    <n v="960.07"/>
    <n v="13857.93"/>
    <n v="126805.81"/>
    <s v="Chicago"/>
    <x v="0"/>
    <x v="3"/>
    <x v="2"/>
    <x v="0"/>
    <n v="111987.81"/>
  </r>
  <r>
    <x v="7"/>
    <n v="111987.81"/>
    <n v="960.07"/>
    <n v="13857.93"/>
    <n v="126805.81"/>
    <s v="Chicago"/>
    <x v="0"/>
    <x v="3"/>
    <x v="2"/>
    <x v="1"/>
    <n v="960.07"/>
  </r>
  <r>
    <x v="7"/>
    <n v="111987.81"/>
    <n v="960.07"/>
    <n v="13857.93"/>
    <n v="126805.81"/>
    <s v="Chicago"/>
    <x v="0"/>
    <x v="3"/>
    <x v="2"/>
    <x v="2"/>
    <n v="13857.93"/>
  </r>
  <r>
    <x v="8"/>
    <n v="77418.78"/>
    <n v="1493.58"/>
    <n v="9397.34"/>
    <n v="88309.7"/>
    <s v="Chicago"/>
    <x v="0"/>
    <x v="3"/>
    <x v="2"/>
    <x v="0"/>
    <n v="77418.78"/>
  </r>
  <r>
    <x v="8"/>
    <n v="77418.78"/>
    <n v="1493.58"/>
    <n v="9397.34"/>
    <n v="88309.7"/>
    <s v="Chicago"/>
    <x v="0"/>
    <x v="3"/>
    <x v="2"/>
    <x v="1"/>
    <n v="1493.58"/>
  </r>
  <r>
    <x v="8"/>
    <n v="77418.78"/>
    <n v="1493.58"/>
    <n v="9397.34"/>
    <n v="88309.7"/>
    <s v="Chicago"/>
    <x v="0"/>
    <x v="3"/>
    <x v="2"/>
    <x v="2"/>
    <n v="9397.34"/>
  </r>
  <r>
    <x v="9"/>
    <n v="138306.19"/>
    <n v="1115.69"/>
    <n v="7387.3"/>
    <n v="146809.18"/>
    <s v="Los Angeles"/>
    <x v="0"/>
    <x v="3"/>
    <x v="1"/>
    <x v="0"/>
    <n v="138306.19"/>
  </r>
  <r>
    <x v="9"/>
    <n v="138306.19"/>
    <n v="1115.69"/>
    <n v="7387.3"/>
    <n v="146809.18"/>
    <s v="Los Angeles"/>
    <x v="0"/>
    <x v="3"/>
    <x v="1"/>
    <x v="1"/>
    <n v="1115.69"/>
  </r>
  <r>
    <x v="9"/>
    <n v="138306.19"/>
    <n v="1115.69"/>
    <n v="7387.3"/>
    <n v="146809.18"/>
    <s v="Los Angeles"/>
    <x v="0"/>
    <x v="3"/>
    <x v="1"/>
    <x v="2"/>
    <n v="7387.3"/>
  </r>
  <r>
    <x v="10"/>
    <n v="96219.97"/>
    <n v="1357.18"/>
    <n v="14755.07"/>
    <n v="112332.22"/>
    <s v="Los Angeles"/>
    <x v="0"/>
    <x v="3"/>
    <x v="1"/>
    <x v="0"/>
    <n v="96219.97"/>
  </r>
  <r>
    <x v="10"/>
    <n v="96219.97"/>
    <n v="1357.18"/>
    <n v="14755.07"/>
    <n v="112332.22"/>
    <s v="Los Angeles"/>
    <x v="0"/>
    <x v="3"/>
    <x v="1"/>
    <x v="1"/>
    <n v="1357.18"/>
  </r>
  <r>
    <x v="10"/>
    <n v="96219.97"/>
    <n v="1357.18"/>
    <n v="14755.07"/>
    <n v="112332.22"/>
    <s v="Los Angeles"/>
    <x v="0"/>
    <x v="3"/>
    <x v="1"/>
    <x v="2"/>
    <n v="14755.07"/>
  </r>
  <r>
    <x v="0"/>
    <n v="95346.39"/>
    <n v="1110.1099999999999"/>
    <n v="14800.95"/>
    <n v="111257.45"/>
    <s v="New York"/>
    <x v="0"/>
    <x v="4"/>
    <x v="0"/>
    <x v="0"/>
    <n v="95346.39"/>
  </r>
  <r>
    <x v="0"/>
    <n v="95346.39"/>
    <n v="1110.1099999999999"/>
    <n v="14800.95"/>
    <n v="111257.45"/>
    <s v="New York"/>
    <x v="0"/>
    <x v="4"/>
    <x v="0"/>
    <x v="1"/>
    <n v="1110.1099999999999"/>
  </r>
  <r>
    <x v="0"/>
    <n v="95346.39"/>
    <n v="1110.1099999999999"/>
    <n v="14800.95"/>
    <n v="111257.45"/>
    <s v="New York"/>
    <x v="0"/>
    <x v="4"/>
    <x v="0"/>
    <x v="2"/>
    <n v="14800.95"/>
  </r>
  <r>
    <x v="1"/>
    <n v="154188.10999999999"/>
    <n v="1358.11"/>
    <n v="8579.25"/>
    <n v="164125.46999999997"/>
    <s v="New York"/>
    <x v="0"/>
    <x v="4"/>
    <x v="0"/>
    <x v="0"/>
    <n v="154188.10999999999"/>
  </r>
  <r>
    <x v="1"/>
    <n v="154188.10999999999"/>
    <n v="1358.11"/>
    <n v="8579.25"/>
    <n v="164125.46999999997"/>
    <s v="New York"/>
    <x v="0"/>
    <x v="4"/>
    <x v="0"/>
    <x v="1"/>
    <n v="1358.11"/>
  </r>
  <r>
    <x v="1"/>
    <n v="154188.10999999999"/>
    <n v="1358.11"/>
    <n v="8579.25"/>
    <n v="164125.46999999997"/>
    <s v="New York"/>
    <x v="0"/>
    <x v="4"/>
    <x v="0"/>
    <x v="2"/>
    <n v="8579.25"/>
  </r>
  <r>
    <x v="2"/>
    <n v="66993.789999999994"/>
    <n v="847.85"/>
    <n v="12290.57"/>
    <n v="80132.209999999992"/>
    <s v="New York"/>
    <x v="0"/>
    <x v="4"/>
    <x v="0"/>
    <x v="0"/>
    <n v="66993.789999999994"/>
  </r>
  <r>
    <x v="2"/>
    <n v="66993.789999999994"/>
    <n v="847.85"/>
    <n v="12290.57"/>
    <n v="80132.209999999992"/>
    <s v="New York"/>
    <x v="0"/>
    <x v="4"/>
    <x v="0"/>
    <x v="1"/>
    <n v="847.85"/>
  </r>
  <r>
    <x v="2"/>
    <n v="66993.789999999994"/>
    <n v="847.85"/>
    <n v="12290.57"/>
    <n v="80132.209999999992"/>
    <s v="New York"/>
    <x v="0"/>
    <x v="4"/>
    <x v="0"/>
    <x v="2"/>
    <n v="12290.57"/>
  </r>
  <r>
    <x v="3"/>
    <n v="82363.28"/>
    <n v="1350.67"/>
    <n v="11577.57"/>
    <n v="95291.51999999999"/>
    <s v="Los Angeles"/>
    <x v="0"/>
    <x v="4"/>
    <x v="1"/>
    <x v="0"/>
    <n v="82363.28"/>
  </r>
  <r>
    <x v="3"/>
    <n v="82363.28"/>
    <n v="1350.67"/>
    <n v="11577.57"/>
    <n v="95291.51999999999"/>
    <s v="Los Angeles"/>
    <x v="0"/>
    <x v="4"/>
    <x v="1"/>
    <x v="1"/>
    <n v="1350.67"/>
  </r>
  <r>
    <x v="3"/>
    <n v="82363.28"/>
    <n v="1350.67"/>
    <n v="11577.57"/>
    <n v="95291.51999999999"/>
    <s v="Los Angeles"/>
    <x v="0"/>
    <x v="4"/>
    <x v="1"/>
    <x v="2"/>
    <n v="11577.57"/>
  </r>
  <r>
    <x v="4"/>
    <n v="63844.81"/>
    <n v="1219.23"/>
    <n v="7842.07"/>
    <n v="72906.11"/>
    <s v="Chicago"/>
    <x v="0"/>
    <x v="4"/>
    <x v="2"/>
    <x v="0"/>
    <n v="63844.81"/>
  </r>
  <r>
    <x v="4"/>
    <n v="63844.81"/>
    <n v="1219.23"/>
    <n v="7842.07"/>
    <n v="72906.11"/>
    <s v="Chicago"/>
    <x v="0"/>
    <x v="4"/>
    <x v="2"/>
    <x v="1"/>
    <n v="1219.23"/>
  </r>
  <r>
    <x v="4"/>
    <n v="63844.81"/>
    <n v="1219.23"/>
    <n v="7842.07"/>
    <n v="72906.11"/>
    <s v="Chicago"/>
    <x v="0"/>
    <x v="4"/>
    <x v="2"/>
    <x v="2"/>
    <n v="7842.07"/>
  </r>
  <r>
    <x v="5"/>
    <n v="145785.56"/>
    <n v="1426.62"/>
    <n v="8165.09"/>
    <n v="155377.26999999999"/>
    <s v="Houston"/>
    <x v="0"/>
    <x v="4"/>
    <x v="3"/>
    <x v="0"/>
    <n v="145785.56"/>
  </r>
  <r>
    <x v="5"/>
    <n v="145785.56"/>
    <n v="1426.62"/>
    <n v="8165.09"/>
    <n v="155377.26999999999"/>
    <s v="Houston"/>
    <x v="0"/>
    <x v="4"/>
    <x v="3"/>
    <x v="1"/>
    <n v="1426.62"/>
  </r>
  <r>
    <x v="5"/>
    <n v="145785.56"/>
    <n v="1426.62"/>
    <n v="8165.09"/>
    <n v="155377.26999999999"/>
    <s v="Houston"/>
    <x v="0"/>
    <x v="4"/>
    <x v="3"/>
    <x v="2"/>
    <n v="8165.09"/>
  </r>
  <r>
    <x v="6"/>
    <n v="133161.12"/>
    <n v="1490.17"/>
    <n v="10847.83"/>
    <n v="145499.12"/>
    <s v="Phoenix"/>
    <x v="0"/>
    <x v="4"/>
    <x v="4"/>
    <x v="0"/>
    <n v="133161.12"/>
  </r>
  <r>
    <x v="6"/>
    <n v="133161.12"/>
    <n v="1490.17"/>
    <n v="10847.83"/>
    <n v="145499.12"/>
    <s v="Phoenix"/>
    <x v="0"/>
    <x v="4"/>
    <x v="4"/>
    <x v="1"/>
    <n v="1490.17"/>
  </r>
  <r>
    <x v="6"/>
    <n v="133161.12"/>
    <n v="1490.17"/>
    <n v="10847.83"/>
    <n v="145499.12"/>
    <s v="Phoenix"/>
    <x v="0"/>
    <x v="4"/>
    <x v="4"/>
    <x v="2"/>
    <n v="10847.83"/>
  </r>
  <r>
    <x v="7"/>
    <n v="147744.76"/>
    <n v="1620.68"/>
    <n v="14912.24"/>
    <n v="164277.68"/>
    <s v="Chicago"/>
    <x v="0"/>
    <x v="4"/>
    <x v="2"/>
    <x v="0"/>
    <n v="147744.76"/>
  </r>
  <r>
    <x v="7"/>
    <n v="147744.76"/>
    <n v="1620.68"/>
    <n v="14912.24"/>
    <n v="164277.68"/>
    <s v="Chicago"/>
    <x v="0"/>
    <x v="4"/>
    <x v="2"/>
    <x v="1"/>
    <n v="1620.68"/>
  </r>
  <r>
    <x v="7"/>
    <n v="147744.76"/>
    <n v="1620.68"/>
    <n v="14912.24"/>
    <n v="164277.68"/>
    <s v="Chicago"/>
    <x v="0"/>
    <x v="4"/>
    <x v="2"/>
    <x v="2"/>
    <n v="14912.24"/>
  </r>
  <r>
    <x v="8"/>
    <n v="142609.29999999999"/>
    <n v="1477.46"/>
    <n v="8618.6200000000008"/>
    <n v="152705.37999999998"/>
    <s v="Chicago"/>
    <x v="0"/>
    <x v="4"/>
    <x v="2"/>
    <x v="0"/>
    <n v="142609.29999999999"/>
  </r>
  <r>
    <x v="8"/>
    <n v="142609.29999999999"/>
    <n v="1477.46"/>
    <n v="8618.6200000000008"/>
    <n v="152705.37999999998"/>
    <s v="Chicago"/>
    <x v="0"/>
    <x v="4"/>
    <x v="2"/>
    <x v="1"/>
    <n v="1477.46"/>
  </r>
  <r>
    <x v="8"/>
    <n v="142609.29999999999"/>
    <n v="1477.46"/>
    <n v="8618.6200000000008"/>
    <n v="152705.37999999998"/>
    <s v="Chicago"/>
    <x v="0"/>
    <x v="4"/>
    <x v="2"/>
    <x v="2"/>
    <n v="8618.6200000000008"/>
  </r>
  <r>
    <x v="9"/>
    <n v="142398.81"/>
    <n v="1285.26"/>
    <n v="14753.21"/>
    <n v="158437.28"/>
    <s v="Los Angeles"/>
    <x v="0"/>
    <x v="4"/>
    <x v="1"/>
    <x v="0"/>
    <n v="142398.81"/>
  </r>
  <r>
    <x v="9"/>
    <n v="142398.81"/>
    <n v="1285.26"/>
    <n v="14753.21"/>
    <n v="158437.28"/>
    <s v="Los Angeles"/>
    <x v="0"/>
    <x v="4"/>
    <x v="1"/>
    <x v="1"/>
    <n v="1285.26"/>
  </r>
  <r>
    <x v="9"/>
    <n v="142398.81"/>
    <n v="1285.26"/>
    <n v="14753.21"/>
    <n v="158437.28"/>
    <s v="Los Angeles"/>
    <x v="0"/>
    <x v="4"/>
    <x v="1"/>
    <x v="2"/>
    <n v="14753.21"/>
  </r>
  <r>
    <x v="10"/>
    <n v="154672.01999999999"/>
    <n v="1355.94"/>
    <n v="10583.4"/>
    <n v="166611.35999999999"/>
    <s v="Los Angeles"/>
    <x v="0"/>
    <x v="4"/>
    <x v="1"/>
    <x v="0"/>
    <n v="154672.01999999999"/>
  </r>
  <r>
    <x v="10"/>
    <n v="154672.01999999999"/>
    <n v="1355.94"/>
    <n v="10583.4"/>
    <n v="166611.35999999999"/>
    <s v="Los Angeles"/>
    <x v="0"/>
    <x v="4"/>
    <x v="1"/>
    <x v="1"/>
    <n v="1355.94"/>
  </r>
  <r>
    <x v="10"/>
    <n v="154672.01999999999"/>
    <n v="1355.94"/>
    <n v="10583.4"/>
    <n v="166611.35999999999"/>
    <s v="Los Angeles"/>
    <x v="0"/>
    <x v="4"/>
    <x v="1"/>
    <x v="2"/>
    <n v="10583.4"/>
  </r>
  <r>
    <x v="0"/>
    <n v="103059.81"/>
    <n v="1320.29"/>
    <n v="6802.64"/>
    <n v="111182.73999999999"/>
    <s v="New York"/>
    <x v="0"/>
    <x v="5"/>
    <x v="0"/>
    <x v="0"/>
    <n v="103059.81"/>
  </r>
  <r>
    <x v="0"/>
    <n v="103059.81"/>
    <n v="1320.29"/>
    <n v="6802.64"/>
    <n v="111182.73999999999"/>
    <s v="New York"/>
    <x v="0"/>
    <x v="5"/>
    <x v="0"/>
    <x v="1"/>
    <n v="1320.29"/>
  </r>
  <r>
    <x v="0"/>
    <n v="103059.81"/>
    <n v="1320.29"/>
    <n v="6802.64"/>
    <n v="111182.73999999999"/>
    <s v="New York"/>
    <x v="0"/>
    <x v="5"/>
    <x v="0"/>
    <x v="2"/>
    <n v="6802.64"/>
  </r>
  <r>
    <x v="1"/>
    <n v="111134.07"/>
    <n v="1204.3499999999999"/>
    <n v="14419.34"/>
    <n v="126757.76000000001"/>
    <s v="New York"/>
    <x v="0"/>
    <x v="5"/>
    <x v="0"/>
    <x v="0"/>
    <n v="111134.07"/>
  </r>
  <r>
    <x v="1"/>
    <n v="111134.07"/>
    <n v="1204.3499999999999"/>
    <n v="14419.34"/>
    <n v="126757.76000000001"/>
    <s v="New York"/>
    <x v="0"/>
    <x v="5"/>
    <x v="0"/>
    <x v="1"/>
    <n v="1204.3499999999999"/>
  </r>
  <r>
    <x v="1"/>
    <n v="111134.07"/>
    <n v="1204.3499999999999"/>
    <n v="14419.34"/>
    <n v="126757.76000000001"/>
    <s v="New York"/>
    <x v="0"/>
    <x v="5"/>
    <x v="0"/>
    <x v="2"/>
    <n v="14419.34"/>
  </r>
  <r>
    <x v="2"/>
    <n v="67126.47"/>
    <n v="1224.19"/>
    <n v="15273.39"/>
    <n v="83624.05"/>
    <s v="New York"/>
    <x v="0"/>
    <x v="5"/>
    <x v="0"/>
    <x v="0"/>
    <n v="67126.47"/>
  </r>
  <r>
    <x v="2"/>
    <n v="67126.47"/>
    <n v="1224.19"/>
    <n v="15273.39"/>
    <n v="83624.05"/>
    <s v="New York"/>
    <x v="0"/>
    <x v="5"/>
    <x v="0"/>
    <x v="1"/>
    <n v="1224.19"/>
  </r>
  <r>
    <x v="2"/>
    <n v="67126.47"/>
    <n v="1224.19"/>
    <n v="15273.39"/>
    <n v="83624.05"/>
    <s v="New York"/>
    <x v="0"/>
    <x v="5"/>
    <x v="0"/>
    <x v="2"/>
    <n v="15273.39"/>
  </r>
  <r>
    <x v="3"/>
    <n v="123309.63"/>
    <n v="842.58"/>
    <n v="13416.18"/>
    <n v="137568.39000000001"/>
    <s v="Los Angeles"/>
    <x v="0"/>
    <x v="5"/>
    <x v="1"/>
    <x v="0"/>
    <n v="123309.63"/>
  </r>
  <r>
    <x v="3"/>
    <n v="123309.63"/>
    <n v="842.58"/>
    <n v="13416.18"/>
    <n v="137568.39000000001"/>
    <s v="Los Angeles"/>
    <x v="0"/>
    <x v="5"/>
    <x v="1"/>
    <x v="1"/>
    <n v="842.58"/>
  </r>
  <r>
    <x v="3"/>
    <n v="123309.63"/>
    <n v="842.58"/>
    <n v="13416.18"/>
    <n v="137568.39000000001"/>
    <s v="Los Angeles"/>
    <x v="0"/>
    <x v="5"/>
    <x v="1"/>
    <x v="2"/>
    <n v="13416.18"/>
  </r>
  <r>
    <x v="4"/>
    <n v="151993.93"/>
    <n v="1614.48"/>
    <n v="12744.72"/>
    <n v="166353.13"/>
    <s v="Chicago"/>
    <x v="0"/>
    <x v="5"/>
    <x v="2"/>
    <x v="0"/>
    <n v="151993.93"/>
  </r>
  <r>
    <x v="4"/>
    <n v="151993.93"/>
    <n v="1614.48"/>
    <n v="12744.72"/>
    <n v="166353.13"/>
    <s v="Chicago"/>
    <x v="0"/>
    <x v="5"/>
    <x v="2"/>
    <x v="1"/>
    <n v="1614.48"/>
  </r>
  <r>
    <x v="4"/>
    <n v="151993.93"/>
    <n v="1614.48"/>
    <n v="12744.72"/>
    <n v="166353.13"/>
    <s v="Chicago"/>
    <x v="0"/>
    <x v="5"/>
    <x v="2"/>
    <x v="2"/>
    <n v="12744.72"/>
  </r>
  <r>
    <x v="5"/>
    <n v="115080.06"/>
    <n v="1392.21"/>
    <n v="11136.75"/>
    <n v="127609.02"/>
    <s v="Houston"/>
    <x v="0"/>
    <x v="5"/>
    <x v="3"/>
    <x v="0"/>
    <n v="115080.06"/>
  </r>
  <r>
    <x v="5"/>
    <n v="115080.06"/>
    <n v="1392.21"/>
    <n v="11136.75"/>
    <n v="127609.02"/>
    <s v="Houston"/>
    <x v="0"/>
    <x v="5"/>
    <x v="3"/>
    <x v="1"/>
    <n v="1392.21"/>
  </r>
  <r>
    <x v="5"/>
    <n v="115080.06"/>
    <n v="1392.21"/>
    <n v="11136.75"/>
    <n v="127609.02"/>
    <s v="Houston"/>
    <x v="0"/>
    <x v="5"/>
    <x v="3"/>
    <x v="2"/>
    <n v="11136.75"/>
  </r>
  <r>
    <x v="6"/>
    <n v="154690.93"/>
    <n v="992.31"/>
    <n v="14564.11"/>
    <n v="170247.34999999998"/>
    <s v="Phoenix"/>
    <x v="0"/>
    <x v="5"/>
    <x v="4"/>
    <x v="0"/>
    <n v="154690.93"/>
  </r>
  <r>
    <x v="6"/>
    <n v="154690.93"/>
    <n v="992.31"/>
    <n v="14564.11"/>
    <n v="170247.34999999998"/>
    <s v="Phoenix"/>
    <x v="0"/>
    <x v="5"/>
    <x v="4"/>
    <x v="1"/>
    <n v="992.31"/>
  </r>
  <r>
    <x v="6"/>
    <n v="154690.93"/>
    <n v="992.31"/>
    <n v="14564.11"/>
    <n v="170247.34999999998"/>
    <s v="Phoenix"/>
    <x v="0"/>
    <x v="5"/>
    <x v="4"/>
    <x v="2"/>
    <n v="14564.11"/>
  </r>
  <r>
    <x v="7"/>
    <n v="97074.02"/>
    <n v="1267.9000000000001"/>
    <n v="7373.97"/>
    <n v="105715.89"/>
    <s v="Chicago"/>
    <x v="0"/>
    <x v="5"/>
    <x v="2"/>
    <x v="0"/>
    <n v="97074.02"/>
  </r>
  <r>
    <x v="7"/>
    <n v="97074.02"/>
    <n v="1267.9000000000001"/>
    <n v="7373.97"/>
    <n v="105715.89"/>
    <s v="Chicago"/>
    <x v="0"/>
    <x v="5"/>
    <x v="2"/>
    <x v="1"/>
    <n v="1267.9000000000001"/>
  </r>
  <r>
    <x v="7"/>
    <n v="97074.02"/>
    <n v="1267.9000000000001"/>
    <n v="7373.97"/>
    <n v="105715.89"/>
    <s v="Chicago"/>
    <x v="0"/>
    <x v="5"/>
    <x v="2"/>
    <x v="2"/>
    <n v="7373.97"/>
  </r>
  <r>
    <x v="8"/>
    <n v="98499.71"/>
    <n v="890.94"/>
    <n v="8255.61"/>
    <n v="107646.26000000001"/>
    <s v="Chicago"/>
    <x v="0"/>
    <x v="5"/>
    <x v="2"/>
    <x v="0"/>
    <n v="98499.71"/>
  </r>
  <r>
    <x v="8"/>
    <n v="98499.71"/>
    <n v="890.94"/>
    <n v="8255.61"/>
    <n v="107646.26000000001"/>
    <s v="Chicago"/>
    <x v="0"/>
    <x v="5"/>
    <x v="2"/>
    <x v="1"/>
    <n v="890.94"/>
  </r>
  <r>
    <x v="8"/>
    <n v="98499.71"/>
    <n v="890.94"/>
    <n v="8255.61"/>
    <n v="107646.26000000001"/>
    <s v="Chicago"/>
    <x v="0"/>
    <x v="5"/>
    <x v="2"/>
    <x v="2"/>
    <n v="8255.61"/>
  </r>
  <r>
    <x v="9"/>
    <n v="114723.87"/>
    <n v="763.22"/>
    <n v="12882.05"/>
    <n v="128369.14"/>
    <s v="Los Angeles"/>
    <x v="0"/>
    <x v="5"/>
    <x v="1"/>
    <x v="0"/>
    <n v="114723.87"/>
  </r>
  <r>
    <x v="9"/>
    <n v="114723.87"/>
    <n v="763.22"/>
    <n v="12882.05"/>
    <n v="128369.14"/>
    <s v="Los Angeles"/>
    <x v="0"/>
    <x v="5"/>
    <x v="1"/>
    <x v="1"/>
    <n v="763.22"/>
  </r>
  <r>
    <x v="9"/>
    <n v="114723.87"/>
    <n v="763.22"/>
    <n v="12882.05"/>
    <n v="128369.14"/>
    <s v="Los Angeles"/>
    <x v="0"/>
    <x v="5"/>
    <x v="1"/>
    <x v="2"/>
    <n v="12882.05"/>
  </r>
  <r>
    <x v="10"/>
    <n v="128595.44"/>
    <n v="743.69"/>
    <n v="10132.66"/>
    <n v="139471.79"/>
    <s v="Los Angeles"/>
    <x v="0"/>
    <x v="5"/>
    <x v="1"/>
    <x v="0"/>
    <n v="128595.44"/>
  </r>
  <r>
    <x v="10"/>
    <n v="128595.44"/>
    <n v="743.69"/>
    <n v="10132.66"/>
    <n v="139471.79"/>
    <s v="Los Angeles"/>
    <x v="0"/>
    <x v="5"/>
    <x v="1"/>
    <x v="1"/>
    <n v="743.69"/>
  </r>
  <r>
    <x v="10"/>
    <n v="128595.44"/>
    <n v="743.69"/>
    <n v="10132.66"/>
    <n v="139471.79"/>
    <s v="Los Angeles"/>
    <x v="0"/>
    <x v="5"/>
    <x v="1"/>
    <x v="2"/>
    <n v="10132.66"/>
  </r>
  <r>
    <x v="0"/>
    <n v="142887.37"/>
    <n v="1521.79"/>
    <n v="8702.32"/>
    <n v="153111.48000000001"/>
    <s v="New York"/>
    <x v="0"/>
    <x v="6"/>
    <x v="0"/>
    <x v="0"/>
    <n v="142887.37"/>
  </r>
  <r>
    <x v="0"/>
    <n v="142887.37"/>
    <n v="1521.79"/>
    <n v="8702.32"/>
    <n v="153111.48000000001"/>
    <s v="New York"/>
    <x v="0"/>
    <x v="6"/>
    <x v="0"/>
    <x v="1"/>
    <n v="1521.79"/>
  </r>
  <r>
    <x v="0"/>
    <n v="142887.37"/>
    <n v="1521.79"/>
    <n v="8702.32"/>
    <n v="153111.48000000001"/>
    <s v="New York"/>
    <x v="0"/>
    <x v="6"/>
    <x v="0"/>
    <x v="2"/>
    <n v="8702.32"/>
  </r>
  <r>
    <x v="1"/>
    <n v="79067.98"/>
    <n v="1426.62"/>
    <n v="6834.88"/>
    <n v="87329.48"/>
    <s v="New York"/>
    <x v="0"/>
    <x v="6"/>
    <x v="0"/>
    <x v="0"/>
    <n v="79067.98"/>
  </r>
  <r>
    <x v="1"/>
    <n v="79067.98"/>
    <n v="1426.62"/>
    <n v="6834.88"/>
    <n v="87329.48"/>
    <s v="New York"/>
    <x v="0"/>
    <x v="6"/>
    <x v="0"/>
    <x v="1"/>
    <n v="1426.62"/>
  </r>
  <r>
    <x v="1"/>
    <n v="79067.98"/>
    <n v="1426.62"/>
    <n v="6834.88"/>
    <n v="87329.48"/>
    <s v="New York"/>
    <x v="0"/>
    <x v="6"/>
    <x v="0"/>
    <x v="2"/>
    <n v="6834.88"/>
  </r>
  <r>
    <x v="2"/>
    <n v="82713.58"/>
    <n v="1257.3599999999999"/>
    <n v="13087.89"/>
    <n v="97058.83"/>
    <s v="New York"/>
    <x v="0"/>
    <x v="6"/>
    <x v="0"/>
    <x v="0"/>
    <n v="82713.58"/>
  </r>
  <r>
    <x v="2"/>
    <n v="82713.58"/>
    <n v="1257.3599999999999"/>
    <n v="13087.89"/>
    <n v="97058.83"/>
    <s v="New York"/>
    <x v="0"/>
    <x v="6"/>
    <x v="0"/>
    <x v="1"/>
    <n v="1257.3599999999999"/>
  </r>
  <r>
    <x v="2"/>
    <n v="82713.58"/>
    <n v="1257.3599999999999"/>
    <n v="13087.89"/>
    <n v="97058.83"/>
    <s v="New York"/>
    <x v="0"/>
    <x v="6"/>
    <x v="0"/>
    <x v="2"/>
    <n v="13087.89"/>
  </r>
  <r>
    <x v="3"/>
    <n v="136071.09"/>
    <n v="1407.4"/>
    <n v="14302.16"/>
    <n v="151780.65"/>
    <s v="Los Angeles"/>
    <x v="0"/>
    <x v="6"/>
    <x v="1"/>
    <x v="0"/>
    <n v="136071.09"/>
  </r>
  <r>
    <x v="3"/>
    <n v="136071.09"/>
    <n v="1407.4"/>
    <n v="14302.16"/>
    <n v="151780.65"/>
    <s v="Los Angeles"/>
    <x v="0"/>
    <x v="6"/>
    <x v="1"/>
    <x v="1"/>
    <n v="1407.4"/>
  </r>
  <r>
    <x v="3"/>
    <n v="136071.09"/>
    <n v="1407.4"/>
    <n v="14302.16"/>
    <n v="151780.65"/>
    <s v="Los Angeles"/>
    <x v="0"/>
    <x v="6"/>
    <x v="1"/>
    <x v="2"/>
    <n v="14302.16"/>
  </r>
  <r>
    <x v="4"/>
    <n v="144369.48000000001"/>
    <n v="741.21"/>
    <n v="13215.3"/>
    <n v="158325.99"/>
    <s v="Chicago"/>
    <x v="0"/>
    <x v="6"/>
    <x v="2"/>
    <x v="0"/>
    <n v="144369.48000000001"/>
  </r>
  <r>
    <x v="4"/>
    <n v="144369.48000000001"/>
    <n v="741.21"/>
    <n v="13215.3"/>
    <n v="158325.99"/>
    <s v="Chicago"/>
    <x v="0"/>
    <x v="6"/>
    <x v="2"/>
    <x v="1"/>
    <n v="741.21"/>
  </r>
  <r>
    <x v="4"/>
    <n v="144369.48000000001"/>
    <n v="741.21"/>
    <n v="13215.3"/>
    <n v="158325.99"/>
    <s v="Chicago"/>
    <x v="0"/>
    <x v="6"/>
    <x v="2"/>
    <x v="2"/>
    <n v="13215.3"/>
  </r>
  <r>
    <x v="5"/>
    <n v="88213.91"/>
    <n v="1567.98"/>
    <n v="12734.49"/>
    <n v="102516.38"/>
    <s v="Houston"/>
    <x v="0"/>
    <x v="6"/>
    <x v="3"/>
    <x v="0"/>
    <n v="88213.91"/>
  </r>
  <r>
    <x v="5"/>
    <n v="88213.91"/>
    <n v="1567.98"/>
    <n v="12734.49"/>
    <n v="102516.38"/>
    <s v="Houston"/>
    <x v="0"/>
    <x v="6"/>
    <x v="3"/>
    <x v="1"/>
    <n v="1567.98"/>
  </r>
  <r>
    <x v="5"/>
    <n v="88213.91"/>
    <n v="1567.98"/>
    <n v="12734.49"/>
    <n v="102516.38"/>
    <s v="Houston"/>
    <x v="0"/>
    <x v="6"/>
    <x v="3"/>
    <x v="2"/>
    <n v="12734.49"/>
  </r>
  <r>
    <x v="6"/>
    <n v="125264.8"/>
    <n v="1000.68"/>
    <n v="7887.95"/>
    <n v="134153.43"/>
    <s v="Phoenix"/>
    <x v="0"/>
    <x v="6"/>
    <x v="4"/>
    <x v="0"/>
    <n v="125264.8"/>
  </r>
  <r>
    <x v="6"/>
    <n v="125264.8"/>
    <n v="1000.68"/>
    <n v="7887.95"/>
    <n v="134153.43"/>
    <s v="Phoenix"/>
    <x v="0"/>
    <x v="6"/>
    <x v="4"/>
    <x v="1"/>
    <n v="1000.68"/>
  </r>
  <r>
    <x v="6"/>
    <n v="125264.8"/>
    <n v="1000.68"/>
    <n v="7887.95"/>
    <n v="134153.43"/>
    <s v="Phoenix"/>
    <x v="0"/>
    <x v="6"/>
    <x v="4"/>
    <x v="2"/>
    <n v="7887.95"/>
  </r>
  <r>
    <x v="7"/>
    <n v="62864.9"/>
    <n v="1212.4100000000001"/>
    <n v="15426.22"/>
    <n v="79503.53"/>
    <s v="Chicago"/>
    <x v="0"/>
    <x v="6"/>
    <x v="2"/>
    <x v="0"/>
    <n v="62864.9"/>
  </r>
  <r>
    <x v="7"/>
    <n v="62864.9"/>
    <n v="1212.4100000000001"/>
    <n v="15426.22"/>
    <n v="79503.53"/>
    <s v="Chicago"/>
    <x v="0"/>
    <x v="6"/>
    <x v="2"/>
    <x v="1"/>
    <n v="1212.4100000000001"/>
  </r>
  <r>
    <x v="7"/>
    <n v="62864.9"/>
    <n v="1212.4100000000001"/>
    <n v="15426.22"/>
    <n v="79503.53"/>
    <s v="Chicago"/>
    <x v="0"/>
    <x v="6"/>
    <x v="2"/>
    <x v="2"/>
    <n v="15426.22"/>
  </r>
  <r>
    <x v="8"/>
    <n v="90901.61"/>
    <n v="828.94"/>
    <n v="9743.61"/>
    <n v="101474.16"/>
    <s v="Chicago"/>
    <x v="0"/>
    <x v="6"/>
    <x v="2"/>
    <x v="0"/>
    <n v="90901.61"/>
  </r>
  <r>
    <x v="8"/>
    <n v="90901.61"/>
    <n v="828.94"/>
    <n v="9743.61"/>
    <n v="101474.16"/>
    <s v="Chicago"/>
    <x v="0"/>
    <x v="6"/>
    <x v="2"/>
    <x v="1"/>
    <n v="828.94"/>
  </r>
  <r>
    <x v="8"/>
    <n v="90901.61"/>
    <n v="828.94"/>
    <n v="9743.61"/>
    <n v="101474.16"/>
    <s v="Chicago"/>
    <x v="0"/>
    <x v="6"/>
    <x v="2"/>
    <x v="2"/>
    <n v="9743.61"/>
  </r>
  <r>
    <x v="9"/>
    <n v="63709.96"/>
    <n v="1653.54"/>
    <n v="11487.98"/>
    <n v="76851.48"/>
    <s v="Los Angeles"/>
    <x v="0"/>
    <x v="6"/>
    <x v="1"/>
    <x v="0"/>
    <n v="63709.96"/>
  </r>
  <r>
    <x v="9"/>
    <n v="63709.96"/>
    <n v="1653.54"/>
    <n v="11487.98"/>
    <n v="76851.48"/>
    <s v="Los Angeles"/>
    <x v="0"/>
    <x v="6"/>
    <x v="1"/>
    <x v="1"/>
    <n v="1653.54"/>
  </r>
  <r>
    <x v="9"/>
    <n v="63709.96"/>
    <n v="1653.54"/>
    <n v="11487.98"/>
    <n v="76851.48"/>
    <s v="Los Angeles"/>
    <x v="0"/>
    <x v="6"/>
    <x v="1"/>
    <x v="2"/>
    <n v="11487.98"/>
  </r>
  <r>
    <x v="10"/>
    <n v="103317.11"/>
    <n v="1519.62"/>
    <n v="15598.89"/>
    <n v="120435.62"/>
    <s v="Los Angeles"/>
    <x v="0"/>
    <x v="6"/>
    <x v="1"/>
    <x v="0"/>
    <n v="103317.11"/>
  </r>
  <r>
    <x v="10"/>
    <n v="103317.11"/>
    <n v="1519.62"/>
    <n v="15598.89"/>
    <n v="120435.62"/>
    <s v="Los Angeles"/>
    <x v="0"/>
    <x v="6"/>
    <x v="1"/>
    <x v="1"/>
    <n v="1519.62"/>
  </r>
  <r>
    <x v="10"/>
    <n v="103317.11"/>
    <n v="1519.62"/>
    <n v="15598.89"/>
    <n v="120435.62"/>
    <s v="Los Angeles"/>
    <x v="0"/>
    <x v="6"/>
    <x v="1"/>
    <x v="2"/>
    <n v="15598.89"/>
  </r>
  <r>
    <x v="0"/>
    <n v="78336.38"/>
    <n v="928.45"/>
    <n v="13969.53"/>
    <n v="93234.36"/>
    <s v="New York"/>
    <x v="0"/>
    <x v="7"/>
    <x v="0"/>
    <x v="0"/>
    <n v="78336.38"/>
  </r>
  <r>
    <x v="0"/>
    <n v="78336.38"/>
    <n v="928.45"/>
    <n v="13969.53"/>
    <n v="93234.36"/>
    <s v="New York"/>
    <x v="0"/>
    <x v="7"/>
    <x v="0"/>
    <x v="1"/>
    <n v="928.45"/>
  </r>
  <r>
    <x v="0"/>
    <n v="78336.38"/>
    <n v="928.45"/>
    <n v="13969.53"/>
    <n v="93234.36"/>
    <s v="New York"/>
    <x v="0"/>
    <x v="7"/>
    <x v="0"/>
    <x v="2"/>
    <n v="13969.53"/>
  </r>
  <r>
    <x v="1"/>
    <n v="69414.58"/>
    <n v="1365.86"/>
    <n v="10432.74"/>
    <n v="81213.180000000008"/>
    <s v="New York"/>
    <x v="0"/>
    <x v="7"/>
    <x v="0"/>
    <x v="0"/>
    <n v="69414.58"/>
  </r>
  <r>
    <x v="1"/>
    <n v="69414.58"/>
    <n v="1365.86"/>
    <n v="10432.74"/>
    <n v="81213.180000000008"/>
    <s v="New York"/>
    <x v="0"/>
    <x v="7"/>
    <x v="0"/>
    <x v="1"/>
    <n v="1365.86"/>
  </r>
  <r>
    <x v="1"/>
    <n v="69414.58"/>
    <n v="1365.86"/>
    <n v="10432.74"/>
    <n v="81213.180000000008"/>
    <s v="New York"/>
    <x v="0"/>
    <x v="7"/>
    <x v="0"/>
    <x v="2"/>
    <n v="10432.74"/>
  </r>
  <r>
    <x v="2"/>
    <n v="122631.66"/>
    <n v="751.44"/>
    <n v="11095.83"/>
    <n v="134478.93"/>
    <s v="New York"/>
    <x v="0"/>
    <x v="7"/>
    <x v="0"/>
    <x v="0"/>
    <n v="122631.66"/>
  </r>
  <r>
    <x v="2"/>
    <n v="122631.66"/>
    <n v="751.44"/>
    <n v="11095.83"/>
    <n v="134478.93"/>
    <s v="New York"/>
    <x v="0"/>
    <x v="7"/>
    <x v="0"/>
    <x v="1"/>
    <n v="751.44"/>
  </r>
  <r>
    <x v="2"/>
    <n v="122631.66"/>
    <n v="751.44"/>
    <n v="11095.83"/>
    <n v="134478.93"/>
    <s v="New York"/>
    <x v="0"/>
    <x v="7"/>
    <x v="0"/>
    <x v="2"/>
    <n v="11095.83"/>
  </r>
  <r>
    <x v="3"/>
    <n v="107511.41"/>
    <n v="1532.02"/>
    <n v="13520.65"/>
    <n v="122564.08"/>
    <s v="Los Angeles"/>
    <x v="0"/>
    <x v="7"/>
    <x v="1"/>
    <x v="0"/>
    <n v="107511.41"/>
  </r>
  <r>
    <x v="3"/>
    <n v="107511.41"/>
    <n v="1532.02"/>
    <n v="13520.65"/>
    <n v="122564.08"/>
    <s v="Los Angeles"/>
    <x v="0"/>
    <x v="7"/>
    <x v="1"/>
    <x v="1"/>
    <n v="1532.02"/>
  </r>
  <r>
    <x v="3"/>
    <n v="107511.41"/>
    <n v="1532.02"/>
    <n v="13520.65"/>
    <n v="122564.08"/>
    <s v="Los Angeles"/>
    <x v="0"/>
    <x v="7"/>
    <x v="1"/>
    <x v="2"/>
    <n v="13520.65"/>
  </r>
  <r>
    <x v="4"/>
    <n v="117762.8"/>
    <n v="1424.14"/>
    <n v="12111.39"/>
    <n v="131298.33000000002"/>
    <s v="Chicago"/>
    <x v="0"/>
    <x v="7"/>
    <x v="2"/>
    <x v="0"/>
    <n v="117762.8"/>
  </r>
  <r>
    <x v="4"/>
    <n v="117762.8"/>
    <n v="1424.14"/>
    <n v="12111.39"/>
    <n v="131298.33000000002"/>
    <s v="Chicago"/>
    <x v="0"/>
    <x v="7"/>
    <x v="2"/>
    <x v="1"/>
    <n v="1424.14"/>
  </r>
  <r>
    <x v="4"/>
    <n v="117762.8"/>
    <n v="1424.14"/>
    <n v="12111.39"/>
    <n v="131298.33000000002"/>
    <s v="Chicago"/>
    <x v="0"/>
    <x v="7"/>
    <x v="2"/>
    <x v="2"/>
    <n v="12111.39"/>
  </r>
  <r>
    <x v="5"/>
    <n v="102029.06"/>
    <n v="1014.01"/>
    <n v="11065.14"/>
    <n v="114108.20999999999"/>
    <s v="Houston"/>
    <x v="0"/>
    <x v="7"/>
    <x v="3"/>
    <x v="0"/>
    <n v="102029.06"/>
  </r>
  <r>
    <x v="5"/>
    <n v="102029.06"/>
    <n v="1014.01"/>
    <n v="11065.14"/>
    <n v="114108.20999999999"/>
    <s v="Houston"/>
    <x v="0"/>
    <x v="7"/>
    <x v="3"/>
    <x v="1"/>
    <n v="1014.01"/>
  </r>
  <r>
    <x v="5"/>
    <n v="102029.06"/>
    <n v="1014.01"/>
    <n v="11065.14"/>
    <n v="114108.20999999999"/>
    <s v="Houston"/>
    <x v="0"/>
    <x v="7"/>
    <x v="3"/>
    <x v="2"/>
    <n v="11065.14"/>
  </r>
  <r>
    <x v="6"/>
    <n v="133777.71"/>
    <n v="1526.13"/>
    <n v="11596.17"/>
    <n v="146900.01"/>
    <s v="Phoenix"/>
    <x v="0"/>
    <x v="7"/>
    <x v="4"/>
    <x v="0"/>
    <n v="133777.71"/>
  </r>
  <r>
    <x v="6"/>
    <n v="133777.71"/>
    <n v="1526.13"/>
    <n v="11596.17"/>
    <n v="146900.01"/>
    <s v="Phoenix"/>
    <x v="0"/>
    <x v="7"/>
    <x v="4"/>
    <x v="1"/>
    <n v="1526.13"/>
  </r>
  <r>
    <x v="6"/>
    <n v="133777.71"/>
    <n v="1526.13"/>
    <n v="11596.17"/>
    <n v="146900.01"/>
    <s v="Phoenix"/>
    <x v="0"/>
    <x v="7"/>
    <x v="4"/>
    <x v="2"/>
    <n v="11596.17"/>
  </r>
  <r>
    <x v="7"/>
    <n v="87829.51"/>
    <n v="916.67"/>
    <n v="15668.02"/>
    <n v="104414.2"/>
    <s v="Chicago"/>
    <x v="0"/>
    <x v="7"/>
    <x v="2"/>
    <x v="0"/>
    <n v="87829.51"/>
  </r>
  <r>
    <x v="7"/>
    <n v="87829.51"/>
    <n v="916.67"/>
    <n v="15668.02"/>
    <n v="104414.2"/>
    <s v="Chicago"/>
    <x v="0"/>
    <x v="7"/>
    <x v="2"/>
    <x v="1"/>
    <n v="916.67"/>
  </r>
  <r>
    <x v="7"/>
    <n v="87829.51"/>
    <n v="916.67"/>
    <n v="15668.02"/>
    <n v="104414.2"/>
    <s v="Chicago"/>
    <x v="0"/>
    <x v="7"/>
    <x v="2"/>
    <x v="2"/>
    <n v="15668.02"/>
  </r>
  <r>
    <x v="8"/>
    <n v="68762.03"/>
    <n v="809.1"/>
    <n v="15312.14"/>
    <n v="84883.27"/>
    <s v="Chicago"/>
    <x v="0"/>
    <x v="7"/>
    <x v="2"/>
    <x v="0"/>
    <n v="68762.03"/>
  </r>
  <r>
    <x v="8"/>
    <n v="68762.03"/>
    <n v="809.1"/>
    <n v="15312.14"/>
    <n v="84883.27"/>
    <s v="Chicago"/>
    <x v="0"/>
    <x v="7"/>
    <x v="2"/>
    <x v="1"/>
    <n v="809.1"/>
  </r>
  <r>
    <x v="8"/>
    <n v="68762.03"/>
    <n v="809.1"/>
    <n v="15312.14"/>
    <n v="84883.27"/>
    <s v="Chicago"/>
    <x v="0"/>
    <x v="7"/>
    <x v="2"/>
    <x v="2"/>
    <n v="15312.14"/>
  </r>
  <r>
    <x v="9"/>
    <n v="138762.82"/>
    <n v="981.77"/>
    <n v="13506.7"/>
    <n v="153251.29"/>
    <s v="Los Angeles"/>
    <x v="0"/>
    <x v="7"/>
    <x v="1"/>
    <x v="0"/>
    <n v="138762.82"/>
  </r>
  <r>
    <x v="9"/>
    <n v="138762.82"/>
    <n v="981.77"/>
    <n v="13506.7"/>
    <n v="153251.29"/>
    <s v="Los Angeles"/>
    <x v="0"/>
    <x v="7"/>
    <x v="1"/>
    <x v="1"/>
    <n v="981.77"/>
  </r>
  <r>
    <x v="9"/>
    <n v="138762.82"/>
    <n v="981.77"/>
    <n v="13506.7"/>
    <n v="153251.29"/>
    <s v="Los Angeles"/>
    <x v="0"/>
    <x v="7"/>
    <x v="1"/>
    <x v="2"/>
    <n v="13506.7"/>
  </r>
  <r>
    <x v="10"/>
    <n v="67226.289999999994"/>
    <n v="813.13"/>
    <n v="8074.88"/>
    <n v="76114.3"/>
    <s v="Los Angeles"/>
    <x v="0"/>
    <x v="7"/>
    <x v="1"/>
    <x v="0"/>
    <n v="67226.289999999994"/>
  </r>
  <r>
    <x v="10"/>
    <n v="67226.289999999994"/>
    <n v="813.13"/>
    <n v="8074.88"/>
    <n v="76114.3"/>
    <s v="Los Angeles"/>
    <x v="0"/>
    <x v="7"/>
    <x v="1"/>
    <x v="1"/>
    <n v="813.13"/>
  </r>
  <r>
    <x v="10"/>
    <n v="67226.289999999994"/>
    <n v="813.13"/>
    <n v="8074.88"/>
    <n v="76114.3"/>
    <s v="Los Angeles"/>
    <x v="0"/>
    <x v="7"/>
    <x v="1"/>
    <x v="2"/>
    <n v="8074.88"/>
  </r>
  <r>
    <x v="0"/>
    <n v="75645.89"/>
    <n v="1576.66"/>
    <n v="8020.94"/>
    <n v="85243.49"/>
    <s v="New York"/>
    <x v="0"/>
    <x v="8"/>
    <x v="0"/>
    <x v="0"/>
    <n v="75645.89"/>
  </r>
  <r>
    <x v="0"/>
    <n v="75645.89"/>
    <n v="1576.66"/>
    <n v="8020.94"/>
    <n v="85243.49"/>
    <s v="New York"/>
    <x v="0"/>
    <x v="8"/>
    <x v="0"/>
    <x v="1"/>
    <n v="1576.66"/>
  </r>
  <r>
    <x v="0"/>
    <n v="75645.89"/>
    <n v="1576.66"/>
    <n v="8020.94"/>
    <n v="85243.49"/>
    <s v="New York"/>
    <x v="0"/>
    <x v="8"/>
    <x v="0"/>
    <x v="2"/>
    <n v="8020.94"/>
  </r>
  <r>
    <x v="1"/>
    <n v="64195.11"/>
    <n v="1336.72"/>
    <n v="10636.41"/>
    <n v="76168.240000000005"/>
    <s v="New York"/>
    <x v="0"/>
    <x v="8"/>
    <x v="0"/>
    <x v="0"/>
    <n v="64195.11"/>
  </r>
  <r>
    <x v="1"/>
    <n v="64195.11"/>
    <n v="1336.72"/>
    <n v="10636.41"/>
    <n v="76168.240000000005"/>
    <s v="New York"/>
    <x v="0"/>
    <x v="8"/>
    <x v="0"/>
    <x v="1"/>
    <n v="1336.72"/>
  </r>
  <r>
    <x v="1"/>
    <n v="64195.11"/>
    <n v="1336.72"/>
    <n v="10636.41"/>
    <n v="76168.240000000005"/>
    <s v="New York"/>
    <x v="0"/>
    <x v="8"/>
    <x v="0"/>
    <x v="2"/>
    <n v="10636.41"/>
  </r>
  <r>
    <x v="2"/>
    <n v="114757.35"/>
    <n v="1341.06"/>
    <n v="7588.18"/>
    <n v="123686.59"/>
    <s v="New York"/>
    <x v="0"/>
    <x v="8"/>
    <x v="0"/>
    <x v="0"/>
    <n v="114757.35"/>
  </r>
  <r>
    <x v="2"/>
    <n v="114757.35"/>
    <n v="1341.06"/>
    <n v="7588.18"/>
    <n v="123686.59"/>
    <s v="New York"/>
    <x v="0"/>
    <x v="8"/>
    <x v="0"/>
    <x v="1"/>
    <n v="1341.06"/>
  </r>
  <r>
    <x v="2"/>
    <n v="114757.35"/>
    <n v="1341.06"/>
    <n v="7588.18"/>
    <n v="123686.59"/>
    <s v="New York"/>
    <x v="0"/>
    <x v="8"/>
    <x v="0"/>
    <x v="2"/>
    <n v="7588.18"/>
  </r>
  <r>
    <x v="3"/>
    <n v="123350.86"/>
    <n v="1117.24"/>
    <n v="9576.2099999999991"/>
    <n v="134044.31"/>
    <s v="Los Angeles"/>
    <x v="0"/>
    <x v="8"/>
    <x v="1"/>
    <x v="0"/>
    <n v="123350.86"/>
  </r>
  <r>
    <x v="3"/>
    <n v="123350.86"/>
    <n v="1117.24"/>
    <n v="9576.2099999999991"/>
    <n v="134044.31"/>
    <s v="Los Angeles"/>
    <x v="0"/>
    <x v="8"/>
    <x v="1"/>
    <x v="1"/>
    <n v="1117.24"/>
  </r>
  <r>
    <x v="3"/>
    <n v="123350.86"/>
    <n v="1117.24"/>
    <n v="9576.2099999999991"/>
    <n v="134044.31"/>
    <s v="Los Angeles"/>
    <x v="0"/>
    <x v="8"/>
    <x v="1"/>
    <x v="2"/>
    <n v="9576.2099999999991"/>
  </r>
  <r>
    <x v="4"/>
    <n v="95790.62"/>
    <n v="1448.32"/>
    <n v="10716.39"/>
    <n v="107955.33"/>
    <s v="Chicago"/>
    <x v="0"/>
    <x v="8"/>
    <x v="2"/>
    <x v="0"/>
    <n v="95790.62"/>
  </r>
  <r>
    <x v="4"/>
    <n v="95790.62"/>
    <n v="1448.32"/>
    <n v="10716.39"/>
    <n v="107955.33"/>
    <s v="Chicago"/>
    <x v="0"/>
    <x v="8"/>
    <x v="2"/>
    <x v="1"/>
    <n v="1448.32"/>
  </r>
  <r>
    <x v="4"/>
    <n v="95790.62"/>
    <n v="1448.32"/>
    <n v="10716.39"/>
    <n v="107955.33"/>
    <s v="Chicago"/>
    <x v="0"/>
    <x v="8"/>
    <x v="2"/>
    <x v="2"/>
    <n v="10716.39"/>
  </r>
  <r>
    <x v="5"/>
    <n v="125385.08"/>
    <n v="777.79"/>
    <n v="13719.67"/>
    <n v="139882.54"/>
    <s v="Houston"/>
    <x v="0"/>
    <x v="8"/>
    <x v="3"/>
    <x v="0"/>
    <n v="125385.08"/>
  </r>
  <r>
    <x v="5"/>
    <n v="125385.08"/>
    <n v="777.79"/>
    <n v="13719.67"/>
    <n v="139882.54"/>
    <s v="Houston"/>
    <x v="0"/>
    <x v="8"/>
    <x v="3"/>
    <x v="1"/>
    <n v="777.79"/>
  </r>
  <r>
    <x v="5"/>
    <n v="125385.08"/>
    <n v="777.79"/>
    <n v="13719.67"/>
    <n v="139882.54"/>
    <s v="Houston"/>
    <x v="0"/>
    <x v="8"/>
    <x v="3"/>
    <x v="2"/>
    <n v="13719.67"/>
  </r>
  <r>
    <x v="6"/>
    <n v="130568.9"/>
    <n v="912.95"/>
    <n v="15301.91"/>
    <n v="146783.76"/>
    <s v="Phoenix"/>
    <x v="0"/>
    <x v="8"/>
    <x v="4"/>
    <x v="0"/>
    <n v="130568.9"/>
  </r>
  <r>
    <x v="6"/>
    <n v="130568.9"/>
    <n v="912.95"/>
    <n v="15301.91"/>
    <n v="146783.76"/>
    <s v="Phoenix"/>
    <x v="0"/>
    <x v="8"/>
    <x v="4"/>
    <x v="1"/>
    <n v="912.95"/>
  </r>
  <r>
    <x v="6"/>
    <n v="130568.9"/>
    <n v="912.95"/>
    <n v="15301.91"/>
    <n v="146783.76"/>
    <s v="Phoenix"/>
    <x v="0"/>
    <x v="8"/>
    <x v="4"/>
    <x v="2"/>
    <n v="15301.91"/>
  </r>
  <r>
    <x v="7"/>
    <n v="95308.88"/>
    <n v="1216.75"/>
    <n v="7298.33"/>
    <n v="103823.96"/>
    <s v="Chicago"/>
    <x v="0"/>
    <x v="8"/>
    <x v="2"/>
    <x v="0"/>
    <n v="95308.88"/>
  </r>
  <r>
    <x v="7"/>
    <n v="95308.88"/>
    <n v="1216.75"/>
    <n v="7298.33"/>
    <n v="103823.96"/>
    <s v="Chicago"/>
    <x v="0"/>
    <x v="8"/>
    <x v="2"/>
    <x v="1"/>
    <n v="1216.75"/>
  </r>
  <r>
    <x v="7"/>
    <n v="95308.88"/>
    <n v="1216.75"/>
    <n v="7298.33"/>
    <n v="103823.96"/>
    <s v="Chicago"/>
    <x v="0"/>
    <x v="8"/>
    <x v="2"/>
    <x v="2"/>
    <n v="7298.33"/>
  </r>
  <r>
    <x v="8"/>
    <n v="95640.58"/>
    <n v="1348.5"/>
    <n v="10954.78"/>
    <n v="107943.86"/>
    <s v="Chicago"/>
    <x v="0"/>
    <x v="8"/>
    <x v="2"/>
    <x v="0"/>
    <n v="95640.58"/>
  </r>
  <r>
    <x v="8"/>
    <n v="95640.58"/>
    <n v="1348.5"/>
    <n v="10954.78"/>
    <n v="107943.86"/>
    <s v="Chicago"/>
    <x v="0"/>
    <x v="8"/>
    <x v="2"/>
    <x v="1"/>
    <n v="1348.5"/>
  </r>
  <r>
    <x v="8"/>
    <n v="95640.58"/>
    <n v="1348.5"/>
    <n v="10954.78"/>
    <n v="107943.86"/>
    <s v="Chicago"/>
    <x v="0"/>
    <x v="8"/>
    <x v="2"/>
    <x v="2"/>
    <n v="10954.78"/>
  </r>
  <r>
    <x v="9"/>
    <n v="80491.5"/>
    <n v="937.75"/>
    <n v="12607.7"/>
    <n v="94036.95"/>
    <s v="Los Angeles"/>
    <x v="0"/>
    <x v="8"/>
    <x v="1"/>
    <x v="0"/>
    <n v="80491.5"/>
  </r>
  <r>
    <x v="9"/>
    <n v="80491.5"/>
    <n v="937.75"/>
    <n v="12607.7"/>
    <n v="94036.95"/>
    <s v="Los Angeles"/>
    <x v="0"/>
    <x v="8"/>
    <x v="1"/>
    <x v="1"/>
    <n v="937.75"/>
  </r>
  <r>
    <x v="9"/>
    <n v="80491.5"/>
    <n v="937.75"/>
    <n v="12607.7"/>
    <n v="94036.95"/>
    <s v="Los Angeles"/>
    <x v="0"/>
    <x v="8"/>
    <x v="1"/>
    <x v="2"/>
    <n v="12607.7"/>
  </r>
  <r>
    <x v="10"/>
    <n v="122348.63"/>
    <n v="1417.94"/>
    <n v="9383.08"/>
    <n v="133149.65"/>
    <s v="Los Angeles"/>
    <x v="0"/>
    <x v="8"/>
    <x v="1"/>
    <x v="0"/>
    <n v="122348.63"/>
  </r>
  <r>
    <x v="10"/>
    <n v="122348.63"/>
    <n v="1417.94"/>
    <n v="9383.08"/>
    <n v="133149.65"/>
    <s v="Los Angeles"/>
    <x v="0"/>
    <x v="8"/>
    <x v="1"/>
    <x v="1"/>
    <n v="1417.94"/>
  </r>
  <r>
    <x v="10"/>
    <n v="122348.63"/>
    <n v="1417.94"/>
    <n v="9383.08"/>
    <n v="133149.65"/>
    <s v="Los Angeles"/>
    <x v="0"/>
    <x v="8"/>
    <x v="1"/>
    <x v="2"/>
    <n v="9383.08"/>
  </r>
  <r>
    <x v="0"/>
    <n v="103695.62"/>
    <n v="1016.18"/>
    <n v="15388.71"/>
    <n v="120100.50999999998"/>
    <s v="New York"/>
    <x v="0"/>
    <x v="9"/>
    <x v="0"/>
    <x v="0"/>
    <n v="103695.62"/>
  </r>
  <r>
    <x v="0"/>
    <n v="103695.62"/>
    <n v="1016.18"/>
    <n v="15388.71"/>
    <n v="120100.50999999998"/>
    <s v="New York"/>
    <x v="0"/>
    <x v="9"/>
    <x v="0"/>
    <x v="1"/>
    <n v="1016.18"/>
  </r>
  <r>
    <x v="0"/>
    <n v="103695.62"/>
    <n v="1016.18"/>
    <n v="15388.71"/>
    <n v="120100.50999999998"/>
    <s v="New York"/>
    <x v="0"/>
    <x v="9"/>
    <x v="0"/>
    <x v="2"/>
    <n v="15388.71"/>
  </r>
  <r>
    <x v="1"/>
    <n v="72843.179999999993"/>
    <n v="1678.34"/>
    <n v="14820.48"/>
    <n v="89341.999999999985"/>
    <s v="New York"/>
    <x v="0"/>
    <x v="9"/>
    <x v="0"/>
    <x v="0"/>
    <n v="72843.179999999993"/>
  </r>
  <r>
    <x v="1"/>
    <n v="72843.179999999993"/>
    <n v="1678.34"/>
    <n v="14820.48"/>
    <n v="89341.999999999985"/>
    <s v="New York"/>
    <x v="0"/>
    <x v="9"/>
    <x v="0"/>
    <x v="1"/>
    <n v="1678.34"/>
  </r>
  <r>
    <x v="1"/>
    <n v="72843.179999999993"/>
    <n v="1678.34"/>
    <n v="14820.48"/>
    <n v="89341.999999999985"/>
    <s v="New York"/>
    <x v="0"/>
    <x v="9"/>
    <x v="0"/>
    <x v="2"/>
    <n v="14820.48"/>
  </r>
  <r>
    <x v="2"/>
    <n v="102730.28"/>
    <n v="1265.73"/>
    <n v="13420.21"/>
    <n v="117416.22"/>
    <s v="New York"/>
    <x v="0"/>
    <x v="9"/>
    <x v="0"/>
    <x v="0"/>
    <n v="102730.28"/>
  </r>
  <r>
    <x v="2"/>
    <n v="102730.28"/>
    <n v="1265.73"/>
    <n v="13420.21"/>
    <n v="117416.22"/>
    <s v="New York"/>
    <x v="0"/>
    <x v="9"/>
    <x v="0"/>
    <x v="1"/>
    <n v="1265.73"/>
  </r>
  <r>
    <x v="2"/>
    <n v="102730.28"/>
    <n v="1265.73"/>
    <n v="13420.21"/>
    <n v="117416.22"/>
    <s v="New York"/>
    <x v="0"/>
    <x v="9"/>
    <x v="0"/>
    <x v="2"/>
    <n v="13420.21"/>
  </r>
  <r>
    <x v="3"/>
    <n v="105588.79"/>
    <n v="1002.54"/>
    <n v="15695.61"/>
    <n v="122286.93999999999"/>
    <s v="Los Angeles"/>
    <x v="0"/>
    <x v="9"/>
    <x v="1"/>
    <x v="0"/>
    <n v="105588.79"/>
  </r>
  <r>
    <x v="3"/>
    <n v="105588.79"/>
    <n v="1002.54"/>
    <n v="15695.61"/>
    <n v="122286.93999999999"/>
    <s v="Los Angeles"/>
    <x v="0"/>
    <x v="9"/>
    <x v="1"/>
    <x v="1"/>
    <n v="1002.54"/>
  </r>
  <r>
    <x v="3"/>
    <n v="105588.79"/>
    <n v="1002.54"/>
    <n v="15695.61"/>
    <n v="122286.93999999999"/>
    <s v="Los Angeles"/>
    <x v="0"/>
    <x v="9"/>
    <x v="1"/>
    <x v="2"/>
    <n v="15695.61"/>
  </r>
  <r>
    <x v="4"/>
    <n v="134158.39000000001"/>
    <n v="1619.44"/>
    <n v="13095.64"/>
    <n v="148873.47000000003"/>
    <s v="Chicago"/>
    <x v="0"/>
    <x v="9"/>
    <x v="2"/>
    <x v="0"/>
    <n v="134158.39000000001"/>
  </r>
  <r>
    <x v="4"/>
    <n v="134158.39000000001"/>
    <n v="1619.44"/>
    <n v="13095.64"/>
    <n v="148873.47000000003"/>
    <s v="Chicago"/>
    <x v="0"/>
    <x v="9"/>
    <x v="2"/>
    <x v="1"/>
    <n v="1619.44"/>
  </r>
  <r>
    <x v="4"/>
    <n v="134158.39000000001"/>
    <n v="1619.44"/>
    <n v="13095.64"/>
    <n v="148873.47000000003"/>
    <s v="Chicago"/>
    <x v="0"/>
    <x v="9"/>
    <x v="2"/>
    <x v="2"/>
    <n v="13095.64"/>
  </r>
  <r>
    <x v="5"/>
    <n v="112039.58"/>
    <n v="1280.6099999999999"/>
    <n v="8687.1299999999992"/>
    <n v="122007.32"/>
    <s v="Houston"/>
    <x v="0"/>
    <x v="9"/>
    <x v="3"/>
    <x v="0"/>
    <n v="112039.58"/>
  </r>
  <r>
    <x v="5"/>
    <n v="112039.58"/>
    <n v="1280.6099999999999"/>
    <n v="8687.1299999999992"/>
    <n v="122007.32"/>
    <s v="Houston"/>
    <x v="0"/>
    <x v="9"/>
    <x v="3"/>
    <x v="1"/>
    <n v="1280.6099999999999"/>
  </r>
  <r>
    <x v="5"/>
    <n v="112039.58"/>
    <n v="1280.6099999999999"/>
    <n v="8687.1299999999992"/>
    <n v="122007.32"/>
    <s v="Houston"/>
    <x v="0"/>
    <x v="9"/>
    <x v="3"/>
    <x v="2"/>
    <n v="8687.1299999999992"/>
  </r>
  <r>
    <x v="6"/>
    <n v="155245.21"/>
    <n v="845.06"/>
    <n v="14749.18"/>
    <n v="170839.44999999998"/>
    <s v="Phoenix"/>
    <x v="0"/>
    <x v="9"/>
    <x v="4"/>
    <x v="0"/>
    <n v="155245.21"/>
  </r>
  <r>
    <x v="6"/>
    <n v="155245.21"/>
    <n v="845.06"/>
    <n v="14749.18"/>
    <n v="170839.44999999998"/>
    <s v="Phoenix"/>
    <x v="0"/>
    <x v="9"/>
    <x v="4"/>
    <x v="1"/>
    <n v="845.06"/>
  </r>
  <r>
    <x v="6"/>
    <n v="155245.21"/>
    <n v="845.06"/>
    <n v="14749.18"/>
    <n v="170839.44999999998"/>
    <s v="Phoenix"/>
    <x v="0"/>
    <x v="9"/>
    <x v="4"/>
    <x v="2"/>
    <n v="14749.18"/>
  </r>
  <r>
    <x v="7"/>
    <n v="137880.87"/>
    <n v="1662.22"/>
    <n v="10699.03"/>
    <n v="150242.12"/>
    <s v="Chicago"/>
    <x v="0"/>
    <x v="9"/>
    <x v="2"/>
    <x v="0"/>
    <n v="137880.87"/>
  </r>
  <r>
    <x v="7"/>
    <n v="137880.87"/>
    <n v="1662.22"/>
    <n v="10699.03"/>
    <n v="150242.12"/>
    <s v="Chicago"/>
    <x v="0"/>
    <x v="9"/>
    <x v="2"/>
    <x v="1"/>
    <n v="1662.22"/>
  </r>
  <r>
    <x v="7"/>
    <n v="137880.87"/>
    <n v="1662.22"/>
    <n v="10699.03"/>
    <n v="150242.12"/>
    <s v="Chicago"/>
    <x v="0"/>
    <x v="9"/>
    <x v="2"/>
    <x v="2"/>
    <n v="10699.03"/>
  </r>
  <r>
    <x v="8"/>
    <n v="104687.93"/>
    <n v="1302.93"/>
    <n v="12839.27"/>
    <n v="118830.12999999999"/>
    <s v="Chicago"/>
    <x v="0"/>
    <x v="9"/>
    <x v="2"/>
    <x v="0"/>
    <n v="104687.93"/>
  </r>
  <r>
    <x v="8"/>
    <n v="104687.93"/>
    <n v="1302.93"/>
    <n v="12839.27"/>
    <n v="118830.12999999999"/>
    <s v="Chicago"/>
    <x v="0"/>
    <x v="9"/>
    <x v="2"/>
    <x v="1"/>
    <n v="1302.93"/>
  </r>
  <r>
    <x v="8"/>
    <n v="104687.93"/>
    <n v="1302.93"/>
    <n v="12839.27"/>
    <n v="118830.12999999999"/>
    <s v="Chicago"/>
    <x v="0"/>
    <x v="9"/>
    <x v="2"/>
    <x v="2"/>
    <n v="12839.27"/>
  </r>
  <r>
    <x v="9"/>
    <n v="94201.25"/>
    <n v="932.79"/>
    <n v="11203.09"/>
    <n v="106337.12999999999"/>
    <s v="Los Angeles"/>
    <x v="0"/>
    <x v="9"/>
    <x v="1"/>
    <x v="0"/>
    <n v="94201.25"/>
  </r>
  <r>
    <x v="9"/>
    <n v="94201.25"/>
    <n v="932.79"/>
    <n v="11203.09"/>
    <n v="106337.12999999999"/>
    <s v="Los Angeles"/>
    <x v="0"/>
    <x v="9"/>
    <x v="1"/>
    <x v="1"/>
    <n v="932.79"/>
  </r>
  <r>
    <x v="9"/>
    <n v="94201.25"/>
    <n v="932.79"/>
    <n v="11203.09"/>
    <n v="106337.12999999999"/>
    <s v="Los Angeles"/>
    <x v="0"/>
    <x v="9"/>
    <x v="1"/>
    <x v="2"/>
    <n v="11203.09"/>
  </r>
  <r>
    <x v="10"/>
    <n v="105673.11"/>
    <n v="861.8"/>
    <n v="12314.13"/>
    <n v="118849.04000000001"/>
    <s v="Los Angeles"/>
    <x v="0"/>
    <x v="9"/>
    <x v="1"/>
    <x v="0"/>
    <n v="105673.11"/>
  </r>
  <r>
    <x v="10"/>
    <n v="105673.11"/>
    <n v="861.8"/>
    <n v="12314.13"/>
    <n v="118849.04000000001"/>
    <s v="Los Angeles"/>
    <x v="0"/>
    <x v="9"/>
    <x v="1"/>
    <x v="1"/>
    <n v="861.8"/>
  </r>
  <r>
    <x v="10"/>
    <n v="105673.11"/>
    <n v="861.8"/>
    <n v="12314.13"/>
    <n v="118849.04000000001"/>
    <s v="Los Angeles"/>
    <x v="0"/>
    <x v="9"/>
    <x v="1"/>
    <x v="2"/>
    <n v="12314.13"/>
  </r>
  <r>
    <x v="0"/>
    <n v="79538.25"/>
    <n v="1392.83"/>
    <n v="15472.41"/>
    <n v="96403.49"/>
    <s v="New York"/>
    <x v="0"/>
    <x v="10"/>
    <x v="0"/>
    <x v="0"/>
    <n v="79538.25"/>
  </r>
  <r>
    <x v="0"/>
    <n v="79538.25"/>
    <n v="1392.83"/>
    <n v="15472.41"/>
    <n v="96403.49"/>
    <s v="New York"/>
    <x v="0"/>
    <x v="10"/>
    <x v="0"/>
    <x v="1"/>
    <n v="1392.83"/>
  </r>
  <r>
    <x v="0"/>
    <n v="79538.25"/>
    <n v="1392.83"/>
    <n v="15472.41"/>
    <n v="96403.49"/>
    <s v="New York"/>
    <x v="0"/>
    <x v="10"/>
    <x v="0"/>
    <x v="2"/>
    <n v="15472.41"/>
  </r>
  <r>
    <x v="1"/>
    <n v="88481.13"/>
    <n v="1344.78"/>
    <n v="10770.64"/>
    <n v="100596.55"/>
    <s v="New York"/>
    <x v="0"/>
    <x v="10"/>
    <x v="0"/>
    <x v="0"/>
    <n v="88481.13"/>
  </r>
  <r>
    <x v="1"/>
    <n v="88481.13"/>
    <n v="1344.78"/>
    <n v="10770.64"/>
    <n v="100596.55"/>
    <s v="New York"/>
    <x v="0"/>
    <x v="10"/>
    <x v="0"/>
    <x v="1"/>
    <n v="1344.78"/>
  </r>
  <r>
    <x v="1"/>
    <n v="88481.13"/>
    <n v="1344.78"/>
    <n v="10770.64"/>
    <n v="100596.55"/>
    <s v="New York"/>
    <x v="0"/>
    <x v="10"/>
    <x v="0"/>
    <x v="2"/>
    <n v="10770.64"/>
  </r>
  <r>
    <x v="2"/>
    <n v="69408.070000000007"/>
    <n v="1104.8399999999999"/>
    <n v="12541.05"/>
    <n v="83053.960000000006"/>
    <s v="New York"/>
    <x v="0"/>
    <x v="10"/>
    <x v="0"/>
    <x v="0"/>
    <n v="69408.070000000007"/>
  </r>
  <r>
    <x v="2"/>
    <n v="69408.070000000007"/>
    <n v="1104.8399999999999"/>
    <n v="12541.05"/>
    <n v="83053.960000000006"/>
    <s v="New York"/>
    <x v="0"/>
    <x v="10"/>
    <x v="0"/>
    <x v="1"/>
    <n v="1104.8399999999999"/>
  </r>
  <r>
    <x v="2"/>
    <n v="69408.070000000007"/>
    <n v="1104.8399999999999"/>
    <n v="12541.05"/>
    <n v="83053.960000000006"/>
    <s v="New York"/>
    <x v="0"/>
    <x v="10"/>
    <x v="0"/>
    <x v="2"/>
    <n v="12541.05"/>
  </r>
  <r>
    <x v="3"/>
    <n v="68393.75"/>
    <n v="1059.58"/>
    <n v="10610.06"/>
    <n v="80063.39"/>
    <s v="Los Angeles"/>
    <x v="0"/>
    <x v="10"/>
    <x v="1"/>
    <x v="0"/>
    <n v="68393.75"/>
  </r>
  <r>
    <x v="3"/>
    <n v="68393.75"/>
    <n v="1059.58"/>
    <n v="10610.06"/>
    <n v="80063.39"/>
    <s v="Los Angeles"/>
    <x v="0"/>
    <x v="10"/>
    <x v="1"/>
    <x v="1"/>
    <n v="1059.58"/>
  </r>
  <r>
    <x v="3"/>
    <n v="68393.75"/>
    <n v="1059.58"/>
    <n v="10610.06"/>
    <n v="80063.39"/>
    <s v="Los Angeles"/>
    <x v="0"/>
    <x v="10"/>
    <x v="1"/>
    <x v="2"/>
    <n v="10610.06"/>
  </r>
  <r>
    <x v="4"/>
    <n v="115850.41"/>
    <n v="1404.92"/>
    <n v="7496.73"/>
    <n v="124752.06"/>
    <s v="Chicago"/>
    <x v="0"/>
    <x v="10"/>
    <x v="2"/>
    <x v="0"/>
    <n v="115850.41"/>
  </r>
  <r>
    <x v="4"/>
    <n v="115850.41"/>
    <n v="1404.92"/>
    <n v="7496.73"/>
    <n v="124752.06"/>
    <s v="Chicago"/>
    <x v="0"/>
    <x v="10"/>
    <x v="2"/>
    <x v="1"/>
    <n v="1404.92"/>
  </r>
  <r>
    <x v="4"/>
    <n v="115850.41"/>
    <n v="1404.92"/>
    <n v="7496.73"/>
    <n v="124752.06"/>
    <s v="Chicago"/>
    <x v="0"/>
    <x v="10"/>
    <x v="2"/>
    <x v="2"/>
    <n v="7496.73"/>
  </r>
  <r>
    <x v="5"/>
    <n v="153395.13"/>
    <n v="1399.65"/>
    <n v="8061.24"/>
    <n v="162856.01999999999"/>
    <s v="Houston"/>
    <x v="0"/>
    <x v="10"/>
    <x v="3"/>
    <x v="0"/>
    <n v="153395.13"/>
  </r>
  <r>
    <x v="5"/>
    <n v="153395.13"/>
    <n v="1399.65"/>
    <n v="8061.24"/>
    <n v="162856.01999999999"/>
    <s v="Houston"/>
    <x v="0"/>
    <x v="10"/>
    <x v="3"/>
    <x v="1"/>
    <n v="1399.65"/>
  </r>
  <r>
    <x v="5"/>
    <n v="153395.13"/>
    <n v="1399.65"/>
    <n v="8061.24"/>
    <n v="162856.01999999999"/>
    <s v="Houston"/>
    <x v="0"/>
    <x v="10"/>
    <x v="3"/>
    <x v="2"/>
    <n v="8061.24"/>
  </r>
  <r>
    <x v="6"/>
    <n v="64335.54"/>
    <n v="1017.11"/>
    <n v="13392.31"/>
    <n v="78744.960000000006"/>
    <s v="Phoenix"/>
    <x v="0"/>
    <x v="10"/>
    <x v="4"/>
    <x v="0"/>
    <n v="64335.54"/>
  </r>
  <r>
    <x v="6"/>
    <n v="64335.54"/>
    <n v="1017.11"/>
    <n v="13392.31"/>
    <n v="78744.960000000006"/>
    <s v="Phoenix"/>
    <x v="0"/>
    <x v="10"/>
    <x v="4"/>
    <x v="1"/>
    <n v="1017.11"/>
  </r>
  <r>
    <x v="6"/>
    <n v="64335.54"/>
    <n v="1017.11"/>
    <n v="13392.31"/>
    <n v="78744.960000000006"/>
    <s v="Phoenix"/>
    <x v="0"/>
    <x v="10"/>
    <x v="4"/>
    <x v="2"/>
    <n v="13392.31"/>
  </r>
  <r>
    <x v="7"/>
    <n v="102735.86"/>
    <n v="1346.02"/>
    <n v="9290.7000000000007"/>
    <n v="113372.58"/>
    <s v="Chicago"/>
    <x v="0"/>
    <x v="10"/>
    <x v="2"/>
    <x v="0"/>
    <n v="102735.86"/>
  </r>
  <r>
    <x v="7"/>
    <n v="102735.86"/>
    <n v="1346.02"/>
    <n v="9290.7000000000007"/>
    <n v="113372.58"/>
    <s v="Chicago"/>
    <x v="0"/>
    <x v="10"/>
    <x v="2"/>
    <x v="1"/>
    <n v="1346.02"/>
  </r>
  <r>
    <x v="7"/>
    <n v="102735.86"/>
    <n v="1346.02"/>
    <n v="9290.7000000000007"/>
    <n v="113372.58"/>
    <s v="Chicago"/>
    <x v="0"/>
    <x v="10"/>
    <x v="2"/>
    <x v="2"/>
    <n v="9290.7000000000007"/>
  </r>
  <r>
    <x v="8"/>
    <n v="79742.539999999994"/>
    <n v="807.24"/>
    <n v="14146.85"/>
    <n v="94696.63"/>
    <s v="Chicago"/>
    <x v="0"/>
    <x v="10"/>
    <x v="2"/>
    <x v="0"/>
    <n v="79742.539999999994"/>
  </r>
  <r>
    <x v="8"/>
    <n v="79742.539999999994"/>
    <n v="807.24"/>
    <n v="14146.85"/>
    <n v="94696.63"/>
    <s v="Chicago"/>
    <x v="0"/>
    <x v="10"/>
    <x v="2"/>
    <x v="1"/>
    <n v="807.24"/>
  </r>
  <r>
    <x v="8"/>
    <n v="79742.539999999994"/>
    <n v="807.24"/>
    <n v="14146.85"/>
    <n v="94696.63"/>
    <s v="Chicago"/>
    <x v="0"/>
    <x v="10"/>
    <x v="2"/>
    <x v="2"/>
    <n v="14146.85"/>
  </r>
  <r>
    <x v="9"/>
    <n v="76532.800000000003"/>
    <n v="1195.98"/>
    <n v="10686.63"/>
    <n v="88415.41"/>
    <s v="Los Angeles"/>
    <x v="0"/>
    <x v="10"/>
    <x v="1"/>
    <x v="0"/>
    <n v="76532.800000000003"/>
  </r>
  <r>
    <x v="9"/>
    <n v="76532.800000000003"/>
    <n v="1195.98"/>
    <n v="10686.63"/>
    <n v="88415.41"/>
    <s v="Los Angeles"/>
    <x v="0"/>
    <x v="10"/>
    <x v="1"/>
    <x v="1"/>
    <n v="1195.98"/>
  </r>
  <r>
    <x v="9"/>
    <n v="76532.800000000003"/>
    <n v="1195.98"/>
    <n v="10686.63"/>
    <n v="88415.41"/>
    <s v="Los Angeles"/>
    <x v="0"/>
    <x v="10"/>
    <x v="1"/>
    <x v="2"/>
    <n v="10686.63"/>
  </r>
  <r>
    <x v="10"/>
    <n v="146012.48000000001"/>
    <n v="1063.92"/>
    <n v="14285.42"/>
    <n v="161361.82000000004"/>
    <s v="Los Angeles"/>
    <x v="0"/>
    <x v="10"/>
    <x v="1"/>
    <x v="0"/>
    <n v="146012.48000000001"/>
  </r>
  <r>
    <x v="10"/>
    <n v="146012.48000000001"/>
    <n v="1063.92"/>
    <n v="14285.42"/>
    <n v="161361.82000000004"/>
    <s v="Los Angeles"/>
    <x v="0"/>
    <x v="10"/>
    <x v="1"/>
    <x v="1"/>
    <n v="1063.92"/>
  </r>
  <r>
    <x v="10"/>
    <n v="146012.48000000001"/>
    <n v="1063.92"/>
    <n v="14285.42"/>
    <n v="161361.82000000004"/>
    <s v="Los Angeles"/>
    <x v="0"/>
    <x v="10"/>
    <x v="1"/>
    <x v="2"/>
    <n v="14285.42"/>
  </r>
  <r>
    <x v="0"/>
    <n v="131057.46"/>
    <n v="1036.95"/>
    <n v="12700.39"/>
    <n v="144794.79999999999"/>
    <s v="New York"/>
    <x v="0"/>
    <x v="11"/>
    <x v="0"/>
    <x v="0"/>
    <n v="131057.46"/>
  </r>
  <r>
    <x v="0"/>
    <n v="131057.46"/>
    <n v="1036.95"/>
    <n v="12700.39"/>
    <n v="144794.79999999999"/>
    <s v="New York"/>
    <x v="0"/>
    <x v="11"/>
    <x v="0"/>
    <x v="1"/>
    <n v="1036.95"/>
  </r>
  <r>
    <x v="0"/>
    <n v="131057.46"/>
    <n v="1036.95"/>
    <n v="12700.39"/>
    <n v="144794.79999999999"/>
    <s v="New York"/>
    <x v="0"/>
    <x v="11"/>
    <x v="0"/>
    <x v="2"/>
    <n v="12700.39"/>
  </r>
  <r>
    <x v="1"/>
    <n v="117394.21"/>
    <n v="1588.44"/>
    <n v="9905.43"/>
    <n v="128888.08000000002"/>
    <s v="New York"/>
    <x v="0"/>
    <x v="11"/>
    <x v="0"/>
    <x v="0"/>
    <n v="117394.21"/>
  </r>
  <r>
    <x v="1"/>
    <n v="117394.21"/>
    <n v="1588.44"/>
    <n v="9905.43"/>
    <n v="128888.08000000002"/>
    <s v="New York"/>
    <x v="0"/>
    <x v="11"/>
    <x v="0"/>
    <x v="1"/>
    <n v="1588.44"/>
  </r>
  <r>
    <x v="1"/>
    <n v="117394.21"/>
    <n v="1588.44"/>
    <n v="9905.43"/>
    <n v="128888.08000000002"/>
    <s v="New York"/>
    <x v="0"/>
    <x v="11"/>
    <x v="0"/>
    <x v="2"/>
    <n v="9905.43"/>
  </r>
  <r>
    <x v="2"/>
    <n v="155728.19"/>
    <n v="1322.46"/>
    <n v="16227.26"/>
    <n v="173277.91"/>
    <s v="New York"/>
    <x v="0"/>
    <x v="11"/>
    <x v="0"/>
    <x v="0"/>
    <n v="155728.19"/>
  </r>
  <r>
    <x v="2"/>
    <n v="155728.19"/>
    <n v="1322.46"/>
    <n v="16227.26"/>
    <n v="173277.91"/>
    <s v="New York"/>
    <x v="0"/>
    <x v="11"/>
    <x v="0"/>
    <x v="1"/>
    <n v="1322.46"/>
  </r>
  <r>
    <x v="2"/>
    <n v="155728.19"/>
    <n v="1322.46"/>
    <n v="16227.26"/>
    <n v="173277.91"/>
    <s v="New York"/>
    <x v="0"/>
    <x v="11"/>
    <x v="0"/>
    <x v="2"/>
    <n v="16227.26"/>
  </r>
  <r>
    <x v="3"/>
    <n v="71195.839999999997"/>
    <n v="1522.41"/>
    <n v="15295.09"/>
    <n v="88013.34"/>
    <s v="Los Angeles"/>
    <x v="0"/>
    <x v="11"/>
    <x v="1"/>
    <x v="0"/>
    <n v="71195.839999999997"/>
  </r>
  <r>
    <x v="3"/>
    <n v="71195.839999999997"/>
    <n v="1522.41"/>
    <n v="15295.09"/>
    <n v="88013.34"/>
    <s v="Los Angeles"/>
    <x v="0"/>
    <x v="11"/>
    <x v="1"/>
    <x v="1"/>
    <n v="1522.41"/>
  </r>
  <r>
    <x v="3"/>
    <n v="71195.839999999997"/>
    <n v="1522.41"/>
    <n v="15295.09"/>
    <n v="88013.34"/>
    <s v="Los Angeles"/>
    <x v="0"/>
    <x v="11"/>
    <x v="1"/>
    <x v="2"/>
    <n v="15295.09"/>
  </r>
  <r>
    <x v="4"/>
    <n v="124871.41"/>
    <n v="1407.71"/>
    <n v="10340.98"/>
    <n v="136620.1"/>
    <s v="Chicago"/>
    <x v="0"/>
    <x v="11"/>
    <x v="2"/>
    <x v="0"/>
    <n v="124871.41"/>
  </r>
  <r>
    <x v="4"/>
    <n v="124871.41"/>
    <n v="1407.71"/>
    <n v="10340.98"/>
    <n v="136620.1"/>
    <s v="Chicago"/>
    <x v="0"/>
    <x v="11"/>
    <x v="2"/>
    <x v="1"/>
    <n v="1407.71"/>
  </r>
  <r>
    <x v="4"/>
    <n v="124871.41"/>
    <n v="1407.71"/>
    <n v="10340.98"/>
    <n v="136620.1"/>
    <s v="Chicago"/>
    <x v="0"/>
    <x v="11"/>
    <x v="2"/>
    <x v="2"/>
    <n v="10340.98"/>
  </r>
  <r>
    <x v="5"/>
    <n v="90980.66"/>
    <n v="1222.33"/>
    <n v="15783.03"/>
    <n v="107986.02"/>
    <s v="Houston"/>
    <x v="0"/>
    <x v="11"/>
    <x v="3"/>
    <x v="0"/>
    <n v="90980.66"/>
  </r>
  <r>
    <x v="5"/>
    <n v="90980.66"/>
    <n v="1222.33"/>
    <n v="15783.03"/>
    <n v="107986.02"/>
    <s v="Houston"/>
    <x v="0"/>
    <x v="11"/>
    <x v="3"/>
    <x v="1"/>
    <n v="1222.33"/>
  </r>
  <r>
    <x v="5"/>
    <n v="90980.66"/>
    <n v="1222.33"/>
    <n v="15783.03"/>
    <n v="107986.02"/>
    <s v="Houston"/>
    <x v="0"/>
    <x v="11"/>
    <x v="3"/>
    <x v="2"/>
    <n v="15783.03"/>
  </r>
  <r>
    <x v="6"/>
    <n v="84692.31"/>
    <n v="1521.48"/>
    <n v="15251.07"/>
    <n v="101464.85999999999"/>
    <s v="Phoenix"/>
    <x v="0"/>
    <x v="11"/>
    <x v="4"/>
    <x v="0"/>
    <n v="84692.31"/>
  </r>
  <r>
    <x v="6"/>
    <n v="84692.31"/>
    <n v="1521.48"/>
    <n v="15251.07"/>
    <n v="101464.85999999999"/>
    <s v="Phoenix"/>
    <x v="0"/>
    <x v="11"/>
    <x v="4"/>
    <x v="1"/>
    <n v="1521.48"/>
  </r>
  <r>
    <x v="6"/>
    <n v="84692.31"/>
    <n v="1521.48"/>
    <n v="15251.07"/>
    <n v="101464.85999999999"/>
    <s v="Phoenix"/>
    <x v="0"/>
    <x v="11"/>
    <x v="4"/>
    <x v="2"/>
    <n v="15251.07"/>
  </r>
  <r>
    <x v="7"/>
    <n v="94496.37"/>
    <n v="924.73"/>
    <n v="9727.18"/>
    <n v="105148.28"/>
    <s v="Chicago"/>
    <x v="0"/>
    <x v="11"/>
    <x v="2"/>
    <x v="0"/>
    <n v="94496.37"/>
  </r>
  <r>
    <x v="7"/>
    <n v="94496.37"/>
    <n v="924.73"/>
    <n v="9727.18"/>
    <n v="105148.28"/>
    <s v="Chicago"/>
    <x v="0"/>
    <x v="11"/>
    <x v="2"/>
    <x v="1"/>
    <n v="924.73"/>
  </r>
  <r>
    <x v="7"/>
    <n v="94496.37"/>
    <n v="924.73"/>
    <n v="9727.18"/>
    <n v="105148.28"/>
    <s v="Chicago"/>
    <x v="0"/>
    <x v="11"/>
    <x v="2"/>
    <x v="2"/>
    <n v="9727.18"/>
  </r>
  <r>
    <x v="8"/>
    <n v="143125.14000000001"/>
    <n v="948.91"/>
    <n v="12449.29"/>
    <n v="156523.34000000003"/>
    <s v="Chicago"/>
    <x v="0"/>
    <x v="11"/>
    <x v="2"/>
    <x v="0"/>
    <n v="143125.14000000001"/>
  </r>
  <r>
    <x v="8"/>
    <n v="143125.14000000001"/>
    <n v="948.91"/>
    <n v="12449.29"/>
    <n v="156523.34000000003"/>
    <s v="Chicago"/>
    <x v="0"/>
    <x v="11"/>
    <x v="2"/>
    <x v="1"/>
    <n v="948.91"/>
  </r>
  <r>
    <x v="8"/>
    <n v="143125.14000000001"/>
    <n v="948.91"/>
    <n v="12449.29"/>
    <n v="156523.34000000003"/>
    <s v="Chicago"/>
    <x v="0"/>
    <x v="11"/>
    <x v="2"/>
    <x v="2"/>
    <n v="12449.29"/>
  </r>
  <r>
    <x v="9"/>
    <n v="83188.81"/>
    <n v="1517.45"/>
    <n v="13927.99"/>
    <n v="98634.25"/>
    <s v="Los Angeles"/>
    <x v="0"/>
    <x v="11"/>
    <x v="1"/>
    <x v="0"/>
    <n v="83188.81"/>
  </r>
  <r>
    <x v="9"/>
    <n v="83188.81"/>
    <n v="1517.45"/>
    <n v="13927.99"/>
    <n v="98634.25"/>
    <s v="Los Angeles"/>
    <x v="0"/>
    <x v="11"/>
    <x v="1"/>
    <x v="1"/>
    <n v="1517.45"/>
  </r>
  <r>
    <x v="9"/>
    <n v="83188.81"/>
    <n v="1517.45"/>
    <n v="13927.99"/>
    <n v="98634.25"/>
    <s v="Los Angeles"/>
    <x v="0"/>
    <x v="11"/>
    <x v="1"/>
    <x v="2"/>
    <n v="13927.99"/>
  </r>
  <r>
    <x v="10"/>
    <n v="80398.81"/>
    <n v="1540.39"/>
    <n v="12179.9"/>
    <n v="94119.099999999991"/>
    <s v="Los Angeles"/>
    <x v="0"/>
    <x v="11"/>
    <x v="1"/>
    <x v="0"/>
    <n v="80398.81"/>
  </r>
  <r>
    <x v="10"/>
    <n v="80398.81"/>
    <n v="1540.39"/>
    <n v="12179.9"/>
    <n v="94119.099999999991"/>
    <s v="Los Angeles"/>
    <x v="0"/>
    <x v="11"/>
    <x v="1"/>
    <x v="1"/>
    <n v="1540.39"/>
  </r>
  <r>
    <x v="10"/>
    <n v="80398.81"/>
    <n v="1540.39"/>
    <n v="12179.9"/>
    <n v="94119.099999999991"/>
    <s v="Los Angeles"/>
    <x v="0"/>
    <x v="11"/>
    <x v="1"/>
    <x v="2"/>
    <n v="12179.9"/>
  </r>
  <r>
    <x v="0"/>
    <n v="149590.81"/>
    <n v="1543.8"/>
    <n v="14422.13"/>
    <n v="165556.74"/>
    <s v="New York"/>
    <x v="1"/>
    <x v="0"/>
    <x v="0"/>
    <x v="0"/>
    <n v="149590.81"/>
  </r>
  <r>
    <x v="0"/>
    <n v="149590.81"/>
    <n v="1543.8"/>
    <n v="14422.13"/>
    <n v="165556.74"/>
    <s v="New York"/>
    <x v="1"/>
    <x v="0"/>
    <x v="0"/>
    <x v="1"/>
    <n v="1543.8"/>
  </r>
  <r>
    <x v="0"/>
    <n v="149590.81"/>
    <n v="1543.8"/>
    <n v="14422.13"/>
    <n v="165556.74"/>
    <s v="New York"/>
    <x v="1"/>
    <x v="0"/>
    <x v="0"/>
    <x v="2"/>
    <n v="14422.13"/>
  </r>
  <r>
    <x v="1"/>
    <n v="93003.72"/>
    <n v="1357.18"/>
    <n v="12037.61"/>
    <n v="106398.51"/>
    <s v="New York"/>
    <x v="1"/>
    <x v="0"/>
    <x v="0"/>
    <x v="0"/>
    <n v="93003.72"/>
  </r>
  <r>
    <x v="1"/>
    <n v="93003.72"/>
    <n v="1357.18"/>
    <n v="12037.61"/>
    <n v="106398.51"/>
    <s v="New York"/>
    <x v="1"/>
    <x v="0"/>
    <x v="0"/>
    <x v="1"/>
    <n v="1357.18"/>
  </r>
  <r>
    <x v="1"/>
    <n v="93003.72"/>
    <n v="1357.18"/>
    <n v="12037.61"/>
    <n v="106398.51"/>
    <s v="New York"/>
    <x v="1"/>
    <x v="0"/>
    <x v="0"/>
    <x v="2"/>
    <n v="12037.61"/>
  </r>
  <r>
    <x v="2"/>
    <n v="134768.47"/>
    <n v="1009.05"/>
    <n v="11692.89"/>
    <n v="147470.40999999997"/>
    <s v="New York"/>
    <x v="1"/>
    <x v="0"/>
    <x v="0"/>
    <x v="0"/>
    <n v="134768.47"/>
  </r>
  <r>
    <x v="2"/>
    <n v="134768.47"/>
    <n v="1009.05"/>
    <n v="11692.89"/>
    <n v="147470.40999999997"/>
    <s v="New York"/>
    <x v="1"/>
    <x v="0"/>
    <x v="0"/>
    <x v="1"/>
    <n v="1009.05"/>
  </r>
  <r>
    <x v="2"/>
    <n v="134768.47"/>
    <n v="1009.05"/>
    <n v="11692.89"/>
    <n v="147470.40999999997"/>
    <s v="New York"/>
    <x v="1"/>
    <x v="0"/>
    <x v="0"/>
    <x v="2"/>
    <n v="11692.89"/>
  </r>
  <r>
    <x v="3"/>
    <n v="126162.25"/>
    <n v="1435.61"/>
    <n v="9214.75"/>
    <n v="136812.60999999999"/>
    <s v="Los Angeles"/>
    <x v="1"/>
    <x v="0"/>
    <x v="1"/>
    <x v="0"/>
    <n v="126162.25"/>
  </r>
  <r>
    <x v="3"/>
    <n v="126162.25"/>
    <n v="1435.61"/>
    <n v="9214.75"/>
    <n v="136812.60999999999"/>
    <s v="Los Angeles"/>
    <x v="1"/>
    <x v="0"/>
    <x v="1"/>
    <x v="1"/>
    <n v="1435.61"/>
  </r>
  <r>
    <x v="3"/>
    <n v="126162.25"/>
    <n v="1435.61"/>
    <n v="9214.75"/>
    <n v="136812.60999999999"/>
    <s v="Los Angeles"/>
    <x v="1"/>
    <x v="0"/>
    <x v="1"/>
    <x v="2"/>
    <n v="9214.75"/>
  </r>
  <r>
    <x v="4"/>
    <n v="115967.9"/>
    <n v="1153.51"/>
    <n v="8640.94"/>
    <n v="125762.34999999999"/>
    <s v="Chicago"/>
    <x v="1"/>
    <x v="0"/>
    <x v="2"/>
    <x v="0"/>
    <n v="115967.9"/>
  </r>
  <r>
    <x v="4"/>
    <n v="115967.9"/>
    <n v="1153.51"/>
    <n v="8640.94"/>
    <n v="125762.34999999999"/>
    <s v="Chicago"/>
    <x v="1"/>
    <x v="0"/>
    <x v="2"/>
    <x v="1"/>
    <n v="1153.51"/>
  </r>
  <r>
    <x v="4"/>
    <n v="115967.9"/>
    <n v="1153.51"/>
    <n v="8640.94"/>
    <n v="125762.34999999999"/>
    <s v="Chicago"/>
    <x v="1"/>
    <x v="0"/>
    <x v="2"/>
    <x v="2"/>
    <n v="8640.94"/>
  </r>
  <r>
    <x v="5"/>
    <n v="125291.77"/>
    <n v="1194.43"/>
    <n v="13536.77"/>
    <n v="140022.97"/>
    <s v="Houston"/>
    <x v="1"/>
    <x v="0"/>
    <x v="3"/>
    <x v="0"/>
    <n v="125291.77"/>
  </r>
  <r>
    <x v="5"/>
    <n v="125291.77"/>
    <n v="1194.43"/>
    <n v="13536.77"/>
    <n v="140022.97"/>
    <s v="Houston"/>
    <x v="1"/>
    <x v="0"/>
    <x v="3"/>
    <x v="1"/>
    <n v="1194.43"/>
  </r>
  <r>
    <x v="5"/>
    <n v="125291.77"/>
    <n v="1194.43"/>
    <n v="13536.77"/>
    <n v="140022.97"/>
    <s v="Houston"/>
    <x v="1"/>
    <x v="0"/>
    <x v="3"/>
    <x v="2"/>
    <n v="13536.77"/>
  </r>
  <r>
    <x v="6"/>
    <n v="115390.06"/>
    <n v="1090.8900000000001"/>
    <n v="7491.46"/>
    <n v="123972.41"/>
    <s v="Phoenix"/>
    <x v="1"/>
    <x v="0"/>
    <x v="4"/>
    <x v="0"/>
    <n v="115390.06"/>
  </r>
  <r>
    <x v="6"/>
    <n v="115390.06"/>
    <n v="1090.8900000000001"/>
    <n v="7491.46"/>
    <n v="123972.41"/>
    <s v="Phoenix"/>
    <x v="1"/>
    <x v="0"/>
    <x v="4"/>
    <x v="1"/>
    <n v="1090.8900000000001"/>
  </r>
  <r>
    <x v="6"/>
    <n v="115390.06"/>
    <n v="1090.8900000000001"/>
    <n v="7491.46"/>
    <n v="123972.41"/>
    <s v="Phoenix"/>
    <x v="1"/>
    <x v="0"/>
    <x v="4"/>
    <x v="2"/>
    <n v="7491.46"/>
  </r>
  <r>
    <x v="7"/>
    <n v="64661.04"/>
    <n v="1206.52"/>
    <n v="9275.2000000000007"/>
    <n v="75142.759999999995"/>
    <s v="Chicago"/>
    <x v="1"/>
    <x v="0"/>
    <x v="2"/>
    <x v="0"/>
    <n v="64661.04"/>
  </r>
  <r>
    <x v="7"/>
    <n v="64661.04"/>
    <n v="1206.52"/>
    <n v="9275.2000000000007"/>
    <n v="75142.759999999995"/>
    <s v="Chicago"/>
    <x v="1"/>
    <x v="0"/>
    <x v="2"/>
    <x v="1"/>
    <n v="1206.52"/>
  </r>
  <r>
    <x v="7"/>
    <n v="64661.04"/>
    <n v="1206.52"/>
    <n v="9275.2000000000007"/>
    <n v="75142.759999999995"/>
    <s v="Chicago"/>
    <x v="1"/>
    <x v="0"/>
    <x v="2"/>
    <x v="2"/>
    <n v="9275.2000000000007"/>
  </r>
  <r>
    <x v="8"/>
    <n v="150090.53"/>
    <n v="1769.17"/>
    <n v="11566.1"/>
    <n v="163425.80000000002"/>
    <s v="Chicago"/>
    <x v="1"/>
    <x v="0"/>
    <x v="2"/>
    <x v="0"/>
    <n v="150090.53"/>
  </r>
  <r>
    <x v="8"/>
    <n v="150090.53"/>
    <n v="1769.17"/>
    <n v="11566.1"/>
    <n v="163425.80000000002"/>
    <s v="Chicago"/>
    <x v="1"/>
    <x v="0"/>
    <x v="2"/>
    <x v="1"/>
    <n v="1769.17"/>
  </r>
  <r>
    <x v="8"/>
    <n v="150090.53"/>
    <n v="1769.17"/>
    <n v="11566.1"/>
    <n v="163425.80000000002"/>
    <s v="Chicago"/>
    <x v="1"/>
    <x v="0"/>
    <x v="2"/>
    <x v="2"/>
    <n v="11566.1"/>
  </r>
  <r>
    <x v="9"/>
    <n v="131029.56"/>
    <n v="1091.2"/>
    <n v="15671.43"/>
    <n v="147792.19"/>
    <s v="Los Angeles"/>
    <x v="1"/>
    <x v="0"/>
    <x v="1"/>
    <x v="0"/>
    <n v="131029.56"/>
  </r>
  <r>
    <x v="9"/>
    <n v="131029.56"/>
    <n v="1091.2"/>
    <n v="15671.43"/>
    <n v="147792.19"/>
    <s v="Los Angeles"/>
    <x v="1"/>
    <x v="0"/>
    <x v="1"/>
    <x v="1"/>
    <n v="1091.2"/>
  </r>
  <r>
    <x v="9"/>
    <n v="131029.56"/>
    <n v="1091.2"/>
    <n v="15671.43"/>
    <n v="147792.19"/>
    <s v="Los Angeles"/>
    <x v="1"/>
    <x v="0"/>
    <x v="1"/>
    <x v="2"/>
    <n v="15671.43"/>
  </r>
  <r>
    <x v="10"/>
    <n v="152924.85999999999"/>
    <n v="1149.79"/>
    <n v="15981.74"/>
    <n v="170056.38999999998"/>
    <s v="Los Angeles"/>
    <x v="1"/>
    <x v="0"/>
    <x v="1"/>
    <x v="0"/>
    <n v="152924.85999999999"/>
  </r>
  <r>
    <x v="10"/>
    <n v="152924.85999999999"/>
    <n v="1149.79"/>
    <n v="15981.74"/>
    <n v="170056.38999999998"/>
    <s v="Los Angeles"/>
    <x v="1"/>
    <x v="0"/>
    <x v="1"/>
    <x v="1"/>
    <n v="1149.79"/>
  </r>
  <r>
    <x v="10"/>
    <n v="152924.85999999999"/>
    <n v="1149.79"/>
    <n v="15981.74"/>
    <n v="170056.38999999998"/>
    <s v="Los Angeles"/>
    <x v="1"/>
    <x v="0"/>
    <x v="1"/>
    <x v="2"/>
    <n v="15981.74"/>
  </r>
  <r>
    <x v="0"/>
    <n v="151783.75"/>
    <n v="1679.27"/>
    <n v="9986.0300000000007"/>
    <n v="163449.04999999999"/>
    <s v="New York"/>
    <x v="1"/>
    <x v="1"/>
    <x v="0"/>
    <x v="0"/>
    <n v="151783.75"/>
  </r>
  <r>
    <x v="0"/>
    <n v="151783.75"/>
    <n v="1679.27"/>
    <n v="9986.0300000000007"/>
    <n v="163449.04999999999"/>
    <s v="New York"/>
    <x v="1"/>
    <x v="1"/>
    <x v="0"/>
    <x v="1"/>
    <n v="1679.27"/>
  </r>
  <r>
    <x v="0"/>
    <n v="151783.75"/>
    <n v="1679.27"/>
    <n v="9986.0300000000007"/>
    <n v="163449.04999999999"/>
    <s v="New York"/>
    <x v="1"/>
    <x v="1"/>
    <x v="0"/>
    <x v="2"/>
    <n v="9986.0300000000007"/>
  </r>
  <r>
    <x v="1"/>
    <n v="86431.72"/>
    <n v="1498.23"/>
    <n v="9033.09"/>
    <n v="96963.04"/>
    <s v="New York"/>
    <x v="1"/>
    <x v="1"/>
    <x v="0"/>
    <x v="0"/>
    <n v="86431.72"/>
  </r>
  <r>
    <x v="1"/>
    <n v="86431.72"/>
    <n v="1498.23"/>
    <n v="9033.09"/>
    <n v="96963.04"/>
    <s v="New York"/>
    <x v="1"/>
    <x v="1"/>
    <x v="0"/>
    <x v="1"/>
    <n v="1498.23"/>
  </r>
  <r>
    <x v="1"/>
    <n v="86431.72"/>
    <n v="1498.23"/>
    <n v="9033.09"/>
    <n v="96963.04"/>
    <s v="New York"/>
    <x v="1"/>
    <x v="1"/>
    <x v="0"/>
    <x v="2"/>
    <n v="9033.09"/>
  </r>
  <r>
    <x v="2"/>
    <n v="98011.77"/>
    <n v="1337.65"/>
    <n v="13689.6"/>
    <n v="113039.02"/>
    <s v="New York"/>
    <x v="1"/>
    <x v="1"/>
    <x v="0"/>
    <x v="0"/>
    <n v="98011.77"/>
  </r>
  <r>
    <x v="2"/>
    <n v="98011.77"/>
    <n v="1337.65"/>
    <n v="13689.6"/>
    <n v="113039.02"/>
    <s v="New York"/>
    <x v="1"/>
    <x v="1"/>
    <x v="0"/>
    <x v="1"/>
    <n v="1337.65"/>
  </r>
  <r>
    <x v="2"/>
    <n v="98011.77"/>
    <n v="1337.65"/>
    <n v="13689.6"/>
    <n v="113039.02"/>
    <s v="New York"/>
    <x v="1"/>
    <x v="1"/>
    <x v="0"/>
    <x v="2"/>
    <n v="13689.6"/>
  </r>
  <r>
    <x v="3"/>
    <n v="75283.19"/>
    <n v="1259.22"/>
    <n v="14999.04"/>
    <n v="91541.450000000012"/>
    <s v="Los Angeles"/>
    <x v="1"/>
    <x v="1"/>
    <x v="1"/>
    <x v="0"/>
    <n v="75283.19"/>
  </r>
  <r>
    <x v="3"/>
    <n v="75283.19"/>
    <n v="1259.22"/>
    <n v="14999.04"/>
    <n v="91541.450000000012"/>
    <s v="Los Angeles"/>
    <x v="1"/>
    <x v="1"/>
    <x v="1"/>
    <x v="1"/>
    <n v="1259.22"/>
  </r>
  <r>
    <x v="3"/>
    <n v="75283.19"/>
    <n v="1259.22"/>
    <n v="14999.04"/>
    <n v="91541.450000000012"/>
    <s v="Los Angeles"/>
    <x v="1"/>
    <x v="1"/>
    <x v="1"/>
    <x v="2"/>
    <n v="14999.04"/>
  </r>
  <r>
    <x v="4"/>
    <n v="107897.36"/>
    <n v="1643"/>
    <n v="13595.98"/>
    <n v="123136.34"/>
    <s v="Chicago"/>
    <x v="1"/>
    <x v="1"/>
    <x v="2"/>
    <x v="0"/>
    <n v="107897.36"/>
  </r>
  <r>
    <x v="4"/>
    <n v="107897.36"/>
    <n v="1643"/>
    <n v="13595.98"/>
    <n v="123136.34"/>
    <s v="Chicago"/>
    <x v="1"/>
    <x v="1"/>
    <x v="2"/>
    <x v="1"/>
    <n v="1643"/>
  </r>
  <r>
    <x v="4"/>
    <n v="107897.36"/>
    <n v="1643"/>
    <n v="13595.98"/>
    <n v="123136.34"/>
    <s v="Chicago"/>
    <x v="1"/>
    <x v="1"/>
    <x v="2"/>
    <x v="2"/>
    <n v="13595.98"/>
  </r>
  <r>
    <x v="5"/>
    <n v="140612.28"/>
    <n v="1345.4"/>
    <n v="11287.41"/>
    <n v="153245.09"/>
    <s v="Houston"/>
    <x v="1"/>
    <x v="1"/>
    <x v="3"/>
    <x v="0"/>
    <n v="140612.28"/>
  </r>
  <r>
    <x v="5"/>
    <n v="140612.28"/>
    <n v="1345.4"/>
    <n v="11287.41"/>
    <n v="153245.09"/>
    <s v="Houston"/>
    <x v="1"/>
    <x v="1"/>
    <x v="3"/>
    <x v="1"/>
    <n v="1345.4"/>
  </r>
  <r>
    <x v="5"/>
    <n v="140612.28"/>
    <n v="1345.4"/>
    <n v="11287.41"/>
    <n v="153245.09"/>
    <s v="Houston"/>
    <x v="1"/>
    <x v="1"/>
    <x v="3"/>
    <x v="2"/>
    <n v="11287.41"/>
  </r>
  <r>
    <x v="6"/>
    <n v="130342.29"/>
    <n v="950.77"/>
    <n v="14994.39"/>
    <n v="146287.45000000001"/>
    <s v="Phoenix"/>
    <x v="1"/>
    <x v="1"/>
    <x v="4"/>
    <x v="0"/>
    <n v="130342.29"/>
  </r>
  <r>
    <x v="6"/>
    <n v="130342.29"/>
    <n v="950.77"/>
    <n v="14994.39"/>
    <n v="146287.45000000001"/>
    <s v="Phoenix"/>
    <x v="1"/>
    <x v="1"/>
    <x v="4"/>
    <x v="1"/>
    <n v="950.77"/>
  </r>
  <r>
    <x v="6"/>
    <n v="130342.29"/>
    <n v="950.77"/>
    <n v="14994.39"/>
    <n v="146287.45000000001"/>
    <s v="Phoenix"/>
    <x v="1"/>
    <x v="1"/>
    <x v="4"/>
    <x v="2"/>
    <n v="14994.39"/>
  </r>
  <r>
    <x v="7"/>
    <n v="94426.93"/>
    <n v="1610.45"/>
    <n v="11612.6"/>
    <n v="107649.98"/>
    <s v="Chicago"/>
    <x v="1"/>
    <x v="1"/>
    <x v="2"/>
    <x v="0"/>
    <n v="94426.93"/>
  </r>
  <r>
    <x v="7"/>
    <n v="94426.93"/>
    <n v="1610.45"/>
    <n v="11612.6"/>
    <n v="107649.98"/>
    <s v="Chicago"/>
    <x v="1"/>
    <x v="1"/>
    <x v="2"/>
    <x v="1"/>
    <n v="1610.45"/>
  </r>
  <r>
    <x v="7"/>
    <n v="94426.93"/>
    <n v="1610.45"/>
    <n v="11612.6"/>
    <n v="107649.98"/>
    <s v="Chicago"/>
    <x v="1"/>
    <x v="1"/>
    <x v="2"/>
    <x v="2"/>
    <n v="11612.6"/>
  </r>
  <r>
    <x v="8"/>
    <n v="115648.29"/>
    <n v="1733.52"/>
    <n v="12191.37"/>
    <n v="129573.18"/>
    <s v="Chicago"/>
    <x v="1"/>
    <x v="1"/>
    <x v="2"/>
    <x v="0"/>
    <n v="115648.29"/>
  </r>
  <r>
    <x v="8"/>
    <n v="115648.29"/>
    <n v="1733.52"/>
    <n v="12191.37"/>
    <n v="129573.18"/>
    <s v="Chicago"/>
    <x v="1"/>
    <x v="1"/>
    <x v="2"/>
    <x v="1"/>
    <n v="1733.52"/>
  </r>
  <r>
    <x v="8"/>
    <n v="115648.29"/>
    <n v="1733.52"/>
    <n v="12191.37"/>
    <n v="129573.18"/>
    <s v="Chicago"/>
    <x v="1"/>
    <x v="1"/>
    <x v="2"/>
    <x v="2"/>
    <n v="12191.37"/>
  </r>
  <r>
    <x v="9"/>
    <n v="82857.11"/>
    <n v="1700.66"/>
    <n v="15112.81"/>
    <n v="99670.58"/>
    <s v="Los Angeles"/>
    <x v="1"/>
    <x v="1"/>
    <x v="1"/>
    <x v="0"/>
    <n v="82857.11"/>
  </r>
  <r>
    <x v="9"/>
    <n v="82857.11"/>
    <n v="1700.66"/>
    <n v="15112.81"/>
    <n v="99670.58"/>
    <s v="Los Angeles"/>
    <x v="1"/>
    <x v="1"/>
    <x v="1"/>
    <x v="1"/>
    <n v="1700.66"/>
  </r>
  <r>
    <x v="9"/>
    <n v="82857.11"/>
    <n v="1700.66"/>
    <n v="15112.81"/>
    <n v="99670.58"/>
    <s v="Los Angeles"/>
    <x v="1"/>
    <x v="1"/>
    <x v="1"/>
    <x v="2"/>
    <n v="15112.81"/>
  </r>
  <r>
    <x v="10"/>
    <n v="103908.28"/>
    <n v="1618.82"/>
    <n v="12802.69"/>
    <n v="118329.79000000001"/>
    <s v="Los Angeles"/>
    <x v="1"/>
    <x v="1"/>
    <x v="1"/>
    <x v="0"/>
    <n v="103908.28"/>
  </r>
  <r>
    <x v="10"/>
    <n v="103908.28"/>
    <n v="1618.82"/>
    <n v="12802.69"/>
    <n v="118329.79000000001"/>
    <s v="Los Angeles"/>
    <x v="1"/>
    <x v="1"/>
    <x v="1"/>
    <x v="1"/>
    <n v="1618.82"/>
  </r>
  <r>
    <x v="10"/>
    <n v="103908.28"/>
    <n v="1618.82"/>
    <n v="12802.69"/>
    <n v="118329.79000000001"/>
    <s v="Los Angeles"/>
    <x v="1"/>
    <x v="1"/>
    <x v="1"/>
    <x v="2"/>
    <n v="12802.69"/>
  </r>
  <r>
    <x v="0"/>
    <n v="140164.95000000001"/>
    <n v="996.34"/>
    <n v="13270.48"/>
    <n v="154431.77000000002"/>
    <s v="New York"/>
    <x v="1"/>
    <x v="2"/>
    <x v="0"/>
    <x v="0"/>
    <n v="140164.95000000001"/>
  </r>
  <r>
    <x v="0"/>
    <n v="140164.95000000001"/>
    <n v="996.34"/>
    <n v="13270.48"/>
    <n v="154431.77000000002"/>
    <s v="New York"/>
    <x v="1"/>
    <x v="2"/>
    <x v="0"/>
    <x v="1"/>
    <n v="996.34"/>
  </r>
  <r>
    <x v="0"/>
    <n v="140164.95000000001"/>
    <n v="996.34"/>
    <n v="13270.48"/>
    <n v="154431.77000000002"/>
    <s v="New York"/>
    <x v="1"/>
    <x v="2"/>
    <x v="0"/>
    <x v="2"/>
    <n v="13270.48"/>
  </r>
  <r>
    <x v="1"/>
    <n v="90377.71"/>
    <n v="1277.51"/>
    <n v="10234.959999999999"/>
    <n v="101890.18"/>
    <s v="New York"/>
    <x v="1"/>
    <x v="2"/>
    <x v="0"/>
    <x v="0"/>
    <n v="90377.71"/>
  </r>
  <r>
    <x v="1"/>
    <n v="90377.71"/>
    <n v="1277.51"/>
    <n v="10234.959999999999"/>
    <n v="101890.18"/>
    <s v="New York"/>
    <x v="1"/>
    <x v="2"/>
    <x v="0"/>
    <x v="1"/>
    <n v="1277.51"/>
  </r>
  <r>
    <x v="1"/>
    <n v="90377.71"/>
    <n v="1277.51"/>
    <n v="10234.959999999999"/>
    <n v="101890.18"/>
    <s v="New York"/>
    <x v="1"/>
    <x v="2"/>
    <x v="0"/>
    <x v="2"/>
    <n v="10234.959999999999"/>
  </r>
  <r>
    <x v="2"/>
    <n v="93818.4"/>
    <n v="1519.93"/>
    <n v="8030.86"/>
    <n v="103369.18999999999"/>
    <s v="New York"/>
    <x v="1"/>
    <x v="2"/>
    <x v="0"/>
    <x v="0"/>
    <n v="93818.4"/>
  </r>
  <r>
    <x v="2"/>
    <n v="93818.4"/>
    <n v="1519.93"/>
    <n v="8030.86"/>
    <n v="103369.18999999999"/>
    <s v="New York"/>
    <x v="1"/>
    <x v="2"/>
    <x v="0"/>
    <x v="1"/>
    <n v="1519.93"/>
  </r>
  <r>
    <x v="2"/>
    <n v="93818.4"/>
    <n v="1519.93"/>
    <n v="8030.86"/>
    <n v="103369.18999999999"/>
    <s v="New York"/>
    <x v="1"/>
    <x v="2"/>
    <x v="0"/>
    <x v="2"/>
    <n v="8030.86"/>
  </r>
  <r>
    <x v="3"/>
    <n v="86465.51"/>
    <n v="1612.93"/>
    <n v="15577.81"/>
    <n v="103656.24999999999"/>
    <s v="Los Angeles"/>
    <x v="1"/>
    <x v="2"/>
    <x v="1"/>
    <x v="0"/>
    <n v="86465.51"/>
  </r>
  <r>
    <x v="3"/>
    <n v="86465.51"/>
    <n v="1612.93"/>
    <n v="15577.81"/>
    <n v="103656.24999999999"/>
    <s v="Los Angeles"/>
    <x v="1"/>
    <x v="2"/>
    <x v="1"/>
    <x v="1"/>
    <n v="1612.93"/>
  </r>
  <r>
    <x v="3"/>
    <n v="86465.51"/>
    <n v="1612.93"/>
    <n v="15577.81"/>
    <n v="103656.24999999999"/>
    <s v="Los Angeles"/>
    <x v="1"/>
    <x v="2"/>
    <x v="1"/>
    <x v="2"/>
    <n v="15577.81"/>
  </r>
  <r>
    <x v="4"/>
    <n v="92760.37"/>
    <n v="1159.71"/>
    <n v="9091.06"/>
    <n v="103011.14"/>
    <s v="Chicago"/>
    <x v="1"/>
    <x v="2"/>
    <x v="2"/>
    <x v="0"/>
    <n v="92760.37"/>
  </r>
  <r>
    <x v="4"/>
    <n v="92760.37"/>
    <n v="1159.71"/>
    <n v="9091.06"/>
    <n v="103011.14"/>
    <s v="Chicago"/>
    <x v="1"/>
    <x v="2"/>
    <x v="2"/>
    <x v="1"/>
    <n v="1159.71"/>
  </r>
  <r>
    <x v="4"/>
    <n v="92760.37"/>
    <n v="1159.71"/>
    <n v="9091.06"/>
    <n v="103011.14"/>
    <s v="Chicago"/>
    <x v="1"/>
    <x v="2"/>
    <x v="2"/>
    <x v="2"/>
    <n v="9091.06"/>
  </r>
  <r>
    <x v="5"/>
    <n v="80159.179999999993"/>
    <n v="1337.34"/>
    <n v="13759.04"/>
    <n v="95255.56"/>
    <s v="Houston"/>
    <x v="1"/>
    <x v="2"/>
    <x v="3"/>
    <x v="0"/>
    <n v="80159.179999999993"/>
  </r>
  <r>
    <x v="5"/>
    <n v="80159.179999999993"/>
    <n v="1337.34"/>
    <n v="13759.04"/>
    <n v="95255.56"/>
    <s v="Houston"/>
    <x v="1"/>
    <x v="2"/>
    <x v="3"/>
    <x v="1"/>
    <n v="1337.34"/>
  </r>
  <r>
    <x v="5"/>
    <n v="80159.179999999993"/>
    <n v="1337.34"/>
    <n v="13759.04"/>
    <n v="95255.56"/>
    <s v="Houston"/>
    <x v="1"/>
    <x v="2"/>
    <x v="3"/>
    <x v="2"/>
    <n v="13759.04"/>
  </r>
  <r>
    <x v="6"/>
    <n v="104829.91"/>
    <n v="1102.98"/>
    <n v="14913.17"/>
    <n v="120846.06"/>
    <s v="Phoenix"/>
    <x v="1"/>
    <x v="2"/>
    <x v="4"/>
    <x v="0"/>
    <n v="104829.91"/>
  </r>
  <r>
    <x v="6"/>
    <n v="104829.91"/>
    <n v="1102.98"/>
    <n v="14913.17"/>
    <n v="120846.06"/>
    <s v="Phoenix"/>
    <x v="1"/>
    <x v="2"/>
    <x v="4"/>
    <x v="1"/>
    <n v="1102.98"/>
  </r>
  <r>
    <x v="6"/>
    <n v="104829.91"/>
    <n v="1102.98"/>
    <n v="14913.17"/>
    <n v="120846.06"/>
    <s v="Phoenix"/>
    <x v="1"/>
    <x v="2"/>
    <x v="4"/>
    <x v="2"/>
    <n v="14913.17"/>
  </r>
  <r>
    <x v="7"/>
    <n v="77951.67"/>
    <n v="1216.1300000000001"/>
    <n v="13770.2"/>
    <n v="92938"/>
    <s v="Chicago"/>
    <x v="1"/>
    <x v="2"/>
    <x v="2"/>
    <x v="0"/>
    <n v="77951.67"/>
  </r>
  <r>
    <x v="7"/>
    <n v="77951.67"/>
    <n v="1216.1300000000001"/>
    <n v="13770.2"/>
    <n v="92938"/>
    <s v="Chicago"/>
    <x v="1"/>
    <x v="2"/>
    <x v="2"/>
    <x v="1"/>
    <n v="1216.1300000000001"/>
  </r>
  <r>
    <x v="7"/>
    <n v="77951.67"/>
    <n v="1216.1300000000001"/>
    <n v="13770.2"/>
    <n v="92938"/>
    <s v="Chicago"/>
    <x v="1"/>
    <x v="2"/>
    <x v="2"/>
    <x v="2"/>
    <n v="13770.2"/>
  </r>
  <r>
    <x v="8"/>
    <n v="155537.23000000001"/>
    <n v="1014.01"/>
    <n v="9176.6200000000008"/>
    <n v="165727.86000000002"/>
    <s v="Chicago"/>
    <x v="1"/>
    <x v="2"/>
    <x v="2"/>
    <x v="0"/>
    <n v="155537.23000000001"/>
  </r>
  <r>
    <x v="8"/>
    <n v="155537.23000000001"/>
    <n v="1014.01"/>
    <n v="9176.6200000000008"/>
    <n v="165727.86000000002"/>
    <s v="Chicago"/>
    <x v="1"/>
    <x v="2"/>
    <x v="2"/>
    <x v="1"/>
    <n v="1014.01"/>
  </r>
  <r>
    <x v="8"/>
    <n v="155537.23000000001"/>
    <n v="1014.01"/>
    <n v="9176.6200000000008"/>
    <n v="165727.86000000002"/>
    <s v="Chicago"/>
    <x v="1"/>
    <x v="2"/>
    <x v="2"/>
    <x v="2"/>
    <n v="9176.6200000000008"/>
  </r>
  <r>
    <x v="9"/>
    <n v="76747.63"/>
    <n v="1044.08"/>
    <n v="14715.7"/>
    <n v="92507.41"/>
    <s v="Los Angeles"/>
    <x v="1"/>
    <x v="2"/>
    <x v="1"/>
    <x v="0"/>
    <n v="76747.63"/>
  </r>
  <r>
    <x v="9"/>
    <n v="76747.63"/>
    <n v="1044.08"/>
    <n v="14715.7"/>
    <n v="92507.41"/>
    <s v="Los Angeles"/>
    <x v="1"/>
    <x v="2"/>
    <x v="1"/>
    <x v="1"/>
    <n v="1044.08"/>
  </r>
  <r>
    <x v="9"/>
    <n v="76747.63"/>
    <n v="1044.08"/>
    <n v="14715.7"/>
    <n v="92507.41"/>
    <s v="Los Angeles"/>
    <x v="1"/>
    <x v="2"/>
    <x v="1"/>
    <x v="2"/>
    <n v="14715.7"/>
  </r>
  <r>
    <x v="10"/>
    <n v="86950.04"/>
    <n v="980.53"/>
    <n v="16108.22"/>
    <n v="104038.79"/>
    <s v="Los Angeles"/>
    <x v="1"/>
    <x v="2"/>
    <x v="1"/>
    <x v="0"/>
    <n v="86950.04"/>
  </r>
  <r>
    <x v="10"/>
    <n v="86950.04"/>
    <n v="980.53"/>
    <n v="16108.22"/>
    <n v="104038.79"/>
    <s v="Los Angeles"/>
    <x v="1"/>
    <x v="2"/>
    <x v="1"/>
    <x v="1"/>
    <n v="980.53"/>
  </r>
  <r>
    <x v="10"/>
    <n v="86950.04"/>
    <n v="980.53"/>
    <n v="16108.22"/>
    <n v="104038.79"/>
    <s v="Los Angeles"/>
    <x v="1"/>
    <x v="2"/>
    <x v="1"/>
    <x v="2"/>
    <n v="16108.22"/>
  </r>
  <r>
    <x v="0"/>
    <n v="138227.45000000001"/>
    <n v="1496.68"/>
    <n v="8101.54"/>
    <n v="147825.67000000001"/>
    <s v="New York"/>
    <x v="1"/>
    <x v="3"/>
    <x v="0"/>
    <x v="0"/>
    <n v="138227.45000000001"/>
  </r>
  <r>
    <x v="0"/>
    <n v="138227.45000000001"/>
    <n v="1496.68"/>
    <n v="8101.54"/>
    <n v="147825.67000000001"/>
    <s v="New York"/>
    <x v="1"/>
    <x v="3"/>
    <x v="0"/>
    <x v="1"/>
    <n v="1496.68"/>
  </r>
  <r>
    <x v="0"/>
    <n v="138227.45000000001"/>
    <n v="1496.68"/>
    <n v="8101.54"/>
    <n v="147825.67000000001"/>
    <s v="New York"/>
    <x v="1"/>
    <x v="3"/>
    <x v="0"/>
    <x v="2"/>
    <n v="8101.54"/>
  </r>
  <r>
    <x v="1"/>
    <n v="137520.95999999999"/>
    <n v="1004.71"/>
    <n v="11482.09"/>
    <n v="150007.75999999998"/>
    <s v="New York"/>
    <x v="1"/>
    <x v="3"/>
    <x v="0"/>
    <x v="0"/>
    <n v="137520.95999999999"/>
  </r>
  <r>
    <x v="1"/>
    <n v="137520.95999999999"/>
    <n v="1004.71"/>
    <n v="11482.09"/>
    <n v="150007.75999999998"/>
    <s v="New York"/>
    <x v="1"/>
    <x v="3"/>
    <x v="0"/>
    <x v="1"/>
    <n v="1004.71"/>
  </r>
  <r>
    <x v="1"/>
    <n v="137520.95999999999"/>
    <n v="1004.71"/>
    <n v="11482.09"/>
    <n v="150007.75999999998"/>
    <s v="New York"/>
    <x v="1"/>
    <x v="3"/>
    <x v="0"/>
    <x v="2"/>
    <n v="11482.09"/>
  </r>
  <r>
    <x v="2"/>
    <n v="115494.53"/>
    <n v="1334.86"/>
    <n v="12196.64"/>
    <n v="129026.03"/>
    <s v="New York"/>
    <x v="1"/>
    <x v="3"/>
    <x v="0"/>
    <x v="0"/>
    <n v="115494.53"/>
  </r>
  <r>
    <x v="2"/>
    <n v="115494.53"/>
    <n v="1334.86"/>
    <n v="12196.64"/>
    <n v="129026.03"/>
    <s v="New York"/>
    <x v="1"/>
    <x v="3"/>
    <x v="0"/>
    <x v="1"/>
    <n v="1334.86"/>
  </r>
  <r>
    <x v="2"/>
    <n v="115494.53"/>
    <n v="1334.86"/>
    <n v="12196.64"/>
    <n v="129026.03"/>
    <s v="New York"/>
    <x v="1"/>
    <x v="3"/>
    <x v="0"/>
    <x v="2"/>
    <n v="12196.64"/>
  </r>
  <r>
    <x v="3"/>
    <n v="149778.35999999999"/>
    <n v="1516.21"/>
    <n v="12926.69"/>
    <n v="164221.25999999998"/>
    <s v="Los Angeles"/>
    <x v="1"/>
    <x v="3"/>
    <x v="1"/>
    <x v="0"/>
    <n v="149778.35999999999"/>
  </r>
  <r>
    <x v="3"/>
    <n v="149778.35999999999"/>
    <n v="1516.21"/>
    <n v="12926.69"/>
    <n v="164221.25999999998"/>
    <s v="Los Angeles"/>
    <x v="1"/>
    <x v="3"/>
    <x v="1"/>
    <x v="1"/>
    <n v="1516.21"/>
  </r>
  <r>
    <x v="3"/>
    <n v="149778.35999999999"/>
    <n v="1516.21"/>
    <n v="12926.69"/>
    <n v="164221.25999999998"/>
    <s v="Los Angeles"/>
    <x v="1"/>
    <x v="3"/>
    <x v="1"/>
    <x v="2"/>
    <n v="12926.69"/>
  </r>
  <r>
    <x v="4"/>
    <n v="149074.35"/>
    <n v="1113.52"/>
    <n v="9802.82"/>
    <n v="159990.69"/>
    <s v="Chicago"/>
    <x v="1"/>
    <x v="3"/>
    <x v="2"/>
    <x v="0"/>
    <n v="149074.35"/>
  </r>
  <r>
    <x v="4"/>
    <n v="149074.35"/>
    <n v="1113.52"/>
    <n v="9802.82"/>
    <n v="159990.69"/>
    <s v="Chicago"/>
    <x v="1"/>
    <x v="3"/>
    <x v="2"/>
    <x v="1"/>
    <n v="1113.52"/>
  </r>
  <r>
    <x v="4"/>
    <n v="149074.35"/>
    <n v="1113.52"/>
    <n v="9802.82"/>
    <n v="159990.69"/>
    <s v="Chicago"/>
    <x v="1"/>
    <x v="3"/>
    <x v="2"/>
    <x v="2"/>
    <n v="9802.82"/>
  </r>
  <r>
    <x v="5"/>
    <n v="152602.46"/>
    <n v="1728.56"/>
    <n v="8700.15"/>
    <n v="163031.16999999998"/>
    <s v="Houston"/>
    <x v="1"/>
    <x v="3"/>
    <x v="3"/>
    <x v="0"/>
    <n v="152602.46"/>
  </r>
  <r>
    <x v="5"/>
    <n v="152602.46"/>
    <n v="1728.56"/>
    <n v="8700.15"/>
    <n v="163031.16999999998"/>
    <s v="Houston"/>
    <x v="1"/>
    <x v="3"/>
    <x v="3"/>
    <x v="1"/>
    <n v="1728.56"/>
  </r>
  <r>
    <x v="5"/>
    <n v="152602.46"/>
    <n v="1728.56"/>
    <n v="8700.15"/>
    <n v="163031.16999999998"/>
    <s v="Houston"/>
    <x v="1"/>
    <x v="3"/>
    <x v="3"/>
    <x v="2"/>
    <n v="8700.15"/>
  </r>
  <r>
    <x v="6"/>
    <n v="94803.27"/>
    <n v="1122.82"/>
    <n v="7896.94"/>
    <n v="103823.03000000001"/>
    <s v="Phoenix"/>
    <x v="1"/>
    <x v="3"/>
    <x v="4"/>
    <x v="0"/>
    <n v="94803.27"/>
  </r>
  <r>
    <x v="6"/>
    <n v="94803.27"/>
    <n v="1122.82"/>
    <n v="7896.94"/>
    <n v="103823.03000000001"/>
    <s v="Phoenix"/>
    <x v="1"/>
    <x v="3"/>
    <x v="4"/>
    <x v="1"/>
    <n v="1122.82"/>
  </r>
  <r>
    <x v="6"/>
    <n v="94803.27"/>
    <n v="1122.82"/>
    <n v="7896.94"/>
    <n v="103823.03000000001"/>
    <s v="Phoenix"/>
    <x v="1"/>
    <x v="3"/>
    <x v="4"/>
    <x v="2"/>
    <n v="7896.94"/>
  </r>
  <r>
    <x v="7"/>
    <n v="73795.5"/>
    <n v="1065.47"/>
    <n v="16379.16"/>
    <n v="91240.13"/>
    <s v="Chicago"/>
    <x v="1"/>
    <x v="3"/>
    <x v="2"/>
    <x v="0"/>
    <n v="73795.5"/>
  </r>
  <r>
    <x v="7"/>
    <n v="73795.5"/>
    <n v="1065.47"/>
    <n v="16379.16"/>
    <n v="91240.13"/>
    <s v="Chicago"/>
    <x v="1"/>
    <x v="3"/>
    <x v="2"/>
    <x v="1"/>
    <n v="1065.47"/>
  </r>
  <r>
    <x v="7"/>
    <n v="73795.5"/>
    <n v="1065.47"/>
    <n v="16379.16"/>
    <n v="91240.13"/>
    <s v="Chicago"/>
    <x v="1"/>
    <x v="3"/>
    <x v="2"/>
    <x v="2"/>
    <n v="16379.16"/>
  </r>
  <r>
    <x v="8"/>
    <n v="148707.31"/>
    <n v="1449.25"/>
    <n v="13210.65"/>
    <n v="163367.21"/>
    <s v="Chicago"/>
    <x v="1"/>
    <x v="3"/>
    <x v="2"/>
    <x v="0"/>
    <n v="148707.31"/>
  </r>
  <r>
    <x v="8"/>
    <n v="148707.31"/>
    <n v="1449.25"/>
    <n v="13210.65"/>
    <n v="163367.21"/>
    <s v="Chicago"/>
    <x v="1"/>
    <x v="3"/>
    <x v="2"/>
    <x v="1"/>
    <n v="1449.25"/>
  </r>
  <r>
    <x v="8"/>
    <n v="148707.31"/>
    <n v="1449.25"/>
    <n v="13210.65"/>
    <n v="163367.21"/>
    <s v="Chicago"/>
    <x v="1"/>
    <x v="3"/>
    <x v="2"/>
    <x v="2"/>
    <n v="13210.65"/>
  </r>
  <r>
    <x v="9"/>
    <n v="135332.04999999999"/>
    <n v="930.93"/>
    <n v="14875.35"/>
    <n v="151138.32999999999"/>
    <s v="Los Angeles"/>
    <x v="1"/>
    <x v="3"/>
    <x v="1"/>
    <x v="0"/>
    <n v="135332.04999999999"/>
  </r>
  <r>
    <x v="9"/>
    <n v="135332.04999999999"/>
    <n v="930.93"/>
    <n v="14875.35"/>
    <n v="151138.32999999999"/>
    <s v="Los Angeles"/>
    <x v="1"/>
    <x v="3"/>
    <x v="1"/>
    <x v="1"/>
    <n v="930.93"/>
  </r>
  <r>
    <x v="9"/>
    <n v="135332.04999999999"/>
    <n v="930.93"/>
    <n v="14875.35"/>
    <n v="151138.32999999999"/>
    <s v="Los Angeles"/>
    <x v="1"/>
    <x v="3"/>
    <x v="1"/>
    <x v="2"/>
    <n v="14875.35"/>
  </r>
  <r>
    <x v="10"/>
    <n v="101540.5"/>
    <n v="1302.6199999999999"/>
    <n v="14149.95"/>
    <n v="116993.06999999999"/>
    <s v="Los Angeles"/>
    <x v="1"/>
    <x v="3"/>
    <x v="1"/>
    <x v="0"/>
    <n v="101540.5"/>
  </r>
  <r>
    <x v="10"/>
    <n v="101540.5"/>
    <n v="1302.6199999999999"/>
    <n v="14149.95"/>
    <n v="116993.06999999999"/>
    <s v="Los Angeles"/>
    <x v="1"/>
    <x v="3"/>
    <x v="1"/>
    <x v="1"/>
    <n v="1302.6199999999999"/>
  </r>
  <r>
    <x v="10"/>
    <n v="101540.5"/>
    <n v="1302.6199999999999"/>
    <n v="14149.95"/>
    <n v="116993.06999999999"/>
    <s v="Los Angeles"/>
    <x v="1"/>
    <x v="3"/>
    <x v="1"/>
    <x v="2"/>
    <n v="14149.95"/>
  </r>
  <r>
    <x v="0"/>
    <n v="124142.29"/>
    <n v="1426.62"/>
    <n v="13307.37"/>
    <n v="138876.28"/>
    <s v="New York"/>
    <x v="1"/>
    <x v="4"/>
    <x v="0"/>
    <x v="0"/>
    <n v="124142.29"/>
  </r>
  <r>
    <x v="0"/>
    <n v="124142.29"/>
    <n v="1426.62"/>
    <n v="13307.37"/>
    <n v="138876.28"/>
    <s v="New York"/>
    <x v="1"/>
    <x v="4"/>
    <x v="0"/>
    <x v="1"/>
    <n v="1426.62"/>
  </r>
  <r>
    <x v="0"/>
    <n v="124142.29"/>
    <n v="1426.62"/>
    <n v="13307.37"/>
    <n v="138876.28"/>
    <s v="New York"/>
    <x v="1"/>
    <x v="4"/>
    <x v="0"/>
    <x v="2"/>
    <n v="13307.37"/>
  </r>
  <r>
    <x v="1"/>
    <n v="129562.02"/>
    <n v="1587.51"/>
    <n v="11930.04"/>
    <n v="143079.57"/>
    <s v="New York"/>
    <x v="1"/>
    <x v="4"/>
    <x v="0"/>
    <x v="0"/>
    <n v="129562.02"/>
  </r>
  <r>
    <x v="1"/>
    <n v="129562.02"/>
    <n v="1587.51"/>
    <n v="11930.04"/>
    <n v="143079.57"/>
    <s v="New York"/>
    <x v="1"/>
    <x v="4"/>
    <x v="0"/>
    <x v="1"/>
    <n v="1587.51"/>
  </r>
  <r>
    <x v="1"/>
    <n v="129562.02"/>
    <n v="1587.51"/>
    <n v="11930.04"/>
    <n v="143079.57"/>
    <s v="New York"/>
    <x v="1"/>
    <x v="4"/>
    <x v="0"/>
    <x v="2"/>
    <n v="11930.04"/>
  </r>
  <r>
    <x v="2"/>
    <n v="134234.34"/>
    <n v="1800.17"/>
    <n v="12814.78"/>
    <n v="148849.29"/>
    <s v="New York"/>
    <x v="1"/>
    <x v="4"/>
    <x v="0"/>
    <x v="0"/>
    <n v="134234.34"/>
  </r>
  <r>
    <x v="2"/>
    <n v="134234.34"/>
    <n v="1800.17"/>
    <n v="12814.78"/>
    <n v="148849.29"/>
    <s v="New York"/>
    <x v="1"/>
    <x v="4"/>
    <x v="0"/>
    <x v="1"/>
    <n v="1800.17"/>
  </r>
  <r>
    <x v="2"/>
    <n v="134234.34"/>
    <n v="1800.17"/>
    <n v="12814.78"/>
    <n v="148849.29"/>
    <s v="New York"/>
    <x v="1"/>
    <x v="4"/>
    <x v="0"/>
    <x v="2"/>
    <n v="12814.78"/>
  </r>
  <r>
    <x v="3"/>
    <n v="132793.15"/>
    <n v="1113.83"/>
    <n v="7581.05"/>
    <n v="141488.02999999997"/>
    <s v="Los Angeles"/>
    <x v="1"/>
    <x v="4"/>
    <x v="1"/>
    <x v="0"/>
    <n v="132793.15"/>
  </r>
  <r>
    <x v="3"/>
    <n v="132793.15"/>
    <n v="1113.83"/>
    <n v="7581.05"/>
    <n v="141488.02999999997"/>
    <s v="Los Angeles"/>
    <x v="1"/>
    <x v="4"/>
    <x v="1"/>
    <x v="1"/>
    <n v="1113.83"/>
  </r>
  <r>
    <x v="3"/>
    <n v="132793.15"/>
    <n v="1113.83"/>
    <n v="7581.05"/>
    <n v="141488.02999999997"/>
    <s v="Los Angeles"/>
    <x v="1"/>
    <x v="4"/>
    <x v="1"/>
    <x v="2"/>
    <n v="7581.05"/>
  </r>
  <r>
    <x v="4"/>
    <n v="74290.570000000007"/>
    <n v="1660.36"/>
    <n v="14510.79"/>
    <n v="90461.72"/>
    <s v="Chicago"/>
    <x v="1"/>
    <x v="4"/>
    <x v="2"/>
    <x v="0"/>
    <n v="74290.570000000007"/>
  </r>
  <r>
    <x v="4"/>
    <n v="74290.570000000007"/>
    <n v="1660.36"/>
    <n v="14510.79"/>
    <n v="90461.72"/>
    <s v="Chicago"/>
    <x v="1"/>
    <x v="4"/>
    <x v="2"/>
    <x v="1"/>
    <n v="1660.36"/>
  </r>
  <r>
    <x v="4"/>
    <n v="74290.570000000007"/>
    <n v="1660.36"/>
    <n v="14510.79"/>
    <n v="90461.72"/>
    <s v="Chicago"/>
    <x v="1"/>
    <x v="4"/>
    <x v="2"/>
    <x v="2"/>
    <n v="14510.79"/>
  </r>
  <r>
    <x v="5"/>
    <n v="119823.67999999999"/>
    <n v="930.93"/>
    <n v="11651.66"/>
    <n v="132406.26999999999"/>
    <s v="Houston"/>
    <x v="1"/>
    <x v="4"/>
    <x v="3"/>
    <x v="0"/>
    <n v="119823.67999999999"/>
  </r>
  <r>
    <x v="5"/>
    <n v="119823.67999999999"/>
    <n v="930.93"/>
    <n v="11651.66"/>
    <n v="132406.26999999999"/>
    <s v="Houston"/>
    <x v="1"/>
    <x v="4"/>
    <x v="3"/>
    <x v="1"/>
    <n v="930.93"/>
  </r>
  <r>
    <x v="5"/>
    <n v="119823.67999999999"/>
    <n v="930.93"/>
    <n v="11651.66"/>
    <n v="132406.26999999999"/>
    <s v="Houston"/>
    <x v="1"/>
    <x v="4"/>
    <x v="3"/>
    <x v="2"/>
    <n v="11651.66"/>
  </r>
  <r>
    <x v="6"/>
    <n v="72194.97"/>
    <n v="1568.91"/>
    <n v="11970.96"/>
    <n v="85734.84"/>
    <s v="Phoenix"/>
    <x v="1"/>
    <x v="4"/>
    <x v="4"/>
    <x v="0"/>
    <n v="72194.97"/>
  </r>
  <r>
    <x v="6"/>
    <n v="72194.97"/>
    <n v="1568.91"/>
    <n v="11970.96"/>
    <n v="85734.84"/>
    <s v="Phoenix"/>
    <x v="1"/>
    <x v="4"/>
    <x v="4"/>
    <x v="1"/>
    <n v="1568.91"/>
  </r>
  <r>
    <x v="6"/>
    <n v="72194.97"/>
    <n v="1568.91"/>
    <n v="11970.96"/>
    <n v="85734.84"/>
    <s v="Phoenix"/>
    <x v="1"/>
    <x v="4"/>
    <x v="4"/>
    <x v="2"/>
    <n v="11970.96"/>
  </r>
  <r>
    <x v="7"/>
    <n v="86646.86"/>
    <n v="1744.37"/>
    <n v="13695.49"/>
    <n v="102086.72"/>
    <s v="Chicago"/>
    <x v="1"/>
    <x v="4"/>
    <x v="2"/>
    <x v="0"/>
    <n v="86646.86"/>
  </r>
  <r>
    <x v="7"/>
    <n v="86646.86"/>
    <n v="1744.37"/>
    <n v="13695.49"/>
    <n v="102086.72"/>
    <s v="Chicago"/>
    <x v="1"/>
    <x v="4"/>
    <x v="2"/>
    <x v="1"/>
    <n v="1744.37"/>
  </r>
  <r>
    <x v="7"/>
    <n v="86646.86"/>
    <n v="1744.37"/>
    <n v="13695.49"/>
    <n v="102086.72"/>
    <s v="Chicago"/>
    <x v="1"/>
    <x v="4"/>
    <x v="2"/>
    <x v="2"/>
    <n v="13695.49"/>
  </r>
  <r>
    <x v="8"/>
    <n v="138830.09"/>
    <n v="1499.78"/>
    <n v="11153.8"/>
    <n v="151483.66999999998"/>
    <s v="Chicago"/>
    <x v="1"/>
    <x v="4"/>
    <x v="2"/>
    <x v="0"/>
    <n v="138830.09"/>
  </r>
  <r>
    <x v="8"/>
    <n v="138830.09"/>
    <n v="1499.78"/>
    <n v="11153.8"/>
    <n v="151483.66999999998"/>
    <s v="Chicago"/>
    <x v="1"/>
    <x v="4"/>
    <x v="2"/>
    <x v="1"/>
    <n v="1499.78"/>
  </r>
  <r>
    <x v="8"/>
    <n v="138830.09"/>
    <n v="1499.78"/>
    <n v="11153.8"/>
    <n v="151483.66999999998"/>
    <s v="Chicago"/>
    <x v="1"/>
    <x v="4"/>
    <x v="2"/>
    <x v="2"/>
    <n v="11153.8"/>
  </r>
  <r>
    <x v="9"/>
    <n v="147287.20000000001"/>
    <n v="1256.74"/>
    <n v="12764.87"/>
    <n v="161308.81"/>
    <s v="Los Angeles"/>
    <x v="1"/>
    <x v="4"/>
    <x v="1"/>
    <x v="0"/>
    <n v="147287.20000000001"/>
  </r>
  <r>
    <x v="9"/>
    <n v="147287.20000000001"/>
    <n v="1256.74"/>
    <n v="12764.87"/>
    <n v="161308.81"/>
    <s v="Los Angeles"/>
    <x v="1"/>
    <x v="4"/>
    <x v="1"/>
    <x v="1"/>
    <n v="1256.74"/>
  </r>
  <r>
    <x v="9"/>
    <n v="147287.20000000001"/>
    <n v="1256.74"/>
    <n v="12764.87"/>
    <n v="161308.81"/>
    <s v="Los Angeles"/>
    <x v="1"/>
    <x v="4"/>
    <x v="1"/>
    <x v="2"/>
    <n v="12764.87"/>
  </r>
  <r>
    <x v="10"/>
    <n v="72146.61"/>
    <n v="1156.6099999999999"/>
    <n v="9162.98"/>
    <n v="82466.2"/>
    <s v="Los Angeles"/>
    <x v="1"/>
    <x v="4"/>
    <x v="1"/>
    <x v="0"/>
    <n v="72146.61"/>
  </r>
  <r>
    <x v="10"/>
    <n v="72146.61"/>
    <n v="1156.6099999999999"/>
    <n v="9162.98"/>
    <n v="82466.2"/>
    <s v="Los Angeles"/>
    <x v="1"/>
    <x v="4"/>
    <x v="1"/>
    <x v="1"/>
    <n v="1156.6099999999999"/>
  </r>
  <r>
    <x v="10"/>
    <n v="72146.61"/>
    <n v="1156.6099999999999"/>
    <n v="9162.98"/>
    <n v="82466.2"/>
    <s v="Los Angeles"/>
    <x v="1"/>
    <x v="4"/>
    <x v="1"/>
    <x v="2"/>
    <n v="9162.98"/>
  </r>
  <r>
    <x v="0"/>
    <n v="79488.649999999994"/>
    <n v="1675.55"/>
    <n v="8226.16"/>
    <n v="89390.36"/>
    <s v="New York"/>
    <x v="1"/>
    <x v="5"/>
    <x v="0"/>
    <x v="0"/>
    <n v="79488.649999999994"/>
  </r>
  <r>
    <x v="0"/>
    <n v="79488.649999999994"/>
    <n v="1675.55"/>
    <n v="8226.16"/>
    <n v="89390.36"/>
    <s v="New York"/>
    <x v="1"/>
    <x v="5"/>
    <x v="0"/>
    <x v="1"/>
    <n v="1675.55"/>
  </r>
  <r>
    <x v="0"/>
    <n v="79488.649999999994"/>
    <n v="1675.55"/>
    <n v="8226.16"/>
    <n v="89390.36"/>
    <s v="New York"/>
    <x v="1"/>
    <x v="5"/>
    <x v="0"/>
    <x v="2"/>
    <n v="8226.16"/>
  </r>
  <r>
    <x v="1"/>
    <n v="94936.88"/>
    <n v="1505.98"/>
    <n v="14937.66"/>
    <n v="111380.52"/>
    <s v="New York"/>
    <x v="1"/>
    <x v="5"/>
    <x v="0"/>
    <x v="0"/>
    <n v="94936.88"/>
  </r>
  <r>
    <x v="1"/>
    <n v="94936.88"/>
    <n v="1505.98"/>
    <n v="14937.66"/>
    <n v="111380.52"/>
    <s v="New York"/>
    <x v="1"/>
    <x v="5"/>
    <x v="0"/>
    <x v="1"/>
    <n v="1505.98"/>
  </r>
  <r>
    <x v="1"/>
    <n v="94936.88"/>
    <n v="1505.98"/>
    <n v="14937.66"/>
    <n v="111380.52"/>
    <s v="New York"/>
    <x v="1"/>
    <x v="5"/>
    <x v="0"/>
    <x v="2"/>
    <n v="14937.66"/>
  </r>
  <r>
    <x v="2"/>
    <n v="89332.39"/>
    <n v="1700.97"/>
    <n v="13407.5"/>
    <n v="104440.86"/>
    <s v="New York"/>
    <x v="1"/>
    <x v="5"/>
    <x v="0"/>
    <x v="0"/>
    <n v="89332.39"/>
  </r>
  <r>
    <x v="2"/>
    <n v="89332.39"/>
    <n v="1700.97"/>
    <n v="13407.5"/>
    <n v="104440.86"/>
    <s v="New York"/>
    <x v="1"/>
    <x v="5"/>
    <x v="0"/>
    <x v="1"/>
    <n v="1700.97"/>
  </r>
  <r>
    <x v="2"/>
    <n v="89332.39"/>
    <n v="1700.97"/>
    <n v="13407.5"/>
    <n v="104440.86"/>
    <s v="New York"/>
    <x v="1"/>
    <x v="5"/>
    <x v="0"/>
    <x v="2"/>
    <n v="13407.5"/>
  </r>
  <r>
    <x v="3"/>
    <n v="115759.58"/>
    <n v="1352.84"/>
    <n v="13451.52"/>
    <n v="130563.94"/>
    <s v="Los Angeles"/>
    <x v="1"/>
    <x v="5"/>
    <x v="1"/>
    <x v="0"/>
    <n v="115759.58"/>
  </r>
  <r>
    <x v="3"/>
    <n v="115759.58"/>
    <n v="1352.84"/>
    <n v="13451.52"/>
    <n v="130563.94"/>
    <s v="Los Angeles"/>
    <x v="1"/>
    <x v="5"/>
    <x v="1"/>
    <x v="1"/>
    <n v="1352.84"/>
  </r>
  <r>
    <x v="3"/>
    <n v="115759.58"/>
    <n v="1352.84"/>
    <n v="13451.52"/>
    <n v="130563.94"/>
    <s v="Los Angeles"/>
    <x v="1"/>
    <x v="5"/>
    <x v="1"/>
    <x v="2"/>
    <n v="13451.52"/>
  </r>
  <r>
    <x v="4"/>
    <n v="77056.39"/>
    <n v="1739.41"/>
    <n v="12134.02"/>
    <n v="90929.82"/>
    <s v="Chicago"/>
    <x v="1"/>
    <x v="5"/>
    <x v="2"/>
    <x v="0"/>
    <n v="77056.39"/>
  </r>
  <r>
    <x v="4"/>
    <n v="77056.39"/>
    <n v="1739.41"/>
    <n v="12134.02"/>
    <n v="90929.82"/>
    <s v="Chicago"/>
    <x v="1"/>
    <x v="5"/>
    <x v="2"/>
    <x v="1"/>
    <n v="1739.41"/>
  </r>
  <r>
    <x v="4"/>
    <n v="77056.39"/>
    <n v="1739.41"/>
    <n v="12134.02"/>
    <n v="90929.82"/>
    <s v="Chicago"/>
    <x v="1"/>
    <x v="5"/>
    <x v="2"/>
    <x v="2"/>
    <n v="12134.02"/>
  </r>
  <r>
    <x v="5"/>
    <n v="117038.02"/>
    <n v="1576.97"/>
    <n v="12170.91"/>
    <n v="130785.90000000001"/>
    <s v="Houston"/>
    <x v="1"/>
    <x v="5"/>
    <x v="3"/>
    <x v="0"/>
    <n v="117038.02"/>
  </r>
  <r>
    <x v="5"/>
    <n v="117038.02"/>
    <n v="1576.97"/>
    <n v="12170.91"/>
    <n v="130785.90000000001"/>
    <s v="Houston"/>
    <x v="1"/>
    <x v="5"/>
    <x v="3"/>
    <x v="1"/>
    <n v="1576.97"/>
  </r>
  <r>
    <x v="5"/>
    <n v="117038.02"/>
    <n v="1576.97"/>
    <n v="12170.91"/>
    <n v="130785.90000000001"/>
    <s v="Houston"/>
    <x v="1"/>
    <x v="5"/>
    <x v="3"/>
    <x v="2"/>
    <n v="12170.91"/>
  </r>
  <r>
    <x v="6"/>
    <n v="90964.23"/>
    <n v="1776.92"/>
    <n v="11185.42"/>
    <n v="103926.56999999999"/>
    <s v="Phoenix"/>
    <x v="1"/>
    <x v="5"/>
    <x v="4"/>
    <x v="0"/>
    <n v="90964.23"/>
  </r>
  <r>
    <x v="6"/>
    <n v="90964.23"/>
    <n v="1776.92"/>
    <n v="11185.42"/>
    <n v="103926.56999999999"/>
    <s v="Phoenix"/>
    <x v="1"/>
    <x v="5"/>
    <x v="4"/>
    <x v="1"/>
    <n v="1776.92"/>
  </r>
  <r>
    <x v="6"/>
    <n v="90964.23"/>
    <n v="1776.92"/>
    <n v="11185.42"/>
    <n v="103926.56999999999"/>
    <s v="Phoenix"/>
    <x v="1"/>
    <x v="5"/>
    <x v="4"/>
    <x v="2"/>
    <n v="11185.42"/>
  </r>
  <r>
    <x v="7"/>
    <n v="73053.98"/>
    <n v="1454.21"/>
    <n v="14832.57"/>
    <n v="89340.760000000009"/>
    <s v="Chicago"/>
    <x v="1"/>
    <x v="5"/>
    <x v="2"/>
    <x v="0"/>
    <n v="73053.98"/>
  </r>
  <r>
    <x v="7"/>
    <n v="73053.98"/>
    <n v="1454.21"/>
    <n v="14832.57"/>
    <n v="89340.760000000009"/>
    <s v="Chicago"/>
    <x v="1"/>
    <x v="5"/>
    <x v="2"/>
    <x v="1"/>
    <n v="1454.21"/>
  </r>
  <r>
    <x v="7"/>
    <n v="73053.98"/>
    <n v="1454.21"/>
    <n v="14832.57"/>
    <n v="89340.760000000009"/>
    <s v="Chicago"/>
    <x v="1"/>
    <x v="5"/>
    <x v="2"/>
    <x v="2"/>
    <n v="14832.57"/>
  </r>
  <r>
    <x v="8"/>
    <n v="125554.34"/>
    <n v="1819.08"/>
    <n v="16537.57"/>
    <n v="143910.99"/>
    <s v="Chicago"/>
    <x v="1"/>
    <x v="5"/>
    <x v="2"/>
    <x v="0"/>
    <n v="125554.34"/>
  </r>
  <r>
    <x v="8"/>
    <n v="125554.34"/>
    <n v="1819.08"/>
    <n v="16537.57"/>
    <n v="143910.99"/>
    <s v="Chicago"/>
    <x v="1"/>
    <x v="5"/>
    <x v="2"/>
    <x v="1"/>
    <n v="1819.08"/>
  </r>
  <r>
    <x v="8"/>
    <n v="125554.34"/>
    <n v="1819.08"/>
    <n v="16537.57"/>
    <n v="143910.99"/>
    <s v="Chicago"/>
    <x v="1"/>
    <x v="5"/>
    <x v="2"/>
    <x v="2"/>
    <n v="16537.57"/>
  </r>
  <r>
    <x v="9"/>
    <n v="81571.539999999994"/>
    <n v="1095.54"/>
    <n v="8409.68"/>
    <n v="91076.75999999998"/>
    <s v="Los Angeles"/>
    <x v="1"/>
    <x v="5"/>
    <x v="1"/>
    <x v="0"/>
    <n v="81571.539999999994"/>
  </r>
  <r>
    <x v="9"/>
    <n v="81571.539999999994"/>
    <n v="1095.54"/>
    <n v="8409.68"/>
    <n v="91076.75999999998"/>
    <s v="Los Angeles"/>
    <x v="1"/>
    <x v="5"/>
    <x v="1"/>
    <x v="1"/>
    <n v="1095.54"/>
  </r>
  <r>
    <x v="9"/>
    <n v="81571.539999999994"/>
    <n v="1095.54"/>
    <n v="8409.68"/>
    <n v="91076.75999999998"/>
    <s v="Los Angeles"/>
    <x v="1"/>
    <x v="5"/>
    <x v="1"/>
    <x v="2"/>
    <n v="8409.68"/>
  </r>
  <r>
    <x v="10"/>
    <n v="139134.51"/>
    <n v="1704.38"/>
    <n v="11771.32"/>
    <n v="152610.21000000002"/>
    <s v="Los Angeles"/>
    <x v="1"/>
    <x v="5"/>
    <x v="1"/>
    <x v="0"/>
    <n v="139134.51"/>
  </r>
  <r>
    <x v="10"/>
    <n v="139134.51"/>
    <n v="1704.38"/>
    <n v="11771.32"/>
    <n v="152610.21000000002"/>
    <s v="Los Angeles"/>
    <x v="1"/>
    <x v="5"/>
    <x v="1"/>
    <x v="1"/>
    <n v="1704.38"/>
  </r>
  <r>
    <x v="10"/>
    <n v="139134.51"/>
    <n v="1704.38"/>
    <n v="11771.32"/>
    <n v="152610.21000000002"/>
    <s v="Los Angeles"/>
    <x v="1"/>
    <x v="5"/>
    <x v="1"/>
    <x v="2"/>
    <n v="11771.32"/>
  </r>
  <r>
    <x v="0"/>
    <n v="117254.71"/>
    <n v="1365.24"/>
    <n v="7785.96"/>
    <n v="126405.91000000002"/>
    <s v="New York"/>
    <x v="1"/>
    <x v="6"/>
    <x v="0"/>
    <x v="0"/>
    <n v="117254.71"/>
  </r>
  <r>
    <x v="0"/>
    <n v="117254.71"/>
    <n v="1365.24"/>
    <n v="7785.96"/>
    <n v="126405.91000000002"/>
    <s v="New York"/>
    <x v="1"/>
    <x v="6"/>
    <x v="0"/>
    <x v="1"/>
    <n v="1365.24"/>
  </r>
  <r>
    <x v="0"/>
    <n v="117254.71"/>
    <n v="1365.24"/>
    <n v="7785.96"/>
    <n v="126405.91000000002"/>
    <s v="New York"/>
    <x v="1"/>
    <x v="6"/>
    <x v="0"/>
    <x v="2"/>
    <n v="7785.96"/>
  </r>
  <r>
    <x v="1"/>
    <n v="101458.66"/>
    <n v="1506.29"/>
    <n v="8221.82"/>
    <n v="111186.76999999999"/>
    <s v="New York"/>
    <x v="1"/>
    <x v="6"/>
    <x v="0"/>
    <x v="0"/>
    <n v="101458.66"/>
  </r>
  <r>
    <x v="1"/>
    <n v="101458.66"/>
    <n v="1506.29"/>
    <n v="8221.82"/>
    <n v="111186.76999999999"/>
    <s v="New York"/>
    <x v="1"/>
    <x v="6"/>
    <x v="0"/>
    <x v="1"/>
    <n v="1506.29"/>
  </r>
  <r>
    <x v="1"/>
    <n v="101458.66"/>
    <n v="1506.29"/>
    <n v="8221.82"/>
    <n v="111186.76999999999"/>
    <s v="New York"/>
    <x v="1"/>
    <x v="6"/>
    <x v="0"/>
    <x v="2"/>
    <n v="8221.82"/>
  </r>
  <r>
    <x v="2"/>
    <n v="129041.84"/>
    <n v="1696.63"/>
    <n v="7771.08"/>
    <n v="138509.54999999999"/>
    <s v="New York"/>
    <x v="1"/>
    <x v="6"/>
    <x v="0"/>
    <x v="0"/>
    <n v="129041.84"/>
  </r>
  <r>
    <x v="2"/>
    <n v="129041.84"/>
    <n v="1696.63"/>
    <n v="7771.08"/>
    <n v="138509.54999999999"/>
    <s v="New York"/>
    <x v="1"/>
    <x v="6"/>
    <x v="0"/>
    <x v="1"/>
    <n v="1696.63"/>
  </r>
  <r>
    <x v="2"/>
    <n v="129041.84"/>
    <n v="1696.63"/>
    <n v="7771.08"/>
    <n v="138509.54999999999"/>
    <s v="New York"/>
    <x v="1"/>
    <x v="6"/>
    <x v="0"/>
    <x v="2"/>
    <n v="7771.08"/>
  </r>
  <r>
    <x v="3"/>
    <n v="69161.929999999993"/>
    <n v="1862.79"/>
    <n v="11074.44"/>
    <n v="82099.159999999989"/>
    <s v="Los Angeles"/>
    <x v="1"/>
    <x v="6"/>
    <x v="1"/>
    <x v="0"/>
    <n v="69161.929999999993"/>
  </r>
  <r>
    <x v="3"/>
    <n v="69161.929999999993"/>
    <n v="1862.79"/>
    <n v="11074.44"/>
    <n v="82099.159999999989"/>
    <s v="Los Angeles"/>
    <x v="1"/>
    <x v="6"/>
    <x v="1"/>
    <x v="1"/>
    <n v="1862.79"/>
  </r>
  <r>
    <x v="3"/>
    <n v="69161.929999999993"/>
    <n v="1862.79"/>
    <n v="11074.44"/>
    <n v="82099.159999999989"/>
    <s v="Los Angeles"/>
    <x v="1"/>
    <x v="6"/>
    <x v="1"/>
    <x v="2"/>
    <n v="11074.44"/>
  </r>
  <r>
    <x v="4"/>
    <n v="75675.34"/>
    <n v="1482.11"/>
    <n v="12448.98"/>
    <n v="89606.43"/>
    <s v="Chicago"/>
    <x v="1"/>
    <x v="6"/>
    <x v="2"/>
    <x v="0"/>
    <n v="75675.34"/>
  </r>
  <r>
    <x v="4"/>
    <n v="75675.34"/>
    <n v="1482.11"/>
    <n v="12448.98"/>
    <n v="89606.43"/>
    <s v="Chicago"/>
    <x v="1"/>
    <x v="6"/>
    <x v="2"/>
    <x v="1"/>
    <n v="1482.11"/>
  </r>
  <r>
    <x v="4"/>
    <n v="75675.34"/>
    <n v="1482.11"/>
    <n v="12448.98"/>
    <n v="89606.43"/>
    <s v="Chicago"/>
    <x v="1"/>
    <x v="6"/>
    <x v="2"/>
    <x v="2"/>
    <n v="12448.98"/>
  </r>
  <r>
    <x v="5"/>
    <n v="97530.96"/>
    <n v="1649.82"/>
    <n v="7747.21"/>
    <n v="106927.99000000002"/>
    <s v="Houston"/>
    <x v="1"/>
    <x v="6"/>
    <x v="3"/>
    <x v="0"/>
    <n v="97530.96"/>
  </r>
  <r>
    <x v="5"/>
    <n v="97530.96"/>
    <n v="1649.82"/>
    <n v="7747.21"/>
    <n v="106927.99000000002"/>
    <s v="Houston"/>
    <x v="1"/>
    <x v="6"/>
    <x v="3"/>
    <x v="1"/>
    <n v="1649.82"/>
  </r>
  <r>
    <x v="5"/>
    <n v="97530.96"/>
    <n v="1649.82"/>
    <n v="7747.21"/>
    <n v="106927.99000000002"/>
    <s v="Houston"/>
    <x v="1"/>
    <x v="6"/>
    <x v="3"/>
    <x v="2"/>
    <n v="7747.21"/>
  </r>
  <r>
    <x v="6"/>
    <n v="154399.84"/>
    <n v="1403.99"/>
    <n v="12117.28"/>
    <n v="167921.11"/>
    <s v="Phoenix"/>
    <x v="1"/>
    <x v="6"/>
    <x v="4"/>
    <x v="0"/>
    <n v="154399.84"/>
  </r>
  <r>
    <x v="6"/>
    <n v="154399.84"/>
    <n v="1403.99"/>
    <n v="12117.28"/>
    <n v="167921.11"/>
    <s v="Phoenix"/>
    <x v="1"/>
    <x v="6"/>
    <x v="4"/>
    <x v="1"/>
    <n v="1403.99"/>
  </r>
  <r>
    <x v="6"/>
    <n v="154399.84"/>
    <n v="1403.99"/>
    <n v="12117.28"/>
    <n v="167921.11"/>
    <s v="Phoenix"/>
    <x v="1"/>
    <x v="6"/>
    <x v="4"/>
    <x v="2"/>
    <n v="12117.28"/>
  </r>
  <r>
    <x v="7"/>
    <n v="142406.87"/>
    <n v="1505.05"/>
    <n v="8963.65"/>
    <n v="152875.56999999998"/>
    <s v="Chicago"/>
    <x v="1"/>
    <x v="6"/>
    <x v="2"/>
    <x v="0"/>
    <n v="142406.87"/>
  </r>
  <r>
    <x v="7"/>
    <n v="142406.87"/>
    <n v="1505.05"/>
    <n v="8963.65"/>
    <n v="152875.56999999998"/>
    <s v="Chicago"/>
    <x v="1"/>
    <x v="6"/>
    <x v="2"/>
    <x v="1"/>
    <n v="1505.05"/>
  </r>
  <r>
    <x v="7"/>
    <n v="142406.87"/>
    <n v="1505.05"/>
    <n v="8963.65"/>
    <n v="152875.56999999998"/>
    <s v="Chicago"/>
    <x v="1"/>
    <x v="6"/>
    <x v="2"/>
    <x v="2"/>
    <n v="8963.65"/>
  </r>
  <r>
    <x v="8"/>
    <n v="125720.19"/>
    <n v="1239.07"/>
    <n v="14351.76"/>
    <n v="141311.02000000002"/>
    <s v="Chicago"/>
    <x v="1"/>
    <x v="6"/>
    <x v="2"/>
    <x v="0"/>
    <n v="125720.19"/>
  </r>
  <r>
    <x v="8"/>
    <n v="125720.19"/>
    <n v="1239.07"/>
    <n v="14351.76"/>
    <n v="141311.02000000002"/>
    <s v="Chicago"/>
    <x v="1"/>
    <x v="6"/>
    <x v="2"/>
    <x v="1"/>
    <n v="1239.07"/>
  </r>
  <r>
    <x v="8"/>
    <n v="125720.19"/>
    <n v="1239.07"/>
    <n v="14351.76"/>
    <n v="141311.02000000002"/>
    <s v="Chicago"/>
    <x v="1"/>
    <x v="6"/>
    <x v="2"/>
    <x v="2"/>
    <n v="14351.76"/>
  </r>
  <r>
    <x v="9"/>
    <n v="125296.73"/>
    <n v="1116"/>
    <n v="10509.62"/>
    <n v="136922.35"/>
    <s v="Los Angeles"/>
    <x v="1"/>
    <x v="6"/>
    <x v="1"/>
    <x v="0"/>
    <n v="125296.73"/>
  </r>
  <r>
    <x v="9"/>
    <n v="125296.73"/>
    <n v="1116"/>
    <n v="10509.62"/>
    <n v="136922.35"/>
    <s v="Los Angeles"/>
    <x v="1"/>
    <x v="6"/>
    <x v="1"/>
    <x v="1"/>
    <n v="1116"/>
  </r>
  <r>
    <x v="9"/>
    <n v="125296.73"/>
    <n v="1116"/>
    <n v="10509.62"/>
    <n v="136922.35"/>
    <s v="Los Angeles"/>
    <x v="1"/>
    <x v="6"/>
    <x v="1"/>
    <x v="2"/>
    <n v="10509.62"/>
  </r>
  <r>
    <x v="10"/>
    <n v="119695.03"/>
    <n v="1017.42"/>
    <n v="15169.85"/>
    <n v="135882.29999999999"/>
    <s v="Los Angeles"/>
    <x v="1"/>
    <x v="6"/>
    <x v="1"/>
    <x v="0"/>
    <n v="119695.03"/>
  </r>
  <r>
    <x v="10"/>
    <n v="119695.03"/>
    <n v="1017.42"/>
    <n v="15169.85"/>
    <n v="135882.29999999999"/>
    <s v="Los Angeles"/>
    <x v="1"/>
    <x v="6"/>
    <x v="1"/>
    <x v="1"/>
    <n v="1017.42"/>
  </r>
  <r>
    <x v="10"/>
    <n v="119695.03"/>
    <n v="1017.42"/>
    <n v="15169.85"/>
    <n v="135882.29999999999"/>
    <s v="Los Angeles"/>
    <x v="1"/>
    <x v="6"/>
    <x v="1"/>
    <x v="2"/>
    <n v="15169.85"/>
  </r>
  <r>
    <x v="0"/>
    <n v="123209.5"/>
    <n v="1127.1600000000001"/>
    <n v="9790.11"/>
    <n v="134126.77000000002"/>
    <s v="New York"/>
    <x v="1"/>
    <x v="7"/>
    <x v="0"/>
    <x v="0"/>
    <n v="123209.5"/>
  </r>
  <r>
    <x v="0"/>
    <n v="123209.5"/>
    <n v="1127.1600000000001"/>
    <n v="9790.11"/>
    <n v="134126.77000000002"/>
    <s v="New York"/>
    <x v="1"/>
    <x v="7"/>
    <x v="0"/>
    <x v="1"/>
    <n v="1127.1600000000001"/>
  </r>
  <r>
    <x v="0"/>
    <n v="123209.5"/>
    <n v="1127.1600000000001"/>
    <n v="9790.11"/>
    <n v="134126.77000000002"/>
    <s v="New York"/>
    <x v="1"/>
    <x v="7"/>
    <x v="0"/>
    <x v="2"/>
    <n v="9790.11"/>
  </r>
  <r>
    <x v="1"/>
    <n v="94249.61"/>
    <n v="961.93"/>
    <n v="12160.99"/>
    <n v="107372.53"/>
    <s v="New York"/>
    <x v="1"/>
    <x v="7"/>
    <x v="0"/>
    <x v="0"/>
    <n v="94249.61"/>
  </r>
  <r>
    <x v="1"/>
    <n v="94249.61"/>
    <n v="961.93"/>
    <n v="12160.99"/>
    <n v="107372.53"/>
    <s v="New York"/>
    <x v="1"/>
    <x v="7"/>
    <x v="0"/>
    <x v="1"/>
    <n v="961.93"/>
  </r>
  <r>
    <x v="1"/>
    <n v="94249.61"/>
    <n v="961.93"/>
    <n v="12160.99"/>
    <n v="107372.53"/>
    <s v="New York"/>
    <x v="1"/>
    <x v="7"/>
    <x v="0"/>
    <x v="2"/>
    <n v="12160.99"/>
  </r>
  <r>
    <x v="2"/>
    <n v="134599.21"/>
    <n v="1497.92"/>
    <n v="12634.67"/>
    <n v="148731.80000000002"/>
    <s v="New York"/>
    <x v="1"/>
    <x v="7"/>
    <x v="0"/>
    <x v="0"/>
    <n v="134599.21"/>
  </r>
  <r>
    <x v="2"/>
    <n v="134599.21"/>
    <n v="1497.92"/>
    <n v="12634.67"/>
    <n v="148731.80000000002"/>
    <s v="New York"/>
    <x v="1"/>
    <x v="7"/>
    <x v="0"/>
    <x v="1"/>
    <n v="1497.92"/>
  </r>
  <r>
    <x v="2"/>
    <n v="134599.21"/>
    <n v="1497.92"/>
    <n v="12634.67"/>
    <n v="148731.80000000002"/>
    <s v="New York"/>
    <x v="1"/>
    <x v="7"/>
    <x v="0"/>
    <x v="2"/>
    <n v="12634.67"/>
  </r>
  <r>
    <x v="3"/>
    <n v="66774.62"/>
    <n v="1381.36"/>
    <n v="8703.25"/>
    <n v="76859.23"/>
    <s v="Los Angeles"/>
    <x v="1"/>
    <x v="7"/>
    <x v="1"/>
    <x v="0"/>
    <n v="66774.62"/>
  </r>
  <r>
    <x v="3"/>
    <n v="66774.62"/>
    <n v="1381.36"/>
    <n v="8703.25"/>
    <n v="76859.23"/>
    <s v="Los Angeles"/>
    <x v="1"/>
    <x v="7"/>
    <x v="1"/>
    <x v="1"/>
    <n v="1381.36"/>
  </r>
  <r>
    <x v="3"/>
    <n v="66774.62"/>
    <n v="1381.36"/>
    <n v="8703.25"/>
    <n v="76859.23"/>
    <s v="Los Angeles"/>
    <x v="1"/>
    <x v="7"/>
    <x v="1"/>
    <x v="2"/>
    <n v="8703.25"/>
  </r>
  <r>
    <x v="4"/>
    <n v="94551.86"/>
    <n v="1429.72"/>
    <n v="15299.74"/>
    <n v="111281.32"/>
    <s v="Chicago"/>
    <x v="1"/>
    <x v="7"/>
    <x v="2"/>
    <x v="0"/>
    <n v="94551.86"/>
  </r>
  <r>
    <x v="4"/>
    <n v="94551.86"/>
    <n v="1429.72"/>
    <n v="15299.74"/>
    <n v="111281.32"/>
    <s v="Chicago"/>
    <x v="1"/>
    <x v="7"/>
    <x v="2"/>
    <x v="1"/>
    <n v="1429.72"/>
  </r>
  <r>
    <x v="4"/>
    <n v="94551.86"/>
    <n v="1429.72"/>
    <n v="15299.74"/>
    <n v="111281.32"/>
    <s v="Chicago"/>
    <x v="1"/>
    <x v="7"/>
    <x v="2"/>
    <x v="2"/>
    <n v="15299.74"/>
  </r>
  <r>
    <x v="5"/>
    <n v="150503.45000000001"/>
    <n v="987.66"/>
    <n v="11304.77"/>
    <n v="162795.88"/>
    <s v="Houston"/>
    <x v="1"/>
    <x v="7"/>
    <x v="3"/>
    <x v="0"/>
    <n v="150503.45000000001"/>
  </r>
  <r>
    <x v="5"/>
    <n v="150503.45000000001"/>
    <n v="987.66"/>
    <n v="11304.77"/>
    <n v="162795.88"/>
    <s v="Houston"/>
    <x v="1"/>
    <x v="7"/>
    <x v="3"/>
    <x v="1"/>
    <n v="987.66"/>
  </r>
  <r>
    <x v="5"/>
    <n v="150503.45000000001"/>
    <n v="987.66"/>
    <n v="11304.77"/>
    <n v="162795.88"/>
    <s v="Houston"/>
    <x v="1"/>
    <x v="7"/>
    <x v="3"/>
    <x v="2"/>
    <n v="11304.77"/>
  </r>
  <r>
    <x v="6"/>
    <n v="123933.35"/>
    <n v="1068.57"/>
    <n v="9265.2800000000007"/>
    <n v="134267.20000000001"/>
    <s v="Phoenix"/>
    <x v="1"/>
    <x v="7"/>
    <x v="4"/>
    <x v="0"/>
    <n v="123933.35"/>
  </r>
  <r>
    <x v="6"/>
    <n v="123933.35"/>
    <n v="1068.57"/>
    <n v="9265.2800000000007"/>
    <n v="134267.20000000001"/>
    <s v="Phoenix"/>
    <x v="1"/>
    <x v="7"/>
    <x v="4"/>
    <x v="1"/>
    <n v="1068.57"/>
  </r>
  <r>
    <x v="6"/>
    <n v="123933.35"/>
    <n v="1068.57"/>
    <n v="9265.2800000000007"/>
    <n v="134267.20000000001"/>
    <s v="Phoenix"/>
    <x v="1"/>
    <x v="7"/>
    <x v="4"/>
    <x v="2"/>
    <n v="9265.2800000000007"/>
  </r>
  <r>
    <x v="7"/>
    <n v="81539.61"/>
    <n v="1396.24"/>
    <n v="16677.38"/>
    <n v="99613.23000000001"/>
    <s v="Chicago"/>
    <x v="1"/>
    <x v="7"/>
    <x v="2"/>
    <x v="0"/>
    <n v="81539.61"/>
  </r>
  <r>
    <x v="7"/>
    <n v="81539.61"/>
    <n v="1396.24"/>
    <n v="16677.38"/>
    <n v="99613.23000000001"/>
    <s v="Chicago"/>
    <x v="1"/>
    <x v="7"/>
    <x v="2"/>
    <x v="1"/>
    <n v="1396.24"/>
  </r>
  <r>
    <x v="7"/>
    <n v="81539.61"/>
    <n v="1396.24"/>
    <n v="16677.38"/>
    <n v="99613.23000000001"/>
    <s v="Chicago"/>
    <x v="1"/>
    <x v="7"/>
    <x v="2"/>
    <x v="2"/>
    <n v="16677.38"/>
  </r>
  <r>
    <x v="8"/>
    <n v="123880.03"/>
    <n v="1679.89"/>
    <n v="14813.66"/>
    <n v="140373.57999999999"/>
    <s v="Chicago"/>
    <x v="1"/>
    <x v="7"/>
    <x v="2"/>
    <x v="0"/>
    <n v="123880.03"/>
  </r>
  <r>
    <x v="8"/>
    <n v="123880.03"/>
    <n v="1679.89"/>
    <n v="14813.66"/>
    <n v="140373.57999999999"/>
    <s v="Chicago"/>
    <x v="1"/>
    <x v="7"/>
    <x v="2"/>
    <x v="1"/>
    <n v="1679.89"/>
  </r>
  <r>
    <x v="8"/>
    <n v="123880.03"/>
    <n v="1679.89"/>
    <n v="14813.66"/>
    <n v="140373.57999999999"/>
    <s v="Chicago"/>
    <x v="1"/>
    <x v="7"/>
    <x v="2"/>
    <x v="2"/>
    <n v="14813.66"/>
  </r>
  <r>
    <x v="9"/>
    <n v="69080.399999999994"/>
    <n v="1130.57"/>
    <n v="16415.12"/>
    <n v="86626.09"/>
    <s v="Los Angeles"/>
    <x v="1"/>
    <x v="7"/>
    <x v="1"/>
    <x v="0"/>
    <n v="69080.399999999994"/>
  </r>
  <r>
    <x v="9"/>
    <n v="69080.399999999994"/>
    <n v="1130.57"/>
    <n v="16415.12"/>
    <n v="86626.09"/>
    <s v="Los Angeles"/>
    <x v="1"/>
    <x v="7"/>
    <x v="1"/>
    <x v="1"/>
    <n v="1130.57"/>
  </r>
  <r>
    <x v="9"/>
    <n v="69080.399999999994"/>
    <n v="1130.57"/>
    <n v="16415.12"/>
    <n v="86626.09"/>
    <s v="Los Angeles"/>
    <x v="1"/>
    <x v="7"/>
    <x v="1"/>
    <x v="2"/>
    <n v="16415.12"/>
  </r>
  <r>
    <x v="10"/>
    <n v="130626.25"/>
    <n v="1222.6400000000001"/>
    <n v="10599.52"/>
    <n v="142448.41"/>
    <s v="Los Angeles"/>
    <x v="1"/>
    <x v="7"/>
    <x v="1"/>
    <x v="0"/>
    <n v="130626.25"/>
  </r>
  <r>
    <x v="10"/>
    <n v="130626.25"/>
    <n v="1222.6400000000001"/>
    <n v="10599.52"/>
    <n v="142448.41"/>
    <s v="Los Angeles"/>
    <x v="1"/>
    <x v="7"/>
    <x v="1"/>
    <x v="1"/>
    <n v="1222.6400000000001"/>
  </r>
  <r>
    <x v="10"/>
    <n v="130626.25"/>
    <n v="1222.6400000000001"/>
    <n v="10599.52"/>
    <n v="142448.41"/>
    <s v="Los Angeles"/>
    <x v="1"/>
    <x v="7"/>
    <x v="1"/>
    <x v="2"/>
    <n v="10599.52"/>
  </r>
  <r>
    <x v="0"/>
    <n v="118609.1"/>
    <n v="1629.98"/>
    <n v="14101.28"/>
    <n v="134340.36000000002"/>
    <s v="New York"/>
    <x v="1"/>
    <x v="8"/>
    <x v="0"/>
    <x v="0"/>
    <n v="118609.1"/>
  </r>
  <r>
    <x v="0"/>
    <n v="118609.1"/>
    <n v="1629.98"/>
    <n v="14101.28"/>
    <n v="134340.36000000002"/>
    <s v="New York"/>
    <x v="1"/>
    <x v="8"/>
    <x v="0"/>
    <x v="1"/>
    <n v="1629.98"/>
  </r>
  <r>
    <x v="0"/>
    <n v="118609.1"/>
    <n v="1629.98"/>
    <n v="14101.28"/>
    <n v="134340.36000000002"/>
    <s v="New York"/>
    <x v="1"/>
    <x v="8"/>
    <x v="0"/>
    <x v="2"/>
    <n v="14101.28"/>
  </r>
  <r>
    <x v="1"/>
    <n v="101508.57"/>
    <n v="1706.24"/>
    <n v="16639.560000000001"/>
    <n v="119854.37000000001"/>
    <s v="New York"/>
    <x v="1"/>
    <x v="8"/>
    <x v="0"/>
    <x v="0"/>
    <n v="101508.57"/>
  </r>
  <r>
    <x v="1"/>
    <n v="101508.57"/>
    <n v="1706.24"/>
    <n v="16639.560000000001"/>
    <n v="119854.37000000001"/>
    <s v="New York"/>
    <x v="1"/>
    <x v="8"/>
    <x v="0"/>
    <x v="1"/>
    <n v="1706.24"/>
  </r>
  <r>
    <x v="1"/>
    <n v="101508.57"/>
    <n v="1706.24"/>
    <n v="16639.560000000001"/>
    <n v="119854.37000000001"/>
    <s v="New York"/>
    <x v="1"/>
    <x v="8"/>
    <x v="0"/>
    <x v="2"/>
    <n v="16639.560000000001"/>
  </r>
  <r>
    <x v="2"/>
    <n v="71649.37"/>
    <n v="1359.04"/>
    <n v="9269"/>
    <n v="82277.409999999989"/>
    <s v="New York"/>
    <x v="1"/>
    <x v="8"/>
    <x v="0"/>
    <x v="0"/>
    <n v="71649.37"/>
  </r>
  <r>
    <x v="2"/>
    <n v="71649.37"/>
    <n v="1359.04"/>
    <n v="9269"/>
    <n v="82277.409999999989"/>
    <s v="New York"/>
    <x v="1"/>
    <x v="8"/>
    <x v="0"/>
    <x v="1"/>
    <n v="1359.04"/>
  </r>
  <r>
    <x v="2"/>
    <n v="71649.37"/>
    <n v="1359.04"/>
    <n v="9269"/>
    <n v="82277.409999999989"/>
    <s v="New York"/>
    <x v="1"/>
    <x v="8"/>
    <x v="0"/>
    <x v="2"/>
    <n v="9269"/>
  </r>
  <r>
    <x v="3"/>
    <n v="128974.57"/>
    <n v="1343.54"/>
    <n v="16434.96"/>
    <n v="146753.07"/>
    <s v="Los Angeles"/>
    <x v="1"/>
    <x v="8"/>
    <x v="1"/>
    <x v="0"/>
    <n v="128974.57"/>
  </r>
  <r>
    <x v="3"/>
    <n v="128974.57"/>
    <n v="1343.54"/>
    <n v="16434.96"/>
    <n v="146753.07"/>
    <s v="Los Angeles"/>
    <x v="1"/>
    <x v="8"/>
    <x v="1"/>
    <x v="1"/>
    <n v="1343.54"/>
  </r>
  <r>
    <x v="3"/>
    <n v="128974.57"/>
    <n v="1343.54"/>
    <n v="16434.96"/>
    <n v="146753.07"/>
    <s v="Los Angeles"/>
    <x v="1"/>
    <x v="8"/>
    <x v="1"/>
    <x v="2"/>
    <n v="16434.96"/>
  </r>
  <r>
    <x v="4"/>
    <n v="132739.21"/>
    <n v="1876.74"/>
    <n v="14631.69"/>
    <n v="149247.63999999998"/>
    <s v="Chicago"/>
    <x v="1"/>
    <x v="8"/>
    <x v="2"/>
    <x v="0"/>
    <n v="132739.21"/>
  </r>
  <r>
    <x v="4"/>
    <n v="132739.21"/>
    <n v="1876.74"/>
    <n v="14631.69"/>
    <n v="149247.63999999998"/>
    <s v="Chicago"/>
    <x v="1"/>
    <x v="8"/>
    <x v="2"/>
    <x v="1"/>
    <n v="1876.74"/>
  </r>
  <r>
    <x v="4"/>
    <n v="132739.21"/>
    <n v="1876.74"/>
    <n v="14631.69"/>
    <n v="149247.63999999998"/>
    <s v="Chicago"/>
    <x v="1"/>
    <x v="8"/>
    <x v="2"/>
    <x v="2"/>
    <n v="14631.69"/>
  </r>
  <r>
    <x v="5"/>
    <n v="75233.59"/>
    <n v="972.78"/>
    <n v="13281.33"/>
    <n v="89487.7"/>
    <s v="Houston"/>
    <x v="1"/>
    <x v="8"/>
    <x v="3"/>
    <x v="0"/>
    <n v="75233.59"/>
  </r>
  <r>
    <x v="5"/>
    <n v="75233.59"/>
    <n v="972.78"/>
    <n v="13281.33"/>
    <n v="89487.7"/>
    <s v="Houston"/>
    <x v="1"/>
    <x v="8"/>
    <x v="3"/>
    <x v="1"/>
    <n v="972.78"/>
  </r>
  <r>
    <x v="5"/>
    <n v="75233.59"/>
    <n v="972.78"/>
    <n v="13281.33"/>
    <n v="89487.7"/>
    <s v="Houston"/>
    <x v="1"/>
    <x v="8"/>
    <x v="3"/>
    <x v="2"/>
    <n v="13281.33"/>
  </r>
  <r>
    <x v="6"/>
    <n v="112165.75"/>
    <n v="1081.28"/>
    <n v="15584.94"/>
    <n v="128831.97"/>
    <s v="Phoenix"/>
    <x v="1"/>
    <x v="8"/>
    <x v="4"/>
    <x v="0"/>
    <n v="112165.75"/>
  </r>
  <r>
    <x v="6"/>
    <n v="112165.75"/>
    <n v="1081.28"/>
    <n v="15584.94"/>
    <n v="128831.97"/>
    <s v="Phoenix"/>
    <x v="1"/>
    <x v="8"/>
    <x v="4"/>
    <x v="1"/>
    <n v="1081.28"/>
  </r>
  <r>
    <x v="6"/>
    <n v="112165.75"/>
    <n v="1081.28"/>
    <n v="15584.94"/>
    <n v="128831.97"/>
    <s v="Phoenix"/>
    <x v="1"/>
    <x v="8"/>
    <x v="4"/>
    <x v="2"/>
    <n v="15584.94"/>
  </r>
  <r>
    <x v="7"/>
    <n v="156108.87"/>
    <n v="1842.64"/>
    <n v="15745.21"/>
    <n v="173696.72"/>
    <s v="Chicago"/>
    <x v="1"/>
    <x v="8"/>
    <x v="2"/>
    <x v="0"/>
    <n v="156108.87"/>
  </r>
  <r>
    <x v="7"/>
    <n v="156108.87"/>
    <n v="1842.64"/>
    <n v="15745.21"/>
    <n v="173696.72"/>
    <s v="Chicago"/>
    <x v="1"/>
    <x v="8"/>
    <x v="2"/>
    <x v="1"/>
    <n v="1842.64"/>
  </r>
  <r>
    <x v="7"/>
    <n v="156108.87"/>
    <n v="1842.64"/>
    <n v="15745.21"/>
    <n v="173696.72"/>
    <s v="Chicago"/>
    <x v="1"/>
    <x v="8"/>
    <x v="2"/>
    <x v="2"/>
    <n v="15745.21"/>
  </r>
  <r>
    <x v="8"/>
    <n v="79553.75"/>
    <n v="1658.81"/>
    <n v="16509.05"/>
    <n v="97721.61"/>
    <s v="Chicago"/>
    <x v="1"/>
    <x v="8"/>
    <x v="2"/>
    <x v="0"/>
    <n v="79553.75"/>
  </r>
  <r>
    <x v="8"/>
    <n v="79553.75"/>
    <n v="1658.81"/>
    <n v="16509.05"/>
    <n v="97721.61"/>
    <s v="Chicago"/>
    <x v="1"/>
    <x v="8"/>
    <x v="2"/>
    <x v="1"/>
    <n v="1658.81"/>
  </r>
  <r>
    <x v="8"/>
    <n v="79553.75"/>
    <n v="1658.81"/>
    <n v="16509.05"/>
    <n v="97721.61"/>
    <s v="Chicago"/>
    <x v="1"/>
    <x v="8"/>
    <x v="2"/>
    <x v="2"/>
    <n v="16509.05"/>
  </r>
  <r>
    <x v="9"/>
    <n v="130801.4"/>
    <n v="1418.25"/>
    <n v="16695.05"/>
    <n v="148914.69999999998"/>
    <s v="Los Angeles"/>
    <x v="1"/>
    <x v="8"/>
    <x v="1"/>
    <x v="0"/>
    <n v="130801.4"/>
  </r>
  <r>
    <x v="9"/>
    <n v="130801.4"/>
    <n v="1418.25"/>
    <n v="16695.05"/>
    <n v="148914.69999999998"/>
    <s v="Los Angeles"/>
    <x v="1"/>
    <x v="8"/>
    <x v="1"/>
    <x v="1"/>
    <n v="1418.25"/>
  </r>
  <r>
    <x v="9"/>
    <n v="130801.4"/>
    <n v="1418.25"/>
    <n v="16695.05"/>
    <n v="148914.69999999998"/>
    <s v="Los Angeles"/>
    <x v="1"/>
    <x v="8"/>
    <x v="1"/>
    <x v="2"/>
    <n v="16695.05"/>
  </r>
  <r>
    <x v="10"/>
    <n v="124203.36"/>
    <n v="1382.6"/>
    <n v="8791.6"/>
    <n v="134377.56"/>
    <s v="Los Angeles"/>
    <x v="1"/>
    <x v="8"/>
    <x v="1"/>
    <x v="0"/>
    <n v="124203.36"/>
  </r>
  <r>
    <x v="10"/>
    <n v="124203.36"/>
    <n v="1382.6"/>
    <n v="8791.6"/>
    <n v="134377.56"/>
    <s v="Los Angeles"/>
    <x v="1"/>
    <x v="8"/>
    <x v="1"/>
    <x v="1"/>
    <n v="1382.6"/>
  </r>
  <r>
    <x v="10"/>
    <n v="124203.36"/>
    <n v="1382.6"/>
    <n v="8791.6"/>
    <n v="134377.56"/>
    <s v="Los Angeles"/>
    <x v="1"/>
    <x v="8"/>
    <x v="1"/>
    <x v="2"/>
    <n v="8791.6"/>
  </r>
  <r>
    <x v="0"/>
    <n v="82181.62"/>
    <n v="1692.6"/>
    <n v="9520.41"/>
    <n v="93394.63"/>
    <s v="New York"/>
    <x v="1"/>
    <x v="9"/>
    <x v="0"/>
    <x v="0"/>
    <n v="82181.62"/>
  </r>
  <r>
    <x v="0"/>
    <n v="82181.62"/>
    <n v="1692.6"/>
    <n v="9520.41"/>
    <n v="93394.63"/>
    <s v="New York"/>
    <x v="1"/>
    <x v="9"/>
    <x v="0"/>
    <x v="1"/>
    <n v="1692.6"/>
  </r>
  <r>
    <x v="0"/>
    <n v="82181.62"/>
    <n v="1692.6"/>
    <n v="9520.41"/>
    <n v="93394.63"/>
    <s v="New York"/>
    <x v="1"/>
    <x v="9"/>
    <x v="0"/>
    <x v="2"/>
    <n v="9520.41"/>
  </r>
  <r>
    <x v="1"/>
    <n v="152903.78"/>
    <n v="1270.3800000000001"/>
    <n v="15658.41"/>
    <n v="169832.57"/>
    <s v="New York"/>
    <x v="1"/>
    <x v="9"/>
    <x v="0"/>
    <x v="0"/>
    <n v="152903.78"/>
  </r>
  <r>
    <x v="1"/>
    <n v="152903.78"/>
    <n v="1270.3800000000001"/>
    <n v="15658.41"/>
    <n v="169832.57"/>
    <s v="New York"/>
    <x v="1"/>
    <x v="9"/>
    <x v="0"/>
    <x v="1"/>
    <n v="1270.3800000000001"/>
  </r>
  <r>
    <x v="1"/>
    <n v="152903.78"/>
    <n v="1270.3800000000001"/>
    <n v="15658.41"/>
    <n v="169832.57"/>
    <s v="New York"/>
    <x v="1"/>
    <x v="9"/>
    <x v="0"/>
    <x v="2"/>
    <n v="15658.41"/>
  </r>
  <r>
    <x v="2"/>
    <n v="155016.12"/>
    <n v="1591.85"/>
    <n v="8457.73"/>
    <n v="165065.70000000001"/>
    <s v="New York"/>
    <x v="1"/>
    <x v="9"/>
    <x v="0"/>
    <x v="0"/>
    <n v="155016.12"/>
  </r>
  <r>
    <x v="2"/>
    <n v="155016.12"/>
    <n v="1591.85"/>
    <n v="8457.73"/>
    <n v="165065.70000000001"/>
    <s v="New York"/>
    <x v="1"/>
    <x v="9"/>
    <x v="0"/>
    <x v="1"/>
    <n v="1591.85"/>
  </r>
  <r>
    <x v="2"/>
    <n v="155016.12"/>
    <n v="1591.85"/>
    <n v="8457.73"/>
    <n v="165065.70000000001"/>
    <s v="New York"/>
    <x v="1"/>
    <x v="9"/>
    <x v="0"/>
    <x v="2"/>
    <n v="8457.73"/>
  </r>
  <r>
    <x v="3"/>
    <n v="154080.54"/>
    <n v="1746.23"/>
    <n v="15353.06"/>
    <n v="171179.83000000002"/>
    <s v="Los Angeles"/>
    <x v="1"/>
    <x v="9"/>
    <x v="1"/>
    <x v="0"/>
    <n v="154080.54"/>
  </r>
  <r>
    <x v="3"/>
    <n v="154080.54"/>
    <n v="1746.23"/>
    <n v="15353.06"/>
    <n v="171179.83000000002"/>
    <s v="Los Angeles"/>
    <x v="1"/>
    <x v="9"/>
    <x v="1"/>
    <x v="1"/>
    <n v="1746.23"/>
  </r>
  <r>
    <x v="3"/>
    <n v="154080.54"/>
    <n v="1746.23"/>
    <n v="15353.06"/>
    <n v="171179.83000000002"/>
    <s v="Los Angeles"/>
    <x v="1"/>
    <x v="9"/>
    <x v="1"/>
    <x v="2"/>
    <n v="15353.06"/>
  </r>
  <r>
    <x v="4"/>
    <n v="139064.14000000001"/>
    <n v="992.62"/>
    <n v="9988.2000000000007"/>
    <n v="150044.96000000002"/>
    <s v="Chicago"/>
    <x v="1"/>
    <x v="9"/>
    <x v="2"/>
    <x v="0"/>
    <n v="139064.14000000001"/>
  </r>
  <r>
    <x v="4"/>
    <n v="139064.14000000001"/>
    <n v="992.62"/>
    <n v="9988.2000000000007"/>
    <n v="150044.96000000002"/>
    <s v="Chicago"/>
    <x v="1"/>
    <x v="9"/>
    <x v="2"/>
    <x v="1"/>
    <n v="992.62"/>
  </r>
  <r>
    <x v="4"/>
    <n v="139064.14000000001"/>
    <n v="992.62"/>
    <n v="9988.2000000000007"/>
    <n v="150044.96000000002"/>
    <s v="Chicago"/>
    <x v="1"/>
    <x v="9"/>
    <x v="2"/>
    <x v="2"/>
    <n v="9988.2000000000007"/>
  </r>
  <r>
    <x v="5"/>
    <n v="136197.57"/>
    <n v="1743.44"/>
    <n v="12436.89"/>
    <n v="150377.90000000002"/>
    <s v="Houston"/>
    <x v="1"/>
    <x v="9"/>
    <x v="3"/>
    <x v="0"/>
    <n v="136197.57"/>
  </r>
  <r>
    <x v="5"/>
    <n v="136197.57"/>
    <n v="1743.44"/>
    <n v="12436.89"/>
    <n v="150377.90000000002"/>
    <s v="Houston"/>
    <x v="1"/>
    <x v="9"/>
    <x v="3"/>
    <x v="1"/>
    <n v="1743.44"/>
  </r>
  <r>
    <x v="5"/>
    <n v="136197.57"/>
    <n v="1743.44"/>
    <n v="12436.89"/>
    <n v="150377.90000000002"/>
    <s v="Houston"/>
    <x v="1"/>
    <x v="9"/>
    <x v="3"/>
    <x v="2"/>
    <n v="12436.89"/>
  </r>
  <r>
    <x v="6"/>
    <n v="137647.75"/>
    <n v="1876.43"/>
    <n v="10027.26"/>
    <n v="149551.44"/>
    <s v="Phoenix"/>
    <x v="1"/>
    <x v="9"/>
    <x v="4"/>
    <x v="0"/>
    <n v="137647.75"/>
  </r>
  <r>
    <x v="6"/>
    <n v="137647.75"/>
    <n v="1876.43"/>
    <n v="10027.26"/>
    <n v="149551.44"/>
    <s v="Phoenix"/>
    <x v="1"/>
    <x v="9"/>
    <x v="4"/>
    <x v="1"/>
    <n v="1876.43"/>
  </r>
  <r>
    <x v="6"/>
    <n v="137647.75"/>
    <n v="1876.43"/>
    <n v="10027.26"/>
    <n v="149551.44"/>
    <s v="Phoenix"/>
    <x v="1"/>
    <x v="9"/>
    <x v="4"/>
    <x v="2"/>
    <n v="10027.26"/>
  </r>
  <r>
    <x v="7"/>
    <n v="70147.42"/>
    <n v="1306.96"/>
    <n v="16934.68"/>
    <n v="88389.06"/>
    <s v="Chicago"/>
    <x v="1"/>
    <x v="9"/>
    <x v="2"/>
    <x v="0"/>
    <n v="70147.42"/>
  </r>
  <r>
    <x v="7"/>
    <n v="70147.42"/>
    <n v="1306.96"/>
    <n v="16934.68"/>
    <n v="88389.06"/>
    <s v="Chicago"/>
    <x v="1"/>
    <x v="9"/>
    <x v="2"/>
    <x v="1"/>
    <n v="1306.96"/>
  </r>
  <r>
    <x v="7"/>
    <n v="70147.42"/>
    <n v="1306.96"/>
    <n v="16934.68"/>
    <n v="88389.06"/>
    <s v="Chicago"/>
    <x v="1"/>
    <x v="9"/>
    <x v="2"/>
    <x v="2"/>
    <n v="16934.68"/>
  </r>
  <r>
    <x v="8"/>
    <n v="78213.62"/>
    <n v="1167.77"/>
    <n v="16573.53"/>
    <n v="95954.92"/>
    <s v="Chicago"/>
    <x v="1"/>
    <x v="9"/>
    <x v="2"/>
    <x v="0"/>
    <n v="78213.62"/>
  </r>
  <r>
    <x v="8"/>
    <n v="78213.62"/>
    <n v="1167.77"/>
    <n v="16573.53"/>
    <n v="95954.92"/>
    <s v="Chicago"/>
    <x v="1"/>
    <x v="9"/>
    <x v="2"/>
    <x v="1"/>
    <n v="1167.77"/>
  </r>
  <r>
    <x v="8"/>
    <n v="78213.62"/>
    <n v="1167.77"/>
    <n v="16573.53"/>
    <n v="95954.92"/>
    <s v="Chicago"/>
    <x v="1"/>
    <x v="9"/>
    <x v="2"/>
    <x v="2"/>
    <n v="16573.53"/>
  </r>
  <r>
    <x v="9"/>
    <n v="71411.289999999994"/>
    <n v="1717.71"/>
    <n v="9483.2099999999991"/>
    <n v="82612.209999999992"/>
    <s v="Los Angeles"/>
    <x v="1"/>
    <x v="9"/>
    <x v="1"/>
    <x v="0"/>
    <n v="71411.289999999994"/>
  </r>
  <r>
    <x v="9"/>
    <n v="71411.289999999994"/>
    <n v="1717.71"/>
    <n v="9483.2099999999991"/>
    <n v="82612.209999999992"/>
    <s v="Los Angeles"/>
    <x v="1"/>
    <x v="9"/>
    <x v="1"/>
    <x v="1"/>
    <n v="1717.71"/>
  </r>
  <r>
    <x v="9"/>
    <n v="71411.289999999994"/>
    <n v="1717.71"/>
    <n v="9483.2099999999991"/>
    <n v="82612.209999999992"/>
    <s v="Los Angeles"/>
    <x v="1"/>
    <x v="9"/>
    <x v="1"/>
    <x v="2"/>
    <n v="9483.2099999999991"/>
  </r>
  <r>
    <x v="10"/>
    <n v="69395.98"/>
    <n v="1408.02"/>
    <n v="12143.32"/>
    <n v="82947.320000000007"/>
    <s v="Los Angeles"/>
    <x v="1"/>
    <x v="9"/>
    <x v="1"/>
    <x v="0"/>
    <n v="69395.98"/>
  </r>
  <r>
    <x v="10"/>
    <n v="69395.98"/>
    <n v="1408.02"/>
    <n v="12143.32"/>
    <n v="82947.320000000007"/>
    <s v="Los Angeles"/>
    <x v="1"/>
    <x v="9"/>
    <x v="1"/>
    <x v="1"/>
    <n v="1408.02"/>
  </r>
  <r>
    <x v="10"/>
    <n v="69395.98"/>
    <n v="1408.02"/>
    <n v="12143.32"/>
    <n v="82947.320000000007"/>
    <s v="Los Angeles"/>
    <x v="1"/>
    <x v="9"/>
    <x v="1"/>
    <x v="2"/>
    <n v="12143.32"/>
  </r>
  <r>
    <x v="0"/>
    <n v="139853.09"/>
    <n v="1311.92"/>
    <n v="10070.969999999999"/>
    <n v="151235.98000000001"/>
    <s v="New York"/>
    <x v="1"/>
    <x v="10"/>
    <x v="0"/>
    <x v="0"/>
    <n v="139853.09"/>
  </r>
  <r>
    <x v="0"/>
    <n v="139853.09"/>
    <n v="1311.92"/>
    <n v="10070.969999999999"/>
    <n v="151235.98000000001"/>
    <s v="New York"/>
    <x v="1"/>
    <x v="10"/>
    <x v="0"/>
    <x v="1"/>
    <n v="1311.92"/>
  </r>
  <r>
    <x v="0"/>
    <n v="139853.09"/>
    <n v="1311.92"/>
    <n v="10070.969999999999"/>
    <n v="151235.98000000001"/>
    <s v="New York"/>
    <x v="1"/>
    <x v="10"/>
    <x v="0"/>
    <x v="2"/>
    <n v="10070.969999999999"/>
  </r>
  <r>
    <x v="1"/>
    <n v="143757.85"/>
    <n v="1503.19"/>
    <n v="15757.92"/>
    <n v="161018.96000000002"/>
    <s v="New York"/>
    <x v="1"/>
    <x v="10"/>
    <x v="0"/>
    <x v="0"/>
    <n v="143757.85"/>
  </r>
  <r>
    <x v="1"/>
    <n v="143757.85"/>
    <n v="1503.19"/>
    <n v="15757.92"/>
    <n v="161018.96000000002"/>
    <s v="New York"/>
    <x v="1"/>
    <x v="10"/>
    <x v="0"/>
    <x v="1"/>
    <n v="1503.19"/>
  </r>
  <r>
    <x v="1"/>
    <n v="143757.85"/>
    <n v="1503.19"/>
    <n v="15757.92"/>
    <n v="161018.96000000002"/>
    <s v="New York"/>
    <x v="1"/>
    <x v="10"/>
    <x v="0"/>
    <x v="2"/>
    <n v="15757.92"/>
  </r>
  <r>
    <x v="2"/>
    <n v="89026.42"/>
    <n v="1380.12"/>
    <n v="16259.81"/>
    <n v="106666.34999999999"/>
    <s v="New York"/>
    <x v="1"/>
    <x v="10"/>
    <x v="0"/>
    <x v="0"/>
    <n v="89026.42"/>
  </r>
  <r>
    <x v="2"/>
    <n v="89026.42"/>
    <n v="1380.12"/>
    <n v="16259.81"/>
    <n v="106666.34999999999"/>
    <s v="New York"/>
    <x v="1"/>
    <x v="10"/>
    <x v="0"/>
    <x v="1"/>
    <n v="1380.12"/>
  </r>
  <r>
    <x v="2"/>
    <n v="89026.42"/>
    <n v="1380.12"/>
    <n v="16259.81"/>
    <n v="106666.34999999999"/>
    <s v="New York"/>
    <x v="1"/>
    <x v="10"/>
    <x v="0"/>
    <x v="2"/>
    <n v="16259.81"/>
  </r>
  <r>
    <x v="3"/>
    <n v="148131.01999999999"/>
    <n v="1187.3"/>
    <n v="11474.96"/>
    <n v="160793.27999999997"/>
    <s v="Los Angeles"/>
    <x v="1"/>
    <x v="10"/>
    <x v="1"/>
    <x v="0"/>
    <n v="148131.01999999999"/>
  </r>
  <r>
    <x v="3"/>
    <n v="148131.01999999999"/>
    <n v="1187.3"/>
    <n v="11474.96"/>
    <n v="160793.27999999997"/>
    <s v="Los Angeles"/>
    <x v="1"/>
    <x v="10"/>
    <x v="1"/>
    <x v="1"/>
    <n v="1187.3"/>
  </r>
  <r>
    <x v="3"/>
    <n v="148131.01999999999"/>
    <n v="1187.3"/>
    <n v="11474.96"/>
    <n v="160793.27999999997"/>
    <s v="Los Angeles"/>
    <x v="1"/>
    <x v="10"/>
    <x v="1"/>
    <x v="2"/>
    <n v="11474.96"/>
  </r>
  <r>
    <x v="4"/>
    <n v="148768.69"/>
    <n v="1898.44"/>
    <n v="13673.79"/>
    <n v="164340.92000000001"/>
    <s v="Chicago"/>
    <x v="1"/>
    <x v="10"/>
    <x v="2"/>
    <x v="0"/>
    <n v="148768.69"/>
  </r>
  <r>
    <x v="4"/>
    <n v="148768.69"/>
    <n v="1898.44"/>
    <n v="13673.79"/>
    <n v="164340.92000000001"/>
    <s v="Chicago"/>
    <x v="1"/>
    <x v="10"/>
    <x v="2"/>
    <x v="1"/>
    <n v="1898.44"/>
  </r>
  <r>
    <x v="4"/>
    <n v="148768.69"/>
    <n v="1898.44"/>
    <n v="13673.79"/>
    <n v="164340.92000000001"/>
    <s v="Chicago"/>
    <x v="1"/>
    <x v="10"/>
    <x v="2"/>
    <x v="2"/>
    <n v="13673.79"/>
  </r>
  <r>
    <x v="5"/>
    <n v="92329.47"/>
    <n v="1898.13"/>
    <n v="15936.48"/>
    <n v="110164.08"/>
    <s v="Houston"/>
    <x v="1"/>
    <x v="10"/>
    <x v="3"/>
    <x v="0"/>
    <n v="92329.47"/>
  </r>
  <r>
    <x v="5"/>
    <n v="92329.47"/>
    <n v="1898.13"/>
    <n v="15936.48"/>
    <n v="110164.08"/>
    <s v="Houston"/>
    <x v="1"/>
    <x v="10"/>
    <x v="3"/>
    <x v="1"/>
    <n v="1898.13"/>
  </r>
  <r>
    <x v="5"/>
    <n v="92329.47"/>
    <n v="1898.13"/>
    <n v="15936.48"/>
    <n v="110164.08"/>
    <s v="Houston"/>
    <x v="1"/>
    <x v="10"/>
    <x v="3"/>
    <x v="2"/>
    <n v="15936.48"/>
  </r>
  <r>
    <x v="6"/>
    <n v="64035.15"/>
    <n v="1698.49"/>
    <n v="9847.15"/>
    <n v="75580.789999999994"/>
    <s v="Phoenix"/>
    <x v="1"/>
    <x v="10"/>
    <x v="4"/>
    <x v="0"/>
    <n v="64035.15"/>
  </r>
  <r>
    <x v="6"/>
    <n v="64035.15"/>
    <n v="1698.49"/>
    <n v="9847.15"/>
    <n v="75580.789999999994"/>
    <s v="Phoenix"/>
    <x v="1"/>
    <x v="10"/>
    <x v="4"/>
    <x v="1"/>
    <n v="1698.49"/>
  </r>
  <r>
    <x v="6"/>
    <n v="64035.15"/>
    <n v="1698.49"/>
    <n v="9847.15"/>
    <n v="75580.789999999994"/>
    <s v="Phoenix"/>
    <x v="1"/>
    <x v="10"/>
    <x v="4"/>
    <x v="2"/>
    <n v="9847.15"/>
  </r>
  <r>
    <x v="7"/>
    <n v="97733.39"/>
    <n v="1111.3499999999999"/>
    <n v="10937.11"/>
    <n v="109781.85"/>
    <s v="Chicago"/>
    <x v="1"/>
    <x v="10"/>
    <x v="2"/>
    <x v="0"/>
    <n v="97733.39"/>
  </r>
  <r>
    <x v="7"/>
    <n v="97733.39"/>
    <n v="1111.3499999999999"/>
    <n v="10937.11"/>
    <n v="109781.85"/>
    <s v="Chicago"/>
    <x v="1"/>
    <x v="10"/>
    <x v="2"/>
    <x v="1"/>
    <n v="1111.3499999999999"/>
  </r>
  <r>
    <x v="7"/>
    <n v="97733.39"/>
    <n v="1111.3499999999999"/>
    <n v="10937.11"/>
    <n v="109781.85"/>
    <s v="Chicago"/>
    <x v="1"/>
    <x v="10"/>
    <x v="2"/>
    <x v="2"/>
    <n v="10937.11"/>
  </r>
  <r>
    <x v="8"/>
    <n v="131087.22"/>
    <n v="1673.69"/>
    <n v="16538.189999999999"/>
    <n v="149299.1"/>
    <s v="Chicago"/>
    <x v="1"/>
    <x v="10"/>
    <x v="2"/>
    <x v="0"/>
    <n v="131087.22"/>
  </r>
  <r>
    <x v="8"/>
    <n v="131087.22"/>
    <n v="1673.69"/>
    <n v="16538.189999999999"/>
    <n v="149299.1"/>
    <s v="Chicago"/>
    <x v="1"/>
    <x v="10"/>
    <x v="2"/>
    <x v="1"/>
    <n v="1673.69"/>
  </r>
  <r>
    <x v="8"/>
    <n v="131087.22"/>
    <n v="1673.69"/>
    <n v="16538.189999999999"/>
    <n v="149299.1"/>
    <s v="Chicago"/>
    <x v="1"/>
    <x v="10"/>
    <x v="2"/>
    <x v="2"/>
    <n v="16538.189999999999"/>
  </r>
  <r>
    <x v="9"/>
    <n v="124791.43"/>
    <n v="1021.76"/>
    <n v="11095.83"/>
    <n v="136909.01999999999"/>
    <s v="Los Angeles"/>
    <x v="1"/>
    <x v="10"/>
    <x v="1"/>
    <x v="0"/>
    <n v="124791.43"/>
  </r>
  <r>
    <x v="9"/>
    <n v="124791.43"/>
    <n v="1021.76"/>
    <n v="11095.83"/>
    <n v="136909.01999999999"/>
    <s v="Los Angeles"/>
    <x v="1"/>
    <x v="10"/>
    <x v="1"/>
    <x v="1"/>
    <n v="1021.76"/>
  </r>
  <r>
    <x v="9"/>
    <n v="124791.43"/>
    <n v="1021.76"/>
    <n v="11095.83"/>
    <n v="136909.01999999999"/>
    <s v="Los Angeles"/>
    <x v="1"/>
    <x v="10"/>
    <x v="1"/>
    <x v="2"/>
    <n v="11095.83"/>
  </r>
  <r>
    <x v="10"/>
    <n v="151497.62"/>
    <n v="1567.05"/>
    <n v="10578.13"/>
    <n v="163642.79999999999"/>
    <s v="Los Angeles"/>
    <x v="1"/>
    <x v="10"/>
    <x v="1"/>
    <x v="0"/>
    <n v="151497.62"/>
  </r>
  <r>
    <x v="10"/>
    <n v="151497.62"/>
    <n v="1567.05"/>
    <n v="10578.13"/>
    <n v="163642.79999999999"/>
    <s v="Los Angeles"/>
    <x v="1"/>
    <x v="10"/>
    <x v="1"/>
    <x v="1"/>
    <n v="1567.05"/>
  </r>
  <r>
    <x v="10"/>
    <n v="151497.62"/>
    <n v="1567.05"/>
    <n v="10578.13"/>
    <n v="163642.79999999999"/>
    <s v="Los Angeles"/>
    <x v="1"/>
    <x v="10"/>
    <x v="1"/>
    <x v="2"/>
    <n v="10578.13"/>
  </r>
  <r>
    <x v="0"/>
    <n v="126598.42"/>
    <n v="1358.42"/>
    <n v="14952.85"/>
    <n v="142909.69"/>
    <s v="New York"/>
    <x v="1"/>
    <x v="11"/>
    <x v="0"/>
    <x v="0"/>
    <n v="126598.42"/>
  </r>
  <r>
    <x v="0"/>
    <n v="126598.42"/>
    <n v="1358.42"/>
    <n v="14952.85"/>
    <n v="142909.69"/>
    <s v="New York"/>
    <x v="1"/>
    <x v="11"/>
    <x v="0"/>
    <x v="1"/>
    <n v="1358.42"/>
  </r>
  <r>
    <x v="0"/>
    <n v="126598.42"/>
    <n v="1358.42"/>
    <n v="14952.85"/>
    <n v="142909.69"/>
    <s v="New York"/>
    <x v="1"/>
    <x v="11"/>
    <x v="0"/>
    <x v="2"/>
    <n v="14952.85"/>
  </r>
  <r>
    <x v="1"/>
    <n v="144849.04999999999"/>
    <n v="1435.3"/>
    <n v="9085.48"/>
    <n v="155369.82999999999"/>
    <s v="New York"/>
    <x v="1"/>
    <x v="11"/>
    <x v="0"/>
    <x v="0"/>
    <n v="144849.04999999999"/>
  </r>
  <r>
    <x v="1"/>
    <n v="144849.04999999999"/>
    <n v="1435.3"/>
    <n v="9085.48"/>
    <n v="155369.82999999999"/>
    <s v="New York"/>
    <x v="1"/>
    <x v="11"/>
    <x v="0"/>
    <x v="1"/>
    <n v="1435.3"/>
  </r>
  <r>
    <x v="1"/>
    <n v="144849.04999999999"/>
    <n v="1435.3"/>
    <n v="9085.48"/>
    <n v="155369.82999999999"/>
    <s v="New York"/>
    <x v="1"/>
    <x v="11"/>
    <x v="0"/>
    <x v="2"/>
    <n v="9085.48"/>
  </r>
  <r>
    <x v="2"/>
    <n v="65858.259999999995"/>
    <n v="1570.46"/>
    <n v="10616.26"/>
    <n v="78044.98"/>
    <s v="New York"/>
    <x v="1"/>
    <x v="11"/>
    <x v="0"/>
    <x v="0"/>
    <n v="65858.259999999995"/>
  </r>
  <r>
    <x v="2"/>
    <n v="65858.259999999995"/>
    <n v="1570.46"/>
    <n v="10616.26"/>
    <n v="78044.98"/>
    <s v="New York"/>
    <x v="1"/>
    <x v="11"/>
    <x v="0"/>
    <x v="1"/>
    <n v="1570.46"/>
  </r>
  <r>
    <x v="2"/>
    <n v="65858.259999999995"/>
    <n v="1570.46"/>
    <n v="10616.26"/>
    <n v="78044.98"/>
    <s v="New York"/>
    <x v="1"/>
    <x v="11"/>
    <x v="0"/>
    <x v="2"/>
    <n v="10616.26"/>
  </r>
  <r>
    <x v="3"/>
    <n v="145746.81"/>
    <n v="1195.98"/>
    <n v="14056.64"/>
    <n v="160999.43"/>
    <s v="Los Angeles"/>
    <x v="1"/>
    <x v="11"/>
    <x v="1"/>
    <x v="0"/>
    <n v="145746.81"/>
  </r>
  <r>
    <x v="3"/>
    <n v="145746.81"/>
    <n v="1195.98"/>
    <n v="14056.64"/>
    <n v="160999.43"/>
    <s v="Los Angeles"/>
    <x v="1"/>
    <x v="11"/>
    <x v="1"/>
    <x v="1"/>
    <n v="1195.98"/>
  </r>
  <r>
    <x v="3"/>
    <n v="145746.81"/>
    <n v="1195.98"/>
    <n v="14056.64"/>
    <n v="160999.43"/>
    <s v="Los Angeles"/>
    <x v="1"/>
    <x v="11"/>
    <x v="1"/>
    <x v="2"/>
    <n v="14056.64"/>
  </r>
  <r>
    <x v="4"/>
    <n v="152479.07999999999"/>
    <n v="1343.85"/>
    <n v="12802.07"/>
    <n v="166625"/>
    <s v="Chicago"/>
    <x v="1"/>
    <x v="11"/>
    <x v="2"/>
    <x v="0"/>
    <n v="152479.07999999999"/>
  </r>
  <r>
    <x v="4"/>
    <n v="152479.07999999999"/>
    <n v="1343.85"/>
    <n v="12802.07"/>
    <n v="166625"/>
    <s v="Chicago"/>
    <x v="1"/>
    <x v="11"/>
    <x v="2"/>
    <x v="1"/>
    <n v="1343.85"/>
  </r>
  <r>
    <x v="4"/>
    <n v="152479.07999999999"/>
    <n v="1343.85"/>
    <n v="12802.07"/>
    <n v="166625"/>
    <s v="Chicago"/>
    <x v="1"/>
    <x v="11"/>
    <x v="2"/>
    <x v="2"/>
    <n v="12802.07"/>
  </r>
  <r>
    <x v="5"/>
    <n v="112891.46"/>
    <n v="1327.42"/>
    <n v="11317.79"/>
    <n v="125536.67000000001"/>
    <s v="Houston"/>
    <x v="1"/>
    <x v="11"/>
    <x v="3"/>
    <x v="0"/>
    <n v="112891.46"/>
  </r>
  <r>
    <x v="5"/>
    <n v="112891.46"/>
    <n v="1327.42"/>
    <n v="11317.79"/>
    <n v="125536.67000000001"/>
    <s v="Houston"/>
    <x v="1"/>
    <x v="11"/>
    <x v="3"/>
    <x v="1"/>
    <n v="1327.42"/>
  </r>
  <r>
    <x v="5"/>
    <n v="112891.46"/>
    <n v="1327.42"/>
    <n v="11317.79"/>
    <n v="125536.67000000001"/>
    <s v="Houston"/>
    <x v="1"/>
    <x v="11"/>
    <x v="3"/>
    <x v="2"/>
    <n v="11317.79"/>
  </r>
  <r>
    <x v="6"/>
    <n v="112313.31"/>
    <n v="1135.53"/>
    <n v="13377.12"/>
    <n v="126825.95999999999"/>
    <s v="Phoenix"/>
    <x v="1"/>
    <x v="11"/>
    <x v="4"/>
    <x v="0"/>
    <n v="112313.31"/>
  </r>
  <r>
    <x v="6"/>
    <n v="112313.31"/>
    <n v="1135.53"/>
    <n v="13377.12"/>
    <n v="126825.95999999999"/>
    <s v="Phoenix"/>
    <x v="1"/>
    <x v="11"/>
    <x v="4"/>
    <x v="1"/>
    <n v="1135.53"/>
  </r>
  <r>
    <x v="6"/>
    <n v="112313.31"/>
    <n v="1135.53"/>
    <n v="13377.12"/>
    <n v="126825.95999999999"/>
    <s v="Phoenix"/>
    <x v="1"/>
    <x v="11"/>
    <x v="4"/>
    <x v="2"/>
    <n v="13377.12"/>
  </r>
  <r>
    <x v="7"/>
    <n v="153323.82999999999"/>
    <n v="1678.65"/>
    <n v="8294.0499999999993"/>
    <n v="163296.52999999997"/>
    <s v="Chicago"/>
    <x v="1"/>
    <x v="11"/>
    <x v="2"/>
    <x v="0"/>
    <n v="153323.82999999999"/>
  </r>
  <r>
    <x v="7"/>
    <n v="153323.82999999999"/>
    <n v="1678.65"/>
    <n v="8294.0499999999993"/>
    <n v="163296.52999999997"/>
    <s v="Chicago"/>
    <x v="1"/>
    <x v="11"/>
    <x v="2"/>
    <x v="1"/>
    <n v="1678.65"/>
  </r>
  <r>
    <x v="7"/>
    <n v="153323.82999999999"/>
    <n v="1678.65"/>
    <n v="8294.0499999999993"/>
    <n v="163296.52999999997"/>
    <s v="Chicago"/>
    <x v="1"/>
    <x v="11"/>
    <x v="2"/>
    <x v="2"/>
    <n v="8294.0499999999993"/>
  </r>
  <r>
    <x v="8"/>
    <n v="106249.4"/>
    <n v="1513.11"/>
    <n v="8581.73"/>
    <n v="116344.23999999999"/>
    <s v="Chicago"/>
    <x v="1"/>
    <x v="11"/>
    <x v="2"/>
    <x v="0"/>
    <n v="106249.4"/>
  </r>
  <r>
    <x v="8"/>
    <n v="106249.4"/>
    <n v="1513.11"/>
    <n v="8581.73"/>
    <n v="116344.23999999999"/>
    <s v="Chicago"/>
    <x v="1"/>
    <x v="11"/>
    <x v="2"/>
    <x v="1"/>
    <n v="1513.11"/>
  </r>
  <r>
    <x v="8"/>
    <n v="106249.4"/>
    <n v="1513.11"/>
    <n v="8581.73"/>
    <n v="116344.23999999999"/>
    <s v="Chicago"/>
    <x v="1"/>
    <x v="11"/>
    <x v="2"/>
    <x v="2"/>
    <n v="8581.73"/>
  </r>
  <r>
    <x v="9"/>
    <n v="67147.55"/>
    <n v="1293.01"/>
    <n v="15767.22"/>
    <n v="84207.78"/>
    <s v="Los Angeles"/>
    <x v="1"/>
    <x v="11"/>
    <x v="1"/>
    <x v="0"/>
    <n v="67147.55"/>
  </r>
  <r>
    <x v="9"/>
    <n v="67147.55"/>
    <n v="1293.01"/>
    <n v="15767.22"/>
    <n v="84207.78"/>
    <s v="Los Angeles"/>
    <x v="1"/>
    <x v="11"/>
    <x v="1"/>
    <x v="1"/>
    <n v="1293.01"/>
  </r>
  <r>
    <x v="9"/>
    <n v="67147.55"/>
    <n v="1293.01"/>
    <n v="15767.22"/>
    <n v="84207.78"/>
    <s v="Los Angeles"/>
    <x v="1"/>
    <x v="11"/>
    <x v="1"/>
    <x v="2"/>
    <n v="15767.22"/>
  </r>
  <r>
    <x v="10"/>
    <n v="77967.17"/>
    <n v="1136.46"/>
    <n v="11652.59"/>
    <n v="90756.22"/>
    <s v="Los Angeles"/>
    <x v="1"/>
    <x v="11"/>
    <x v="1"/>
    <x v="0"/>
    <n v="77967.17"/>
  </r>
  <r>
    <x v="10"/>
    <n v="77967.17"/>
    <n v="1136.46"/>
    <n v="11652.59"/>
    <n v="90756.22"/>
    <s v="Los Angeles"/>
    <x v="1"/>
    <x v="11"/>
    <x v="1"/>
    <x v="1"/>
    <n v="1136.46"/>
  </r>
  <r>
    <x v="10"/>
    <n v="77967.17"/>
    <n v="1136.46"/>
    <n v="11652.59"/>
    <n v="90756.22"/>
    <s v="Los Angeles"/>
    <x v="1"/>
    <x v="11"/>
    <x v="1"/>
    <x v="2"/>
    <n v="11652.59"/>
  </r>
  <r>
    <x v="0"/>
    <n v="144082.73000000001"/>
    <n v="1335.79"/>
    <n v="17116.650000000001"/>
    <n v="162535.17000000001"/>
    <s v="New York"/>
    <x v="2"/>
    <x v="0"/>
    <x v="0"/>
    <x v="0"/>
    <n v="144082.73000000001"/>
  </r>
  <r>
    <x v="0"/>
    <n v="144082.73000000001"/>
    <n v="1335.79"/>
    <n v="17116.650000000001"/>
    <n v="162535.17000000001"/>
    <s v="New York"/>
    <x v="2"/>
    <x v="0"/>
    <x v="0"/>
    <x v="1"/>
    <n v="1335.79"/>
  </r>
  <r>
    <x v="0"/>
    <n v="144082.73000000001"/>
    <n v="1335.79"/>
    <n v="17116.650000000001"/>
    <n v="162535.17000000001"/>
    <s v="New York"/>
    <x v="2"/>
    <x v="0"/>
    <x v="0"/>
    <x v="2"/>
    <n v="17116.650000000001"/>
  </r>
  <r>
    <x v="1"/>
    <n v="141485.24"/>
    <n v="1280.3"/>
    <n v="16709.93"/>
    <n v="159475.46999999997"/>
    <s v="New York"/>
    <x v="2"/>
    <x v="0"/>
    <x v="0"/>
    <x v="0"/>
    <n v="141485.24"/>
  </r>
  <r>
    <x v="1"/>
    <n v="141485.24"/>
    <n v="1280.3"/>
    <n v="16709.93"/>
    <n v="159475.46999999997"/>
    <s v="New York"/>
    <x v="2"/>
    <x v="0"/>
    <x v="0"/>
    <x v="1"/>
    <n v="1280.3"/>
  </r>
  <r>
    <x v="1"/>
    <n v="141485.24"/>
    <n v="1280.3"/>
    <n v="16709.93"/>
    <n v="159475.46999999997"/>
    <s v="New York"/>
    <x v="2"/>
    <x v="0"/>
    <x v="0"/>
    <x v="2"/>
    <n v="16709.93"/>
  </r>
  <r>
    <x v="2"/>
    <n v="64240.68"/>
    <n v="1522.1"/>
    <n v="10165.83"/>
    <n v="75928.61"/>
    <s v="New York"/>
    <x v="2"/>
    <x v="0"/>
    <x v="0"/>
    <x v="0"/>
    <n v="64240.68"/>
  </r>
  <r>
    <x v="2"/>
    <n v="64240.68"/>
    <n v="1522.1"/>
    <n v="10165.83"/>
    <n v="75928.61"/>
    <s v="New York"/>
    <x v="2"/>
    <x v="0"/>
    <x v="0"/>
    <x v="1"/>
    <n v="1522.1"/>
  </r>
  <r>
    <x v="2"/>
    <n v="64240.68"/>
    <n v="1522.1"/>
    <n v="10165.83"/>
    <n v="75928.61"/>
    <s v="New York"/>
    <x v="2"/>
    <x v="0"/>
    <x v="0"/>
    <x v="2"/>
    <n v="10165.83"/>
  </r>
  <r>
    <x v="3"/>
    <n v="64374.29"/>
    <n v="1048.1099999999999"/>
    <n v="10696.86"/>
    <n v="76119.260000000009"/>
    <s v="Los Angeles"/>
    <x v="2"/>
    <x v="0"/>
    <x v="1"/>
    <x v="0"/>
    <n v="64374.29"/>
  </r>
  <r>
    <x v="3"/>
    <n v="64374.29"/>
    <n v="1048.1099999999999"/>
    <n v="10696.86"/>
    <n v="76119.260000000009"/>
    <s v="Los Angeles"/>
    <x v="2"/>
    <x v="0"/>
    <x v="1"/>
    <x v="1"/>
    <n v="1048.1099999999999"/>
  </r>
  <r>
    <x v="3"/>
    <n v="64374.29"/>
    <n v="1048.1099999999999"/>
    <n v="10696.86"/>
    <n v="76119.260000000009"/>
    <s v="Los Angeles"/>
    <x v="2"/>
    <x v="0"/>
    <x v="1"/>
    <x v="2"/>
    <n v="10696.86"/>
  </r>
  <r>
    <x v="4"/>
    <n v="88854.06"/>
    <n v="1653.85"/>
    <n v="16886.009999999998"/>
    <n v="107393.92"/>
    <s v="Chicago"/>
    <x v="2"/>
    <x v="0"/>
    <x v="2"/>
    <x v="0"/>
    <n v="88854.06"/>
  </r>
  <r>
    <x v="4"/>
    <n v="88854.06"/>
    <n v="1653.85"/>
    <n v="16886.009999999998"/>
    <n v="107393.92"/>
    <s v="Chicago"/>
    <x v="2"/>
    <x v="0"/>
    <x v="2"/>
    <x v="1"/>
    <n v="1653.85"/>
  </r>
  <r>
    <x v="4"/>
    <n v="88854.06"/>
    <n v="1653.85"/>
    <n v="16886.009999999998"/>
    <n v="107393.92"/>
    <s v="Chicago"/>
    <x v="2"/>
    <x v="0"/>
    <x v="2"/>
    <x v="2"/>
    <n v="16886.009999999998"/>
  </r>
  <r>
    <x v="5"/>
    <n v="87698.38"/>
    <n v="1554.96"/>
    <n v="8928"/>
    <n v="98181.340000000011"/>
    <s v="Houston"/>
    <x v="2"/>
    <x v="0"/>
    <x v="3"/>
    <x v="0"/>
    <n v="87698.38"/>
  </r>
  <r>
    <x v="5"/>
    <n v="87698.38"/>
    <n v="1554.96"/>
    <n v="8928"/>
    <n v="98181.340000000011"/>
    <s v="Houston"/>
    <x v="2"/>
    <x v="0"/>
    <x v="3"/>
    <x v="1"/>
    <n v="1554.96"/>
  </r>
  <r>
    <x v="5"/>
    <n v="87698.38"/>
    <n v="1554.96"/>
    <n v="8928"/>
    <n v="98181.340000000011"/>
    <s v="Houston"/>
    <x v="2"/>
    <x v="0"/>
    <x v="3"/>
    <x v="2"/>
    <n v="8928"/>
  </r>
  <r>
    <x v="6"/>
    <n v="126798.99"/>
    <n v="1083.76"/>
    <n v="8030.86"/>
    <n v="135913.60999999999"/>
    <s v="Phoenix"/>
    <x v="2"/>
    <x v="0"/>
    <x v="4"/>
    <x v="0"/>
    <n v="126798.99"/>
  </r>
  <r>
    <x v="6"/>
    <n v="126798.99"/>
    <n v="1083.76"/>
    <n v="8030.86"/>
    <n v="135913.60999999999"/>
    <s v="Phoenix"/>
    <x v="2"/>
    <x v="0"/>
    <x v="4"/>
    <x v="1"/>
    <n v="1083.76"/>
  </r>
  <r>
    <x v="6"/>
    <n v="126798.99"/>
    <n v="1083.76"/>
    <n v="8030.86"/>
    <n v="135913.60999999999"/>
    <s v="Phoenix"/>
    <x v="2"/>
    <x v="0"/>
    <x v="4"/>
    <x v="2"/>
    <n v="8030.86"/>
  </r>
  <r>
    <x v="7"/>
    <n v="100647.08"/>
    <n v="1549.07"/>
    <n v="10112.200000000001"/>
    <n v="112308.35"/>
    <s v="Chicago"/>
    <x v="2"/>
    <x v="0"/>
    <x v="2"/>
    <x v="0"/>
    <n v="100647.08"/>
  </r>
  <r>
    <x v="7"/>
    <n v="100647.08"/>
    <n v="1549.07"/>
    <n v="10112.200000000001"/>
    <n v="112308.35"/>
    <s v="Chicago"/>
    <x v="2"/>
    <x v="0"/>
    <x v="2"/>
    <x v="1"/>
    <n v="1549.07"/>
  </r>
  <r>
    <x v="7"/>
    <n v="100647.08"/>
    <n v="1549.07"/>
    <n v="10112.200000000001"/>
    <n v="112308.35"/>
    <s v="Chicago"/>
    <x v="2"/>
    <x v="0"/>
    <x v="2"/>
    <x v="2"/>
    <n v="10112.200000000001"/>
  </r>
  <r>
    <x v="8"/>
    <n v="151648.59"/>
    <n v="1687.02"/>
    <n v="13708.2"/>
    <n v="167043.81"/>
    <s v="Chicago"/>
    <x v="2"/>
    <x v="0"/>
    <x v="2"/>
    <x v="0"/>
    <n v="151648.59"/>
  </r>
  <r>
    <x v="8"/>
    <n v="151648.59"/>
    <n v="1687.02"/>
    <n v="13708.2"/>
    <n v="167043.81"/>
    <s v="Chicago"/>
    <x v="2"/>
    <x v="0"/>
    <x v="2"/>
    <x v="1"/>
    <n v="1687.02"/>
  </r>
  <r>
    <x v="8"/>
    <n v="151648.59"/>
    <n v="1687.02"/>
    <n v="13708.2"/>
    <n v="167043.81"/>
    <s v="Chicago"/>
    <x v="2"/>
    <x v="0"/>
    <x v="2"/>
    <x v="2"/>
    <n v="13708.2"/>
  </r>
  <r>
    <x v="9"/>
    <n v="121104.29"/>
    <n v="1941.22"/>
    <n v="8095.96"/>
    <n v="131141.47"/>
    <s v="Los Angeles"/>
    <x v="2"/>
    <x v="0"/>
    <x v="1"/>
    <x v="0"/>
    <n v="121104.29"/>
  </r>
  <r>
    <x v="9"/>
    <n v="121104.29"/>
    <n v="1941.22"/>
    <n v="8095.96"/>
    <n v="131141.47"/>
    <s v="Los Angeles"/>
    <x v="2"/>
    <x v="0"/>
    <x v="1"/>
    <x v="1"/>
    <n v="1941.22"/>
  </r>
  <r>
    <x v="9"/>
    <n v="121104.29"/>
    <n v="1941.22"/>
    <n v="8095.96"/>
    <n v="131141.47"/>
    <s v="Los Angeles"/>
    <x v="2"/>
    <x v="0"/>
    <x v="1"/>
    <x v="2"/>
    <n v="8095.96"/>
  </r>
  <r>
    <x v="10"/>
    <n v="108957.56"/>
    <n v="1596.19"/>
    <n v="13492.75"/>
    <n v="124046.5"/>
    <s v="Los Angeles"/>
    <x v="2"/>
    <x v="0"/>
    <x v="1"/>
    <x v="0"/>
    <n v="108957.56"/>
  </r>
  <r>
    <x v="10"/>
    <n v="108957.56"/>
    <n v="1596.19"/>
    <n v="13492.75"/>
    <n v="124046.5"/>
    <s v="Los Angeles"/>
    <x v="2"/>
    <x v="0"/>
    <x v="1"/>
    <x v="1"/>
    <n v="1596.19"/>
  </r>
  <r>
    <x v="10"/>
    <n v="108957.56"/>
    <n v="1596.19"/>
    <n v="13492.75"/>
    <n v="124046.5"/>
    <s v="Los Angeles"/>
    <x v="2"/>
    <x v="0"/>
    <x v="1"/>
    <x v="2"/>
    <n v="13492.75"/>
  </r>
  <r>
    <x v="0"/>
    <n v="145949.24"/>
    <n v="1768.55"/>
    <n v="8680.6200000000008"/>
    <n v="156398.40999999997"/>
    <s v="New York"/>
    <x v="2"/>
    <x v="1"/>
    <x v="0"/>
    <x v="0"/>
    <n v="145949.24"/>
  </r>
  <r>
    <x v="0"/>
    <n v="145949.24"/>
    <n v="1768.55"/>
    <n v="8680.6200000000008"/>
    <n v="156398.40999999997"/>
    <s v="New York"/>
    <x v="2"/>
    <x v="1"/>
    <x v="0"/>
    <x v="1"/>
    <n v="1768.55"/>
  </r>
  <r>
    <x v="0"/>
    <n v="145949.24"/>
    <n v="1768.55"/>
    <n v="8680.6200000000008"/>
    <n v="156398.40999999997"/>
    <s v="New York"/>
    <x v="2"/>
    <x v="1"/>
    <x v="0"/>
    <x v="2"/>
    <n v="8680.6200000000008"/>
  </r>
  <r>
    <x v="1"/>
    <n v="137814.53"/>
    <n v="1675.86"/>
    <n v="11971.89"/>
    <n v="151462.27999999997"/>
    <s v="New York"/>
    <x v="2"/>
    <x v="1"/>
    <x v="0"/>
    <x v="0"/>
    <n v="137814.53"/>
  </r>
  <r>
    <x v="1"/>
    <n v="137814.53"/>
    <n v="1675.86"/>
    <n v="11971.89"/>
    <n v="151462.27999999997"/>
    <s v="New York"/>
    <x v="2"/>
    <x v="1"/>
    <x v="0"/>
    <x v="1"/>
    <n v="1675.86"/>
  </r>
  <r>
    <x v="1"/>
    <n v="137814.53"/>
    <n v="1675.86"/>
    <n v="11971.89"/>
    <n v="151462.27999999997"/>
    <s v="New York"/>
    <x v="2"/>
    <x v="1"/>
    <x v="0"/>
    <x v="2"/>
    <n v="11971.89"/>
  </r>
  <r>
    <x v="2"/>
    <n v="91673.2"/>
    <n v="1100.5"/>
    <n v="8107.43"/>
    <n v="100881.13"/>
    <s v="New York"/>
    <x v="2"/>
    <x v="1"/>
    <x v="0"/>
    <x v="0"/>
    <n v="91673.2"/>
  </r>
  <r>
    <x v="2"/>
    <n v="91673.2"/>
    <n v="1100.5"/>
    <n v="8107.43"/>
    <n v="100881.13"/>
    <s v="New York"/>
    <x v="2"/>
    <x v="1"/>
    <x v="0"/>
    <x v="1"/>
    <n v="1100.5"/>
  </r>
  <r>
    <x v="2"/>
    <n v="91673.2"/>
    <n v="1100.5"/>
    <n v="8107.43"/>
    <n v="100881.13"/>
    <s v="New York"/>
    <x v="2"/>
    <x v="1"/>
    <x v="0"/>
    <x v="2"/>
    <n v="8107.43"/>
  </r>
  <r>
    <x v="3"/>
    <n v="111410.28"/>
    <n v="1447.08"/>
    <n v="16795.490000000002"/>
    <n v="129652.85"/>
    <s v="Los Angeles"/>
    <x v="2"/>
    <x v="1"/>
    <x v="1"/>
    <x v="0"/>
    <n v="111410.28"/>
  </r>
  <r>
    <x v="3"/>
    <n v="111410.28"/>
    <n v="1447.08"/>
    <n v="16795.490000000002"/>
    <n v="129652.85"/>
    <s v="Los Angeles"/>
    <x v="2"/>
    <x v="1"/>
    <x v="1"/>
    <x v="1"/>
    <n v="1447.08"/>
  </r>
  <r>
    <x v="3"/>
    <n v="111410.28"/>
    <n v="1447.08"/>
    <n v="16795.490000000002"/>
    <n v="129652.85"/>
    <s v="Los Angeles"/>
    <x v="2"/>
    <x v="1"/>
    <x v="1"/>
    <x v="2"/>
    <n v="16795.490000000002"/>
  </r>
  <r>
    <x v="4"/>
    <n v="138965.25"/>
    <n v="1963.54"/>
    <n v="13388.9"/>
    <n v="154317.69"/>
    <s v="Chicago"/>
    <x v="2"/>
    <x v="1"/>
    <x v="2"/>
    <x v="0"/>
    <n v="138965.25"/>
  </r>
  <r>
    <x v="4"/>
    <n v="138965.25"/>
    <n v="1963.54"/>
    <n v="13388.9"/>
    <n v="154317.69"/>
    <s v="Chicago"/>
    <x v="2"/>
    <x v="1"/>
    <x v="2"/>
    <x v="1"/>
    <n v="1963.54"/>
  </r>
  <r>
    <x v="4"/>
    <n v="138965.25"/>
    <n v="1963.54"/>
    <n v="13388.9"/>
    <n v="154317.69"/>
    <s v="Chicago"/>
    <x v="2"/>
    <x v="1"/>
    <x v="2"/>
    <x v="2"/>
    <n v="13388.9"/>
  </r>
  <r>
    <x v="5"/>
    <n v="151726.39999999999"/>
    <n v="1753.36"/>
    <n v="14122.36"/>
    <n v="167602.12"/>
    <s v="Houston"/>
    <x v="2"/>
    <x v="1"/>
    <x v="3"/>
    <x v="0"/>
    <n v="151726.39999999999"/>
  </r>
  <r>
    <x v="5"/>
    <n v="151726.39999999999"/>
    <n v="1753.36"/>
    <n v="14122.36"/>
    <n v="167602.12"/>
    <s v="Houston"/>
    <x v="2"/>
    <x v="1"/>
    <x v="3"/>
    <x v="1"/>
    <n v="1753.36"/>
  </r>
  <r>
    <x v="5"/>
    <n v="151726.39999999999"/>
    <n v="1753.36"/>
    <n v="14122.36"/>
    <n v="167602.12"/>
    <s v="Houston"/>
    <x v="2"/>
    <x v="1"/>
    <x v="3"/>
    <x v="2"/>
    <n v="14122.36"/>
  </r>
  <r>
    <x v="6"/>
    <n v="137660.46"/>
    <n v="1402.44"/>
    <n v="14285.42"/>
    <n v="153348.32"/>
    <s v="Phoenix"/>
    <x v="2"/>
    <x v="1"/>
    <x v="4"/>
    <x v="0"/>
    <n v="137660.46"/>
  </r>
  <r>
    <x v="6"/>
    <n v="137660.46"/>
    <n v="1402.44"/>
    <n v="14285.42"/>
    <n v="153348.32"/>
    <s v="Phoenix"/>
    <x v="2"/>
    <x v="1"/>
    <x v="4"/>
    <x v="1"/>
    <n v="1402.44"/>
  </r>
  <r>
    <x v="6"/>
    <n v="137660.46"/>
    <n v="1402.44"/>
    <n v="14285.42"/>
    <n v="153348.32"/>
    <s v="Phoenix"/>
    <x v="2"/>
    <x v="1"/>
    <x v="4"/>
    <x v="2"/>
    <n v="14285.42"/>
  </r>
  <r>
    <x v="7"/>
    <n v="90132.5"/>
    <n v="1223.57"/>
    <n v="14727.79"/>
    <n v="106083.86000000002"/>
    <s v="Chicago"/>
    <x v="2"/>
    <x v="1"/>
    <x v="2"/>
    <x v="0"/>
    <n v="90132.5"/>
  </r>
  <r>
    <x v="7"/>
    <n v="90132.5"/>
    <n v="1223.57"/>
    <n v="14727.79"/>
    <n v="106083.86000000002"/>
    <s v="Chicago"/>
    <x v="2"/>
    <x v="1"/>
    <x v="2"/>
    <x v="1"/>
    <n v="1223.57"/>
  </r>
  <r>
    <x v="7"/>
    <n v="90132.5"/>
    <n v="1223.57"/>
    <n v="14727.79"/>
    <n v="106083.86000000002"/>
    <s v="Chicago"/>
    <x v="2"/>
    <x v="1"/>
    <x v="2"/>
    <x v="2"/>
    <n v="14727.79"/>
  </r>
  <r>
    <x v="8"/>
    <n v="147205.04999999999"/>
    <n v="1411.43"/>
    <n v="11754.58"/>
    <n v="160371.05999999997"/>
    <s v="Chicago"/>
    <x v="2"/>
    <x v="1"/>
    <x v="2"/>
    <x v="0"/>
    <n v="147205.04999999999"/>
  </r>
  <r>
    <x v="8"/>
    <n v="147205.04999999999"/>
    <n v="1411.43"/>
    <n v="11754.58"/>
    <n v="160371.05999999997"/>
    <s v="Chicago"/>
    <x v="2"/>
    <x v="1"/>
    <x v="2"/>
    <x v="1"/>
    <n v="1411.43"/>
  </r>
  <r>
    <x v="8"/>
    <n v="147205.04999999999"/>
    <n v="1411.43"/>
    <n v="11754.58"/>
    <n v="160371.05999999997"/>
    <s v="Chicago"/>
    <x v="2"/>
    <x v="1"/>
    <x v="2"/>
    <x v="2"/>
    <n v="11754.58"/>
  </r>
  <r>
    <x v="9"/>
    <n v="144521.69"/>
    <n v="1488.93"/>
    <n v="13719.98"/>
    <n v="159730.6"/>
    <s v="Los Angeles"/>
    <x v="2"/>
    <x v="1"/>
    <x v="1"/>
    <x v="0"/>
    <n v="144521.69"/>
  </r>
  <r>
    <x v="9"/>
    <n v="144521.69"/>
    <n v="1488.93"/>
    <n v="13719.98"/>
    <n v="159730.6"/>
    <s v="Los Angeles"/>
    <x v="2"/>
    <x v="1"/>
    <x v="1"/>
    <x v="1"/>
    <n v="1488.93"/>
  </r>
  <r>
    <x v="9"/>
    <n v="144521.69"/>
    <n v="1488.93"/>
    <n v="13719.98"/>
    <n v="159730.6"/>
    <s v="Los Angeles"/>
    <x v="2"/>
    <x v="1"/>
    <x v="1"/>
    <x v="2"/>
    <n v="13719.98"/>
  </r>
  <r>
    <x v="10"/>
    <n v="95074.52"/>
    <n v="1627.19"/>
    <n v="12054.35"/>
    <n v="108756.06000000001"/>
    <s v="Los Angeles"/>
    <x v="2"/>
    <x v="1"/>
    <x v="1"/>
    <x v="0"/>
    <n v="95074.52"/>
  </r>
  <r>
    <x v="10"/>
    <n v="95074.52"/>
    <n v="1627.19"/>
    <n v="12054.35"/>
    <n v="108756.06000000001"/>
    <s v="Los Angeles"/>
    <x v="2"/>
    <x v="1"/>
    <x v="1"/>
    <x v="1"/>
    <n v="1627.19"/>
  </r>
  <r>
    <x v="10"/>
    <n v="95074.52"/>
    <n v="1627.19"/>
    <n v="12054.35"/>
    <n v="108756.06000000001"/>
    <s v="Los Angeles"/>
    <x v="2"/>
    <x v="1"/>
    <x v="1"/>
    <x v="2"/>
    <n v="12054.35"/>
  </r>
  <r>
    <x v="0"/>
    <n v="153121.09"/>
    <n v="1856.59"/>
    <n v="11560.83"/>
    <n v="166538.50999999998"/>
    <s v="New York"/>
    <x v="2"/>
    <x v="2"/>
    <x v="0"/>
    <x v="0"/>
    <n v="153121.09"/>
  </r>
  <r>
    <x v="0"/>
    <n v="153121.09"/>
    <n v="1856.59"/>
    <n v="11560.83"/>
    <n v="166538.50999999998"/>
    <s v="New York"/>
    <x v="2"/>
    <x v="2"/>
    <x v="0"/>
    <x v="1"/>
    <n v="1856.59"/>
  </r>
  <r>
    <x v="0"/>
    <n v="153121.09"/>
    <n v="1856.59"/>
    <n v="11560.83"/>
    <n v="166538.50999999998"/>
    <s v="New York"/>
    <x v="2"/>
    <x v="2"/>
    <x v="0"/>
    <x v="2"/>
    <n v="11560.83"/>
  </r>
  <r>
    <x v="1"/>
    <n v="80620.460000000006"/>
    <n v="1657.57"/>
    <n v="16543.150000000001"/>
    <n v="98821.180000000022"/>
    <s v="New York"/>
    <x v="2"/>
    <x v="2"/>
    <x v="0"/>
    <x v="0"/>
    <n v="80620.460000000006"/>
  </r>
  <r>
    <x v="1"/>
    <n v="80620.460000000006"/>
    <n v="1657.57"/>
    <n v="16543.150000000001"/>
    <n v="98821.180000000022"/>
    <s v="New York"/>
    <x v="2"/>
    <x v="2"/>
    <x v="0"/>
    <x v="1"/>
    <n v="1657.57"/>
  </r>
  <r>
    <x v="1"/>
    <n v="80620.460000000006"/>
    <n v="1657.57"/>
    <n v="16543.150000000001"/>
    <n v="98821.180000000022"/>
    <s v="New York"/>
    <x v="2"/>
    <x v="2"/>
    <x v="0"/>
    <x v="2"/>
    <n v="16543.150000000001"/>
  </r>
  <r>
    <x v="2"/>
    <n v="108037.17"/>
    <n v="1674"/>
    <n v="14136.31"/>
    <n v="123847.48"/>
    <s v="New York"/>
    <x v="2"/>
    <x v="2"/>
    <x v="0"/>
    <x v="0"/>
    <n v="108037.17"/>
  </r>
  <r>
    <x v="2"/>
    <n v="108037.17"/>
    <n v="1674"/>
    <n v="14136.31"/>
    <n v="123847.48"/>
    <s v="New York"/>
    <x v="2"/>
    <x v="2"/>
    <x v="0"/>
    <x v="1"/>
    <n v="1674"/>
  </r>
  <r>
    <x v="2"/>
    <n v="108037.17"/>
    <n v="1674"/>
    <n v="14136.31"/>
    <n v="123847.48"/>
    <s v="New York"/>
    <x v="2"/>
    <x v="2"/>
    <x v="0"/>
    <x v="2"/>
    <n v="14136.31"/>
  </r>
  <r>
    <x v="3"/>
    <n v="145089.92000000001"/>
    <n v="1304.17"/>
    <n v="8769.59"/>
    <n v="155163.68000000002"/>
    <s v="Los Angeles"/>
    <x v="2"/>
    <x v="2"/>
    <x v="1"/>
    <x v="0"/>
    <n v="145089.92000000001"/>
  </r>
  <r>
    <x v="3"/>
    <n v="145089.92000000001"/>
    <n v="1304.17"/>
    <n v="8769.59"/>
    <n v="155163.68000000002"/>
    <s v="Los Angeles"/>
    <x v="2"/>
    <x v="2"/>
    <x v="1"/>
    <x v="1"/>
    <n v="1304.17"/>
  </r>
  <r>
    <x v="3"/>
    <n v="145089.92000000001"/>
    <n v="1304.17"/>
    <n v="8769.59"/>
    <n v="155163.68000000002"/>
    <s v="Los Angeles"/>
    <x v="2"/>
    <x v="2"/>
    <x v="1"/>
    <x v="2"/>
    <n v="8769.59"/>
  </r>
  <r>
    <x v="4"/>
    <n v="138795.99"/>
    <n v="1901.85"/>
    <n v="15603.85"/>
    <n v="156301.69"/>
    <s v="Chicago"/>
    <x v="2"/>
    <x v="2"/>
    <x v="2"/>
    <x v="0"/>
    <n v="138795.99"/>
  </r>
  <r>
    <x v="4"/>
    <n v="138795.99"/>
    <n v="1901.85"/>
    <n v="15603.85"/>
    <n v="156301.69"/>
    <s v="Chicago"/>
    <x v="2"/>
    <x v="2"/>
    <x v="2"/>
    <x v="1"/>
    <n v="1901.85"/>
  </r>
  <r>
    <x v="4"/>
    <n v="138795.99"/>
    <n v="1901.85"/>
    <n v="15603.85"/>
    <n v="156301.69"/>
    <s v="Chicago"/>
    <x v="2"/>
    <x v="2"/>
    <x v="2"/>
    <x v="2"/>
    <n v="15603.85"/>
  </r>
  <r>
    <x v="5"/>
    <n v="114590.88"/>
    <n v="1435.61"/>
    <n v="8131.3"/>
    <n v="124157.79000000001"/>
    <s v="Houston"/>
    <x v="2"/>
    <x v="2"/>
    <x v="3"/>
    <x v="0"/>
    <n v="114590.88"/>
  </r>
  <r>
    <x v="5"/>
    <n v="114590.88"/>
    <n v="1435.61"/>
    <n v="8131.3"/>
    <n v="124157.79000000001"/>
    <s v="Houston"/>
    <x v="2"/>
    <x v="2"/>
    <x v="3"/>
    <x v="1"/>
    <n v="1435.61"/>
  </r>
  <r>
    <x v="5"/>
    <n v="114590.88"/>
    <n v="1435.61"/>
    <n v="8131.3"/>
    <n v="124157.79000000001"/>
    <s v="Houston"/>
    <x v="2"/>
    <x v="2"/>
    <x v="3"/>
    <x v="2"/>
    <n v="8131.3"/>
  </r>
  <r>
    <x v="6"/>
    <n v="133578.07"/>
    <n v="1569.22"/>
    <n v="8494.6200000000008"/>
    <n v="143641.91"/>
    <s v="Phoenix"/>
    <x v="2"/>
    <x v="2"/>
    <x v="4"/>
    <x v="0"/>
    <n v="133578.07"/>
  </r>
  <r>
    <x v="6"/>
    <n v="133578.07"/>
    <n v="1569.22"/>
    <n v="8494.6200000000008"/>
    <n v="143641.91"/>
    <s v="Phoenix"/>
    <x v="2"/>
    <x v="2"/>
    <x v="4"/>
    <x v="1"/>
    <n v="1569.22"/>
  </r>
  <r>
    <x v="6"/>
    <n v="133578.07"/>
    <n v="1569.22"/>
    <n v="8494.6200000000008"/>
    <n v="143641.91"/>
    <s v="Phoenix"/>
    <x v="2"/>
    <x v="2"/>
    <x v="4"/>
    <x v="2"/>
    <n v="8494.6200000000008"/>
  </r>
  <r>
    <x v="7"/>
    <n v="81362.289999999994"/>
    <n v="1612.93"/>
    <n v="8693.02"/>
    <n v="91668.239999999991"/>
    <s v="Chicago"/>
    <x v="2"/>
    <x v="2"/>
    <x v="2"/>
    <x v="0"/>
    <n v="81362.289999999994"/>
  </r>
  <r>
    <x v="7"/>
    <n v="81362.289999999994"/>
    <n v="1612.93"/>
    <n v="8693.02"/>
    <n v="91668.239999999991"/>
    <s v="Chicago"/>
    <x v="2"/>
    <x v="2"/>
    <x v="2"/>
    <x v="1"/>
    <n v="1612.93"/>
  </r>
  <r>
    <x v="7"/>
    <n v="81362.289999999994"/>
    <n v="1612.93"/>
    <n v="8693.02"/>
    <n v="91668.239999999991"/>
    <s v="Chicago"/>
    <x v="2"/>
    <x v="2"/>
    <x v="2"/>
    <x v="2"/>
    <n v="8693.02"/>
  </r>
  <r>
    <x v="8"/>
    <n v="80028.98"/>
    <n v="1719.88"/>
    <n v="10700.89"/>
    <n v="92449.75"/>
    <s v="Chicago"/>
    <x v="2"/>
    <x v="2"/>
    <x v="2"/>
    <x v="0"/>
    <n v="80028.98"/>
  </r>
  <r>
    <x v="8"/>
    <n v="80028.98"/>
    <n v="1719.88"/>
    <n v="10700.89"/>
    <n v="92449.75"/>
    <s v="Chicago"/>
    <x v="2"/>
    <x v="2"/>
    <x v="2"/>
    <x v="1"/>
    <n v="1719.88"/>
  </r>
  <r>
    <x v="8"/>
    <n v="80028.98"/>
    <n v="1719.88"/>
    <n v="10700.89"/>
    <n v="92449.75"/>
    <s v="Chicago"/>
    <x v="2"/>
    <x v="2"/>
    <x v="2"/>
    <x v="2"/>
    <n v="10700.89"/>
  </r>
  <r>
    <x v="9"/>
    <n v="76298.13"/>
    <n v="1711.82"/>
    <n v="13156.4"/>
    <n v="91166.35"/>
    <s v="Los Angeles"/>
    <x v="2"/>
    <x v="2"/>
    <x v="1"/>
    <x v="0"/>
    <n v="76298.13"/>
  </r>
  <r>
    <x v="9"/>
    <n v="76298.13"/>
    <n v="1711.82"/>
    <n v="13156.4"/>
    <n v="91166.35"/>
    <s v="Los Angeles"/>
    <x v="2"/>
    <x v="2"/>
    <x v="1"/>
    <x v="1"/>
    <n v="1711.82"/>
  </r>
  <r>
    <x v="9"/>
    <n v="76298.13"/>
    <n v="1711.82"/>
    <n v="13156.4"/>
    <n v="91166.35"/>
    <s v="Los Angeles"/>
    <x v="2"/>
    <x v="2"/>
    <x v="1"/>
    <x v="2"/>
    <n v="13156.4"/>
  </r>
  <r>
    <x v="10"/>
    <n v="72725.38"/>
    <n v="1418.87"/>
    <n v="16508.12"/>
    <n v="90652.37"/>
    <s v="Los Angeles"/>
    <x v="2"/>
    <x v="2"/>
    <x v="1"/>
    <x v="0"/>
    <n v="72725.38"/>
  </r>
  <r>
    <x v="10"/>
    <n v="72725.38"/>
    <n v="1418.87"/>
    <n v="16508.12"/>
    <n v="90652.37"/>
    <s v="Los Angeles"/>
    <x v="2"/>
    <x v="2"/>
    <x v="1"/>
    <x v="1"/>
    <n v="1418.87"/>
  </r>
  <r>
    <x v="10"/>
    <n v="72725.38"/>
    <n v="1418.87"/>
    <n v="16508.12"/>
    <n v="90652.37"/>
    <s v="Los Angeles"/>
    <x v="2"/>
    <x v="2"/>
    <x v="1"/>
    <x v="2"/>
    <n v="16508.12"/>
  </r>
  <r>
    <x v="0"/>
    <n v="150906.45000000001"/>
    <n v="1979.97"/>
    <n v="11906.17"/>
    <n v="164792.59000000003"/>
    <s v="New York"/>
    <x v="2"/>
    <x v="3"/>
    <x v="0"/>
    <x v="0"/>
    <n v="150906.45000000001"/>
  </r>
  <r>
    <x v="0"/>
    <n v="150906.45000000001"/>
    <n v="1979.97"/>
    <n v="11906.17"/>
    <n v="164792.59000000003"/>
    <s v="New York"/>
    <x v="2"/>
    <x v="3"/>
    <x v="0"/>
    <x v="1"/>
    <n v="1979.97"/>
  </r>
  <r>
    <x v="0"/>
    <n v="150906.45000000001"/>
    <n v="1979.97"/>
    <n v="11906.17"/>
    <n v="164792.59000000003"/>
    <s v="New York"/>
    <x v="2"/>
    <x v="3"/>
    <x v="0"/>
    <x v="2"/>
    <n v="11906.17"/>
  </r>
  <r>
    <x v="1"/>
    <n v="104918.57"/>
    <n v="1758.01"/>
    <n v="11943.37"/>
    <n v="118619.95"/>
    <s v="New York"/>
    <x v="2"/>
    <x v="3"/>
    <x v="0"/>
    <x v="0"/>
    <n v="104918.57"/>
  </r>
  <r>
    <x v="1"/>
    <n v="104918.57"/>
    <n v="1758.01"/>
    <n v="11943.37"/>
    <n v="118619.95"/>
    <s v="New York"/>
    <x v="2"/>
    <x v="3"/>
    <x v="0"/>
    <x v="1"/>
    <n v="1758.01"/>
  </r>
  <r>
    <x v="1"/>
    <n v="104918.57"/>
    <n v="1758.01"/>
    <n v="11943.37"/>
    <n v="118619.95"/>
    <s v="New York"/>
    <x v="2"/>
    <x v="3"/>
    <x v="0"/>
    <x v="2"/>
    <n v="11943.37"/>
  </r>
  <r>
    <x v="2"/>
    <n v="101383.02"/>
    <n v="1462.27"/>
    <n v="16719.849999999999"/>
    <n v="119565.14000000001"/>
    <s v="New York"/>
    <x v="2"/>
    <x v="3"/>
    <x v="0"/>
    <x v="0"/>
    <n v="101383.02"/>
  </r>
  <r>
    <x v="2"/>
    <n v="101383.02"/>
    <n v="1462.27"/>
    <n v="16719.849999999999"/>
    <n v="119565.14000000001"/>
    <s v="New York"/>
    <x v="2"/>
    <x v="3"/>
    <x v="0"/>
    <x v="1"/>
    <n v="1462.27"/>
  </r>
  <r>
    <x v="2"/>
    <n v="101383.02"/>
    <n v="1462.27"/>
    <n v="16719.849999999999"/>
    <n v="119565.14000000001"/>
    <s v="New York"/>
    <x v="2"/>
    <x v="3"/>
    <x v="0"/>
    <x v="2"/>
    <n v="16719.849999999999"/>
  </r>
  <r>
    <x v="3"/>
    <n v="112934.86"/>
    <n v="1747.16"/>
    <n v="15275.56"/>
    <n v="129957.58"/>
    <s v="Los Angeles"/>
    <x v="2"/>
    <x v="3"/>
    <x v="1"/>
    <x v="0"/>
    <n v="112934.86"/>
  </r>
  <r>
    <x v="3"/>
    <n v="112934.86"/>
    <n v="1747.16"/>
    <n v="15275.56"/>
    <n v="129957.58"/>
    <s v="Los Angeles"/>
    <x v="2"/>
    <x v="3"/>
    <x v="1"/>
    <x v="1"/>
    <n v="1747.16"/>
  </r>
  <r>
    <x v="3"/>
    <n v="112934.86"/>
    <n v="1747.16"/>
    <n v="15275.56"/>
    <n v="129957.58"/>
    <s v="Los Angeles"/>
    <x v="2"/>
    <x v="3"/>
    <x v="1"/>
    <x v="2"/>
    <n v="15275.56"/>
  </r>
  <r>
    <x v="4"/>
    <n v="132308.31"/>
    <n v="1787.46"/>
    <n v="11554.01"/>
    <n v="145649.78"/>
    <s v="Chicago"/>
    <x v="2"/>
    <x v="3"/>
    <x v="2"/>
    <x v="0"/>
    <n v="132308.31"/>
  </r>
  <r>
    <x v="4"/>
    <n v="132308.31"/>
    <n v="1787.46"/>
    <n v="11554.01"/>
    <n v="145649.78"/>
    <s v="Chicago"/>
    <x v="2"/>
    <x v="3"/>
    <x v="2"/>
    <x v="1"/>
    <n v="1787.46"/>
  </r>
  <r>
    <x v="4"/>
    <n v="132308.31"/>
    <n v="1787.46"/>
    <n v="11554.01"/>
    <n v="145649.78"/>
    <s v="Chicago"/>
    <x v="2"/>
    <x v="3"/>
    <x v="2"/>
    <x v="2"/>
    <n v="11554.01"/>
  </r>
  <r>
    <x v="5"/>
    <n v="131441.54999999999"/>
    <n v="1357.8"/>
    <n v="13852.04"/>
    <n v="146651.38999999998"/>
    <s v="Houston"/>
    <x v="2"/>
    <x v="3"/>
    <x v="3"/>
    <x v="0"/>
    <n v="131441.54999999999"/>
  </r>
  <r>
    <x v="5"/>
    <n v="131441.54999999999"/>
    <n v="1357.8"/>
    <n v="13852.04"/>
    <n v="146651.38999999998"/>
    <s v="Houston"/>
    <x v="2"/>
    <x v="3"/>
    <x v="3"/>
    <x v="1"/>
    <n v="1357.8"/>
  </r>
  <r>
    <x v="5"/>
    <n v="131441.54999999999"/>
    <n v="1357.8"/>
    <n v="13852.04"/>
    <n v="146651.38999999998"/>
    <s v="Houston"/>
    <x v="2"/>
    <x v="3"/>
    <x v="3"/>
    <x v="2"/>
    <n v="13852.04"/>
  </r>
  <r>
    <x v="6"/>
    <n v="156731.66"/>
    <n v="1855.35"/>
    <n v="12568.95"/>
    <n v="171155.96000000002"/>
    <s v="Phoenix"/>
    <x v="2"/>
    <x v="3"/>
    <x v="4"/>
    <x v="0"/>
    <n v="156731.66"/>
  </r>
  <r>
    <x v="6"/>
    <n v="156731.66"/>
    <n v="1855.35"/>
    <n v="12568.95"/>
    <n v="171155.96000000002"/>
    <s v="Phoenix"/>
    <x v="2"/>
    <x v="3"/>
    <x v="4"/>
    <x v="1"/>
    <n v="1855.35"/>
  </r>
  <r>
    <x v="6"/>
    <n v="156731.66"/>
    <n v="1855.35"/>
    <n v="12568.95"/>
    <n v="171155.96000000002"/>
    <s v="Phoenix"/>
    <x v="2"/>
    <x v="3"/>
    <x v="4"/>
    <x v="2"/>
    <n v="12568.95"/>
  </r>
  <r>
    <x v="7"/>
    <n v="113295.08"/>
    <n v="1200.32"/>
    <n v="16152.86"/>
    <n v="130648.26000000001"/>
    <s v="Chicago"/>
    <x v="2"/>
    <x v="3"/>
    <x v="2"/>
    <x v="0"/>
    <n v="113295.08"/>
  </r>
  <r>
    <x v="7"/>
    <n v="113295.08"/>
    <n v="1200.32"/>
    <n v="16152.86"/>
    <n v="130648.26000000001"/>
    <s v="Chicago"/>
    <x v="2"/>
    <x v="3"/>
    <x v="2"/>
    <x v="1"/>
    <n v="1200.32"/>
  </r>
  <r>
    <x v="7"/>
    <n v="113295.08"/>
    <n v="1200.32"/>
    <n v="16152.86"/>
    <n v="130648.26000000001"/>
    <s v="Chicago"/>
    <x v="2"/>
    <x v="3"/>
    <x v="2"/>
    <x v="2"/>
    <n v="16152.86"/>
  </r>
  <r>
    <x v="8"/>
    <n v="156607.66"/>
    <n v="1920.45"/>
    <n v="13122.3"/>
    <n v="171650.41"/>
    <s v="Chicago"/>
    <x v="2"/>
    <x v="3"/>
    <x v="2"/>
    <x v="0"/>
    <n v="156607.66"/>
  </r>
  <r>
    <x v="8"/>
    <n v="156607.66"/>
    <n v="1920.45"/>
    <n v="13122.3"/>
    <n v="171650.41"/>
    <s v="Chicago"/>
    <x v="2"/>
    <x v="3"/>
    <x v="2"/>
    <x v="1"/>
    <n v="1920.45"/>
  </r>
  <r>
    <x v="8"/>
    <n v="156607.66"/>
    <n v="1920.45"/>
    <n v="13122.3"/>
    <n v="171650.41"/>
    <s v="Chicago"/>
    <x v="2"/>
    <x v="3"/>
    <x v="2"/>
    <x v="2"/>
    <n v="13122.3"/>
  </r>
  <r>
    <x v="9"/>
    <n v="148435.44"/>
    <n v="1282.1600000000001"/>
    <n v="14089.81"/>
    <n v="163807.41"/>
    <s v="Los Angeles"/>
    <x v="2"/>
    <x v="3"/>
    <x v="1"/>
    <x v="0"/>
    <n v="148435.44"/>
  </r>
  <r>
    <x v="9"/>
    <n v="148435.44"/>
    <n v="1282.1600000000001"/>
    <n v="14089.81"/>
    <n v="163807.41"/>
    <s v="Los Angeles"/>
    <x v="2"/>
    <x v="3"/>
    <x v="1"/>
    <x v="1"/>
    <n v="1282.1600000000001"/>
  </r>
  <r>
    <x v="9"/>
    <n v="148435.44"/>
    <n v="1282.1600000000001"/>
    <n v="14089.81"/>
    <n v="163807.41"/>
    <s v="Los Angeles"/>
    <x v="2"/>
    <x v="3"/>
    <x v="1"/>
    <x v="2"/>
    <n v="14089.81"/>
  </r>
  <r>
    <x v="10"/>
    <n v="84118.81"/>
    <n v="1815.36"/>
    <n v="16678"/>
    <n v="102612.17"/>
    <s v="Los Angeles"/>
    <x v="2"/>
    <x v="3"/>
    <x v="1"/>
    <x v="0"/>
    <n v="84118.81"/>
  </r>
  <r>
    <x v="10"/>
    <n v="84118.81"/>
    <n v="1815.36"/>
    <n v="16678"/>
    <n v="102612.17"/>
    <s v="Los Angeles"/>
    <x v="2"/>
    <x v="3"/>
    <x v="1"/>
    <x v="1"/>
    <n v="1815.36"/>
  </r>
  <r>
    <x v="10"/>
    <n v="84118.81"/>
    <n v="1815.36"/>
    <n v="16678"/>
    <n v="102612.17"/>
    <s v="Los Angeles"/>
    <x v="2"/>
    <x v="3"/>
    <x v="1"/>
    <x v="2"/>
    <n v="16678"/>
  </r>
  <r>
    <x v="0"/>
    <n v="74794.320000000007"/>
    <n v="1650.13"/>
    <n v="11116.91"/>
    <n v="87561.360000000015"/>
    <s v="New York"/>
    <x v="2"/>
    <x v="4"/>
    <x v="0"/>
    <x v="0"/>
    <n v="74794.320000000007"/>
  </r>
  <r>
    <x v="0"/>
    <n v="74794.320000000007"/>
    <n v="1650.13"/>
    <n v="11116.91"/>
    <n v="87561.360000000015"/>
    <s v="New York"/>
    <x v="2"/>
    <x v="4"/>
    <x v="0"/>
    <x v="1"/>
    <n v="1650.13"/>
  </r>
  <r>
    <x v="0"/>
    <n v="74794.320000000007"/>
    <n v="1650.13"/>
    <n v="11116.91"/>
    <n v="87561.360000000015"/>
    <s v="New York"/>
    <x v="2"/>
    <x v="4"/>
    <x v="0"/>
    <x v="2"/>
    <n v="11116.91"/>
  </r>
  <r>
    <x v="1"/>
    <n v="109494.79"/>
    <n v="1879.22"/>
    <n v="15209.53"/>
    <n v="126583.54"/>
    <s v="New York"/>
    <x v="2"/>
    <x v="4"/>
    <x v="0"/>
    <x v="0"/>
    <n v="109494.79"/>
  </r>
  <r>
    <x v="1"/>
    <n v="109494.79"/>
    <n v="1879.22"/>
    <n v="15209.53"/>
    <n v="126583.54"/>
    <s v="New York"/>
    <x v="2"/>
    <x v="4"/>
    <x v="0"/>
    <x v="1"/>
    <n v="1879.22"/>
  </r>
  <r>
    <x v="1"/>
    <n v="109494.79"/>
    <n v="1879.22"/>
    <n v="15209.53"/>
    <n v="126583.54"/>
    <s v="New York"/>
    <x v="2"/>
    <x v="4"/>
    <x v="0"/>
    <x v="2"/>
    <n v="15209.53"/>
  </r>
  <r>
    <x v="2"/>
    <n v="132529.96"/>
    <n v="1674"/>
    <n v="8167.88"/>
    <n v="142371.84"/>
    <s v="New York"/>
    <x v="2"/>
    <x v="4"/>
    <x v="0"/>
    <x v="0"/>
    <n v="132529.96"/>
  </r>
  <r>
    <x v="2"/>
    <n v="132529.96"/>
    <n v="1674"/>
    <n v="8167.88"/>
    <n v="142371.84"/>
    <s v="New York"/>
    <x v="2"/>
    <x v="4"/>
    <x v="0"/>
    <x v="1"/>
    <n v="1674"/>
  </r>
  <r>
    <x v="2"/>
    <n v="132529.96"/>
    <n v="1674"/>
    <n v="8167.88"/>
    <n v="142371.84"/>
    <s v="New York"/>
    <x v="2"/>
    <x v="4"/>
    <x v="0"/>
    <x v="2"/>
    <n v="8167.88"/>
  </r>
  <r>
    <x v="3"/>
    <n v="151392.53"/>
    <n v="1564.88"/>
    <n v="9053.86"/>
    <n v="162011.27000000002"/>
    <s v="Los Angeles"/>
    <x v="2"/>
    <x v="4"/>
    <x v="1"/>
    <x v="0"/>
    <n v="151392.53"/>
  </r>
  <r>
    <x v="3"/>
    <n v="151392.53"/>
    <n v="1564.88"/>
    <n v="9053.86"/>
    <n v="162011.27000000002"/>
    <s v="Los Angeles"/>
    <x v="2"/>
    <x v="4"/>
    <x v="1"/>
    <x v="1"/>
    <n v="1564.88"/>
  </r>
  <r>
    <x v="3"/>
    <n v="151392.53"/>
    <n v="1564.88"/>
    <n v="9053.86"/>
    <n v="162011.27000000002"/>
    <s v="Los Angeles"/>
    <x v="2"/>
    <x v="4"/>
    <x v="1"/>
    <x v="2"/>
    <n v="9053.86"/>
  </r>
  <r>
    <x v="4"/>
    <n v="67591.78"/>
    <n v="1243.4100000000001"/>
    <n v="15156.21"/>
    <n v="83991.4"/>
    <s v="Chicago"/>
    <x v="2"/>
    <x v="4"/>
    <x v="2"/>
    <x v="0"/>
    <n v="67591.78"/>
  </r>
  <r>
    <x v="4"/>
    <n v="67591.78"/>
    <n v="1243.4100000000001"/>
    <n v="15156.21"/>
    <n v="83991.4"/>
    <s v="Chicago"/>
    <x v="2"/>
    <x v="4"/>
    <x v="2"/>
    <x v="1"/>
    <n v="1243.4100000000001"/>
  </r>
  <r>
    <x v="4"/>
    <n v="67591.78"/>
    <n v="1243.4100000000001"/>
    <n v="15156.21"/>
    <n v="83991.4"/>
    <s v="Chicago"/>
    <x v="2"/>
    <x v="4"/>
    <x v="2"/>
    <x v="2"/>
    <n v="15156.21"/>
  </r>
  <r>
    <x v="5"/>
    <n v="116134.37"/>
    <n v="1110.1099999999999"/>
    <n v="12380.47"/>
    <n v="129624.95"/>
    <s v="Houston"/>
    <x v="2"/>
    <x v="4"/>
    <x v="3"/>
    <x v="0"/>
    <n v="116134.37"/>
  </r>
  <r>
    <x v="5"/>
    <n v="116134.37"/>
    <n v="1110.1099999999999"/>
    <n v="12380.47"/>
    <n v="129624.95"/>
    <s v="Houston"/>
    <x v="2"/>
    <x v="4"/>
    <x v="3"/>
    <x v="1"/>
    <n v="1110.1099999999999"/>
  </r>
  <r>
    <x v="5"/>
    <n v="116134.37"/>
    <n v="1110.1099999999999"/>
    <n v="12380.47"/>
    <n v="129624.95"/>
    <s v="Houston"/>
    <x v="2"/>
    <x v="4"/>
    <x v="3"/>
    <x v="2"/>
    <n v="12380.47"/>
  </r>
  <r>
    <x v="6"/>
    <n v="77561.38"/>
    <n v="1475.6"/>
    <n v="10024.16"/>
    <n v="89061.140000000014"/>
    <s v="Phoenix"/>
    <x v="2"/>
    <x v="4"/>
    <x v="4"/>
    <x v="0"/>
    <n v="77561.38"/>
  </r>
  <r>
    <x v="6"/>
    <n v="77561.38"/>
    <n v="1475.6"/>
    <n v="10024.16"/>
    <n v="89061.140000000014"/>
    <s v="Phoenix"/>
    <x v="2"/>
    <x v="4"/>
    <x v="4"/>
    <x v="1"/>
    <n v="1475.6"/>
  </r>
  <r>
    <x v="6"/>
    <n v="77561.38"/>
    <n v="1475.6"/>
    <n v="10024.16"/>
    <n v="89061.140000000014"/>
    <s v="Phoenix"/>
    <x v="2"/>
    <x v="4"/>
    <x v="4"/>
    <x v="2"/>
    <n v="10024.16"/>
  </r>
  <r>
    <x v="7"/>
    <n v="155122.14000000001"/>
    <n v="1660.05"/>
    <n v="9483.2099999999991"/>
    <n v="166265.4"/>
    <s v="Chicago"/>
    <x v="2"/>
    <x v="4"/>
    <x v="2"/>
    <x v="0"/>
    <n v="155122.14000000001"/>
  </r>
  <r>
    <x v="7"/>
    <n v="155122.14000000001"/>
    <n v="1660.05"/>
    <n v="9483.2099999999991"/>
    <n v="166265.4"/>
    <s v="Chicago"/>
    <x v="2"/>
    <x v="4"/>
    <x v="2"/>
    <x v="1"/>
    <n v="1660.05"/>
  </r>
  <r>
    <x v="7"/>
    <n v="155122.14000000001"/>
    <n v="1660.05"/>
    <n v="9483.2099999999991"/>
    <n v="166265.4"/>
    <s v="Chicago"/>
    <x v="2"/>
    <x v="4"/>
    <x v="2"/>
    <x v="2"/>
    <n v="9483.2099999999991"/>
  </r>
  <r>
    <x v="8"/>
    <n v="154758.20000000001"/>
    <n v="1629.98"/>
    <n v="13617.37"/>
    <n v="170005.55000000002"/>
    <s v="Chicago"/>
    <x v="2"/>
    <x v="4"/>
    <x v="2"/>
    <x v="0"/>
    <n v="154758.20000000001"/>
  </r>
  <r>
    <x v="8"/>
    <n v="154758.20000000001"/>
    <n v="1629.98"/>
    <n v="13617.37"/>
    <n v="170005.55000000002"/>
    <s v="Chicago"/>
    <x v="2"/>
    <x v="4"/>
    <x v="2"/>
    <x v="1"/>
    <n v="1629.98"/>
  </r>
  <r>
    <x v="8"/>
    <n v="154758.20000000001"/>
    <n v="1629.98"/>
    <n v="13617.37"/>
    <n v="170005.55000000002"/>
    <s v="Chicago"/>
    <x v="2"/>
    <x v="4"/>
    <x v="2"/>
    <x v="2"/>
    <n v="13617.37"/>
  </r>
  <r>
    <x v="9"/>
    <n v="84625.97"/>
    <n v="1572.63"/>
    <n v="15788.3"/>
    <n v="101986.90000000001"/>
    <s v="Los Angeles"/>
    <x v="2"/>
    <x v="4"/>
    <x v="1"/>
    <x v="0"/>
    <n v="84625.97"/>
  </r>
  <r>
    <x v="9"/>
    <n v="84625.97"/>
    <n v="1572.63"/>
    <n v="15788.3"/>
    <n v="101986.90000000001"/>
    <s v="Los Angeles"/>
    <x v="2"/>
    <x v="4"/>
    <x v="1"/>
    <x v="1"/>
    <n v="1572.63"/>
  </r>
  <r>
    <x v="9"/>
    <n v="84625.97"/>
    <n v="1572.63"/>
    <n v="15788.3"/>
    <n v="101986.90000000001"/>
    <s v="Los Angeles"/>
    <x v="2"/>
    <x v="4"/>
    <x v="1"/>
    <x v="2"/>
    <n v="15788.3"/>
  </r>
  <r>
    <x v="10"/>
    <n v="70282.27"/>
    <n v="1479.94"/>
    <n v="15411.03"/>
    <n v="87173.24"/>
    <s v="Los Angeles"/>
    <x v="2"/>
    <x v="4"/>
    <x v="1"/>
    <x v="0"/>
    <n v="70282.27"/>
  </r>
  <r>
    <x v="10"/>
    <n v="70282.27"/>
    <n v="1479.94"/>
    <n v="15411.03"/>
    <n v="87173.24"/>
    <s v="Los Angeles"/>
    <x v="2"/>
    <x v="4"/>
    <x v="1"/>
    <x v="1"/>
    <n v="1479.94"/>
  </r>
  <r>
    <x v="10"/>
    <n v="70282.27"/>
    <n v="1479.94"/>
    <n v="15411.03"/>
    <n v="87173.24"/>
    <s v="Los Angeles"/>
    <x v="2"/>
    <x v="4"/>
    <x v="1"/>
    <x v="2"/>
    <n v="15411.03"/>
  </r>
  <r>
    <x v="0"/>
    <n v="130394.37"/>
    <n v="1970.98"/>
    <n v="17256.150000000001"/>
    <n v="149621.5"/>
    <s v="New York"/>
    <x v="2"/>
    <x v="5"/>
    <x v="0"/>
    <x v="0"/>
    <n v="130394.37"/>
  </r>
  <r>
    <x v="0"/>
    <n v="130394.37"/>
    <n v="1970.98"/>
    <n v="17256.150000000001"/>
    <n v="149621.5"/>
    <s v="New York"/>
    <x v="2"/>
    <x v="5"/>
    <x v="0"/>
    <x v="1"/>
    <n v="1970.98"/>
  </r>
  <r>
    <x v="0"/>
    <n v="130394.37"/>
    <n v="1970.98"/>
    <n v="17256.150000000001"/>
    <n v="149621.5"/>
    <s v="New York"/>
    <x v="2"/>
    <x v="5"/>
    <x v="0"/>
    <x v="2"/>
    <n v="17256.150000000001"/>
  </r>
  <r>
    <x v="1"/>
    <n v="152234.18"/>
    <n v="1599.29"/>
    <n v="11565.17"/>
    <n v="165398.64000000001"/>
    <s v="New York"/>
    <x v="2"/>
    <x v="5"/>
    <x v="0"/>
    <x v="0"/>
    <n v="152234.18"/>
  </r>
  <r>
    <x v="1"/>
    <n v="152234.18"/>
    <n v="1599.29"/>
    <n v="11565.17"/>
    <n v="165398.64000000001"/>
    <s v="New York"/>
    <x v="2"/>
    <x v="5"/>
    <x v="0"/>
    <x v="1"/>
    <n v="1599.29"/>
  </r>
  <r>
    <x v="1"/>
    <n v="152234.18"/>
    <n v="1599.29"/>
    <n v="11565.17"/>
    <n v="165398.64000000001"/>
    <s v="New York"/>
    <x v="2"/>
    <x v="5"/>
    <x v="0"/>
    <x v="2"/>
    <n v="11565.17"/>
  </r>
  <r>
    <x v="2"/>
    <n v="103111.27"/>
    <n v="1572.01"/>
    <n v="14639.44"/>
    <n v="119322.72"/>
    <s v="New York"/>
    <x v="2"/>
    <x v="5"/>
    <x v="0"/>
    <x v="0"/>
    <n v="103111.27"/>
  </r>
  <r>
    <x v="2"/>
    <n v="103111.27"/>
    <n v="1572.01"/>
    <n v="14639.44"/>
    <n v="119322.72"/>
    <s v="New York"/>
    <x v="2"/>
    <x v="5"/>
    <x v="0"/>
    <x v="1"/>
    <n v="1572.01"/>
  </r>
  <r>
    <x v="2"/>
    <n v="103111.27"/>
    <n v="1572.01"/>
    <n v="14639.44"/>
    <n v="119322.72"/>
    <s v="New York"/>
    <x v="2"/>
    <x v="5"/>
    <x v="0"/>
    <x v="2"/>
    <n v="14639.44"/>
  </r>
  <r>
    <x v="3"/>
    <n v="120189.48"/>
    <n v="1445.84"/>
    <n v="16063.27"/>
    <n v="137698.59"/>
    <s v="Los Angeles"/>
    <x v="2"/>
    <x v="5"/>
    <x v="1"/>
    <x v="0"/>
    <n v="120189.48"/>
  </r>
  <r>
    <x v="3"/>
    <n v="120189.48"/>
    <n v="1445.84"/>
    <n v="16063.27"/>
    <n v="137698.59"/>
    <s v="Los Angeles"/>
    <x v="2"/>
    <x v="5"/>
    <x v="1"/>
    <x v="1"/>
    <n v="1445.84"/>
  </r>
  <r>
    <x v="3"/>
    <n v="120189.48"/>
    <n v="1445.84"/>
    <n v="16063.27"/>
    <n v="137698.59"/>
    <s v="Los Angeles"/>
    <x v="2"/>
    <x v="5"/>
    <x v="1"/>
    <x v="2"/>
    <n v="16063.27"/>
  </r>
  <r>
    <x v="4"/>
    <n v="68251.460000000006"/>
    <n v="1331.14"/>
    <n v="8680.6200000000008"/>
    <n v="78263.22"/>
    <s v="Chicago"/>
    <x v="2"/>
    <x v="5"/>
    <x v="2"/>
    <x v="0"/>
    <n v="68251.460000000006"/>
  </r>
  <r>
    <x v="4"/>
    <n v="68251.460000000006"/>
    <n v="1331.14"/>
    <n v="8680.6200000000008"/>
    <n v="78263.22"/>
    <s v="Chicago"/>
    <x v="2"/>
    <x v="5"/>
    <x v="2"/>
    <x v="1"/>
    <n v="1331.14"/>
  </r>
  <r>
    <x v="4"/>
    <n v="68251.460000000006"/>
    <n v="1331.14"/>
    <n v="8680.6200000000008"/>
    <n v="78263.22"/>
    <s v="Chicago"/>
    <x v="2"/>
    <x v="5"/>
    <x v="2"/>
    <x v="2"/>
    <n v="8680.6200000000008"/>
  </r>
  <r>
    <x v="5"/>
    <n v="132208.49"/>
    <n v="1595.26"/>
    <n v="15903.31"/>
    <n v="149707.06"/>
    <s v="Houston"/>
    <x v="2"/>
    <x v="5"/>
    <x v="3"/>
    <x v="0"/>
    <n v="132208.49"/>
  </r>
  <r>
    <x v="5"/>
    <n v="132208.49"/>
    <n v="1595.26"/>
    <n v="15903.31"/>
    <n v="149707.06"/>
    <s v="Houston"/>
    <x v="2"/>
    <x v="5"/>
    <x v="3"/>
    <x v="1"/>
    <n v="1595.26"/>
  </r>
  <r>
    <x v="5"/>
    <n v="132208.49"/>
    <n v="1595.26"/>
    <n v="15903.31"/>
    <n v="149707.06"/>
    <s v="Houston"/>
    <x v="2"/>
    <x v="5"/>
    <x v="3"/>
    <x v="2"/>
    <n v="15903.31"/>
  </r>
  <r>
    <x v="6"/>
    <n v="70243.210000000006"/>
    <n v="1211.79"/>
    <n v="17289.939999999999"/>
    <n v="88744.94"/>
    <s v="Phoenix"/>
    <x v="2"/>
    <x v="5"/>
    <x v="4"/>
    <x v="0"/>
    <n v="70243.210000000006"/>
  </r>
  <r>
    <x v="6"/>
    <n v="70243.210000000006"/>
    <n v="1211.79"/>
    <n v="17289.939999999999"/>
    <n v="88744.94"/>
    <s v="Phoenix"/>
    <x v="2"/>
    <x v="5"/>
    <x v="4"/>
    <x v="1"/>
    <n v="1211.79"/>
  </r>
  <r>
    <x v="6"/>
    <n v="70243.210000000006"/>
    <n v="1211.79"/>
    <n v="17289.939999999999"/>
    <n v="88744.94"/>
    <s v="Phoenix"/>
    <x v="2"/>
    <x v="5"/>
    <x v="4"/>
    <x v="2"/>
    <n v="17289.939999999999"/>
  </r>
  <r>
    <x v="7"/>
    <n v="67826.45"/>
    <n v="1755.84"/>
    <n v="15845.96"/>
    <n v="85428.25"/>
    <s v="Chicago"/>
    <x v="2"/>
    <x v="5"/>
    <x v="2"/>
    <x v="0"/>
    <n v="67826.45"/>
  </r>
  <r>
    <x v="7"/>
    <n v="67826.45"/>
    <n v="1755.84"/>
    <n v="15845.96"/>
    <n v="85428.25"/>
    <s v="Chicago"/>
    <x v="2"/>
    <x v="5"/>
    <x v="2"/>
    <x v="1"/>
    <n v="1755.84"/>
  </r>
  <r>
    <x v="7"/>
    <n v="67826.45"/>
    <n v="1755.84"/>
    <n v="15845.96"/>
    <n v="85428.25"/>
    <s v="Chicago"/>
    <x v="2"/>
    <x v="5"/>
    <x v="2"/>
    <x v="2"/>
    <n v="15845.96"/>
  </r>
  <r>
    <x v="8"/>
    <n v="151740.97"/>
    <n v="1263.56"/>
    <n v="9559.7800000000007"/>
    <n v="162564.31"/>
    <s v="Chicago"/>
    <x v="2"/>
    <x v="5"/>
    <x v="2"/>
    <x v="0"/>
    <n v="151740.97"/>
  </r>
  <r>
    <x v="8"/>
    <n v="151740.97"/>
    <n v="1263.56"/>
    <n v="9559.7800000000007"/>
    <n v="162564.31"/>
    <s v="Chicago"/>
    <x v="2"/>
    <x v="5"/>
    <x v="2"/>
    <x v="1"/>
    <n v="1263.56"/>
  </r>
  <r>
    <x v="8"/>
    <n v="151740.97"/>
    <n v="1263.56"/>
    <n v="9559.7800000000007"/>
    <n v="162564.31"/>
    <s v="Chicago"/>
    <x v="2"/>
    <x v="5"/>
    <x v="2"/>
    <x v="2"/>
    <n v="9559.7800000000007"/>
  </r>
  <r>
    <x v="9"/>
    <n v="87443.25"/>
    <n v="1509.08"/>
    <n v="10020.75"/>
    <n v="98973.08"/>
    <s v="Los Angeles"/>
    <x v="2"/>
    <x v="5"/>
    <x v="1"/>
    <x v="0"/>
    <n v="87443.25"/>
  </r>
  <r>
    <x v="9"/>
    <n v="87443.25"/>
    <n v="1509.08"/>
    <n v="10020.75"/>
    <n v="98973.08"/>
    <s v="Los Angeles"/>
    <x v="2"/>
    <x v="5"/>
    <x v="1"/>
    <x v="1"/>
    <n v="1509.08"/>
  </r>
  <r>
    <x v="9"/>
    <n v="87443.25"/>
    <n v="1509.08"/>
    <n v="10020.75"/>
    <n v="98973.08"/>
    <s v="Los Angeles"/>
    <x v="2"/>
    <x v="5"/>
    <x v="1"/>
    <x v="2"/>
    <n v="10020.75"/>
  </r>
  <r>
    <x v="10"/>
    <n v="156784.67000000001"/>
    <n v="1207.1400000000001"/>
    <n v="16811.919999999998"/>
    <n v="174803.73000000004"/>
    <s v="Los Angeles"/>
    <x v="2"/>
    <x v="5"/>
    <x v="1"/>
    <x v="0"/>
    <n v="156784.67000000001"/>
  </r>
  <r>
    <x v="10"/>
    <n v="156784.67000000001"/>
    <n v="1207.1400000000001"/>
    <n v="16811.919999999998"/>
    <n v="174803.73000000004"/>
    <s v="Los Angeles"/>
    <x v="2"/>
    <x v="5"/>
    <x v="1"/>
    <x v="1"/>
    <n v="1207.1400000000001"/>
  </r>
  <r>
    <x v="10"/>
    <n v="156784.67000000001"/>
    <n v="1207.1400000000001"/>
    <n v="16811.919999999998"/>
    <n v="174803.73000000004"/>
    <s v="Los Angeles"/>
    <x v="2"/>
    <x v="5"/>
    <x v="1"/>
    <x v="2"/>
    <n v="16811.919999999998"/>
  </r>
  <r>
    <x v="0"/>
    <n v="95750.32"/>
    <n v="1580.69"/>
    <n v="8547.94"/>
    <n v="105878.95000000001"/>
    <s v="New York"/>
    <x v="2"/>
    <x v="6"/>
    <x v="0"/>
    <x v="0"/>
    <n v="95750.32"/>
  </r>
  <r>
    <x v="0"/>
    <n v="95750.32"/>
    <n v="1580.69"/>
    <n v="8547.94"/>
    <n v="105878.95000000001"/>
    <s v="New York"/>
    <x v="2"/>
    <x v="6"/>
    <x v="0"/>
    <x v="1"/>
    <n v="1580.69"/>
  </r>
  <r>
    <x v="0"/>
    <n v="95750.32"/>
    <n v="1580.69"/>
    <n v="8547.94"/>
    <n v="105878.95000000001"/>
    <s v="New York"/>
    <x v="2"/>
    <x v="6"/>
    <x v="0"/>
    <x v="2"/>
    <n v="8547.94"/>
  </r>
  <r>
    <x v="1"/>
    <n v="85866.59"/>
    <n v="1723.29"/>
    <n v="14766.85"/>
    <n v="102356.73"/>
    <s v="New York"/>
    <x v="2"/>
    <x v="6"/>
    <x v="0"/>
    <x v="0"/>
    <n v="85866.59"/>
  </r>
  <r>
    <x v="1"/>
    <n v="85866.59"/>
    <n v="1723.29"/>
    <n v="14766.85"/>
    <n v="102356.73"/>
    <s v="New York"/>
    <x v="2"/>
    <x v="6"/>
    <x v="0"/>
    <x v="1"/>
    <n v="1723.29"/>
  </r>
  <r>
    <x v="1"/>
    <n v="85866.59"/>
    <n v="1723.29"/>
    <n v="14766.85"/>
    <n v="102356.73"/>
    <s v="New York"/>
    <x v="2"/>
    <x v="6"/>
    <x v="0"/>
    <x v="2"/>
    <n v="14766.85"/>
  </r>
  <r>
    <x v="2"/>
    <n v="89310.38"/>
    <n v="1789.63"/>
    <n v="10604.48"/>
    <n v="101704.49"/>
    <s v="New York"/>
    <x v="2"/>
    <x v="6"/>
    <x v="0"/>
    <x v="0"/>
    <n v="89310.38"/>
  </r>
  <r>
    <x v="2"/>
    <n v="89310.38"/>
    <n v="1789.63"/>
    <n v="10604.48"/>
    <n v="101704.49"/>
    <s v="New York"/>
    <x v="2"/>
    <x v="6"/>
    <x v="0"/>
    <x v="1"/>
    <n v="1789.63"/>
  </r>
  <r>
    <x v="2"/>
    <n v="89310.38"/>
    <n v="1789.63"/>
    <n v="10604.48"/>
    <n v="101704.49"/>
    <s v="New York"/>
    <x v="2"/>
    <x v="6"/>
    <x v="0"/>
    <x v="2"/>
    <n v="10604.48"/>
  </r>
  <r>
    <x v="3"/>
    <n v="134445.76000000001"/>
    <n v="1887.59"/>
    <n v="14705.16"/>
    <n v="151038.51"/>
    <s v="Los Angeles"/>
    <x v="2"/>
    <x v="6"/>
    <x v="1"/>
    <x v="0"/>
    <n v="134445.76000000001"/>
  </r>
  <r>
    <x v="3"/>
    <n v="134445.76000000001"/>
    <n v="1887.59"/>
    <n v="14705.16"/>
    <n v="151038.51"/>
    <s v="Los Angeles"/>
    <x v="2"/>
    <x v="6"/>
    <x v="1"/>
    <x v="1"/>
    <n v="1887.59"/>
  </r>
  <r>
    <x v="3"/>
    <n v="134445.76000000001"/>
    <n v="1887.59"/>
    <n v="14705.16"/>
    <n v="151038.51"/>
    <s v="Los Angeles"/>
    <x v="2"/>
    <x v="6"/>
    <x v="1"/>
    <x v="2"/>
    <n v="14705.16"/>
  </r>
  <r>
    <x v="4"/>
    <n v="125852.87"/>
    <n v="1861.55"/>
    <n v="16005.3"/>
    <n v="143719.72"/>
    <s v="Chicago"/>
    <x v="2"/>
    <x v="6"/>
    <x v="2"/>
    <x v="0"/>
    <n v="125852.87"/>
  </r>
  <r>
    <x v="4"/>
    <n v="125852.87"/>
    <n v="1861.55"/>
    <n v="16005.3"/>
    <n v="143719.72"/>
    <s v="Chicago"/>
    <x v="2"/>
    <x v="6"/>
    <x v="2"/>
    <x v="1"/>
    <n v="1861.55"/>
  </r>
  <r>
    <x v="4"/>
    <n v="125852.87"/>
    <n v="1861.55"/>
    <n v="16005.3"/>
    <n v="143719.72"/>
    <s v="Chicago"/>
    <x v="2"/>
    <x v="6"/>
    <x v="2"/>
    <x v="2"/>
    <n v="16005.3"/>
  </r>
  <r>
    <x v="5"/>
    <n v="118932.43"/>
    <n v="1280.3"/>
    <n v="15628.03"/>
    <n v="135840.76"/>
    <s v="Houston"/>
    <x v="2"/>
    <x v="6"/>
    <x v="3"/>
    <x v="0"/>
    <n v="118932.43"/>
  </r>
  <r>
    <x v="5"/>
    <n v="118932.43"/>
    <n v="1280.3"/>
    <n v="15628.03"/>
    <n v="135840.76"/>
    <s v="Houston"/>
    <x v="2"/>
    <x v="6"/>
    <x v="3"/>
    <x v="1"/>
    <n v="1280.3"/>
  </r>
  <r>
    <x v="5"/>
    <n v="118932.43"/>
    <n v="1280.3"/>
    <n v="15628.03"/>
    <n v="135840.76"/>
    <s v="Houston"/>
    <x v="2"/>
    <x v="6"/>
    <x v="3"/>
    <x v="2"/>
    <n v="15628.03"/>
  </r>
  <r>
    <x v="6"/>
    <n v="153373.74"/>
    <n v="1760.18"/>
    <n v="16455.419999999998"/>
    <n v="171589.33999999997"/>
    <s v="Phoenix"/>
    <x v="2"/>
    <x v="6"/>
    <x v="4"/>
    <x v="0"/>
    <n v="153373.74"/>
  </r>
  <r>
    <x v="6"/>
    <n v="153373.74"/>
    <n v="1760.18"/>
    <n v="16455.419999999998"/>
    <n v="171589.33999999997"/>
    <s v="Phoenix"/>
    <x v="2"/>
    <x v="6"/>
    <x v="4"/>
    <x v="1"/>
    <n v="1760.18"/>
  </r>
  <r>
    <x v="6"/>
    <n v="153373.74"/>
    <n v="1760.18"/>
    <n v="16455.419999999998"/>
    <n v="171589.33999999997"/>
    <s v="Phoenix"/>
    <x v="2"/>
    <x v="6"/>
    <x v="4"/>
    <x v="2"/>
    <n v="16455.419999999998"/>
  </r>
  <r>
    <x v="7"/>
    <n v="155633.95000000001"/>
    <n v="2006.01"/>
    <n v="16961.34"/>
    <n v="174601.30000000002"/>
    <s v="Chicago"/>
    <x v="2"/>
    <x v="6"/>
    <x v="2"/>
    <x v="0"/>
    <n v="155633.95000000001"/>
  </r>
  <r>
    <x v="7"/>
    <n v="155633.95000000001"/>
    <n v="2006.01"/>
    <n v="16961.34"/>
    <n v="174601.30000000002"/>
    <s v="Chicago"/>
    <x v="2"/>
    <x v="6"/>
    <x v="2"/>
    <x v="1"/>
    <n v="2006.01"/>
  </r>
  <r>
    <x v="7"/>
    <n v="155633.95000000001"/>
    <n v="2006.01"/>
    <n v="16961.34"/>
    <n v="174601.30000000002"/>
    <s v="Chicago"/>
    <x v="2"/>
    <x v="6"/>
    <x v="2"/>
    <x v="2"/>
    <n v="16961.34"/>
  </r>
  <r>
    <x v="8"/>
    <n v="136784.09"/>
    <n v="1441.5"/>
    <n v="11693.2"/>
    <n v="149918.79"/>
    <s v="Chicago"/>
    <x v="2"/>
    <x v="6"/>
    <x v="2"/>
    <x v="0"/>
    <n v="136784.09"/>
  </r>
  <r>
    <x v="8"/>
    <n v="136784.09"/>
    <n v="1441.5"/>
    <n v="11693.2"/>
    <n v="149918.79"/>
    <s v="Chicago"/>
    <x v="2"/>
    <x v="6"/>
    <x v="2"/>
    <x v="1"/>
    <n v="1441.5"/>
  </r>
  <r>
    <x v="8"/>
    <n v="136784.09"/>
    <n v="1441.5"/>
    <n v="11693.2"/>
    <n v="149918.79"/>
    <s v="Chicago"/>
    <x v="2"/>
    <x v="6"/>
    <x v="2"/>
    <x v="2"/>
    <n v="11693.2"/>
  </r>
  <r>
    <x v="9"/>
    <n v="65078.3"/>
    <n v="2067.08"/>
    <n v="14120.81"/>
    <n v="81266.19"/>
    <s v="Los Angeles"/>
    <x v="2"/>
    <x v="6"/>
    <x v="1"/>
    <x v="0"/>
    <n v="65078.3"/>
  </r>
  <r>
    <x v="9"/>
    <n v="65078.3"/>
    <n v="2067.08"/>
    <n v="14120.81"/>
    <n v="81266.19"/>
    <s v="Los Angeles"/>
    <x v="2"/>
    <x v="6"/>
    <x v="1"/>
    <x v="1"/>
    <n v="2067.08"/>
  </r>
  <r>
    <x v="9"/>
    <n v="65078.3"/>
    <n v="2067.08"/>
    <n v="14120.81"/>
    <n v="81266.19"/>
    <s v="Los Angeles"/>
    <x v="2"/>
    <x v="6"/>
    <x v="1"/>
    <x v="2"/>
    <n v="14120.81"/>
  </r>
  <r>
    <x v="10"/>
    <n v="66584.59"/>
    <n v="1620.37"/>
    <n v="17091.23"/>
    <n v="85296.189999999988"/>
    <s v="Los Angeles"/>
    <x v="2"/>
    <x v="6"/>
    <x v="1"/>
    <x v="0"/>
    <n v="66584.59"/>
  </r>
  <r>
    <x v="10"/>
    <n v="66584.59"/>
    <n v="1620.37"/>
    <n v="17091.23"/>
    <n v="85296.189999999988"/>
    <s v="Los Angeles"/>
    <x v="2"/>
    <x v="6"/>
    <x v="1"/>
    <x v="1"/>
    <n v="1620.37"/>
  </r>
  <r>
    <x v="10"/>
    <n v="66584.59"/>
    <n v="1620.37"/>
    <n v="17091.23"/>
    <n v="85296.189999999988"/>
    <s v="Los Angeles"/>
    <x v="2"/>
    <x v="6"/>
    <x v="1"/>
    <x v="2"/>
    <n v="17091.23"/>
  </r>
  <r>
    <x v="0"/>
    <n v="154270.57"/>
    <n v="1273.17"/>
    <n v="13700.45"/>
    <n v="169244.19000000003"/>
    <s v="New York"/>
    <x v="2"/>
    <x v="7"/>
    <x v="0"/>
    <x v="0"/>
    <n v="154270.57"/>
  </r>
  <r>
    <x v="0"/>
    <n v="154270.57"/>
    <n v="1273.17"/>
    <n v="13700.45"/>
    <n v="169244.19000000003"/>
    <s v="New York"/>
    <x v="2"/>
    <x v="7"/>
    <x v="0"/>
    <x v="1"/>
    <n v="1273.17"/>
  </r>
  <r>
    <x v="0"/>
    <n v="154270.57"/>
    <n v="1273.17"/>
    <n v="13700.45"/>
    <n v="169244.19000000003"/>
    <s v="New York"/>
    <x v="2"/>
    <x v="7"/>
    <x v="0"/>
    <x v="2"/>
    <n v="13700.45"/>
  </r>
  <r>
    <x v="1"/>
    <n v="89216.76"/>
    <n v="1238.76"/>
    <n v="8979.77"/>
    <n v="99435.29"/>
    <s v="New York"/>
    <x v="2"/>
    <x v="7"/>
    <x v="0"/>
    <x v="0"/>
    <n v="89216.76"/>
  </r>
  <r>
    <x v="1"/>
    <n v="89216.76"/>
    <n v="1238.76"/>
    <n v="8979.77"/>
    <n v="99435.29"/>
    <s v="New York"/>
    <x v="2"/>
    <x v="7"/>
    <x v="0"/>
    <x v="1"/>
    <n v="1238.76"/>
  </r>
  <r>
    <x v="1"/>
    <n v="89216.76"/>
    <n v="1238.76"/>
    <n v="8979.77"/>
    <n v="99435.29"/>
    <s v="New York"/>
    <x v="2"/>
    <x v="7"/>
    <x v="0"/>
    <x v="2"/>
    <n v="8979.77"/>
  </r>
  <r>
    <x v="2"/>
    <n v="94215.2"/>
    <n v="1270.69"/>
    <n v="13061.85"/>
    <n v="108547.74"/>
    <s v="New York"/>
    <x v="2"/>
    <x v="7"/>
    <x v="0"/>
    <x v="0"/>
    <n v="94215.2"/>
  </r>
  <r>
    <x v="2"/>
    <n v="94215.2"/>
    <n v="1270.69"/>
    <n v="13061.85"/>
    <n v="108547.74"/>
    <s v="New York"/>
    <x v="2"/>
    <x v="7"/>
    <x v="0"/>
    <x v="1"/>
    <n v="1270.69"/>
  </r>
  <r>
    <x v="2"/>
    <n v="94215.2"/>
    <n v="1270.69"/>
    <n v="13061.85"/>
    <n v="108547.74"/>
    <s v="New York"/>
    <x v="2"/>
    <x v="7"/>
    <x v="0"/>
    <x v="2"/>
    <n v="13061.85"/>
  </r>
  <r>
    <x v="3"/>
    <n v="89023.32"/>
    <n v="1904.64"/>
    <n v="9794.4500000000007"/>
    <n v="100722.41"/>
    <s v="Los Angeles"/>
    <x v="2"/>
    <x v="7"/>
    <x v="1"/>
    <x v="0"/>
    <n v="89023.32"/>
  </r>
  <r>
    <x v="3"/>
    <n v="89023.32"/>
    <n v="1904.64"/>
    <n v="9794.4500000000007"/>
    <n v="100722.41"/>
    <s v="Los Angeles"/>
    <x v="2"/>
    <x v="7"/>
    <x v="1"/>
    <x v="1"/>
    <n v="1904.64"/>
  </r>
  <r>
    <x v="3"/>
    <n v="89023.32"/>
    <n v="1904.64"/>
    <n v="9794.4500000000007"/>
    <n v="100722.41"/>
    <s v="Los Angeles"/>
    <x v="2"/>
    <x v="7"/>
    <x v="1"/>
    <x v="2"/>
    <n v="9794.4500000000007"/>
  </r>
  <r>
    <x v="4"/>
    <n v="118794.48"/>
    <n v="1767"/>
    <n v="11857.19"/>
    <n v="132418.66999999998"/>
    <s v="Chicago"/>
    <x v="2"/>
    <x v="7"/>
    <x v="2"/>
    <x v="0"/>
    <n v="118794.48"/>
  </r>
  <r>
    <x v="4"/>
    <n v="118794.48"/>
    <n v="1767"/>
    <n v="11857.19"/>
    <n v="132418.66999999998"/>
    <s v="Chicago"/>
    <x v="2"/>
    <x v="7"/>
    <x v="2"/>
    <x v="1"/>
    <n v="1767"/>
  </r>
  <r>
    <x v="4"/>
    <n v="118794.48"/>
    <n v="1767"/>
    <n v="11857.19"/>
    <n v="132418.66999999998"/>
    <s v="Chicago"/>
    <x v="2"/>
    <x v="7"/>
    <x v="2"/>
    <x v="2"/>
    <n v="11857.19"/>
  </r>
  <r>
    <x v="5"/>
    <n v="71832.89"/>
    <n v="1480.87"/>
    <n v="13047.28"/>
    <n v="86361.04"/>
    <s v="Houston"/>
    <x v="2"/>
    <x v="7"/>
    <x v="3"/>
    <x v="0"/>
    <n v="71832.89"/>
  </r>
  <r>
    <x v="5"/>
    <n v="71832.89"/>
    <n v="1480.87"/>
    <n v="13047.28"/>
    <n v="86361.04"/>
    <s v="Houston"/>
    <x v="2"/>
    <x v="7"/>
    <x v="3"/>
    <x v="1"/>
    <n v="1480.87"/>
  </r>
  <r>
    <x v="5"/>
    <n v="71832.89"/>
    <n v="1480.87"/>
    <n v="13047.28"/>
    <n v="86361.04"/>
    <s v="Houston"/>
    <x v="2"/>
    <x v="7"/>
    <x v="3"/>
    <x v="2"/>
    <n v="13047.28"/>
  </r>
  <r>
    <x v="6"/>
    <n v="153755.35"/>
    <n v="2033.91"/>
    <n v="16828.349999999999"/>
    <n v="172617.61000000002"/>
    <s v="Phoenix"/>
    <x v="2"/>
    <x v="7"/>
    <x v="4"/>
    <x v="0"/>
    <n v="153755.35"/>
  </r>
  <r>
    <x v="6"/>
    <n v="153755.35"/>
    <n v="2033.91"/>
    <n v="16828.349999999999"/>
    <n v="172617.61000000002"/>
    <s v="Phoenix"/>
    <x v="2"/>
    <x v="7"/>
    <x v="4"/>
    <x v="1"/>
    <n v="2033.91"/>
  </r>
  <r>
    <x v="6"/>
    <n v="153755.35"/>
    <n v="2033.91"/>
    <n v="16828.349999999999"/>
    <n v="172617.61000000002"/>
    <s v="Phoenix"/>
    <x v="2"/>
    <x v="7"/>
    <x v="4"/>
    <x v="2"/>
    <n v="16828.349999999999"/>
  </r>
  <r>
    <x v="7"/>
    <n v="148456.21"/>
    <n v="1570.15"/>
    <n v="14757.55"/>
    <n v="164783.90999999997"/>
    <s v="Chicago"/>
    <x v="2"/>
    <x v="7"/>
    <x v="2"/>
    <x v="0"/>
    <n v="148456.21"/>
  </r>
  <r>
    <x v="7"/>
    <n v="148456.21"/>
    <n v="1570.15"/>
    <n v="14757.55"/>
    <n v="164783.90999999997"/>
    <s v="Chicago"/>
    <x v="2"/>
    <x v="7"/>
    <x v="2"/>
    <x v="1"/>
    <n v="1570.15"/>
  </r>
  <r>
    <x v="7"/>
    <n v="148456.21"/>
    <n v="1570.15"/>
    <n v="14757.55"/>
    <n v="164783.90999999997"/>
    <s v="Chicago"/>
    <x v="2"/>
    <x v="7"/>
    <x v="2"/>
    <x v="2"/>
    <n v="14757.55"/>
  </r>
  <r>
    <x v="8"/>
    <n v="125881.7"/>
    <n v="2085.9899999999998"/>
    <n v="10011.76"/>
    <n v="137979.45000000001"/>
    <s v="Chicago"/>
    <x v="2"/>
    <x v="7"/>
    <x v="2"/>
    <x v="0"/>
    <n v="125881.7"/>
  </r>
  <r>
    <x v="8"/>
    <n v="125881.7"/>
    <n v="2085.9899999999998"/>
    <n v="10011.76"/>
    <n v="137979.45000000001"/>
    <s v="Chicago"/>
    <x v="2"/>
    <x v="7"/>
    <x v="2"/>
    <x v="1"/>
    <n v="2085.9899999999998"/>
  </r>
  <r>
    <x v="8"/>
    <n v="125881.7"/>
    <n v="2085.9899999999998"/>
    <n v="10011.76"/>
    <n v="137979.45000000001"/>
    <s v="Chicago"/>
    <x v="2"/>
    <x v="7"/>
    <x v="2"/>
    <x v="2"/>
    <n v="10011.76"/>
  </r>
  <r>
    <x v="9"/>
    <n v="82138.84"/>
    <n v="1707.17"/>
    <n v="12102.71"/>
    <n v="95948.72"/>
    <s v="Los Angeles"/>
    <x v="2"/>
    <x v="7"/>
    <x v="1"/>
    <x v="0"/>
    <n v="82138.84"/>
  </r>
  <r>
    <x v="9"/>
    <n v="82138.84"/>
    <n v="1707.17"/>
    <n v="12102.71"/>
    <n v="95948.72"/>
    <s v="Los Angeles"/>
    <x v="2"/>
    <x v="7"/>
    <x v="1"/>
    <x v="1"/>
    <n v="1707.17"/>
  </r>
  <r>
    <x v="9"/>
    <n v="82138.84"/>
    <n v="1707.17"/>
    <n v="12102.71"/>
    <n v="95948.72"/>
    <s v="Los Angeles"/>
    <x v="2"/>
    <x v="7"/>
    <x v="1"/>
    <x v="2"/>
    <n v="12102.71"/>
  </r>
  <r>
    <x v="10"/>
    <n v="108106.92"/>
    <n v="1220.47"/>
    <n v="11776.59"/>
    <n v="121103.98"/>
    <s v="Los Angeles"/>
    <x v="2"/>
    <x v="7"/>
    <x v="1"/>
    <x v="0"/>
    <n v="108106.92"/>
  </r>
  <r>
    <x v="10"/>
    <n v="108106.92"/>
    <n v="1220.47"/>
    <n v="11776.59"/>
    <n v="121103.98"/>
    <s v="Los Angeles"/>
    <x v="2"/>
    <x v="7"/>
    <x v="1"/>
    <x v="1"/>
    <n v="1220.47"/>
  </r>
  <r>
    <x v="10"/>
    <n v="108106.92"/>
    <n v="1220.47"/>
    <n v="11776.59"/>
    <n v="121103.98"/>
    <s v="Los Angeles"/>
    <x v="2"/>
    <x v="7"/>
    <x v="1"/>
    <x v="2"/>
    <n v="11776.59"/>
  </r>
  <r>
    <x v="0"/>
    <n v="104771.32"/>
    <n v="1426"/>
    <n v="15008.34"/>
    <n v="121205.66"/>
    <s v="New York"/>
    <x v="2"/>
    <x v="8"/>
    <x v="0"/>
    <x v="0"/>
    <n v="104771.32"/>
  </r>
  <r>
    <x v="0"/>
    <n v="104771.32"/>
    <n v="1426"/>
    <n v="15008.34"/>
    <n v="121205.66"/>
    <s v="New York"/>
    <x v="2"/>
    <x v="8"/>
    <x v="0"/>
    <x v="1"/>
    <n v="1426"/>
  </r>
  <r>
    <x v="0"/>
    <n v="104771.32"/>
    <n v="1426"/>
    <n v="15008.34"/>
    <n v="121205.66"/>
    <s v="New York"/>
    <x v="2"/>
    <x v="8"/>
    <x v="0"/>
    <x v="2"/>
    <n v="15008.34"/>
  </r>
  <r>
    <x v="1"/>
    <n v="106342.71"/>
    <n v="1848.84"/>
    <n v="11128.07"/>
    <n v="119319.62"/>
    <s v="New York"/>
    <x v="2"/>
    <x v="8"/>
    <x v="0"/>
    <x v="0"/>
    <n v="106342.71"/>
  </r>
  <r>
    <x v="1"/>
    <n v="106342.71"/>
    <n v="1848.84"/>
    <n v="11128.07"/>
    <n v="119319.62"/>
    <s v="New York"/>
    <x v="2"/>
    <x v="8"/>
    <x v="0"/>
    <x v="1"/>
    <n v="1848.84"/>
  </r>
  <r>
    <x v="1"/>
    <n v="106342.71"/>
    <n v="1848.84"/>
    <n v="11128.07"/>
    <n v="119319.62"/>
    <s v="New York"/>
    <x v="2"/>
    <x v="8"/>
    <x v="0"/>
    <x v="2"/>
    <n v="11128.07"/>
  </r>
  <r>
    <x v="2"/>
    <n v="106568.7"/>
    <n v="1477.15"/>
    <n v="12161.92"/>
    <n v="120207.76999999999"/>
    <s v="New York"/>
    <x v="2"/>
    <x v="8"/>
    <x v="0"/>
    <x v="0"/>
    <n v="106568.7"/>
  </r>
  <r>
    <x v="2"/>
    <n v="106568.7"/>
    <n v="1477.15"/>
    <n v="12161.92"/>
    <n v="120207.76999999999"/>
    <s v="New York"/>
    <x v="2"/>
    <x v="8"/>
    <x v="0"/>
    <x v="1"/>
    <n v="1477.15"/>
  </r>
  <r>
    <x v="2"/>
    <n v="106568.7"/>
    <n v="1477.15"/>
    <n v="12161.92"/>
    <n v="120207.76999999999"/>
    <s v="New York"/>
    <x v="2"/>
    <x v="8"/>
    <x v="0"/>
    <x v="2"/>
    <n v="12161.92"/>
  </r>
  <r>
    <x v="3"/>
    <n v="136383.26"/>
    <n v="1343.23"/>
    <n v="16934.060000000001"/>
    <n v="154660.55000000002"/>
    <s v="Los Angeles"/>
    <x v="2"/>
    <x v="8"/>
    <x v="1"/>
    <x v="0"/>
    <n v="136383.26"/>
  </r>
  <r>
    <x v="3"/>
    <n v="136383.26"/>
    <n v="1343.23"/>
    <n v="16934.060000000001"/>
    <n v="154660.55000000002"/>
    <s v="Los Angeles"/>
    <x v="2"/>
    <x v="8"/>
    <x v="1"/>
    <x v="1"/>
    <n v="1343.23"/>
  </r>
  <r>
    <x v="3"/>
    <n v="136383.26"/>
    <n v="1343.23"/>
    <n v="16934.060000000001"/>
    <n v="154660.55000000002"/>
    <s v="Los Angeles"/>
    <x v="2"/>
    <x v="8"/>
    <x v="1"/>
    <x v="2"/>
    <n v="16934.060000000001"/>
  </r>
  <r>
    <x v="4"/>
    <n v="131417.68"/>
    <n v="2069.87"/>
    <n v="8465.7900000000009"/>
    <n v="141953.34"/>
    <s v="Chicago"/>
    <x v="2"/>
    <x v="8"/>
    <x v="2"/>
    <x v="0"/>
    <n v="131417.68"/>
  </r>
  <r>
    <x v="4"/>
    <n v="131417.68"/>
    <n v="2069.87"/>
    <n v="8465.7900000000009"/>
    <n v="141953.34"/>
    <s v="Chicago"/>
    <x v="2"/>
    <x v="8"/>
    <x v="2"/>
    <x v="1"/>
    <n v="2069.87"/>
  </r>
  <r>
    <x v="4"/>
    <n v="131417.68"/>
    <n v="2069.87"/>
    <n v="8465.7900000000009"/>
    <n v="141953.34"/>
    <s v="Chicago"/>
    <x v="2"/>
    <x v="8"/>
    <x v="2"/>
    <x v="2"/>
    <n v="8465.7900000000009"/>
  </r>
  <r>
    <x v="5"/>
    <n v="127199.2"/>
    <n v="1751.81"/>
    <n v="10436.459999999999"/>
    <n v="139387.47"/>
    <s v="Houston"/>
    <x v="2"/>
    <x v="8"/>
    <x v="3"/>
    <x v="0"/>
    <n v="127199.2"/>
  </r>
  <r>
    <x v="5"/>
    <n v="127199.2"/>
    <n v="1751.81"/>
    <n v="10436.459999999999"/>
    <n v="139387.47"/>
    <s v="Houston"/>
    <x v="2"/>
    <x v="8"/>
    <x v="3"/>
    <x v="1"/>
    <n v="1751.81"/>
  </r>
  <r>
    <x v="5"/>
    <n v="127199.2"/>
    <n v="1751.81"/>
    <n v="10436.459999999999"/>
    <n v="139387.47"/>
    <s v="Houston"/>
    <x v="2"/>
    <x v="8"/>
    <x v="3"/>
    <x v="2"/>
    <n v="10436.459999999999"/>
  </r>
  <r>
    <x v="6"/>
    <n v="64972.28"/>
    <n v="1761.42"/>
    <n v="14335.02"/>
    <n v="81068.72"/>
    <s v="Phoenix"/>
    <x v="2"/>
    <x v="8"/>
    <x v="4"/>
    <x v="0"/>
    <n v="64972.28"/>
  </r>
  <r>
    <x v="6"/>
    <n v="64972.28"/>
    <n v="1761.42"/>
    <n v="14335.02"/>
    <n v="81068.72"/>
    <s v="Phoenix"/>
    <x v="2"/>
    <x v="8"/>
    <x v="4"/>
    <x v="1"/>
    <n v="1761.42"/>
  </r>
  <r>
    <x v="6"/>
    <n v="64972.28"/>
    <n v="1761.42"/>
    <n v="14335.02"/>
    <n v="81068.72"/>
    <s v="Phoenix"/>
    <x v="2"/>
    <x v="8"/>
    <x v="4"/>
    <x v="2"/>
    <n v="14335.02"/>
  </r>
  <r>
    <x v="7"/>
    <n v="66760.36"/>
    <n v="1431.27"/>
    <n v="11307.87"/>
    <n v="79499.5"/>
    <s v="Chicago"/>
    <x v="2"/>
    <x v="8"/>
    <x v="2"/>
    <x v="0"/>
    <n v="66760.36"/>
  </r>
  <r>
    <x v="7"/>
    <n v="66760.36"/>
    <n v="1431.27"/>
    <n v="11307.87"/>
    <n v="79499.5"/>
    <s v="Chicago"/>
    <x v="2"/>
    <x v="8"/>
    <x v="2"/>
    <x v="1"/>
    <n v="1431.27"/>
  </r>
  <r>
    <x v="7"/>
    <n v="66760.36"/>
    <n v="1431.27"/>
    <n v="11307.87"/>
    <n v="79499.5"/>
    <s v="Chicago"/>
    <x v="2"/>
    <x v="8"/>
    <x v="2"/>
    <x v="2"/>
    <n v="11307.87"/>
  </r>
  <r>
    <x v="8"/>
    <n v="66152.14"/>
    <n v="2063.98"/>
    <n v="13862.27"/>
    <n v="82078.39"/>
    <s v="Chicago"/>
    <x v="2"/>
    <x v="8"/>
    <x v="2"/>
    <x v="0"/>
    <n v="66152.14"/>
  </r>
  <r>
    <x v="8"/>
    <n v="66152.14"/>
    <n v="2063.98"/>
    <n v="13862.27"/>
    <n v="82078.39"/>
    <s v="Chicago"/>
    <x v="2"/>
    <x v="8"/>
    <x v="2"/>
    <x v="1"/>
    <n v="2063.98"/>
  </r>
  <r>
    <x v="8"/>
    <n v="66152.14"/>
    <n v="2063.98"/>
    <n v="13862.27"/>
    <n v="82078.39"/>
    <s v="Chicago"/>
    <x v="2"/>
    <x v="8"/>
    <x v="2"/>
    <x v="2"/>
    <n v="13862.27"/>
  </r>
  <r>
    <x v="9"/>
    <n v="70967.679999999993"/>
    <n v="1973.77"/>
    <n v="10497.53"/>
    <n v="83438.98"/>
    <s v="Los Angeles"/>
    <x v="2"/>
    <x v="8"/>
    <x v="1"/>
    <x v="0"/>
    <n v="70967.679999999993"/>
  </r>
  <r>
    <x v="9"/>
    <n v="70967.679999999993"/>
    <n v="1973.77"/>
    <n v="10497.53"/>
    <n v="83438.98"/>
    <s v="Los Angeles"/>
    <x v="2"/>
    <x v="8"/>
    <x v="1"/>
    <x v="1"/>
    <n v="1973.77"/>
  </r>
  <r>
    <x v="9"/>
    <n v="70967.679999999993"/>
    <n v="1973.77"/>
    <n v="10497.53"/>
    <n v="83438.98"/>
    <s v="Los Angeles"/>
    <x v="2"/>
    <x v="8"/>
    <x v="1"/>
    <x v="2"/>
    <n v="10497.53"/>
  </r>
  <r>
    <x v="10"/>
    <n v="71187.78"/>
    <n v="1539.77"/>
    <n v="17052.79"/>
    <n v="89780.34"/>
    <s v="Los Angeles"/>
    <x v="2"/>
    <x v="8"/>
    <x v="1"/>
    <x v="0"/>
    <n v="71187.78"/>
  </r>
  <r>
    <x v="10"/>
    <n v="71187.78"/>
    <n v="1539.77"/>
    <n v="17052.79"/>
    <n v="89780.34"/>
    <s v="Los Angeles"/>
    <x v="2"/>
    <x v="8"/>
    <x v="1"/>
    <x v="1"/>
    <n v="1539.77"/>
  </r>
  <r>
    <x v="10"/>
    <n v="71187.78"/>
    <n v="1539.77"/>
    <n v="17052.79"/>
    <n v="89780.34"/>
    <s v="Los Angeles"/>
    <x v="2"/>
    <x v="8"/>
    <x v="1"/>
    <x v="2"/>
    <n v="17052.79"/>
  </r>
  <r>
    <x v="0"/>
    <n v="119150.67"/>
    <n v="1453.9"/>
    <n v="17524.3"/>
    <n v="138128.87"/>
    <s v="New York"/>
    <x v="2"/>
    <x v="9"/>
    <x v="0"/>
    <x v="0"/>
    <n v="119150.67"/>
  </r>
  <r>
    <x v="0"/>
    <n v="119150.67"/>
    <n v="1453.9"/>
    <n v="17524.3"/>
    <n v="138128.87"/>
    <s v="New York"/>
    <x v="2"/>
    <x v="9"/>
    <x v="0"/>
    <x v="1"/>
    <n v="1453.9"/>
  </r>
  <r>
    <x v="0"/>
    <n v="119150.67"/>
    <n v="1453.9"/>
    <n v="17524.3"/>
    <n v="138128.87"/>
    <s v="New York"/>
    <x v="2"/>
    <x v="9"/>
    <x v="0"/>
    <x v="2"/>
    <n v="17524.3"/>
  </r>
  <r>
    <x v="1"/>
    <n v="148145.9"/>
    <n v="1950.83"/>
    <n v="12678.07"/>
    <n v="162774.79999999999"/>
    <s v="New York"/>
    <x v="2"/>
    <x v="9"/>
    <x v="0"/>
    <x v="0"/>
    <n v="148145.9"/>
  </r>
  <r>
    <x v="1"/>
    <n v="148145.9"/>
    <n v="1950.83"/>
    <n v="12678.07"/>
    <n v="162774.79999999999"/>
    <s v="New York"/>
    <x v="2"/>
    <x v="9"/>
    <x v="0"/>
    <x v="1"/>
    <n v="1950.83"/>
  </r>
  <r>
    <x v="1"/>
    <n v="148145.9"/>
    <n v="1950.83"/>
    <n v="12678.07"/>
    <n v="162774.79999999999"/>
    <s v="New York"/>
    <x v="2"/>
    <x v="9"/>
    <x v="0"/>
    <x v="2"/>
    <n v="12678.07"/>
  </r>
  <r>
    <x v="2"/>
    <n v="101163.23"/>
    <n v="1842.95"/>
    <n v="17461.990000000002"/>
    <n v="120468.17"/>
    <s v="New York"/>
    <x v="2"/>
    <x v="9"/>
    <x v="0"/>
    <x v="0"/>
    <n v="101163.23"/>
  </r>
  <r>
    <x v="2"/>
    <n v="101163.23"/>
    <n v="1842.95"/>
    <n v="17461.990000000002"/>
    <n v="120468.17"/>
    <s v="New York"/>
    <x v="2"/>
    <x v="9"/>
    <x v="0"/>
    <x v="1"/>
    <n v="1842.95"/>
  </r>
  <r>
    <x v="2"/>
    <n v="101163.23"/>
    <n v="1842.95"/>
    <n v="17461.990000000002"/>
    <n v="120468.17"/>
    <s v="New York"/>
    <x v="2"/>
    <x v="9"/>
    <x v="0"/>
    <x v="2"/>
    <n v="17461.990000000002"/>
  </r>
  <r>
    <x v="3"/>
    <n v="145501.29"/>
    <n v="1259.8399999999999"/>
    <n v="17250.57"/>
    <n v="164011.70000000001"/>
    <s v="Los Angeles"/>
    <x v="2"/>
    <x v="9"/>
    <x v="1"/>
    <x v="0"/>
    <n v="145501.29"/>
  </r>
  <r>
    <x v="3"/>
    <n v="145501.29"/>
    <n v="1259.8399999999999"/>
    <n v="17250.57"/>
    <n v="164011.70000000001"/>
    <s v="Los Angeles"/>
    <x v="2"/>
    <x v="9"/>
    <x v="1"/>
    <x v="1"/>
    <n v="1259.8399999999999"/>
  </r>
  <r>
    <x v="3"/>
    <n v="145501.29"/>
    <n v="1259.8399999999999"/>
    <n v="17250.57"/>
    <n v="164011.70000000001"/>
    <s v="Los Angeles"/>
    <x v="2"/>
    <x v="9"/>
    <x v="1"/>
    <x v="2"/>
    <n v="17250.57"/>
  </r>
  <r>
    <x v="4"/>
    <n v="66082.7"/>
    <n v="1952.38"/>
    <n v="10137"/>
    <n v="78172.08"/>
    <s v="Chicago"/>
    <x v="2"/>
    <x v="9"/>
    <x v="2"/>
    <x v="0"/>
    <n v="66082.7"/>
  </r>
  <r>
    <x v="4"/>
    <n v="66082.7"/>
    <n v="1952.38"/>
    <n v="10137"/>
    <n v="78172.08"/>
    <s v="Chicago"/>
    <x v="2"/>
    <x v="9"/>
    <x v="2"/>
    <x v="1"/>
    <n v="1952.38"/>
  </r>
  <r>
    <x v="4"/>
    <n v="66082.7"/>
    <n v="1952.38"/>
    <n v="10137"/>
    <n v="78172.08"/>
    <s v="Chicago"/>
    <x v="2"/>
    <x v="9"/>
    <x v="2"/>
    <x v="2"/>
    <n v="10137"/>
  </r>
  <r>
    <x v="5"/>
    <n v="110649.54"/>
    <n v="1344.16"/>
    <n v="12445.57"/>
    <n v="124439.26999999999"/>
    <s v="Houston"/>
    <x v="2"/>
    <x v="9"/>
    <x v="3"/>
    <x v="0"/>
    <n v="110649.54"/>
  </r>
  <r>
    <x v="5"/>
    <n v="110649.54"/>
    <n v="1344.16"/>
    <n v="12445.57"/>
    <n v="124439.26999999999"/>
    <s v="Houston"/>
    <x v="2"/>
    <x v="9"/>
    <x v="3"/>
    <x v="1"/>
    <n v="1344.16"/>
  </r>
  <r>
    <x v="5"/>
    <n v="110649.54"/>
    <n v="1344.16"/>
    <n v="12445.57"/>
    <n v="124439.26999999999"/>
    <s v="Houston"/>
    <x v="2"/>
    <x v="9"/>
    <x v="3"/>
    <x v="2"/>
    <n v="12445.57"/>
  </r>
  <r>
    <x v="6"/>
    <n v="144371.34"/>
    <n v="1670.9"/>
    <n v="16018.01"/>
    <n v="162060.25"/>
    <s v="Phoenix"/>
    <x v="2"/>
    <x v="9"/>
    <x v="4"/>
    <x v="0"/>
    <n v="144371.34"/>
  </r>
  <r>
    <x v="6"/>
    <n v="144371.34"/>
    <n v="1670.9"/>
    <n v="16018.01"/>
    <n v="162060.25"/>
    <s v="Phoenix"/>
    <x v="2"/>
    <x v="9"/>
    <x v="4"/>
    <x v="1"/>
    <n v="1670.9"/>
  </r>
  <r>
    <x v="6"/>
    <n v="144371.34"/>
    <n v="1670.9"/>
    <n v="16018.01"/>
    <n v="162060.25"/>
    <s v="Phoenix"/>
    <x v="2"/>
    <x v="9"/>
    <x v="4"/>
    <x v="2"/>
    <n v="16018.01"/>
  </r>
  <r>
    <x v="7"/>
    <n v="64846.73"/>
    <n v="1267.9000000000001"/>
    <n v="15850.92"/>
    <n v="81965.55"/>
    <s v="Chicago"/>
    <x v="2"/>
    <x v="9"/>
    <x v="2"/>
    <x v="0"/>
    <n v="64846.73"/>
  </r>
  <r>
    <x v="7"/>
    <n v="64846.73"/>
    <n v="1267.9000000000001"/>
    <n v="15850.92"/>
    <n v="81965.55"/>
    <s v="Chicago"/>
    <x v="2"/>
    <x v="9"/>
    <x v="2"/>
    <x v="1"/>
    <n v="1267.9000000000001"/>
  </r>
  <r>
    <x v="7"/>
    <n v="64846.73"/>
    <n v="1267.9000000000001"/>
    <n v="15850.92"/>
    <n v="81965.55"/>
    <s v="Chicago"/>
    <x v="2"/>
    <x v="9"/>
    <x v="2"/>
    <x v="2"/>
    <n v="15850.92"/>
  </r>
  <r>
    <x v="8"/>
    <n v="101645.28"/>
    <n v="1611.38"/>
    <n v="11108.23"/>
    <n v="114364.89"/>
    <s v="Chicago"/>
    <x v="2"/>
    <x v="9"/>
    <x v="2"/>
    <x v="0"/>
    <n v="101645.28"/>
  </r>
  <r>
    <x v="8"/>
    <n v="101645.28"/>
    <n v="1611.38"/>
    <n v="11108.23"/>
    <n v="114364.89"/>
    <s v="Chicago"/>
    <x v="2"/>
    <x v="9"/>
    <x v="2"/>
    <x v="1"/>
    <n v="1611.38"/>
  </r>
  <r>
    <x v="8"/>
    <n v="101645.28"/>
    <n v="1611.38"/>
    <n v="11108.23"/>
    <n v="114364.89"/>
    <s v="Chicago"/>
    <x v="2"/>
    <x v="9"/>
    <x v="2"/>
    <x v="2"/>
    <n v="11108.23"/>
  </r>
  <r>
    <x v="9"/>
    <n v="66310.86"/>
    <n v="1944.32"/>
    <n v="15492.56"/>
    <n v="83747.740000000005"/>
    <s v="Los Angeles"/>
    <x v="2"/>
    <x v="9"/>
    <x v="1"/>
    <x v="0"/>
    <n v="66310.86"/>
  </r>
  <r>
    <x v="9"/>
    <n v="66310.86"/>
    <n v="1944.32"/>
    <n v="15492.56"/>
    <n v="83747.740000000005"/>
    <s v="Los Angeles"/>
    <x v="2"/>
    <x v="9"/>
    <x v="1"/>
    <x v="1"/>
    <n v="1944.32"/>
  </r>
  <r>
    <x v="9"/>
    <n v="66310.86"/>
    <n v="1944.32"/>
    <n v="15492.56"/>
    <n v="83747.740000000005"/>
    <s v="Los Angeles"/>
    <x v="2"/>
    <x v="9"/>
    <x v="1"/>
    <x v="2"/>
    <n v="15492.56"/>
  </r>
  <r>
    <x v="10"/>
    <n v="101075.19"/>
    <n v="1851.94"/>
    <n v="15367.32"/>
    <n v="118294.45000000001"/>
    <s v="Los Angeles"/>
    <x v="2"/>
    <x v="9"/>
    <x v="1"/>
    <x v="0"/>
    <n v="101075.19"/>
  </r>
  <r>
    <x v="10"/>
    <n v="101075.19"/>
    <n v="1851.94"/>
    <n v="15367.32"/>
    <n v="118294.45000000001"/>
    <s v="Los Angeles"/>
    <x v="2"/>
    <x v="9"/>
    <x v="1"/>
    <x v="1"/>
    <n v="1851.94"/>
  </r>
  <r>
    <x v="10"/>
    <n v="101075.19"/>
    <n v="1851.94"/>
    <n v="15367.32"/>
    <n v="118294.45000000001"/>
    <s v="Los Angeles"/>
    <x v="2"/>
    <x v="9"/>
    <x v="1"/>
    <x v="2"/>
    <n v="15367.32"/>
  </r>
  <r>
    <x v="0"/>
    <n v="132064.34"/>
    <n v="2065.5300000000002"/>
    <n v="13351.39"/>
    <n v="147481.26"/>
    <s v="New York"/>
    <x v="2"/>
    <x v="10"/>
    <x v="0"/>
    <x v="0"/>
    <n v="132064.34"/>
  </r>
  <r>
    <x v="0"/>
    <n v="132064.34"/>
    <n v="2065.5300000000002"/>
    <n v="13351.39"/>
    <n v="147481.26"/>
    <s v="New York"/>
    <x v="2"/>
    <x v="10"/>
    <x v="0"/>
    <x v="1"/>
    <n v="2065.5300000000002"/>
  </r>
  <r>
    <x v="0"/>
    <n v="132064.34"/>
    <n v="2065.5300000000002"/>
    <n v="13351.39"/>
    <n v="147481.26"/>
    <s v="New York"/>
    <x v="2"/>
    <x v="10"/>
    <x v="0"/>
    <x v="2"/>
    <n v="13351.39"/>
  </r>
  <r>
    <x v="1"/>
    <n v="88936.21"/>
    <n v="1672.14"/>
    <n v="9795.3799999999992"/>
    <n v="100403.73000000001"/>
    <s v="New York"/>
    <x v="2"/>
    <x v="10"/>
    <x v="0"/>
    <x v="0"/>
    <n v="88936.21"/>
  </r>
  <r>
    <x v="1"/>
    <n v="88936.21"/>
    <n v="1672.14"/>
    <n v="9795.3799999999992"/>
    <n v="100403.73000000001"/>
    <s v="New York"/>
    <x v="2"/>
    <x v="10"/>
    <x v="0"/>
    <x v="1"/>
    <n v="1672.14"/>
  </r>
  <r>
    <x v="1"/>
    <n v="88936.21"/>
    <n v="1672.14"/>
    <n v="9795.3799999999992"/>
    <n v="100403.73000000001"/>
    <s v="New York"/>
    <x v="2"/>
    <x v="10"/>
    <x v="0"/>
    <x v="2"/>
    <n v="9795.3799999999992"/>
  </r>
  <r>
    <x v="2"/>
    <n v="144919.42000000001"/>
    <n v="1820.94"/>
    <n v="17585.060000000001"/>
    <n v="164325.42000000001"/>
    <s v="New York"/>
    <x v="2"/>
    <x v="10"/>
    <x v="0"/>
    <x v="0"/>
    <n v="144919.42000000001"/>
  </r>
  <r>
    <x v="2"/>
    <n v="144919.42000000001"/>
    <n v="1820.94"/>
    <n v="17585.060000000001"/>
    <n v="164325.42000000001"/>
    <s v="New York"/>
    <x v="2"/>
    <x v="10"/>
    <x v="0"/>
    <x v="1"/>
    <n v="1820.94"/>
  </r>
  <r>
    <x v="2"/>
    <n v="144919.42000000001"/>
    <n v="1820.94"/>
    <n v="17585.060000000001"/>
    <n v="164325.42000000001"/>
    <s v="New York"/>
    <x v="2"/>
    <x v="10"/>
    <x v="0"/>
    <x v="2"/>
    <n v="17585.060000000001"/>
  </r>
  <r>
    <x v="3"/>
    <n v="155263.5"/>
    <n v="1231.32"/>
    <n v="12846.4"/>
    <n v="169341.22"/>
    <s v="Los Angeles"/>
    <x v="2"/>
    <x v="10"/>
    <x v="1"/>
    <x v="0"/>
    <n v="155263.5"/>
  </r>
  <r>
    <x v="3"/>
    <n v="155263.5"/>
    <n v="1231.32"/>
    <n v="12846.4"/>
    <n v="169341.22"/>
    <s v="Los Angeles"/>
    <x v="2"/>
    <x v="10"/>
    <x v="1"/>
    <x v="1"/>
    <n v="1231.32"/>
  </r>
  <r>
    <x v="3"/>
    <n v="155263.5"/>
    <n v="1231.32"/>
    <n v="12846.4"/>
    <n v="169341.22"/>
    <s v="Los Angeles"/>
    <x v="2"/>
    <x v="10"/>
    <x v="1"/>
    <x v="2"/>
    <n v="12846.4"/>
  </r>
  <r>
    <x v="4"/>
    <n v="93644.49"/>
    <n v="1874.88"/>
    <n v="17837.71"/>
    <n v="113357.08000000002"/>
    <s v="Chicago"/>
    <x v="2"/>
    <x v="10"/>
    <x v="2"/>
    <x v="0"/>
    <n v="93644.49"/>
  </r>
  <r>
    <x v="4"/>
    <n v="93644.49"/>
    <n v="1874.88"/>
    <n v="17837.71"/>
    <n v="113357.08000000002"/>
    <s v="Chicago"/>
    <x v="2"/>
    <x v="10"/>
    <x v="2"/>
    <x v="1"/>
    <n v="1874.88"/>
  </r>
  <r>
    <x v="4"/>
    <n v="93644.49"/>
    <n v="1874.88"/>
    <n v="17837.71"/>
    <n v="113357.08000000002"/>
    <s v="Chicago"/>
    <x v="2"/>
    <x v="10"/>
    <x v="2"/>
    <x v="2"/>
    <n v="17837.71"/>
  </r>
  <r>
    <x v="5"/>
    <n v="109390.01"/>
    <n v="1475.91"/>
    <n v="14893.95"/>
    <n v="125759.87"/>
    <s v="Houston"/>
    <x v="2"/>
    <x v="10"/>
    <x v="3"/>
    <x v="0"/>
    <n v="109390.01"/>
  </r>
  <r>
    <x v="5"/>
    <n v="109390.01"/>
    <n v="1475.91"/>
    <n v="14893.95"/>
    <n v="125759.87"/>
    <s v="Houston"/>
    <x v="2"/>
    <x v="10"/>
    <x v="3"/>
    <x v="1"/>
    <n v="1475.91"/>
  </r>
  <r>
    <x v="5"/>
    <n v="109390.01"/>
    <n v="1475.91"/>
    <n v="14893.95"/>
    <n v="125759.87"/>
    <s v="Houston"/>
    <x v="2"/>
    <x v="10"/>
    <x v="3"/>
    <x v="2"/>
    <n v="14893.95"/>
  </r>
  <r>
    <x v="6"/>
    <n v="90589.440000000002"/>
    <n v="1407.71"/>
    <n v="17191.05"/>
    <n v="109188.20000000001"/>
    <s v="Phoenix"/>
    <x v="2"/>
    <x v="10"/>
    <x v="4"/>
    <x v="0"/>
    <n v="90589.440000000002"/>
  </r>
  <r>
    <x v="6"/>
    <n v="90589.440000000002"/>
    <n v="1407.71"/>
    <n v="17191.05"/>
    <n v="109188.20000000001"/>
    <s v="Phoenix"/>
    <x v="2"/>
    <x v="10"/>
    <x v="4"/>
    <x v="1"/>
    <n v="1407.71"/>
  </r>
  <r>
    <x v="6"/>
    <n v="90589.440000000002"/>
    <n v="1407.71"/>
    <n v="17191.05"/>
    <n v="109188.20000000001"/>
    <s v="Phoenix"/>
    <x v="2"/>
    <x v="10"/>
    <x v="4"/>
    <x v="2"/>
    <n v="17191.05"/>
  </r>
  <r>
    <x v="7"/>
    <n v="74523.69"/>
    <n v="1267.5899999999999"/>
    <n v="17481.52"/>
    <n v="93272.8"/>
    <s v="Chicago"/>
    <x v="2"/>
    <x v="10"/>
    <x v="2"/>
    <x v="0"/>
    <n v="74523.69"/>
  </r>
  <r>
    <x v="7"/>
    <n v="74523.69"/>
    <n v="1267.5899999999999"/>
    <n v="17481.52"/>
    <n v="93272.8"/>
    <s v="Chicago"/>
    <x v="2"/>
    <x v="10"/>
    <x v="2"/>
    <x v="1"/>
    <n v="1267.5899999999999"/>
  </r>
  <r>
    <x v="7"/>
    <n v="74523.69"/>
    <n v="1267.5899999999999"/>
    <n v="17481.52"/>
    <n v="93272.8"/>
    <s v="Chicago"/>
    <x v="2"/>
    <x v="10"/>
    <x v="2"/>
    <x v="2"/>
    <n v="17481.52"/>
  </r>
  <r>
    <x v="8"/>
    <n v="104908.03"/>
    <n v="1856.28"/>
    <n v="12137.43"/>
    <n v="118901.73999999999"/>
    <s v="Chicago"/>
    <x v="2"/>
    <x v="10"/>
    <x v="2"/>
    <x v="0"/>
    <n v="104908.03"/>
  </r>
  <r>
    <x v="8"/>
    <n v="104908.03"/>
    <n v="1856.28"/>
    <n v="12137.43"/>
    <n v="118901.73999999999"/>
    <s v="Chicago"/>
    <x v="2"/>
    <x v="10"/>
    <x v="2"/>
    <x v="1"/>
    <n v="1856.28"/>
  </r>
  <r>
    <x v="8"/>
    <n v="104908.03"/>
    <n v="1856.28"/>
    <n v="12137.43"/>
    <n v="118901.73999999999"/>
    <s v="Chicago"/>
    <x v="2"/>
    <x v="10"/>
    <x v="2"/>
    <x v="2"/>
    <n v="12137.43"/>
  </r>
  <r>
    <x v="9"/>
    <n v="117910.98"/>
    <n v="1487.07"/>
    <n v="12516.25"/>
    <n v="131914.29999999999"/>
    <s v="Los Angeles"/>
    <x v="2"/>
    <x v="10"/>
    <x v="1"/>
    <x v="0"/>
    <n v="117910.98"/>
  </r>
  <r>
    <x v="9"/>
    <n v="117910.98"/>
    <n v="1487.07"/>
    <n v="12516.25"/>
    <n v="131914.29999999999"/>
    <s v="Los Angeles"/>
    <x v="2"/>
    <x v="10"/>
    <x v="1"/>
    <x v="1"/>
    <n v="1487.07"/>
  </r>
  <r>
    <x v="9"/>
    <n v="117910.98"/>
    <n v="1487.07"/>
    <n v="12516.25"/>
    <n v="131914.29999999999"/>
    <s v="Los Angeles"/>
    <x v="2"/>
    <x v="10"/>
    <x v="1"/>
    <x v="2"/>
    <n v="12516.25"/>
  </r>
  <r>
    <x v="10"/>
    <n v="75666.039999999994"/>
    <n v="1512.8"/>
    <n v="13341.47"/>
    <n v="90520.31"/>
    <s v="Los Angeles"/>
    <x v="2"/>
    <x v="10"/>
    <x v="1"/>
    <x v="0"/>
    <n v="75666.039999999994"/>
  </r>
  <r>
    <x v="10"/>
    <n v="75666.039999999994"/>
    <n v="1512.8"/>
    <n v="13341.47"/>
    <n v="90520.31"/>
    <s v="Los Angeles"/>
    <x v="2"/>
    <x v="10"/>
    <x v="1"/>
    <x v="1"/>
    <n v="1512.8"/>
  </r>
  <r>
    <x v="10"/>
    <n v="75666.039999999994"/>
    <n v="1512.8"/>
    <n v="13341.47"/>
    <n v="90520.31"/>
    <s v="Los Angeles"/>
    <x v="2"/>
    <x v="10"/>
    <x v="1"/>
    <x v="2"/>
    <n v="13341.47"/>
  </r>
  <r>
    <x v="0"/>
    <n v="115563.04"/>
    <n v="1262.6300000000001"/>
    <n v="11149.77"/>
    <n v="127975.44"/>
    <s v="New York"/>
    <x v="2"/>
    <x v="11"/>
    <x v="0"/>
    <x v="0"/>
    <n v="115563.04"/>
  </r>
  <r>
    <x v="0"/>
    <n v="115563.04"/>
    <n v="1262.6300000000001"/>
    <n v="11149.77"/>
    <n v="127975.44"/>
    <s v="New York"/>
    <x v="2"/>
    <x v="11"/>
    <x v="0"/>
    <x v="1"/>
    <n v="1262.6300000000001"/>
  </r>
  <r>
    <x v="0"/>
    <n v="115563.04"/>
    <n v="1262.6300000000001"/>
    <n v="11149.77"/>
    <n v="127975.44"/>
    <s v="New York"/>
    <x v="2"/>
    <x v="11"/>
    <x v="0"/>
    <x v="2"/>
    <n v="11149.77"/>
  </r>
  <r>
    <x v="1"/>
    <n v="73343.520000000004"/>
    <n v="2054.6799999999998"/>
    <n v="16525.169999999998"/>
    <n v="91923.37"/>
    <s v="New York"/>
    <x v="2"/>
    <x v="11"/>
    <x v="0"/>
    <x v="0"/>
    <n v="73343.520000000004"/>
  </r>
  <r>
    <x v="1"/>
    <n v="73343.520000000004"/>
    <n v="2054.6799999999998"/>
    <n v="16525.169999999998"/>
    <n v="91923.37"/>
    <s v="New York"/>
    <x v="2"/>
    <x v="11"/>
    <x v="0"/>
    <x v="1"/>
    <n v="2054.6799999999998"/>
  </r>
  <r>
    <x v="1"/>
    <n v="73343.520000000004"/>
    <n v="2054.6799999999998"/>
    <n v="16525.169999999998"/>
    <n v="91923.37"/>
    <s v="New York"/>
    <x v="2"/>
    <x v="11"/>
    <x v="0"/>
    <x v="2"/>
    <n v="16525.169999999998"/>
  </r>
  <r>
    <x v="2"/>
    <n v="113311.82"/>
    <n v="1970.05"/>
    <n v="13835.92"/>
    <n v="129117.79000000001"/>
    <s v="New York"/>
    <x v="2"/>
    <x v="11"/>
    <x v="0"/>
    <x v="0"/>
    <n v="113311.82"/>
  </r>
  <r>
    <x v="2"/>
    <n v="113311.82"/>
    <n v="1970.05"/>
    <n v="13835.92"/>
    <n v="129117.79000000001"/>
    <s v="New York"/>
    <x v="2"/>
    <x v="11"/>
    <x v="0"/>
    <x v="1"/>
    <n v="1970.05"/>
  </r>
  <r>
    <x v="2"/>
    <n v="113311.82"/>
    <n v="1970.05"/>
    <n v="13835.92"/>
    <n v="129117.79000000001"/>
    <s v="New York"/>
    <x v="2"/>
    <x v="11"/>
    <x v="0"/>
    <x v="2"/>
    <n v="13835.92"/>
  </r>
  <r>
    <x v="3"/>
    <n v="92955.67"/>
    <n v="1355.01"/>
    <n v="8626.3700000000008"/>
    <n v="102937.04999999999"/>
    <s v="Los Angeles"/>
    <x v="2"/>
    <x v="11"/>
    <x v="1"/>
    <x v="0"/>
    <n v="92955.67"/>
  </r>
  <r>
    <x v="3"/>
    <n v="92955.67"/>
    <n v="1355.01"/>
    <n v="8626.3700000000008"/>
    <n v="102937.04999999999"/>
    <s v="Los Angeles"/>
    <x v="2"/>
    <x v="11"/>
    <x v="1"/>
    <x v="1"/>
    <n v="1355.01"/>
  </r>
  <r>
    <x v="3"/>
    <n v="92955.67"/>
    <n v="1355.01"/>
    <n v="8626.3700000000008"/>
    <n v="102937.04999999999"/>
    <s v="Los Angeles"/>
    <x v="2"/>
    <x v="11"/>
    <x v="1"/>
    <x v="2"/>
    <n v="8626.3700000000008"/>
  </r>
  <r>
    <x v="4"/>
    <n v="148941.35999999999"/>
    <n v="1603.94"/>
    <n v="12301.42"/>
    <n v="162846.72"/>
    <s v="Chicago"/>
    <x v="2"/>
    <x v="11"/>
    <x v="2"/>
    <x v="0"/>
    <n v="148941.35999999999"/>
  </r>
  <r>
    <x v="4"/>
    <n v="148941.35999999999"/>
    <n v="1603.94"/>
    <n v="12301.42"/>
    <n v="162846.72"/>
    <s v="Chicago"/>
    <x v="2"/>
    <x v="11"/>
    <x v="2"/>
    <x v="1"/>
    <n v="1603.94"/>
  </r>
  <r>
    <x v="4"/>
    <n v="148941.35999999999"/>
    <n v="1603.94"/>
    <n v="12301.42"/>
    <n v="162846.72"/>
    <s v="Chicago"/>
    <x v="2"/>
    <x v="11"/>
    <x v="2"/>
    <x v="2"/>
    <n v="12301.42"/>
  </r>
  <r>
    <x v="5"/>
    <n v="99858.44"/>
    <n v="1454.21"/>
    <n v="11146.36"/>
    <n v="112459.01000000001"/>
    <s v="Houston"/>
    <x v="2"/>
    <x v="11"/>
    <x v="3"/>
    <x v="0"/>
    <n v="99858.44"/>
  </r>
  <r>
    <x v="5"/>
    <n v="99858.44"/>
    <n v="1454.21"/>
    <n v="11146.36"/>
    <n v="112459.01000000001"/>
    <s v="Houston"/>
    <x v="2"/>
    <x v="11"/>
    <x v="3"/>
    <x v="1"/>
    <n v="1454.21"/>
  </r>
  <r>
    <x v="5"/>
    <n v="99858.44"/>
    <n v="1454.21"/>
    <n v="11146.36"/>
    <n v="112459.01000000001"/>
    <s v="Houston"/>
    <x v="2"/>
    <x v="11"/>
    <x v="3"/>
    <x v="2"/>
    <n v="11146.36"/>
  </r>
  <r>
    <x v="6"/>
    <n v="128219.72"/>
    <n v="1265.73"/>
    <n v="13436.33"/>
    <n v="142921.78"/>
    <s v="Phoenix"/>
    <x v="2"/>
    <x v="11"/>
    <x v="4"/>
    <x v="0"/>
    <n v="128219.72"/>
  </r>
  <r>
    <x v="6"/>
    <n v="128219.72"/>
    <n v="1265.73"/>
    <n v="13436.33"/>
    <n v="142921.78"/>
    <s v="Phoenix"/>
    <x v="2"/>
    <x v="11"/>
    <x v="4"/>
    <x v="1"/>
    <n v="1265.73"/>
  </r>
  <r>
    <x v="6"/>
    <n v="128219.72"/>
    <n v="1265.73"/>
    <n v="13436.33"/>
    <n v="142921.78"/>
    <s v="Phoenix"/>
    <x v="2"/>
    <x v="11"/>
    <x v="4"/>
    <x v="2"/>
    <n v="13436.33"/>
  </r>
  <r>
    <x v="7"/>
    <n v="131649.87"/>
    <n v="1957.34"/>
    <n v="11788.06"/>
    <n v="145395.26999999999"/>
    <s v="Chicago"/>
    <x v="2"/>
    <x v="11"/>
    <x v="2"/>
    <x v="0"/>
    <n v="131649.87"/>
  </r>
  <r>
    <x v="7"/>
    <n v="131649.87"/>
    <n v="1957.34"/>
    <n v="11788.06"/>
    <n v="145395.26999999999"/>
    <s v="Chicago"/>
    <x v="2"/>
    <x v="11"/>
    <x v="2"/>
    <x v="1"/>
    <n v="1957.34"/>
  </r>
  <r>
    <x v="7"/>
    <n v="131649.87"/>
    <n v="1957.34"/>
    <n v="11788.06"/>
    <n v="145395.26999999999"/>
    <s v="Chicago"/>
    <x v="2"/>
    <x v="11"/>
    <x v="2"/>
    <x v="2"/>
    <n v="11788.06"/>
  </r>
  <r>
    <x v="8"/>
    <n v="149462.16"/>
    <n v="1950.21"/>
    <n v="10700.58"/>
    <n v="162112.94999999998"/>
    <s v="Chicago"/>
    <x v="2"/>
    <x v="11"/>
    <x v="2"/>
    <x v="0"/>
    <n v="149462.16"/>
  </r>
  <r>
    <x v="8"/>
    <n v="149462.16"/>
    <n v="1950.21"/>
    <n v="10700.58"/>
    <n v="162112.94999999998"/>
    <s v="Chicago"/>
    <x v="2"/>
    <x v="11"/>
    <x v="2"/>
    <x v="1"/>
    <n v="1950.21"/>
  </r>
  <r>
    <x v="8"/>
    <n v="149462.16"/>
    <n v="1950.21"/>
    <n v="10700.58"/>
    <n v="162112.94999999998"/>
    <s v="Chicago"/>
    <x v="2"/>
    <x v="11"/>
    <x v="2"/>
    <x v="2"/>
    <n v="10700.58"/>
  </r>
  <r>
    <x v="9"/>
    <n v="89723.92"/>
    <n v="1625.02"/>
    <n v="10957.88"/>
    <n v="102306.82"/>
    <s v="Los Angeles"/>
    <x v="2"/>
    <x v="11"/>
    <x v="1"/>
    <x v="0"/>
    <n v="89723.92"/>
  </r>
  <r>
    <x v="9"/>
    <n v="89723.92"/>
    <n v="1625.02"/>
    <n v="10957.88"/>
    <n v="102306.82"/>
    <s v="Los Angeles"/>
    <x v="2"/>
    <x v="11"/>
    <x v="1"/>
    <x v="1"/>
    <n v="1625.02"/>
  </r>
  <r>
    <x v="9"/>
    <n v="89723.92"/>
    <n v="1625.02"/>
    <n v="10957.88"/>
    <n v="102306.82"/>
    <s v="Los Angeles"/>
    <x v="2"/>
    <x v="11"/>
    <x v="1"/>
    <x v="2"/>
    <n v="10957.88"/>
  </r>
  <r>
    <x v="10"/>
    <n v="65014.13"/>
    <n v="1470.33"/>
    <n v="13998.36"/>
    <n v="80482.819999999992"/>
    <s v="Los Angeles"/>
    <x v="2"/>
    <x v="11"/>
    <x v="1"/>
    <x v="0"/>
    <n v="65014.13"/>
  </r>
  <r>
    <x v="10"/>
    <n v="65014.13"/>
    <n v="1470.33"/>
    <n v="13998.36"/>
    <n v="80482.819999999992"/>
    <s v="Los Angeles"/>
    <x v="2"/>
    <x v="11"/>
    <x v="1"/>
    <x v="1"/>
    <n v="1470.33"/>
  </r>
  <r>
    <x v="10"/>
    <n v="65014.13"/>
    <n v="1470.33"/>
    <n v="13998.36"/>
    <n v="80482.819999999992"/>
    <s v="Los Angeles"/>
    <x v="2"/>
    <x v="11"/>
    <x v="1"/>
    <x v="2"/>
    <n v="13998.36"/>
  </r>
  <r>
    <x v="0"/>
    <n v="70723.399999999994"/>
    <n v="1737.24"/>
    <n v="12137.74"/>
    <n v="84598.38"/>
    <s v="New York"/>
    <x v="3"/>
    <x v="0"/>
    <x v="0"/>
    <x v="0"/>
    <n v="70723.399999999994"/>
  </r>
  <r>
    <x v="0"/>
    <n v="70723.399999999994"/>
    <n v="1737.24"/>
    <n v="12137.74"/>
    <n v="84598.38"/>
    <s v="New York"/>
    <x v="3"/>
    <x v="0"/>
    <x v="0"/>
    <x v="1"/>
    <n v="1737.24"/>
  </r>
  <r>
    <x v="0"/>
    <n v="70723.399999999994"/>
    <n v="1737.24"/>
    <n v="12137.74"/>
    <n v="84598.38"/>
    <s v="New York"/>
    <x v="3"/>
    <x v="0"/>
    <x v="0"/>
    <x v="2"/>
    <n v="12137.74"/>
  </r>
  <r>
    <x v="1"/>
    <n v="117484.11"/>
    <n v="1863.1"/>
    <n v="15077.16"/>
    <n v="134424.37"/>
    <s v="New York"/>
    <x v="3"/>
    <x v="0"/>
    <x v="0"/>
    <x v="0"/>
    <n v="117484.11"/>
  </r>
  <r>
    <x v="1"/>
    <n v="117484.11"/>
    <n v="1863.1"/>
    <n v="15077.16"/>
    <n v="134424.37"/>
    <s v="New York"/>
    <x v="3"/>
    <x v="0"/>
    <x v="0"/>
    <x v="1"/>
    <n v="1863.1"/>
  </r>
  <r>
    <x v="1"/>
    <n v="117484.11"/>
    <n v="1863.1"/>
    <n v="15077.16"/>
    <n v="134424.37"/>
    <s v="New York"/>
    <x v="3"/>
    <x v="0"/>
    <x v="0"/>
    <x v="2"/>
    <n v="15077.16"/>
  </r>
  <r>
    <x v="2"/>
    <n v="154611.88"/>
    <n v="1629.36"/>
    <n v="9994.09"/>
    <n v="166235.32999999999"/>
    <s v="New York"/>
    <x v="3"/>
    <x v="0"/>
    <x v="0"/>
    <x v="0"/>
    <n v="154611.88"/>
  </r>
  <r>
    <x v="2"/>
    <n v="154611.88"/>
    <n v="1629.36"/>
    <n v="9994.09"/>
    <n v="166235.32999999999"/>
    <s v="New York"/>
    <x v="3"/>
    <x v="0"/>
    <x v="0"/>
    <x v="1"/>
    <n v="1629.36"/>
  </r>
  <r>
    <x v="2"/>
    <n v="154611.88"/>
    <n v="1629.36"/>
    <n v="9994.09"/>
    <n v="166235.32999999999"/>
    <s v="New York"/>
    <x v="3"/>
    <x v="0"/>
    <x v="0"/>
    <x v="2"/>
    <n v="9994.09"/>
  </r>
  <r>
    <x v="3"/>
    <n v="152009.74"/>
    <n v="1331.45"/>
    <n v="13252.81"/>
    <n v="166594"/>
    <s v="Los Angeles"/>
    <x v="3"/>
    <x v="0"/>
    <x v="1"/>
    <x v="0"/>
    <n v="152009.74"/>
  </r>
  <r>
    <x v="3"/>
    <n v="152009.74"/>
    <n v="1331.45"/>
    <n v="13252.81"/>
    <n v="166594"/>
    <s v="Los Angeles"/>
    <x v="3"/>
    <x v="0"/>
    <x v="1"/>
    <x v="1"/>
    <n v="1331.45"/>
  </r>
  <r>
    <x v="3"/>
    <n v="152009.74"/>
    <n v="1331.45"/>
    <n v="13252.81"/>
    <n v="166594"/>
    <s v="Los Angeles"/>
    <x v="3"/>
    <x v="0"/>
    <x v="1"/>
    <x v="2"/>
    <n v="13252.81"/>
  </r>
  <r>
    <x v="4"/>
    <n v="102105.94"/>
    <n v="1658.81"/>
    <n v="10509"/>
    <n v="114273.75"/>
    <s v="Chicago"/>
    <x v="3"/>
    <x v="0"/>
    <x v="2"/>
    <x v="0"/>
    <n v="102105.94"/>
  </r>
  <r>
    <x v="4"/>
    <n v="102105.94"/>
    <n v="1658.81"/>
    <n v="10509"/>
    <n v="114273.75"/>
    <s v="Chicago"/>
    <x v="3"/>
    <x v="0"/>
    <x v="2"/>
    <x v="1"/>
    <n v="1658.81"/>
  </r>
  <r>
    <x v="4"/>
    <n v="102105.94"/>
    <n v="1658.81"/>
    <n v="10509"/>
    <n v="114273.75"/>
    <s v="Chicago"/>
    <x v="3"/>
    <x v="0"/>
    <x v="2"/>
    <x v="2"/>
    <n v="10509"/>
  </r>
  <r>
    <x v="5"/>
    <n v="84436.87"/>
    <n v="1532.02"/>
    <n v="9118.34"/>
    <n v="95087.23"/>
    <s v="Houston"/>
    <x v="3"/>
    <x v="0"/>
    <x v="3"/>
    <x v="0"/>
    <n v="84436.87"/>
  </r>
  <r>
    <x v="5"/>
    <n v="84436.87"/>
    <n v="1532.02"/>
    <n v="9118.34"/>
    <n v="95087.23"/>
    <s v="Houston"/>
    <x v="3"/>
    <x v="0"/>
    <x v="3"/>
    <x v="1"/>
    <n v="1532.02"/>
  </r>
  <r>
    <x v="5"/>
    <n v="84436.87"/>
    <n v="1532.02"/>
    <n v="9118.34"/>
    <n v="95087.23"/>
    <s v="Houston"/>
    <x v="3"/>
    <x v="0"/>
    <x v="3"/>
    <x v="2"/>
    <n v="9118.34"/>
  </r>
  <r>
    <x v="6"/>
    <n v="127039.24"/>
    <n v="1246.51"/>
    <n v="16610.73"/>
    <n v="144896.48000000001"/>
    <s v="Phoenix"/>
    <x v="3"/>
    <x v="0"/>
    <x v="4"/>
    <x v="0"/>
    <n v="127039.24"/>
  </r>
  <r>
    <x v="6"/>
    <n v="127039.24"/>
    <n v="1246.51"/>
    <n v="16610.73"/>
    <n v="144896.48000000001"/>
    <s v="Phoenix"/>
    <x v="3"/>
    <x v="0"/>
    <x v="4"/>
    <x v="1"/>
    <n v="1246.51"/>
  </r>
  <r>
    <x v="6"/>
    <n v="127039.24"/>
    <n v="1246.51"/>
    <n v="16610.73"/>
    <n v="144896.48000000001"/>
    <s v="Phoenix"/>
    <x v="3"/>
    <x v="0"/>
    <x v="4"/>
    <x v="2"/>
    <n v="16610.73"/>
  </r>
  <r>
    <x v="7"/>
    <n v="129295.73"/>
    <n v="2026.16"/>
    <n v="14979.2"/>
    <n v="146301.09"/>
    <s v="Chicago"/>
    <x v="3"/>
    <x v="0"/>
    <x v="2"/>
    <x v="0"/>
    <n v="129295.73"/>
  </r>
  <r>
    <x v="7"/>
    <n v="129295.73"/>
    <n v="2026.16"/>
    <n v="14979.2"/>
    <n v="146301.09"/>
    <s v="Chicago"/>
    <x v="3"/>
    <x v="0"/>
    <x v="2"/>
    <x v="1"/>
    <n v="2026.16"/>
  </r>
  <r>
    <x v="7"/>
    <n v="129295.73"/>
    <n v="2026.16"/>
    <n v="14979.2"/>
    <n v="146301.09"/>
    <s v="Chicago"/>
    <x v="3"/>
    <x v="0"/>
    <x v="2"/>
    <x v="2"/>
    <n v="14979.2"/>
  </r>
  <r>
    <x v="8"/>
    <n v="112445.37"/>
    <n v="1880.15"/>
    <n v="12951.18"/>
    <n v="127276.69999999998"/>
    <s v="Chicago"/>
    <x v="3"/>
    <x v="0"/>
    <x v="2"/>
    <x v="0"/>
    <n v="112445.37"/>
  </r>
  <r>
    <x v="8"/>
    <n v="112445.37"/>
    <n v="1880.15"/>
    <n v="12951.18"/>
    <n v="127276.69999999998"/>
    <s v="Chicago"/>
    <x v="3"/>
    <x v="0"/>
    <x v="2"/>
    <x v="1"/>
    <n v="1880.15"/>
  </r>
  <r>
    <x v="8"/>
    <n v="112445.37"/>
    <n v="1880.15"/>
    <n v="12951.18"/>
    <n v="127276.69999999998"/>
    <s v="Chicago"/>
    <x v="3"/>
    <x v="0"/>
    <x v="2"/>
    <x v="2"/>
    <n v="12951.18"/>
  </r>
  <r>
    <x v="9"/>
    <n v="128734.63"/>
    <n v="1904.64"/>
    <n v="16841.68"/>
    <n v="147480.95000000001"/>
    <s v="Los Angeles"/>
    <x v="3"/>
    <x v="0"/>
    <x v="1"/>
    <x v="0"/>
    <n v="128734.63"/>
  </r>
  <r>
    <x v="9"/>
    <n v="128734.63"/>
    <n v="1904.64"/>
    <n v="16841.68"/>
    <n v="147480.95000000001"/>
    <s v="Los Angeles"/>
    <x v="3"/>
    <x v="0"/>
    <x v="1"/>
    <x v="1"/>
    <n v="1904.64"/>
  </r>
  <r>
    <x v="9"/>
    <n v="128734.63"/>
    <n v="1904.64"/>
    <n v="16841.68"/>
    <n v="147480.95000000001"/>
    <s v="Los Angeles"/>
    <x v="3"/>
    <x v="0"/>
    <x v="1"/>
    <x v="2"/>
    <n v="16841.68"/>
  </r>
  <r>
    <x v="10"/>
    <n v="83013.66"/>
    <n v="1690.12"/>
    <n v="11915.47"/>
    <n v="96619.25"/>
    <s v="Los Angeles"/>
    <x v="3"/>
    <x v="0"/>
    <x v="1"/>
    <x v="0"/>
    <n v="83013.66"/>
  </r>
  <r>
    <x v="10"/>
    <n v="83013.66"/>
    <n v="1690.12"/>
    <n v="11915.47"/>
    <n v="96619.25"/>
    <s v="Los Angeles"/>
    <x v="3"/>
    <x v="0"/>
    <x v="1"/>
    <x v="1"/>
    <n v="1690.12"/>
  </r>
  <r>
    <x v="10"/>
    <n v="83013.66"/>
    <n v="1690.12"/>
    <n v="11915.47"/>
    <n v="96619.25"/>
    <s v="Los Angeles"/>
    <x v="3"/>
    <x v="0"/>
    <x v="1"/>
    <x v="2"/>
    <n v="11915.47"/>
  </r>
  <r>
    <x v="0"/>
    <n v="130364.3"/>
    <n v="1619.44"/>
    <n v="16201.84"/>
    <n v="148185.57999999999"/>
    <s v="New York"/>
    <x v="3"/>
    <x v="1"/>
    <x v="0"/>
    <x v="0"/>
    <n v="130364.3"/>
  </r>
  <r>
    <x v="0"/>
    <n v="130364.3"/>
    <n v="1619.44"/>
    <n v="16201.84"/>
    <n v="148185.57999999999"/>
    <s v="New York"/>
    <x v="3"/>
    <x v="1"/>
    <x v="0"/>
    <x v="1"/>
    <n v="1619.44"/>
  </r>
  <r>
    <x v="0"/>
    <n v="130364.3"/>
    <n v="1619.44"/>
    <n v="16201.84"/>
    <n v="148185.57999999999"/>
    <s v="New York"/>
    <x v="3"/>
    <x v="1"/>
    <x v="0"/>
    <x v="2"/>
    <n v="16201.84"/>
  </r>
  <r>
    <x v="1"/>
    <n v="137528.09"/>
    <n v="1297.6600000000001"/>
    <n v="17735.41"/>
    <n v="156561.16"/>
    <s v="New York"/>
    <x v="3"/>
    <x v="1"/>
    <x v="0"/>
    <x v="0"/>
    <n v="137528.09"/>
  </r>
  <r>
    <x v="1"/>
    <n v="137528.09"/>
    <n v="1297.6600000000001"/>
    <n v="17735.41"/>
    <n v="156561.16"/>
    <s v="New York"/>
    <x v="3"/>
    <x v="1"/>
    <x v="0"/>
    <x v="1"/>
    <n v="1297.6600000000001"/>
  </r>
  <r>
    <x v="1"/>
    <n v="137528.09"/>
    <n v="1297.6600000000001"/>
    <n v="17735.41"/>
    <n v="156561.16"/>
    <s v="New York"/>
    <x v="3"/>
    <x v="1"/>
    <x v="0"/>
    <x v="2"/>
    <n v="17735.41"/>
  </r>
  <r>
    <x v="2"/>
    <n v="82039.95"/>
    <n v="1890.07"/>
    <n v="11145.43"/>
    <n v="95075.450000000012"/>
    <s v="New York"/>
    <x v="3"/>
    <x v="1"/>
    <x v="0"/>
    <x v="0"/>
    <n v="82039.95"/>
  </r>
  <r>
    <x v="2"/>
    <n v="82039.95"/>
    <n v="1890.07"/>
    <n v="11145.43"/>
    <n v="95075.450000000012"/>
    <s v="New York"/>
    <x v="3"/>
    <x v="1"/>
    <x v="0"/>
    <x v="1"/>
    <n v="1890.07"/>
  </r>
  <r>
    <x v="2"/>
    <n v="82039.95"/>
    <n v="1890.07"/>
    <n v="11145.43"/>
    <n v="95075.450000000012"/>
    <s v="New York"/>
    <x v="3"/>
    <x v="1"/>
    <x v="0"/>
    <x v="2"/>
    <n v="11145.43"/>
  </r>
  <r>
    <x v="3"/>
    <n v="135401.18"/>
    <n v="2180.54"/>
    <n v="14954.09"/>
    <n v="152535.81"/>
    <s v="Los Angeles"/>
    <x v="3"/>
    <x v="1"/>
    <x v="1"/>
    <x v="0"/>
    <n v="135401.18"/>
  </r>
  <r>
    <x v="3"/>
    <n v="135401.18"/>
    <n v="2180.54"/>
    <n v="14954.09"/>
    <n v="152535.81"/>
    <s v="Los Angeles"/>
    <x v="3"/>
    <x v="1"/>
    <x v="1"/>
    <x v="1"/>
    <n v="2180.54"/>
  </r>
  <r>
    <x v="3"/>
    <n v="135401.18"/>
    <n v="2180.54"/>
    <n v="14954.09"/>
    <n v="152535.81"/>
    <s v="Los Angeles"/>
    <x v="3"/>
    <x v="1"/>
    <x v="1"/>
    <x v="2"/>
    <n v="14954.09"/>
  </r>
  <r>
    <x v="4"/>
    <n v="95473.8"/>
    <n v="1932.85"/>
    <n v="12754.33"/>
    <n v="110160.98000000001"/>
    <s v="Chicago"/>
    <x v="3"/>
    <x v="1"/>
    <x v="2"/>
    <x v="0"/>
    <n v="95473.8"/>
  </r>
  <r>
    <x v="4"/>
    <n v="95473.8"/>
    <n v="1932.85"/>
    <n v="12754.33"/>
    <n v="110160.98000000001"/>
    <s v="Chicago"/>
    <x v="3"/>
    <x v="1"/>
    <x v="2"/>
    <x v="1"/>
    <n v="1932.85"/>
  </r>
  <r>
    <x v="4"/>
    <n v="95473.8"/>
    <n v="1932.85"/>
    <n v="12754.33"/>
    <n v="110160.98000000001"/>
    <s v="Chicago"/>
    <x v="3"/>
    <x v="1"/>
    <x v="2"/>
    <x v="2"/>
    <n v="12754.33"/>
  </r>
  <r>
    <x v="5"/>
    <n v="150776.25"/>
    <n v="1297.3499999999999"/>
    <n v="8911.8799999999992"/>
    <n v="160985.48000000001"/>
    <s v="Houston"/>
    <x v="3"/>
    <x v="1"/>
    <x v="3"/>
    <x v="0"/>
    <n v="150776.25"/>
  </r>
  <r>
    <x v="5"/>
    <n v="150776.25"/>
    <n v="1297.3499999999999"/>
    <n v="8911.8799999999992"/>
    <n v="160985.48000000001"/>
    <s v="Houston"/>
    <x v="3"/>
    <x v="1"/>
    <x v="3"/>
    <x v="1"/>
    <n v="1297.3499999999999"/>
  </r>
  <r>
    <x v="5"/>
    <n v="150776.25"/>
    <n v="1297.3499999999999"/>
    <n v="8911.8799999999992"/>
    <n v="160985.48000000001"/>
    <s v="Houston"/>
    <x v="3"/>
    <x v="1"/>
    <x v="3"/>
    <x v="2"/>
    <n v="8911.8799999999992"/>
  </r>
  <r>
    <x v="6"/>
    <n v="98365.17"/>
    <n v="1487.38"/>
    <n v="12551.59"/>
    <n v="112404.14"/>
    <s v="Phoenix"/>
    <x v="3"/>
    <x v="1"/>
    <x v="4"/>
    <x v="0"/>
    <n v="98365.17"/>
  </r>
  <r>
    <x v="6"/>
    <n v="98365.17"/>
    <n v="1487.38"/>
    <n v="12551.59"/>
    <n v="112404.14"/>
    <s v="Phoenix"/>
    <x v="3"/>
    <x v="1"/>
    <x v="4"/>
    <x v="1"/>
    <n v="1487.38"/>
  </r>
  <r>
    <x v="6"/>
    <n v="98365.17"/>
    <n v="1487.38"/>
    <n v="12551.59"/>
    <n v="112404.14"/>
    <s v="Phoenix"/>
    <x v="3"/>
    <x v="1"/>
    <x v="4"/>
    <x v="2"/>
    <n v="12551.59"/>
  </r>
  <r>
    <x v="7"/>
    <n v="66526.929999999993"/>
    <n v="1977.18"/>
    <n v="11177.67"/>
    <n v="79681.779999999984"/>
    <s v="Chicago"/>
    <x v="3"/>
    <x v="1"/>
    <x v="2"/>
    <x v="0"/>
    <n v="66526.929999999993"/>
  </r>
  <r>
    <x v="7"/>
    <n v="66526.929999999993"/>
    <n v="1977.18"/>
    <n v="11177.67"/>
    <n v="79681.779999999984"/>
    <s v="Chicago"/>
    <x v="3"/>
    <x v="1"/>
    <x v="2"/>
    <x v="1"/>
    <n v="1977.18"/>
  </r>
  <r>
    <x v="7"/>
    <n v="66526.929999999993"/>
    <n v="1977.18"/>
    <n v="11177.67"/>
    <n v="79681.779999999984"/>
    <s v="Chicago"/>
    <x v="3"/>
    <x v="1"/>
    <x v="2"/>
    <x v="2"/>
    <n v="11177.67"/>
  </r>
  <r>
    <x v="8"/>
    <n v="116480.02"/>
    <n v="1604.56"/>
    <n v="17920.79"/>
    <n v="136005.37"/>
    <s v="Chicago"/>
    <x v="3"/>
    <x v="1"/>
    <x v="2"/>
    <x v="0"/>
    <n v="116480.02"/>
  </r>
  <r>
    <x v="8"/>
    <n v="116480.02"/>
    <n v="1604.56"/>
    <n v="17920.79"/>
    <n v="136005.37"/>
    <s v="Chicago"/>
    <x v="3"/>
    <x v="1"/>
    <x v="2"/>
    <x v="1"/>
    <n v="1604.56"/>
  </r>
  <r>
    <x v="8"/>
    <n v="116480.02"/>
    <n v="1604.56"/>
    <n v="17920.79"/>
    <n v="136005.37"/>
    <s v="Chicago"/>
    <x v="3"/>
    <x v="1"/>
    <x v="2"/>
    <x v="2"/>
    <n v="17920.79"/>
  </r>
  <r>
    <x v="9"/>
    <n v="66203.289999999994"/>
    <n v="1470.02"/>
    <n v="13210.34"/>
    <n v="80883.649999999994"/>
    <s v="Los Angeles"/>
    <x v="3"/>
    <x v="1"/>
    <x v="1"/>
    <x v="0"/>
    <n v="66203.289999999994"/>
  </r>
  <r>
    <x v="9"/>
    <n v="66203.289999999994"/>
    <n v="1470.02"/>
    <n v="13210.34"/>
    <n v="80883.649999999994"/>
    <s v="Los Angeles"/>
    <x v="3"/>
    <x v="1"/>
    <x v="1"/>
    <x v="1"/>
    <n v="1470.02"/>
  </r>
  <r>
    <x v="9"/>
    <n v="66203.289999999994"/>
    <n v="1470.02"/>
    <n v="13210.34"/>
    <n v="80883.649999999994"/>
    <s v="Los Angeles"/>
    <x v="3"/>
    <x v="1"/>
    <x v="1"/>
    <x v="2"/>
    <n v="13210.34"/>
  </r>
  <r>
    <x v="10"/>
    <n v="156169.32"/>
    <n v="2103.04"/>
    <n v="11264.78"/>
    <n v="169537.14"/>
    <s v="Los Angeles"/>
    <x v="3"/>
    <x v="1"/>
    <x v="1"/>
    <x v="0"/>
    <n v="156169.32"/>
  </r>
  <r>
    <x v="10"/>
    <n v="156169.32"/>
    <n v="2103.04"/>
    <n v="11264.78"/>
    <n v="169537.14"/>
    <s v="Los Angeles"/>
    <x v="3"/>
    <x v="1"/>
    <x v="1"/>
    <x v="1"/>
    <n v="2103.04"/>
  </r>
  <r>
    <x v="10"/>
    <n v="156169.32"/>
    <n v="2103.04"/>
    <n v="11264.78"/>
    <n v="169537.14"/>
    <s v="Los Angeles"/>
    <x v="3"/>
    <x v="1"/>
    <x v="1"/>
    <x v="2"/>
    <n v="11264.78"/>
  </r>
  <r>
    <x v="0"/>
    <n v="84324.96"/>
    <n v="1730.42"/>
    <n v="13078.28"/>
    <n v="99133.66"/>
    <s v="New York"/>
    <x v="3"/>
    <x v="2"/>
    <x v="0"/>
    <x v="0"/>
    <n v="84324.96"/>
  </r>
  <r>
    <x v="0"/>
    <n v="84324.96"/>
    <n v="1730.42"/>
    <n v="13078.28"/>
    <n v="99133.66"/>
    <s v="New York"/>
    <x v="3"/>
    <x v="2"/>
    <x v="0"/>
    <x v="1"/>
    <n v="1730.42"/>
  </r>
  <r>
    <x v="0"/>
    <n v="84324.96"/>
    <n v="1730.42"/>
    <n v="13078.28"/>
    <n v="99133.66"/>
    <s v="New York"/>
    <x v="3"/>
    <x v="2"/>
    <x v="0"/>
    <x v="2"/>
    <n v="13078.28"/>
  </r>
  <r>
    <x v="1"/>
    <n v="151538.54"/>
    <n v="2198.21"/>
    <n v="14370.98"/>
    <n v="168107.73"/>
    <s v="New York"/>
    <x v="3"/>
    <x v="2"/>
    <x v="0"/>
    <x v="0"/>
    <n v="151538.54"/>
  </r>
  <r>
    <x v="1"/>
    <n v="151538.54"/>
    <n v="2198.21"/>
    <n v="14370.98"/>
    <n v="168107.73"/>
    <s v="New York"/>
    <x v="3"/>
    <x v="2"/>
    <x v="0"/>
    <x v="1"/>
    <n v="2198.21"/>
  </r>
  <r>
    <x v="1"/>
    <n v="151538.54"/>
    <n v="2198.21"/>
    <n v="14370.98"/>
    <n v="168107.73"/>
    <s v="New York"/>
    <x v="3"/>
    <x v="2"/>
    <x v="0"/>
    <x v="2"/>
    <n v="14370.98"/>
  </r>
  <r>
    <x v="2"/>
    <n v="125340.44"/>
    <n v="1917.97"/>
    <n v="16496.03"/>
    <n v="143754.44"/>
    <s v="New York"/>
    <x v="3"/>
    <x v="2"/>
    <x v="0"/>
    <x v="0"/>
    <n v="125340.44"/>
  </r>
  <r>
    <x v="2"/>
    <n v="125340.44"/>
    <n v="1917.97"/>
    <n v="16496.03"/>
    <n v="143754.44"/>
    <s v="New York"/>
    <x v="3"/>
    <x v="2"/>
    <x v="0"/>
    <x v="1"/>
    <n v="1917.97"/>
  </r>
  <r>
    <x v="2"/>
    <n v="125340.44"/>
    <n v="1917.97"/>
    <n v="16496.03"/>
    <n v="143754.44"/>
    <s v="New York"/>
    <x v="3"/>
    <x v="2"/>
    <x v="0"/>
    <x v="2"/>
    <n v="16496.03"/>
  </r>
  <r>
    <x v="3"/>
    <n v="64955.23"/>
    <n v="2089.71"/>
    <n v="15861.46"/>
    <n v="82906.399999999994"/>
    <s v="Los Angeles"/>
    <x v="3"/>
    <x v="2"/>
    <x v="1"/>
    <x v="0"/>
    <n v="64955.23"/>
  </r>
  <r>
    <x v="3"/>
    <n v="64955.23"/>
    <n v="2089.71"/>
    <n v="15861.46"/>
    <n v="82906.399999999994"/>
    <s v="Los Angeles"/>
    <x v="3"/>
    <x v="2"/>
    <x v="1"/>
    <x v="1"/>
    <n v="2089.71"/>
  </r>
  <r>
    <x v="3"/>
    <n v="64955.23"/>
    <n v="2089.71"/>
    <n v="15861.46"/>
    <n v="82906.399999999994"/>
    <s v="Los Angeles"/>
    <x v="3"/>
    <x v="2"/>
    <x v="1"/>
    <x v="2"/>
    <n v="15861.46"/>
  </r>
  <r>
    <x v="4"/>
    <n v="96897.63"/>
    <n v="1479.32"/>
    <n v="11934.38"/>
    <n v="110311.33000000002"/>
    <s v="Chicago"/>
    <x v="3"/>
    <x v="2"/>
    <x v="2"/>
    <x v="0"/>
    <n v="96897.63"/>
  </r>
  <r>
    <x v="4"/>
    <n v="96897.63"/>
    <n v="1479.32"/>
    <n v="11934.38"/>
    <n v="110311.33000000002"/>
    <s v="Chicago"/>
    <x v="3"/>
    <x v="2"/>
    <x v="2"/>
    <x v="1"/>
    <n v="1479.32"/>
  </r>
  <r>
    <x v="4"/>
    <n v="96897.63"/>
    <n v="1479.32"/>
    <n v="11934.38"/>
    <n v="110311.33000000002"/>
    <s v="Chicago"/>
    <x v="3"/>
    <x v="2"/>
    <x v="2"/>
    <x v="2"/>
    <n v="11934.38"/>
  </r>
  <r>
    <x v="5"/>
    <n v="86258.74"/>
    <n v="1736"/>
    <n v="14230.86"/>
    <n v="102225.60000000001"/>
    <s v="Houston"/>
    <x v="3"/>
    <x v="2"/>
    <x v="3"/>
    <x v="0"/>
    <n v="86258.74"/>
  </r>
  <r>
    <x v="5"/>
    <n v="86258.74"/>
    <n v="1736"/>
    <n v="14230.86"/>
    <n v="102225.60000000001"/>
    <s v="Houston"/>
    <x v="3"/>
    <x v="2"/>
    <x v="3"/>
    <x v="1"/>
    <n v="1736"/>
  </r>
  <r>
    <x v="5"/>
    <n v="86258.74"/>
    <n v="1736"/>
    <n v="14230.86"/>
    <n v="102225.60000000001"/>
    <s v="Houston"/>
    <x v="3"/>
    <x v="2"/>
    <x v="3"/>
    <x v="2"/>
    <n v="14230.86"/>
  </r>
  <r>
    <x v="6"/>
    <n v="102871.33"/>
    <n v="1317.81"/>
    <n v="15557.66"/>
    <n v="119746.8"/>
    <s v="Phoenix"/>
    <x v="3"/>
    <x v="2"/>
    <x v="4"/>
    <x v="0"/>
    <n v="102871.33"/>
  </r>
  <r>
    <x v="6"/>
    <n v="102871.33"/>
    <n v="1317.81"/>
    <n v="15557.66"/>
    <n v="119746.8"/>
    <s v="Phoenix"/>
    <x v="3"/>
    <x v="2"/>
    <x v="4"/>
    <x v="1"/>
    <n v="1317.81"/>
  </r>
  <r>
    <x v="6"/>
    <n v="102871.33"/>
    <n v="1317.81"/>
    <n v="15557.66"/>
    <n v="119746.8"/>
    <s v="Phoenix"/>
    <x v="3"/>
    <x v="2"/>
    <x v="4"/>
    <x v="2"/>
    <n v="15557.66"/>
  </r>
  <r>
    <x v="7"/>
    <n v="82087.070000000007"/>
    <n v="1869.61"/>
    <n v="15907.03"/>
    <n v="99863.71"/>
    <s v="Chicago"/>
    <x v="3"/>
    <x v="2"/>
    <x v="2"/>
    <x v="0"/>
    <n v="82087.070000000007"/>
  </r>
  <r>
    <x v="7"/>
    <n v="82087.070000000007"/>
    <n v="1869.61"/>
    <n v="15907.03"/>
    <n v="99863.71"/>
    <s v="Chicago"/>
    <x v="3"/>
    <x v="2"/>
    <x v="2"/>
    <x v="1"/>
    <n v="1869.61"/>
  </r>
  <r>
    <x v="7"/>
    <n v="82087.070000000007"/>
    <n v="1869.61"/>
    <n v="15907.03"/>
    <n v="99863.71"/>
    <s v="Chicago"/>
    <x v="3"/>
    <x v="2"/>
    <x v="2"/>
    <x v="2"/>
    <n v="15907.03"/>
  </r>
  <r>
    <x v="8"/>
    <n v="155367.35"/>
    <n v="1710.27"/>
    <n v="17815.7"/>
    <n v="174893.32"/>
    <s v="Chicago"/>
    <x v="3"/>
    <x v="2"/>
    <x v="2"/>
    <x v="0"/>
    <n v="155367.35"/>
  </r>
  <r>
    <x v="8"/>
    <n v="155367.35"/>
    <n v="1710.27"/>
    <n v="17815.7"/>
    <n v="174893.32"/>
    <s v="Chicago"/>
    <x v="3"/>
    <x v="2"/>
    <x v="2"/>
    <x v="1"/>
    <n v="1710.27"/>
  </r>
  <r>
    <x v="8"/>
    <n v="155367.35"/>
    <n v="1710.27"/>
    <n v="17815.7"/>
    <n v="174893.32"/>
    <s v="Chicago"/>
    <x v="3"/>
    <x v="2"/>
    <x v="2"/>
    <x v="2"/>
    <n v="17815.7"/>
  </r>
  <r>
    <x v="9"/>
    <n v="156385.70000000001"/>
    <n v="1389.73"/>
    <n v="13740.75"/>
    <n v="171516.18000000002"/>
    <s v="Los Angeles"/>
    <x v="3"/>
    <x v="2"/>
    <x v="1"/>
    <x v="0"/>
    <n v="156385.70000000001"/>
  </r>
  <r>
    <x v="9"/>
    <n v="156385.70000000001"/>
    <n v="1389.73"/>
    <n v="13740.75"/>
    <n v="171516.18000000002"/>
    <s v="Los Angeles"/>
    <x v="3"/>
    <x v="2"/>
    <x v="1"/>
    <x v="1"/>
    <n v="1389.73"/>
  </r>
  <r>
    <x v="9"/>
    <n v="156385.70000000001"/>
    <n v="1389.73"/>
    <n v="13740.75"/>
    <n v="171516.18000000002"/>
    <s v="Los Angeles"/>
    <x v="3"/>
    <x v="2"/>
    <x v="1"/>
    <x v="2"/>
    <n v="13740.75"/>
  </r>
  <r>
    <x v="10"/>
    <n v="134354.62"/>
    <n v="2169.38"/>
    <n v="17854.759999999998"/>
    <n v="154378.76"/>
    <s v="Los Angeles"/>
    <x v="3"/>
    <x v="2"/>
    <x v="1"/>
    <x v="0"/>
    <n v="134354.62"/>
  </r>
  <r>
    <x v="10"/>
    <n v="134354.62"/>
    <n v="2169.38"/>
    <n v="17854.759999999998"/>
    <n v="154378.76"/>
    <s v="Los Angeles"/>
    <x v="3"/>
    <x v="2"/>
    <x v="1"/>
    <x v="1"/>
    <n v="2169.38"/>
  </r>
  <r>
    <x v="10"/>
    <n v="134354.62"/>
    <n v="2169.38"/>
    <n v="17854.759999999998"/>
    <n v="154378.76"/>
    <s v="Los Angeles"/>
    <x v="3"/>
    <x v="2"/>
    <x v="1"/>
    <x v="2"/>
    <n v="17854.759999999998"/>
  </r>
  <r>
    <x v="0"/>
    <n v="112285.72"/>
    <n v="1771.65"/>
    <n v="17733.240000000002"/>
    <n v="131790.60999999999"/>
    <s v="New York"/>
    <x v="3"/>
    <x v="3"/>
    <x v="0"/>
    <x v="0"/>
    <n v="112285.72"/>
  </r>
  <r>
    <x v="0"/>
    <n v="112285.72"/>
    <n v="1771.65"/>
    <n v="17733.240000000002"/>
    <n v="131790.60999999999"/>
    <s v="New York"/>
    <x v="3"/>
    <x v="3"/>
    <x v="0"/>
    <x v="1"/>
    <n v="1771.65"/>
  </r>
  <r>
    <x v="0"/>
    <n v="112285.72"/>
    <n v="1771.65"/>
    <n v="17733.240000000002"/>
    <n v="131790.60999999999"/>
    <s v="New York"/>
    <x v="3"/>
    <x v="3"/>
    <x v="0"/>
    <x v="2"/>
    <n v="17733.240000000002"/>
  </r>
  <r>
    <x v="1"/>
    <n v="121902.54"/>
    <n v="1536.36"/>
    <n v="15262.85"/>
    <n v="138701.75"/>
    <s v="New York"/>
    <x v="3"/>
    <x v="3"/>
    <x v="0"/>
    <x v="0"/>
    <n v="121902.54"/>
  </r>
  <r>
    <x v="1"/>
    <n v="121902.54"/>
    <n v="1536.36"/>
    <n v="15262.85"/>
    <n v="138701.75"/>
    <s v="New York"/>
    <x v="3"/>
    <x v="3"/>
    <x v="0"/>
    <x v="1"/>
    <n v="1536.36"/>
  </r>
  <r>
    <x v="1"/>
    <n v="121902.54"/>
    <n v="1536.36"/>
    <n v="15262.85"/>
    <n v="138701.75"/>
    <s v="New York"/>
    <x v="3"/>
    <x v="3"/>
    <x v="0"/>
    <x v="2"/>
    <n v="15262.85"/>
  </r>
  <r>
    <x v="2"/>
    <n v="90649.58"/>
    <n v="1598.98"/>
    <n v="9956.58"/>
    <n v="102205.14"/>
    <s v="New York"/>
    <x v="3"/>
    <x v="3"/>
    <x v="0"/>
    <x v="0"/>
    <n v="90649.58"/>
  </r>
  <r>
    <x v="2"/>
    <n v="90649.58"/>
    <n v="1598.98"/>
    <n v="9956.58"/>
    <n v="102205.14"/>
    <s v="New York"/>
    <x v="3"/>
    <x v="3"/>
    <x v="0"/>
    <x v="1"/>
    <n v="1598.98"/>
  </r>
  <r>
    <x v="2"/>
    <n v="90649.58"/>
    <n v="1598.98"/>
    <n v="9956.58"/>
    <n v="102205.14"/>
    <s v="New York"/>
    <x v="3"/>
    <x v="3"/>
    <x v="0"/>
    <x v="2"/>
    <n v="9956.58"/>
  </r>
  <r>
    <x v="3"/>
    <n v="111916.2"/>
    <n v="1644.24"/>
    <n v="16364.59"/>
    <n v="129925.03"/>
    <s v="Los Angeles"/>
    <x v="3"/>
    <x v="3"/>
    <x v="1"/>
    <x v="0"/>
    <n v="111916.2"/>
  </r>
  <r>
    <x v="3"/>
    <n v="111916.2"/>
    <n v="1644.24"/>
    <n v="16364.59"/>
    <n v="129925.03"/>
    <s v="Los Angeles"/>
    <x v="3"/>
    <x v="3"/>
    <x v="1"/>
    <x v="1"/>
    <n v="1644.24"/>
  </r>
  <r>
    <x v="3"/>
    <n v="111916.2"/>
    <n v="1644.24"/>
    <n v="16364.59"/>
    <n v="129925.03"/>
    <s v="Los Angeles"/>
    <x v="3"/>
    <x v="3"/>
    <x v="1"/>
    <x v="2"/>
    <n v="16364.59"/>
  </r>
  <r>
    <x v="4"/>
    <n v="115599.93"/>
    <n v="1957.03"/>
    <n v="16110.7"/>
    <n v="133667.66"/>
    <s v="Chicago"/>
    <x v="3"/>
    <x v="3"/>
    <x v="2"/>
    <x v="0"/>
    <n v="115599.93"/>
  </r>
  <r>
    <x v="4"/>
    <n v="115599.93"/>
    <n v="1957.03"/>
    <n v="16110.7"/>
    <n v="133667.66"/>
    <s v="Chicago"/>
    <x v="3"/>
    <x v="3"/>
    <x v="2"/>
    <x v="1"/>
    <n v="1957.03"/>
  </r>
  <r>
    <x v="4"/>
    <n v="115599.93"/>
    <n v="1957.03"/>
    <n v="16110.7"/>
    <n v="133667.66"/>
    <s v="Chicago"/>
    <x v="3"/>
    <x v="3"/>
    <x v="2"/>
    <x v="2"/>
    <n v="16110.7"/>
  </r>
  <r>
    <x v="5"/>
    <n v="70573.36"/>
    <n v="1704.38"/>
    <n v="15386.23"/>
    <n v="87663.97"/>
    <s v="Houston"/>
    <x v="3"/>
    <x v="3"/>
    <x v="3"/>
    <x v="0"/>
    <n v="70573.36"/>
  </r>
  <r>
    <x v="5"/>
    <n v="70573.36"/>
    <n v="1704.38"/>
    <n v="15386.23"/>
    <n v="87663.97"/>
    <s v="Houston"/>
    <x v="3"/>
    <x v="3"/>
    <x v="3"/>
    <x v="1"/>
    <n v="1704.38"/>
  </r>
  <r>
    <x v="5"/>
    <n v="70573.36"/>
    <n v="1704.38"/>
    <n v="15386.23"/>
    <n v="87663.97"/>
    <s v="Houston"/>
    <x v="3"/>
    <x v="3"/>
    <x v="3"/>
    <x v="2"/>
    <n v="15386.23"/>
  </r>
  <r>
    <x v="6"/>
    <n v="90264.87"/>
    <n v="1553.1"/>
    <n v="14935.49"/>
    <n v="106753.46"/>
    <s v="Phoenix"/>
    <x v="3"/>
    <x v="3"/>
    <x v="4"/>
    <x v="0"/>
    <n v="90264.87"/>
  </r>
  <r>
    <x v="6"/>
    <n v="90264.87"/>
    <n v="1553.1"/>
    <n v="14935.49"/>
    <n v="106753.46"/>
    <s v="Phoenix"/>
    <x v="3"/>
    <x v="3"/>
    <x v="4"/>
    <x v="1"/>
    <n v="1553.1"/>
  </r>
  <r>
    <x v="6"/>
    <n v="90264.87"/>
    <n v="1553.1"/>
    <n v="14935.49"/>
    <n v="106753.46"/>
    <s v="Phoenix"/>
    <x v="3"/>
    <x v="3"/>
    <x v="4"/>
    <x v="2"/>
    <n v="14935.49"/>
  </r>
  <r>
    <x v="7"/>
    <n v="93145.7"/>
    <n v="1522.1"/>
    <n v="14619.91"/>
    <n v="109287.71"/>
    <s v="Chicago"/>
    <x v="3"/>
    <x v="3"/>
    <x v="2"/>
    <x v="0"/>
    <n v="93145.7"/>
  </r>
  <r>
    <x v="7"/>
    <n v="93145.7"/>
    <n v="1522.1"/>
    <n v="14619.91"/>
    <n v="109287.71"/>
    <s v="Chicago"/>
    <x v="3"/>
    <x v="3"/>
    <x v="2"/>
    <x v="1"/>
    <n v="1522.1"/>
  </r>
  <r>
    <x v="7"/>
    <n v="93145.7"/>
    <n v="1522.1"/>
    <n v="14619.91"/>
    <n v="109287.71"/>
    <s v="Chicago"/>
    <x v="3"/>
    <x v="3"/>
    <x v="2"/>
    <x v="2"/>
    <n v="14619.91"/>
  </r>
  <r>
    <x v="8"/>
    <n v="122162.01"/>
    <n v="1672.76"/>
    <n v="11898.73"/>
    <n v="135733.5"/>
    <s v="Chicago"/>
    <x v="3"/>
    <x v="3"/>
    <x v="2"/>
    <x v="0"/>
    <n v="122162.01"/>
  </r>
  <r>
    <x v="8"/>
    <n v="122162.01"/>
    <n v="1672.76"/>
    <n v="11898.73"/>
    <n v="135733.5"/>
    <s v="Chicago"/>
    <x v="3"/>
    <x v="3"/>
    <x v="2"/>
    <x v="1"/>
    <n v="1672.76"/>
  </r>
  <r>
    <x v="8"/>
    <n v="122162.01"/>
    <n v="1672.76"/>
    <n v="11898.73"/>
    <n v="135733.5"/>
    <s v="Chicago"/>
    <x v="3"/>
    <x v="3"/>
    <x v="2"/>
    <x v="2"/>
    <n v="11898.73"/>
  </r>
  <r>
    <x v="9"/>
    <n v="97992.55"/>
    <n v="1677.72"/>
    <n v="10890.92"/>
    <n v="110561.19"/>
    <s v="Los Angeles"/>
    <x v="3"/>
    <x v="3"/>
    <x v="1"/>
    <x v="0"/>
    <n v="97992.55"/>
  </r>
  <r>
    <x v="9"/>
    <n v="97992.55"/>
    <n v="1677.72"/>
    <n v="10890.92"/>
    <n v="110561.19"/>
    <s v="Los Angeles"/>
    <x v="3"/>
    <x v="3"/>
    <x v="1"/>
    <x v="1"/>
    <n v="1677.72"/>
  </r>
  <r>
    <x v="9"/>
    <n v="97992.55"/>
    <n v="1677.72"/>
    <n v="10890.92"/>
    <n v="110561.19"/>
    <s v="Los Angeles"/>
    <x v="3"/>
    <x v="3"/>
    <x v="1"/>
    <x v="2"/>
    <n v="10890.92"/>
  </r>
  <r>
    <x v="10"/>
    <n v="142541.41"/>
    <n v="1970.36"/>
    <n v="9047.35"/>
    <n v="153559.12"/>
    <s v="Los Angeles"/>
    <x v="3"/>
    <x v="3"/>
    <x v="1"/>
    <x v="0"/>
    <n v="142541.41"/>
  </r>
  <r>
    <x v="10"/>
    <n v="142541.41"/>
    <n v="1970.36"/>
    <n v="9047.35"/>
    <n v="153559.12"/>
    <s v="Los Angeles"/>
    <x v="3"/>
    <x v="3"/>
    <x v="1"/>
    <x v="1"/>
    <n v="1970.36"/>
  </r>
  <r>
    <x v="10"/>
    <n v="142541.41"/>
    <n v="1970.36"/>
    <n v="9047.35"/>
    <n v="153559.12"/>
    <s v="Los Angeles"/>
    <x v="3"/>
    <x v="3"/>
    <x v="1"/>
    <x v="2"/>
    <n v="9047.35"/>
  </r>
  <r>
    <x v="0"/>
    <n v="70896.070000000007"/>
    <n v="2133.42"/>
    <n v="13434.47"/>
    <n v="86463.96"/>
    <s v="New York"/>
    <x v="3"/>
    <x v="4"/>
    <x v="0"/>
    <x v="0"/>
    <n v="70896.070000000007"/>
  </r>
  <r>
    <x v="0"/>
    <n v="70896.070000000007"/>
    <n v="2133.42"/>
    <n v="13434.47"/>
    <n v="86463.96"/>
    <s v="New York"/>
    <x v="3"/>
    <x v="4"/>
    <x v="0"/>
    <x v="1"/>
    <n v="2133.42"/>
  </r>
  <r>
    <x v="0"/>
    <n v="70896.070000000007"/>
    <n v="2133.42"/>
    <n v="13434.47"/>
    <n v="86463.96"/>
    <s v="New York"/>
    <x v="3"/>
    <x v="4"/>
    <x v="0"/>
    <x v="2"/>
    <n v="13434.47"/>
  </r>
  <r>
    <x v="1"/>
    <n v="141166.56"/>
    <n v="2236.0300000000002"/>
    <n v="10768.16"/>
    <n v="154170.75"/>
    <s v="New York"/>
    <x v="3"/>
    <x v="4"/>
    <x v="0"/>
    <x v="0"/>
    <n v="141166.56"/>
  </r>
  <r>
    <x v="1"/>
    <n v="141166.56"/>
    <n v="2236.0300000000002"/>
    <n v="10768.16"/>
    <n v="154170.75"/>
    <s v="New York"/>
    <x v="3"/>
    <x v="4"/>
    <x v="0"/>
    <x v="1"/>
    <n v="2236.0300000000002"/>
  </r>
  <r>
    <x v="1"/>
    <n v="141166.56"/>
    <n v="2236.0300000000002"/>
    <n v="10768.16"/>
    <n v="154170.75"/>
    <s v="New York"/>
    <x v="3"/>
    <x v="4"/>
    <x v="0"/>
    <x v="2"/>
    <n v="10768.16"/>
  </r>
  <r>
    <x v="2"/>
    <n v="72380.350000000006"/>
    <n v="1576.97"/>
    <n v="13423.31"/>
    <n v="87380.63"/>
    <s v="New York"/>
    <x v="3"/>
    <x v="4"/>
    <x v="0"/>
    <x v="0"/>
    <n v="72380.350000000006"/>
  </r>
  <r>
    <x v="2"/>
    <n v="72380.350000000006"/>
    <n v="1576.97"/>
    <n v="13423.31"/>
    <n v="87380.63"/>
    <s v="New York"/>
    <x v="3"/>
    <x v="4"/>
    <x v="0"/>
    <x v="1"/>
    <n v="1576.97"/>
  </r>
  <r>
    <x v="2"/>
    <n v="72380.350000000006"/>
    <n v="1576.97"/>
    <n v="13423.31"/>
    <n v="87380.63"/>
    <s v="New York"/>
    <x v="3"/>
    <x v="4"/>
    <x v="0"/>
    <x v="2"/>
    <n v="13423.31"/>
  </r>
  <r>
    <x v="3"/>
    <n v="86021.59"/>
    <n v="2099.94"/>
    <n v="16673.97"/>
    <n v="104795.5"/>
    <s v="Los Angeles"/>
    <x v="3"/>
    <x v="4"/>
    <x v="1"/>
    <x v="0"/>
    <n v="86021.59"/>
  </r>
  <r>
    <x v="3"/>
    <n v="86021.59"/>
    <n v="2099.94"/>
    <n v="16673.97"/>
    <n v="104795.5"/>
    <s v="Los Angeles"/>
    <x v="3"/>
    <x v="4"/>
    <x v="1"/>
    <x v="1"/>
    <n v="2099.94"/>
  </r>
  <r>
    <x v="3"/>
    <n v="86021.59"/>
    <n v="2099.94"/>
    <n v="16673.97"/>
    <n v="104795.5"/>
    <s v="Los Angeles"/>
    <x v="3"/>
    <x v="4"/>
    <x v="1"/>
    <x v="2"/>
    <n v="16673.97"/>
  </r>
  <r>
    <x v="4"/>
    <n v="107834.12"/>
    <n v="2161.3200000000002"/>
    <n v="9555.44"/>
    <n v="119550.88"/>
    <s v="Chicago"/>
    <x v="3"/>
    <x v="4"/>
    <x v="2"/>
    <x v="0"/>
    <n v="107834.12"/>
  </r>
  <r>
    <x v="4"/>
    <n v="107834.12"/>
    <n v="2161.3200000000002"/>
    <n v="9555.44"/>
    <n v="119550.88"/>
    <s v="Chicago"/>
    <x v="3"/>
    <x v="4"/>
    <x v="2"/>
    <x v="1"/>
    <n v="2161.3200000000002"/>
  </r>
  <r>
    <x v="4"/>
    <n v="107834.12"/>
    <n v="2161.3200000000002"/>
    <n v="9555.44"/>
    <n v="119550.88"/>
    <s v="Chicago"/>
    <x v="3"/>
    <x v="4"/>
    <x v="2"/>
    <x v="2"/>
    <n v="9555.44"/>
  </r>
  <r>
    <x v="5"/>
    <n v="131049.4"/>
    <n v="2141.79"/>
    <n v="17284.05"/>
    <n v="150475.24"/>
    <s v="Houston"/>
    <x v="3"/>
    <x v="4"/>
    <x v="3"/>
    <x v="0"/>
    <n v="131049.4"/>
  </r>
  <r>
    <x v="5"/>
    <n v="131049.4"/>
    <n v="2141.79"/>
    <n v="17284.05"/>
    <n v="150475.24"/>
    <s v="Houston"/>
    <x v="3"/>
    <x v="4"/>
    <x v="3"/>
    <x v="1"/>
    <n v="2141.79"/>
  </r>
  <r>
    <x v="5"/>
    <n v="131049.4"/>
    <n v="2141.79"/>
    <n v="17284.05"/>
    <n v="150475.24"/>
    <s v="Houston"/>
    <x v="3"/>
    <x v="4"/>
    <x v="3"/>
    <x v="2"/>
    <n v="17284.05"/>
  </r>
  <r>
    <x v="6"/>
    <n v="125827.45"/>
    <n v="1745.3"/>
    <n v="14615.26"/>
    <n v="142188.01"/>
    <s v="Phoenix"/>
    <x v="3"/>
    <x v="4"/>
    <x v="4"/>
    <x v="0"/>
    <n v="125827.45"/>
  </r>
  <r>
    <x v="6"/>
    <n v="125827.45"/>
    <n v="1745.3"/>
    <n v="14615.26"/>
    <n v="142188.01"/>
    <s v="Phoenix"/>
    <x v="3"/>
    <x v="4"/>
    <x v="4"/>
    <x v="1"/>
    <n v="1745.3"/>
  </r>
  <r>
    <x v="6"/>
    <n v="125827.45"/>
    <n v="1745.3"/>
    <n v="14615.26"/>
    <n v="142188.01"/>
    <s v="Phoenix"/>
    <x v="3"/>
    <x v="4"/>
    <x v="4"/>
    <x v="2"/>
    <n v="14615.26"/>
  </r>
  <r>
    <x v="7"/>
    <n v="98483.59"/>
    <n v="1667.8"/>
    <n v="13187.09"/>
    <n v="113338.48"/>
    <s v="Chicago"/>
    <x v="3"/>
    <x v="4"/>
    <x v="2"/>
    <x v="0"/>
    <n v="98483.59"/>
  </r>
  <r>
    <x v="7"/>
    <n v="98483.59"/>
    <n v="1667.8"/>
    <n v="13187.09"/>
    <n v="113338.48"/>
    <s v="Chicago"/>
    <x v="3"/>
    <x v="4"/>
    <x v="2"/>
    <x v="1"/>
    <n v="1667.8"/>
  </r>
  <r>
    <x v="7"/>
    <n v="98483.59"/>
    <n v="1667.8"/>
    <n v="13187.09"/>
    <n v="113338.48"/>
    <s v="Chicago"/>
    <x v="3"/>
    <x v="4"/>
    <x v="2"/>
    <x v="2"/>
    <n v="13187.09"/>
  </r>
  <r>
    <x v="8"/>
    <n v="91130.39"/>
    <n v="1486.45"/>
    <n v="11982.74"/>
    <n v="104599.58"/>
    <s v="Chicago"/>
    <x v="3"/>
    <x v="4"/>
    <x v="2"/>
    <x v="0"/>
    <n v="91130.39"/>
  </r>
  <r>
    <x v="8"/>
    <n v="91130.39"/>
    <n v="1486.45"/>
    <n v="11982.74"/>
    <n v="104599.58"/>
    <s v="Chicago"/>
    <x v="3"/>
    <x v="4"/>
    <x v="2"/>
    <x v="1"/>
    <n v="1486.45"/>
  </r>
  <r>
    <x v="8"/>
    <n v="91130.39"/>
    <n v="1486.45"/>
    <n v="11982.74"/>
    <n v="104599.58"/>
    <s v="Chicago"/>
    <x v="3"/>
    <x v="4"/>
    <x v="2"/>
    <x v="2"/>
    <n v="11982.74"/>
  </r>
  <r>
    <x v="9"/>
    <n v="70209.73"/>
    <n v="1621.3"/>
    <n v="15934.62"/>
    <n v="87765.65"/>
    <s v="Los Angeles"/>
    <x v="3"/>
    <x v="4"/>
    <x v="1"/>
    <x v="0"/>
    <n v="70209.73"/>
  </r>
  <r>
    <x v="9"/>
    <n v="70209.73"/>
    <n v="1621.3"/>
    <n v="15934.62"/>
    <n v="87765.65"/>
    <s v="Los Angeles"/>
    <x v="3"/>
    <x v="4"/>
    <x v="1"/>
    <x v="1"/>
    <n v="1621.3"/>
  </r>
  <r>
    <x v="9"/>
    <n v="70209.73"/>
    <n v="1621.3"/>
    <n v="15934.62"/>
    <n v="87765.65"/>
    <s v="Los Angeles"/>
    <x v="3"/>
    <x v="4"/>
    <x v="1"/>
    <x v="2"/>
    <n v="15934.62"/>
  </r>
  <r>
    <x v="10"/>
    <n v="118073.11"/>
    <n v="1419.18"/>
    <n v="16113.8"/>
    <n v="135606.09"/>
    <s v="Los Angeles"/>
    <x v="3"/>
    <x v="4"/>
    <x v="1"/>
    <x v="0"/>
    <n v="118073.11"/>
  </r>
  <r>
    <x v="10"/>
    <n v="118073.11"/>
    <n v="1419.18"/>
    <n v="16113.8"/>
    <n v="135606.09"/>
    <s v="Los Angeles"/>
    <x v="3"/>
    <x v="4"/>
    <x v="1"/>
    <x v="1"/>
    <n v="1419.18"/>
  </r>
  <r>
    <x v="10"/>
    <n v="118073.11"/>
    <n v="1419.18"/>
    <n v="16113.8"/>
    <n v="135606.09"/>
    <s v="Los Angeles"/>
    <x v="3"/>
    <x v="4"/>
    <x v="1"/>
    <x v="2"/>
    <n v="16113.8"/>
  </r>
  <r>
    <x v="0"/>
    <n v="73254.86"/>
    <n v="2144.89"/>
    <n v="11971.58"/>
    <n v="87371.33"/>
    <s v="New York"/>
    <x v="3"/>
    <x v="5"/>
    <x v="0"/>
    <x v="0"/>
    <n v="73254.86"/>
  </r>
  <r>
    <x v="0"/>
    <n v="73254.86"/>
    <n v="2144.89"/>
    <n v="11971.58"/>
    <n v="87371.33"/>
    <s v="New York"/>
    <x v="3"/>
    <x v="5"/>
    <x v="0"/>
    <x v="1"/>
    <n v="2144.89"/>
  </r>
  <r>
    <x v="0"/>
    <n v="73254.86"/>
    <n v="2144.89"/>
    <n v="11971.58"/>
    <n v="87371.33"/>
    <s v="New York"/>
    <x v="3"/>
    <x v="5"/>
    <x v="0"/>
    <x v="2"/>
    <n v="11971.58"/>
  </r>
  <r>
    <x v="1"/>
    <n v="155659.68"/>
    <n v="1798.31"/>
    <n v="12153.86"/>
    <n v="169611.84999999998"/>
    <s v="New York"/>
    <x v="3"/>
    <x v="5"/>
    <x v="0"/>
    <x v="0"/>
    <n v="155659.68"/>
  </r>
  <r>
    <x v="1"/>
    <n v="155659.68"/>
    <n v="1798.31"/>
    <n v="12153.86"/>
    <n v="169611.84999999998"/>
    <s v="New York"/>
    <x v="3"/>
    <x v="5"/>
    <x v="0"/>
    <x v="1"/>
    <n v="1798.31"/>
  </r>
  <r>
    <x v="1"/>
    <n v="155659.68"/>
    <n v="1798.31"/>
    <n v="12153.86"/>
    <n v="169611.84999999998"/>
    <s v="New York"/>
    <x v="3"/>
    <x v="5"/>
    <x v="0"/>
    <x v="2"/>
    <n v="12153.86"/>
  </r>
  <r>
    <x v="2"/>
    <n v="99179.85"/>
    <n v="2156.67"/>
    <n v="15070.03"/>
    <n v="116406.55"/>
    <s v="New York"/>
    <x v="3"/>
    <x v="5"/>
    <x v="0"/>
    <x v="0"/>
    <n v="99179.85"/>
  </r>
  <r>
    <x v="2"/>
    <n v="99179.85"/>
    <n v="2156.67"/>
    <n v="15070.03"/>
    <n v="116406.55"/>
    <s v="New York"/>
    <x v="3"/>
    <x v="5"/>
    <x v="0"/>
    <x v="1"/>
    <n v="2156.67"/>
  </r>
  <r>
    <x v="2"/>
    <n v="99179.85"/>
    <n v="2156.67"/>
    <n v="15070.03"/>
    <n v="116406.55"/>
    <s v="New York"/>
    <x v="3"/>
    <x v="5"/>
    <x v="0"/>
    <x v="2"/>
    <n v="15070.03"/>
  </r>
  <r>
    <x v="3"/>
    <n v="113561.99"/>
    <n v="2086.3000000000002"/>
    <n v="9743.92"/>
    <n v="125392.21"/>
    <s v="Los Angeles"/>
    <x v="3"/>
    <x v="5"/>
    <x v="1"/>
    <x v="0"/>
    <n v="113561.99"/>
  </r>
  <r>
    <x v="3"/>
    <n v="113561.99"/>
    <n v="2086.3000000000002"/>
    <n v="9743.92"/>
    <n v="125392.21"/>
    <s v="Los Angeles"/>
    <x v="3"/>
    <x v="5"/>
    <x v="1"/>
    <x v="1"/>
    <n v="2086.3000000000002"/>
  </r>
  <r>
    <x v="3"/>
    <n v="113561.99"/>
    <n v="2086.3000000000002"/>
    <n v="9743.92"/>
    <n v="125392.21"/>
    <s v="Los Angeles"/>
    <x v="3"/>
    <x v="5"/>
    <x v="1"/>
    <x v="2"/>
    <n v="9743.92"/>
  </r>
  <r>
    <x v="4"/>
    <n v="149933.04999999999"/>
    <n v="1341.99"/>
    <n v="10205.51"/>
    <n v="161480.54999999999"/>
    <s v="Chicago"/>
    <x v="3"/>
    <x v="5"/>
    <x v="2"/>
    <x v="0"/>
    <n v="149933.04999999999"/>
  </r>
  <r>
    <x v="4"/>
    <n v="149933.04999999999"/>
    <n v="1341.99"/>
    <n v="10205.51"/>
    <n v="161480.54999999999"/>
    <s v="Chicago"/>
    <x v="3"/>
    <x v="5"/>
    <x v="2"/>
    <x v="1"/>
    <n v="1341.99"/>
  </r>
  <r>
    <x v="4"/>
    <n v="149933.04999999999"/>
    <n v="1341.99"/>
    <n v="10205.51"/>
    <n v="161480.54999999999"/>
    <s v="Chicago"/>
    <x v="3"/>
    <x v="5"/>
    <x v="2"/>
    <x v="2"/>
    <n v="10205.51"/>
  </r>
  <r>
    <x v="5"/>
    <n v="108494.73"/>
    <n v="2165.66"/>
    <n v="9192.74"/>
    <n v="119853.13"/>
    <s v="Houston"/>
    <x v="3"/>
    <x v="5"/>
    <x v="3"/>
    <x v="0"/>
    <n v="108494.73"/>
  </r>
  <r>
    <x v="5"/>
    <n v="108494.73"/>
    <n v="2165.66"/>
    <n v="9192.74"/>
    <n v="119853.13"/>
    <s v="Houston"/>
    <x v="3"/>
    <x v="5"/>
    <x v="3"/>
    <x v="1"/>
    <n v="2165.66"/>
  </r>
  <r>
    <x v="5"/>
    <n v="108494.73"/>
    <n v="2165.66"/>
    <n v="9192.74"/>
    <n v="119853.13"/>
    <s v="Houston"/>
    <x v="3"/>
    <x v="5"/>
    <x v="3"/>
    <x v="2"/>
    <n v="9192.74"/>
  </r>
  <r>
    <x v="6"/>
    <n v="132027.45000000001"/>
    <n v="1779.4"/>
    <n v="17825"/>
    <n v="151631.85"/>
    <s v="Phoenix"/>
    <x v="3"/>
    <x v="5"/>
    <x v="4"/>
    <x v="0"/>
    <n v="132027.45000000001"/>
  </r>
  <r>
    <x v="6"/>
    <n v="132027.45000000001"/>
    <n v="1779.4"/>
    <n v="17825"/>
    <n v="151631.85"/>
    <s v="Phoenix"/>
    <x v="3"/>
    <x v="5"/>
    <x v="4"/>
    <x v="1"/>
    <n v="1779.4"/>
  </r>
  <r>
    <x v="6"/>
    <n v="132027.45000000001"/>
    <n v="1779.4"/>
    <n v="17825"/>
    <n v="151631.85"/>
    <s v="Phoenix"/>
    <x v="3"/>
    <x v="5"/>
    <x v="4"/>
    <x v="2"/>
    <n v="17825"/>
  </r>
  <r>
    <x v="7"/>
    <n v="134092.67000000001"/>
    <n v="1789.63"/>
    <n v="13123.54"/>
    <n v="149005.84000000003"/>
    <s v="Chicago"/>
    <x v="3"/>
    <x v="5"/>
    <x v="2"/>
    <x v="0"/>
    <n v="134092.67000000001"/>
  </r>
  <r>
    <x v="7"/>
    <n v="134092.67000000001"/>
    <n v="1789.63"/>
    <n v="13123.54"/>
    <n v="149005.84000000003"/>
    <s v="Chicago"/>
    <x v="3"/>
    <x v="5"/>
    <x v="2"/>
    <x v="1"/>
    <n v="1789.63"/>
  </r>
  <r>
    <x v="7"/>
    <n v="134092.67000000001"/>
    <n v="1789.63"/>
    <n v="13123.54"/>
    <n v="149005.84000000003"/>
    <s v="Chicago"/>
    <x v="3"/>
    <x v="5"/>
    <x v="2"/>
    <x v="2"/>
    <n v="13123.54"/>
  </r>
  <r>
    <x v="8"/>
    <n v="91334.37"/>
    <n v="2247.19"/>
    <n v="10106"/>
    <n v="103687.56"/>
    <s v="Chicago"/>
    <x v="3"/>
    <x v="5"/>
    <x v="2"/>
    <x v="0"/>
    <n v="91334.37"/>
  </r>
  <r>
    <x v="8"/>
    <n v="91334.37"/>
    <n v="2247.19"/>
    <n v="10106"/>
    <n v="103687.56"/>
    <s v="Chicago"/>
    <x v="3"/>
    <x v="5"/>
    <x v="2"/>
    <x v="1"/>
    <n v="2247.19"/>
  </r>
  <r>
    <x v="8"/>
    <n v="91334.37"/>
    <n v="2247.19"/>
    <n v="10106"/>
    <n v="103687.56"/>
    <s v="Chicago"/>
    <x v="3"/>
    <x v="5"/>
    <x v="2"/>
    <x v="2"/>
    <n v="10106"/>
  </r>
  <r>
    <x v="9"/>
    <n v="64894.16"/>
    <n v="1620.99"/>
    <n v="14388.65"/>
    <n v="80903.8"/>
    <s v="Los Angeles"/>
    <x v="3"/>
    <x v="5"/>
    <x v="1"/>
    <x v="0"/>
    <n v="64894.16"/>
  </r>
  <r>
    <x v="9"/>
    <n v="64894.16"/>
    <n v="1620.99"/>
    <n v="14388.65"/>
    <n v="80903.8"/>
    <s v="Los Angeles"/>
    <x v="3"/>
    <x v="5"/>
    <x v="1"/>
    <x v="1"/>
    <n v="1620.99"/>
  </r>
  <r>
    <x v="9"/>
    <n v="64894.16"/>
    <n v="1620.99"/>
    <n v="14388.65"/>
    <n v="80903.8"/>
    <s v="Los Angeles"/>
    <x v="3"/>
    <x v="5"/>
    <x v="1"/>
    <x v="2"/>
    <n v="14388.65"/>
  </r>
  <r>
    <x v="10"/>
    <n v="95827.82"/>
    <n v="1985.24"/>
    <n v="16992.03"/>
    <n v="114805.09000000001"/>
    <s v="Los Angeles"/>
    <x v="3"/>
    <x v="5"/>
    <x v="1"/>
    <x v="0"/>
    <n v="95827.82"/>
  </r>
  <r>
    <x v="10"/>
    <n v="95827.82"/>
    <n v="1985.24"/>
    <n v="16992.03"/>
    <n v="114805.09000000001"/>
    <s v="Los Angeles"/>
    <x v="3"/>
    <x v="5"/>
    <x v="1"/>
    <x v="1"/>
    <n v="1985.24"/>
  </r>
  <r>
    <x v="10"/>
    <n v="95827.82"/>
    <n v="1985.24"/>
    <n v="16992.03"/>
    <n v="114805.09000000001"/>
    <s v="Los Angeles"/>
    <x v="3"/>
    <x v="5"/>
    <x v="1"/>
    <x v="2"/>
    <n v="16992.03"/>
  </r>
  <r>
    <x v="0"/>
    <n v="98219.78"/>
    <n v="2066.46"/>
    <n v="10562.63"/>
    <n v="110848.87000000001"/>
    <s v="New York"/>
    <x v="3"/>
    <x v="6"/>
    <x v="0"/>
    <x v="0"/>
    <n v="98219.78"/>
  </r>
  <r>
    <x v="0"/>
    <n v="98219.78"/>
    <n v="2066.46"/>
    <n v="10562.63"/>
    <n v="110848.87000000001"/>
    <s v="New York"/>
    <x v="3"/>
    <x v="6"/>
    <x v="0"/>
    <x v="1"/>
    <n v="2066.46"/>
  </r>
  <r>
    <x v="0"/>
    <n v="98219.78"/>
    <n v="2066.46"/>
    <n v="10562.63"/>
    <n v="110848.87000000001"/>
    <s v="New York"/>
    <x v="3"/>
    <x v="6"/>
    <x v="0"/>
    <x v="2"/>
    <n v="10562.63"/>
  </r>
  <r>
    <x v="1"/>
    <n v="148668.87"/>
    <n v="1606.73"/>
    <n v="9733.3799999999992"/>
    <n v="160008.98000000001"/>
    <s v="New York"/>
    <x v="3"/>
    <x v="6"/>
    <x v="0"/>
    <x v="0"/>
    <n v="148668.87"/>
  </r>
  <r>
    <x v="1"/>
    <n v="148668.87"/>
    <n v="1606.73"/>
    <n v="9733.3799999999992"/>
    <n v="160008.98000000001"/>
    <s v="New York"/>
    <x v="3"/>
    <x v="6"/>
    <x v="0"/>
    <x v="1"/>
    <n v="1606.73"/>
  </r>
  <r>
    <x v="1"/>
    <n v="148668.87"/>
    <n v="1606.73"/>
    <n v="9733.3799999999992"/>
    <n v="160008.98000000001"/>
    <s v="New York"/>
    <x v="3"/>
    <x v="6"/>
    <x v="0"/>
    <x v="2"/>
    <n v="9733.3799999999992"/>
  </r>
  <r>
    <x v="2"/>
    <n v="111155.15"/>
    <n v="1889.14"/>
    <n v="15726.61"/>
    <n v="128770.9"/>
    <s v="New York"/>
    <x v="3"/>
    <x v="6"/>
    <x v="0"/>
    <x v="0"/>
    <n v="111155.15"/>
  </r>
  <r>
    <x v="2"/>
    <n v="111155.15"/>
    <n v="1889.14"/>
    <n v="15726.61"/>
    <n v="128770.9"/>
    <s v="New York"/>
    <x v="3"/>
    <x v="6"/>
    <x v="0"/>
    <x v="1"/>
    <n v="1889.14"/>
  </r>
  <r>
    <x v="2"/>
    <n v="111155.15"/>
    <n v="1889.14"/>
    <n v="15726.61"/>
    <n v="128770.9"/>
    <s v="New York"/>
    <x v="3"/>
    <x v="6"/>
    <x v="0"/>
    <x v="2"/>
    <n v="15726.61"/>
  </r>
  <r>
    <x v="3"/>
    <n v="78277.48"/>
    <n v="1871.78"/>
    <n v="16095.51"/>
    <n v="96244.76999999999"/>
    <s v="Los Angeles"/>
    <x v="3"/>
    <x v="6"/>
    <x v="1"/>
    <x v="0"/>
    <n v="78277.48"/>
  </r>
  <r>
    <x v="3"/>
    <n v="78277.48"/>
    <n v="1871.78"/>
    <n v="16095.51"/>
    <n v="96244.76999999999"/>
    <s v="Los Angeles"/>
    <x v="3"/>
    <x v="6"/>
    <x v="1"/>
    <x v="1"/>
    <n v="1871.78"/>
  </r>
  <r>
    <x v="3"/>
    <n v="78277.48"/>
    <n v="1871.78"/>
    <n v="16095.51"/>
    <n v="96244.76999999999"/>
    <s v="Los Angeles"/>
    <x v="3"/>
    <x v="6"/>
    <x v="1"/>
    <x v="2"/>
    <n v="16095.51"/>
  </r>
  <r>
    <x v="4"/>
    <n v="107957.81"/>
    <n v="2125.67"/>
    <n v="9724.08"/>
    <n v="119807.56"/>
    <s v="Chicago"/>
    <x v="3"/>
    <x v="6"/>
    <x v="2"/>
    <x v="0"/>
    <n v="107957.81"/>
  </r>
  <r>
    <x v="4"/>
    <n v="107957.81"/>
    <n v="2125.67"/>
    <n v="9724.08"/>
    <n v="119807.56"/>
    <s v="Chicago"/>
    <x v="3"/>
    <x v="6"/>
    <x v="2"/>
    <x v="1"/>
    <n v="2125.67"/>
  </r>
  <r>
    <x v="4"/>
    <n v="107957.81"/>
    <n v="2125.67"/>
    <n v="9724.08"/>
    <n v="119807.56"/>
    <s v="Chicago"/>
    <x v="3"/>
    <x v="6"/>
    <x v="2"/>
    <x v="2"/>
    <n v="9724.08"/>
  </r>
  <r>
    <x v="5"/>
    <n v="80423.3"/>
    <n v="2165.04"/>
    <n v="11151.94"/>
    <n v="93740.28"/>
    <s v="Houston"/>
    <x v="3"/>
    <x v="6"/>
    <x v="3"/>
    <x v="0"/>
    <n v="80423.3"/>
  </r>
  <r>
    <x v="5"/>
    <n v="80423.3"/>
    <n v="2165.04"/>
    <n v="11151.94"/>
    <n v="93740.28"/>
    <s v="Houston"/>
    <x v="3"/>
    <x v="6"/>
    <x v="3"/>
    <x v="1"/>
    <n v="2165.04"/>
  </r>
  <r>
    <x v="5"/>
    <n v="80423.3"/>
    <n v="2165.04"/>
    <n v="11151.94"/>
    <n v="93740.28"/>
    <s v="Houston"/>
    <x v="3"/>
    <x v="6"/>
    <x v="3"/>
    <x v="2"/>
    <n v="11151.94"/>
  </r>
  <r>
    <x v="6"/>
    <n v="144577.79999999999"/>
    <n v="1737.55"/>
    <n v="15672.05"/>
    <n v="161987.39999999997"/>
    <s v="Phoenix"/>
    <x v="3"/>
    <x v="6"/>
    <x v="4"/>
    <x v="0"/>
    <n v="144577.79999999999"/>
  </r>
  <r>
    <x v="6"/>
    <n v="144577.79999999999"/>
    <n v="1737.55"/>
    <n v="15672.05"/>
    <n v="161987.39999999997"/>
    <s v="Phoenix"/>
    <x v="3"/>
    <x v="6"/>
    <x v="4"/>
    <x v="1"/>
    <n v="1737.55"/>
  </r>
  <r>
    <x v="6"/>
    <n v="144577.79999999999"/>
    <n v="1737.55"/>
    <n v="15672.05"/>
    <n v="161987.39999999997"/>
    <s v="Phoenix"/>
    <x v="3"/>
    <x v="6"/>
    <x v="4"/>
    <x v="2"/>
    <n v="15672.05"/>
  </r>
  <r>
    <x v="7"/>
    <n v="112333.46"/>
    <n v="2068.63"/>
    <n v="12425.73"/>
    <n v="126827.82"/>
    <s v="Chicago"/>
    <x v="3"/>
    <x v="6"/>
    <x v="2"/>
    <x v="0"/>
    <n v="112333.46"/>
  </r>
  <r>
    <x v="7"/>
    <n v="112333.46"/>
    <n v="2068.63"/>
    <n v="12425.73"/>
    <n v="126827.82"/>
    <s v="Chicago"/>
    <x v="3"/>
    <x v="6"/>
    <x v="2"/>
    <x v="1"/>
    <n v="2068.63"/>
  </r>
  <r>
    <x v="7"/>
    <n v="112333.46"/>
    <n v="2068.63"/>
    <n v="12425.73"/>
    <n v="126827.82"/>
    <s v="Chicago"/>
    <x v="3"/>
    <x v="6"/>
    <x v="2"/>
    <x v="2"/>
    <n v="12425.73"/>
  </r>
  <r>
    <x v="8"/>
    <n v="78381.95"/>
    <n v="1756.15"/>
    <n v="9271.7900000000009"/>
    <n v="89409.889999999985"/>
    <s v="Chicago"/>
    <x v="3"/>
    <x v="6"/>
    <x v="2"/>
    <x v="0"/>
    <n v="78381.95"/>
  </r>
  <r>
    <x v="8"/>
    <n v="78381.95"/>
    <n v="1756.15"/>
    <n v="9271.7900000000009"/>
    <n v="89409.889999999985"/>
    <s v="Chicago"/>
    <x v="3"/>
    <x v="6"/>
    <x v="2"/>
    <x v="1"/>
    <n v="1756.15"/>
  </r>
  <r>
    <x v="8"/>
    <n v="78381.95"/>
    <n v="1756.15"/>
    <n v="9271.7900000000009"/>
    <n v="89409.889999999985"/>
    <s v="Chicago"/>
    <x v="3"/>
    <x v="6"/>
    <x v="2"/>
    <x v="2"/>
    <n v="9271.7900000000009"/>
  </r>
  <r>
    <x v="9"/>
    <n v="132389.84"/>
    <n v="2147.06"/>
    <n v="14539.93"/>
    <n v="149076.82999999999"/>
    <s v="Los Angeles"/>
    <x v="3"/>
    <x v="6"/>
    <x v="1"/>
    <x v="0"/>
    <n v="132389.84"/>
  </r>
  <r>
    <x v="9"/>
    <n v="132389.84"/>
    <n v="2147.06"/>
    <n v="14539.93"/>
    <n v="149076.82999999999"/>
    <s v="Los Angeles"/>
    <x v="3"/>
    <x v="6"/>
    <x v="1"/>
    <x v="1"/>
    <n v="2147.06"/>
  </r>
  <r>
    <x v="9"/>
    <n v="132389.84"/>
    <n v="2147.06"/>
    <n v="14539.93"/>
    <n v="149076.82999999999"/>
    <s v="Los Angeles"/>
    <x v="3"/>
    <x v="6"/>
    <x v="1"/>
    <x v="2"/>
    <n v="14539.93"/>
  </r>
  <r>
    <x v="10"/>
    <n v="126611.13"/>
    <n v="2232"/>
    <n v="9959.68"/>
    <n v="138802.81"/>
    <s v="Los Angeles"/>
    <x v="3"/>
    <x v="6"/>
    <x v="1"/>
    <x v="0"/>
    <n v="126611.13"/>
  </r>
  <r>
    <x v="10"/>
    <n v="126611.13"/>
    <n v="2232"/>
    <n v="9959.68"/>
    <n v="138802.81"/>
    <s v="Los Angeles"/>
    <x v="3"/>
    <x v="6"/>
    <x v="1"/>
    <x v="1"/>
    <n v="2232"/>
  </r>
  <r>
    <x v="10"/>
    <n v="126611.13"/>
    <n v="2232"/>
    <n v="9959.68"/>
    <n v="138802.81"/>
    <s v="Los Angeles"/>
    <x v="3"/>
    <x v="6"/>
    <x v="1"/>
    <x v="2"/>
    <n v="9959.68"/>
  </r>
  <r>
    <x v="0"/>
    <n v="66905.440000000002"/>
    <n v="1694.77"/>
    <n v="10151.57"/>
    <n v="78751.78"/>
    <s v="New York"/>
    <x v="3"/>
    <x v="7"/>
    <x v="0"/>
    <x v="0"/>
    <n v="66905.440000000002"/>
  </r>
  <r>
    <x v="0"/>
    <n v="66905.440000000002"/>
    <n v="1694.77"/>
    <n v="10151.57"/>
    <n v="78751.78"/>
    <s v="New York"/>
    <x v="3"/>
    <x v="7"/>
    <x v="0"/>
    <x v="1"/>
    <n v="1694.77"/>
  </r>
  <r>
    <x v="0"/>
    <n v="66905.440000000002"/>
    <n v="1694.77"/>
    <n v="10151.57"/>
    <n v="78751.78"/>
    <s v="New York"/>
    <x v="3"/>
    <x v="7"/>
    <x v="0"/>
    <x v="2"/>
    <n v="10151.57"/>
  </r>
  <r>
    <x v="1"/>
    <n v="112782.03"/>
    <n v="1987.72"/>
    <n v="16343.82"/>
    <n v="131113.57"/>
    <s v="New York"/>
    <x v="3"/>
    <x v="7"/>
    <x v="0"/>
    <x v="0"/>
    <n v="112782.03"/>
  </r>
  <r>
    <x v="1"/>
    <n v="112782.03"/>
    <n v="1987.72"/>
    <n v="16343.82"/>
    <n v="131113.57"/>
    <s v="New York"/>
    <x v="3"/>
    <x v="7"/>
    <x v="0"/>
    <x v="1"/>
    <n v="1987.72"/>
  </r>
  <r>
    <x v="1"/>
    <n v="112782.03"/>
    <n v="1987.72"/>
    <n v="16343.82"/>
    <n v="131113.57"/>
    <s v="New York"/>
    <x v="3"/>
    <x v="7"/>
    <x v="0"/>
    <x v="2"/>
    <n v="16343.82"/>
  </r>
  <r>
    <x v="2"/>
    <n v="93172.36"/>
    <n v="2009.11"/>
    <n v="15855.26"/>
    <n v="111036.73"/>
    <s v="New York"/>
    <x v="3"/>
    <x v="7"/>
    <x v="0"/>
    <x v="0"/>
    <n v="93172.36"/>
  </r>
  <r>
    <x v="2"/>
    <n v="93172.36"/>
    <n v="2009.11"/>
    <n v="15855.26"/>
    <n v="111036.73"/>
    <s v="New York"/>
    <x v="3"/>
    <x v="7"/>
    <x v="0"/>
    <x v="1"/>
    <n v="2009.11"/>
  </r>
  <r>
    <x v="2"/>
    <n v="93172.36"/>
    <n v="2009.11"/>
    <n v="15855.26"/>
    <n v="111036.73"/>
    <s v="New York"/>
    <x v="3"/>
    <x v="7"/>
    <x v="0"/>
    <x v="2"/>
    <n v="15855.26"/>
  </r>
  <r>
    <x v="3"/>
    <n v="109328.94"/>
    <n v="1587.82"/>
    <n v="9193.36"/>
    <n v="120110.12000000001"/>
    <s v="Los Angeles"/>
    <x v="3"/>
    <x v="7"/>
    <x v="1"/>
    <x v="0"/>
    <n v="109328.94"/>
  </r>
  <r>
    <x v="3"/>
    <n v="109328.94"/>
    <n v="1587.82"/>
    <n v="9193.36"/>
    <n v="120110.12000000001"/>
    <s v="Los Angeles"/>
    <x v="3"/>
    <x v="7"/>
    <x v="1"/>
    <x v="1"/>
    <n v="1587.82"/>
  </r>
  <r>
    <x v="3"/>
    <n v="109328.94"/>
    <n v="1587.82"/>
    <n v="9193.36"/>
    <n v="120110.12000000001"/>
    <s v="Los Angeles"/>
    <x v="3"/>
    <x v="7"/>
    <x v="1"/>
    <x v="2"/>
    <n v="9193.36"/>
  </r>
  <r>
    <x v="4"/>
    <n v="81897.039999999994"/>
    <n v="1480.25"/>
    <n v="15098.55"/>
    <n v="98475.839999999997"/>
    <s v="Chicago"/>
    <x v="3"/>
    <x v="7"/>
    <x v="2"/>
    <x v="0"/>
    <n v="81897.039999999994"/>
  </r>
  <r>
    <x v="4"/>
    <n v="81897.039999999994"/>
    <n v="1480.25"/>
    <n v="15098.55"/>
    <n v="98475.839999999997"/>
    <s v="Chicago"/>
    <x v="3"/>
    <x v="7"/>
    <x v="2"/>
    <x v="1"/>
    <n v="1480.25"/>
  </r>
  <r>
    <x v="4"/>
    <n v="81897.039999999994"/>
    <n v="1480.25"/>
    <n v="15098.55"/>
    <n v="98475.839999999997"/>
    <s v="Chicago"/>
    <x v="3"/>
    <x v="7"/>
    <x v="2"/>
    <x v="2"/>
    <n v="15098.55"/>
  </r>
  <r>
    <x v="5"/>
    <n v="75815.77"/>
    <n v="1546.28"/>
    <n v="16682.650000000001"/>
    <n v="94044.700000000012"/>
    <s v="Houston"/>
    <x v="3"/>
    <x v="7"/>
    <x v="3"/>
    <x v="0"/>
    <n v="75815.77"/>
  </r>
  <r>
    <x v="5"/>
    <n v="75815.77"/>
    <n v="1546.28"/>
    <n v="16682.650000000001"/>
    <n v="94044.700000000012"/>
    <s v="Houston"/>
    <x v="3"/>
    <x v="7"/>
    <x v="3"/>
    <x v="1"/>
    <n v="1546.28"/>
  </r>
  <r>
    <x v="5"/>
    <n v="75815.77"/>
    <n v="1546.28"/>
    <n v="16682.650000000001"/>
    <n v="94044.700000000012"/>
    <s v="Houston"/>
    <x v="3"/>
    <x v="7"/>
    <x v="3"/>
    <x v="2"/>
    <n v="16682.650000000001"/>
  </r>
  <r>
    <x v="6"/>
    <n v="134995.39000000001"/>
    <n v="1412.67"/>
    <n v="13815.15"/>
    <n v="150223.21000000002"/>
    <s v="Phoenix"/>
    <x v="3"/>
    <x v="7"/>
    <x v="4"/>
    <x v="0"/>
    <n v="134995.39000000001"/>
  </r>
  <r>
    <x v="6"/>
    <n v="134995.39000000001"/>
    <n v="1412.67"/>
    <n v="13815.15"/>
    <n v="150223.21000000002"/>
    <s v="Phoenix"/>
    <x v="3"/>
    <x v="7"/>
    <x v="4"/>
    <x v="1"/>
    <n v="1412.67"/>
  </r>
  <r>
    <x v="6"/>
    <n v="134995.39000000001"/>
    <n v="1412.67"/>
    <n v="13815.15"/>
    <n v="150223.21000000002"/>
    <s v="Phoenix"/>
    <x v="3"/>
    <x v="7"/>
    <x v="4"/>
    <x v="2"/>
    <n v="13815.15"/>
  </r>
  <r>
    <x v="7"/>
    <n v="79981.55"/>
    <n v="1785.29"/>
    <n v="16147.9"/>
    <n v="97914.739999999991"/>
    <s v="Chicago"/>
    <x v="3"/>
    <x v="7"/>
    <x v="2"/>
    <x v="0"/>
    <n v="79981.55"/>
  </r>
  <r>
    <x v="7"/>
    <n v="79981.55"/>
    <n v="1785.29"/>
    <n v="16147.9"/>
    <n v="97914.739999999991"/>
    <s v="Chicago"/>
    <x v="3"/>
    <x v="7"/>
    <x v="2"/>
    <x v="1"/>
    <n v="1785.29"/>
  </r>
  <r>
    <x v="7"/>
    <n v="79981.55"/>
    <n v="1785.29"/>
    <n v="16147.9"/>
    <n v="97914.739999999991"/>
    <s v="Chicago"/>
    <x v="3"/>
    <x v="7"/>
    <x v="2"/>
    <x v="2"/>
    <n v="16147.9"/>
  </r>
  <r>
    <x v="8"/>
    <n v="119239.95"/>
    <n v="1688.26"/>
    <n v="17736.03"/>
    <n v="138664.24"/>
    <s v="Chicago"/>
    <x v="3"/>
    <x v="7"/>
    <x v="2"/>
    <x v="0"/>
    <n v="119239.95"/>
  </r>
  <r>
    <x v="8"/>
    <n v="119239.95"/>
    <n v="1688.26"/>
    <n v="17736.03"/>
    <n v="138664.24"/>
    <s v="Chicago"/>
    <x v="3"/>
    <x v="7"/>
    <x v="2"/>
    <x v="1"/>
    <n v="1688.26"/>
  </r>
  <r>
    <x v="8"/>
    <n v="119239.95"/>
    <n v="1688.26"/>
    <n v="17736.03"/>
    <n v="138664.24"/>
    <s v="Chicago"/>
    <x v="3"/>
    <x v="7"/>
    <x v="2"/>
    <x v="2"/>
    <n v="17736.03"/>
  </r>
  <r>
    <x v="9"/>
    <n v="74425.73"/>
    <n v="1682.06"/>
    <n v="17089.68"/>
    <n v="93197.47"/>
    <s v="Los Angeles"/>
    <x v="3"/>
    <x v="7"/>
    <x v="1"/>
    <x v="0"/>
    <n v="74425.73"/>
  </r>
  <r>
    <x v="9"/>
    <n v="74425.73"/>
    <n v="1682.06"/>
    <n v="17089.68"/>
    <n v="93197.47"/>
    <s v="Los Angeles"/>
    <x v="3"/>
    <x v="7"/>
    <x v="1"/>
    <x v="1"/>
    <n v="1682.06"/>
  </r>
  <r>
    <x v="9"/>
    <n v="74425.73"/>
    <n v="1682.06"/>
    <n v="17089.68"/>
    <n v="93197.47"/>
    <s v="Los Angeles"/>
    <x v="3"/>
    <x v="7"/>
    <x v="1"/>
    <x v="2"/>
    <n v="17089.68"/>
  </r>
  <r>
    <x v="10"/>
    <n v="150127.42000000001"/>
    <n v="2243.7800000000002"/>
    <n v="10918.51"/>
    <n v="163289.71000000002"/>
    <s v="Los Angeles"/>
    <x v="3"/>
    <x v="7"/>
    <x v="1"/>
    <x v="0"/>
    <n v="150127.42000000001"/>
  </r>
  <r>
    <x v="10"/>
    <n v="150127.42000000001"/>
    <n v="2243.7800000000002"/>
    <n v="10918.51"/>
    <n v="163289.71000000002"/>
    <s v="Los Angeles"/>
    <x v="3"/>
    <x v="7"/>
    <x v="1"/>
    <x v="1"/>
    <n v="2243.7800000000002"/>
  </r>
  <r>
    <x v="10"/>
    <n v="150127.42000000001"/>
    <n v="2243.7800000000002"/>
    <n v="10918.51"/>
    <n v="163289.71000000002"/>
    <s v="Los Angeles"/>
    <x v="3"/>
    <x v="7"/>
    <x v="1"/>
    <x v="2"/>
    <n v="10918.51"/>
  </r>
  <r>
    <x v="0"/>
    <n v="115848.55"/>
    <n v="2175.89"/>
    <n v="18026.5"/>
    <n v="136050.94"/>
    <s v="New York"/>
    <x v="3"/>
    <x v="8"/>
    <x v="0"/>
    <x v="0"/>
    <n v="115848.55"/>
  </r>
  <r>
    <x v="0"/>
    <n v="115848.55"/>
    <n v="2175.89"/>
    <n v="18026.5"/>
    <n v="136050.94"/>
    <s v="New York"/>
    <x v="3"/>
    <x v="8"/>
    <x v="0"/>
    <x v="1"/>
    <n v="2175.89"/>
  </r>
  <r>
    <x v="0"/>
    <n v="115848.55"/>
    <n v="2175.89"/>
    <n v="18026.5"/>
    <n v="136050.94"/>
    <s v="New York"/>
    <x v="3"/>
    <x v="8"/>
    <x v="0"/>
    <x v="2"/>
    <n v="18026.5"/>
  </r>
  <r>
    <x v="1"/>
    <n v="138065.32"/>
    <n v="2278.81"/>
    <n v="10442.66"/>
    <n v="150786.79"/>
    <s v="New York"/>
    <x v="3"/>
    <x v="8"/>
    <x v="0"/>
    <x v="0"/>
    <n v="138065.32"/>
  </r>
  <r>
    <x v="1"/>
    <n v="138065.32"/>
    <n v="2278.81"/>
    <n v="10442.66"/>
    <n v="150786.79"/>
    <s v="New York"/>
    <x v="3"/>
    <x v="8"/>
    <x v="0"/>
    <x v="1"/>
    <n v="2278.81"/>
  </r>
  <r>
    <x v="1"/>
    <n v="138065.32"/>
    <n v="2278.81"/>
    <n v="10442.66"/>
    <n v="150786.79"/>
    <s v="New York"/>
    <x v="3"/>
    <x v="8"/>
    <x v="0"/>
    <x v="2"/>
    <n v="10442.66"/>
  </r>
  <r>
    <x v="2"/>
    <n v="88158.42"/>
    <n v="1690.43"/>
    <n v="15619.35"/>
    <n v="105468.2"/>
    <s v="New York"/>
    <x v="3"/>
    <x v="8"/>
    <x v="0"/>
    <x v="0"/>
    <n v="88158.42"/>
  </r>
  <r>
    <x v="2"/>
    <n v="88158.42"/>
    <n v="1690.43"/>
    <n v="15619.35"/>
    <n v="105468.2"/>
    <s v="New York"/>
    <x v="3"/>
    <x v="8"/>
    <x v="0"/>
    <x v="1"/>
    <n v="1690.43"/>
  </r>
  <r>
    <x v="2"/>
    <n v="88158.42"/>
    <n v="1690.43"/>
    <n v="15619.35"/>
    <n v="105468.2"/>
    <s v="New York"/>
    <x v="3"/>
    <x v="8"/>
    <x v="0"/>
    <x v="2"/>
    <n v="15619.35"/>
  </r>
  <r>
    <x v="3"/>
    <n v="76211.33"/>
    <n v="2043.83"/>
    <n v="18450.89"/>
    <n v="96706.05"/>
    <s v="Los Angeles"/>
    <x v="3"/>
    <x v="8"/>
    <x v="1"/>
    <x v="0"/>
    <n v="76211.33"/>
  </r>
  <r>
    <x v="3"/>
    <n v="76211.33"/>
    <n v="2043.83"/>
    <n v="18450.89"/>
    <n v="96706.05"/>
    <s v="Los Angeles"/>
    <x v="3"/>
    <x v="8"/>
    <x v="1"/>
    <x v="1"/>
    <n v="2043.83"/>
  </r>
  <r>
    <x v="3"/>
    <n v="76211.33"/>
    <n v="2043.83"/>
    <n v="18450.89"/>
    <n v="96706.05"/>
    <s v="Los Angeles"/>
    <x v="3"/>
    <x v="8"/>
    <x v="1"/>
    <x v="2"/>
    <n v="18450.89"/>
  </r>
  <r>
    <x v="4"/>
    <n v="114518.65"/>
    <n v="1923.24"/>
    <n v="16701.87"/>
    <n v="133143.76"/>
    <s v="Chicago"/>
    <x v="3"/>
    <x v="8"/>
    <x v="2"/>
    <x v="0"/>
    <n v="114518.65"/>
  </r>
  <r>
    <x v="4"/>
    <n v="114518.65"/>
    <n v="1923.24"/>
    <n v="16701.87"/>
    <n v="133143.76"/>
    <s v="Chicago"/>
    <x v="3"/>
    <x v="8"/>
    <x v="2"/>
    <x v="1"/>
    <n v="1923.24"/>
  </r>
  <r>
    <x v="4"/>
    <n v="114518.65"/>
    <n v="1923.24"/>
    <n v="16701.87"/>
    <n v="133143.76"/>
    <s v="Chicago"/>
    <x v="3"/>
    <x v="8"/>
    <x v="2"/>
    <x v="2"/>
    <n v="16701.87"/>
  </r>
  <r>
    <x v="5"/>
    <n v="146777.87"/>
    <n v="1961.06"/>
    <n v="14901.7"/>
    <n v="163640.63"/>
    <s v="Houston"/>
    <x v="3"/>
    <x v="8"/>
    <x v="3"/>
    <x v="0"/>
    <n v="146777.87"/>
  </r>
  <r>
    <x v="5"/>
    <n v="146777.87"/>
    <n v="1961.06"/>
    <n v="14901.7"/>
    <n v="163640.63"/>
    <s v="Houston"/>
    <x v="3"/>
    <x v="8"/>
    <x v="3"/>
    <x v="1"/>
    <n v="1961.06"/>
  </r>
  <r>
    <x v="5"/>
    <n v="146777.87"/>
    <n v="1961.06"/>
    <n v="14901.7"/>
    <n v="163640.63"/>
    <s v="Houston"/>
    <x v="3"/>
    <x v="8"/>
    <x v="3"/>
    <x v="2"/>
    <n v="14901.7"/>
  </r>
  <r>
    <x v="6"/>
    <n v="78508.12"/>
    <n v="1849.46"/>
    <n v="18451.82"/>
    <n v="98809.4"/>
    <s v="Phoenix"/>
    <x v="3"/>
    <x v="8"/>
    <x v="4"/>
    <x v="0"/>
    <n v="78508.12"/>
  </r>
  <r>
    <x v="6"/>
    <n v="78508.12"/>
    <n v="1849.46"/>
    <n v="18451.82"/>
    <n v="98809.4"/>
    <s v="Phoenix"/>
    <x v="3"/>
    <x v="8"/>
    <x v="4"/>
    <x v="1"/>
    <n v="1849.46"/>
  </r>
  <r>
    <x v="6"/>
    <n v="78508.12"/>
    <n v="1849.46"/>
    <n v="18451.82"/>
    <n v="98809.4"/>
    <s v="Phoenix"/>
    <x v="3"/>
    <x v="8"/>
    <x v="4"/>
    <x v="2"/>
    <n v="18451.82"/>
  </r>
  <r>
    <x v="7"/>
    <n v="85996.17"/>
    <n v="1695.7"/>
    <n v="10935.56"/>
    <n v="98627.43"/>
    <s v="Chicago"/>
    <x v="3"/>
    <x v="8"/>
    <x v="2"/>
    <x v="0"/>
    <n v="85996.17"/>
  </r>
  <r>
    <x v="7"/>
    <n v="85996.17"/>
    <n v="1695.7"/>
    <n v="10935.56"/>
    <n v="98627.43"/>
    <s v="Chicago"/>
    <x v="3"/>
    <x v="8"/>
    <x v="2"/>
    <x v="1"/>
    <n v="1695.7"/>
  </r>
  <r>
    <x v="7"/>
    <n v="85996.17"/>
    <n v="1695.7"/>
    <n v="10935.56"/>
    <n v="98627.43"/>
    <s v="Chicago"/>
    <x v="3"/>
    <x v="8"/>
    <x v="2"/>
    <x v="2"/>
    <n v="10935.56"/>
  </r>
  <r>
    <x v="8"/>
    <n v="146111.99"/>
    <n v="2201.31"/>
    <n v="12739.14"/>
    <n v="161052.44"/>
    <s v="Chicago"/>
    <x v="3"/>
    <x v="8"/>
    <x v="2"/>
    <x v="0"/>
    <n v="146111.99"/>
  </r>
  <r>
    <x v="8"/>
    <n v="146111.99"/>
    <n v="2201.31"/>
    <n v="12739.14"/>
    <n v="161052.44"/>
    <s v="Chicago"/>
    <x v="3"/>
    <x v="8"/>
    <x v="2"/>
    <x v="1"/>
    <n v="2201.31"/>
  </r>
  <r>
    <x v="8"/>
    <n v="146111.99"/>
    <n v="2201.31"/>
    <n v="12739.14"/>
    <n v="161052.44"/>
    <s v="Chicago"/>
    <x v="3"/>
    <x v="8"/>
    <x v="2"/>
    <x v="2"/>
    <n v="12739.14"/>
  </r>
  <r>
    <x v="9"/>
    <n v="88895.91"/>
    <n v="1741.89"/>
    <n v="14995.32"/>
    <n v="105633.12"/>
    <s v="Los Angeles"/>
    <x v="3"/>
    <x v="8"/>
    <x v="1"/>
    <x v="0"/>
    <n v="88895.91"/>
  </r>
  <r>
    <x v="9"/>
    <n v="88895.91"/>
    <n v="1741.89"/>
    <n v="14995.32"/>
    <n v="105633.12"/>
    <s v="Los Angeles"/>
    <x v="3"/>
    <x v="8"/>
    <x v="1"/>
    <x v="1"/>
    <n v="1741.89"/>
  </r>
  <r>
    <x v="9"/>
    <n v="88895.91"/>
    <n v="1741.89"/>
    <n v="14995.32"/>
    <n v="105633.12"/>
    <s v="Los Angeles"/>
    <x v="3"/>
    <x v="8"/>
    <x v="1"/>
    <x v="2"/>
    <n v="14995.32"/>
  </r>
  <r>
    <x v="10"/>
    <n v="128025.35"/>
    <n v="2252.15"/>
    <n v="16732.560000000001"/>
    <n v="147010.06"/>
    <s v="Los Angeles"/>
    <x v="3"/>
    <x v="8"/>
    <x v="1"/>
    <x v="0"/>
    <n v="128025.35"/>
  </r>
  <r>
    <x v="10"/>
    <n v="128025.35"/>
    <n v="2252.15"/>
    <n v="16732.560000000001"/>
    <n v="147010.06"/>
    <s v="Los Angeles"/>
    <x v="3"/>
    <x v="8"/>
    <x v="1"/>
    <x v="1"/>
    <n v="2252.15"/>
  </r>
  <r>
    <x v="10"/>
    <n v="128025.35"/>
    <n v="2252.15"/>
    <n v="16732.560000000001"/>
    <n v="147010.06"/>
    <s v="Los Angeles"/>
    <x v="3"/>
    <x v="8"/>
    <x v="1"/>
    <x v="2"/>
    <n v="16732.560000000001"/>
  </r>
  <r>
    <x v="0"/>
    <n v="151985.56"/>
    <n v="2082.89"/>
    <n v="16019.87"/>
    <n v="170088.32000000001"/>
    <s v="New York"/>
    <x v="3"/>
    <x v="9"/>
    <x v="0"/>
    <x v="0"/>
    <n v="151985.56"/>
  </r>
  <r>
    <x v="0"/>
    <n v="151985.56"/>
    <n v="2082.89"/>
    <n v="16019.87"/>
    <n v="170088.32000000001"/>
    <s v="New York"/>
    <x v="3"/>
    <x v="9"/>
    <x v="0"/>
    <x v="1"/>
    <n v="2082.89"/>
  </r>
  <r>
    <x v="0"/>
    <n v="151985.56"/>
    <n v="2082.89"/>
    <n v="16019.87"/>
    <n v="170088.32000000001"/>
    <s v="New York"/>
    <x v="3"/>
    <x v="9"/>
    <x v="0"/>
    <x v="2"/>
    <n v="16019.87"/>
  </r>
  <r>
    <x v="1"/>
    <n v="100596.24"/>
    <n v="2063.67"/>
    <n v="11288.65"/>
    <n v="113948.56"/>
    <s v="New York"/>
    <x v="3"/>
    <x v="9"/>
    <x v="0"/>
    <x v="0"/>
    <n v="100596.24"/>
  </r>
  <r>
    <x v="1"/>
    <n v="100596.24"/>
    <n v="2063.67"/>
    <n v="11288.65"/>
    <n v="113948.56"/>
    <s v="New York"/>
    <x v="3"/>
    <x v="9"/>
    <x v="0"/>
    <x v="1"/>
    <n v="2063.67"/>
  </r>
  <r>
    <x v="1"/>
    <n v="100596.24"/>
    <n v="2063.67"/>
    <n v="11288.65"/>
    <n v="113948.56"/>
    <s v="New York"/>
    <x v="3"/>
    <x v="9"/>
    <x v="0"/>
    <x v="2"/>
    <n v="11288.65"/>
  </r>
  <r>
    <x v="2"/>
    <n v="94986.79"/>
    <n v="1920.14"/>
    <n v="14450.96"/>
    <n v="111357.88999999998"/>
    <s v="New York"/>
    <x v="3"/>
    <x v="9"/>
    <x v="0"/>
    <x v="0"/>
    <n v="94986.79"/>
  </r>
  <r>
    <x v="2"/>
    <n v="94986.79"/>
    <n v="1920.14"/>
    <n v="14450.96"/>
    <n v="111357.88999999998"/>
    <s v="New York"/>
    <x v="3"/>
    <x v="9"/>
    <x v="0"/>
    <x v="1"/>
    <n v="1920.14"/>
  </r>
  <r>
    <x v="2"/>
    <n v="94986.79"/>
    <n v="1920.14"/>
    <n v="14450.96"/>
    <n v="111357.88999999998"/>
    <s v="New York"/>
    <x v="3"/>
    <x v="9"/>
    <x v="0"/>
    <x v="2"/>
    <n v="14450.96"/>
  </r>
  <r>
    <x v="3"/>
    <n v="90931.06"/>
    <n v="2006.63"/>
    <n v="11115.05"/>
    <n v="104052.74"/>
    <s v="Los Angeles"/>
    <x v="3"/>
    <x v="9"/>
    <x v="1"/>
    <x v="0"/>
    <n v="90931.06"/>
  </r>
  <r>
    <x v="3"/>
    <n v="90931.06"/>
    <n v="2006.63"/>
    <n v="11115.05"/>
    <n v="104052.74"/>
    <s v="Los Angeles"/>
    <x v="3"/>
    <x v="9"/>
    <x v="1"/>
    <x v="1"/>
    <n v="2006.63"/>
  </r>
  <r>
    <x v="3"/>
    <n v="90931.06"/>
    <n v="2006.63"/>
    <n v="11115.05"/>
    <n v="104052.74"/>
    <s v="Los Angeles"/>
    <x v="3"/>
    <x v="9"/>
    <x v="1"/>
    <x v="2"/>
    <n v="11115.05"/>
  </r>
  <r>
    <x v="4"/>
    <n v="77487.91"/>
    <n v="1502.57"/>
    <n v="17571.11"/>
    <n v="96561.590000000011"/>
    <s v="Chicago"/>
    <x v="3"/>
    <x v="9"/>
    <x v="2"/>
    <x v="0"/>
    <n v="77487.91"/>
  </r>
  <r>
    <x v="4"/>
    <n v="77487.91"/>
    <n v="1502.57"/>
    <n v="17571.11"/>
    <n v="96561.590000000011"/>
    <s v="Chicago"/>
    <x v="3"/>
    <x v="9"/>
    <x v="2"/>
    <x v="1"/>
    <n v="1502.57"/>
  </r>
  <r>
    <x v="4"/>
    <n v="77487.91"/>
    <n v="1502.57"/>
    <n v="17571.11"/>
    <n v="96561.590000000011"/>
    <s v="Chicago"/>
    <x v="3"/>
    <x v="9"/>
    <x v="2"/>
    <x v="2"/>
    <n v="17571.11"/>
  </r>
  <r>
    <x v="5"/>
    <n v="99408.63"/>
    <n v="1639.9"/>
    <n v="15380.96"/>
    <n v="116429.48999999999"/>
    <s v="Houston"/>
    <x v="3"/>
    <x v="9"/>
    <x v="3"/>
    <x v="0"/>
    <n v="99408.63"/>
  </r>
  <r>
    <x v="5"/>
    <n v="99408.63"/>
    <n v="1639.9"/>
    <n v="15380.96"/>
    <n v="116429.48999999999"/>
    <s v="Houston"/>
    <x v="3"/>
    <x v="9"/>
    <x v="3"/>
    <x v="1"/>
    <n v="1639.9"/>
  </r>
  <r>
    <x v="5"/>
    <n v="99408.63"/>
    <n v="1639.9"/>
    <n v="15380.96"/>
    <n v="116429.48999999999"/>
    <s v="Houston"/>
    <x v="3"/>
    <x v="9"/>
    <x v="3"/>
    <x v="2"/>
    <n v="15380.96"/>
  </r>
  <r>
    <x v="6"/>
    <n v="94980.9"/>
    <n v="1905.26"/>
    <n v="10162.42"/>
    <n v="107048.57999999999"/>
    <s v="Phoenix"/>
    <x v="3"/>
    <x v="9"/>
    <x v="4"/>
    <x v="0"/>
    <n v="94980.9"/>
  </r>
  <r>
    <x v="6"/>
    <n v="94980.9"/>
    <n v="1905.26"/>
    <n v="10162.42"/>
    <n v="107048.57999999999"/>
    <s v="Phoenix"/>
    <x v="3"/>
    <x v="9"/>
    <x v="4"/>
    <x v="1"/>
    <n v="1905.26"/>
  </r>
  <r>
    <x v="6"/>
    <n v="94980.9"/>
    <n v="1905.26"/>
    <n v="10162.42"/>
    <n v="107048.57999999999"/>
    <s v="Phoenix"/>
    <x v="3"/>
    <x v="9"/>
    <x v="4"/>
    <x v="2"/>
    <n v="10162.42"/>
  </r>
  <r>
    <x v="7"/>
    <n v="86941.67"/>
    <n v="1727.63"/>
    <n v="12611.11"/>
    <n v="101280.41"/>
    <s v="Chicago"/>
    <x v="3"/>
    <x v="9"/>
    <x v="2"/>
    <x v="0"/>
    <n v="86941.67"/>
  </r>
  <r>
    <x v="7"/>
    <n v="86941.67"/>
    <n v="1727.63"/>
    <n v="12611.11"/>
    <n v="101280.41"/>
    <s v="Chicago"/>
    <x v="3"/>
    <x v="9"/>
    <x v="2"/>
    <x v="1"/>
    <n v="1727.63"/>
  </r>
  <r>
    <x v="7"/>
    <n v="86941.67"/>
    <n v="1727.63"/>
    <n v="12611.11"/>
    <n v="101280.41"/>
    <s v="Chicago"/>
    <x v="3"/>
    <x v="9"/>
    <x v="2"/>
    <x v="2"/>
    <n v="12611.11"/>
  </r>
  <r>
    <x v="8"/>
    <n v="142147.09"/>
    <n v="1690.43"/>
    <n v="10883.48"/>
    <n v="154721"/>
    <s v="Chicago"/>
    <x v="3"/>
    <x v="9"/>
    <x v="2"/>
    <x v="0"/>
    <n v="142147.09"/>
  </r>
  <r>
    <x v="8"/>
    <n v="142147.09"/>
    <n v="1690.43"/>
    <n v="10883.48"/>
    <n v="154721"/>
    <s v="Chicago"/>
    <x v="3"/>
    <x v="9"/>
    <x v="2"/>
    <x v="1"/>
    <n v="1690.43"/>
  </r>
  <r>
    <x v="8"/>
    <n v="142147.09"/>
    <n v="1690.43"/>
    <n v="10883.48"/>
    <n v="154721"/>
    <s v="Chicago"/>
    <x v="3"/>
    <x v="9"/>
    <x v="2"/>
    <x v="2"/>
    <n v="10883.48"/>
  </r>
  <r>
    <x v="9"/>
    <n v="102255.67"/>
    <n v="1720.5"/>
    <n v="17463.849999999999"/>
    <n v="121440.01999999999"/>
    <s v="Los Angeles"/>
    <x v="3"/>
    <x v="9"/>
    <x v="1"/>
    <x v="0"/>
    <n v="102255.67"/>
  </r>
  <r>
    <x v="9"/>
    <n v="102255.67"/>
    <n v="1720.5"/>
    <n v="17463.849999999999"/>
    <n v="121440.01999999999"/>
    <s v="Los Angeles"/>
    <x v="3"/>
    <x v="9"/>
    <x v="1"/>
    <x v="1"/>
    <n v="1720.5"/>
  </r>
  <r>
    <x v="9"/>
    <n v="102255.67"/>
    <n v="1720.5"/>
    <n v="17463.849999999999"/>
    <n v="121440.01999999999"/>
    <s v="Los Angeles"/>
    <x v="3"/>
    <x v="9"/>
    <x v="1"/>
    <x v="2"/>
    <n v="17463.849999999999"/>
  </r>
  <r>
    <x v="10"/>
    <n v="105498.89"/>
    <n v="2267.65"/>
    <n v="11604.54"/>
    <n v="119371.07999999999"/>
    <s v="Los Angeles"/>
    <x v="3"/>
    <x v="9"/>
    <x v="1"/>
    <x v="0"/>
    <n v="105498.89"/>
  </r>
  <r>
    <x v="10"/>
    <n v="105498.89"/>
    <n v="2267.65"/>
    <n v="11604.54"/>
    <n v="119371.07999999999"/>
    <s v="Los Angeles"/>
    <x v="3"/>
    <x v="9"/>
    <x v="1"/>
    <x v="1"/>
    <n v="2267.65"/>
  </r>
  <r>
    <x v="10"/>
    <n v="105498.89"/>
    <n v="2267.65"/>
    <n v="11604.54"/>
    <n v="119371.07999999999"/>
    <s v="Los Angeles"/>
    <x v="3"/>
    <x v="9"/>
    <x v="1"/>
    <x v="2"/>
    <n v="11604.54"/>
  </r>
  <r>
    <x v="0"/>
    <n v="120855.05"/>
    <n v="2038.56"/>
    <n v="11550.6"/>
    <n v="134444.21"/>
    <s v="New York"/>
    <x v="3"/>
    <x v="10"/>
    <x v="0"/>
    <x v="0"/>
    <n v="120855.05"/>
  </r>
  <r>
    <x v="0"/>
    <n v="120855.05"/>
    <n v="2038.56"/>
    <n v="11550.6"/>
    <n v="134444.21"/>
    <s v="New York"/>
    <x v="3"/>
    <x v="10"/>
    <x v="0"/>
    <x v="1"/>
    <n v="2038.56"/>
  </r>
  <r>
    <x v="0"/>
    <n v="120855.05"/>
    <n v="2038.56"/>
    <n v="11550.6"/>
    <n v="134444.21"/>
    <s v="New York"/>
    <x v="3"/>
    <x v="10"/>
    <x v="0"/>
    <x v="2"/>
    <n v="11550.6"/>
  </r>
  <r>
    <x v="1"/>
    <n v="105108.29"/>
    <n v="1447.7"/>
    <n v="13656.74"/>
    <n v="120212.73"/>
    <s v="New York"/>
    <x v="3"/>
    <x v="10"/>
    <x v="0"/>
    <x v="0"/>
    <n v="105108.29"/>
  </r>
  <r>
    <x v="1"/>
    <n v="105108.29"/>
    <n v="1447.7"/>
    <n v="13656.74"/>
    <n v="120212.73"/>
    <s v="New York"/>
    <x v="3"/>
    <x v="10"/>
    <x v="0"/>
    <x v="1"/>
    <n v="1447.7"/>
  </r>
  <r>
    <x v="1"/>
    <n v="105108.29"/>
    <n v="1447.7"/>
    <n v="13656.74"/>
    <n v="120212.73"/>
    <s v="New York"/>
    <x v="3"/>
    <x v="10"/>
    <x v="0"/>
    <x v="2"/>
    <n v="13656.74"/>
  </r>
  <r>
    <x v="2"/>
    <n v="80279.149999999994"/>
    <n v="2158.5300000000002"/>
    <n v="18318.21"/>
    <n v="100755.88999999998"/>
    <s v="New York"/>
    <x v="3"/>
    <x v="10"/>
    <x v="0"/>
    <x v="0"/>
    <n v="80279.149999999994"/>
  </r>
  <r>
    <x v="2"/>
    <n v="80279.149999999994"/>
    <n v="2158.5300000000002"/>
    <n v="18318.21"/>
    <n v="100755.88999999998"/>
    <s v="New York"/>
    <x v="3"/>
    <x v="10"/>
    <x v="0"/>
    <x v="1"/>
    <n v="2158.5300000000002"/>
  </r>
  <r>
    <x v="2"/>
    <n v="80279.149999999994"/>
    <n v="2158.5300000000002"/>
    <n v="18318.21"/>
    <n v="100755.88999999998"/>
    <s v="New York"/>
    <x v="3"/>
    <x v="10"/>
    <x v="0"/>
    <x v="2"/>
    <n v="18318.21"/>
  </r>
  <r>
    <x v="3"/>
    <n v="73255.48"/>
    <n v="1732.9"/>
    <n v="15670.5"/>
    <n v="90658.87999999999"/>
    <s v="Los Angeles"/>
    <x v="3"/>
    <x v="10"/>
    <x v="1"/>
    <x v="0"/>
    <n v="73255.48"/>
  </r>
  <r>
    <x v="3"/>
    <n v="73255.48"/>
    <n v="1732.9"/>
    <n v="15670.5"/>
    <n v="90658.87999999999"/>
    <s v="Los Angeles"/>
    <x v="3"/>
    <x v="10"/>
    <x v="1"/>
    <x v="1"/>
    <n v="1732.9"/>
  </r>
  <r>
    <x v="3"/>
    <n v="73255.48"/>
    <n v="1732.9"/>
    <n v="15670.5"/>
    <n v="90658.87999999999"/>
    <s v="Los Angeles"/>
    <x v="3"/>
    <x v="10"/>
    <x v="1"/>
    <x v="2"/>
    <n v="15670.5"/>
  </r>
  <r>
    <x v="4"/>
    <n v="141615.75"/>
    <n v="1632.77"/>
    <n v="18082.919999999998"/>
    <n v="161331.44"/>
    <s v="Chicago"/>
    <x v="3"/>
    <x v="10"/>
    <x v="2"/>
    <x v="0"/>
    <n v="141615.75"/>
  </r>
  <r>
    <x v="4"/>
    <n v="141615.75"/>
    <n v="1632.77"/>
    <n v="18082.919999999998"/>
    <n v="161331.44"/>
    <s v="Chicago"/>
    <x v="3"/>
    <x v="10"/>
    <x v="2"/>
    <x v="1"/>
    <n v="1632.77"/>
  </r>
  <r>
    <x v="4"/>
    <n v="141615.75"/>
    <n v="1632.77"/>
    <n v="18082.919999999998"/>
    <n v="161331.44"/>
    <s v="Chicago"/>
    <x v="3"/>
    <x v="10"/>
    <x v="2"/>
    <x v="2"/>
    <n v="18082.919999999998"/>
  </r>
  <r>
    <x v="5"/>
    <n v="94414.22"/>
    <n v="1658.81"/>
    <n v="16012.12"/>
    <n v="112085.15"/>
    <s v="Houston"/>
    <x v="3"/>
    <x v="10"/>
    <x v="3"/>
    <x v="0"/>
    <n v="94414.22"/>
  </r>
  <r>
    <x v="5"/>
    <n v="94414.22"/>
    <n v="1658.81"/>
    <n v="16012.12"/>
    <n v="112085.15"/>
    <s v="Houston"/>
    <x v="3"/>
    <x v="10"/>
    <x v="3"/>
    <x v="1"/>
    <n v="1658.81"/>
  </r>
  <r>
    <x v="5"/>
    <n v="94414.22"/>
    <n v="1658.81"/>
    <n v="16012.12"/>
    <n v="112085.15"/>
    <s v="Houston"/>
    <x v="3"/>
    <x v="10"/>
    <x v="3"/>
    <x v="2"/>
    <n v="16012.12"/>
  </r>
  <r>
    <x v="6"/>
    <n v="77719.17"/>
    <n v="1493.89"/>
    <n v="10029.120000000001"/>
    <n v="89242.18"/>
    <s v="Phoenix"/>
    <x v="3"/>
    <x v="10"/>
    <x v="4"/>
    <x v="0"/>
    <n v="77719.17"/>
  </r>
  <r>
    <x v="6"/>
    <n v="77719.17"/>
    <n v="1493.89"/>
    <n v="10029.120000000001"/>
    <n v="89242.18"/>
    <s v="Phoenix"/>
    <x v="3"/>
    <x v="10"/>
    <x v="4"/>
    <x v="1"/>
    <n v="1493.89"/>
  </r>
  <r>
    <x v="6"/>
    <n v="77719.17"/>
    <n v="1493.89"/>
    <n v="10029.120000000001"/>
    <n v="89242.18"/>
    <s v="Phoenix"/>
    <x v="3"/>
    <x v="10"/>
    <x v="4"/>
    <x v="2"/>
    <n v="10029.120000000001"/>
  </r>
  <r>
    <x v="7"/>
    <n v="71464.3"/>
    <n v="1600.22"/>
    <n v="10475.83"/>
    <n v="83540.350000000006"/>
    <s v="Chicago"/>
    <x v="3"/>
    <x v="10"/>
    <x v="2"/>
    <x v="0"/>
    <n v="71464.3"/>
  </r>
  <r>
    <x v="7"/>
    <n v="71464.3"/>
    <n v="1600.22"/>
    <n v="10475.83"/>
    <n v="83540.350000000006"/>
    <s v="Chicago"/>
    <x v="3"/>
    <x v="10"/>
    <x v="2"/>
    <x v="1"/>
    <n v="1600.22"/>
  </r>
  <r>
    <x v="7"/>
    <n v="71464.3"/>
    <n v="1600.22"/>
    <n v="10475.83"/>
    <n v="83540.350000000006"/>
    <s v="Chicago"/>
    <x v="3"/>
    <x v="10"/>
    <x v="2"/>
    <x v="2"/>
    <n v="10475.83"/>
  </r>
  <r>
    <x v="8"/>
    <n v="90703.52"/>
    <n v="2202.5500000000002"/>
    <n v="18020.919999999998"/>
    <n v="110926.99"/>
    <s v="Chicago"/>
    <x v="3"/>
    <x v="10"/>
    <x v="2"/>
    <x v="0"/>
    <n v="90703.52"/>
  </r>
  <r>
    <x v="8"/>
    <n v="90703.52"/>
    <n v="2202.5500000000002"/>
    <n v="18020.919999999998"/>
    <n v="110926.99"/>
    <s v="Chicago"/>
    <x v="3"/>
    <x v="10"/>
    <x v="2"/>
    <x v="1"/>
    <n v="2202.5500000000002"/>
  </r>
  <r>
    <x v="8"/>
    <n v="90703.52"/>
    <n v="2202.5500000000002"/>
    <n v="18020.919999999998"/>
    <n v="110926.99"/>
    <s v="Chicago"/>
    <x v="3"/>
    <x v="10"/>
    <x v="2"/>
    <x v="2"/>
    <n v="18020.919999999998"/>
  </r>
  <r>
    <x v="9"/>
    <n v="154559.79999999999"/>
    <n v="1976.87"/>
    <n v="14463.36"/>
    <n v="171000.02999999997"/>
    <s v="Los Angeles"/>
    <x v="3"/>
    <x v="10"/>
    <x v="1"/>
    <x v="0"/>
    <n v="154559.79999999999"/>
  </r>
  <r>
    <x v="9"/>
    <n v="154559.79999999999"/>
    <n v="1976.87"/>
    <n v="14463.36"/>
    <n v="171000.02999999997"/>
    <s v="Los Angeles"/>
    <x v="3"/>
    <x v="10"/>
    <x v="1"/>
    <x v="1"/>
    <n v="1976.87"/>
  </r>
  <r>
    <x v="9"/>
    <n v="154559.79999999999"/>
    <n v="1976.87"/>
    <n v="14463.36"/>
    <n v="171000.02999999997"/>
    <s v="Los Angeles"/>
    <x v="3"/>
    <x v="10"/>
    <x v="1"/>
    <x v="2"/>
    <n v="14463.36"/>
  </r>
  <r>
    <x v="10"/>
    <n v="123725.96"/>
    <n v="2177.44"/>
    <n v="10987.33"/>
    <n v="136890.73000000001"/>
    <s v="Los Angeles"/>
    <x v="3"/>
    <x v="10"/>
    <x v="1"/>
    <x v="0"/>
    <n v="123725.96"/>
  </r>
  <r>
    <x v="10"/>
    <n v="123725.96"/>
    <n v="2177.44"/>
    <n v="10987.33"/>
    <n v="136890.73000000001"/>
    <s v="Los Angeles"/>
    <x v="3"/>
    <x v="10"/>
    <x v="1"/>
    <x v="1"/>
    <n v="2177.44"/>
  </r>
  <r>
    <x v="10"/>
    <n v="123725.96"/>
    <n v="2177.44"/>
    <n v="10987.33"/>
    <n v="136890.73000000001"/>
    <s v="Los Angeles"/>
    <x v="3"/>
    <x v="10"/>
    <x v="1"/>
    <x v="2"/>
    <n v="10987.33"/>
  </r>
  <r>
    <x v="0"/>
    <n v="69130.62"/>
    <n v="1682.99"/>
    <n v="13110.52"/>
    <n v="83924.13"/>
    <s v="New York"/>
    <x v="3"/>
    <x v="11"/>
    <x v="0"/>
    <x v="0"/>
    <n v="69130.62"/>
  </r>
  <r>
    <x v="0"/>
    <n v="69130.62"/>
    <n v="1682.99"/>
    <n v="13110.52"/>
    <n v="83924.13"/>
    <s v="New York"/>
    <x v="3"/>
    <x v="11"/>
    <x v="0"/>
    <x v="1"/>
    <n v="1682.99"/>
  </r>
  <r>
    <x v="0"/>
    <n v="69130.62"/>
    <n v="1682.99"/>
    <n v="13110.52"/>
    <n v="83924.13"/>
    <s v="New York"/>
    <x v="3"/>
    <x v="11"/>
    <x v="0"/>
    <x v="2"/>
    <n v="13110.52"/>
  </r>
  <r>
    <x v="1"/>
    <n v="98671.45"/>
    <n v="1546.59"/>
    <n v="17963.57"/>
    <n v="118181.60999999999"/>
    <s v="New York"/>
    <x v="3"/>
    <x v="11"/>
    <x v="0"/>
    <x v="0"/>
    <n v="98671.45"/>
  </r>
  <r>
    <x v="1"/>
    <n v="98671.45"/>
    <n v="1546.59"/>
    <n v="17963.57"/>
    <n v="118181.60999999999"/>
    <s v="New York"/>
    <x v="3"/>
    <x v="11"/>
    <x v="0"/>
    <x v="1"/>
    <n v="1546.59"/>
  </r>
  <r>
    <x v="1"/>
    <n v="98671.45"/>
    <n v="1546.59"/>
    <n v="17963.57"/>
    <n v="118181.60999999999"/>
    <s v="New York"/>
    <x v="3"/>
    <x v="11"/>
    <x v="0"/>
    <x v="2"/>
    <n v="17963.57"/>
  </r>
  <r>
    <x v="2"/>
    <n v="97348.37"/>
    <n v="1559.61"/>
    <n v="15817.13"/>
    <n v="114725.11"/>
    <s v="New York"/>
    <x v="3"/>
    <x v="11"/>
    <x v="0"/>
    <x v="0"/>
    <n v="97348.37"/>
  </r>
  <r>
    <x v="2"/>
    <n v="97348.37"/>
    <n v="1559.61"/>
    <n v="15817.13"/>
    <n v="114725.11"/>
    <s v="New York"/>
    <x v="3"/>
    <x v="11"/>
    <x v="0"/>
    <x v="1"/>
    <n v="1559.61"/>
  </r>
  <r>
    <x v="2"/>
    <n v="97348.37"/>
    <n v="1559.61"/>
    <n v="15817.13"/>
    <n v="114725.11"/>
    <s v="New York"/>
    <x v="3"/>
    <x v="11"/>
    <x v="0"/>
    <x v="2"/>
    <n v="15817.13"/>
  </r>
  <r>
    <x v="3"/>
    <n v="155463.14000000001"/>
    <n v="1798.93"/>
    <n v="14251.94"/>
    <n v="171514.01"/>
    <s v="Los Angeles"/>
    <x v="3"/>
    <x v="11"/>
    <x v="1"/>
    <x v="0"/>
    <n v="155463.14000000001"/>
  </r>
  <r>
    <x v="3"/>
    <n v="155463.14000000001"/>
    <n v="1798.93"/>
    <n v="14251.94"/>
    <n v="171514.01"/>
    <s v="Los Angeles"/>
    <x v="3"/>
    <x v="11"/>
    <x v="1"/>
    <x v="1"/>
    <n v="1798.93"/>
  </r>
  <r>
    <x v="3"/>
    <n v="155463.14000000001"/>
    <n v="1798.93"/>
    <n v="14251.94"/>
    <n v="171514.01"/>
    <s v="Los Angeles"/>
    <x v="3"/>
    <x v="11"/>
    <x v="1"/>
    <x v="2"/>
    <n v="14251.94"/>
  </r>
  <r>
    <x v="4"/>
    <n v="111615.19"/>
    <n v="2247.5"/>
    <n v="15014.54"/>
    <n v="128877.23000000001"/>
    <s v="Chicago"/>
    <x v="3"/>
    <x v="11"/>
    <x v="2"/>
    <x v="0"/>
    <n v="111615.19"/>
  </r>
  <r>
    <x v="4"/>
    <n v="111615.19"/>
    <n v="2247.5"/>
    <n v="15014.54"/>
    <n v="128877.23000000001"/>
    <s v="Chicago"/>
    <x v="3"/>
    <x v="11"/>
    <x v="2"/>
    <x v="1"/>
    <n v="2247.5"/>
  </r>
  <r>
    <x v="4"/>
    <n v="111615.19"/>
    <n v="2247.5"/>
    <n v="15014.54"/>
    <n v="128877.23000000001"/>
    <s v="Chicago"/>
    <x v="3"/>
    <x v="11"/>
    <x v="2"/>
    <x v="2"/>
    <n v="15014.54"/>
  </r>
  <r>
    <x v="5"/>
    <n v="104742.49"/>
    <n v="1515.59"/>
    <n v="11969.41"/>
    <n v="118227.49"/>
    <s v="Houston"/>
    <x v="3"/>
    <x v="11"/>
    <x v="3"/>
    <x v="0"/>
    <n v="104742.49"/>
  </r>
  <r>
    <x v="5"/>
    <n v="104742.49"/>
    <n v="1515.59"/>
    <n v="11969.41"/>
    <n v="118227.49"/>
    <s v="Houston"/>
    <x v="3"/>
    <x v="11"/>
    <x v="3"/>
    <x v="1"/>
    <n v="1515.59"/>
  </r>
  <r>
    <x v="5"/>
    <n v="104742.49"/>
    <n v="1515.59"/>
    <n v="11969.41"/>
    <n v="118227.49"/>
    <s v="Houston"/>
    <x v="3"/>
    <x v="11"/>
    <x v="3"/>
    <x v="2"/>
    <n v="11969.41"/>
  </r>
  <r>
    <x v="6"/>
    <n v="91808.67"/>
    <n v="1528.61"/>
    <n v="10520.78"/>
    <n v="103858.06"/>
    <s v="Phoenix"/>
    <x v="3"/>
    <x v="11"/>
    <x v="4"/>
    <x v="0"/>
    <n v="91808.67"/>
  </r>
  <r>
    <x v="6"/>
    <n v="91808.67"/>
    <n v="1528.61"/>
    <n v="10520.78"/>
    <n v="103858.06"/>
    <s v="Phoenix"/>
    <x v="3"/>
    <x v="11"/>
    <x v="4"/>
    <x v="1"/>
    <n v="1528.61"/>
  </r>
  <r>
    <x v="6"/>
    <n v="91808.67"/>
    <n v="1528.61"/>
    <n v="10520.78"/>
    <n v="103858.06"/>
    <s v="Phoenix"/>
    <x v="3"/>
    <x v="11"/>
    <x v="4"/>
    <x v="2"/>
    <n v="10520.78"/>
  </r>
  <r>
    <x v="7"/>
    <n v="99010.28"/>
    <n v="1471.88"/>
    <n v="11502.86"/>
    <n v="111985.02"/>
    <s v="Chicago"/>
    <x v="3"/>
    <x v="11"/>
    <x v="2"/>
    <x v="0"/>
    <n v="99010.28"/>
  </r>
  <r>
    <x v="7"/>
    <n v="99010.28"/>
    <n v="1471.88"/>
    <n v="11502.86"/>
    <n v="111985.02"/>
    <s v="Chicago"/>
    <x v="3"/>
    <x v="11"/>
    <x v="2"/>
    <x v="1"/>
    <n v="1471.88"/>
  </r>
  <r>
    <x v="7"/>
    <n v="99010.28"/>
    <n v="1471.88"/>
    <n v="11502.86"/>
    <n v="111985.02"/>
    <s v="Chicago"/>
    <x v="3"/>
    <x v="11"/>
    <x v="2"/>
    <x v="2"/>
    <n v="11502.86"/>
  </r>
  <r>
    <x v="8"/>
    <n v="78078.460000000006"/>
    <n v="1831.79"/>
    <n v="14594.49"/>
    <n v="94504.74"/>
    <s v="Chicago"/>
    <x v="3"/>
    <x v="11"/>
    <x v="2"/>
    <x v="0"/>
    <n v="78078.460000000006"/>
  </r>
  <r>
    <x v="8"/>
    <n v="78078.460000000006"/>
    <n v="1831.79"/>
    <n v="14594.49"/>
    <n v="94504.74"/>
    <s v="Chicago"/>
    <x v="3"/>
    <x v="11"/>
    <x v="2"/>
    <x v="1"/>
    <n v="1831.79"/>
  </r>
  <r>
    <x v="8"/>
    <n v="78078.460000000006"/>
    <n v="1831.79"/>
    <n v="14594.49"/>
    <n v="94504.74"/>
    <s v="Chicago"/>
    <x v="3"/>
    <x v="11"/>
    <x v="2"/>
    <x v="2"/>
    <n v="14594.49"/>
  </r>
  <r>
    <x v="9"/>
    <n v="86958.1"/>
    <n v="1702.52"/>
    <n v="14921.54"/>
    <n v="103582.16"/>
    <s v="Los Angeles"/>
    <x v="3"/>
    <x v="11"/>
    <x v="1"/>
    <x v="0"/>
    <n v="86958.1"/>
  </r>
  <r>
    <x v="9"/>
    <n v="86958.1"/>
    <n v="1702.52"/>
    <n v="14921.54"/>
    <n v="103582.16"/>
    <s v="Los Angeles"/>
    <x v="3"/>
    <x v="11"/>
    <x v="1"/>
    <x v="1"/>
    <n v="1702.52"/>
  </r>
  <r>
    <x v="9"/>
    <n v="86958.1"/>
    <n v="1702.52"/>
    <n v="14921.54"/>
    <n v="103582.16"/>
    <s v="Los Angeles"/>
    <x v="3"/>
    <x v="11"/>
    <x v="1"/>
    <x v="2"/>
    <n v="14921.54"/>
  </r>
  <r>
    <x v="10"/>
    <n v="137417.42000000001"/>
    <n v="1739.1"/>
    <n v="13028.37"/>
    <n v="152184.89000000001"/>
    <s v="Los Angeles"/>
    <x v="3"/>
    <x v="11"/>
    <x v="1"/>
    <x v="0"/>
    <n v="137417.42000000001"/>
  </r>
  <r>
    <x v="10"/>
    <n v="137417.42000000001"/>
    <n v="1739.1"/>
    <n v="13028.37"/>
    <n v="152184.89000000001"/>
    <s v="Los Angeles"/>
    <x v="3"/>
    <x v="11"/>
    <x v="1"/>
    <x v="1"/>
    <n v="1739.1"/>
  </r>
  <r>
    <x v="10"/>
    <n v="137417.42000000001"/>
    <n v="1739.1"/>
    <n v="13028.37"/>
    <n v="152184.89000000001"/>
    <s v="Los Angeles"/>
    <x v="3"/>
    <x v="11"/>
    <x v="1"/>
    <x v="2"/>
    <n v="13028.3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n v="19535663"/>
    <x v="0"/>
    <x v="0"/>
    <s v="USA"/>
    <x v="0"/>
  </r>
  <r>
    <n v="19518032"/>
    <x v="1"/>
    <x v="0"/>
    <s v="USA"/>
    <x v="0"/>
  </r>
  <r>
    <n v="18233352"/>
    <x v="2"/>
    <x v="0"/>
    <s v="USA"/>
    <x v="0"/>
  </r>
  <r>
    <n v="19509215"/>
    <x v="3"/>
    <x v="1"/>
    <s v="USA"/>
    <x v="1"/>
  </r>
  <r>
    <n v="19179557"/>
    <x v="4"/>
    <x v="2"/>
    <s v="USA"/>
    <x v="2"/>
  </r>
  <r>
    <n v="19402557"/>
    <x v="5"/>
    <x v="3"/>
    <s v="USA"/>
    <x v="3"/>
  </r>
  <r>
    <n v="20105096"/>
    <x v="6"/>
    <x v="4"/>
    <s v="USA"/>
    <x v="4"/>
  </r>
  <r>
    <n v="17852506"/>
    <x v="7"/>
    <x v="2"/>
    <s v="USA"/>
    <x v="2"/>
  </r>
  <r>
    <n v="19913988"/>
    <x v="8"/>
    <x v="2"/>
    <s v="USA"/>
    <x v="2"/>
  </r>
  <r>
    <n v="17844291"/>
    <x v="9"/>
    <x v="1"/>
    <s v="USA"/>
    <x v="1"/>
  </r>
  <r>
    <n v="19371136"/>
    <x v="10"/>
    <x v="1"/>
    <s v="USA"/>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8">
  <r>
    <x v="0"/>
    <n v="107309.29"/>
    <n v="1047.18"/>
    <n v="12033.89"/>
    <n v="120390.35999999999"/>
    <x v="0"/>
    <x v="0"/>
    <x v="0"/>
    <x v="0"/>
  </r>
  <r>
    <x v="1"/>
    <n v="87332.27"/>
    <n v="677.97"/>
    <n v="14338.12"/>
    <n v="102348.36"/>
    <x v="0"/>
    <x v="0"/>
    <x v="0"/>
    <x v="0"/>
  </r>
  <r>
    <x v="2"/>
    <n v="80454.3"/>
    <n v="983.63"/>
    <n v="12738.21"/>
    <n v="94176.140000000014"/>
    <x v="0"/>
    <x v="0"/>
    <x v="0"/>
    <x v="0"/>
  </r>
  <r>
    <x v="3"/>
    <n v="95844.56"/>
    <n v="1110.1099999999999"/>
    <n v="7928.87"/>
    <n v="104883.54"/>
    <x v="1"/>
    <x v="0"/>
    <x v="0"/>
    <x v="1"/>
  </r>
  <r>
    <x v="4"/>
    <n v="79900.02"/>
    <n v="1459.79"/>
    <n v="10514.27"/>
    <n v="91874.08"/>
    <x v="2"/>
    <x v="0"/>
    <x v="0"/>
    <x v="2"/>
  </r>
  <r>
    <x v="5"/>
    <n v="85628.51"/>
    <n v="871.1"/>
    <n v="11066.38"/>
    <n v="97565.99"/>
    <x v="3"/>
    <x v="0"/>
    <x v="0"/>
    <x v="3"/>
  </r>
  <r>
    <x v="6"/>
    <n v="124433.69"/>
    <n v="1134.5999999999999"/>
    <n v="10991.98"/>
    <n v="136560.27000000002"/>
    <x v="4"/>
    <x v="0"/>
    <x v="0"/>
    <x v="4"/>
  </r>
  <r>
    <x v="7"/>
    <n v="128198.33"/>
    <n v="666.18999999999994"/>
    <n v="9008.91"/>
    <n v="137873.43"/>
    <x v="2"/>
    <x v="0"/>
    <x v="0"/>
    <x v="2"/>
  </r>
  <r>
    <x v="8"/>
    <n v="106344.88"/>
    <n v="1263.25"/>
    <n v="9506.4599999999991"/>
    <n v="117114.59"/>
    <x v="2"/>
    <x v="0"/>
    <x v="0"/>
    <x v="2"/>
  </r>
  <r>
    <x v="9"/>
    <n v="127969.24"/>
    <n v="1011.53"/>
    <n v="7297.71"/>
    <n v="136278.48000000001"/>
    <x v="1"/>
    <x v="0"/>
    <x v="0"/>
    <x v="1"/>
  </r>
  <r>
    <x v="10"/>
    <n v="129377.88"/>
    <n v="950.77"/>
    <n v="10381.9"/>
    <n v="140710.55000000002"/>
    <x v="1"/>
    <x v="0"/>
    <x v="0"/>
    <x v="1"/>
  </r>
  <r>
    <x v="0"/>
    <n v="135721.72"/>
    <n v="1494.82"/>
    <n v="12835.24"/>
    <n v="150051.78"/>
    <x v="0"/>
    <x v="0"/>
    <x v="1"/>
    <x v="0"/>
  </r>
  <r>
    <x v="1"/>
    <n v="114810.36"/>
    <n v="890.32"/>
    <n v="15583.39"/>
    <n v="131284.07"/>
    <x v="0"/>
    <x v="0"/>
    <x v="1"/>
    <x v="0"/>
  </r>
  <r>
    <x v="2"/>
    <n v="71672"/>
    <n v="1368.34"/>
    <n v="12026.76"/>
    <n v="85067.099999999991"/>
    <x v="0"/>
    <x v="0"/>
    <x v="1"/>
    <x v="0"/>
  </r>
  <r>
    <x v="3"/>
    <n v="104241.53"/>
    <n v="886.91"/>
    <n v="9497.7800000000007"/>
    <n v="114626.22"/>
    <x v="1"/>
    <x v="0"/>
    <x v="1"/>
    <x v="1"/>
  </r>
  <r>
    <x v="4"/>
    <n v="82778.37"/>
    <n v="1192.26"/>
    <n v="14641.61"/>
    <n v="98612.239999999991"/>
    <x v="2"/>
    <x v="0"/>
    <x v="1"/>
    <x v="2"/>
  </r>
  <r>
    <x v="5"/>
    <n v="131634.99"/>
    <n v="1178.6199999999999"/>
    <n v="6647.95"/>
    <n v="139461.56"/>
    <x v="3"/>
    <x v="0"/>
    <x v="1"/>
    <x v="3"/>
  </r>
  <r>
    <x v="6"/>
    <n v="140596.16"/>
    <n v="1458.24"/>
    <n v="13459.58"/>
    <n v="155513.97999999998"/>
    <x v="4"/>
    <x v="0"/>
    <x v="1"/>
    <x v="4"/>
  </r>
  <r>
    <x v="7"/>
    <n v="78194.710000000006"/>
    <n v="774.68999999999994"/>
    <n v="15412.89"/>
    <n v="94382.290000000008"/>
    <x v="2"/>
    <x v="0"/>
    <x v="1"/>
    <x v="2"/>
  </r>
  <r>
    <x v="8"/>
    <n v="62847.229999999996"/>
    <n v="992"/>
    <n v="9937.0499999999993"/>
    <n v="73776.28"/>
    <x v="2"/>
    <x v="0"/>
    <x v="1"/>
    <x v="2"/>
  </r>
  <r>
    <x v="9"/>
    <n v="80088.5"/>
    <n v="1223.26"/>
    <n v="10462.19"/>
    <n v="91773.95"/>
    <x v="1"/>
    <x v="0"/>
    <x v="1"/>
    <x v="1"/>
  </r>
  <r>
    <x v="10"/>
    <n v="126728.31"/>
    <n v="1364.93"/>
    <n v="7081.95"/>
    <n v="135175.19"/>
    <x v="1"/>
    <x v="0"/>
    <x v="1"/>
    <x v="1"/>
  </r>
  <r>
    <x v="0"/>
    <n v="75181.819999999992"/>
    <n v="811.27"/>
    <n v="8388.2899999999991"/>
    <n v="84381.37999999999"/>
    <x v="0"/>
    <x v="0"/>
    <x v="2"/>
    <x v="0"/>
  </r>
  <r>
    <x v="1"/>
    <n v="112827.29"/>
    <n v="718.27"/>
    <n v="10371.36"/>
    <n v="123916.92"/>
    <x v="0"/>
    <x v="0"/>
    <x v="2"/>
    <x v="0"/>
  </r>
  <r>
    <x v="2"/>
    <n v="131566.79"/>
    <n v="669.6"/>
    <n v="8349.5399999999991"/>
    <n v="140585.93000000002"/>
    <x v="0"/>
    <x v="0"/>
    <x v="2"/>
    <x v="0"/>
  </r>
  <r>
    <x v="3"/>
    <n v="131157.59"/>
    <n v="1504.74"/>
    <n v="10973.07"/>
    <n v="143635.4"/>
    <x v="1"/>
    <x v="0"/>
    <x v="2"/>
    <x v="1"/>
  </r>
  <r>
    <x v="4"/>
    <n v="72546.2"/>
    <n v="1054"/>
    <n v="10820.86"/>
    <n v="84421.06"/>
    <x v="2"/>
    <x v="0"/>
    <x v="2"/>
    <x v="2"/>
  </r>
  <r>
    <x v="5"/>
    <n v="129345.02"/>
    <n v="1169.6299999999999"/>
    <n v="12611.42"/>
    <n v="143126.07"/>
    <x v="3"/>
    <x v="0"/>
    <x v="2"/>
    <x v="3"/>
  </r>
  <r>
    <x v="6"/>
    <n v="123447.27"/>
    <n v="1514.66"/>
    <n v="10335.709999999999"/>
    <n v="135297.64000000001"/>
    <x v="4"/>
    <x v="0"/>
    <x v="2"/>
    <x v="4"/>
  </r>
  <r>
    <x v="7"/>
    <n v="143163.88999999998"/>
    <n v="881.64"/>
    <n v="9045.18"/>
    <n v="153090.71"/>
    <x v="2"/>
    <x v="0"/>
    <x v="2"/>
    <x v="2"/>
  </r>
  <r>
    <x v="8"/>
    <n v="74214.62"/>
    <n v="721.37"/>
    <n v="15087.08"/>
    <n v="90023.069999999992"/>
    <x v="2"/>
    <x v="0"/>
    <x v="2"/>
    <x v="2"/>
  </r>
  <r>
    <x v="9"/>
    <n v="73976.23"/>
    <n v="1332.3799999999999"/>
    <n v="9071.2199999999993"/>
    <n v="84379.83"/>
    <x v="1"/>
    <x v="0"/>
    <x v="2"/>
    <x v="1"/>
  </r>
  <r>
    <x v="10"/>
    <n v="146073.85999999999"/>
    <n v="1263.25"/>
    <n v="9258.4599999999991"/>
    <n v="156595.56999999998"/>
    <x v="1"/>
    <x v="0"/>
    <x v="2"/>
    <x v="1"/>
  </r>
  <r>
    <x v="0"/>
    <n v="82690.02"/>
    <n v="1012.77"/>
    <n v="11244.01"/>
    <n v="94946.8"/>
    <x v="0"/>
    <x v="0"/>
    <x v="3"/>
    <x v="0"/>
  </r>
  <r>
    <x v="1"/>
    <n v="75209.100000000006"/>
    <n v="1091.82"/>
    <n v="15559.83"/>
    <n v="91860.750000000015"/>
    <x v="0"/>
    <x v="0"/>
    <x v="3"/>
    <x v="0"/>
  </r>
  <r>
    <x v="2"/>
    <n v="151342.93"/>
    <n v="1401.2"/>
    <n v="12085.97"/>
    <n v="164830.1"/>
    <x v="0"/>
    <x v="0"/>
    <x v="3"/>
    <x v="0"/>
  </r>
  <r>
    <x v="3"/>
    <n v="97607.53"/>
    <n v="1146.07"/>
    <n v="12627.539999999999"/>
    <n v="111381.14"/>
    <x v="1"/>
    <x v="0"/>
    <x v="3"/>
    <x v="1"/>
  </r>
  <r>
    <x v="4"/>
    <n v="102296.9"/>
    <n v="984.25"/>
    <n v="9923.41"/>
    <n v="113204.56"/>
    <x v="2"/>
    <x v="0"/>
    <x v="3"/>
    <x v="2"/>
  </r>
  <r>
    <x v="5"/>
    <n v="75563.12"/>
    <n v="1170.25"/>
    <n v="10895.26"/>
    <n v="87628.62999999999"/>
    <x v="3"/>
    <x v="0"/>
    <x v="3"/>
    <x v="3"/>
  </r>
  <r>
    <x v="6"/>
    <n v="121968.56999999999"/>
    <n v="1439.95"/>
    <n v="9496.23"/>
    <n v="132904.75"/>
    <x v="4"/>
    <x v="0"/>
    <x v="3"/>
    <x v="4"/>
  </r>
  <r>
    <x v="7"/>
    <n v="111987.81"/>
    <n v="960.06999999999994"/>
    <n v="13857.93"/>
    <n v="126805.81"/>
    <x v="2"/>
    <x v="0"/>
    <x v="3"/>
    <x v="2"/>
  </r>
  <r>
    <x v="8"/>
    <n v="77418.78"/>
    <n v="1493.58"/>
    <n v="9397.34"/>
    <n v="88309.7"/>
    <x v="2"/>
    <x v="0"/>
    <x v="3"/>
    <x v="2"/>
  </r>
  <r>
    <x v="9"/>
    <n v="138306.19"/>
    <n v="1115.69"/>
    <n v="7387.3"/>
    <n v="146809.18"/>
    <x v="1"/>
    <x v="0"/>
    <x v="3"/>
    <x v="1"/>
  </r>
  <r>
    <x v="10"/>
    <n v="96219.97"/>
    <n v="1357.18"/>
    <n v="14755.07"/>
    <n v="112332.22"/>
    <x v="1"/>
    <x v="0"/>
    <x v="3"/>
    <x v="1"/>
  </r>
  <r>
    <x v="0"/>
    <n v="95346.39"/>
    <n v="1110.1099999999999"/>
    <n v="14800.95"/>
    <n v="111257.45"/>
    <x v="0"/>
    <x v="0"/>
    <x v="4"/>
    <x v="0"/>
  </r>
  <r>
    <x v="1"/>
    <n v="154188.10999999999"/>
    <n v="1358.11"/>
    <n v="8579.25"/>
    <n v="164125.46999999997"/>
    <x v="0"/>
    <x v="0"/>
    <x v="4"/>
    <x v="0"/>
  </r>
  <r>
    <x v="2"/>
    <n v="66993.789999999994"/>
    <n v="847.85"/>
    <n v="12290.57"/>
    <n v="80132.209999999992"/>
    <x v="0"/>
    <x v="0"/>
    <x v="4"/>
    <x v="0"/>
  </r>
  <r>
    <x v="3"/>
    <n v="82363.28"/>
    <n v="1350.67"/>
    <n v="11577.57"/>
    <n v="95291.51999999999"/>
    <x v="1"/>
    <x v="0"/>
    <x v="4"/>
    <x v="1"/>
  </r>
  <r>
    <x v="4"/>
    <n v="63844.81"/>
    <n v="1219.23"/>
    <n v="7842.07"/>
    <n v="72906.11"/>
    <x v="2"/>
    <x v="0"/>
    <x v="4"/>
    <x v="2"/>
  </r>
  <r>
    <x v="5"/>
    <n v="145785.56"/>
    <n v="1426.62"/>
    <n v="8165.09"/>
    <n v="155377.26999999999"/>
    <x v="3"/>
    <x v="0"/>
    <x v="4"/>
    <x v="3"/>
  </r>
  <r>
    <x v="6"/>
    <n v="133161.12"/>
    <n v="1490.17"/>
    <n v="10847.83"/>
    <n v="145499.12"/>
    <x v="4"/>
    <x v="0"/>
    <x v="4"/>
    <x v="4"/>
  </r>
  <r>
    <x v="7"/>
    <n v="147744.76"/>
    <n v="1620.68"/>
    <n v="14912.24"/>
    <n v="164277.68"/>
    <x v="2"/>
    <x v="0"/>
    <x v="4"/>
    <x v="2"/>
  </r>
  <r>
    <x v="8"/>
    <n v="142609.29999999999"/>
    <n v="1477.46"/>
    <n v="8618.6200000000008"/>
    <n v="152705.37999999998"/>
    <x v="2"/>
    <x v="0"/>
    <x v="4"/>
    <x v="2"/>
  </r>
  <r>
    <x v="9"/>
    <n v="142398.81"/>
    <n v="1285.26"/>
    <n v="14753.21"/>
    <n v="158437.28"/>
    <x v="1"/>
    <x v="0"/>
    <x v="4"/>
    <x v="1"/>
  </r>
  <r>
    <x v="10"/>
    <n v="154672.01999999999"/>
    <n v="1355.94"/>
    <n v="10583.4"/>
    <n v="166611.35999999999"/>
    <x v="1"/>
    <x v="0"/>
    <x v="4"/>
    <x v="1"/>
  </r>
  <r>
    <x v="0"/>
    <n v="103059.81"/>
    <n v="1320.29"/>
    <n v="6802.64"/>
    <n v="111182.73999999999"/>
    <x v="0"/>
    <x v="0"/>
    <x v="5"/>
    <x v="0"/>
  </r>
  <r>
    <x v="1"/>
    <n v="111134.06999999999"/>
    <n v="1204.3499999999999"/>
    <n v="14419.34"/>
    <n v="126757.75999999999"/>
    <x v="0"/>
    <x v="0"/>
    <x v="5"/>
    <x v="0"/>
  </r>
  <r>
    <x v="2"/>
    <n v="67126.47"/>
    <n v="1224.19"/>
    <n v="15273.39"/>
    <n v="83624.05"/>
    <x v="0"/>
    <x v="0"/>
    <x v="5"/>
    <x v="0"/>
  </r>
  <r>
    <x v="3"/>
    <n v="123309.63"/>
    <n v="842.58"/>
    <n v="13416.18"/>
    <n v="137568.39000000001"/>
    <x v="1"/>
    <x v="0"/>
    <x v="5"/>
    <x v="1"/>
  </r>
  <r>
    <x v="4"/>
    <n v="151993.93"/>
    <n v="1614.48"/>
    <n v="12744.72"/>
    <n v="166353.13"/>
    <x v="2"/>
    <x v="0"/>
    <x v="5"/>
    <x v="2"/>
  </r>
  <r>
    <x v="5"/>
    <n v="115080.06"/>
    <n v="1392.21"/>
    <n v="11136.75"/>
    <n v="127609.02"/>
    <x v="3"/>
    <x v="0"/>
    <x v="5"/>
    <x v="3"/>
  </r>
  <r>
    <x v="6"/>
    <n v="154690.93"/>
    <n v="992.31"/>
    <n v="14564.11"/>
    <n v="170247.34999999998"/>
    <x v="4"/>
    <x v="0"/>
    <x v="5"/>
    <x v="4"/>
  </r>
  <r>
    <x v="7"/>
    <n v="97074.02"/>
    <n v="1267.9000000000001"/>
    <n v="7373.97"/>
    <n v="105715.89"/>
    <x v="2"/>
    <x v="0"/>
    <x v="5"/>
    <x v="2"/>
  </r>
  <r>
    <x v="8"/>
    <n v="98499.71"/>
    <n v="890.93999999999994"/>
    <n v="8255.61"/>
    <n v="107646.26000000001"/>
    <x v="2"/>
    <x v="0"/>
    <x v="5"/>
    <x v="2"/>
  </r>
  <r>
    <x v="9"/>
    <n v="114723.87"/>
    <n v="763.22"/>
    <n v="12882.05"/>
    <n v="128369.14"/>
    <x v="1"/>
    <x v="0"/>
    <x v="5"/>
    <x v="1"/>
  </r>
  <r>
    <x v="10"/>
    <n v="128595.44"/>
    <n v="743.68999999999994"/>
    <n v="10132.66"/>
    <n v="139471.79"/>
    <x v="1"/>
    <x v="0"/>
    <x v="5"/>
    <x v="1"/>
  </r>
  <r>
    <x v="0"/>
    <n v="142887.37"/>
    <n v="1521.79"/>
    <n v="8702.32"/>
    <n v="153111.48000000001"/>
    <x v="0"/>
    <x v="0"/>
    <x v="6"/>
    <x v="0"/>
  </r>
  <r>
    <x v="1"/>
    <n v="79067.98"/>
    <n v="1426.62"/>
    <n v="6834.88"/>
    <n v="87329.48"/>
    <x v="0"/>
    <x v="0"/>
    <x v="6"/>
    <x v="0"/>
  </r>
  <r>
    <x v="2"/>
    <n v="82713.58"/>
    <n v="1257.3599999999999"/>
    <n v="13087.89"/>
    <n v="97058.83"/>
    <x v="0"/>
    <x v="0"/>
    <x v="6"/>
    <x v="0"/>
  </r>
  <r>
    <x v="3"/>
    <n v="136071.09"/>
    <n v="1407.4"/>
    <n v="14302.16"/>
    <n v="151780.65"/>
    <x v="1"/>
    <x v="0"/>
    <x v="6"/>
    <x v="1"/>
  </r>
  <r>
    <x v="4"/>
    <n v="144369.48000000001"/>
    <n v="741.21"/>
    <n v="13215.3"/>
    <n v="158325.99"/>
    <x v="2"/>
    <x v="0"/>
    <x v="6"/>
    <x v="2"/>
  </r>
  <r>
    <x v="5"/>
    <n v="88213.91"/>
    <n v="1567.98"/>
    <n v="12734.49"/>
    <n v="102516.38"/>
    <x v="3"/>
    <x v="0"/>
    <x v="6"/>
    <x v="3"/>
  </r>
  <r>
    <x v="6"/>
    <n v="125264.8"/>
    <n v="1000.68"/>
    <n v="7887.95"/>
    <n v="134153.43"/>
    <x v="4"/>
    <x v="0"/>
    <x v="6"/>
    <x v="4"/>
  </r>
  <r>
    <x v="7"/>
    <n v="62864.9"/>
    <n v="1212.4100000000001"/>
    <n v="15426.22"/>
    <n v="79503.53"/>
    <x v="2"/>
    <x v="0"/>
    <x v="6"/>
    <x v="2"/>
  </r>
  <r>
    <x v="8"/>
    <n v="90901.61"/>
    <n v="828.93999999999994"/>
    <n v="9743.61"/>
    <n v="101474.16"/>
    <x v="2"/>
    <x v="0"/>
    <x v="6"/>
    <x v="2"/>
  </r>
  <r>
    <x v="9"/>
    <n v="63709.96"/>
    <n v="1653.54"/>
    <n v="11487.98"/>
    <n v="76851.48"/>
    <x v="1"/>
    <x v="0"/>
    <x v="6"/>
    <x v="1"/>
  </r>
  <r>
    <x v="10"/>
    <n v="103317.11"/>
    <n v="1519.62"/>
    <n v="15598.89"/>
    <n v="120435.62"/>
    <x v="1"/>
    <x v="0"/>
    <x v="6"/>
    <x v="1"/>
  </r>
  <r>
    <x v="0"/>
    <n v="78336.38"/>
    <n v="928.45"/>
    <n v="13969.53"/>
    <n v="93234.36"/>
    <x v="0"/>
    <x v="0"/>
    <x v="7"/>
    <x v="0"/>
  </r>
  <r>
    <x v="1"/>
    <n v="69414.58"/>
    <n v="1365.86"/>
    <n v="10432.74"/>
    <n v="81213.180000000008"/>
    <x v="0"/>
    <x v="0"/>
    <x v="7"/>
    <x v="0"/>
  </r>
  <r>
    <x v="2"/>
    <n v="122631.66"/>
    <n v="751.43999999999994"/>
    <n v="11095.83"/>
    <n v="134478.93"/>
    <x v="0"/>
    <x v="0"/>
    <x v="7"/>
    <x v="0"/>
  </r>
  <r>
    <x v="3"/>
    <n v="107511.41"/>
    <n v="1532.02"/>
    <n v="13520.65"/>
    <n v="122564.08"/>
    <x v="1"/>
    <x v="0"/>
    <x v="7"/>
    <x v="1"/>
  </r>
  <r>
    <x v="4"/>
    <n v="117762.8"/>
    <n v="1424.14"/>
    <n v="12111.39"/>
    <n v="131298.33000000002"/>
    <x v="2"/>
    <x v="0"/>
    <x v="7"/>
    <x v="2"/>
  </r>
  <r>
    <x v="5"/>
    <n v="102029.06"/>
    <n v="1014.01"/>
    <n v="11065.14"/>
    <n v="114108.20999999999"/>
    <x v="3"/>
    <x v="0"/>
    <x v="7"/>
    <x v="3"/>
  </r>
  <r>
    <x v="6"/>
    <n v="133777.71"/>
    <n v="1526.1299999999999"/>
    <n v="11596.17"/>
    <n v="146900.01"/>
    <x v="4"/>
    <x v="0"/>
    <x v="7"/>
    <x v="4"/>
  </r>
  <r>
    <x v="7"/>
    <n v="87829.51"/>
    <n v="916.67"/>
    <n v="15668.02"/>
    <n v="104414.2"/>
    <x v="2"/>
    <x v="0"/>
    <x v="7"/>
    <x v="2"/>
  </r>
  <r>
    <x v="8"/>
    <n v="68762.03"/>
    <n v="809.1"/>
    <n v="15312.14"/>
    <n v="84883.27"/>
    <x v="2"/>
    <x v="0"/>
    <x v="7"/>
    <x v="2"/>
  </r>
  <r>
    <x v="9"/>
    <n v="138762.82"/>
    <n v="981.77"/>
    <n v="13506.7"/>
    <n v="153251.29"/>
    <x v="1"/>
    <x v="0"/>
    <x v="7"/>
    <x v="1"/>
  </r>
  <r>
    <x v="10"/>
    <n v="67226.289999999994"/>
    <n v="813.13"/>
    <n v="8074.88"/>
    <n v="76114.3"/>
    <x v="1"/>
    <x v="0"/>
    <x v="7"/>
    <x v="1"/>
  </r>
  <r>
    <x v="0"/>
    <n v="75645.89"/>
    <n v="1576.66"/>
    <n v="8020.94"/>
    <n v="85243.49"/>
    <x v="0"/>
    <x v="0"/>
    <x v="8"/>
    <x v="0"/>
  </r>
  <r>
    <x v="1"/>
    <n v="64195.11"/>
    <n v="1336.72"/>
    <n v="10636.41"/>
    <n v="76168.240000000005"/>
    <x v="0"/>
    <x v="0"/>
    <x v="8"/>
    <x v="0"/>
  </r>
  <r>
    <x v="2"/>
    <n v="114757.35"/>
    <n v="1341.06"/>
    <n v="7588.18"/>
    <n v="123686.59"/>
    <x v="0"/>
    <x v="0"/>
    <x v="8"/>
    <x v="0"/>
  </r>
  <r>
    <x v="3"/>
    <n v="123350.86"/>
    <n v="1117.24"/>
    <n v="9576.2099999999991"/>
    <n v="134044.31"/>
    <x v="1"/>
    <x v="0"/>
    <x v="8"/>
    <x v="1"/>
  </r>
  <r>
    <x v="4"/>
    <n v="95790.62"/>
    <n v="1448.32"/>
    <n v="10716.39"/>
    <n v="107955.33"/>
    <x v="2"/>
    <x v="0"/>
    <x v="8"/>
    <x v="2"/>
  </r>
  <r>
    <x v="5"/>
    <n v="125385.08"/>
    <n v="777.79"/>
    <n v="13719.67"/>
    <n v="139882.54"/>
    <x v="3"/>
    <x v="0"/>
    <x v="8"/>
    <x v="3"/>
  </r>
  <r>
    <x v="6"/>
    <n v="130568.9"/>
    <n v="912.95"/>
    <n v="15301.91"/>
    <n v="146783.76"/>
    <x v="4"/>
    <x v="0"/>
    <x v="8"/>
    <x v="4"/>
  </r>
  <r>
    <x v="7"/>
    <n v="95308.88"/>
    <n v="1216.75"/>
    <n v="7298.33"/>
    <n v="103823.96"/>
    <x v="2"/>
    <x v="0"/>
    <x v="8"/>
    <x v="2"/>
  </r>
  <r>
    <x v="8"/>
    <n v="95640.58"/>
    <n v="1348.5"/>
    <n v="10954.78"/>
    <n v="107943.86"/>
    <x v="2"/>
    <x v="0"/>
    <x v="8"/>
    <x v="2"/>
  </r>
  <r>
    <x v="9"/>
    <n v="80491.5"/>
    <n v="937.75"/>
    <n v="12607.7"/>
    <n v="94036.95"/>
    <x v="1"/>
    <x v="0"/>
    <x v="8"/>
    <x v="1"/>
  </r>
  <r>
    <x v="10"/>
    <n v="122348.63"/>
    <n v="1417.94"/>
    <n v="9383.08"/>
    <n v="133149.65"/>
    <x v="1"/>
    <x v="0"/>
    <x v="8"/>
    <x v="1"/>
  </r>
  <r>
    <x v="0"/>
    <n v="103695.62"/>
    <n v="1016.18"/>
    <n v="15388.71"/>
    <n v="120100.50999999998"/>
    <x v="0"/>
    <x v="0"/>
    <x v="9"/>
    <x v="0"/>
  </r>
  <r>
    <x v="1"/>
    <n v="72843.179999999993"/>
    <n v="1678.34"/>
    <n v="14820.48"/>
    <n v="89341.999999999985"/>
    <x v="0"/>
    <x v="0"/>
    <x v="9"/>
    <x v="0"/>
  </r>
  <r>
    <x v="2"/>
    <n v="102730.28"/>
    <n v="1265.73"/>
    <n v="13420.21"/>
    <n v="117416.22"/>
    <x v="0"/>
    <x v="0"/>
    <x v="9"/>
    <x v="0"/>
  </r>
  <r>
    <x v="3"/>
    <n v="105588.79"/>
    <n v="1002.54"/>
    <n v="15695.61"/>
    <n v="122286.93999999999"/>
    <x v="1"/>
    <x v="0"/>
    <x v="9"/>
    <x v="1"/>
  </r>
  <r>
    <x v="4"/>
    <n v="134158.38999999998"/>
    <n v="1619.44"/>
    <n v="13095.64"/>
    <n v="148873.46999999997"/>
    <x v="2"/>
    <x v="0"/>
    <x v="9"/>
    <x v="2"/>
  </r>
  <r>
    <x v="5"/>
    <n v="112039.58"/>
    <n v="1280.6099999999999"/>
    <n v="8687.1299999999992"/>
    <n v="122007.32"/>
    <x v="3"/>
    <x v="0"/>
    <x v="9"/>
    <x v="3"/>
  </r>
  <r>
    <x v="6"/>
    <n v="155245.21"/>
    <n v="845.06"/>
    <n v="14749.18"/>
    <n v="170839.44999999998"/>
    <x v="4"/>
    <x v="0"/>
    <x v="9"/>
    <x v="4"/>
  </r>
  <r>
    <x v="7"/>
    <n v="137880.87"/>
    <n v="1662.22"/>
    <n v="10699.03"/>
    <n v="150242.12"/>
    <x v="2"/>
    <x v="0"/>
    <x v="9"/>
    <x v="2"/>
  </r>
  <r>
    <x v="8"/>
    <n v="104687.93"/>
    <n v="1302.93"/>
    <n v="12839.27"/>
    <n v="118830.12999999999"/>
    <x v="2"/>
    <x v="0"/>
    <x v="9"/>
    <x v="2"/>
  </r>
  <r>
    <x v="9"/>
    <n v="94201.25"/>
    <n v="932.79"/>
    <n v="11203.09"/>
    <n v="106337.12999999999"/>
    <x v="1"/>
    <x v="0"/>
    <x v="9"/>
    <x v="1"/>
  </r>
  <r>
    <x v="10"/>
    <n v="105673.11"/>
    <n v="861.8"/>
    <n v="12314.13"/>
    <n v="118849.04000000001"/>
    <x v="1"/>
    <x v="0"/>
    <x v="9"/>
    <x v="1"/>
  </r>
  <r>
    <x v="0"/>
    <n v="79538.25"/>
    <n v="1392.83"/>
    <n v="15472.41"/>
    <n v="96403.49"/>
    <x v="0"/>
    <x v="0"/>
    <x v="10"/>
    <x v="0"/>
  </r>
  <r>
    <x v="1"/>
    <n v="88481.13"/>
    <n v="1344.78"/>
    <n v="10770.64"/>
    <n v="100596.55"/>
    <x v="0"/>
    <x v="0"/>
    <x v="10"/>
    <x v="0"/>
  </r>
  <r>
    <x v="2"/>
    <n v="69408.069999999992"/>
    <n v="1104.8399999999999"/>
    <n v="12541.05"/>
    <n v="83053.959999999992"/>
    <x v="0"/>
    <x v="0"/>
    <x v="10"/>
    <x v="0"/>
  </r>
  <r>
    <x v="3"/>
    <n v="68393.75"/>
    <n v="1059.58"/>
    <n v="10610.06"/>
    <n v="80063.39"/>
    <x v="1"/>
    <x v="0"/>
    <x v="10"/>
    <x v="1"/>
  </r>
  <r>
    <x v="4"/>
    <n v="115850.41"/>
    <n v="1404.92"/>
    <n v="7496.73"/>
    <n v="124752.06"/>
    <x v="2"/>
    <x v="0"/>
    <x v="10"/>
    <x v="2"/>
  </r>
  <r>
    <x v="5"/>
    <n v="153395.13"/>
    <n v="1399.65"/>
    <n v="8061.24"/>
    <n v="162856.01999999999"/>
    <x v="3"/>
    <x v="0"/>
    <x v="10"/>
    <x v="3"/>
  </r>
  <r>
    <x v="6"/>
    <n v="64335.54"/>
    <n v="1017.11"/>
    <n v="13392.31"/>
    <n v="78744.960000000006"/>
    <x v="4"/>
    <x v="0"/>
    <x v="10"/>
    <x v="4"/>
  </r>
  <r>
    <x v="7"/>
    <n v="102735.86"/>
    <n v="1346.02"/>
    <n v="9290.7000000000007"/>
    <n v="113372.58"/>
    <x v="2"/>
    <x v="0"/>
    <x v="10"/>
    <x v="2"/>
  </r>
  <r>
    <x v="8"/>
    <n v="79742.539999999994"/>
    <n v="807.24"/>
    <n v="14146.85"/>
    <n v="94696.63"/>
    <x v="2"/>
    <x v="0"/>
    <x v="10"/>
    <x v="2"/>
  </r>
  <r>
    <x v="9"/>
    <n v="76532.800000000003"/>
    <n v="1195.98"/>
    <n v="10686.63"/>
    <n v="88415.41"/>
    <x v="1"/>
    <x v="0"/>
    <x v="10"/>
    <x v="1"/>
  </r>
  <r>
    <x v="10"/>
    <n v="146012.48000000001"/>
    <n v="1063.92"/>
    <n v="14285.42"/>
    <n v="161361.82000000004"/>
    <x v="1"/>
    <x v="0"/>
    <x v="10"/>
    <x v="1"/>
  </r>
  <r>
    <x v="0"/>
    <n v="131057.45999999999"/>
    <n v="1036.95"/>
    <n v="12700.39"/>
    <n v="144794.79999999999"/>
    <x v="0"/>
    <x v="0"/>
    <x v="11"/>
    <x v="0"/>
  </r>
  <r>
    <x v="1"/>
    <n v="117394.21"/>
    <n v="1588.44"/>
    <n v="9905.43"/>
    <n v="128888.08000000002"/>
    <x v="0"/>
    <x v="0"/>
    <x v="11"/>
    <x v="0"/>
  </r>
  <r>
    <x v="2"/>
    <n v="155728.19"/>
    <n v="1322.46"/>
    <n v="16227.26"/>
    <n v="173277.91"/>
    <x v="0"/>
    <x v="0"/>
    <x v="11"/>
    <x v="0"/>
  </r>
  <r>
    <x v="3"/>
    <n v="71195.839999999997"/>
    <n v="1522.41"/>
    <n v="15295.09"/>
    <n v="88013.34"/>
    <x v="1"/>
    <x v="0"/>
    <x v="11"/>
    <x v="1"/>
  </r>
  <r>
    <x v="4"/>
    <n v="124871.41"/>
    <n v="1407.71"/>
    <n v="10340.98"/>
    <n v="136620.1"/>
    <x v="2"/>
    <x v="0"/>
    <x v="11"/>
    <x v="2"/>
  </r>
  <r>
    <x v="5"/>
    <n v="90980.66"/>
    <n v="1222.33"/>
    <n v="15783.03"/>
    <n v="107986.02"/>
    <x v="3"/>
    <x v="0"/>
    <x v="11"/>
    <x v="3"/>
  </r>
  <r>
    <x v="6"/>
    <n v="84692.31"/>
    <n v="1521.48"/>
    <n v="15251.07"/>
    <n v="101464.85999999999"/>
    <x v="4"/>
    <x v="0"/>
    <x v="11"/>
    <x v="4"/>
  </r>
  <r>
    <x v="7"/>
    <n v="94496.37"/>
    <n v="924.73"/>
    <n v="9727.18"/>
    <n v="105148.28"/>
    <x v="2"/>
    <x v="0"/>
    <x v="11"/>
    <x v="2"/>
  </r>
  <r>
    <x v="8"/>
    <n v="143125.13999999998"/>
    <n v="948.91"/>
    <n v="12449.289999999999"/>
    <n v="156523.34"/>
    <x v="2"/>
    <x v="0"/>
    <x v="11"/>
    <x v="2"/>
  </r>
  <r>
    <x v="9"/>
    <n v="83188.81"/>
    <n v="1517.45"/>
    <n v="13927.99"/>
    <n v="98634.25"/>
    <x v="1"/>
    <x v="0"/>
    <x v="11"/>
    <x v="1"/>
  </r>
  <r>
    <x v="10"/>
    <n v="80398.81"/>
    <n v="1540.39"/>
    <n v="12179.9"/>
    <n v="94119.099999999991"/>
    <x v="1"/>
    <x v="0"/>
    <x v="11"/>
    <x v="1"/>
  </r>
  <r>
    <x v="0"/>
    <n v="149590.81"/>
    <n v="1543.8"/>
    <n v="14422.13"/>
    <n v="165556.74"/>
    <x v="0"/>
    <x v="1"/>
    <x v="0"/>
    <x v="0"/>
  </r>
  <r>
    <x v="1"/>
    <n v="93003.72"/>
    <n v="1357.18"/>
    <n v="12037.61"/>
    <n v="106398.51"/>
    <x v="0"/>
    <x v="1"/>
    <x v="0"/>
    <x v="0"/>
  </r>
  <r>
    <x v="2"/>
    <n v="134768.47"/>
    <n v="1009.05"/>
    <n v="11692.89"/>
    <n v="147470.40999999997"/>
    <x v="0"/>
    <x v="1"/>
    <x v="0"/>
    <x v="0"/>
  </r>
  <r>
    <x v="3"/>
    <n v="126162.25"/>
    <n v="1435.61"/>
    <n v="9214.75"/>
    <n v="136812.60999999999"/>
    <x v="1"/>
    <x v="1"/>
    <x v="0"/>
    <x v="1"/>
  </r>
  <r>
    <x v="4"/>
    <n v="115967.9"/>
    <n v="1153.51"/>
    <n v="8640.94"/>
    <n v="125762.34999999999"/>
    <x v="2"/>
    <x v="1"/>
    <x v="0"/>
    <x v="2"/>
  </r>
  <r>
    <x v="5"/>
    <n v="125291.77"/>
    <n v="1194.43"/>
    <n v="13536.77"/>
    <n v="140022.97"/>
    <x v="3"/>
    <x v="1"/>
    <x v="0"/>
    <x v="3"/>
  </r>
  <r>
    <x v="6"/>
    <n v="115390.06"/>
    <n v="1090.8900000000001"/>
    <n v="7491.46"/>
    <n v="123972.41"/>
    <x v="4"/>
    <x v="1"/>
    <x v="0"/>
    <x v="4"/>
  </r>
  <r>
    <x v="7"/>
    <n v="64661.04"/>
    <n v="1206.52"/>
    <n v="9275.2000000000007"/>
    <n v="75142.759999999995"/>
    <x v="2"/>
    <x v="1"/>
    <x v="0"/>
    <x v="2"/>
  </r>
  <r>
    <x v="8"/>
    <n v="150090.53"/>
    <n v="1769.17"/>
    <n v="11566.1"/>
    <n v="163425.80000000002"/>
    <x v="2"/>
    <x v="1"/>
    <x v="0"/>
    <x v="2"/>
  </r>
  <r>
    <x v="9"/>
    <n v="131029.56"/>
    <n v="1091.2"/>
    <n v="15671.43"/>
    <n v="147792.19"/>
    <x v="1"/>
    <x v="1"/>
    <x v="0"/>
    <x v="1"/>
  </r>
  <r>
    <x v="10"/>
    <n v="152924.85999999999"/>
    <n v="1149.79"/>
    <n v="15981.74"/>
    <n v="170056.38999999998"/>
    <x v="1"/>
    <x v="1"/>
    <x v="0"/>
    <x v="1"/>
  </r>
  <r>
    <x v="0"/>
    <n v="151783.75"/>
    <n v="1679.27"/>
    <n v="9986.0300000000007"/>
    <n v="163449.04999999999"/>
    <x v="0"/>
    <x v="1"/>
    <x v="1"/>
    <x v="0"/>
  </r>
  <r>
    <x v="1"/>
    <n v="86431.72"/>
    <n v="1498.23"/>
    <n v="9033.09"/>
    <n v="96963.04"/>
    <x v="0"/>
    <x v="1"/>
    <x v="1"/>
    <x v="0"/>
  </r>
  <r>
    <x v="2"/>
    <n v="98011.77"/>
    <n v="1337.65"/>
    <n v="13689.6"/>
    <n v="113039.02"/>
    <x v="0"/>
    <x v="1"/>
    <x v="1"/>
    <x v="0"/>
  </r>
  <r>
    <x v="3"/>
    <n v="75283.19"/>
    <n v="1259.22"/>
    <n v="14999.039999999999"/>
    <n v="91541.45"/>
    <x v="1"/>
    <x v="1"/>
    <x v="1"/>
    <x v="1"/>
  </r>
  <r>
    <x v="4"/>
    <n v="107897.36"/>
    <n v="1643"/>
    <n v="13595.98"/>
    <n v="123136.34"/>
    <x v="2"/>
    <x v="1"/>
    <x v="1"/>
    <x v="2"/>
  </r>
  <r>
    <x v="5"/>
    <n v="140612.28"/>
    <n v="1345.4"/>
    <n v="11287.41"/>
    <n v="153245.09"/>
    <x v="3"/>
    <x v="1"/>
    <x v="1"/>
    <x v="3"/>
  </r>
  <r>
    <x v="6"/>
    <n v="130342.29"/>
    <n v="950.77"/>
    <n v="14994.39"/>
    <n v="146287.45000000001"/>
    <x v="4"/>
    <x v="1"/>
    <x v="1"/>
    <x v="4"/>
  </r>
  <r>
    <x v="7"/>
    <n v="94426.93"/>
    <n v="1610.45"/>
    <n v="11612.6"/>
    <n v="107649.98"/>
    <x v="2"/>
    <x v="1"/>
    <x v="1"/>
    <x v="2"/>
  </r>
  <r>
    <x v="8"/>
    <n v="115648.29"/>
    <n v="1733.52"/>
    <n v="12191.37"/>
    <n v="129573.18"/>
    <x v="2"/>
    <x v="1"/>
    <x v="1"/>
    <x v="2"/>
  </r>
  <r>
    <x v="9"/>
    <n v="82857.11"/>
    <n v="1700.66"/>
    <n v="15112.81"/>
    <n v="99670.58"/>
    <x v="1"/>
    <x v="1"/>
    <x v="1"/>
    <x v="1"/>
  </r>
  <r>
    <x v="10"/>
    <n v="103908.28"/>
    <n v="1618.82"/>
    <n v="12802.69"/>
    <n v="118329.79000000001"/>
    <x v="1"/>
    <x v="1"/>
    <x v="1"/>
    <x v="1"/>
  </r>
  <r>
    <x v="0"/>
    <n v="140164.95000000001"/>
    <n v="996.34"/>
    <n v="13270.48"/>
    <n v="154431.77000000002"/>
    <x v="0"/>
    <x v="1"/>
    <x v="2"/>
    <x v="0"/>
  </r>
  <r>
    <x v="1"/>
    <n v="90377.71"/>
    <n v="1277.51"/>
    <n v="10234.959999999999"/>
    <n v="101890.18"/>
    <x v="0"/>
    <x v="1"/>
    <x v="2"/>
    <x v="0"/>
  </r>
  <r>
    <x v="2"/>
    <n v="93818.4"/>
    <n v="1519.93"/>
    <n v="8030.86"/>
    <n v="103369.18999999999"/>
    <x v="0"/>
    <x v="1"/>
    <x v="2"/>
    <x v="0"/>
  </r>
  <r>
    <x v="3"/>
    <n v="86465.51"/>
    <n v="1612.93"/>
    <n v="15577.81"/>
    <n v="103656.24999999999"/>
    <x v="1"/>
    <x v="1"/>
    <x v="2"/>
    <x v="1"/>
  </r>
  <r>
    <x v="4"/>
    <n v="92760.37"/>
    <n v="1159.71"/>
    <n v="9091.06"/>
    <n v="103011.14"/>
    <x v="2"/>
    <x v="1"/>
    <x v="2"/>
    <x v="2"/>
  </r>
  <r>
    <x v="5"/>
    <n v="80159.179999999993"/>
    <n v="1337.34"/>
    <n v="13759.039999999999"/>
    <n v="95255.559999999983"/>
    <x v="3"/>
    <x v="1"/>
    <x v="2"/>
    <x v="3"/>
  </r>
  <r>
    <x v="6"/>
    <n v="104829.91"/>
    <n v="1102.98"/>
    <n v="14913.17"/>
    <n v="120846.06"/>
    <x v="4"/>
    <x v="1"/>
    <x v="2"/>
    <x v="4"/>
  </r>
  <r>
    <x v="7"/>
    <n v="77951.67"/>
    <n v="1216.1299999999999"/>
    <n v="13770.2"/>
    <n v="92938"/>
    <x v="2"/>
    <x v="1"/>
    <x v="2"/>
    <x v="2"/>
  </r>
  <r>
    <x v="8"/>
    <n v="155537.23000000001"/>
    <n v="1014.01"/>
    <n v="9176.6200000000008"/>
    <n v="165727.86000000002"/>
    <x v="2"/>
    <x v="1"/>
    <x v="2"/>
    <x v="2"/>
  </r>
  <r>
    <x v="9"/>
    <n v="76747.63"/>
    <n v="1044.08"/>
    <n v="14715.7"/>
    <n v="92507.41"/>
    <x v="1"/>
    <x v="1"/>
    <x v="2"/>
    <x v="1"/>
  </r>
  <r>
    <x v="10"/>
    <n v="86950.04"/>
    <n v="980.53"/>
    <n v="16108.22"/>
    <n v="104038.79"/>
    <x v="1"/>
    <x v="1"/>
    <x v="2"/>
    <x v="1"/>
  </r>
  <r>
    <x v="0"/>
    <n v="138227.45000000001"/>
    <n v="1496.68"/>
    <n v="8101.54"/>
    <n v="147825.67000000001"/>
    <x v="0"/>
    <x v="1"/>
    <x v="3"/>
    <x v="0"/>
  </r>
  <r>
    <x v="1"/>
    <n v="137520.95999999999"/>
    <n v="1004.71"/>
    <n v="11482.09"/>
    <n v="150007.75999999998"/>
    <x v="0"/>
    <x v="1"/>
    <x v="3"/>
    <x v="0"/>
  </r>
  <r>
    <x v="2"/>
    <n v="115494.53"/>
    <n v="1334.86"/>
    <n v="12196.64"/>
    <n v="129026.03"/>
    <x v="0"/>
    <x v="1"/>
    <x v="3"/>
    <x v="0"/>
  </r>
  <r>
    <x v="3"/>
    <n v="149778.35999999999"/>
    <n v="1516.21"/>
    <n v="12926.69"/>
    <n v="164221.25999999998"/>
    <x v="1"/>
    <x v="1"/>
    <x v="3"/>
    <x v="1"/>
  </r>
  <r>
    <x v="4"/>
    <n v="149074.35"/>
    <n v="1113.52"/>
    <n v="9802.82"/>
    <n v="159990.69"/>
    <x v="2"/>
    <x v="1"/>
    <x v="3"/>
    <x v="2"/>
  </r>
  <r>
    <x v="5"/>
    <n v="152602.46"/>
    <n v="1728.56"/>
    <n v="8700.15"/>
    <n v="163031.16999999998"/>
    <x v="3"/>
    <x v="1"/>
    <x v="3"/>
    <x v="3"/>
  </r>
  <r>
    <x v="6"/>
    <n v="94803.27"/>
    <n v="1122.82"/>
    <n v="7896.94"/>
    <n v="103823.03000000001"/>
    <x v="4"/>
    <x v="1"/>
    <x v="3"/>
    <x v="4"/>
  </r>
  <r>
    <x v="7"/>
    <n v="73795.5"/>
    <n v="1065.47"/>
    <n v="16379.16"/>
    <n v="91240.13"/>
    <x v="2"/>
    <x v="1"/>
    <x v="3"/>
    <x v="2"/>
  </r>
  <r>
    <x v="8"/>
    <n v="148707.31"/>
    <n v="1449.25"/>
    <n v="13210.65"/>
    <n v="163367.21"/>
    <x v="2"/>
    <x v="1"/>
    <x v="3"/>
    <x v="2"/>
  </r>
  <r>
    <x v="9"/>
    <n v="135332.04999999999"/>
    <n v="930.93"/>
    <n v="14875.35"/>
    <n v="151138.32999999999"/>
    <x v="1"/>
    <x v="1"/>
    <x v="3"/>
    <x v="1"/>
  </r>
  <r>
    <x v="10"/>
    <n v="101540.5"/>
    <n v="1302.6199999999999"/>
    <n v="14149.95"/>
    <n v="116993.06999999999"/>
    <x v="1"/>
    <x v="1"/>
    <x v="3"/>
    <x v="1"/>
  </r>
  <r>
    <x v="0"/>
    <n v="124142.29"/>
    <n v="1426.62"/>
    <n v="13307.37"/>
    <n v="138876.28"/>
    <x v="0"/>
    <x v="1"/>
    <x v="4"/>
    <x v="0"/>
  </r>
  <r>
    <x v="1"/>
    <n v="129562.02"/>
    <n v="1587.51"/>
    <n v="11930.039999999999"/>
    <n v="143079.57"/>
    <x v="0"/>
    <x v="1"/>
    <x v="4"/>
    <x v="0"/>
  </r>
  <r>
    <x v="2"/>
    <n v="134234.34"/>
    <n v="1800.17"/>
    <n v="12814.78"/>
    <n v="148849.29"/>
    <x v="0"/>
    <x v="1"/>
    <x v="4"/>
    <x v="0"/>
  </r>
  <r>
    <x v="3"/>
    <n v="132793.15"/>
    <n v="1113.83"/>
    <n v="7581.05"/>
    <n v="141488.02999999997"/>
    <x v="1"/>
    <x v="1"/>
    <x v="4"/>
    <x v="1"/>
  </r>
  <r>
    <x v="4"/>
    <n v="74290.569999999992"/>
    <n v="1660.36"/>
    <n v="14510.789999999999"/>
    <n v="90461.719999999987"/>
    <x v="2"/>
    <x v="1"/>
    <x v="4"/>
    <x v="2"/>
  </r>
  <r>
    <x v="5"/>
    <n v="119823.67999999999"/>
    <n v="930.93"/>
    <n v="11651.66"/>
    <n v="132406.26999999999"/>
    <x v="3"/>
    <x v="1"/>
    <x v="4"/>
    <x v="3"/>
  </r>
  <r>
    <x v="6"/>
    <n v="72194.97"/>
    <n v="1568.91"/>
    <n v="11970.96"/>
    <n v="85734.84"/>
    <x v="4"/>
    <x v="1"/>
    <x v="4"/>
    <x v="4"/>
  </r>
  <r>
    <x v="7"/>
    <n v="86646.86"/>
    <n v="1744.37"/>
    <n v="13695.49"/>
    <n v="102086.72"/>
    <x v="2"/>
    <x v="1"/>
    <x v="4"/>
    <x v="2"/>
  </r>
  <r>
    <x v="8"/>
    <n v="138830.09"/>
    <n v="1499.78"/>
    <n v="11153.8"/>
    <n v="151483.66999999998"/>
    <x v="2"/>
    <x v="1"/>
    <x v="4"/>
    <x v="2"/>
  </r>
  <r>
    <x v="9"/>
    <n v="147287.20000000001"/>
    <n v="1256.74"/>
    <n v="12764.87"/>
    <n v="161308.81"/>
    <x v="1"/>
    <x v="1"/>
    <x v="4"/>
    <x v="1"/>
  </r>
  <r>
    <x v="10"/>
    <n v="72146.61"/>
    <n v="1156.6099999999999"/>
    <n v="9162.98"/>
    <n v="82466.2"/>
    <x v="1"/>
    <x v="1"/>
    <x v="4"/>
    <x v="1"/>
  </r>
  <r>
    <x v="0"/>
    <n v="79488.649999999994"/>
    <n v="1675.55"/>
    <n v="8226.16"/>
    <n v="89390.36"/>
    <x v="0"/>
    <x v="1"/>
    <x v="5"/>
    <x v="0"/>
  </r>
  <r>
    <x v="1"/>
    <n v="94936.88"/>
    <n v="1505.98"/>
    <n v="14937.66"/>
    <n v="111380.52"/>
    <x v="0"/>
    <x v="1"/>
    <x v="5"/>
    <x v="0"/>
  </r>
  <r>
    <x v="2"/>
    <n v="89332.39"/>
    <n v="1700.97"/>
    <n v="13407.5"/>
    <n v="104440.86"/>
    <x v="0"/>
    <x v="1"/>
    <x v="5"/>
    <x v="0"/>
  </r>
  <r>
    <x v="3"/>
    <n v="115759.58"/>
    <n v="1352.84"/>
    <n v="13451.52"/>
    <n v="130563.94"/>
    <x v="1"/>
    <x v="1"/>
    <x v="5"/>
    <x v="1"/>
  </r>
  <r>
    <x v="4"/>
    <n v="77056.39"/>
    <n v="1739.41"/>
    <n v="12134.02"/>
    <n v="90929.82"/>
    <x v="2"/>
    <x v="1"/>
    <x v="5"/>
    <x v="2"/>
  </r>
  <r>
    <x v="5"/>
    <n v="117038.02"/>
    <n v="1576.97"/>
    <n v="12170.91"/>
    <n v="130785.90000000001"/>
    <x v="3"/>
    <x v="1"/>
    <x v="5"/>
    <x v="3"/>
  </r>
  <r>
    <x v="6"/>
    <n v="90964.23"/>
    <n v="1776.92"/>
    <n v="11185.42"/>
    <n v="103926.56999999999"/>
    <x v="4"/>
    <x v="1"/>
    <x v="5"/>
    <x v="4"/>
  </r>
  <r>
    <x v="7"/>
    <n v="73053.98"/>
    <n v="1454.21"/>
    <n v="14832.57"/>
    <n v="89340.760000000009"/>
    <x v="2"/>
    <x v="1"/>
    <x v="5"/>
    <x v="2"/>
  </r>
  <r>
    <x v="8"/>
    <n v="125554.34"/>
    <n v="1819.08"/>
    <n v="16537.57"/>
    <n v="143910.99"/>
    <x v="2"/>
    <x v="1"/>
    <x v="5"/>
    <x v="2"/>
  </r>
  <r>
    <x v="9"/>
    <n v="81571.539999999994"/>
    <n v="1095.54"/>
    <n v="8409.68"/>
    <n v="91076.75999999998"/>
    <x v="1"/>
    <x v="1"/>
    <x v="5"/>
    <x v="1"/>
  </r>
  <r>
    <x v="10"/>
    <n v="139134.51"/>
    <n v="1704.3799999999999"/>
    <n v="11771.32"/>
    <n v="152610.21000000002"/>
    <x v="1"/>
    <x v="1"/>
    <x v="5"/>
    <x v="1"/>
  </r>
  <r>
    <x v="0"/>
    <n v="117254.71"/>
    <n v="1365.24"/>
    <n v="7785.96"/>
    <n v="126405.91000000002"/>
    <x v="0"/>
    <x v="1"/>
    <x v="6"/>
    <x v="0"/>
  </r>
  <r>
    <x v="1"/>
    <n v="101458.66"/>
    <n v="1506.29"/>
    <n v="8221.82"/>
    <n v="111186.76999999999"/>
    <x v="0"/>
    <x v="1"/>
    <x v="6"/>
    <x v="0"/>
  </r>
  <r>
    <x v="2"/>
    <n v="129041.84"/>
    <n v="1696.6299999999999"/>
    <n v="7771.08"/>
    <n v="138509.54999999999"/>
    <x v="0"/>
    <x v="1"/>
    <x v="6"/>
    <x v="0"/>
  </r>
  <r>
    <x v="3"/>
    <n v="69161.929999999993"/>
    <n v="1862.79"/>
    <n v="11074.44"/>
    <n v="82099.159999999989"/>
    <x v="1"/>
    <x v="1"/>
    <x v="6"/>
    <x v="1"/>
  </r>
  <r>
    <x v="4"/>
    <n v="75675.34"/>
    <n v="1482.11"/>
    <n v="12448.98"/>
    <n v="89606.43"/>
    <x v="2"/>
    <x v="1"/>
    <x v="6"/>
    <x v="2"/>
  </r>
  <r>
    <x v="5"/>
    <n v="97530.96"/>
    <n v="1649.82"/>
    <n v="7747.21"/>
    <n v="106927.99000000002"/>
    <x v="3"/>
    <x v="1"/>
    <x v="6"/>
    <x v="3"/>
  </r>
  <r>
    <x v="6"/>
    <n v="154399.84"/>
    <n v="1403.99"/>
    <n v="12117.28"/>
    <n v="167921.11"/>
    <x v="4"/>
    <x v="1"/>
    <x v="6"/>
    <x v="4"/>
  </r>
  <r>
    <x v="7"/>
    <n v="142406.87"/>
    <n v="1505.05"/>
    <n v="8963.65"/>
    <n v="152875.56999999998"/>
    <x v="2"/>
    <x v="1"/>
    <x v="6"/>
    <x v="2"/>
  </r>
  <r>
    <x v="8"/>
    <n v="125720.19"/>
    <n v="1239.07"/>
    <n v="14351.76"/>
    <n v="141311.02000000002"/>
    <x v="2"/>
    <x v="1"/>
    <x v="6"/>
    <x v="2"/>
  </r>
  <r>
    <x v="9"/>
    <n v="125296.73"/>
    <n v="1116"/>
    <n v="10509.62"/>
    <n v="136922.35"/>
    <x v="1"/>
    <x v="1"/>
    <x v="6"/>
    <x v="1"/>
  </r>
  <r>
    <x v="10"/>
    <n v="119695.03"/>
    <n v="1017.42"/>
    <n v="15169.85"/>
    <n v="135882.29999999999"/>
    <x v="1"/>
    <x v="1"/>
    <x v="6"/>
    <x v="1"/>
  </r>
  <r>
    <x v="0"/>
    <n v="123209.5"/>
    <n v="1127.1600000000001"/>
    <n v="9790.11"/>
    <n v="134126.77000000002"/>
    <x v="0"/>
    <x v="1"/>
    <x v="7"/>
    <x v="0"/>
  </r>
  <r>
    <x v="1"/>
    <n v="94249.61"/>
    <n v="961.93"/>
    <n v="12160.99"/>
    <n v="107372.53"/>
    <x v="0"/>
    <x v="1"/>
    <x v="7"/>
    <x v="0"/>
  </r>
  <r>
    <x v="2"/>
    <n v="134599.21"/>
    <n v="1497.92"/>
    <n v="12634.67"/>
    <n v="148731.80000000002"/>
    <x v="0"/>
    <x v="1"/>
    <x v="7"/>
    <x v="0"/>
  </r>
  <r>
    <x v="3"/>
    <n v="66774.62"/>
    <n v="1381.36"/>
    <n v="8703.25"/>
    <n v="76859.23"/>
    <x v="1"/>
    <x v="1"/>
    <x v="7"/>
    <x v="1"/>
  </r>
  <r>
    <x v="4"/>
    <n v="94551.86"/>
    <n v="1429.72"/>
    <n v="15299.74"/>
    <n v="111281.32"/>
    <x v="2"/>
    <x v="1"/>
    <x v="7"/>
    <x v="2"/>
  </r>
  <r>
    <x v="5"/>
    <n v="150503.45000000001"/>
    <n v="987.66"/>
    <n v="11304.77"/>
    <n v="162795.88"/>
    <x v="3"/>
    <x v="1"/>
    <x v="7"/>
    <x v="3"/>
  </r>
  <r>
    <x v="6"/>
    <n v="123933.35"/>
    <n v="1068.57"/>
    <n v="9265.2800000000007"/>
    <n v="134267.20000000001"/>
    <x v="4"/>
    <x v="1"/>
    <x v="7"/>
    <x v="4"/>
  </r>
  <r>
    <x v="7"/>
    <n v="81539.61"/>
    <n v="1396.24"/>
    <n v="16677.38"/>
    <n v="99613.23000000001"/>
    <x v="2"/>
    <x v="1"/>
    <x v="7"/>
    <x v="2"/>
  </r>
  <r>
    <x v="8"/>
    <n v="123880.03"/>
    <n v="1679.89"/>
    <n v="14813.66"/>
    <n v="140373.57999999999"/>
    <x v="2"/>
    <x v="1"/>
    <x v="7"/>
    <x v="2"/>
  </r>
  <r>
    <x v="9"/>
    <n v="69080.399999999994"/>
    <n v="1130.57"/>
    <n v="16415.12"/>
    <n v="86626.09"/>
    <x v="1"/>
    <x v="1"/>
    <x v="7"/>
    <x v="1"/>
  </r>
  <r>
    <x v="10"/>
    <n v="130626.25"/>
    <n v="1222.6400000000001"/>
    <n v="10599.52"/>
    <n v="142448.41"/>
    <x v="1"/>
    <x v="1"/>
    <x v="7"/>
    <x v="1"/>
  </r>
  <r>
    <x v="0"/>
    <n v="118609.1"/>
    <n v="1629.98"/>
    <n v="14101.28"/>
    <n v="134340.36000000002"/>
    <x v="0"/>
    <x v="1"/>
    <x v="8"/>
    <x v="0"/>
  </r>
  <r>
    <x v="1"/>
    <n v="101508.56999999999"/>
    <n v="1706.24"/>
    <n v="16639.560000000001"/>
    <n v="119854.37"/>
    <x v="0"/>
    <x v="1"/>
    <x v="8"/>
    <x v="0"/>
  </r>
  <r>
    <x v="2"/>
    <n v="71649.37"/>
    <n v="1359.04"/>
    <n v="9269"/>
    <n v="82277.409999999989"/>
    <x v="0"/>
    <x v="1"/>
    <x v="8"/>
    <x v="0"/>
  </r>
  <r>
    <x v="3"/>
    <n v="128974.56999999999"/>
    <n v="1343.54"/>
    <n v="16434.96"/>
    <n v="146753.06999999998"/>
    <x v="1"/>
    <x v="1"/>
    <x v="8"/>
    <x v="1"/>
  </r>
  <r>
    <x v="4"/>
    <n v="132739.21"/>
    <n v="1876.74"/>
    <n v="14631.69"/>
    <n v="149247.63999999998"/>
    <x v="2"/>
    <x v="1"/>
    <x v="8"/>
    <x v="2"/>
  </r>
  <r>
    <x v="5"/>
    <n v="75233.59"/>
    <n v="972.78"/>
    <n v="13281.33"/>
    <n v="89487.7"/>
    <x v="3"/>
    <x v="1"/>
    <x v="8"/>
    <x v="3"/>
  </r>
  <r>
    <x v="6"/>
    <n v="112165.75"/>
    <n v="1081.28"/>
    <n v="15584.94"/>
    <n v="128831.97"/>
    <x v="4"/>
    <x v="1"/>
    <x v="8"/>
    <x v="4"/>
  </r>
  <r>
    <x v="7"/>
    <n v="156108.87"/>
    <n v="1842.64"/>
    <n v="15745.21"/>
    <n v="173696.72"/>
    <x v="2"/>
    <x v="1"/>
    <x v="8"/>
    <x v="2"/>
  </r>
  <r>
    <x v="8"/>
    <n v="79553.75"/>
    <n v="1658.81"/>
    <n v="16509.05"/>
    <n v="97721.61"/>
    <x v="2"/>
    <x v="1"/>
    <x v="8"/>
    <x v="2"/>
  </r>
  <r>
    <x v="9"/>
    <n v="130801.4"/>
    <n v="1418.25"/>
    <n v="16695.05"/>
    <n v="148914.69999999998"/>
    <x v="1"/>
    <x v="1"/>
    <x v="8"/>
    <x v="1"/>
  </r>
  <r>
    <x v="10"/>
    <n v="124203.36"/>
    <n v="1382.6"/>
    <n v="8791.6"/>
    <n v="134377.56"/>
    <x v="1"/>
    <x v="1"/>
    <x v="8"/>
    <x v="1"/>
  </r>
  <r>
    <x v="0"/>
    <n v="82181.62"/>
    <n v="1692.6"/>
    <n v="9520.41"/>
    <n v="93394.63"/>
    <x v="0"/>
    <x v="1"/>
    <x v="9"/>
    <x v="0"/>
  </r>
  <r>
    <x v="1"/>
    <n v="152903.78"/>
    <n v="1270.3799999999999"/>
    <n v="15658.41"/>
    <n v="169832.57"/>
    <x v="0"/>
    <x v="1"/>
    <x v="9"/>
    <x v="0"/>
  </r>
  <r>
    <x v="2"/>
    <n v="155016.12"/>
    <n v="1591.85"/>
    <n v="8457.73"/>
    <n v="165065.70000000001"/>
    <x v="0"/>
    <x v="1"/>
    <x v="9"/>
    <x v="0"/>
  </r>
  <r>
    <x v="3"/>
    <n v="154080.54"/>
    <n v="1746.23"/>
    <n v="15353.06"/>
    <n v="171179.83000000002"/>
    <x v="1"/>
    <x v="1"/>
    <x v="9"/>
    <x v="1"/>
  </r>
  <r>
    <x v="4"/>
    <n v="139064.13999999998"/>
    <n v="992.62"/>
    <n v="9988.2000000000007"/>
    <n v="150044.96"/>
    <x v="2"/>
    <x v="1"/>
    <x v="9"/>
    <x v="2"/>
  </r>
  <r>
    <x v="5"/>
    <n v="136197.57"/>
    <n v="1743.44"/>
    <n v="12436.89"/>
    <n v="150377.90000000002"/>
    <x v="3"/>
    <x v="1"/>
    <x v="9"/>
    <x v="3"/>
  </r>
  <r>
    <x v="6"/>
    <n v="137647.75"/>
    <n v="1876.43"/>
    <n v="10027.26"/>
    <n v="149551.44"/>
    <x v="4"/>
    <x v="1"/>
    <x v="9"/>
    <x v="4"/>
  </r>
  <r>
    <x v="7"/>
    <n v="70147.42"/>
    <n v="1306.96"/>
    <n v="16934.68"/>
    <n v="88389.06"/>
    <x v="2"/>
    <x v="1"/>
    <x v="9"/>
    <x v="2"/>
  </r>
  <r>
    <x v="8"/>
    <n v="78213.62"/>
    <n v="1167.77"/>
    <n v="16573.53"/>
    <n v="95954.92"/>
    <x v="2"/>
    <x v="1"/>
    <x v="9"/>
    <x v="2"/>
  </r>
  <r>
    <x v="9"/>
    <n v="71411.289999999994"/>
    <n v="1717.71"/>
    <n v="9483.2099999999991"/>
    <n v="82612.209999999992"/>
    <x v="1"/>
    <x v="1"/>
    <x v="9"/>
    <x v="1"/>
  </r>
  <r>
    <x v="10"/>
    <n v="69395.98"/>
    <n v="1408.02"/>
    <n v="12143.32"/>
    <n v="82947.320000000007"/>
    <x v="1"/>
    <x v="1"/>
    <x v="9"/>
    <x v="1"/>
  </r>
  <r>
    <x v="0"/>
    <n v="139853.09"/>
    <n v="1311.92"/>
    <n v="10070.969999999999"/>
    <n v="151235.98000000001"/>
    <x v="0"/>
    <x v="1"/>
    <x v="10"/>
    <x v="0"/>
  </r>
  <r>
    <x v="1"/>
    <n v="143757.85"/>
    <n v="1503.19"/>
    <n v="15757.92"/>
    <n v="161018.96000000002"/>
    <x v="0"/>
    <x v="1"/>
    <x v="10"/>
    <x v="0"/>
  </r>
  <r>
    <x v="2"/>
    <n v="89026.42"/>
    <n v="1380.12"/>
    <n v="16259.81"/>
    <n v="106666.34999999999"/>
    <x v="0"/>
    <x v="1"/>
    <x v="10"/>
    <x v="0"/>
  </r>
  <r>
    <x v="3"/>
    <n v="148131.01999999999"/>
    <n v="1187.3"/>
    <n v="11474.96"/>
    <n v="160793.27999999997"/>
    <x v="1"/>
    <x v="1"/>
    <x v="10"/>
    <x v="1"/>
  </r>
  <r>
    <x v="4"/>
    <n v="148768.69"/>
    <n v="1898.44"/>
    <n v="13673.789999999999"/>
    <n v="164340.92000000001"/>
    <x v="2"/>
    <x v="1"/>
    <x v="10"/>
    <x v="2"/>
  </r>
  <r>
    <x v="5"/>
    <n v="92329.47"/>
    <n v="1898.1299999999999"/>
    <n v="15936.48"/>
    <n v="110164.08"/>
    <x v="3"/>
    <x v="1"/>
    <x v="10"/>
    <x v="3"/>
  </r>
  <r>
    <x v="6"/>
    <n v="64035.15"/>
    <n v="1698.49"/>
    <n v="9847.15"/>
    <n v="75580.789999999994"/>
    <x v="4"/>
    <x v="1"/>
    <x v="10"/>
    <x v="4"/>
  </r>
  <r>
    <x v="7"/>
    <n v="97733.39"/>
    <n v="1111.3499999999999"/>
    <n v="10937.11"/>
    <n v="109781.85"/>
    <x v="2"/>
    <x v="1"/>
    <x v="10"/>
    <x v="2"/>
  </r>
  <r>
    <x v="8"/>
    <n v="131087.22"/>
    <n v="1673.69"/>
    <n v="16538.189999999999"/>
    <n v="149299.1"/>
    <x v="2"/>
    <x v="1"/>
    <x v="10"/>
    <x v="2"/>
  </r>
  <r>
    <x v="9"/>
    <n v="124791.43"/>
    <n v="1021.76"/>
    <n v="11095.83"/>
    <n v="136909.01999999999"/>
    <x v="1"/>
    <x v="1"/>
    <x v="10"/>
    <x v="1"/>
  </r>
  <r>
    <x v="10"/>
    <n v="151497.62"/>
    <n v="1567.05"/>
    <n v="10578.13"/>
    <n v="163642.79999999999"/>
    <x v="1"/>
    <x v="1"/>
    <x v="10"/>
    <x v="1"/>
  </r>
  <r>
    <x v="0"/>
    <n v="126598.42"/>
    <n v="1358.42"/>
    <n v="14952.85"/>
    <n v="142909.69"/>
    <x v="0"/>
    <x v="1"/>
    <x v="11"/>
    <x v="0"/>
  </r>
  <r>
    <x v="1"/>
    <n v="144849.04999999999"/>
    <n v="1435.3"/>
    <n v="9085.48"/>
    <n v="155369.82999999999"/>
    <x v="0"/>
    <x v="1"/>
    <x v="11"/>
    <x v="0"/>
  </r>
  <r>
    <x v="2"/>
    <n v="65858.259999999995"/>
    <n v="1570.46"/>
    <n v="10616.26"/>
    <n v="78044.98"/>
    <x v="0"/>
    <x v="1"/>
    <x v="11"/>
    <x v="0"/>
  </r>
  <r>
    <x v="3"/>
    <n v="145746.81"/>
    <n v="1195.98"/>
    <n v="14056.64"/>
    <n v="160999.43"/>
    <x v="1"/>
    <x v="1"/>
    <x v="11"/>
    <x v="1"/>
  </r>
  <r>
    <x v="4"/>
    <n v="152479.07999999999"/>
    <n v="1343.85"/>
    <n v="12802.07"/>
    <n v="166625"/>
    <x v="2"/>
    <x v="1"/>
    <x v="11"/>
    <x v="2"/>
  </r>
  <r>
    <x v="5"/>
    <n v="112891.46"/>
    <n v="1327.42"/>
    <n v="11317.789999999999"/>
    <n v="125536.67"/>
    <x v="3"/>
    <x v="1"/>
    <x v="11"/>
    <x v="3"/>
  </r>
  <r>
    <x v="6"/>
    <n v="112313.31"/>
    <n v="1135.53"/>
    <n v="13377.12"/>
    <n v="126825.95999999999"/>
    <x v="4"/>
    <x v="1"/>
    <x v="11"/>
    <x v="4"/>
  </r>
  <r>
    <x v="7"/>
    <n v="153323.82999999999"/>
    <n v="1678.65"/>
    <n v="8294.0499999999993"/>
    <n v="163296.52999999997"/>
    <x v="2"/>
    <x v="1"/>
    <x v="11"/>
    <x v="2"/>
  </r>
  <r>
    <x v="8"/>
    <n v="106249.4"/>
    <n v="1513.11"/>
    <n v="8581.73"/>
    <n v="116344.23999999999"/>
    <x v="2"/>
    <x v="1"/>
    <x v="11"/>
    <x v="2"/>
  </r>
  <r>
    <x v="9"/>
    <n v="67147.55"/>
    <n v="1293.01"/>
    <n v="15767.22"/>
    <n v="84207.78"/>
    <x v="1"/>
    <x v="1"/>
    <x v="11"/>
    <x v="1"/>
  </r>
  <r>
    <x v="10"/>
    <n v="77967.17"/>
    <n v="1136.46"/>
    <n v="11652.59"/>
    <n v="90756.22"/>
    <x v="1"/>
    <x v="1"/>
    <x v="11"/>
    <x v="1"/>
  </r>
  <r>
    <x v="0"/>
    <n v="144082.73000000001"/>
    <n v="1335.79"/>
    <n v="17116.650000000001"/>
    <n v="162535.17000000001"/>
    <x v="0"/>
    <x v="2"/>
    <x v="0"/>
    <x v="0"/>
  </r>
  <r>
    <x v="1"/>
    <n v="141485.24"/>
    <n v="1280.3"/>
    <n v="16709.93"/>
    <n v="159475.46999999997"/>
    <x v="0"/>
    <x v="2"/>
    <x v="0"/>
    <x v="0"/>
  </r>
  <r>
    <x v="2"/>
    <n v="64240.68"/>
    <n v="1522.1"/>
    <n v="10165.83"/>
    <n v="75928.61"/>
    <x v="0"/>
    <x v="2"/>
    <x v="0"/>
    <x v="0"/>
  </r>
  <r>
    <x v="3"/>
    <n v="64374.29"/>
    <n v="1048.1099999999999"/>
    <n v="10696.86"/>
    <n v="76119.260000000009"/>
    <x v="1"/>
    <x v="2"/>
    <x v="0"/>
    <x v="1"/>
  </r>
  <r>
    <x v="4"/>
    <n v="88854.06"/>
    <n v="1653.85"/>
    <n v="16886.009999999998"/>
    <n v="107393.92"/>
    <x v="2"/>
    <x v="2"/>
    <x v="0"/>
    <x v="2"/>
  </r>
  <r>
    <x v="5"/>
    <n v="87698.38"/>
    <n v="1554.96"/>
    <n v="8928"/>
    <n v="98181.340000000011"/>
    <x v="3"/>
    <x v="2"/>
    <x v="0"/>
    <x v="3"/>
  </r>
  <r>
    <x v="6"/>
    <n v="126798.99"/>
    <n v="1083.76"/>
    <n v="8030.86"/>
    <n v="135913.60999999999"/>
    <x v="4"/>
    <x v="2"/>
    <x v="0"/>
    <x v="4"/>
  </r>
  <r>
    <x v="7"/>
    <n v="100647.08"/>
    <n v="1549.07"/>
    <n v="10112.200000000001"/>
    <n v="112308.35"/>
    <x v="2"/>
    <x v="2"/>
    <x v="0"/>
    <x v="2"/>
  </r>
  <r>
    <x v="8"/>
    <n v="151648.59"/>
    <n v="1687.02"/>
    <n v="13708.2"/>
    <n v="167043.81"/>
    <x v="2"/>
    <x v="2"/>
    <x v="0"/>
    <x v="2"/>
  </r>
  <r>
    <x v="9"/>
    <n v="121104.29"/>
    <n v="1941.22"/>
    <n v="8095.96"/>
    <n v="131141.47"/>
    <x v="1"/>
    <x v="2"/>
    <x v="0"/>
    <x v="1"/>
  </r>
  <r>
    <x v="10"/>
    <n v="108957.56"/>
    <n v="1596.19"/>
    <n v="13492.75"/>
    <n v="124046.5"/>
    <x v="1"/>
    <x v="2"/>
    <x v="0"/>
    <x v="1"/>
  </r>
  <r>
    <x v="0"/>
    <n v="145949.24"/>
    <n v="1768.55"/>
    <n v="8680.6200000000008"/>
    <n v="156398.40999999997"/>
    <x v="0"/>
    <x v="2"/>
    <x v="1"/>
    <x v="0"/>
  </r>
  <r>
    <x v="1"/>
    <n v="137814.53"/>
    <n v="1675.86"/>
    <n v="11971.89"/>
    <n v="151462.27999999997"/>
    <x v="0"/>
    <x v="2"/>
    <x v="1"/>
    <x v="0"/>
  </r>
  <r>
    <x v="2"/>
    <n v="91673.2"/>
    <n v="1100.5"/>
    <n v="8107.43"/>
    <n v="100881.13"/>
    <x v="0"/>
    <x v="2"/>
    <x v="1"/>
    <x v="0"/>
  </r>
  <r>
    <x v="3"/>
    <n v="111410.28"/>
    <n v="1447.08"/>
    <n v="16795.490000000002"/>
    <n v="129652.85"/>
    <x v="1"/>
    <x v="2"/>
    <x v="1"/>
    <x v="1"/>
  </r>
  <r>
    <x v="4"/>
    <n v="138965.25"/>
    <n v="1963.54"/>
    <n v="13388.9"/>
    <n v="154317.69"/>
    <x v="2"/>
    <x v="2"/>
    <x v="1"/>
    <x v="2"/>
  </r>
  <r>
    <x v="5"/>
    <n v="151726.39999999999"/>
    <n v="1753.36"/>
    <n v="14122.36"/>
    <n v="167602.12"/>
    <x v="3"/>
    <x v="2"/>
    <x v="1"/>
    <x v="3"/>
  </r>
  <r>
    <x v="6"/>
    <n v="137660.46"/>
    <n v="1402.44"/>
    <n v="14285.42"/>
    <n v="153348.32"/>
    <x v="4"/>
    <x v="2"/>
    <x v="1"/>
    <x v="4"/>
  </r>
  <r>
    <x v="7"/>
    <n v="90132.5"/>
    <n v="1223.57"/>
    <n v="14727.789999999999"/>
    <n v="106083.86"/>
    <x v="2"/>
    <x v="2"/>
    <x v="1"/>
    <x v="2"/>
  </r>
  <r>
    <x v="8"/>
    <n v="147205.04999999999"/>
    <n v="1411.43"/>
    <n v="11754.58"/>
    <n v="160371.05999999997"/>
    <x v="2"/>
    <x v="2"/>
    <x v="1"/>
    <x v="2"/>
  </r>
  <r>
    <x v="9"/>
    <n v="144521.69"/>
    <n v="1488.93"/>
    <n v="13719.98"/>
    <n v="159730.6"/>
    <x v="1"/>
    <x v="2"/>
    <x v="1"/>
    <x v="1"/>
  </r>
  <r>
    <x v="10"/>
    <n v="95074.52"/>
    <n v="1627.19"/>
    <n v="12054.35"/>
    <n v="108756.06000000001"/>
    <x v="1"/>
    <x v="2"/>
    <x v="1"/>
    <x v="1"/>
  </r>
  <r>
    <x v="0"/>
    <n v="153121.09"/>
    <n v="1856.59"/>
    <n v="11560.83"/>
    <n v="166538.50999999998"/>
    <x v="0"/>
    <x v="2"/>
    <x v="2"/>
    <x v="0"/>
  </r>
  <r>
    <x v="1"/>
    <n v="80620.460000000006"/>
    <n v="1657.57"/>
    <n v="16543.150000000001"/>
    <n v="98821.180000000022"/>
    <x v="0"/>
    <x v="2"/>
    <x v="2"/>
    <x v="0"/>
  </r>
  <r>
    <x v="2"/>
    <n v="108037.17"/>
    <n v="1674"/>
    <n v="14136.31"/>
    <n v="123847.48"/>
    <x v="0"/>
    <x v="2"/>
    <x v="2"/>
    <x v="0"/>
  </r>
  <r>
    <x v="3"/>
    <n v="145089.92000000001"/>
    <n v="1304.17"/>
    <n v="8769.59"/>
    <n v="155163.68000000002"/>
    <x v="1"/>
    <x v="2"/>
    <x v="2"/>
    <x v="1"/>
  </r>
  <r>
    <x v="4"/>
    <n v="138795.99"/>
    <n v="1901.85"/>
    <n v="15603.85"/>
    <n v="156301.69"/>
    <x v="2"/>
    <x v="2"/>
    <x v="2"/>
    <x v="2"/>
  </r>
  <r>
    <x v="5"/>
    <n v="114590.88"/>
    <n v="1435.61"/>
    <n v="8131.3"/>
    <n v="124157.79000000001"/>
    <x v="3"/>
    <x v="2"/>
    <x v="2"/>
    <x v="3"/>
  </r>
  <r>
    <x v="6"/>
    <n v="133578.07"/>
    <n v="1569.22"/>
    <n v="8494.6200000000008"/>
    <n v="143641.91"/>
    <x v="4"/>
    <x v="2"/>
    <x v="2"/>
    <x v="4"/>
  </r>
  <r>
    <x v="7"/>
    <n v="81362.289999999994"/>
    <n v="1612.93"/>
    <n v="8693.02"/>
    <n v="91668.239999999991"/>
    <x v="2"/>
    <x v="2"/>
    <x v="2"/>
    <x v="2"/>
  </r>
  <r>
    <x v="8"/>
    <n v="80028.98"/>
    <n v="1719.8799999999999"/>
    <n v="10700.89"/>
    <n v="92449.75"/>
    <x v="2"/>
    <x v="2"/>
    <x v="2"/>
    <x v="2"/>
  </r>
  <r>
    <x v="9"/>
    <n v="76298.13"/>
    <n v="1711.82"/>
    <n v="13156.4"/>
    <n v="91166.35"/>
    <x v="1"/>
    <x v="2"/>
    <x v="2"/>
    <x v="1"/>
  </r>
  <r>
    <x v="10"/>
    <n v="72725.38"/>
    <n v="1418.87"/>
    <n v="16508.12"/>
    <n v="90652.37"/>
    <x v="1"/>
    <x v="2"/>
    <x v="2"/>
    <x v="1"/>
  </r>
  <r>
    <x v="0"/>
    <n v="150906.45000000001"/>
    <n v="1979.97"/>
    <n v="11906.17"/>
    <n v="164792.59000000003"/>
    <x v="0"/>
    <x v="2"/>
    <x v="3"/>
    <x v="0"/>
  </r>
  <r>
    <x v="1"/>
    <n v="104918.56999999999"/>
    <n v="1758.01"/>
    <n v="11943.37"/>
    <n v="118619.94999999998"/>
    <x v="0"/>
    <x v="2"/>
    <x v="3"/>
    <x v="0"/>
  </r>
  <r>
    <x v="2"/>
    <n v="101383.02"/>
    <n v="1462.27"/>
    <n v="16719.849999999999"/>
    <n v="119565.14000000001"/>
    <x v="0"/>
    <x v="2"/>
    <x v="3"/>
    <x v="0"/>
  </r>
  <r>
    <x v="3"/>
    <n v="112934.86"/>
    <n v="1747.16"/>
    <n v="15275.56"/>
    <n v="129957.58"/>
    <x v="1"/>
    <x v="2"/>
    <x v="3"/>
    <x v="1"/>
  </r>
  <r>
    <x v="4"/>
    <n v="132308.31"/>
    <n v="1787.46"/>
    <n v="11554.01"/>
    <n v="145649.78"/>
    <x v="2"/>
    <x v="2"/>
    <x v="3"/>
    <x v="2"/>
  </r>
  <r>
    <x v="5"/>
    <n v="131441.54999999999"/>
    <n v="1357.8"/>
    <n v="13852.039999999999"/>
    <n v="146651.38999999998"/>
    <x v="3"/>
    <x v="2"/>
    <x v="3"/>
    <x v="3"/>
  </r>
  <r>
    <x v="6"/>
    <n v="156731.66"/>
    <n v="1855.35"/>
    <n v="12568.95"/>
    <n v="171155.96000000002"/>
    <x v="4"/>
    <x v="2"/>
    <x v="3"/>
    <x v="4"/>
  </r>
  <r>
    <x v="7"/>
    <n v="113295.08"/>
    <n v="1200.32"/>
    <n v="16152.86"/>
    <n v="130648.26000000001"/>
    <x v="2"/>
    <x v="2"/>
    <x v="3"/>
    <x v="2"/>
  </r>
  <r>
    <x v="8"/>
    <n v="156607.66"/>
    <n v="1920.45"/>
    <n v="13122.3"/>
    <n v="171650.41"/>
    <x v="2"/>
    <x v="2"/>
    <x v="3"/>
    <x v="2"/>
  </r>
  <r>
    <x v="9"/>
    <n v="148435.44"/>
    <n v="1282.1600000000001"/>
    <n v="14089.81"/>
    <n v="163807.41"/>
    <x v="1"/>
    <x v="2"/>
    <x v="3"/>
    <x v="1"/>
  </r>
  <r>
    <x v="10"/>
    <n v="84118.81"/>
    <n v="1815.36"/>
    <n v="16678"/>
    <n v="102612.17"/>
    <x v="1"/>
    <x v="2"/>
    <x v="3"/>
    <x v="1"/>
  </r>
  <r>
    <x v="0"/>
    <n v="74794.319999999992"/>
    <n v="1650.1299999999999"/>
    <n v="11116.91"/>
    <n v="87561.36"/>
    <x v="0"/>
    <x v="2"/>
    <x v="4"/>
    <x v="0"/>
  </r>
  <r>
    <x v="1"/>
    <n v="109494.79"/>
    <n v="1879.22"/>
    <n v="15209.53"/>
    <n v="126583.54"/>
    <x v="0"/>
    <x v="2"/>
    <x v="4"/>
    <x v="0"/>
  </r>
  <r>
    <x v="2"/>
    <n v="132529.96"/>
    <n v="1674"/>
    <n v="8167.88"/>
    <n v="142371.84"/>
    <x v="0"/>
    <x v="2"/>
    <x v="4"/>
    <x v="0"/>
  </r>
  <r>
    <x v="3"/>
    <n v="151392.53"/>
    <n v="1564.8799999999999"/>
    <n v="9053.86"/>
    <n v="162011.27000000002"/>
    <x v="1"/>
    <x v="2"/>
    <x v="4"/>
    <x v="1"/>
  </r>
  <r>
    <x v="4"/>
    <n v="67591.78"/>
    <n v="1243.4100000000001"/>
    <n v="15156.21"/>
    <n v="83991.4"/>
    <x v="2"/>
    <x v="2"/>
    <x v="4"/>
    <x v="2"/>
  </r>
  <r>
    <x v="5"/>
    <n v="116134.37"/>
    <n v="1110.1099999999999"/>
    <n v="12380.47"/>
    <n v="129624.95"/>
    <x v="3"/>
    <x v="2"/>
    <x v="4"/>
    <x v="3"/>
  </r>
  <r>
    <x v="6"/>
    <n v="77561.38"/>
    <n v="1475.6"/>
    <n v="10024.16"/>
    <n v="89061.140000000014"/>
    <x v="4"/>
    <x v="2"/>
    <x v="4"/>
    <x v="4"/>
  </r>
  <r>
    <x v="7"/>
    <n v="155122.13999999998"/>
    <n v="1660.05"/>
    <n v="9483.2099999999991"/>
    <n v="166265.39999999997"/>
    <x v="2"/>
    <x v="2"/>
    <x v="4"/>
    <x v="2"/>
  </r>
  <r>
    <x v="8"/>
    <n v="154758.20000000001"/>
    <n v="1629.98"/>
    <n v="13617.37"/>
    <n v="170005.55000000002"/>
    <x v="2"/>
    <x v="2"/>
    <x v="4"/>
    <x v="2"/>
  </r>
  <r>
    <x v="9"/>
    <n v="84625.97"/>
    <n v="1572.6299999999999"/>
    <n v="15788.3"/>
    <n v="101986.90000000001"/>
    <x v="1"/>
    <x v="2"/>
    <x v="4"/>
    <x v="1"/>
  </r>
  <r>
    <x v="10"/>
    <n v="70282.27"/>
    <n v="1479.94"/>
    <n v="15411.03"/>
    <n v="87173.24"/>
    <x v="1"/>
    <x v="2"/>
    <x v="4"/>
    <x v="1"/>
  </r>
  <r>
    <x v="0"/>
    <n v="130394.37"/>
    <n v="1970.98"/>
    <n v="17256.150000000001"/>
    <n v="149621.5"/>
    <x v="0"/>
    <x v="2"/>
    <x v="5"/>
    <x v="0"/>
  </r>
  <r>
    <x v="1"/>
    <n v="152234.18"/>
    <n v="1599.29"/>
    <n v="11565.17"/>
    <n v="165398.64000000001"/>
    <x v="0"/>
    <x v="2"/>
    <x v="5"/>
    <x v="0"/>
  </r>
  <r>
    <x v="2"/>
    <n v="103111.27"/>
    <n v="1572.01"/>
    <n v="14639.44"/>
    <n v="119322.72"/>
    <x v="0"/>
    <x v="2"/>
    <x v="5"/>
    <x v="0"/>
  </r>
  <r>
    <x v="3"/>
    <n v="120189.48"/>
    <n v="1445.84"/>
    <n v="16063.27"/>
    <n v="137698.59"/>
    <x v="1"/>
    <x v="2"/>
    <x v="5"/>
    <x v="1"/>
  </r>
  <r>
    <x v="4"/>
    <n v="68251.460000000006"/>
    <n v="1331.14"/>
    <n v="8680.6200000000008"/>
    <n v="78263.22"/>
    <x v="2"/>
    <x v="2"/>
    <x v="5"/>
    <x v="2"/>
  </r>
  <r>
    <x v="5"/>
    <n v="132208.49"/>
    <n v="1595.26"/>
    <n v="15903.31"/>
    <n v="149707.06"/>
    <x v="3"/>
    <x v="2"/>
    <x v="5"/>
    <x v="3"/>
  </r>
  <r>
    <x v="6"/>
    <n v="70243.210000000006"/>
    <n v="1211.79"/>
    <n v="17289.939999999999"/>
    <n v="88744.94"/>
    <x v="4"/>
    <x v="2"/>
    <x v="5"/>
    <x v="4"/>
  </r>
  <r>
    <x v="7"/>
    <n v="67826.45"/>
    <n v="1755.84"/>
    <n v="15845.96"/>
    <n v="85428.25"/>
    <x v="2"/>
    <x v="2"/>
    <x v="5"/>
    <x v="2"/>
  </r>
  <r>
    <x v="8"/>
    <n v="151740.97"/>
    <n v="1263.56"/>
    <n v="9559.7800000000007"/>
    <n v="162564.31"/>
    <x v="2"/>
    <x v="2"/>
    <x v="5"/>
    <x v="2"/>
  </r>
  <r>
    <x v="9"/>
    <n v="87443.25"/>
    <n v="1509.08"/>
    <n v="10020.75"/>
    <n v="98973.08"/>
    <x v="1"/>
    <x v="2"/>
    <x v="5"/>
    <x v="1"/>
  </r>
  <r>
    <x v="10"/>
    <n v="156784.67000000001"/>
    <n v="1207.1400000000001"/>
    <n v="16811.919999999998"/>
    <n v="174803.73000000004"/>
    <x v="1"/>
    <x v="2"/>
    <x v="5"/>
    <x v="1"/>
  </r>
  <r>
    <x v="0"/>
    <n v="95750.319999999992"/>
    <n v="1580.69"/>
    <n v="8547.94"/>
    <n v="105878.95"/>
    <x v="0"/>
    <x v="2"/>
    <x v="6"/>
    <x v="0"/>
  </r>
  <r>
    <x v="1"/>
    <n v="85866.59"/>
    <n v="1723.29"/>
    <n v="14766.85"/>
    <n v="102356.73"/>
    <x v="0"/>
    <x v="2"/>
    <x v="6"/>
    <x v="0"/>
  </r>
  <r>
    <x v="2"/>
    <n v="89310.38"/>
    <n v="1789.6299999999999"/>
    <n v="10604.48"/>
    <n v="101704.49"/>
    <x v="0"/>
    <x v="2"/>
    <x v="6"/>
    <x v="0"/>
  </r>
  <r>
    <x v="3"/>
    <n v="134445.76000000001"/>
    <n v="1887.59"/>
    <n v="14705.16"/>
    <n v="151038.51"/>
    <x v="1"/>
    <x v="2"/>
    <x v="6"/>
    <x v="1"/>
  </r>
  <r>
    <x v="4"/>
    <n v="125852.87"/>
    <n v="1861.55"/>
    <n v="16005.3"/>
    <n v="143719.72"/>
    <x v="2"/>
    <x v="2"/>
    <x v="6"/>
    <x v="2"/>
  </r>
  <r>
    <x v="5"/>
    <n v="118932.43"/>
    <n v="1280.3"/>
    <n v="15628.03"/>
    <n v="135840.76"/>
    <x v="3"/>
    <x v="2"/>
    <x v="6"/>
    <x v="3"/>
  </r>
  <r>
    <x v="6"/>
    <n v="153373.74"/>
    <n v="1760.18"/>
    <n v="16455.419999999998"/>
    <n v="171589.33999999997"/>
    <x v="4"/>
    <x v="2"/>
    <x v="6"/>
    <x v="4"/>
  </r>
  <r>
    <x v="7"/>
    <n v="155633.95000000001"/>
    <n v="2006.01"/>
    <n v="16961.34"/>
    <n v="174601.30000000002"/>
    <x v="2"/>
    <x v="2"/>
    <x v="6"/>
    <x v="2"/>
  </r>
  <r>
    <x v="8"/>
    <n v="136784.09"/>
    <n v="1441.5"/>
    <n v="11693.2"/>
    <n v="149918.79"/>
    <x v="2"/>
    <x v="2"/>
    <x v="6"/>
    <x v="2"/>
  </r>
  <r>
    <x v="9"/>
    <n v="65078.3"/>
    <n v="2067.08"/>
    <n v="14120.81"/>
    <n v="81266.19"/>
    <x v="1"/>
    <x v="2"/>
    <x v="6"/>
    <x v="1"/>
  </r>
  <r>
    <x v="10"/>
    <n v="66584.59"/>
    <n v="1620.37"/>
    <n v="17091.23"/>
    <n v="85296.189999999988"/>
    <x v="1"/>
    <x v="2"/>
    <x v="6"/>
    <x v="1"/>
  </r>
  <r>
    <x v="0"/>
    <n v="154270.57"/>
    <n v="1273.17"/>
    <n v="13700.45"/>
    <n v="169244.19000000003"/>
    <x v="0"/>
    <x v="2"/>
    <x v="7"/>
    <x v="0"/>
  </r>
  <r>
    <x v="1"/>
    <n v="89216.76"/>
    <n v="1238.76"/>
    <n v="8979.77"/>
    <n v="99435.29"/>
    <x v="0"/>
    <x v="2"/>
    <x v="7"/>
    <x v="0"/>
  </r>
  <r>
    <x v="2"/>
    <n v="94215.2"/>
    <n v="1270.69"/>
    <n v="13061.85"/>
    <n v="108547.74"/>
    <x v="0"/>
    <x v="2"/>
    <x v="7"/>
    <x v="0"/>
  </r>
  <r>
    <x v="3"/>
    <n v="89023.319999999992"/>
    <n v="1904.6399999999999"/>
    <n v="9794.4500000000007"/>
    <n v="100722.40999999999"/>
    <x v="1"/>
    <x v="2"/>
    <x v="7"/>
    <x v="1"/>
  </r>
  <r>
    <x v="4"/>
    <n v="118794.48"/>
    <n v="1767"/>
    <n v="11857.19"/>
    <n v="132418.66999999998"/>
    <x v="2"/>
    <x v="2"/>
    <x v="7"/>
    <x v="2"/>
  </r>
  <r>
    <x v="5"/>
    <n v="71832.89"/>
    <n v="1480.87"/>
    <n v="13047.28"/>
    <n v="86361.04"/>
    <x v="3"/>
    <x v="2"/>
    <x v="7"/>
    <x v="3"/>
  </r>
  <r>
    <x v="6"/>
    <n v="153755.35"/>
    <n v="2033.91"/>
    <n v="16828.349999999999"/>
    <n v="172617.61000000002"/>
    <x v="4"/>
    <x v="2"/>
    <x v="7"/>
    <x v="4"/>
  </r>
  <r>
    <x v="7"/>
    <n v="148456.21"/>
    <n v="1570.15"/>
    <n v="14757.55"/>
    <n v="164783.90999999997"/>
    <x v="2"/>
    <x v="2"/>
    <x v="7"/>
    <x v="2"/>
  </r>
  <r>
    <x v="8"/>
    <n v="125881.7"/>
    <n v="2085.9899999999998"/>
    <n v="10011.76"/>
    <n v="137979.45000000001"/>
    <x v="2"/>
    <x v="2"/>
    <x v="7"/>
    <x v="2"/>
  </r>
  <r>
    <x v="9"/>
    <n v="82138.84"/>
    <n v="1707.17"/>
    <n v="12102.71"/>
    <n v="95948.72"/>
    <x v="1"/>
    <x v="2"/>
    <x v="7"/>
    <x v="1"/>
  </r>
  <r>
    <x v="10"/>
    <n v="108106.92"/>
    <n v="1220.47"/>
    <n v="11776.59"/>
    <n v="121103.98"/>
    <x v="1"/>
    <x v="2"/>
    <x v="7"/>
    <x v="1"/>
  </r>
  <r>
    <x v="0"/>
    <n v="104771.31999999999"/>
    <n v="1426"/>
    <n v="15008.34"/>
    <n v="121205.65999999999"/>
    <x v="0"/>
    <x v="2"/>
    <x v="8"/>
    <x v="0"/>
  </r>
  <r>
    <x v="1"/>
    <n v="106342.71"/>
    <n v="1848.84"/>
    <n v="11128.07"/>
    <n v="119319.62"/>
    <x v="0"/>
    <x v="2"/>
    <x v="8"/>
    <x v="0"/>
  </r>
  <r>
    <x v="2"/>
    <n v="106568.7"/>
    <n v="1477.15"/>
    <n v="12161.92"/>
    <n v="120207.76999999999"/>
    <x v="0"/>
    <x v="2"/>
    <x v="8"/>
    <x v="0"/>
  </r>
  <r>
    <x v="3"/>
    <n v="136383.26"/>
    <n v="1343.23"/>
    <n v="16934.060000000001"/>
    <n v="154660.55000000002"/>
    <x v="1"/>
    <x v="2"/>
    <x v="8"/>
    <x v="1"/>
  </r>
  <r>
    <x v="4"/>
    <n v="131417.68"/>
    <n v="2069.87"/>
    <n v="8465.7899999999991"/>
    <n v="141953.34"/>
    <x v="2"/>
    <x v="2"/>
    <x v="8"/>
    <x v="2"/>
  </r>
  <r>
    <x v="5"/>
    <n v="127199.2"/>
    <n v="1751.81"/>
    <n v="10436.459999999999"/>
    <n v="139387.47"/>
    <x v="3"/>
    <x v="2"/>
    <x v="8"/>
    <x v="3"/>
  </r>
  <r>
    <x v="6"/>
    <n v="64972.28"/>
    <n v="1761.42"/>
    <n v="14335.02"/>
    <n v="81068.72"/>
    <x v="4"/>
    <x v="2"/>
    <x v="8"/>
    <x v="4"/>
  </r>
  <r>
    <x v="7"/>
    <n v="66760.36"/>
    <n v="1431.27"/>
    <n v="11307.87"/>
    <n v="79499.5"/>
    <x v="2"/>
    <x v="2"/>
    <x v="8"/>
    <x v="2"/>
  </r>
  <r>
    <x v="8"/>
    <n v="66152.14"/>
    <n v="2063.98"/>
    <n v="13862.27"/>
    <n v="82078.39"/>
    <x v="2"/>
    <x v="2"/>
    <x v="8"/>
    <x v="2"/>
  </r>
  <r>
    <x v="9"/>
    <n v="70967.679999999993"/>
    <n v="1973.77"/>
    <n v="10497.53"/>
    <n v="83438.98"/>
    <x v="1"/>
    <x v="2"/>
    <x v="8"/>
    <x v="1"/>
  </r>
  <r>
    <x v="10"/>
    <n v="71187.78"/>
    <n v="1539.77"/>
    <n v="17052.79"/>
    <n v="89780.34"/>
    <x v="1"/>
    <x v="2"/>
    <x v="8"/>
    <x v="1"/>
  </r>
  <r>
    <x v="0"/>
    <n v="119150.67"/>
    <n v="1453.9"/>
    <n v="17524.3"/>
    <n v="138128.87"/>
    <x v="0"/>
    <x v="2"/>
    <x v="9"/>
    <x v="0"/>
  </r>
  <r>
    <x v="1"/>
    <n v="148145.9"/>
    <n v="1950.83"/>
    <n v="12678.07"/>
    <n v="162774.79999999999"/>
    <x v="0"/>
    <x v="2"/>
    <x v="9"/>
    <x v="0"/>
  </r>
  <r>
    <x v="2"/>
    <n v="101163.23"/>
    <n v="1842.95"/>
    <n v="17461.990000000002"/>
    <n v="120468.17"/>
    <x v="0"/>
    <x v="2"/>
    <x v="9"/>
    <x v="0"/>
  </r>
  <r>
    <x v="3"/>
    <n v="145501.29"/>
    <n v="1259.8399999999999"/>
    <n v="17250.57"/>
    <n v="164011.70000000001"/>
    <x v="1"/>
    <x v="2"/>
    <x v="9"/>
    <x v="1"/>
  </r>
  <r>
    <x v="4"/>
    <n v="66082.7"/>
    <n v="1952.3799999999999"/>
    <n v="10137"/>
    <n v="78172.08"/>
    <x v="2"/>
    <x v="2"/>
    <x v="9"/>
    <x v="2"/>
  </r>
  <r>
    <x v="5"/>
    <n v="110649.54"/>
    <n v="1344.16"/>
    <n v="12445.57"/>
    <n v="124439.26999999999"/>
    <x v="3"/>
    <x v="2"/>
    <x v="9"/>
    <x v="3"/>
  </r>
  <r>
    <x v="6"/>
    <n v="144371.34"/>
    <n v="1670.9"/>
    <n v="16018.01"/>
    <n v="162060.25"/>
    <x v="4"/>
    <x v="2"/>
    <x v="9"/>
    <x v="4"/>
  </r>
  <r>
    <x v="7"/>
    <n v="64846.729999999996"/>
    <n v="1267.9000000000001"/>
    <n v="15850.92"/>
    <n v="81965.549999999988"/>
    <x v="2"/>
    <x v="2"/>
    <x v="9"/>
    <x v="2"/>
  </r>
  <r>
    <x v="8"/>
    <n v="101645.28"/>
    <n v="1611.3799999999999"/>
    <n v="11108.23"/>
    <n v="114364.89"/>
    <x v="2"/>
    <x v="2"/>
    <x v="9"/>
    <x v="2"/>
  </r>
  <r>
    <x v="9"/>
    <n v="66310.86"/>
    <n v="1944.32"/>
    <n v="15492.56"/>
    <n v="83747.740000000005"/>
    <x v="1"/>
    <x v="2"/>
    <x v="9"/>
    <x v="1"/>
  </r>
  <r>
    <x v="10"/>
    <n v="101075.19"/>
    <n v="1851.94"/>
    <n v="15367.32"/>
    <n v="118294.45000000001"/>
    <x v="1"/>
    <x v="2"/>
    <x v="9"/>
    <x v="1"/>
  </r>
  <r>
    <x v="0"/>
    <n v="132064.34"/>
    <n v="2065.5300000000002"/>
    <n v="13351.39"/>
    <n v="147481.26"/>
    <x v="0"/>
    <x v="2"/>
    <x v="10"/>
    <x v="0"/>
  </r>
  <r>
    <x v="1"/>
    <n v="88936.21"/>
    <n v="1672.14"/>
    <n v="9795.3799999999992"/>
    <n v="100403.73000000001"/>
    <x v="0"/>
    <x v="2"/>
    <x v="10"/>
    <x v="0"/>
  </r>
  <r>
    <x v="2"/>
    <n v="144919.42000000001"/>
    <n v="1820.94"/>
    <n v="17585.060000000001"/>
    <n v="164325.42000000001"/>
    <x v="0"/>
    <x v="2"/>
    <x v="10"/>
    <x v="0"/>
  </r>
  <r>
    <x v="3"/>
    <n v="155263.5"/>
    <n v="1231.32"/>
    <n v="12846.4"/>
    <n v="169341.22"/>
    <x v="1"/>
    <x v="2"/>
    <x v="10"/>
    <x v="1"/>
  </r>
  <r>
    <x v="4"/>
    <n v="93644.49"/>
    <n v="1874.8799999999999"/>
    <n v="17837.71"/>
    <n v="113357.08000000002"/>
    <x v="2"/>
    <x v="2"/>
    <x v="10"/>
    <x v="2"/>
  </r>
  <r>
    <x v="5"/>
    <n v="109390.01"/>
    <n v="1475.91"/>
    <n v="14893.95"/>
    <n v="125759.87"/>
    <x v="3"/>
    <x v="2"/>
    <x v="10"/>
    <x v="3"/>
  </r>
  <r>
    <x v="6"/>
    <n v="90589.440000000002"/>
    <n v="1407.71"/>
    <n v="17191.05"/>
    <n v="109188.20000000001"/>
    <x v="4"/>
    <x v="2"/>
    <x v="10"/>
    <x v="4"/>
  </r>
  <r>
    <x v="7"/>
    <n v="74523.69"/>
    <n v="1267.5899999999999"/>
    <n v="17481.52"/>
    <n v="93272.8"/>
    <x v="2"/>
    <x v="2"/>
    <x v="10"/>
    <x v="2"/>
  </r>
  <r>
    <x v="8"/>
    <n v="104908.03"/>
    <n v="1856.28"/>
    <n v="12137.43"/>
    <n v="118901.73999999999"/>
    <x v="2"/>
    <x v="2"/>
    <x v="10"/>
    <x v="2"/>
  </r>
  <r>
    <x v="9"/>
    <n v="117910.98"/>
    <n v="1487.07"/>
    <n v="12516.25"/>
    <n v="131914.29999999999"/>
    <x v="1"/>
    <x v="2"/>
    <x v="10"/>
    <x v="1"/>
  </r>
  <r>
    <x v="10"/>
    <n v="75666.039999999994"/>
    <n v="1512.8"/>
    <n v="13341.47"/>
    <n v="90520.31"/>
    <x v="1"/>
    <x v="2"/>
    <x v="10"/>
    <x v="1"/>
  </r>
  <r>
    <x v="0"/>
    <n v="115563.04"/>
    <n v="1262.6299999999999"/>
    <n v="11149.77"/>
    <n v="127975.44"/>
    <x v="0"/>
    <x v="2"/>
    <x v="11"/>
    <x v="0"/>
  </r>
  <r>
    <x v="1"/>
    <n v="73343.520000000004"/>
    <n v="2054.6799999999998"/>
    <n v="16525.169999999998"/>
    <n v="91923.37"/>
    <x v="0"/>
    <x v="2"/>
    <x v="11"/>
    <x v="0"/>
  </r>
  <r>
    <x v="2"/>
    <n v="113311.81999999999"/>
    <n v="1970.05"/>
    <n v="13835.92"/>
    <n v="129117.79"/>
    <x v="0"/>
    <x v="2"/>
    <x v="11"/>
    <x v="0"/>
  </r>
  <r>
    <x v="3"/>
    <n v="92955.67"/>
    <n v="1355.01"/>
    <n v="8626.3700000000008"/>
    <n v="102937.04999999999"/>
    <x v="1"/>
    <x v="2"/>
    <x v="11"/>
    <x v="1"/>
  </r>
  <r>
    <x v="4"/>
    <n v="148941.35999999999"/>
    <n v="1603.94"/>
    <n v="12301.42"/>
    <n v="162846.72"/>
    <x v="2"/>
    <x v="2"/>
    <x v="11"/>
    <x v="2"/>
  </r>
  <r>
    <x v="5"/>
    <n v="99858.44"/>
    <n v="1454.21"/>
    <n v="11146.36"/>
    <n v="112459.01000000001"/>
    <x v="3"/>
    <x v="2"/>
    <x v="11"/>
    <x v="3"/>
  </r>
  <r>
    <x v="6"/>
    <n v="128219.72"/>
    <n v="1265.73"/>
    <n v="13436.33"/>
    <n v="142921.78"/>
    <x v="4"/>
    <x v="2"/>
    <x v="11"/>
    <x v="4"/>
  </r>
  <r>
    <x v="7"/>
    <n v="131649.87"/>
    <n v="1957.34"/>
    <n v="11788.06"/>
    <n v="145395.26999999999"/>
    <x v="2"/>
    <x v="2"/>
    <x v="11"/>
    <x v="2"/>
  </r>
  <r>
    <x v="8"/>
    <n v="149462.16"/>
    <n v="1950.21"/>
    <n v="10700.58"/>
    <n v="162112.94999999998"/>
    <x v="2"/>
    <x v="2"/>
    <x v="11"/>
    <x v="2"/>
  </r>
  <r>
    <x v="9"/>
    <n v="89723.92"/>
    <n v="1625.02"/>
    <n v="10957.88"/>
    <n v="102306.82"/>
    <x v="1"/>
    <x v="2"/>
    <x v="11"/>
    <x v="1"/>
  </r>
  <r>
    <x v="10"/>
    <n v="65014.13"/>
    <n v="1470.33"/>
    <n v="13998.36"/>
    <n v="80482.819999999992"/>
    <x v="1"/>
    <x v="2"/>
    <x v="11"/>
    <x v="1"/>
  </r>
  <r>
    <x v="0"/>
    <n v="70723.399999999994"/>
    <n v="1737.24"/>
    <n v="12137.74"/>
    <n v="84598.38"/>
    <x v="0"/>
    <x v="3"/>
    <x v="0"/>
    <x v="0"/>
  </r>
  <r>
    <x v="1"/>
    <n v="117484.11"/>
    <n v="1863.1"/>
    <n v="15077.16"/>
    <n v="134424.37"/>
    <x v="0"/>
    <x v="3"/>
    <x v="0"/>
    <x v="0"/>
  </r>
  <r>
    <x v="2"/>
    <n v="154611.88"/>
    <n v="1629.36"/>
    <n v="9994.09"/>
    <n v="166235.32999999999"/>
    <x v="0"/>
    <x v="3"/>
    <x v="0"/>
    <x v="0"/>
  </r>
  <r>
    <x v="3"/>
    <n v="152009.74"/>
    <n v="1331.45"/>
    <n v="13252.81"/>
    <n v="166594"/>
    <x v="1"/>
    <x v="3"/>
    <x v="0"/>
    <x v="1"/>
  </r>
  <r>
    <x v="4"/>
    <n v="102105.94"/>
    <n v="1658.81"/>
    <n v="10509"/>
    <n v="114273.75"/>
    <x v="2"/>
    <x v="3"/>
    <x v="0"/>
    <x v="2"/>
  </r>
  <r>
    <x v="5"/>
    <n v="84436.87"/>
    <n v="1532.02"/>
    <n v="9118.34"/>
    <n v="95087.23"/>
    <x v="3"/>
    <x v="3"/>
    <x v="0"/>
    <x v="3"/>
  </r>
  <r>
    <x v="6"/>
    <n v="127039.24"/>
    <n v="1246.51"/>
    <n v="16610.73"/>
    <n v="144896.48000000001"/>
    <x v="4"/>
    <x v="3"/>
    <x v="0"/>
    <x v="4"/>
  </r>
  <r>
    <x v="7"/>
    <n v="129295.73"/>
    <n v="2026.16"/>
    <n v="14979.2"/>
    <n v="146301.09"/>
    <x v="2"/>
    <x v="3"/>
    <x v="0"/>
    <x v="2"/>
  </r>
  <r>
    <x v="8"/>
    <n v="112445.37"/>
    <n v="1880.15"/>
    <n v="12951.18"/>
    <n v="127276.69999999998"/>
    <x v="2"/>
    <x v="3"/>
    <x v="0"/>
    <x v="2"/>
  </r>
  <r>
    <x v="9"/>
    <n v="128734.63"/>
    <n v="1904.6399999999999"/>
    <n v="16841.68"/>
    <n v="147480.95000000001"/>
    <x v="1"/>
    <x v="3"/>
    <x v="0"/>
    <x v="1"/>
  </r>
  <r>
    <x v="10"/>
    <n v="83013.66"/>
    <n v="1690.12"/>
    <n v="11915.47"/>
    <n v="96619.25"/>
    <x v="1"/>
    <x v="3"/>
    <x v="0"/>
    <x v="1"/>
  </r>
  <r>
    <x v="0"/>
    <n v="130364.3"/>
    <n v="1619.44"/>
    <n v="16201.84"/>
    <n v="148185.57999999999"/>
    <x v="0"/>
    <x v="3"/>
    <x v="1"/>
    <x v="0"/>
  </r>
  <r>
    <x v="1"/>
    <n v="137528.09"/>
    <n v="1297.6600000000001"/>
    <n v="17735.41"/>
    <n v="156561.16"/>
    <x v="0"/>
    <x v="3"/>
    <x v="1"/>
    <x v="0"/>
  </r>
  <r>
    <x v="2"/>
    <n v="82039.95"/>
    <n v="1890.07"/>
    <n v="11145.43"/>
    <n v="95075.450000000012"/>
    <x v="0"/>
    <x v="3"/>
    <x v="1"/>
    <x v="0"/>
  </r>
  <r>
    <x v="3"/>
    <n v="135401.18"/>
    <n v="2180.54"/>
    <n v="14954.09"/>
    <n v="152535.81"/>
    <x v="1"/>
    <x v="3"/>
    <x v="1"/>
    <x v="1"/>
  </r>
  <r>
    <x v="4"/>
    <n v="95473.8"/>
    <n v="1932.85"/>
    <n v="12754.33"/>
    <n v="110160.98000000001"/>
    <x v="2"/>
    <x v="3"/>
    <x v="1"/>
    <x v="2"/>
  </r>
  <r>
    <x v="5"/>
    <n v="150776.25"/>
    <n v="1297.3499999999999"/>
    <n v="8911.8799999999992"/>
    <n v="160985.48000000001"/>
    <x v="3"/>
    <x v="3"/>
    <x v="1"/>
    <x v="3"/>
  </r>
  <r>
    <x v="6"/>
    <n v="98365.17"/>
    <n v="1487.3799999999999"/>
    <n v="12551.59"/>
    <n v="112404.14"/>
    <x v="4"/>
    <x v="3"/>
    <x v="1"/>
    <x v="4"/>
  </r>
  <r>
    <x v="7"/>
    <n v="66526.929999999993"/>
    <n v="1977.18"/>
    <n v="11177.67"/>
    <n v="79681.779999999984"/>
    <x v="2"/>
    <x v="3"/>
    <x v="1"/>
    <x v="2"/>
  </r>
  <r>
    <x v="8"/>
    <n v="116480.02"/>
    <n v="1604.56"/>
    <n v="17920.79"/>
    <n v="136005.37"/>
    <x v="2"/>
    <x v="3"/>
    <x v="1"/>
    <x v="2"/>
  </r>
  <r>
    <x v="9"/>
    <n v="66203.289999999994"/>
    <n v="1470.02"/>
    <n v="13210.34"/>
    <n v="80883.649999999994"/>
    <x v="1"/>
    <x v="3"/>
    <x v="1"/>
    <x v="1"/>
  </r>
  <r>
    <x v="10"/>
    <n v="156169.32"/>
    <n v="2103.04"/>
    <n v="11264.78"/>
    <n v="169537.14"/>
    <x v="1"/>
    <x v="3"/>
    <x v="1"/>
    <x v="1"/>
  </r>
  <r>
    <x v="0"/>
    <n v="84324.96"/>
    <n v="1730.42"/>
    <n v="13078.28"/>
    <n v="99133.66"/>
    <x v="0"/>
    <x v="3"/>
    <x v="2"/>
    <x v="0"/>
  </r>
  <r>
    <x v="1"/>
    <n v="151538.54"/>
    <n v="2198.21"/>
    <n v="14370.98"/>
    <n v="168107.73"/>
    <x v="0"/>
    <x v="3"/>
    <x v="2"/>
    <x v="0"/>
  </r>
  <r>
    <x v="2"/>
    <n v="125340.44"/>
    <n v="1917.97"/>
    <n v="16496.03"/>
    <n v="143754.44"/>
    <x v="0"/>
    <x v="3"/>
    <x v="2"/>
    <x v="0"/>
  </r>
  <r>
    <x v="3"/>
    <n v="64955.229999999996"/>
    <n v="2089.71"/>
    <n v="15861.46"/>
    <n v="82906.399999999994"/>
    <x v="1"/>
    <x v="3"/>
    <x v="2"/>
    <x v="1"/>
  </r>
  <r>
    <x v="4"/>
    <n v="96897.63"/>
    <n v="1479.32"/>
    <n v="11934.38"/>
    <n v="110311.33000000002"/>
    <x v="2"/>
    <x v="3"/>
    <x v="2"/>
    <x v="2"/>
  </r>
  <r>
    <x v="5"/>
    <n v="86258.74"/>
    <n v="1736"/>
    <n v="14230.86"/>
    <n v="102225.60000000001"/>
    <x v="3"/>
    <x v="3"/>
    <x v="2"/>
    <x v="3"/>
  </r>
  <r>
    <x v="6"/>
    <n v="102871.33"/>
    <n v="1317.81"/>
    <n v="15557.66"/>
    <n v="119746.8"/>
    <x v="4"/>
    <x v="3"/>
    <x v="2"/>
    <x v="4"/>
  </r>
  <r>
    <x v="7"/>
    <n v="82087.069999999992"/>
    <n v="1869.61"/>
    <n v="15907.03"/>
    <n v="99863.709999999992"/>
    <x v="2"/>
    <x v="3"/>
    <x v="2"/>
    <x v="2"/>
  </r>
  <r>
    <x v="8"/>
    <n v="155367.35"/>
    <n v="1710.27"/>
    <n v="17815.7"/>
    <n v="174893.32"/>
    <x v="2"/>
    <x v="3"/>
    <x v="2"/>
    <x v="2"/>
  </r>
  <r>
    <x v="9"/>
    <n v="156385.70000000001"/>
    <n v="1389.73"/>
    <n v="13740.75"/>
    <n v="171516.18000000002"/>
    <x v="1"/>
    <x v="3"/>
    <x v="2"/>
    <x v="1"/>
  </r>
  <r>
    <x v="10"/>
    <n v="134354.62"/>
    <n v="2169.38"/>
    <n v="17854.759999999998"/>
    <n v="154378.76"/>
    <x v="1"/>
    <x v="3"/>
    <x v="2"/>
    <x v="1"/>
  </r>
  <r>
    <x v="0"/>
    <n v="112285.72"/>
    <n v="1771.65"/>
    <n v="17733.240000000002"/>
    <n v="131790.60999999999"/>
    <x v="0"/>
    <x v="3"/>
    <x v="3"/>
    <x v="0"/>
  </r>
  <r>
    <x v="1"/>
    <n v="121902.54"/>
    <n v="1536.36"/>
    <n v="15262.85"/>
    <n v="138701.75"/>
    <x v="0"/>
    <x v="3"/>
    <x v="3"/>
    <x v="0"/>
  </r>
  <r>
    <x v="2"/>
    <n v="90649.58"/>
    <n v="1598.98"/>
    <n v="9956.58"/>
    <n v="102205.14"/>
    <x v="0"/>
    <x v="3"/>
    <x v="3"/>
    <x v="0"/>
  </r>
  <r>
    <x v="3"/>
    <n v="111916.2"/>
    <n v="1644.24"/>
    <n v="16364.59"/>
    <n v="129925.03"/>
    <x v="1"/>
    <x v="3"/>
    <x v="3"/>
    <x v="1"/>
  </r>
  <r>
    <x v="4"/>
    <n v="115599.93"/>
    <n v="1957.03"/>
    <n v="16110.7"/>
    <n v="133667.66"/>
    <x v="2"/>
    <x v="3"/>
    <x v="3"/>
    <x v="2"/>
  </r>
  <r>
    <x v="5"/>
    <n v="70573.36"/>
    <n v="1704.3799999999999"/>
    <n v="15386.23"/>
    <n v="87663.97"/>
    <x v="3"/>
    <x v="3"/>
    <x v="3"/>
    <x v="3"/>
  </r>
  <r>
    <x v="6"/>
    <n v="90264.87"/>
    <n v="1553.1"/>
    <n v="14935.49"/>
    <n v="106753.46"/>
    <x v="4"/>
    <x v="3"/>
    <x v="3"/>
    <x v="4"/>
  </r>
  <r>
    <x v="7"/>
    <n v="93145.7"/>
    <n v="1522.1"/>
    <n v="14619.91"/>
    <n v="109287.71"/>
    <x v="2"/>
    <x v="3"/>
    <x v="3"/>
    <x v="2"/>
  </r>
  <r>
    <x v="8"/>
    <n v="122162.01"/>
    <n v="1672.76"/>
    <n v="11898.73"/>
    <n v="135733.5"/>
    <x v="2"/>
    <x v="3"/>
    <x v="3"/>
    <x v="2"/>
  </r>
  <r>
    <x v="9"/>
    <n v="97992.55"/>
    <n v="1677.72"/>
    <n v="10890.92"/>
    <n v="110561.19"/>
    <x v="1"/>
    <x v="3"/>
    <x v="3"/>
    <x v="1"/>
  </r>
  <r>
    <x v="10"/>
    <n v="142541.41"/>
    <n v="1970.36"/>
    <n v="9047.35"/>
    <n v="153559.12"/>
    <x v="1"/>
    <x v="3"/>
    <x v="3"/>
    <x v="1"/>
  </r>
  <r>
    <x v="0"/>
    <n v="70896.069999999992"/>
    <n v="2133.42"/>
    <n v="13434.47"/>
    <n v="86463.959999999992"/>
    <x v="0"/>
    <x v="3"/>
    <x v="4"/>
    <x v="0"/>
  </r>
  <r>
    <x v="1"/>
    <n v="141166.56"/>
    <n v="2236.0300000000002"/>
    <n v="10768.16"/>
    <n v="154170.75"/>
    <x v="0"/>
    <x v="3"/>
    <x v="4"/>
    <x v="0"/>
  </r>
  <r>
    <x v="2"/>
    <n v="72380.350000000006"/>
    <n v="1576.97"/>
    <n v="13423.31"/>
    <n v="87380.63"/>
    <x v="0"/>
    <x v="3"/>
    <x v="4"/>
    <x v="0"/>
  </r>
  <r>
    <x v="3"/>
    <n v="86021.59"/>
    <n v="2099.94"/>
    <n v="16673.97"/>
    <n v="104795.5"/>
    <x v="1"/>
    <x v="3"/>
    <x v="4"/>
    <x v="1"/>
  </r>
  <r>
    <x v="4"/>
    <n v="107834.12"/>
    <n v="2161.3200000000002"/>
    <n v="9555.44"/>
    <n v="119550.88"/>
    <x v="2"/>
    <x v="3"/>
    <x v="4"/>
    <x v="2"/>
  </r>
  <r>
    <x v="5"/>
    <n v="131049.4"/>
    <n v="2141.79"/>
    <n v="17284.05"/>
    <n v="150475.24"/>
    <x v="3"/>
    <x v="3"/>
    <x v="4"/>
    <x v="3"/>
  </r>
  <r>
    <x v="6"/>
    <n v="125827.45"/>
    <n v="1745.3"/>
    <n v="14615.26"/>
    <n v="142188.01"/>
    <x v="4"/>
    <x v="3"/>
    <x v="4"/>
    <x v="4"/>
  </r>
  <r>
    <x v="7"/>
    <n v="98483.59"/>
    <n v="1667.8"/>
    <n v="13187.09"/>
    <n v="113338.48"/>
    <x v="2"/>
    <x v="3"/>
    <x v="4"/>
    <x v="2"/>
  </r>
  <r>
    <x v="8"/>
    <n v="91130.39"/>
    <n v="1486.45"/>
    <n v="11982.74"/>
    <n v="104599.58"/>
    <x v="2"/>
    <x v="3"/>
    <x v="4"/>
    <x v="2"/>
  </r>
  <r>
    <x v="9"/>
    <n v="70209.73"/>
    <n v="1621.3"/>
    <n v="15934.619999999999"/>
    <n v="87765.65"/>
    <x v="1"/>
    <x v="3"/>
    <x v="4"/>
    <x v="1"/>
  </r>
  <r>
    <x v="10"/>
    <n v="118073.11"/>
    <n v="1419.18"/>
    <n v="16113.8"/>
    <n v="135606.09"/>
    <x v="1"/>
    <x v="3"/>
    <x v="4"/>
    <x v="1"/>
  </r>
  <r>
    <x v="0"/>
    <n v="73254.86"/>
    <n v="2144.89"/>
    <n v="11971.58"/>
    <n v="87371.33"/>
    <x v="0"/>
    <x v="3"/>
    <x v="5"/>
    <x v="0"/>
  </r>
  <r>
    <x v="1"/>
    <n v="155659.68"/>
    <n v="1798.31"/>
    <n v="12153.86"/>
    <n v="169611.84999999998"/>
    <x v="0"/>
    <x v="3"/>
    <x v="5"/>
    <x v="0"/>
  </r>
  <r>
    <x v="2"/>
    <n v="99179.85"/>
    <n v="2156.67"/>
    <n v="15070.03"/>
    <n v="116406.55"/>
    <x v="0"/>
    <x v="3"/>
    <x v="5"/>
    <x v="0"/>
  </r>
  <r>
    <x v="3"/>
    <n v="113561.99"/>
    <n v="2086.3000000000002"/>
    <n v="9743.92"/>
    <n v="125392.21"/>
    <x v="1"/>
    <x v="3"/>
    <x v="5"/>
    <x v="1"/>
  </r>
  <r>
    <x v="4"/>
    <n v="149933.04999999999"/>
    <n v="1341.99"/>
    <n v="10205.51"/>
    <n v="161480.54999999999"/>
    <x v="2"/>
    <x v="3"/>
    <x v="5"/>
    <x v="2"/>
  </r>
  <r>
    <x v="5"/>
    <n v="108494.73"/>
    <n v="2165.66"/>
    <n v="9192.74"/>
    <n v="119853.13"/>
    <x v="3"/>
    <x v="3"/>
    <x v="5"/>
    <x v="3"/>
  </r>
  <r>
    <x v="6"/>
    <n v="132027.45000000001"/>
    <n v="1779.4"/>
    <n v="17825"/>
    <n v="151631.85"/>
    <x v="4"/>
    <x v="3"/>
    <x v="5"/>
    <x v="4"/>
  </r>
  <r>
    <x v="7"/>
    <n v="134092.67000000001"/>
    <n v="1789.6299999999999"/>
    <n v="13123.539999999999"/>
    <n v="149005.84000000003"/>
    <x v="2"/>
    <x v="3"/>
    <x v="5"/>
    <x v="2"/>
  </r>
  <r>
    <x v="8"/>
    <n v="91334.37"/>
    <n v="2247.19"/>
    <n v="10106"/>
    <n v="103687.56"/>
    <x v="2"/>
    <x v="3"/>
    <x v="5"/>
    <x v="2"/>
  </r>
  <r>
    <x v="9"/>
    <n v="64894.159999999996"/>
    <n v="1620.99"/>
    <n v="14388.65"/>
    <n v="80903.799999999988"/>
    <x v="1"/>
    <x v="3"/>
    <x v="5"/>
    <x v="1"/>
  </r>
  <r>
    <x v="10"/>
    <n v="95827.819999999992"/>
    <n v="1985.24"/>
    <n v="16992.03"/>
    <n v="114805.09"/>
    <x v="1"/>
    <x v="3"/>
    <x v="5"/>
    <x v="1"/>
  </r>
  <r>
    <x v="0"/>
    <n v="98219.78"/>
    <n v="2066.46"/>
    <n v="10562.63"/>
    <n v="110848.87000000001"/>
    <x v="0"/>
    <x v="3"/>
    <x v="6"/>
    <x v="0"/>
  </r>
  <r>
    <x v="1"/>
    <n v="148668.87"/>
    <n v="1606.73"/>
    <n v="9733.3799999999992"/>
    <n v="160008.98000000001"/>
    <x v="0"/>
    <x v="3"/>
    <x v="6"/>
    <x v="0"/>
  </r>
  <r>
    <x v="2"/>
    <n v="111155.15"/>
    <n v="1889.14"/>
    <n v="15726.61"/>
    <n v="128770.9"/>
    <x v="0"/>
    <x v="3"/>
    <x v="6"/>
    <x v="0"/>
  </r>
  <r>
    <x v="3"/>
    <n v="78277.48"/>
    <n v="1871.78"/>
    <n v="16095.51"/>
    <n v="96244.76999999999"/>
    <x v="1"/>
    <x v="3"/>
    <x v="6"/>
    <x v="1"/>
  </r>
  <r>
    <x v="4"/>
    <n v="107957.81"/>
    <n v="2125.67"/>
    <n v="9724.08"/>
    <n v="119807.56"/>
    <x v="2"/>
    <x v="3"/>
    <x v="6"/>
    <x v="2"/>
  </r>
  <r>
    <x v="5"/>
    <n v="80423.3"/>
    <n v="2165.04"/>
    <n v="11151.94"/>
    <n v="93740.28"/>
    <x v="3"/>
    <x v="3"/>
    <x v="6"/>
    <x v="3"/>
  </r>
  <r>
    <x v="6"/>
    <n v="144577.79999999999"/>
    <n v="1737.55"/>
    <n v="15672.05"/>
    <n v="161987.39999999997"/>
    <x v="4"/>
    <x v="3"/>
    <x v="6"/>
    <x v="4"/>
  </r>
  <r>
    <x v="7"/>
    <n v="112333.46"/>
    <n v="2068.63"/>
    <n v="12425.73"/>
    <n v="126827.82"/>
    <x v="2"/>
    <x v="3"/>
    <x v="6"/>
    <x v="2"/>
  </r>
  <r>
    <x v="8"/>
    <n v="78381.95"/>
    <n v="1756.15"/>
    <n v="9271.7899999999991"/>
    <n v="89409.889999999985"/>
    <x v="2"/>
    <x v="3"/>
    <x v="6"/>
    <x v="2"/>
  </r>
  <r>
    <x v="9"/>
    <n v="132389.84"/>
    <n v="2147.06"/>
    <n v="14539.93"/>
    <n v="149076.82999999999"/>
    <x v="1"/>
    <x v="3"/>
    <x v="6"/>
    <x v="1"/>
  </r>
  <r>
    <x v="10"/>
    <n v="126611.13"/>
    <n v="2232"/>
    <n v="9959.68"/>
    <n v="138802.81"/>
    <x v="1"/>
    <x v="3"/>
    <x v="6"/>
    <x v="1"/>
  </r>
  <r>
    <x v="0"/>
    <n v="66905.440000000002"/>
    <n v="1694.77"/>
    <n v="10151.57"/>
    <n v="78751.78"/>
    <x v="0"/>
    <x v="3"/>
    <x v="7"/>
    <x v="0"/>
  </r>
  <r>
    <x v="1"/>
    <n v="112782.03"/>
    <n v="1987.72"/>
    <n v="16343.82"/>
    <n v="131113.57"/>
    <x v="0"/>
    <x v="3"/>
    <x v="7"/>
    <x v="0"/>
  </r>
  <r>
    <x v="2"/>
    <n v="93172.36"/>
    <n v="2009.11"/>
    <n v="15855.26"/>
    <n v="111036.73"/>
    <x v="0"/>
    <x v="3"/>
    <x v="7"/>
    <x v="0"/>
  </r>
  <r>
    <x v="3"/>
    <n v="109328.94"/>
    <n v="1587.82"/>
    <n v="9193.36"/>
    <n v="120110.12000000001"/>
    <x v="1"/>
    <x v="3"/>
    <x v="7"/>
    <x v="1"/>
  </r>
  <r>
    <x v="4"/>
    <n v="81897.039999999994"/>
    <n v="1480.25"/>
    <n v="15098.55"/>
    <n v="98475.839999999997"/>
    <x v="2"/>
    <x v="3"/>
    <x v="7"/>
    <x v="2"/>
  </r>
  <r>
    <x v="5"/>
    <n v="75815.77"/>
    <n v="1546.28"/>
    <n v="16682.650000000001"/>
    <n v="94044.700000000012"/>
    <x v="3"/>
    <x v="3"/>
    <x v="7"/>
    <x v="3"/>
  </r>
  <r>
    <x v="6"/>
    <n v="134995.38999999998"/>
    <n v="1412.67"/>
    <n v="13815.15"/>
    <n v="150223.21"/>
    <x v="4"/>
    <x v="3"/>
    <x v="7"/>
    <x v="4"/>
  </r>
  <r>
    <x v="7"/>
    <n v="79981.55"/>
    <n v="1785.29"/>
    <n v="16147.9"/>
    <n v="97914.739999999991"/>
    <x v="2"/>
    <x v="3"/>
    <x v="7"/>
    <x v="2"/>
  </r>
  <r>
    <x v="8"/>
    <n v="119239.95"/>
    <n v="1688.26"/>
    <n v="17736.03"/>
    <n v="138664.24"/>
    <x v="2"/>
    <x v="3"/>
    <x v="7"/>
    <x v="2"/>
  </r>
  <r>
    <x v="9"/>
    <n v="74425.73"/>
    <n v="1682.06"/>
    <n v="17089.68"/>
    <n v="93197.47"/>
    <x v="1"/>
    <x v="3"/>
    <x v="7"/>
    <x v="1"/>
  </r>
  <r>
    <x v="10"/>
    <n v="150127.42000000001"/>
    <n v="2243.7800000000002"/>
    <n v="10918.51"/>
    <n v="163289.71000000002"/>
    <x v="1"/>
    <x v="3"/>
    <x v="7"/>
    <x v="1"/>
  </r>
  <r>
    <x v="0"/>
    <n v="115848.55"/>
    <n v="2175.89"/>
    <n v="18026.5"/>
    <n v="136050.94"/>
    <x v="0"/>
    <x v="3"/>
    <x v="8"/>
    <x v="0"/>
  </r>
  <r>
    <x v="1"/>
    <n v="138065.32"/>
    <n v="2278.81"/>
    <n v="10442.66"/>
    <n v="150786.79"/>
    <x v="0"/>
    <x v="3"/>
    <x v="8"/>
    <x v="0"/>
  </r>
  <r>
    <x v="2"/>
    <n v="88158.42"/>
    <n v="1690.43"/>
    <n v="15619.35"/>
    <n v="105468.2"/>
    <x v="0"/>
    <x v="3"/>
    <x v="8"/>
    <x v="0"/>
  </r>
  <r>
    <x v="3"/>
    <n v="76211.33"/>
    <n v="2043.83"/>
    <n v="18450.89"/>
    <n v="96706.05"/>
    <x v="1"/>
    <x v="3"/>
    <x v="8"/>
    <x v="1"/>
  </r>
  <r>
    <x v="4"/>
    <n v="114518.65"/>
    <n v="1923.24"/>
    <n v="16701.87"/>
    <n v="133143.76"/>
    <x v="2"/>
    <x v="3"/>
    <x v="8"/>
    <x v="2"/>
  </r>
  <r>
    <x v="5"/>
    <n v="146777.87"/>
    <n v="1961.06"/>
    <n v="14901.7"/>
    <n v="163640.63"/>
    <x v="3"/>
    <x v="3"/>
    <x v="8"/>
    <x v="3"/>
  </r>
  <r>
    <x v="6"/>
    <n v="78508.12"/>
    <n v="1849.46"/>
    <n v="18451.82"/>
    <n v="98809.4"/>
    <x v="4"/>
    <x v="3"/>
    <x v="8"/>
    <x v="4"/>
  </r>
  <r>
    <x v="7"/>
    <n v="85996.17"/>
    <n v="1695.7"/>
    <n v="10935.56"/>
    <n v="98627.43"/>
    <x v="2"/>
    <x v="3"/>
    <x v="8"/>
    <x v="2"/>
  </r>
  <r>
    <x v="8"/>
    <n v="146111.99"/>
    <n v="2201.31"/>
    <n v="12739.14"/>
    <n v="161052.44"/>
    <x v="2"/>
    <x v="3"/>
    <x v="8"/>
    <x v="2"/>
  </r>
  <r>
    <x v="9"/>
    <n v="88895.91"/>
    <n v="1741.89"/>
    <n v="14995.32"/>
    <n v="105633.12"/>
    <x v="1"/>
    <x v="3"/>
    <x v="8"/>
    <x v="1"/>
  </r>
  <r>
    <x v="10"/>
    <n v="128025.35"/>
    <n v="2252.15"/>
    <n v="16732.560000000001"/>
    <n v="147010.06"/>
    <x v="1"/>
    <x v="3"/>
    <x v="8"/>
    <x v="1"/>
  </r>
  <r>
    <x v="0"/>
    <n v="151985.56"/>
    <n v="2082.89"/>
    <n v="16019.869999999999"/>
    <n v="170088.32000000001"/>
    <x v="0"/>
    <x v="3"/>
    <x v="9"/>
    <x v="0"/>
  </r>
  <r>
    <x v="1"/>
    <n v="100596.24"/>
    <n v="2063.67"/>
    <n v="11288.65"/>
    <n v="113948.56"/>
    <x v="0"/>
    <x v="3"/>
    <x v="9"/>
    <x v="0"/>
  </r>
  <r>
    <x v="2"/>
    <n v="94986.79"/>
    <n v="1920.1399999999999"/>
    <n v="14450.96"/>
    <n v="111357.88999999998"/>
    <x v="0"/>
    <x v="3"/>
    <x v="9"/>
    <x v="0"/>
  </r>
  <r>
    <x v="3"/>
    <n v="90931.06"/>
    <n v="2006.6299999999999"/>
    <n v="11115.05"/>
    <n v="104052.74"/>
    <x v="1"/>
    <x v="3"/>
    <x v="9"/>
    <x v="1"/>
  </r>
  <r>
    <x v="4"/>
    <n v="77487.91"/>
    <n v="1502.57"/>
    <n v="17571.11"/>
    <n v="96561.590000000011"/>
    <x v="2"/>
    <x v="3"/>
    <x v="9"/>
    <x v="2"/>
  </r>
  <r>
    <x v="5"/>
    <n v="99408.63"/>
    <n v="1639.9"/>
    <n v="15380.96"/>
    <n v="116429.48999999999"/>
    <x v="3"/>
    <x v="3"/>
    <x v="9"/>
    <x v="3"/>
  </r>
  <r>
    <x v="6"/>
    <n v="94980.9"/>
    <n v="1905.26"/>
    <n v="10162.42"/>
    <n v="107048.57999999999"/>
    <x v="4"/>
    <x v="3"/>
    <x v="9"/>
    <x v="4"/>
  </r>
  <r>
    <x v="7"/>
    <n v="86941.67"/>
    <n v="1727.6299999999999"/>
    <n v="12611.11"/>
    <n v="101280.41"/>
    <x v="2"/>
    <x v="3"/>
    <x v="9"/>
    <x v="2"/>
  </r>
  <r>
    <x v="8"/>
    <n v="142147.09"/>
    <n v="1690.43"/>
    <n v="10883.48"/>
    <n v="154721"/>
    <x v="2"/>
    <x v="3"/>
    <x v="9"/>
    <x v="2"/>
  </r>
  <r>
    <x v="9"/>
    <n v="102255.67"/>
    <n v="1720.5"/>
    <n v="17463.849999999999"/>
    <n v="121440.01999999999"/>
    <x v="1"/>
    <x v="3"/>
    <x v="9"/>
    <x v="1"/>
  </r>
  <r>
    <x v="10"/>
    <n v="105498.89"/>
    <n v="2267.65"/>
    <n v="11604.539999999999"/>
    <n v="119371.07999999999"/>
    <x v="1"/>
    <x v="3"/>
    <x v="9"/>
    <x v="1"/>
  </r>
  <r>
    <x v="0"/>
    <n v="120855.05"/>
    <n v="2038.56"/>
    <n v="11550.6"/>
    <n v="134444.21"/>
    <x v="0"/>
    <x v="3"/>
    <x v="10"/>
    <x v="0"/>
  </r>
  <r>
    <x v="1"/>
    <n v="105108.29"/>
    <n v="1447.7"/>
    <n v="13656.74"/>
    <n v="120212.73"/>
    <x v="0"/>
    <x v="3"/>
    <x v="10"/>
    <x v="0"/>
  </r>
  <r>
    <x v="2"/>
    <n v="80279.149999999994"/>
    <n v="2158.5300000000002"/>
    <n v="18318.21"/>
    <n v="100755.88999999998"/>
    <x v="0"/>
    <x v="3"/>
    <x v="10"/>
    <x v="0"/>
  </r>
  <r>
    <x v="3"/>
    <n v="73255.48"/>
    <n v="1732.9"/>
    <n v="15670.5"/>
    <n v="90658.87999999999"/>
    <x v="1"/>
    <x v="3"/>
    <x v="10"/>
    <x v="1"/>
  </r>
  <r>
    <x v="4"/>
    <n v="141615.75"/>
    <n v="1632.77"/>
    <n v="18082.919999999998"/>
    <n v="161331.44"/>
    <x v="2"/>
    <x v="3"/>
    <x v="10"/>
    <x v="2"/>
  </r>
  <r>
    <x v="5"/>
    <n v="94414.22"/>
    <n v="1658.81"/>
    <n v="16012.119999999999"/>
    <n v="112085.15"/>
    <x v="3"/>
    <x v="3"/>
    <x v="10"/>
    <x v="3"/>
  </r>
  <r>
    <x v="6"/>
    <n v="77719.17"/>
    <n v="1493.89"/>
    <n v="10029.120000000001"/>
    <n v="89242.18"/>
    <x v="4"/>
    <x v="3"/>
    <x v="10"/>
    <x v="4"/>
  </r>
  <r>
    <x v="7"/>
    <n v="71464.3"/>
    <n v="1600.22"/>
    <n v="10475.83"/>
    <n v="83540.350000000006"/>
    <x v="2"/>
    <x v="3"/>
    <x v="10"/>
    <x v="2"/>
  </r>
  <r>
    <x v="8"/>
    <n v="90703.52"/>
    <n v="2202.5500000000002"/>
    <n v="18020.919999999998"/>
    <n v="110926.99"/>
    <x v="2"/>
    <x v="3"/>
    <x v="10"/>
    <x v="2"/>
  </r>
  <r>
    <x v="9"/>
    <n v="154559.79999999999"/>
    <n v="1976.87"/>
    <n v="14463.36"/>
    <n v="171000.02999999997"/>
    <x v="1"/>
    <x v="3"/>
    <x v="10"/>
    <x v="1"/>
  </r>
  <r>
    <x v="10"/>
    <n v="123725.95999999999"/>
    <n v="2177.44"/>
    <n v="10987.33"/>
    <n v="136890.72999999998"/>
    <x v="1"/>
    <x v="3"/>
    <x v="10"/>
    <x v="1"/>
  </r>
  <r>
    <x v="0"/>
    <n v="69130.62"/>
    <n v="1682.99"/>
    <n v="13110.52"/>
    <n v="83924.13"/>
    <x v="0"/>
    <x v="3"/>
    <x v="11"/>
    <x v="0"/>
  </r>
  <r>
    <x v="1"/>
    <n v="98671.45"/>
    <n v="1546.59"/>
    <n v="17963.57"/>
    <n v="118181.60999999999"/>
    <x v="0"/>
    <x v="3"/>
    <x v="11"/>
    <x v="0"/>
  </r>
  <r>
    <x v="2"/>
    <n v="97348.37"/>
    <n v="1559.61"/>
    <n v="15817.13"/>
    <n v="114725.11"/>
    <x v="0"/>
    <x v="3"/>
    <x v="11"/>
    <x v="0"/>
  </r>
  <r>
    <x v="3"/>
    <n v="155463.13999999998"/>
    <n v="1798.93"/>
    <n v="14251.94"/>
    <n v="171514.00999999998"/>
    <x v="1"/>
    <x v="3"/>
    <x v="11"/>
    <x v="1"/>
  </r>
  <r>
    <x v="4"/>
    <n v="111615.19"/>
    <n v="2247.5"/>
    <n v="15014.539999999999"/>
    <n v="128877.23"/>
    <x v="2"/>
    <x v="3"/>
    <x v="11"/>
    <x v="2"/>
  </r>
  <r>
    <x v="5"/>
    <n v="104742.49"/>
    <n v="1515.59"/>
    <n v="11969.41"/>
    <n v="118227.49"/>
    <x v="3"/>
    <x v="3"/>
    <x v="11"/>
    <x v="3"/>
  </r>
  <r>
    <x v="6"/>
    <n v="91808.67"/>
    <n v="1528.61"/>
    <n v="10520.78"/>
    <n v="103858.06"/>
    <x v="4"/>
    <x v="3"/>
    <x v="11"/>
    <x v="4"/>
  </r>
  <r>
    <x v="7"/>
    <n v="99010.28"/>
    <n v="1471.8799999999999"/>
    <n v="11502.86"/>
    <n v="111985.02"/>
    <x v="2"/>
    <x v="3"/>
    <x v="11"/>
    <x v="2"/>
  </r>
  <r>
    <x v="8"/>
    <n v="78078.460000000006"/>
    <n v="1831.79"/>
    <n v="14594.49"/>
    <n v="94504.74"/>
    <x v="2"/>
    <x v="3"/>
    <x v="11"/>
    <x v="2"/>
  </r>
  <r>
    <x v="9"/>
    <n v="86958.1"/>
    <n v="1702.52"/>
    <n v="14921.539999999999"/>
    <n v="103582.16"/>
    <x v="1"/>
    <x v="3"/>
    <x v="11"/>
    <x v="1"/>
  </r>
  <r>
    <x v="10"/>
    <n v="137417.42000000001"/>
    <n v="1739.1"/>
    <n v="13028.37"/>
    <n v="152184.89000000001"/>
    <x v="1"/>
    <x v="3"/>
    <x v="11"/>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n v="2016"/>
    <x v="0"/>
    <s v="0.05 "/>
    <s v="Water-2016"/>
  </r>
  <r>
    <n v="2017"/>
    <x v="0"/>
    <s v="0.06 "/>
    <s v="Water-2017"/>
  </r>
  <r>
    <n v="2018"/>
    <x v="0"/>
    <s v="0.06 "/>
    <s v="Water-2018"/>
  </r>
  <r>
    <n v="2019"/>
    <x v="0"/>
    <s v="0.07 "/>
    <s v="Water-2019"/>
  </r>
  <r>
    <n v="2020"/>
    <x v="0"/>
    <s v="0.07 "/>
    <s v="Water-2020"/>
  </r>
  <r>
    <n v="2016"/>
    <x v="1"/>
    <s v="1.00 "/>
    <s v="Gas-2016"/>
  </r>
  <r>
    <n v="2017"/>
    <x v="1"/>
    <s v="1.10 "/>
    <s v="Gas-2017"/>
  </r>
  <r>
    <n v="2018"/>
    <x v="1"/>
    <s v="1.21 "/>
    <s v="Gas-2018"/>
  </r>
  <r>
    <n v="2019"/>
    <x v="1"/>
    <s v="1.33 "/>
    <s v="Gas-2019"/>
  </r>
  <r>
    <n v="2020"/>
    <x v="1"/>
    <s v="1.46 "/>
    <s v="Gas-2020"/>
  </r>
  <r>
    <n v="2016"/>
    <x v="2"/>
    <s v="0.08 "/>
    <s v="Electricity-2016"/>
  </r>
  <r>
    <n v="2017"/>
    <x v="2"/>
    <s v="0.09 "/>
    <s v="Electricity-2017"/>
  </r>
  <r>
    <n v="2018"/>
    <x v="2"/>
    <s v="0.10 "/>
    <s v="Electricity-2018"/>
  </r>
  <r>
    <n v="2019"/>
    <x v="2"/>
    <s v="0.11 "/>
    <s v="Electricity-2019"/>
  </r>
  <r>
    <n v="2020"/>
    <x v="2"/>
    <s v="0.12 "/>
    <s v="Electricity-20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33692E-8173-499F-BF17-1E99FB754AFC}" name="PivotTable18" cacheId="1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tate">
  <location ref="K31:N37" firstHeaderRow="0" firstDataRow="1" firstDataCol="1"/>
  <pivotFields count="9">
    <pivotField showAll="0">
      <items count="12">
        <item x="0"/>
        <item x="1"/>
        <item x="2"/>
        <item x="3"/>
        <item x="4"/>
        <item x="5"/>
        <item x="6"/>
        <item x="7"/>
        <item x="8"/>
        <item x="9"/>
        <item x="10"/>
        <item t="default"/>
      </items>
    </pivotField>
    <pivotField dataField="1" showAll="0"/>
    <pivotField dataField="1" showAll="0"/>
    <pivotField dataField="1" showAll="0"/>
    <pivotField showAll="0"/>
    <pivotField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axis="axisRow" showAll="0">
      <items count="6">
        <item x="0"/>
        <item x="1"/>
        <item x="2"/>
        <item x="3"/>
        <item x="4"/>
        <item t="default"/>
      </items>
    </pivotField>
  </pivotFields>
  <rowFields count="1">
    <field x="8"/>
  </rowFields>
  <rowItems count="6">
    <i>
      <x/>
    </i>
    <i>
      <x v="1"/>
    </i>
    <i>
      <x v="2"/>
    </i>
    <i>
      <x v="3"/>
    </i>
    <i>
      <x v="4"/>
    </i>
    <i t="grand">
      <x/>
    </i>
  </rowItems>
  <colFields count="1">
    <field x="-2"/>
  </colFields>
  <colItems count="3">
    <i>
      <x/>
    </i>
    <i i="1">
      <x v="1"/>
    </i>
    <i i="2">
      <x v="2"/>
    </i>
  </colItems>
  <dataFields count="3">
    <dataField name="Sum of Water" fld="1" baseField="0" baseItem="0"/>
    <dataField name="Sum of Gas" fld="2" baseField="0" baseItem="0"/>
    <dataField name="Sum of Electricity" fld="3"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B8067B-1281-4884-832B-32B0086E766B}" name="PivotTable1" cacheId="1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C18" firstHeaderRow="1" firstDataRow="1" firstDataCol="0"/>
  <pivotFields count="5">
    <pivotField showAll="0"/>
    <pivotField showAll="0">
      <items count="12">
        <item x="0"/>
        <item x="1"/>
        <item x="2"/>
        <item x="3"/>
        <item x="4"/>
        <item x="5"/>
        <item x="6"/>
        <item x="7"/>
        <item x="8"/>
        <item x="9"/>
        <item x="10"/>
        <item t="default"/>
      </items>
    </pivotField>
    <pivotField showAll="0">
      <items count="6">
        <item x="2"/>
        <item x="3"/>
        <item x="1"/>
        <item x="0"/>
        <item x="4"/>
        <item t="default"/>
      </items>
    </pivotField>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74EF92-FF91-4CDE-9980-593594158FBE}" name="PivotTable16" cacheId="1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21:N23" firstHeaderRow="0" firstDataRow="1" firstDataCol="1"/>
  <pivotFields count="9">
    <pivotField showAll="0">
      <items count="12">
        <item x="0"/>
        <item x="1"/>
        <item x="2"/>
        <item x="3"/>
        <item x="4"/>
        <item x="5"/>
        <item x="6"/>
        <item x="7"/>
        <item x="8"/>
        <item x="9"/>
        <item x="10"/>
        <item t="default"/>
      </items>
    </pivotField>
    <pivotField dataField="1" showAll="0"/>
    <pivotField dataField="1" showAll="0"/>
    <pivotField dataField="1" showAll="0"/>
    <pivotField showAll="0"/>
    <pivotField axis="axisRow" showAll="0">
      <items count="6">
        <item h="1" x="2"/>
        <item h="1" x="1"/>
        <item x="0"/>
        <item h="1" x="3"/>
        <item h="1" x="4"/>
        <item t="default"/>
      </items>
    </pivotField>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items count="6">
        <item x="4"/>
        <item x="1"/>
        <item x="2"/>
        <item x="0"/>
        <item x="3"/>
        <item t="default"/>
      </items>
    </pivotField>
  </pivotFields>
  <rowFields count="1">
    <field x="5"/>
  </rowFields>
  <rowItems count="2">
    <i>
      <x v="2"/>
    </i>
    <i t="grand">
      <x/>
    </i>
  </rowItems>
  <colFields count="1">
    <field x="-2"/>
  </colFields>
  <colItems count="3">
    <i>
      <x/>
    </i>
    <i i="1">
      <x v="1"/>
    </i>
    <i i="2">
      <x v="2"/>
    </i>
  </colItems>
  <dataFields count="3">
    <dataField name="Sum of Water" fld="1" baseField="0" baseItem="0"/>
    <dataField name="Sum of Gas" fld="2" baseField="0" baseItem="0"/>
    <dataField name="Sum of Electricity" fld="3"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FEE638-0356-49F1-B0B9-080F9B5E0612}" name="PivotTable6" cacheId="1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0:G16" firstHeaderRow="1" firstDataRow="1" firstDataCol="1"/>
  <pivotFields count="5">
    <pivotField dataField="1" showAll="0"/>
    <pivotField showAll="0"/>
    <pivotField showAll="0"/>
    <pivotField showAll="0"/>
    <pivotField axis="axisRow" showAll="0">
      <items count="6">
        <item x="4"/>
        <item x="1"/>
        <item x="2"/>
        <item x="0"/>
        <item x="3"/>
        <item t="default"/>
      </items>
    </pivotField>
  </pivotFields>
  <rowFields count="1">
    <field x="4"/>
  </rowFields>
  <rowItems count="6">
    <i>
      <x/>
    </i>
    <i>
      <x v="1"/>
    </i>
    <i>
      <x v="2"/>
    </i>
    <i>
      <x v="3"/>
    </i>
    <i>
      <x v="4"/>
    </i>
    <i t="grand">
      <x/>
    </i>
  </rowItems>
  <colItems count="1">
    <i/>
  </colItems>
  <dataFields count="1">
    <dataField name="Sum of TotalConsumption" fld="0" baseField="0" baseItem="0"/>
  </dataFields>
  <formats count="1">
    <format dxfId="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6BC069-A855-4B77-A83B-78DA7140A230}" name="PivotTable11" cacheId="1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F15:G19" firstHeaderRow="1" firstDataRow="1" firstDataCol="1"/>
  <pivotFields count="4">
    <pivotField showAll="0"/>
    <pivotField axis="axisRow" showAll="0">
      <items count="4">
        <item x="2"/>
        <item x="1"/>
        <item x="0"/>
        <item t="default"/>
      </items>
    </pivotField>
    <pivotField dataField="1" showAll="0"/>
    <pivotField showAll="0"/>
  </pivotFields>
  <rowFields count="1">
    <field x="1"/>
  </rowFields>
  <rowItems count="4">
    <i>
      <x/>
    </i>
    <i>
      <x v="1"/>
    </i>
    <i>
      <x v="2"/>
    </i>
    <i t="grand">
      <x/>
    </i>
  </rowItems>
  <colItems count="1">
    <i/>
  </colItems>
  <dataFields count="1">
    <dataField name="Sum of Price Per Unit" fld="2" baseField="0" baseItem="0"/>
  </dataField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 chart="0" format="4">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CA89FA-E524-4D21-BBBA-707A787303FC}" name="PivotTable8" cacheId="1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C17:D22" firstHeaderRow="1" firstDataRow="1" firstDataCol="1"/>
  <pivotFields count="9">
    <pivotField showAll="0">
      <items count="12">
        <item x="0"/>
        <item x="1"/>
        <item x="2"/>
        <item x="3"/>
        <item x="4"/>
        <item x="5"/>
        <item x="6"/>
        <item x="7"/>
        <item x="8"/>
        <item x="9"/>
        <item x="10"/>
        <item t="default"/>
      </items>
    </pivotField>
    <pivotField showAll="0"/>
    <pivotField showAll="0"/>
    <pivotField showAll="0"/>
    <pivotField dataField="1" showAll="0"/>
    <pivotField showAll="0"/>
    <pivotField axis="axisRow" showAll="0">
      <items count="5">
        <item x="0"/>
        <item x="1"/>
        <item x="2"/>
        <item x="3"/>
        <item t="default"/>
      </items>
    </pivotField>
    <pivotField showAll="0">
      <items count="13">
        <item x="0"/>
        <item x="1"/>
        <item x="2"/>
        <item x="3"/>
        <item x="4"/>
        <item x="5"/>
        <item x="6"/>
        <item x="7"/>
        <item x="8"/>
        <item x="9"/>
        <item x="10"/>
        <item x="11"/>
        <item t="default"/>
      </items>
    </pivotField>
    <pivotField showAll="0">
      <items count="6">
        <item x="4"/>
        <item x="1"/>
        <item x="2"/>
        <item x="0"/>
        <item x="3"/>
        <item t="default"/>
      </items>
    </pivotField>
  </pivotFields>
  <rowFields count="1">
    <field x="6"/>
  </rowFields>
  <rowItems count="5">
    <i>
      <x/>
    </i>
    <i>
      <x v="1"/>
    </i>
    <i>
      <x v="2"/>
    </i>
    <i>
      <x v="3"/>
    </i>
    <i t="grand">
      <x/>
    </i>
  </rowItems>
  <colItems count="1">
    <i/>
  </colItems>
  <dataFields count="1">
    <dataField name="Sum of TOTAL " fld="4" baseField="0" baseItem="0"/>
  </dataFields>
  <chartFormats count="2">
    <chartFormat chart="0" format="4"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8FDBCE3-21C8-445F-A110-645377563345}" name="PivotTable7" cacheId="1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B14" firstHeaderRow="1" firstDataRow="1" firstDataCol="1"/>
  <pivotFields count="9">
    <pivotField showAll="0">
      <items count="12">
        <item x="0"/>
        <item x="1"/>
        <item x="2"/>
        <item x="3"/>
        <item x="4"/>
        <item x="5"/>
        <item x="6"/>
        <item x="7"/>
        <item x="8"/>
        <item x="9"/>
        <item x="10"/>
        <item t="default"/>
      </items>
    </pivotField>
    <pivotField showAll="0"/>
    <pivotField showAll="0"/>
    <pivotField showAll="0"/>
    <pivotField dataField="1" showAll="0"/>
    <pivotField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items count="6">
        <item x="4"/>
        <item x="1"/>
        <item x="2"/>
        <item x="0"/>
        <item x="3"/>
        <item t="default"/>
      </items>
    </pivotField>
  </pivotFields>
  <rowFields count="1">
    <field x="7"/>
  </rowFields>
  <rowItems count="13">
    <i>
      <x/>
    </i>
    <i>
      <x v="1"/>
    </i>
    <i>
      <x v="2"/>
    </i>
    <i>
      <x v="3"/>
    </i>
    <i>
      <x v="4"/>
    </i>
    <i>
      <x v="5"/>
    </i>
    <i>
      <x v="6"/>
    </i>
    <i>
      <x v="7"/>
    </i>
    <i>
      <x v="8"/>
    </i>
    <i>
      <x v="9"/>
    </i>
    <i>
      <x v="10"/>
    </i>
    <i>
      <x v="11"/>
    </i>
    <i t="grand">
      <x/>
    </i>
  </rowItems>
  <colItems count="1">
    <i/>
  </colItems>
  <dataFields count="1">
    <dataField name="Sum of TOTAL " fld="4" baseField="0" baseItem="0"/>
  </dataFields>
  <chartFormats count="2">
    <chartFormat chart="4" format="10"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9A5380-E737-48F7-B0F6-474AB5727297}" name="PivotTable1" cacheId="1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4:L10" firstHeaderRow="1" firstDataRow="1" firstDataCol="1"/>
  <pivotFields count="9">
    <pivotField showAll="0">
      <items count="12">
        <item x="0"/>
        <item x="1"/>
        <item x="2"/>
        <item x="3"/>
        <item x="4"/>
        <item x="5"/>
        <item x="6"/>
        <item x="7"/>
        <item x="8"/>
        <item x="9"/>
        <item x="10"/>
        <item t="default"/>
      </items>
    </pivotField>
    <pivotField showAll="0"/>
    <pivotField showAll="0"/>
    <pivotField showAll="0"/>
    <pivotField dataField="1" showAll="0"/>
    <pivotField showAll="0"/>
    <pivotField showAll="0"/>
    <pivotField showAll="0"/>
    <pivotField axis="axisRow" showAll="0">
      <items count="6">
        <item x="0"/>
        <item x="1"/>
        <item x="2"/>
        <item x="3"/>
        <item x="4"/>
        <item t="default"/>
      </items>
    </pivotField>
  </pivotFields>
  <rowFields count="1">
    <field x="8"/>
  </rowFields>
  <rowItems count="6">
    <i>
      <x/>
    </i>
    <i>
      <x v="1"/>
    </i>
    <i>
      <x v="2"/>
    </i>
    <i>
      <x v="3"/>
    </i>
    <i>
      <x v="4"/>
    </i>
    <i t="grand">
      <x/>
    </i>
  </rowItems>
  <colItems count="1">
    <i/>
  </colItems>
  <dataFields count="1">
    <dataField name="Sum of TOTAL "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D003BA7-2F7D-400F-B220-DFEF4A98573B}" name="PivotTable1"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11">
    <pivotField showAll="0"/>
    <pivotField showAll="0"/>
    <pivotField showAll="0"/>
    <pivotField showAll="0"/>
    <pivotField dataField="1" showAll="0"/>
    <pivotField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axis="axisRow" showAll="0">
      <items count="6">
        <item x="4"/>
        <item x="1"/>
        <item x="2"/>
        <item x="0"/>
        <item x="3"/>
        <item t="default"/>
      </items>
    </pivotField>
    <pivotField showAll="0">
      <items count="4">
        <item x="2"/>
        <item x="1"/>
        <item x="0"/>
        <item t="default"/>
      </items>
    </pivotField>
    <pivotField showAll="0"/>
  </pivotFields>
  <rowFields count="1">
    <field x="8"/>
  </rowFields>
  <rowItems count="6">
    <i>
      <x/>
    </i>
    <i>
      <x v="1"/>
    </i>
    <i>
      <x v="2"/>
    </i>
    <i>
      <x v="3"/>
    </i>
    <i>
      <x v="4"/>
    </i>
    <i t="grand">
      <x/>
    </i>
  </rowItems>
  <colItems count="1">
    <i/>
  </colItems>
  <dataFields count="1">
    <dataField name="Sum of total"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D8FA88D-06EB-479E-A877-587763DE0D9E}" name="PivotTable5" cacheId="1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A3:D9" firstHeaderRow="0" firstDataRow="1" firstDataCol="1"/>
  <pivotFields count="5">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6">
        <item x="0"/>
        <item x="1"/>
        <item x="2"/>
        <item x="3"/>
        <item x="4"/>
        <item t="default"/>
      </items>
    </pivotField>
    <pivotField allDrilled="1" subtotalTop="0" showAll="0" dataSourceSort="1" defaultSubtotal="0" defaultAttributeDrillState="1"/>
  </pivotFields>
  <rowFields count="1">
    <field x="3"/>
  </rowFields>
  <rowItems count="6">
    <i>
      <x/>
    </i>
    <i>
      <x v="1"/>
    </i>
    <i>
      <x v="2"/>
    </i>
    <i>
      <x v="3"/>
    </i>
    <i>
      <x v="4"/>
    </i>
    <i t="grand">
      <x/>
    </i>
  </rowItems>
  <colFields count="1">
    <field x="-2"/>
  </colFields>
  <colItems count="3">
    <i>
      <x/>
    </i>
    <i i="1">
      <x v="1"/>
    </i>
    <i i="2">
      <x v="2"/>
    </i>
  </colItems>
  <dataFields count="3">
    <dataField name="Sum of Water" fld="0" baseField="0" baseItem="0"/>
    <dataField name="Sum of Gas" fld="1" baseField="0" baseItem="0"/>
    <dataField name="Sum of Electricity" fld="2" baseField="0" baseItem="0"/>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nergy DEPI .xlsx!energy_project_total_consumption__3">
        <x15:activeTabTopLevelEntity name="[energy_project_total_consumption__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A5F1574-C9FB-48E5-83DE-FDEA79EF2200}" name="PivotTable4"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C9:AG16" firstHeaderRow="1" firstDataRow="2" firstDataCol="1"/>
  <pivotFields count="11">
    <pivotField showAll="0"/>
    <pivotField showAll="0"/>
    <pivotField showAll="0"/>
    <pivotField showAll="0"/>
    <pivotField dataField="1" showAll="0"/>
    <pivotField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axis="axisRow" showAll="0">
      <items count="6">
        <item x="4"/>
        <item x="1"/>
        <item x="2"/>
        <item x="0"/>
        <item x="3"/>
        <item t="default"/>
      </items>
    </pivotField>
    <pivotField axis="axisCol" showAll="0">
      <items count="4">
        <item x="2"/>
        <item x="1"/>
        <item x="0"/>
        <item t="default"/>
      </items>
    </pivotField>
    <pivotField showAll="0"/>
  </pivotFields>
  <rowFields count="1">
    <field x="8"/>
  </rowFields>
  <rowItems count="6">
    <i>
      <x/>
    </i>
    <i>
      <x v="1"/>
    </i>
    <i>
      <x v="2"/>
    </i>
    <i>
      <x v="3"/>
    </i>
    <i>
      <x v="4"/>
    </i>
    <i t="grand">
      <x/>
    </i>
  </rowItems>
  <colFields count="1">
    <field x="9"/>
  </colFields>
  <colItems count="4">
    <i>
      <x/>
    </i>
    <i>
      <x v="1"/>
    </i>
    <i>
      <x v="2"/>
    </i>
    <i t="grand">
      <x/>
    </i>
  </colItems>
  <dataFields count="1">
    <dataField name="Sum of total" fld="4" baseField="0" baseItem="0"/>
  </dataFields>
  <formats count="1">
    <format dxfId="2">
      <pivotArea grandRow="1" grandCol="1" outline="0" collapsedLevelsAreSubtotals="1" fieldPosition="0"/>
    </format>
  </formats>
  <chartFormats count="3">
    <chartFormat chart="0" format="9" series="1">
      <pivotArea type="data" outline="0" fieldPosition="0">
        <references count="1">
          <reference field="4294967294" count="1" selected="0">
            <x v="0"/>
          </reference>
        </references>
      </pivotArea>
    </chartFormat>
    <chartFormat chart="0" format="10" series="1">
      <pivotArea type="data" outline="0" fieldPosition="0">
        <references count="2">
          <reference field="4294967294" count="1" selected="0">
            <x v="0"/>
          </reference>
          <reference field="9" count="1" selected="0">
            <x v="1"/>
          </reference>
        </references>
      </pivotArea>
    </chartFormat>
    <chartFormat chart="0" format="11"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F50CDB2-B376-4538-8BA4-2FB3DA5829A9}" name="PivotTable7"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U4:X17" firstHeaderRow="0" firstDataRow="1" firstDataCol="1"/>
  <pivotFields count="11">
    <pivotField showAll="0"/>
    <pivotField dataField="1" showAll="0"/>
    <pivotField dataField="1" showAll="0"/>
    <pivotField dataField="1" showAll="0"/>
    <pivotField showAll="0"/>
    <pivotField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items count="4">
        <item x="2"/>
        <item x="1"/>
        <item x="0"/>
        <item t="default"/>
      </items>
    </pivotField>
    <pivotField showAll="0"/>
  </pivotFields>
  <rowFields count="1">
    <field x="7"/>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Sum of Electricity" fld="3" baseField="0" baseItem="0"/>
    <dataField name="Sum of Gas" fld="2" baseField="0" baseItem="0"/>
    <dataField name="Sum of Water" fld="1" baseField="0" baseItem="0"/>
  </dataFields>
  <chartFormats count="3">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 chart="6" format="1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42DCEC7-8566-47A1-80DC-42A92C4DA815}" name="PivotTable3"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P19:Q80" firstHeaderRow="1" firstDataRow="1" firstDataCol="1"/>
  <pivotFields count="11">
    <pivotField showAll="0"/>
    <pivotField showAll="0"/>
    <pivotField showAll="0"/>
    <pivotField showAll="0"/>
    <pivotField dataField="1" showAll="0"/>
    <pivotField showAll="0"/>
    <pivotField axis="axisRow"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items count="4">
        <item x="2"/>
        <item x="1"/>
        <item x="0"/>
        <item t="default"/>
      </items>
    </pivotField>
    <pivotField showAll="0"/>
  </pivotFields>
  <rowFields count="2">
    <field x="7"/>
    <field x="6"/>
  </rowFields>
  <rowItems count="61">
    <i>
      <x/>
    </i>
    <i r="1">
      <x/>
    </i>
    <i r="1">
      <x v="1"/>
    </i>
    <i r="1">
      <x v="2"/>
    </i>
    <i r="1">
      <x v="3"/>
    </i>
    <i>
      <x v="1"/>
    </i>
    <i r="1">
      <x/>
    </i>
    <i r="1">
      <x v="1"/>
    </i>
    <i r="1">
      <x v="2"/>
    </i>
    <i r="1">
      <x v="3"/>
    </i>
    <i>
      <x v="2"/>
    </i>
    <i r="1">
      <x/>
    </i>
    <i r="1">
      <x v="1"/>
    </i>
    <i r="1">
      <x v="2"/>
    </i>
    <i r="1">
      <x v="3"/>
    </i>
    <i>
      <x v="3"/>
    </i>
    <i r="1">
      <x/>
    </i>
    <i r="1">
      <x v="1"/>
    </i>
    <i r="1">
      <x v="2"/>
    </i>
    <i r="1">
      <x v="3"/>
    </i>
    <i>
      <x v="4"/>
    </i>
    <i r="1">
      <x/>
    </i>
    <i r="1">
      <x v="1"/>
    </i>
    <i r="1">
      <x v="2"/>
    </i>
    <i r="1">
      <x v="3"/>
    </i>
    <i>
      <x v="5"/>
    </i>
    <i r="1">
      <x/>
    </i>
    <i r="1">
      <x v="1"/>
    </i>
    <i r="1">
      <x v="2"/>
    </i>
    <i r="1">
      <x v="3"/>
    </i>
    <i>
      <x v="6"/>
    </i>
    <i r="1">
      <x/>
    </i>
    <i r="1">
      <x v="1"/>
    </i>
    <i r="1">
      <x v="2"/>
    </i>
    <i r="1">
      <x v="3"/>
    </i>
    <i>
      <x v="7"/>
    </i>
    <i r="1">
      <x/>
    </i>
    <i r="1">
      <x v="1"/>
    </i>
    <i r="1">
      <x v="2"/>
    </i>
    <i r="1">
      <x v="3"/>
    </i>
    <i>
      <x v="8"/>
    </i>
    <i r="1">
      <x/>
    </i>
    <i r="1">
      <x v="1"/>
    </i>
    <i r="1">
      <x v="2"/>
    </i>
    <i r="1">
      <x v="3"/>
    </i>
    <i>
      <x v="9"/>
    </i>
    <i r="1">
      <x/>
    </i>
    <i r="1">
      <x v="1"/>
    </i>
    <i r="1">
      <x v="2"/>
    </i>
    <i r="1">
      <x v="3"/>
    </i>
    <i>
      <x v="10"/>
    </i>
    <i r="1">
      <x/>
    </i>
    <i r="1">
      <x v="1"/>
    </i>
    <i r="1">
      <x v="2"/>
    </i>
    <i r="1">
      <x v="3"/>
    </i>
    <i>
      <x v="11"/>
    </i>
    <i r="1">
      <x/>
    </i>
    <i r="1">
      <x v="1"/>
    </i>
    <i r="1">
      <x v="2"/>
    </i>
    <i r="1">
      <x v="3"/>
    </i>
    <i t="grand">
      <x/>
    </i>
  </rowItems>
  <colItems count="1">
    <i/>
  </colItems>
  <dataFields count="1">
    <dataField name="Sum of total" fld="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8AF13D0-BBC6-4EC8-B0B8-8E553DA2E893}" name="PivotTable2"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N31:O43" firstHeaderRow="1" firstDataRow="1" firstDataCol="1"/>
  <pivotFields count="11">
    <pivotField axis="axisRow" showAll="0">
      <items count="12">
        <item x="0"/>
        <item x="1"/>
        <item x="2"/>
        <item x="3"/>
        <item x="4"/>
        <item x="5"/>
        <item x="6"/>
        <item x="7"/>
        <item x="8"/>
        <item x="9"/>
        <item x="10"/>
        <item t="default"/>
      </items>
    </pivotField>
    <pivotField showAll="0"/>
    <pivotField showAll="0"/>
    <pivotField showAll="0"/>
    <pivotField dataField="1" showAll="0"/>
    <pivotField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pivotField showAll="0">
      <items count="4">
        <item x="2"/>
        <item x="1"/>
        <item x="0"/>
        <item t="default"/>
      </items>
    </pivotField>
    <pivotField showAll="0"/>
  </pivotFields>
  <rowFields count="1">
    <field x="0"/>
  </rowFields>
  <rowItems count="12">
    <i>
      <x/>
    </i>
    <i>
      <x v="1"/>
    </i>
    <i>
      <x v="2"/>
    </i>
    <i>
      <x v="3"/>
    </i>
    <i>
      <x v="4"/>
    </i>
    <i>
      <x v="5"/>
    </i>
    <i>
      <x v="6"/>
    </i>
    <i>
      <x v="7"/>
    </i>
    <i>
      <x v="8"/>
    </i>
    <i>
      <x v="9"/>
    </i>
    <i>
      <x v="10"/>
    </i>
    <i t="grand">
      <x/>
    </i>
  </rowItems>
  <colItems count="1">
    <i/>
  </colItems>
  <dataFields count="1">
    <dataField name="Sum of total" fld="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8FF6D14-4D0B-47EE-9FD6-AF7C824E3989}" name="PivotTable1"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5:O11" firstHeaderRow="1" firstDataRow="1" firstDataCol="1"/>
  <pivotFields count="11">
    <pivotField dataField="1" showAll="0"/>
    <pivotField showAll="0"/>
    <pivotField showAll="0"/>
    <pivotField showAll="0"/>
    <pivotField showAll="0"/>
    <pivotField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axis="axisRow" showAll="0">
      <items count="6">
        <item x="4"/>
        <item x="1"/>
        <item x="2"/>
        <item x="0"/>
        <item x="3"/>
        <item t="default"/>
      </items>
    </pivotField>
    <pivotField showAll="0">
      <items count="4">
        <item x="2"/>
        <item x="1"/>
        <item x="0"/>
        <item t="default"/>
      </items>
    </pivotField>
    <pivotField showAll="0"/>
  </pivotFields>
  <rowFields count="1">
    <field x="8"/>
  </rowFields>
  <rowItems count="6">
    <i>
      <x/>
    </i>
    <i>
      <x v="1"/>
    </i>
    <i>
      <x v="2"/>
    </i>
    <i>
      <x v="3"/>
    </i>
    <i>
      <x v="4"/>
    </i>
    <i t="grand">
      <x/>
    </i>
  </rowItems>
  <colItems count="1">
    <i/>
  </colItems>
  <dataFields count="1">
    <dataField name="Count of Building"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8D106E0-8D99-4AFE-9FFC-B7479F7BDBF1}" name="PivotTable8"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W29:Z34" firstHeaderRow="0" firstDataRow="1" firstDataCol="1"/>
  <pivotFields count="11">
    <pivotField showAll="0"/>
    <pivotField dataField="1" showAll="0"/>
    <pivotField dataField="1" showAll="0"/>
    <pivotField dataField="1" showAll="0"/>
    <pivotField showAll="0"/>
    <pivotField showAll="0"/>
    <pivotField axis="axisRow" showAll="0">
      <items count="5">
        <item x="0"/>
        <item x="1"/>
        <item x="2"/>
        <item x="3"/>
        <item t="default"/>
      </items>
    </pivotField>
    <pivotField showAll="0">
      <items count="13">
        <item x="0"/>
        <item x="1"/>
        <item x="2"/>
        <item x="3"/>
        <item x="4"/>
        <item x="5"/>
        <item x="6"/>
        <item x="7"/>
        <item x="8"/>
        <item x="9"/>
        <item x="10"/>
        <item x="11"/>
        <item t="default"/>
      </items>
    </pivotField>
    <pivotField showAll="0"/>
    <pivotField showAll="0">
      <items count="4">
        <item x="2"/>
        <item x="1"/>
        <item x="0"/>
        <item t="default"/>
      </items>
    </pivotField>
    <pivotField showAll="0"/>
  </pivotFields>
  <rowFields count="1">
    <field x="6"/>
  </rowFields>
  <rowItems count="5">
    <i>
      <x/>
    </i>
    <i>
      <x v="1"/>
    </i>
    <i>
      <x v="2"/>
    </i>
    <i>
      <x v="3"/>
    </i>
    <i t="grand">
      <x/>
    </i>
  </rowItems>
  <colFields count="1">
    <field x="-2"/>
  </colFields>
  <colItems count="3">
    <i>
      <x/>
    </i>
    <i i="1">
      <x v="1"/>
    </i>
    <i i="2">
      <x v="2"/>
    </i>
  </colItems>
  <dataFields count="3">
    <dataField name="Sum of Water" fld="1" baseField="0" baseItem="0"/>
    <dataField name="Sum of Gas" fld="2" baseField="0" baseItem="0"/>
    <dataField name="Sum of Electricity" fld="3" baseField="0" baseItem="0"/>
  </dataFields>
  <chartFormats count="3">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1">
          <reference field="4294967294" count="1" selected="0">
            <x v="1"/>
          </reference>
        </references>
      </pivotArea>
    </chartFormat>
    <chartFormat chart="3" format="20"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2" xr16:uid="{597AF852-977F-417D-AF8A-433BE39B3385}" autoFormatId="16" applyNumberFormats="0" applyBorderFormats="0" applyFontFormats="0" applyPatternFormats="0" applyAlignmentFormats="0" applyWidthHeightFormats="0">
  <queryTableRefresh nextId="6">
    <queryTableFields count="5">
      <queryTableField id="1" name="TotalConsumption" tableColumnId="1"/>
      <queryTableField id="2" name="Building" tableColumnId="2"/>
      <queryTableField id="3" name="City" tableColumnId="3"/>
      <queryTableField id="4" name="Country" tableColumnId="4"/>
      <queryTableField id="5" name="state"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C0DA117F-CE73-446B-89E0-499A8A218CD4}" autoFormatId="16" applyNumberFormats="0" applyBorderFormats="0" applyFontFormats="0" applyPatternFormats="0" applyAlignmentFormats="0" applyWidthHeightFormats="0">
  <queryTableRefresh nextId="8">
    <queryTableFields count="7">
      <queryTableField id="1" name="Date" tableColumnId="1"/>
      <queryTableField id="2" name="Building" tableColumnId="2"/>
      <queryTableField id="3" name="Year" tableColumnId="3"/>
      <queryTableField id="4" name="Month" tableColumnId="4"/>
      <queryTableField id="5" name="consumption" tableColumnId="5"/>
      <queryTableField id="6" name="type-year" tableColumnId="6"/>
      <queryTableField id="7" name="type - Copy"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9C5A94BA-E64A-45E6-BA66-5B5F185B671C}" autoFormatId="16" applyNumberFormats="0" applyBorderFormats="0" applyFontFormats="0" applyPatternFormats="0" applyAlignmentFormats="0" applyWidthHeightFormats="0">
  <queryTableRefresh nextId="5">
    <queryTableFields count="4">
      <queryTableField id="1" name="Year" tableColumnId="1"/>
      <queryTableField id="2" name="Energy Type" tableColumnId="2"/>
      <queryTableField id="3" name="Price Per Unit" tableColumnId="3"/>
      <queryTableField id="4" name="type-year"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5" xr16:uid="{8D29033C-7505-4690-A052-BE6B733107C4}" autoFormatId="16" applyNumberFormats="0" applyBorderFormats="0" applyFontFormats="0" applyPatternFormats="0" applyAlignmentFormats="0" applyWidthHeightFormats="0">
  <queryTableRefresh nextId="10">
    <queryTableFields count="9">
      <queryTableField id="1" name="Building" tableColumnId="1"/>
      <queryTableField id="2" name="Water" tableColumnId="2"/>
      <queryTableField id="3" name="Gas" tableColumnId="3"/>
      <queryTableField id="4" name="Electricity" tableColumnId="4"/>
      <queryTableField id="9" dataBound="0" tableColumnId="10"/>
      <queryTableField id="5" name="city" tableColumnId="5"/>
      <queryTableField id="6" name="year" tableColumnId="6"/>
      <queryTableField id="7" name="Month" tableColumnId="7"/>
      <queryTableField id="8" name="state"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F39B2AFC-2C34-4A4A-BD23-930896729678}" autoFormatId="16" applyNumberFormats="0" applyBorderFormats="0" applyFontFormats="0" applyPatternFormats="0" applyAlignmentFormats="0" applyWidthHeightFormats="0">
  <queryTableRefresh nextId="12">
    <queryTableFields count="11">
      <queryTableField id="1" name="energy_project_total_consumption__3[Building]" tableColumnId="1"/>
      <queryTableField id="2" name="energy_project_total_consumption__3[Water]" tableColumnId="2"/>
      <queryTableField id="3" name="energy_project_total_consumption__3[Gas]" tableColumnId="3"/>
      <queryTableField id="4" name="energy_project_total_consumption__3[Electricity]" tableColumnId="4"/>
      <queryTableField id="5" name="energy_project_total_consumption__3[total]" tableColumnId="5"/>
      <queryTableField id="6" name="energy_project_total_consumption__3[city]" tableColumnId="6"/>
      <queryTableField id="7" name="energy_project_total_consumption__3[year]" tableColumnId="7"/>
      <queryTableField id="8" name="energy_project_total_consumption__3[Month]" tableColumnId="8"/>
      <queryTableField id="9" name="energy_project_total_consumption__3[state]" tableColumnId="9"/>
      <queryTableField id="10" name="energy_project_total_consumption__3[Energy_type]" tableColumnId="10"/>
      <queryTableField id="11" name="energy_project_total_consumption__3[consumption]" tableColumnId="11"/>
    </queryTableFields>
  </queryTableRefresh>
  <extLst>
    <ext xmlns:x15="http://schemas.microsoft.com/office/spreadsheetml/2010/11/main" uri="{883FBD77-0823-4a55-B5E3-86C4891E6966}">
      <x15:queryTable drillThrough="1"/>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6" xr16:uid="{A74B366D-66AE-4BDB-B1E1-EA88E7B5941E}" autoFormatId="16" applyNumberFormats="0" applyBorderFormats="0" applyFontFormats="0" applyPatternFormats="0" applyAlignmentFormats="0" applyWidthHeightFormats="0">
  <queryTableRefresh nextId="12">
    <queryTableFields count="11">
      <queryTableField id="1" name="Building" tableColumnId="1"/>
      <queryTableField id="2" name="Water" tableColumnId="2"/>
      <queryTableField id="3" name="Gas" tableColumnId="3"/>
      <queryTableField id="4" name="Electricity" tableColumnId="4"/>
      <queryTableField id="9" dataBound="0" tableColumnId="9"/>
      <queryTableField id="5" name="city" tableColumnId="5"/>
      <queryTableField id="6" name="year" tableColumnId="6"/>
      <queryTableField id="7" name="Month" tableColumnId="7"/>
      <queryTableField id="8" name="state" tableColumnId="8"/>
      <queryTableField id="10" name="Energy_type" tableColumnId="10"/>
      <queryTableField id="11" name="consumption" tableColumnId="11"/>
    </queryTableFields>
  </queryTableRefresh>
</queryTable>
</file>

<file path=xl/richData/_rels/rdRichValueWebImage.xml.rels><?xml version="1.0" encoding="UTF-8" standalone="yes"?>
<Relationships xmlns="http://schemas.openxmlformats.org/package/2006/relationships"><Relationship Id="rId8" Type="http://schemas.openxmlformats.org/officeDocument/2006/relationships/hyperlink" Target="https://www.bing.com/images/search?form=xlimg&amp;q=New%20York%20City" TargetMode="External"/><Relationship Id="rId13" Type="http://schemas.openxmlformats.org/officeDocument/2006/relationships/hyperlink" Target="https://www.bing.com/th?id=OSK.cba7f275842a20f49b98d704e1366fd5&amp;qlt=95" TargetMode="External"/><Relationship Id="rId18" Type="http://schemas.openxmlformats.org/officeDocument/2006/relationships/hyperlink" Target="https://www.bing.com/images/search?form=xlimg&amp;q=Los%20Angeles" TargetMode="External"/><Relationship Id="rId3" Type="http://schemas.openxmlformats.org/officeDocument/2006/relationships/hyperlink" Target="https://www.bing.com/th?id=OSK.9e8d8b39f5e82ab79a68413dbad9a090&amp;qlt=95" TargetMode="External"/><Relationship Id="rId21" Type="http://schemas.openxmlformats.org/officeDocument/2006/relationships/hyperlink" Target="https://www.bing.com/th?id=OSK.37781df01e217e663ead821673195d33&amp;qlt=95" TargetMode="External"/><Relationship Id="rId7" Type="http://schemas.openxmlformats.org/officeDocument/2006/relationships/hyperlink" Target="https://www.bing.com/th?id=OSK.YtMhN6HhvG5MEe3503eBpt0x5dUEQecJSHfTztAgl0U&amp;qlt=95" TargetMode="External"/><Relationship Id="rId12" Type="http://schemas.openxmlformats.org/officeDocument/2006/relationships/hyperlink" Target="https://www.bing.com/images/search?form=xlimg&amp;q=Illinois" TargetMode="External"/><Relationship Id="rId17" Type="http://schemas.openxmlformats.org/officeDocument/2006/relationships/hyperlink" Target="https://www.bing.com/th?id=OSK.58ac448972c6ab144b54e831a714990d&amp;qlt=95" TargetMode="External"/><Relationship Id="rId2" Type="http://schemas.openxmlformats.org/officeDocument/2006/relationships/hyperlink" Target="https://www.bing.com/images/search?form=xlimg&amp;q=Arizona" TargetMode="External"/><Relationship Id="rId16" Type="http://schemas.openxmlformats.org/officeDocument/2006/relationships/hyperlink" Target="https://www.bing.com/images/search?form=xlimg&amp;q=Texas" TargetMode="External"/><Relationship Id="rId20" Type="http://schemas.openxmlformats.org/officeDocument/2006/relationships/hyperlink" Target="https://www.bing.com/images/search?form=xlimg&amp;q=Chicago" TargetMode="External"/><Relationship Id="rId1" Type="http://schemas.openxmlformats.org/officeDocument/2006/relationships/hyperlink" Target="https://www.bing.com/th?id=OSK.3c540a048279aac253eac8639b1a7dad&amp;qlt=95" TargetMode="External"/><Relationship Id="rId6" Type="http://schemas.openxmlformats.org/officeDocument/2006/relationships/hyperlink" Target="https://www.bing.com/images/search?form=xlimg&amp;q=United%20States" TargetMode="External"/><Relationship Id="rId11" Type="http://schemas.openxmlformats.org/officeDocument/2006/relationships/hyperlink" Target="https://www.bing.com/th?id=OSK.78ba50cb2865d06a5e16e1016f21685d&amp;qlt=95" TargetMode="External"/><Relationship Id="rId5" Type="http://schemas.openxmlformats.org/officeDocument/2006/relationships/hyperlink" Target="https://www.bing.com/th?id=OSK.08d481ce2e6378c8b3492a5438438208&amp;qlt=95" TargetMode="External"/><Relationship Id="rId15" Type="http://schemas.openxmlformats.org/officeDocument/2006/relationships/hyperlink" Target="https://www.bing.com/th?id=OSK.9bdab94d5c4fa5aee1d75fc9308a02fb&amp;qlt=95" TargetMode="External"/><Relationship Id="rId10" Type="http://schemas.openxmlformats.org/officeDocument/2006/relationships/hyperlink" Target="https://www.bing.com/images/search?form=xlimg&amp;q=California" TargetMode="External"/><Relationship Id="rId19" Type="http://schemas.openxmlformats.org/officeDocument/2006/relationships/hyperlink" Target="https://www.bing.com/th?id=OSK.9cacbcf7535868b320d6f27eaaf83d73&amp;qlt=95" TargetMode="External"/><Relationship Id="rId4" Type="http://schemas.openxmlformats.org/officeDocument/2006/relationships/hyperlink" Target="https://www.bing.com/images/search?form=xlimg&amp;q=Phoenix,%20Arizona" TargetMode="External"/><Relationship Id="rId9" Type="http://schemas.openxmlformats.org/officeDocument/2006/relationships/hyperlink" Target="https://www.bing.com/th?id=OSK.8319dbaa13fead960d37449c46d8afd4&amp;qlt=95" TargetMode="External"/><Relationship Id="rId14" Type="http://schemas.openxmlformats.org/officeDocument/2006/relationships/hyperlink" Target="https://www.bing.com/images/search?form=xlimg&amp;q=New%20York%20(state)" TargetMode="External"/><Relationship Id="rId22" Type="http://schemas.openxmlformats.org/officeDocument/2006/relationships/hyperlink" Target="https://www.bing.com/images/search?form=xlimg&amp;q=Houston"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Srd>
</file>

<file path=xl/richData/rdarray.xml><?xml version="1.0" encoding="utf-8"?>
<arrayData xmlns="http://schemas.microsoft.com/office/spreadsheetml/2017/richdata2" count="18">
  <a r="2">
    <v t="r">8</v>
    <v t="r">9</v>
  </a>
  <a r="1">
    <v t="s">English language</v>
  </a>
  <a r="1">
    <v t="r">39</v>
  </a>
  <a r="1">
    <v t="s">Mountain Time Zone</v>
  </a>
  <a r="4">
    <v t="r">66</v>
    <v t="r">67</v>
    <v t="r">68</v>
    <v t="r">69</v>
  </a>
  <a r="55">
    <v t="r">87</v>
    <v t="r">88</v>
    <v t="r">89</v>
    <v t="r">90</v>
    <v t="r">91</v>
    <v t="r">92</v>
    <v t="r">93</v>
    <v t="r">94</v>
    <v t="r">95</v>
    <v t="r">96</v>
    <v t="r">97</v>
    <v t="r">98</v>
    <v t="r">99</v>
    <v t="r">100</v>
    <v t="r">101</v>
    <v t="r">102</v>
    <v t="r">103</v>
    <v t="r">104</v>
    <v t="r">105</v>
    <v t="r">106</v>
    <v t="r">107</v>
    <v t="r">108</v>
    <v t="r">109</v>
    <v t="r">110</v>
    <v t="r">111</v>
    <v t="r">112</v>
    <v t="r">113</v>
    <v t="r">114</v>
    <v t="r">115</v>
    <v t="r">116</v>
    <v t="r">117</v>
    <v t="r">118</v>
    <v t="r">119</v>
    <v t="r">120</v>
    <v t="r">121</v>
    <v t="r">122</v>
    <v t="r">123</v>
    <v t="r">124</v>
    <v t="r">125</v>
    <v t="r">126</v>
    <v t="r">127</v>
    <v t="r">128</v>
    <v t="r">129</v>
    <v t="r">130</v>
    <v t="r">131</v>
    <v t="r">132</v>
    <v t="r">133</v>
    <v t="r">134</v>
    <v t="r">135</v>
    <v t="r">136</v>
    <v t="r">137</v>
    <v t="r">138</v>
    <v t="r">139</v>
    <v t="r">0</v>
    <v t="r">140</v>
  </a>
  <a r="6">
    <v t="s">Samoa Time Zone</v>
    <v t="s">Atlantic Time Zone</v>
    <v t="s">Central Time Zone</v>
    <v t="s">Alaska Time Zone</v>
    <v t="s">Mountain Time Zone</v>
    <v t="s">Chamorro Time Zone</v>
  </a>
  <a r="1">
    <v t="r">151</v>
  </a>
  <a r="1">
    <v t="s">Eastern Time Zone</v>
  </a>
  <a r="2">
    <v t="r">165</v>
    <v t="r">166</v>
  </a>
  <a r="1">
    <v t="s">Pacific Time Zone</v>
  </a>
  <a r="2">
    <v t="r">199</v>
    <v t="r">200</v>
  </a>
  <a r="1">
    <v t="s">Central Time Zone</v>
  </a>
  <a r="2">
    <v t="r">231</v>
    <v t="r">232</v>
  </a>
  <a r="2">
    <v t="r">261</v>
    <v t="r">262</v>
  </a>
  <a r="1">
    <v t="r">287</v>
  </a>
  <a r="1">
    <v t="r">297</v>
  </a>
  <a r="1">
    <v t="r">307</v>
  </a>
</arrayData>
</file>

<file path=xl/richData/rdrichvalue.xml><?xml version="1.0" encoding="utf-8"?>
<rvData xmlns="http://schemas.microsoft.com/office/spreadsheetml/2017/richdata" count="313">
  <rv s="0">
    <v>536870912</v>
    <v>Arizona</v>
    <v>bf973f46-5962-4997-a7ba-a05f1aa2a9f9</v>
    <v>en-US</v>
    <v>Map</v>
  </rv>
  <rv s="1">
    <fb>295234</fb>
    <v>11</v>
  </rv>
  <rv s="1">
    <fb>35578</fb>
    <v>11</v>
  </rv>
  <rv s="0">
    <v>536870912</v>
    <v>Phoenix</v>
    <v>b06044c3-41e1-4e2a-bba7-27a29bba8ea9</v>
    <v>en-US</v>
    <v>Map</v>
  </rv>
  <rv s="0">
    <v>536870912</v>
    <v>United States of America</v>
    <v>5232ed96-85b1-2edb-12c6-63e6c597a1de</v>
    <v>en-US</v>
    <v>Map</v>
  </rv>
  <rv s="1">
    <fb>2412212</fb>
    <v>11</v>
  </rv>
  <rv s="1">
    <fb>2961003</fb>
    <v>11</v>
  </rv>
  <rv s="2">
    <v>0</v>
    <v>9</v>
    <v>0</v>
    <v>7</v>
    <v>0</v>
    <v>Image of Arizona</v>
  </rv>
  <rv s="0">
    <v>805306368</v>
    <v>Katie Hobbs (Governor)</v>
    <v>05adb62e-e735-4e07-b8db-01b500d8f313</v>
    <v>en-US</v>
    <v>Generic</v>
  </rv>
  <rv s="0">
    <v>805306368</v>
    <v>Adrian Fontes (Secretary of state)</v>
    <v>0c546f0f-c55b-c9c4-74cd-81b6c0d421d9</v>
    <v>en-US</v>
    <v>Generic</v>
  </rv>
  <rv s="3">
    <v>0</v>
  </rv>
  <rv s="4">
    <v>https://www.bing.com/search?q=arizona&amp;form=skydnc</v>
    <v>Learn more on Bing</v>
  </rv>
  <rv s="1">
    <fb>913</fb>
    <v>12</v>
  </rv>
  <rv s="1">
    <fb>50255</fb>
    <v>12</v>
  </rv>
  <rv s="1">
    <fb>167500</fb>
    <v>12</v>
  </rv>
  <rv s="3">
    <v>1</v>
  </rv>
  <rv s="1">
    <fb>2.69</fb>
    <v>13</v>
  </rv>
  <rv s="1">
    <fb>7151502</fb>
    <v>11</v>
  </rv>
  <rv s="1">
    <fb>8.4000000000000005E-2</fb>
    <v>14</v>
  </rv>
  <rv s="1">
    <fb>0.16399999999999998</fb>
    <v>14</v>
  </rv>
  <rv s="1">
    <fb>5.2999999999999999E-2</fb>
    <v>15</v>
  </rv>
  <rv s="1">
    <fb>3.4000000000000002E-2</fb>
    <v>14</v>
  </rv>
  <rv s="1">
    <fb>0.27500000000000002</fb>
    <v>14</v>
  </rv>
  <rv s="1">
    <fb>4.8000000000000001E-2</fb>
    <v>14</v>
  </rv>
  <rv s="1">
    <fb>0.13500000000000001</fb>
    <v>14</v>
  </rv>
  <rv s="1">
    <fb>0.86</fb>
    <v>14</v>
  </rv>
  <rv s="1">
    <fb>0.307</fb>
    <v>14</v>
  </rv>
  <rv s="1">
    <fb>0.59299999999999997</fb>
    <v>14</v>
  </rv>
  <rv s="1">
    <fb>3.0000000000000001E-3</fb>
    <v>14</v>
  </rv>
  <rv s="1">
    <fb>8.199999999999999E-2</fb>
    <v>14</v>
  </rv>
  <rv s="1">
    <fb>2.7000000000000003E-2</fb>
    <v>14</v>
  </rv>
  <rv s="1">
    <fb>0.23800000000000002</fb>
    <v>14</v>
  </rv>
  <rv s="1">
    <fb>6.3E-2</fb>
    <v>14</v>
  </rv>
  <rv s="1">
    <fb>0.83499999999999996</fb>
    <v>14</v>
  </rv>
  <rv s="5">
    <v>#VALUE!</v>
    <v>en-US</v>
    <v>bf973f46-5962-4997-a7ba-a05f1aa2a9f9</v>
    <v>536870912</v>
    <v>1</v>
    <v>4</v>
    <v>5</v>
    <v>Arizona</v>
    <v>7</v>
    <v>8</v>
    <v>Map</v>
    <v>9</v>
    <v>10</v>
    <v>US-AZ</v>
    <v>1</v>
    <v>2</v>
    <v>3</v>
    <v>4</v>
    <v>Arizona is a state in the Southwestern United States. It is the 6th-largest and the 14th-most-populous of the 50 states. Its capital and largest city is Phoenix. Arizona is part of the Four Corners region with Utah to the north, Colorado to the ...</v>
    <v>5</v>
    <v>6</v>
    <v>7</v>
    <v>3</v>
    <v>10</v>
    <v>11</v>
    <v>12</v>
    <v>13</v>
    <v>14</v>
    <v>Arizona</v>
    <v>15</v>
    <v>16</v>
    <v>17</v>
    <v>18</v>
    <v>19</v>
    <v>20</v>
    <v>21</v>
    <v>22</v>
    <v>23</v>
    <v>24</v>
    <v>25</v>
    <v>26</v>
    <v>27</v>
    <v>28</v>
    <v>29</v>
    <v>30</v>
    <v>31</v>
    <v>32</v>
    <v>33</v>
    <v>Arizona</v>
    <v>mdp/vdpid/1945</v>
  </rv>
  <rv s="0">
    <v>536870912</v>
    <v>Maricopa County</v>
    <v>385e4056-0008-58a2-b460-55f838262318</v>
    <v>en-US</v>
    <v>Map</v>
  </rv>
  <rv s="1">
    <fb>1341.477468</fb>
    <v>11</v>
  </rv>
  <rv s="2">
    <v>1</v>
    <v>9</v>
    <v>16</v>
    <v>7</v>
    <v>0</v>
    <v>Image of Phoenix, Arizona</v>
  </rv>
  <rv s="1">
    <fb>33.448333333333302</fb>
    <v>20</v>
  </rv>
  <rv s="0">
    <v>805306368</v>
    <v>Kate Gallego (Mayor)</v>
    <v>e1eda65c-e97b-f7be-0eba-2d9b94ca006c</v>
    <v>en-US</v>
    <v>Generic</v>
  </rv>
  <rv s="3">
    <v>2</v>
  </rv>
  <rv s="4">
    <v>https://www.bing.com/search?q=phoenix+arizona&amp;form=skydnc</v>
    <v>Learn more on Bing</v>
  </rv>
  <rv s="1">
    <fb>-112.073888888889</fb>
    <v>20</v>
  </rv>
  <rv s="1">
    <fb>1608139</fb>
    <v>11</v>
  </rv>
  <rv s="3">
    <v>3</v>
  </rv>
  <rv s="6">
    <v>#VALUE!</v>
    <v>en-US</v>
    <v>b06044c3-41e1-4e2a-bba7-27a29bba8ea9</v>
    <v>536870912</v>
    <v>1</v>
    <v>17</v>
    <v>18</v>
    <v>Phoenix, Arizona</v>
    <v>7</v>
    <v>8</v>
    <v>Map</v>
    <v>9</v>
    <v>19</v>
    <v>0</v>
    <v>35</v>
    <v>36</v>
    <v>4</v>
    <v>Phoenix is the state capital and most populous city of the U.S. state of Arizona, with 1,608,139 residents as of 2020. It is the fifth-most populous city in the United States and the most populous state capital in the country.</v>
    <v>37</v>
    <v>38</v>
    <v>40</v>
    <v>41</v>
    <v>42</v>
    <v>Phoenix, Arizona</v>
    <v>43</v>
    <v>44</v>
    <v>Phoenix, Arizona</v>
    <v>mdp/vdpid/5098089334867755012</v>
  </rv>
  <rv s="1">
    <fb>0.44369067999501505</fb>
    <v>14</v>
  </rv>
  <rv s="1">
    <fb>9826675</fb>
    <v>11</v>
  </rv>
  <rv s="1">
    <fb>1359000</fb>
    <v>11</v>
  </rv>
  <rv s="1">
    <fb>11.6</fb>
    <v>13</v>
  </rv>
  <rv s="1">
    <fb>1</fb>
    <v>39</v>
  </rv>
  <rv s="0">
    <v>536870912</v>
    <v>Washington, D.C.</v>
    <v>216726d1-8987-06d3-5eff-823da05c3d3c</v>
    <v>en-US</v>
    <v>Map</v>
  </rv>
  <rv s="1">
    <fb>5006302.0769999996</fb>
    <v>11</v>
  </rv>
  <rv s="1">
    <fb>117.244195476228</fb>
    <v>40</v>
  </rv>
  <rv s="1">
    <fb>7.4999999999999997E-2</fb>
    <v>14</v>
  </rv>
  <rv s="1">
    <fb>12993.961824772699</fb>
    <v>11</v>
  </rv>
  <rv s="1">
    <fb>1.7295</fb>
    <v>13</v>
  </rv>
  <rv s="1">
    <fb>0.339297856663409</fb>
    <v>14</v>
  </rv>
  <rv s="1">
    <fb>82.427828245269197</fb>
    <v>41</v>
  </rv>
  <rv s="1">
    <fb>0.71</fb>
    <v>42</v>
  </rv>
  <rv s="1">
    <fb>21427700000000</fb>
    <v>12</v>
  </rv>
  <rv s="1">
    <fb>1.0182144</fb>
    <v>14</v>
  </rv>
  <rv s="1">
    <fb>0.88167390000000001</fb>
    <v>14</v>
  </rv>
  <rv s="2">
    <v>2</v>
    <v>9</v>
    <v>23</v>
    <v>7</v>
    <v>0</v>
    <v>Image of United States</v>
  </rv>
  <rv s="1">
    <fb>5.6</fb>
    <v>41</v>
  </rv>
  <rv s="0">
    <v>536870912</v>
    <v>New York City</v>
    <v>60d5dc2b-c915-460b-b722-c9e3485499ca</v>
    <v>en-US</v>
    <v>Map</v>
  </rv>
  <rv s="0">
    <v>805306368</v>
    <v>Joe Biden (President)</v>
    <v>cad484f9-be75-7a78-12dd-16233f823cd7</v>
    <v>en-US</v>
    <v>Generic</v>
  </rv>
  <rv s="0">
    <v>805306368</v>
    <v>Kamala Harris (Vice president)</v>
    <v>ef5cf66f-32b7-7271-286a-8e8313eda5c5</v>
    <v>en-US</v>
    <v>Generic</v>
  </rv>
  <rv s="0">
    <v>805306368</v>
    <v>Kevin McCarthy (Speaker)</v>
    <v>deb3b1b0-ed4c-206d-2f27-d94f7f833250</v>
    <v>en-US</v>
    <v>Generic</v>
  </rv>
  <rv s="0">
    <v>805306368</v>
    <v>John Roberts (Chief justice)</v>
    <v>af7f7f4b-fd5b-867d-e108-4b6ecf118076</v>
    <v>en-US</v>
    <v>Generic</v>
  </rv>
  <rv s="3">
    <v>4</v>
  </rv>
  <rv s="4">
    <v>https://www.bing.com/search?q=united+states&amp;form=skydnc</v>
    <v>Learn more on Bing</v>
  </rv>
  <rv s="1">
    <fb>78.539024390243895</fb>
    <v>41</v>
  </rv>
  <rv s="1">
    <fb>30436313050000</fb>
    <v>12</v>
  </rv>
  <rv s="1">
    <fb>19</fb>
    <v>41</v>
  </rv>
  <rv s="1">
    <fb>7.25</fb>
    <v>42</v>
  </rv>
  <rv s="1">
    <fb>0.1108387988</fb>
    <v>14</v>
  </rv>
  <rv s="1">
    <fb>2.6120000000000001</fb>
    <v>13</v>
  </rv>
  <rv s="1">
    <fb>331893745</fb>
    <v>11</v>
  </rv>
  <rv s="1">
    <fb>0.22600000000000001</fb>
    <v>14</v>
  </rv>
  <rv s="1">
    <fb>0.30499999999999999</fb>
    <v>14</v>
  </rv>
  <rv s="1">
    <fb>0.46799999999999997</fb>
    <v>14</v>
  </rv>
  <rv s="1">
    <fb>1.7000000000000001E-2</fb>
    <v>14</v>
  </rv>
  <rv s="1">
    <fb>5.0999999999999997E-2</fb>
    <v>14</v>
  </rv>
  <rv s="1">
    <fb>0.10300000000000001</fb>
    <v>14</v>
  </rv>
  <rv s="1">
    <fb>0.153</fb>
    <v>14</v>
  </rv>
  <rv s="1">
    <fb>0.62048999786377002</fb>
    <v>14</v>
  </rv>
  <rv s="0">
    <v>536870912</v>
    <v>Alabama</v>
    <v>376f8b06-52f6-4e72-a31d-311a3563e645</v>
    <v>en-US</v>
    <v>Map</v>
  </rv>
  <rv s="0">
    <v>536870912</v>
    <v>Arkansas</v>
    <v>b939db72-08f2-4ea6-a16a-a53bf32e6612</v>
    <v>en-US</v>
    <v>Map</v>
  </rv>
  <rv s="0">
    <v>536870912</v>
    <v>California</v>
    <v>3009d91d-d582-4c34-85ba-772ba09e5be1</v>
    <v>en-US</v>
    <v>Map</v>
  </rv>
  <rv s="0">
    <v>536870912</v>
    <v>Colorado</v>
    <v>a070c5c2-b22d-41d8-b869-f20e583c4f80</v>
    <v>en-US</v>
    <v>Map</v>
  </rv>
  <rv s="0">
    <v>536870912</v>
    <v>Connecticut</v>
    <v>b3ca6523-435e-4a3b-8f78-1ad900a52cf8</v>
    <v>en-US</v>
    <v>Map</v>
  </rv>
  <rv s="0">
    <v>536870912</v>
    <v>Florida</v>
    <v>5fece3f4-e8e8-4159-843e-f725a930ad50</v>
    <v>en-US</v>
    <v>Map</v>
  </rv>
  <rv s="0">
    <v>536870912</v>
    <v>Georgia</v>
    <v>84604bc7-2c47-4f8d-8ea5-b6ac8c018a20</v>
    <v>en-US</v>
    <v>Map</v>
  </rv>
  <rv s="0">
    <v>536870912</v>
    <v>Hawaii</v>
    <v>b6f01eaf-aecf-44f6-b64d-1f6e982365c3</v>
    <v>en-US</v>
    <v>Map</v>
  </rv>
  <rv s="0">
    <v>536870912</v>
    <v>Idaho</v>
    <v>ecd30387-20fa-4523-9045-e2860154b5e9</v>
    <v>en-US</v>
    <v>Map</v>
  </rv>
  <rv s="0">
    <v>536870912</v>
    <v>Illinois</v>
    <v>4131acb8-628a-4241-8920-ca79eab9dade</v>
    <v>en-US</v>
    <v>Map</v>
  </rv>
  <rv s="0">
    <v>536870912</v>
    <v>Indiana</v>
    <v>109f7e5a-efbb-4953-b4b8-cb812ce1ff5d</v>
    <v>en-US</v>
    <v>Map</v>
  </rv>
  <rv s="0">
    <v>536870912</v>
    <v>Iowa</v>
    <v>77850824-b07a-487a-af58-37f9949afc27</v>
    <v>en-US</v>
    <v>Map</v>
  </rv>
  <rv s="0">
    <v>536870912</v>
    <v>Kansas</v>
    <v>6e527b71-bd3e-4bc1-b1c0-59d288b4fd5e</v>
    <v>en-US</v>
    <v>Map</v>
  </rv>
  <rv s="0">
    <v>536870912</v>
    <v>Kentucky</v>
    <v>108dfd18-4626-481a-8dfa-18f64e6eac84</v>
    <v>en-US</v>
    <v>Map</v>
  </rv>
  <rv s="0">
    <v>536870912</v>
    <v>Louisiana</v>
    <v>0ca1e87f-e2f6-43fb-8deb-d22bd09a9cae</v>
    <v>en-US</v>
    <v>Map</v>
  </rv>
  <rv s="0">
    <v>536870912</v>
    <v>Maine</v>
    <v>d62dd683-9cf9-4db9-a497-d810d529592b</v>
    <v>en-US</v>
    <v>Map</v>
  </rv>
  <rv s="0">
    <v>536870912</v>
    <v>Maryland</v>
    <v>4c472f4d-06a8-4d90-8bb8-da4d168c73fe</v>
    <v>en-US</v>
    <v>Map</v>
  </rv>
  <rv s="0">
    <v>536870912</v>
    <v>Massachusetts</v>
    <v>845219d5-3650-4199-b926-964ca27c863c</v>
    <v>en-US</v>
    <v>Map</v>
  </rv>
  <rv s="0">
    <v>536870912</v>
    <v>Michigan</v>
    <v>162411c2-b757-495d-aa81-93942fae2f7e</v>
    <v>en-US</v>
    <v>Map</v>
  </rv>
  <rv s="0">
    <v>536870912</v>
    <v>Minnesota</v>
    <v>77f97f6f-7e93-46e5-b486-6198effe8dea</v>
    <v>en-US</v>
    <v>Map</v>
  </rv>
  <rv s="0">
    <v>536870912</v>
    <v>Mississippi</v>
    <v>6af619ca-217d-49c0-9a86-153fc7fbcd78</v>
    <v>en-US</v>
    <v>Map</v>
  </rv>
  <rv s="0">
    <v>536870912</v>
    <v>Missouri</v>
    <v>6185f8cb-44e1-4da6-9bf0-b75286aeb591</v>
    <v>en-US</v>
    <v>Map</v>
  </rv>
  <rv s="0">
    <v>536870912</v>
    <v>Montana</v>
    <v>447d6cd5-53f6-4c8f-bf6c-9ff228415c3b</v>
    <v>en-US</v>
    <v>Map</v>
  </rv>
  <rv s="0">
    <v>536870912</v>
    <v>Nebraska</v>
    <v>3e64ff5d-6b40-4dbe-91b1-0e554e892496</v>
    <v>en-US</v>
    <v>Map</v>
  </rv>
  <rv s="0">
    <v>536870912</v>
    <v>Nevada</v>
    <v>c2157d7e-617e-4517-80f8-1b08113afc14</v>
    <v>en-US</v>
    <v>Map</v>
  </rv>
  <rv s="0">
    <v>536870912</v>
    <v>New Hampshire</v>
    <v>9ca71997-cc97-46eb-8911-fac32f80b0b1</v>
    <v>en-US</v>
    <v>Map</v>
  </rv>
  <rv s="0">
    <v>536870912</v>
    <v>New Jersey</v>
    <v>05277898-b62b-4878-8632-09d29756a2ff</v>
    <v>en-US</v>
    <v>Map</v>
  </rv>
  <rv s="0">
    <v>536870912</v>
    <v>New Mexico</v>
    <v>a16d3636-4349-41c7-a77e-89e34b26a8ad</v>
    <v>en-US</v>
    <v>Map</v>
  </rv>
  <rv s="0">
    <v>536870912</v>
    <v>New York</v>
    <v>caeb7b9a-f5d7-4686-8fb5-cf7628296b13</v>
    <v>en-US</v>
    <v>Map</v>
  </rv>
  <rv s="0">
    <v>536870912</v>
    <v>North Carolina</v>
    <v>9e2bf053-dd80-4646-8f26-65075e7085c0</v>
    <v>en-US</v>
    <v>Map</v>
  </rv>
  <rv s="0">
    <v>536870912</v>
    <v>North Dakota</v>
    <v>77fbc744-3efe-4aa9-9e8e-f8034f06b941</v>
    <v>en-US</v>
    <v>Map</v>
  </rv>
  <rv s="0">
    <v>536870912</v>
    <v>Ohio</v>
    <v>6f3df7da-1ef6-48e3-b2b3-b5b5fce3e846</v>
    <v>en-US</v>
    <v>Map</v>
  </rv>
  <rv s="0">
    <v>536870912</v>
    <v>Oklahoma</v>
    <v>cbcf556f-952a-4665-bb95-0500b27f9976</v>
    <v>en-US</v>
    <v>Map</v>
  </rv>
  <rv s="0">
    <v>536870912</v>
    <v>Oregon</v>
    <v>cacd36fd-7c62-43e2-a632-64a2a1811933</v>
    <v>en-US</v>
    <v>Map</v>
  </rv>
  <rv s="0">
    <v>536870912</v>
    <v>Pennsylvania</v>
    <v>6304580e-c803-4266-818a-971619176547</v>
    <v>en-US</v>
    <v>Map</v>
  </rv>
  <rv s="0">
    <v>536870912</v>
    <v>Rhode Island</v>
    <v>65a08f52-b469-4f7c-8353-9b3c0b2a5752</v>
    <v>en-US</v>
    <v>Map</v>
  </rv>
  <rv s="0">
    <v>536870912</v>
    <v>South Carolina</v>
    <v>810015e8-b10b-4232-9e2c-de87a67bd26e</v>
    <v>en-US</v>
    <v>Map</v>
  </rv>
  <rv s="0">
    <v>536870912</v>
    <v>South Dakota</v>
    <v>9cee0b65-d357-479e-a066-31c634648f47</v>
    <v>en-US</v>
    <v>Map</v>
  </rv>
  <rv s="0">
    <v>536870912</v>
    <v>Tennessee</v>
    <v>9bbc9c72-1bf1-4ef6-b66d-a6cdef70f4f3</v>
    <v>en-US</v>
    <v>Map</v>
  </rv>
  <rv s="0">
    <v>536870912</v>
    <v>Texas</v>
    <v>00a23ccd-3344-461c-8b9f-c2bb55be5815</v>
    <v>en-US</v>
    <v>Map</v>
  </rv>
  <rv s="0">
    <v>536870912</v>
    <v>Utah</v>
    <v>c6705e44-d27f-4240-95a2-54e802e3b524</v>
    <v>en-US</v>
    <v>Map</v>
  </rv>
  <rv s="0">
    <v>536870912</v>
    <v>Vermont</v>
    <v>221864cc-447e-4e78-847c-59e485d73bff</v>
    <v>en-US</v>
    <v>Map</v>
  </rv>
  <rv s="0">
    <v>536870912</v>
    <v>Virginia</v>
    <v>7eee9976-e8a7-472c-ada1-007208abd678</v>
    <v>en-US</v>
    <v>Map</v>
  </rv>
  <rv s="0">
    <v>536870912</v>
    <v>Washington</v>
    <v>982ad551-fd5d-45df-bd70-bf704dd576e4</v>
    <v>en-US</v>
    <v>Map</v>
  </rv>
  <rv s="0">
    <v>536870912</v>
    <v>West Virginia</v>
    <v>8a47255a-fae3-4faa-aa32-c6f384cb6c1d</v>
    <v>en-US</v>
    <v>Map</v>
  </rv>
  <rv s="0">
    <v>536870912</v>
    <v>Wisconsin</v>
    <v>cb4d2853-06f4-4467-8e7c-4e31cbb35cb2</v>
    <v>en-US</v>
    <v>Map</v>
  </rv>
  <rv s="0">
    <v>536870912</v>
    <v>Wyoming</v>
    <v>bff03ad6-2b7f-400b-a76e-eb9fc4a93961</v>
    <v>en-US</v>
    <v>Map</v>
  </rv>
  <rv s="0">
    <v>536870912</v>
    <v>American Samoa</v>
    <v>12d04d63-b9b5-855b-0821-b32474a729a4</v>
    <v>en-US</v>
    <v>Map</v>
  </rv>
  <rv s="0">
    <v>536870912</v>
    <v>Guam</v>
    <v>f842c067-b461-3084-6a3b-6c6c7431fc9a</v>
    <v>en-US</v>
    <v>Map</v>
  </rv>
  <rv s="0">
    <v>536870912</v>
    <v>Northern Mariana Islands</v>
    <v>f4475436-adda-9ff0-b5fe-6c3dff0e26be</v>
    <v>en-US</v>
    <v>Map</v>
  </rv>
  <rv s="0">
    <v>536870912</v>
    <v>Puerto Rico</v>
    <v>72752f4d-11d3-5470-b64e-b9e012b0520f</v>
    <v>en-US</v>
    <v>Map</v>
  </rv>
  <rv s="0">
    <v>536870912</v>
    <v>United States Virgin Islands</v>
    <v>38bd827b-bc00-140e-85be-46a96078429c</v>
    <v>en-US</v>
    <v>Map</v>
  </rv>
  <rv s="0">
    <v>536870912</v>
    <v>Alaska</v>
    <v>31c4c7a1-54e7-4306-ac9b-f1b02e85bda5</v>
    <v>en-US</v>
    <v>Map</v>
  </rv>
  <rv s="0">
    <v>536870912</v>
    <v>Delaware</v>
    <v>8ad617cc-3d7a-4b3c-a787-098de959ccc4</v>
    <v>en-US</v>
    <v>Map</v>
  </rv>
  <rv s="3">
    <v>5</v>
  </rv>
  <rv s="1">
    <fb>9.5866513904898809E-2</fb>
    <v>14</v>
  </rv>
  <rv s="3">
    <v>6</v>
  </rv>
  <rv s="1">
    <fb>0.36599999999999999</fb>
    <v>14</v>
  </rv>
  <rv s="1">
    <fb>0.14699999999999999</fb>
    <v>43</v>
  </rv>
  <rv s="1">
    <fb>270663028</fb>
    <v>11</v>
  </rv>
  <rv s="7">
    <v>#VALUE!</v>
    <v>en-US</v>
    <v>5232ed96-85b1-2edb-12c6-63e6c597a1de</v>
    <v>536870912</v>
    <v>1</v>
    <v>36</v>
    <v>37</v>
    <v>United States</v>
    <v>7</v>
    <v>8</v>
    <v>Map</v>
    <v>9</v>
    <v>38</v>
    <v>US</v>
    <v>46</v>
    <v>47</v>
    <v>48</v>
    <v>49</v>
    <v>50</v>
    <v>51</v>
    <v>52</v>
    <v>53</v>
    <v>54</v>
    <v>USD</v>
    <v>The United States of America, commonly known as the United States or America, is a country primarily located in North America. It is a federation of 50 states, a federal capital district, and 326 Indian reservations. Outside the union of states, ...</v>
    <v>55</v>
    <v>56</v>
    <v>57</v>
    <v>58</v>
    <v>59</v>
    <v>60</v>
    <v>61</v>
    <v>62</v>
    <v>63</v>
    <v>64</v>
    <v>65</v>
    <v>70</v>
    <v>71</v>
    <v>72</v>
    <v>73</v>
    <v>74</v>
    <v>75</v>
    <v>United States</v>
    <v>The Star-Spangled Banner</v>
    <v>15</v>
    <v>the United States of America</v>
    <v>76</v>
    <v>77</v>
    <v>78</v>
    <v>79</v>
    <v>80</v>
    <v>81</v>
    <v>82</v>
    <v>83</v>
    <v>84</v>
    <v>85</v>
    <v>86</v>
    <v>141</v>
    <v>142</v>
    <v>143</v>
    <v>144</v>
    <v>145</v>
    <v>United States</v>
    <v>146</v>
    <v>mdp/vdpid/244</v>
  </rv>
  <rv s="1">
    <fb>1213.369839</fb>
    <v>11</v>
  </rv>
  <rv s="2">
    <v>3</v>
    <v>9</v>
    <v>44</v>
    <v>7</v>
    <v>0</v>
    <v>Image of New York City</v>
  </rv>
  <rv s="1">
    <fb>40.700000000000003</fb>
    <v>20</v>
  </rv>
  <rv s="0">
    <v>805306368</v>
    <v>Eric Adams (Mayor)</v>
    <v>d104f492-36f0-3246-f9f7-c35dae370b2c</v>
    <v>en-US</v>
    <v>Generic</v>
  </rv>
  <rv s="3">
    <v>7</v>
  </rv>
  <rv s="4">
    <v>https://www.bing.com/search?q=new+york+city&amp;form=skydnc</v>
    <v>Learn more on Bing</v>
  </rv>
  <rv s="1">
    <fb>-74</fb>
    <v>20</v>
  </rv>
  <rv s="1">
    <fb>8804190</fb>
    <v>11</v>
  </rv>
  <rv s="3">
    <v>8</v>
  </rv>
  <rv s="8">
    <v>#VALUE!</v>
    <v>en-US</v>
    <v>60d5dc2b-c915-460b-b722-c9e3485499ca</v>
    <v>536870912</v>
    <v>1</v>
    <v>45</v>
    <v>46</v>
    <v>New York City</v>
    <v>7</v>
    <v>8</v>
    <v>Map</v>
    <v>9</v>
    <v>19</v>
    <v>115</v>
    <v>148</v>
    <v>4</v>
    <v>New York, often called New York City or NYC, is the most populous city in the United States. With a 2020 population of 8,804,190 distributed over 300.46 square miles, the city is the most densely populated major city in the United States. NYC is ...</v>
    <v>149</v>
    <v>150</v>
    <v>152</v>
    <v>153</v>
    <v>154</v>
    <v>New York City</v>
    <v>155</v>
    <v>156</v>
    <v>New York City</v>
    <v>mdp/vdpid/5487505297524129794</v>
  </rv>
  <rv s="1">
    <fb>423970</fb>
    <v>11</v>
  </rv>
  <rv s="1">
    <fb>102350</fb>
    <v>11</v>
  </rv>
  <rv s="0">
    <v>536870912</v>
    <v>Sacramento</v>
    <v>4a1a8070-cc3d-4060-af9c-08ccbbca73d7</v>
    <v>en-US</v>
    <v>Map</v>
  </rv>
  <rv s="1">
    <fb>12717801</fb>
    <v>11</v>
  </rv>
  <rv s="1">
    <fb>14060525</fb>
    <v>11</v>
  </rv>
  <rv s="2">
    <v>4</v>
    <v>9</v>
    <v>47</v>
    <v>7</v>
    <v>0</v>
    <v>Image of California</v>
  </rv>
  <rv s="0">
    <v>536870912</v>
    <v>Los Angeles</v>
    <v>9958ca5c-ea31-4e71-8a17-bd1e7839c723</v>
    <v>en-US</v>
    <v>Map</v>
  </rv>
  <rv s="0">
    <v>805306368</v>
    <v>Gavin Newsom (Governor)</v>
    <v>ddd0ecbf-d7a9-4913-80c4-8eca3d95b4f2</v>
    <v>en-US</v>
    <v>Generic</v>
  </rv>
  <rv s="0">
    <v>805306368</v>
    <v>Eleni Kounalakis (Lieutenant governor)</v>
    <v>c8b4c34f-e58f-d4cc-2651-1b432d67c11a</v>
    <v>en-US</v>
    <v>Generic</v>
  </rv>
  <rv s="3">
    <v>9</v>
  </rv>
  <rv s="4">
    <v>https://www.bing.com/search?q=california&amp;form=skydnc</v>
    <v>Learn more on Bing</v>
  </rv>
  <rv s="1">
    <fb>1255</fb>
    <v>12</v>
  </rv>
  <rv s="1">
    <fb>61818</fb>
    <v>12</v>
  </rv>
  <rv s="1">
    <fb>385500</fb>
    <v>12</v>
  </rv>
  <rv s="1">
    <fb>2.96</fb>
    <v>13</v>
  </rv>
  <rv s="1">
    <fb>39538223</fb>
    <v>11</v>
  </rv>
  <rv s="1">
    <fb>5.4000000000000006E-2</fb>
    <v>14</v>
  </rv>
  <rv s="1">
    <fb>0.13300000000000001</fb>
    <v>14</v>
  </rv>
  <rv s="1">
    <fb>1.7000000000000001E-2</fb>
    <v>15</v>
  </rv>
  <rv s="1">
    <fb>0.14699999999999999</fb>
    <v>14</v>
  </rv>
  <rv s="1">
    <fb>0.314</fb>
    <v>14</v>
  </rv>
  <rv s="1">
    <fb>6.5000000000000002E-2</fb>
    <v>14</v>
  </rv>
  <rv s="1">
    <fb>0.27</fb>
    <v>14</v>
  </rv>
  <rv s="1">
    <fb>0.81799999999999995</fb>
    <v>14</v>
  </rv>
  <rv s="1">
    <fb>0.38799999999999996</fb>
    <v>14</v>
  </rv>
  <rv s="1">
    <fb>0.63100000000000001</fb>
    <v>14</v>
  </rv>
  <rv s="1">
    <fb>5.0000000000000001E-3</fb>
    <v>14</v>
  </rv>
  <rv s="1">
    <fb>6.8000000000000005E-2</fb>
    <v>14</v>
  </rv>
  <rv s="1">
    <fb>3.7999999999999999E-2</fb>
    <v>14</v>
  </rv>
  <rv s="1">
    <fb>0.23300000000000001</fb>
    <v>14</v>
  </rv>
  <rv s="1">
    <fb>6.4000000000000001E-2</fb>
    <v>14</v>
  </rv>
  <rv s="1">
    <fb>0.72900000000000009</fb>
    <v>14</v>
  </rv>
  <rv s="3">
    <v>10</v>
  </rv>
  <rv s="9">
    <v>#VALUE!</v>
    <v>en-US</v>
    <v>3009d91d-d582-4c34-85ba-772ba09e5be1</v>
    <v>536870912</v>
    <v>1</v>
    <v>50</v>
    <v>51</v>
    <v>California</v>
    <v>7</v>
    <v>8</v>
    <v>Map</v>
    <v>9</v>
    <v>10</v>
    <v>US-CA</v>
    <v>158</v>
    <v>159</v>
    <v>160</v>
    <v>4</v>
    <v>California is a state in the Western United States. With over 38.9 million residents across a total area of approximately 163,696 square miles, it is the most populous U.S. state, the third-largest U.S. state by area, and the most populated ...</v>
    <v>161</v>
    <v>162</v>
    <v>163</v>
    <v>164</v>
    <v>167</v>
    <v>168</v>
    <v>169</v>
    <v>170</v>
    <v>171</v>
    <v>California</v>
    <v>15</v>
    <v>172</v>
    <v>173</v>
    <v>174</v>
    <v>175</v>
    <v>176</v>
    <v>177</v>
    <v>178</v>
    <v>179</v>
    <v>180</v>
    <v>181</v>
    <v>182</v>
    <v>183</v>
    <v>184</v>
    <v>185</v>
    <v>186</v>
    <v>187</v>
    <v>188</v>
    <v>189</v>
    <v>190</v>
    <v>California</v>
    <v>mdp/vdpid/5599</v>
  </rv>
  <rv s="1">
    <fb>149998</fb>
    <v>11</v>
  </rv>
  <rv s="1">
    <fb>22603</fb>
    <v>11</v>
  </rv>
  <rv s="0">
    <v>536870912</v>
    <v>Springfield</v>
    <v>dc562bf8-bf83-4505-8a1b-0bdb5bd605f8</v>
    <v>en-US</v>
    <v>Map</v>
  </rv>
  <rv s="1">
    <fb>4786388</fb>
    <v>11</v>
  </rv>
  <rv s="1">
    <fb>5326970</fb>
    <v>11</v>
  </rv>
  <rv s="2">
    <v>5</v>
    <v>9</v>
    <v>52</v>
    <v>7</v>
    <v>0</v>
    <v>Image of Illinois</v>
  </rv>
  <rv s="0">
    <v>536870912</v>
    <v>Chicago</v>
    <v>28deeb39-ca49-4bd4-913b-929b1de4b25b</v>
    <v>en-US</v>
    <v>Map</v>
  </rv>
  <rv s="0">
    <v>805306368</v>
    <v>J. B. Pritzker (Governor)</v>
    <v>b759cb46-ad88-1a31-2b59-96119b3d5661</v>
    <v>en-US</v>
    <v>Generic</v>
  </rv>
  <rv s="0">
    <v>805306368</v>
    <v>Juliana Stratton (Lieutenant governor)</v>
    <v>b1e39d21-a189-eb04-4b28-4942fe9dcb39</v>
    <v>en-US</v>
    <v>Generic</v>
  </rv>
  <rv s="3">
    <v>11</v>
  </rv>
  <rv s="4">
    <v>https://www.bing.com/search?q=illinois&amp;form=skydnc</v>
    <v>Learn more on Bing</v>
  </rv>
  <rv s="1">
    <fb>907</fb>
    <v>12</v>
  </rv>
  <rv s="1">
    <fb>57574</fb>
    <v>12</v>
  </rv>
  <rv s="1">
    <fb>173800</fb>
    <v>12</v>
  </rv>
  <rv s="1">
    <fb>2.63</fb>
    <v>13</v>
  </rv>
  <rv s="1">
    <fb>12812508</fb>
    <v>11</v>
  </rv>
  <rv s="1">
    <fb>-2E-3</fb>
    <v>14</v>
  </rv>
  <rv s="1">
    <fb>0.14199999999999999</fb>
    <v>14</v>
  </rv>
  <rv s="1">
    <fb>6.0000000000000001E-3</fb>
    <v>15</v>
  </rv>
  <rv s="1">
    <fb>5.5E-2</fb>
    <v>14</v>
  </rv>
  <rv s="1">
    <fb>0.32299999999999995</fb>
    <v>14</v>
  </rv>
  <rv s="1">
    <fb>0.14000000000000001</fb>
    <v>14</v>
  </rv>
  <rv s="1">
    <fb>0.879</fb>
    <v>14</v>
  </rv>
  <rv s="1">
    <fb>0.16899999999999998</fb>
    <v>14</v>
  </rv>
  <rv s="1">
    <fb>0.65599999999999992</fb>
    <v>14</v>
  </rv>
  <rv s="1">
    <fb>1E-3</fb>
    <v>14</v>
  </rv>
  <rv s="1">
    <fb>7.0999999999999994E-2</fb>
    <v>14</v>
  </rv>
  <rv s="1">
    <fb>1.9E-2</fb>
    <v>14</v>
  </rv>
  <rv s="1">
    <fb>0.23</fb>
    <v>14</v>
  </rv>
  <rv s="1">
    <fb>6.0999999999999999E-2</fb>
    <v>14</v>
  </rv>
  <rv s="1">
    <fb>0.77300000000000002</fb>
    <v>14</v>
  </rv>
  <rv s="3">
    <v>12</v>
  </rv>
  <rv s="9">
    <v>#VALUE!</v>
    <v>en-US</v>
    <v>4131acb8-628a-4241-8920-ca79eab9dade</v>
    <v>536870912</v>
    <v>1</v>
    <v>55</v>
    <v>51</v>
    <v>Illinois</v>
    <v>7</v>
    <v>8</v>
    <v>Map</v>
    <v>9</v>
    <v>10</v>
    <v>US-IL</v>
    <v>192</v>
    <v>193</v>
    <v>194</v>
    <v>4</v>
    <v>Illinois is a state in the Midwestern United States. The Great Lakes are to its northeast, the Mississippi River to its west, and the Wabash and Ohio rivers to its south. Its largest metropolitan areas are Chicago and the Metro East region of ...</v>
    <v>195</v>
    <v>196</v>
    <v>197</v>
    <v>198</v>
    <v>201</v>
    <v>202</v>
    <v>203</v>
    <v>204</v>
    <v>205</v>
    <v>Illinois</v>
    <v>15</v>
    <v>206</v>
    <v>207</v>
    <v>208</v>
    <v>209</v>
    <v>210</v>
    <v>211</v>
    <v>212</v>
    <v>177</v>
    <v>213</v>
    <v>214</v>
    <v>215</v>
    <v>216</v>
    <v>217</v>
    <v>218</v>
    <v>219</v>
    <v>220</v>
    <v>221</v>
    <v>222</v>
    <v>223</v>
    <v>Illinois</v>
    <v>mdp/vdpid/14808</v>
  </rv>
  <rv s="1">
    <fb>141300</fb>
    <v>11</v>
  </rv>
  <rv s="1">
    <fb>33711</fb>
    <v>11</v>
  </rv>
  <rv s="0">
    <v>536870912</v>
    <v>Albany</v>
    <v>62ca8245-972e-448d-af38-345d4a958798</v>
    <v>en-US</v>
    <v>Map</v>
  </rv>
  <rv s="1">
    <fb>7262279</fb>
    <v>11</v>
  </rv>
  <rv s="1">
    <fb>8231687</fb>
    <v>11</v>
  </rv>
  <rv s="2">
    <v>6</v>
    <v>9</v>
    <v>56</v>
    <v>7</v>
    <v>0</v>
    <v>Image of New York</v>
  </rv>
  <rv s="0">
    <v>805306368</v>
    <v>Kathy Hochul (Governor)</v>
    <v>df92839d-3205-3454-b70c-aeefc37041a6</v>
    <v>en-US</v>
    <v>Generic</v>
  </rv>
  <rv s="0">
    <v>805306368</v>
    <v>Antonio Delgado (Lieutenant governor)</v>
    <v>c20a119d-42bf-2146-a5a5-f4ec19b8a648</v>
    <v>en-US</v>
    <v>Generic</v>
  </rv>
  <rv s="3">
    <v>13</v>
  </rv>
  <rv s="4">
    <v>https://www.bing.com/search?q=new+york+state&amp;form=skydnc</v>
    <v>Learn more on Bing</v>
  </rv>
  <rv s="1">
    <fb>1132</fb>
    <v>12</v>
  </rv>
  <rv s="1">
    <fb>59269</fb>
    <v>12</v>
  </rv>
  <rv s="1">
    <fb>283400</fb>
    <v>12</v>
  </rv>
  <rv s="1">
    <fb>20201249</fb>
    <v>11</v>
  </rv>
  <rv s="1">
    <fb>0.15</fb>
    <v>14</v>
  </rv>
  <rv s="1">
    <fb>0.01</fb>
    <v>15</v>
  </rv>
  <rv s="1">
    <fb>8.8000000000000009E-2</fb>
    <v>14</v>
  </rv>
  <rv s="1">
    <fb>0.34200000000000003</fb>
    <v>14</v>
  </rv>
  <rv s="1">
    <fb>0.17600000000000002</fb>
    <v>14</v>
  </rv>
  <rv s="1">
    <fb>0.22500000000000001</fb>
    <v>14</v>
  </rv>
  <rv s="1">
    <fb>0.85599999999999998</fb>
    <v>14</v>
  </rv>
  <rv s="1">
    <fb>0.188</fb>
    <v>14</v>
  </rv>
  <rv s="1">
    <fb>0.63300000000000001</fb>
    <v>14</v>
  </rv>
  <rv s="1">
    <fb>7.400000000000001E-2</fb>
    <v>14</v>
  </rv>
  <rv s="1">
    <fb>2.4E-2</fb>
    <v>14</v>
  </rv>
  <rv s="1">
    <fb>0.21299999999999999</fb>
    <v>14</v>
  </rv>
  <rv s="1">
    <fb>0.06</fb>
    <v>14</v>
  </rv>
  <rv s="1">
    <fb>0.70099999999999996</fb>
    <v>14</v>
  </rv>
  <rv s="10">
    <v>#VALUE!</v>
    <v>en-US</v>
    <v>caeb7b9a-f5d7-4686-8fb5-cf7628296b13</v>
    <v>536870912</v>
    <v>1</v>
    <v>59</v>
    <v>60</v>
    <v>New York</v>
    <v>7</v>
    <v>8</v>
    <v>Map</v>
    <v>9</v>
    <v>10</v>
    <v>US-NY</v>
    <v>225</v>
    <v>226</v>
    <v>227</v>
    <v>4</v>
    <v>New York, sometimes called New York State, is a state in the Northeastern United States. A Mid-Atlantic state, New York borders New England, and has an international border with Canada. With almost 19.7 million residents, it is the fourth-most ...</v>
    <v>228</v>
    <v>229</v>
    <v>230</v>
    <v>65</v>
    <v>233</v>
    <v>234</v>
    <v>235</v>
    <v>236</v>
    <v>237</v>
    <v>New York</v>
    <v>206</v>
    <v>238</v>
    <v>219</v>
    <v>239</v>
    <v>240</v>
    <v>241</v>
    <v>242</v>
    <v>243</v>
    <v>244</v>
    <v>245</v>
    <v>246</v>
    <v>247</v>
    <v>217</v>
    <v>248</v>
    <v>249</v>
    <v>250</v>
    <v>251</v>
    <v>252</v>
    <v>156</v>
    <v>New York</v>
    <v>mdp/vdpid/23161</v>
  </rv>
  <rv s="1">
    <fb>696241</fb>
    <v>11</v>
  </rv>
  <rv s="1">
    <fb>165853</fb>
    <v>11</v>
  </rv>
  <rv s="0">
    <v>536870912</v>
    <v>Austin</v>
    <v>afd7d7f6-01a2-401c-bb4d-59f7e34d585c</v>
    <v>en-US</v>
    <v>Map</v>
  </rv>
  <rv s="1">
    <fb>9149196</fb>
    <v>11</v>
  </rv>
  <rv s="1">
    <fb>10753629</fb>
    <v>11</v>
  </rv>
  <rv s="2">
    <v>7</v>
    <v>9</v>
    <v>61</v>
    <v>7</v>
    <v>0</v>
    <v>Image of Texas</v>
  </rv>
  <rv s="0">
    <v>536870912</v>
    <v>Houston</v>
    <v>ad99c262-d92e-4e88-87f7-5c66752fec36</v>
    <v>en-US</v>
    <v>Map</v>
  </rv>
  <rv s="0">
    <v>805306368</v>
    <v>Greg Abbott (Governor)</v>
    <v>3ecc1598-f192-4041-68bd-7ee531040fb8</v>
    <v>en-US</v>
    <v>Generic</v>
  </rv>
  <rv s="0">
    <v>805306368</v>
    <v>Dan Patrick (Lieutenant governor)</v>
    <v>81fa6492-e02a-5fd9-98ea-c00f95546796</v>
    <v>en-US</v>
    <v>Generic</v>
  </rv>
  <rv s="3">
    <v>14</v>
  </rv>
  <rv s="4">
    <v>https://www.bing.com/search?q=texas&amp;form=skydnc</v>
    <v>Learn more on Bing</v>
  </rv>
  <rv s="1">
    <fb>882</fb>
    <v>12</v>
  </rv>
  <rv s="1">
    <fb>53207</fb>
    <v>12</v>
  </rv>
  <rv s="1">
    <fb>136000</fb>
    <v>12</v>
  </rv>
  <rv s="1">
    <fb>2.84</fb>
    <v>13</v>
  </rv>
  <rv s="1">
    <fb>29145505</fb>
    <v>11</v>
  </rv>
  <rv s="1">
    <fb>0.10800000000000001</fb>
    <v>14</v>
  </rv>
  <rv s="1">
    <fb>0.11699999999999999</fb>
    <v>14</v>
  </rv>
  <rv s="1">
    <fb>4.7E-2</fb>
    <v>14</v>
  </rv>
  <rv s="1">
    <fb>0.27600000000000002</fb>
    <v>14</v>
  </rv>
  <rv s="1">
    <fb>0.125</fb>
    <v>14</v>
  </rv>
  <rv s="1">
    <fb>0.16600000000000001</fb>
    <v>14</v>
  </rv>
  <rv s="1">
    <fb>0.81900000000000006</fb>
    <v>14</v>
  </rv>
  <rv s="1">
    <fb>0.64300000000000002</fb>
    <v>14</v>
  </rv>
  <rv s="1">
    <fb>8.1000000000000003E-2</fb>
    <v>14</v>
  </rv>
  <rv s="1">
    <fb>0.26300000000000001</fb>
    <v>14</v>
  </rv>
  <rv s="1">
    <fb>7.2000000000000008E-2</fb>
    <v>14</v>
  </rv>
  <rv s="1">
    <fb>0.79700000000000004</fb>
    <v>14</v>
  </rv>
  <rv s="10">
    <v>#VALUE!</v>
    <v>en-US</v>
    <v>00a23ccd-3344-461c-8b9f-c2bb55be5815</v>
    <v>536870912</v>
    <v>1</v>
    <v>64</v>
    <v>60</v>
    <v>Texas</v>
    <v>7</v>
    <v>8</v>
    <v>Map</v>
    <v>9</v>
    <v>10</v>
    <v>US-TX</v>
    <v>254</v>
    <v>255</v>
    <v>256</v>
    <v>4</v>
    <v>Texas is a state in the South Central region of the United States. At 268,596 square miles, and with more than 30 million residents in 2023, it is the second-largest U.S. state by both area and population. Texas shares borders with the states of ...</v>
    <v>257</v>
    <v>258</v>
    <v>259</v>
    <v>260</v>
    <v>263</v>
    <v>264</v>
    <v>265</v>
    <v>266</v>
    <v>267</v>
    <v>Texas</v>
    <v>268</v>
    <v>269</v>
    <v>270</v>
    <v>271</v>
    <v>240</v>
    <v>272</v>
    <v>273</v>
    <v>274</v>
    <v>275</v>
    <v>276</v>
    <v>182</v>
    <v>277</v>
    <v>217</v>
    <v>278</v>
    <v>219</v>
    <v>279</v>
    <v>280</v>
    <v>281</v>
    <v>223</v>
    <v>Texas</v>
    <v>mdp/vdpid/33145</v>
  </rv>
  <rv s="0">
    <v>536870912</v>
    <v>Los Angeles County</v>
    <v>a22eb5ba-111e-51ea-f880-81d4f242d057</v>
    <v>en-US</v>
    <v>Map</v>
  </rv>
  <rv s="1">
    <fb>1302.1517100000001</fb>
    <v>11</v>
  </rv>
  <rv s="2">
    <v>8</v>
    <v>9</v>
    <v>65</v>
    <v>7</v>
    <v>0</v>
    <v>Image of Los Angeles</v>
  </rv>
  <rv s="1">
    <fb>34.052230000000002</fb>
    <v>20</v>
  </rv>
  <rv s="0">
    <v>805306368</v>
    <v>Karen Bass (Mayor)</v>
    <v>a751553e-fe0b-cc4e-1581-201bdf467bf3</v>
    <v>en-US</v>
    <v>Generic</v>
  </rv>
  <rv s="3">
    <v>15</v>
  </rv>
  <rv s="4">
    <v>https://www.bing.com/search?q=los+angeles&amp;form=skydnc</v>
    <v>Learn more on Bing</v>
  </rv>
  <rv s="1">
    <fb>-118.24368</fb>
    <v>20</v>
  </rv>
  <rv s="1">
    <fb>3898747</fb>
    <v>11</v>
  </rv>
  <rv s="6">
    <v>#VALUE!</v>
    <v>en-US</v>
    <v>9958ca5c-ea31-4e71-8a17-bd1e7839c723</v>
    <v>536870912</v>
    <v>1</v>
    <v>66</v>
    <v>18</v>
    <v>Los Angeles</v>
    <v>7</v>
    <v>8</v>
    <v>Map</v>
    <v>9</v>
    <v>19</v>
    <v>89</v>
    <v>283</v>
    <v>284</v>
    <v>4</v>
    <v>Los Angeles, often referred to by its initials L.A., officially the City of Los Angeles, is the most populous city in the U.S. state of California. With roughly 3.9 million residents within the city limits as of 2020, Los Angeles is the ...</v>
    <v>285</v>
    <v>286</v>
    <v>288</v>
    <v>289</v>
    <v>290</v>
    <v>Los Angeles</v>
    <v>291</v>
    <v>190</v>
    <v>Los Angeles</v>
    <v>mdp/vdpid/5059788015119892481</v>
  </rv>
  <rv s="0">
    <v>536870912</v>
    <v>Cook County</v>
    <v>38aa555d-a2f0-25e5-0b3a-ef870e8ef479</v>
    <v>en-US</v>
    <v>Map</v>
  </rv>
  <rv s="1">
    <fb>606.42399999999998</fb>
    <v>11</v>
  </rv>
  <rv s="2">
    <v>9</v>
    <v>9</v>
    <v>67</v>
    <v>7</v>
    <v>0</v>
    <v>Image of Chicago</v>
  </rv>
  <rv s="1">
    <fb>41.850029999999997</fb>
    <v>20</v>
  </rv>
  <rv s="0">
    <v>805306368</v>
    <v>Brandon Johnson (Mayor)</v>
    <v>51f38d5b-94e7-0349-9108-0f3eb33757cb</v>
    <v>en-US</v>
    <v>Generic</v>
  </rv>
  <rv s="3">
    <v>16</v>
  </rv>
  <rv s="4">
    <v>https://www.bing.com/search?q=chicago&amp;form=skydnc</v>
    <v>Learn more on Bing</v>
  </rv>
  <rv s="1">
    <fb>-87.650049999999993</fb>
    <v>20</v>
  </rv>
  <rv s="1">
    <fb>2746388</fb>
    <v>11</v>
  </rv>
  <rv s="11">
    <v>#VALUE!</v>
    <v>en-US</v>
    <v>28deeb39-ca49-4bd4-913b-929b1de4b25b</v>
    <v>536870912</v>
    <v>1</v>
    <v>68</v>
    <v>69</v>
    <v>Chicago</v>
    <v>7</v>
    <v>8</v>
    <v>Map</v>
    <v>9</v>
    <v>19</v>
    <v>96</v>
    <v>293</v>
    <v>294</v>
    <v>4</v>
    <v>Chicago is the most populous city in the U.S. state of Illinois and the third-most populous in the United States after New York City and Los Angeles. With a population of 2,746,388 in the 2020 census, it is also the most populous city in the ...</v>
    <v>295</v>
    <v>296</v>
    <v>298</v>
    <v>299</v>
    <v>300</v>
    <v>Chicago</v>
    <v>301</v>
    <v>Chicago</v>
    <v>mdp/vdpid/5477686925982695427</v>
  </rv>
  <rv s="0">
    <v>536870912</v>
    <v>Montgomery County</v>
    <v>27d3e780-702a-653d-5cb6-1ab46da66710</v>
    <v>en-US</v>
    <v>Map</v>
  </rv>
  <rv s="1">
    <fb>1724.5445070000001</fb>
    <v>11</v>
  </rv>
  <rv s="2">
    <v>10</v>
    <v>9</v>
    <v>70</v>
    <v>7</v>
    <v>0</v>
    <v>Image of Houston</v>
  </rv>
  <rv s="1">
    <fb>29.762777777777998</fb>
    <v>20</v>
  </rv>
  <rv s="0">
    <v>805306368</v>
    <v>Sylvester Turner (Mayor)</v>
    <v>70668f90-c5da-66f0-41ae-152a1286911b</v>
    <v>en-US</v>
    <v>Generic</v>
  </rv>
  <rv s="3">
    <v>17</v>
  </rv>
  <rv s="4">
    <v>https://www.bing.com/search?q=houston+texas&amp;form=skydnc</v>
    <v>Learn more on Bing</v>
  </rv>
  <rv s="1">
    <fb>-95.383055555555998</fb>
    <v>20</v>
  </rv>
  <rv s="1">
    <fb>2304580</fb>
    <v>11</v>
  </rv>
  <rv s="6">
    <v>#VALUE!</v>
    <v>en-US</v>
    <v>ad99c262-d92e-4e88-87f7-5c66752fec36</v>
    <v>536870912</v>
    <v>1</v>
    <v>71</v>
    <v>18</v>
    <v>Houston</v>
    <v>7</v>
    <v>8</v>
    <v>Map</v>
    <v>9</v>
    <v>19</v>
    <v>126</v>
    <v>303</v>
    <v>304</v>
    <v>4</v>
    <v>Houston is the most populous city in Texas and in the Southern United States. It is the fourth-most populous city in the United States after New York City, Los Angeles, and Chicago, and the sixth-most populous city in North America. With a ...</v>
    <v>305</v>
    <v>306</v>
    <v>308</v>
    <v>309</v>
    <v>310</v>
    <v>Houston</v>
    <v>311</v>
    <v>223</v>
    <v>Houston</v>
    <v>mdp/vdpid/5110537662389813249</v>
  </rv>
</rvData>
</file>

<file path=xl/richData/rdrichvaluestructure.xml><?xml version="1.0" encoding="utf-8"?>
<rvStructures xmlns="http://schemas.microsoft.com/office/spreadsheetml/2017/richdata" count="12">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UniqueName" t="s"/>
    <k n="VDPID/VSID" t="s"/>
  </s>
</rvStructures>
</file>

<file path=xl/richData/rdsupportingpropertybag.xml><?xml version="1.0" encoding="utf-8"?>
<supportingPropertyBags xmlns="http://schemas.microsoft.com/office/spreadsheetml/2017/richdata2">
  <spbArrays count="7">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50">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_Flags</v>
      <v t="s">VDPID/VSID</v>
      <v t="s">UniqueName</v>
      <v t="s">_DisplayString</v>
      <v t="s">LearnMoreOnLink</v>
      <v t="s">Image</v>
      <v t="s">Description</v>
    </a>
  </spbArrays>
  <spbData count="72">
    <spb s="0">
      <v xml:space="preserve">Wikipedia	</v>
      <v xml:space="preserve">CC BY-SA 3.0	</v>
      <v xml:space="preserve">https://en.wikipedia.org/wiki/Arizona	</v>
      <v xml:space="preserve">https://creativecommons.org/licenses/by-sa/3.0	</v>
    </spb>
    <spb s="0">
      <v xml:space="preserve">US Census	</v>
      <v xml:space="preserve">	</v>
      <v xml:space="preserve">https://www.census.gov/popest/data/state/asrh/2014/files/SC-EST2014-AGESEX-CIV.csv	</v>
      <v xml:space="preserve">	</v>
    </spb>
    <spb s="0">
      <v xml:space="preserve">Wikipedia	</v>
      <v xml:space="preserve">CC-BY-SA	</v>
      <v xml:space="preserve">http://en.wikipedia.org/wiki/Arizona	</v>
      <v xml:space="preserve">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1">
      <v>0</v>
      <v>0</v>
      <v>1</v>
      <v>0</v>
      <v>0</v>
      <v>0</v>
      <v>2</v>
      <v>0</v>
      <v>1</v>
      <v>0</v>
      <v>1</v>
      <v>3</v>
      <v>0</v>
      <v>1</v>
      <v>1</v>
      <v>1</v>
      <v>1</v>
      <v>3</v>
      <v>1</v>
      <v>1</v>
      <v>1</v>
      <v>1</v>
      <v>1</v>
      <v>1</v>
      <v>1</v>
      <v>1</v>
      <v>1</v>
      <v>3</v>
      <v>1</v>
      <v>1</v>
      <v>1</v>
      <v>1</v>
    </spb>
    <spb s="2">
      <v>0</v>
      <v>Name</v>
      <v>LearnMoreOnLink</v>
    </spb>
    <spb s="3">
      <v>0</v>
      <v>0</v>
      <v>0</v>
    </spb>
    <spb s="4">
      <v>6</v>
      <v>6</v>
      <v>6</v>
    </spb>
    <spb s="5">
      <v>1</v>
      <v>2</v>
    </spb>
    <spb s="6">
      <v>https://www.bing.com</v>
      <v>https://www.bing.com/th?id=Ga%5Cbing_yt.png&amp;w=100&amp;h=40&amp;c=0&amp;pid=0.1</v>
      <v>Powered by Bing</v>
    </spb>
    <spb s="7">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8">
      <v>3</v>
    </spb>
    <spb s="8">
      <v>4</v>
    </spb>
    <spb s="8">
      <v>5</v>
    </spb>
    <spb s="8">
      <v>6</v>
    </spb>
    <spb s="8">
      <v>7</v>
    </spb>
    <spb s="0">
      <v xml:space="preserve">Wikipedia	</v>
      <v xml:space="preserve">CC BY-SA 3.0	</v>
      <v xml:space="preserve">https://en.wikipedia.org/wiki/Phoenix,_Arizona	</v>
      <v xml:space="preserve">https://creativecommons.org/licenses/by-sa/3.0	</v>
    </spb>
    <spb s="9">
      <v>16</v>
      <v>16</v>
      <v>16</v>
      <v>16</v>
      <v>16</v>
      <v>16</v>
      <v>16</v>
      <v>16</v>
      <v>16</v>
      <v>16</v>
    </spb>
    <spb s="2">
      <v>1</v>
      <v>Name</v>
      <v>LearnMoreOnLink</v>
    </spb>
    <spb s="10">
      <v>square km</v>
      <v>2020</v>
    </spb>
    <spb s="8">
      <v>8</v>
    </spb>
    <spb s="0">
      <v xml:space="preserve">data.worldbank.org	</v>
      <v xml:space="preserve">	</v>
      <v xml:space="preserve">http://data.worldbank.org/indicator/FP.CPI.TOTL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v>
      <v xml:space="preserve">CC BY-SA 3.0	</v>
      <v xml:space="preserve">https://en.wikipedia.org/wiki/United_States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http://en.wikipedia.org/wiki/United_States	</v>
      <v xml:space="preserve">http://creativecommons.org/licenses/by-sa/3.0/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1">
      <v>21</v>
      <v>22</v>
      <v>23</v>
      <v>23</v>
      <v>24</v>
      <v>23</v>
      <v>23</v>
      <v>23</v>
      <v>25</v>
      <v>23</v>
      <v>23</v>
      <v>25</v>
      <v>23</v>
      <v>23</v>
      <v>26</v>
      <v>22</v>
      <v>1</v>
      <v>27</v>
      <v>23</v>
      <v>1</v>
      <v>28</v>
      <v>29</v>
      <v>30</v>
      <v>1</v>
      <v>23</v>
      <v>1</v>
      <v>31</v>
      <v>32</v>
      <v>33</v>
      <v>34</v>
      <v>1</v>
      <v>22</v>
      <v>1</v>
      <v>1</v>
      <v>1</v>
      <v>1</v>
      <v>1</v>
      <v>1</v>
      <v>1</v>
      <v>1</v>
      <v>1</v>
      <v>1</v>
      <v>35</v>
    </spb>
    <spb s="2">
      <v>2</v>
      <v>Name</v>
      <v>LearnMoreOnLink</v>
    </spb>
    <spb s="12">
      <v>2019</v>
      <v>2019</v>
      <v>square km</v>
      <v>per thousand (2018)</v>
      <v>2021</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8">
      <v>9</v>
    </spb>
    <spb s="8">
      <v>10</v>
    </spb>
    <spb s="8">
      <v>11</v>
    </spb>
    <spb s="8">
      <v>12</v>
    </spb>
    <spb s="8">
      <v>13</v>
    </spb>
    <spb s="0">
      <v xml:space="preserve">Wikipedia	</v>
      <v xml:space="preserve">CC BY-SA 3.0	</v>
      <v xml:space="preserve">https://en.wikipedia.org/wiki/New_York_City	</v>
      <v xml:space="preserve">https://creativecommons.org/licenses/by-sa/3.0	</v>
    </spb>
    <spb s="13">
      <v>44</v>
      <v>44</v>
      <v>44</v>
      <v>44</v>
      <v>44</v>
      <v>44</v>
      <v>44</v>
      <v>44</v>
      <v>44</v>
    </spb>
    <spb s="2">
      <v>3</v>
      <v>Name</v>
      <v>LearnMoreOnLink</v>
    </spb>
    <spb s="0">
      <v xml:space="preserve">Wikipedia	</v>
      <v xml:space="preserve">CC BY-SA 3.0	</v>
      <v xml:space="preserve">https://en.wikipedia.org/wiki/California	</v>
      <v xml:space="preserve">https://creativecommons.org/licenses/by-sa/3.0	</v>
    </spb>
    <spb s="0">
      <v xml:space="preserve">Wikipedia	</v>
      <v xml:space="preserve">CC-BY-SA	</v>
      <v xml:space="preserve">http://en.wikipedia.org/wiki/California	</v>
      <v xml:space="preserve">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1">
      <v>47</v>
      <v>47</v>
      <v>1</v>
      <v>47</v>
      <v>47</v>
      <v>47</v>
      <v>48</v>
      <v>47</v>
      <v>1</v>
      <v>47</v>
      <v>1</v>
      <v>49</v>
      <v>47</v>
      <v>1</v>
      <v>1</v>
      <v>1</v>
      <v>1</v>
      <v>49</v>
      <v>1</v>
      <v>1</v>
      <v>1</v>
      <v>1</v>
      <v>1</v>
      <v>1</v>
      <v>1</v>
      <v>1</v>
      <v>1</v>
      <v>49</v>
      <v>1</v>
      <v>1</v>
      <v>1</v>
      <v>1</v>
    </spb>
    <spb s="2">
      <v>4</v>
      <v>Name</v>
      <v>LearnMoreOnLink</v>
    </spb>
    <spb s="0">
      <v xml:space="preserve">Wikipedia	</v>
      <v xml:space="preserve">CC BY-SA 3.0	</v>
      <v xml:space="preserve">https://en.wikipedia.org/wiki/Illinois	</v>
      <v xml:space="preserve">https://creativecommons.org/licenses/by-sa/3.0	</v>
    </spb>
    <spb s="0">
      <v xml:space="preserve">Wikipedia	</v>
      <v xml:space="preserve">CC-BY-SA	</v>
      <v xml:space="preserve">http://en.wikipedia.org/wiki/Illinois	</v>
      <v xml:space="preserve">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1">
      <v>52</v>
      <v>52</v>
      <v>1</v>
      <v>52</v>
      <v>52</v>
      <v>52</v>
      <v>53</v>
      <v>52</v>
      <v>1</v>
      <v>52</v>
      <v>1</v>
      <v>54</v>
      <v>52</v>
      <v>1</v>
      <v>1</v>
      <v>1</v>
      <v>1</v>
      <v>54</v>
      <v>1</v>
      <v>1</v>
      <v>1</v>
      <v>1</v>
      <v>1</v>
      <v>1</v>
      <v>1</v>
      <v>1</v>
      <v>1</v>
      <v>54</v>
      <v>1</v>
      <v>1</v>
      <v>1</v>
      <v>1</v>
    </spb>
    <spb s="0">
      <v xml:space="preserve">Wikipedia	</v>
      <v xml:space="preserve">CC BY-SA 3.0	</v>
      <v xml:space="preserve">https://en.wikipedia.org/wiki/New_York_(state)	</v>
      <v xml:space="preserve">https://creativecommons.org/licenses/by-sa/3.0	</v>
    </spb>
    <spb s="0">
      <v xml:space="preserve">Wikipedia	</v>
      <v xml:space="preserve">CC-BY-SA	</v>
      <v xml:space="preserve">http://en.wikipedia.org/wiki/New_York_(state)	</v>
      <v xml:space="preserve">http://creativecommons.org/licenses/by-sa/3.0/	</v>
    </spb>
    <spb s="0">
      <v xml:space="preserve">Wikipedia	Wikipedia	US Census	US Census	</v>
      <v xml:space="preserve">CC-BY-SA	CC-BY-SA			</v>
      <v xml:space="preserve">http://en.wikipedia.org/wiki/New_York_(state)	http://en.wikipedia.org/wiki/New_York	https://www.census.gov/popest/data/state/asrh/2014/files/SC-EST2014-AGESEX-CIV.csv	http://www.census.gov/quickfacts/table/WTN220212/36	</v>
      <v xml:space="preserve">http://creativecommons.org/licenses/by-sa/3.0/	http://creativecommons.org/licenses/by-sa/3.0/			</v>
    </spb>
    <spb s="1">
      <v>56</v>
      <v>56</v>
      <v>1</v>
      <v>56</v>
      <v>56</v>
      <v>56</v>
      <v>57</v>
      <v>56</v>
      <v>1</v>
      <v>56</v>
      <v>1</v>
      <v>58</v>
      <v>56</v>
      <v>1</v>
      <v>1</v>
      <v>1</v>
      <v>1</v>
      <v>58</v>
      <v>1</v>
      <v>1</v>
      <v>1</v>
      <v>1</v>
      <v>1</v>
      <v>1</v>
      <v>1</v>
      <v>1</v>
      <v>1</v>
      <v>58</v>
      <v>1</v>
      <v>1</v>
      <v>1</v>
      <v>1</v>
    </spb>
    <spb s="2">
      <v>5</v>
      <v>Name</v>
      <v>LearnMoreOnLink</v>
    </spb>
    <spb s="0">
      <v xml:space="preserve">Wikipedia	</v>
      <v xml:space="preserve">CC BY-SA 3.0	</v>
      <v xml:space="preserve">https://en.wikipedia.org/wiki/Texas	</v>
      <v xml:space="preserve">https://creativecommons.org/licenses/by-sa/3.0	</v>
    </spb>
    <spb s="0">
      <v xml:space="preserve">Wikipedia	</v>
      <v xml:space="preserve">CC-BY-SA	</v>
      <v xml:space="preserve">http://en.wikipedia.org/wiki/Texas	</v>
      <v xml:space="preserve">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1">
      <v>61</v>
      <v>61</v>
      <v>1</v>
      <v>61</v>
      <v>61</v>
      <v>61</v>
      <v>62</v>
      <v>61</v>
      <v>1</v>
      <v>61</v>
      <v>1</v>
      <v>63</v>
      <v>61</v>
      <v>1</v>
      <v>1</v>
      <v>1</v>
      <v>1</v>
      <v>63</v>
      <v>1</v>
      <v>1</v>
      <v>1</v>
      <v>1</v>
      <v>1</v>
      <v>1</v>
      <v>1</v>
      <v>1</v>
      <v>1</v>
      <v>63</v>
      <v>1</v>
      <v>1</v>
      <v>1</v>
      <v>1</v>
    </spb>
    <spb s="0">
      <v xml:space="preserve">Wikipedia	</v>
      <v xml:space="preserve">CC BY-SA 3.0	</v>
      <v xml:space="preserve">https://en.wikipedia.org/wiki/Los_Angeles	</v>
      <v xml:space="preserve">https://creativecommons.org/licenses/by-sa/3.0	</v>
    </spb>
    <spb s="9">
      <v>65</v>
      <v>65</v>
      <v>65</v>
      <v>65</v>
      <v>65</v>
      <v>65</v>
      <v>65</v>
      <v>65</v>
      <v>65</v>
      <v>65</v>
    </spb>
    <spb s="0">
      <v xml:space="preserve">Wikipedia	</v>
      <v xml:space="preserve">CC BY-SA 3.0	</v>
      <v xml:space="preserve">https://en.wikipedia.org/wiki/Chicago	</v>
      <v xml:space="preserve">https://creativecommons.org/licenses/by-sa/3.0	</v>
    </spb>
    <spb s="9">
      <v>67</v>
      <v>67</v>
      <v>67</v>
      <v>67</v>
      <v>67</v>
      <v>67</v>
      <v>67</v>
      <v>67</v>
      <v>67</v>
      <v>67</v>
    </spb>
    <spb s="2">
      <v>6</v>
      <v>Name</v>
      <v>LearnMoreOnLink</v>
    </spb>
    <spb s="0">
      <v xml:space="preserve">Wikipedia	</v>
      <v xml:space="preserve">CC BY-SA 3.0	</v>
      <v xml:space="preserve">https://en.wikipedia.org/wiki/Houston	</v>
      <v xml:space="preserve">https://creativecommons.org/licenses/by-sa/3.0	</v>
    </spb>
    <spb s="9">
      <v>70</v>
      <v>70</v>
      <v>70</v>
      <v>70</v>
      <v>70</v>
      <v>70</v>
      <v>70</v>
      <v>70</v>
      <v>70</v>
      <v>70</v>
    </spb>
  </spbData>
</supportingPropertyBags>
</file>

<file path=xl/richData/rdsupportingpropertybagstructure.xml><?xml version="1.0" encoding="utf-8"?>
<spbStructures xmlns="http://schemas.microsoft.com/office/spreadsheetml/2017/richdata2" count="14">
  <s>
    <k n="SourceText" t="s"/>
    <k n="LicenseText" t="s"/>
    <k n="SourceAddress" t="s"/>
    <k n="LicenseAddress"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Order" t="spba"/>
    <k n="TitleProperty" t="s"/>
    <k n="SubTitleProperty" t="s"/>
  </s>
  <s>
    <k n="ShowInCardView" t="b"/>
    <k n="ShowInDotNotation" t="b"/>
    <k n="ShowInAutoComplete" t="b"/>
  </s>
  <s>
    <k n="UniqueName" t="spb"/>
    <k n="VDPID/VSID" t="spb"/>
    <k n="LearnMoreOnLink" t="spb"/>
  </s>
  <s>
    <k n="Name" t="i"/>
    <k n="Image" t="i"/>
  </s>
  <s>
    <k n="link" t="s"/>
    <k n="logo" t="s"/>
    <k n="name" t="s"/>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_Self" t="i"/>
  </s>
  <s>
    <k n="Area" t="spb"/>
    <k n="Name" t="spb"/>
    <k n="Latitude" t="spb"/>
    <k n="Longitude" t="spb"/>
    <k n="Population" t="spb"/>
    <k n="UniqueName" t="spb"/>
    <k n="Description" t="spb"/>
    <k n="Country/region" t="spb"/>
    <k n="Admin Division 1 (State/province/other)" t="spb"/>
    <k n="Admin Division 2 (County/district/other)" t="spb"/>
  </s>
  <s>
    <k n="Area" t="s"/>
    <k n="Population" t="s"/>
  </s>
  <s>
    <k n="CPI" t="spb"/>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Latitude" t="spb"/>
    <k n="Longitude" t="spb"/>
    <k n="Population" t="spb"/>
    <k n="UniqueName" t="spb"/>
    <k n="Description" t="spb"/>
    <k n="Country/region" t="spb"/>
    <k n="Admin Division 1 (State/province/other)"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3" formatCode="#,##0"/>
    </x:dxf>
    <x:dxf>
      <x:numFmt numFmtId="0" formatCode="General"/>
    </x:dxf>
    <x:dxf>
      <x:numFmt numFmtId="14" formatCode="0.00%"/>
    </x:dxf>
    <x:dxf>
      <x:numFmt numFmtId="2" formatCode="0.00"/>
    </x:dxf>
    <x:dxf>
      <x:numFmt numFmtId="13" formatCode="0%"/>
    </x:dxf>
    <x:dxf>
      <x:numFmt numFmtId="4" formatCode="#,##0.00"/>
    </x:dxf>
    <x:dxf>
      <x:numFmt numFmtId="1" formatCode="0"/>
    </x:dxf>
  </dxfs>
  <richProperties>
    <rPr n="IsTitleField" t="b"/>
    <rPr n="IsHeroField" t="b"/>
    <rPr n="NumberFormat" t="s"/>
  </richProperties>
  <richStyles>
    <rSty>
      <rpv i="0">1</rpv>
    </rSty>
    <rSty>
      <rpv i="1">1</rpv>
    </rSty>
    <rSty dxfid="0">
      <rpv i="2">#,##0</rpv>
    </rSty>
    <rSty dxfid="1">
      <rpv i="2">_([$$-en-US]* #,##0_);_([$$-en-US]* (#,##0);_([$$-en-US]* "-"_);_(@_)</rpv>
    </rSty>
    <rSty dxfid="3">
      <rpv i="2">0.00</rpv>
    </rSty>
    <rSty dxfid="2">
      <rpv i="2">0.0%</rpv>
    </rSty>
    <rSty dxfid="4"/>
    <rSty dxfid="1">
      <rpv i="2">0.0000</rpv>
    </rSty>
    <rSty dxfid="6">
      <rpv i="2">0</rpv>
    </rSty>
    <rSty dxfid="5">
      <rpv i="2">#,##0.00</rpv>
    </rSty>
    <rSty dxfid="1">
      <rpv i="2">0.0</rpv>
    </rSty>
    <rSty dxfid="1">
      <rpv i="2">_([$$-en-US]* #,##0.00_);_([$$-en-US]* (#,##0.00);_([$$-en-US]* "-"??_);_(@_)</rpv>
    </rSty>
    <rSty dxfid="2"/>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ilding" xr10:uid="{2D037487-DC64-4EFC-A5C9-7A058FD6D431}" sourceName="Building">
  <pivotTables>
    <pivotTable tabId="8" name="PivotTable8"/>
    <pivotTable tabId="8" name="PivotTable7"/>
    <pivotTable tabId="6" name="PivotTable16"/>
    <pivotTable tabId="6" name="PivotTable18"/>
    <pivotTable tabId="2" name="PivotTable1"/>
  </pivotTables>
  <data>
    <tabular pivotCacheId="8188603">
      <items count="11">
        <i x="0" s="1"/>
        <i x="1" s="1"/>
        <i x="2" s="1"/>
        <i x="3" s="1"/>
        <i x="4" s="1"/>
        <i x="5" s="1"/>
        <i x="6" s="1"/>
        <i x="7" s="1"/>
        <i x="8" s="1"/>
        <i x="9" s="1"/>
        <i x="1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ilding1" xr10:uid="{BC8B282F-2745-4D2D-B0F8-59495327BCB3}" sourceName="Building">
  <pivotTables>
    <pivotTable tabId="6" name="PivotTable1"/>
  </pivotTables>
  <data>
    <tabular pivotCacheId="22913520">
      <items count="11">
        <i x="0" s="1"/>
        <i x="1" s="1"/>
        <i x="2" s="1"/>
        <i x="3" s="1"/>
        <i x="4" s="1"/>
        <i x="5" s="1"/>
        <i x="6" s="1"/>
        <i x="7" s="1"/>
        <i x="8" s="1"/>
        <i x="9" s="1"/>
        <i x="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CB2AEA9-5077-4263-A8BE-CC9353A49431}" sourceName="City">
  <pivotTables>
    <pivotTable tabId="6" name="PivotTable1"/>
  </pivotTables>
  <data>
    <tabular pivotCacheId="22913520">
      <items count="5">
        <i x="2" s="1"/>
        <i x="3" s="1"/>
        <i x="1" s="1"/>
        <i x="0"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311AB94-C53E-40B7-9A90-4C300B69EA57}" sourceName="state">
  <pivotTables>
    <pivotTable tabId="6" name="PivotTable18"/>
    <pivotTable tabId="6" name="PivotTable16"/>
    <pivotTable tabId="8" name="PivotTable7"/>
    <pivotTable tabId="8" name="PivotTable8"/>
    <pivotTable tabId="2" name="PivotTable1"/>
  </pivotTables>
  <data>
    <tabular pivotCacheId="8188603">
      <items count="5">
        <i x="4" s="1"/>
        <i x="1" s="1"/>
        <i x="2" s="1"/>
        <i x="0"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F96D527-4DD0-4A9D-B625-D7244E7F467C}" sourceName="year">
  <pivotTables>
    <pivotTable tabId="8" name="PivotTable7"/>
    <pivotTable tabId="6" name="PivotTable16"/>
    <pivotTable tabId="6" name="PivotTable18"/>
    <pivotTable tabId="8" name="PivotTable8"/>
  </pivotTables>
  <data>
    <tabular pivotCacheId="8188603">
      <items count="4">
        <i x="0" s="1"/>
        <i x="1" s="1"/>
        <i x="2"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6139E93-82B4-40DA-B1BB-872F820361FE}" sourceName="Month">
  <pivotTables>
    <pivotTable tabId="8" name="PivotTable7"/>
    <pivotTable tabId="6" name="PivotTable16"/>
    <pivotTable tabId="6" name="PivotTable18"/>
    <pivotTable tabId="8" name="PivotTable8"/>
  </pivotTables>
  <data>
    <tabular pivotCacheId="8188603">
      <items count="12">
        <i x="0" s="1"/>
        <i x="1" s="1"/>
        <i x="2" s="1"/>
        <i x="3" s="1"/>
        <i x="4" s="1"/>
        <i x="5" s="1"/>
        <i x="6" s="1"/>
        <i x="7" s="1"/>
        <i x="8" s="1"/>
        <i x="9" s="1"/>
        <i x="10" s="1"/>
        <i x="1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ergy_Type" xr10:uid="{E9540385-CF91-4B72-814D-A3E7DFCC6BED}" sourceName="Energy Type">
  <pivotTables>
    <pivotTable tabId="3" name="PivotTable11"/>
  </pivotTables>
  <data>
    <tabular pivotCacheId="1018118344">
      <items count="3">
        <i x="2" s="1"/>
        <i x="1"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235B8A7-F44B-44E2-962D-284E07566DB2}" sourceName="year">
  <pivotTables>
    <pivotTable tabId="13" name="PivotTable2"/>
    <pivotTable tabId="13" name="PivotTable1"/>
    <pivotTable tabId="13" name="PivotTable3"/>
    <pivotTable tabId="14" name="PivotTable1"/>
    <pivotTable tabId="13" name="PivotTable7"/>
    <pivotTable tabId="13" name="PivotTable8"/>
    <pivotTable tabId="13" name="PivotTable4"/>
  </pivotTables>
  <data>
    <tabular pivotCacheId="577251055">
      <items count="4">
        <i x="0" s="1"/>
        <i x="1" s="1"/>
        <i x="2" s="1"/>
        <i x="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ergy_type2" xr10:uid="{5234EADB-9F83-42DC-BA9F-7BDD85AFEDB9}" sourceName="Energy_type">
  <pivotTables>
    <pivotTable tabId="13" name="PivotTable8"/>
    <pivotTable tabId="13" name="PivotTable1"/>
    <pivotTable tabId="13" name="PivotTable2"/>
    <pivotTable tabId="13" name="PivotTable3"/>
    <pivotTable tabId="13" name="PivotTable7"/>
    <pivotTable tabId="14" name="PivotTable1"/>
    <pivotTable tabId="13" name="PivotTable4"/>
  </pivotTables>
  <data>
    <tabular pivotCacheId="577251055">
      <items count="3">
        <i x="2" s="1"/>
        <i x="1" s="1"/>
        <i x="0"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1C30608-22A3-4C97-BC5A-CC24AC43E861}" sourceName="Month">
  <pivotTables>
    <pivotTable tabId="13" name="PivotTable2"/>
    <pivotTable tabId="13" name="PivotTable1"/>
    <pivotTable tabId="13" name="PivotTable3"/>
    <pivotTable tabId="14" name="PivotTable1"/>
    <pivotTable tabId="13" name="PivotTable7"/>
    <pivotTable tabId="13" name="PivotTable8"/>
    <pivotTable tabId="13" name="PivotTable4"/>
  </pivotTables>
  <data>
    <tabular pivotCacheId="577251055">
      <items count="12">
        <i x="0" s="1"/>
        <i x="1" s="1"/>
        <i x="2" s="1"/>
        <i x="3" s="1"/>
        <i x="4" s="1"/>
        <i x="5" s="1"/>
        <i x="6" s="1"/>
        <i x="7" s="1"/>
        <i x="8" s="1"/>
        <i x="9" s="1"/>
        <i x="10" s="1"/>
        <i x="11"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EF671D8D-BB42-4792-A050-536C96687D01}" sourceName="state">
  <pivotTables>
    <pivotTable tabId="13" name="PivotTable4"/>
  </pivotTables>
  <data>
    <tabular pivotCacheId="577251055">
      <items count="5">
        <i x="4" s="1"/>
        <i x="1" s="1"/>
        <i x="2" s="1"/>
        <i x="0" s="1"/>
        <i x="3"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ergy_type4" xr10:uid="{5F96DB08-3868-4B27-8DBD-98E64AE1C0DD}" sourceName="[energy_project_total_consumption__3].[Energy_type]">
  <pivotTables>
    <pivotTable tabId="21" name="PivotTable5"/>
  </pivotTables>
  <data>
    <olap pivotCacheId="867320795">
      <levels count="2">
        <level uniqueName="[energy_project_total_consumption__3].[Energy_type].[(All)]" sourceCaption="(All)" count="0"/>
        <level uniqueName="[energy_project_total_consumption__3].[Energy_type].[Energy_type]" sourceCaption="Energy_type" count="3">
          <ranges>
            <range startItem="0">
              <i n="[energy_project_total_consumption__3].[Energy_type].&amp;[Electricity]" c="Electricity"/>
              <i n="[energy_project_total_consumption__3].[Energy_type].&amp;[Gas]" c="Gas"/>
              <i n="[energy_project_total_consumption__3].[Energy_type].&amp;[Water]" c="Water"/>
            </range>
          </ranges>
        </level>
      </levels>
      <selections count="1">
        <selection n="[energy_project_total_consumption__3].[Energy_type].[All]"/>
      </selections>
    </olap>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3" xr10:uid="{963B0A34-DAD1-42BB-8D27-D2B8198292D9}" sourceName="[energy_project_total_consumption__3].[state]">
  <pivotTables>
    <pivotTable tabId="21" name="PivotTable5"/>
  </pivotTables>
  <data>
    <olap pivotCacheId="867320795">
      <levels count="2">
        <level uniqueName="[energy_project_total_consumption__3].[state].[(All)]" sourceCaption="(All)" count="0"/>
        <level uniqueName="[energy_project_total_consumption__3].[state].[state]" sourceCaption="state" count="5">
          <ranges>
            <range startItem="0">
              <i n="[energy_project_total_consumption__3].[state].&amp;[Arizona]" c="Arizona"/>
              <i n="[energy_project_total_consumption__3].[state].&amp;[California]" c="California"/>
              <i n="[energy_project_total_consumption__3].[state].&amp;[Illinois]" c="Illinois"/>
              <i n="[energy_project_total_consumption__3].[state].&amp;[New York]" c="New York"/>
              <i n="[energy_project_total_consumption__3].[state].&amp;[Texas]" c="Texas"/>
            </range>
          </ranges>
        </level>
      </levels>
      <selections count="1">
        <selection n="[energy_project_total_consumption__3].[state].[All]"/>
      </selections>
    </olap>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80D9D5EA-875D-474D-B12C-E0ABCAB8EEC5}" sourceName="STATE">
  <extLst>
    <x:ext xmlns:x15="http://schemas.microsoft.com/office/spreadsheetml/2010/11/main" uri="{2F2917AC-EB37-4324-AD4E-5DD8C200BD13}">
      <x15:tableSlicerCache tableId="7" column="1"/>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ergy_type1" xr10:uid="{6D80525F-00A8-4372-BC62-0778572118E1}" sourceName="Energy_type">
  <extLst>
    <x:ext xmlns:x15="http://schemas.microsoft.com/office/spreadsheetml/2010/11/main" uri="{2F2917AC-EB37-4324-AD4E-5DD8C200BD13}">
      <x15:tableSlicerCache tableId="5" column="1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ilding 1" xr10:uid="{C93F9E61-B8EB-43BB-B9C5-48F52696AF2B}" cache="Slicer_Building1" caption="Building" rowHeight="251883"/>
  <slicer name="City" xr10:uid="{3D76C03C-0473-481C-9B28-FDA5B90A3CEF}" cache="Slicer_City" caption="City" rowHeight="251883"/>
  <slicer name="state" xr10:uid="{FD91E1AD-86E9-4708-8A9B-E6AF1DFD75B0}" cache="Slicer_state" caption="stat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ilding" xr10:uid="{6F7087D5-A5DF-4B96-89B4-562436E24F8D}" cache="Slicer_Building" caption="Building"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BE0B7557-D3F7-43CD-93EC-BDF9EA3ED9E4}" cache="Slicer_STATE1" caption="STATE"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nergy_type 3" xr10:uid="{A720ECA4-1A7F-4C15-A746-F1548E2FE59E}" cache="Slicer_Energy_type4" caption="Energy_type" level="1" rowHeight="251883"/>
  <slicer name="state 4" xr10:uid="{29C50BF7-5045-4200-8C25-00D9D560D1A7}" cache="Slicer_state3" caption="state" level="1" rowHeight="25188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nergy_type 5" xr10:uid="{156FAEBB-4D86-4EB6-B323-2ABBECC5A45C}" cache="Slicer_Energy_type2" caption="Energy_type" rowHeight="251883"/>
  <slicer name="state 1" xr10:uid="{B7C016B6-E959-4C43-B5FB-8095D04AF8FA}" cache="Slicer_state2" caption="state" rowHeight="251883"/>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nergy_type" xr10:uid="{CDE89A2C-7165-41AC-A6A2-0CA86E0CA3C3}" cache="Slicer_Energy_type1" caption="Energy_type" style="Slicer Style 2" rowHeight="251883"/>
  <slicer name="Energy_type 2" xr10:uid="{0C9CE9B7-6F66-4378-A883-8EC3B42E1FDF}" cache="Slicer_Energy_type1" caption="Energy_type" rowHeight="251883"/>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ilding 2" xr10:uid="{F6172479-A86D-40C2-AF6F-46A8235E4F7A}" cache="Slicer_Building" caption="Building" columnCount="2" style="Slicer Style 6" rowHeight="274320"/>
  <slicer name="year" xr10:uid="{975FFD8C-F79E-4359-95C2-CA1A1564622B}" cache="Slicer_year" caption="year" columnCount="2" style="Slicer Style 6" rowHeight="182880"/>
  <slicer name="Month" xr10:uid="{27CF1E02-7C3B-4998-952E-F1D5B74D5B0B}" cache="Slicer_Month" caption="Month" columnCount="2" style="Slicer Style 6" rowHeight="251883"/>
  <slicer name="Energy Type" xr10:uid="{4EE14D59-DC24-4F43-8F03-B4E29BBB9355}" cache="Slicer_Energy_Type" caption="Energy Type" style="Slicer Style 10" rowHeight="251883"/>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nergy_type 1" xr10:uid="{71600C98-31D2-412A-9F07-3393EC302E8A}" cache="Slicer_Energy_type1" caption="Energy_type" style="Slicer Style 6" rowHeight="251883"/>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3" xr10:uid="{4DA5CB02-2EC1-43C5-96F5-0AC9236E038D}" cache="Slicer_state" caption="state" columnCount="2" showCaption="0" style="Slicer Style 1" rowHeight="251883"/>
  <slicer name="year 1" xr10:uid="{F91A00CC-AF62-48B0-90F1-D4E1AE8A1B14}" cache="Slicer_year1" caption="year" columnCount="2" showCaption="0" style="Slicer Style 1" rowHeight="251883"/>
  <slicer name="Energy_type 4" xr10:uid="{DECF982E-EC8B-4522-AC4F-C3A16CF54BF6}" cache="Slicer_Energy_type2" caption="Energy_type" columnCount="3" showCaption="0" style="Slicer Style 3" rowHeight="182880"/>
  <slicer name="Month 1" xr10:uid="{C69CC0C6-0CF4-4D1D-AE62-B683F19F9E6E}" cache="Slicer_Month1" caption="Month" columnCount="2" showCaption="0" style="Slicer Style 1"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515CBA1-3EA4-4A9F-BA28-6DF0CFC59EB8}" name="energy_project_building_consumption" displayName="energy_project_building_consumption" ref="A1:E13" tableType="queryTable" totalsRowCount="1">
  <autoFilter ref="A1:E12" xr:uid="{D515CBA1-3EA4-4A9F-BA28-6DF0CFC59EB8}"/>
  <tableColumns count="5">
    <tableColumn id="1" xr3:uid="{7CEAD216-D7A2-4C9A-8F3E-710D55A8A779}" uniqueName="1" name="TotalConsumption" totalsRowFunction="custom" queryTableFieldId="1">
      <totalsRowFormula>SUM(A2:A12)</totalsRowFormula>
    </tableColumn>
    <tableColumn id="2" xr3:uid="{7E38F2A5-C808-40EB-84CF-1BDC2F8990B4}" uniqueName="2" name="Building" queryTableFieldId="2"/>
    <tableColumn id="3" xr3:uid="{4C568B63-7E3A-4A85-A698-351191E1B7FD}" uniqueName="3" name="City" queryTableFieldId="3"/>
    <tableColumn id="4" xr3:uid="{F4E183DB-E64B-4C28-95DB-0B8E543DE6C0}" uniqueName="4" name="Country" queryTableFieldId="4"/>
    <tableColumn id="5" xr3:uid="{99EC7D08-556E-4BDE-BCB8-5C9BC4AFD689}" uniqueName="5" name="state" queryTableFieldId="5"/>
  </tableColumns>
  <tableStyleInfo name="TableStyleLight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6C2FBB7-671D-48F1-B15C-FD48BC73F3C5}" name="energy_project_energy_consumptions" displayName="energy_project_energy_consumptions" ref="A1:G1585" tableType="queryTable" totalsRowShown="0">
  <autoFilter ref="A1:G1585" xr:uid="{E6C2FBB7-671D-48F1-B15C-FD48BC73F3C5}"/>
  <tableColumns count="7">
    <tableColumn id="1" xr3:uid="{22B72E07-4EBF-49CB-A9E4-8C4801FBB2D2}" uniqueName="1" name="Date" queryTableFieldId="1"/>
    <tableColumn id="2" xr3:uid="{38EB92E0-F0CE-4D80-8EE8-C882628C4DA9}" uniqueName="2" name="Building" queryTableFieldId="2"/>
    <tableColumn id="3" xr3:uid="{EE264CD1-462F-44FC-8582-1C8E060B55A3}" uniqueName="3" name="Year" queryTableFieldId="3"/>
    <tableColumn id="4" xr3:uid="{17A17CD2-7AFE-41FA-AF5B-4446D4EC9901}" uniqueName="4" name="Month" queryTableFieldId="4"/>
    <tableColumn id="5" xr3:uid="{4CA6D8B1-7020-4D71-8801-7B888B72DCFC}" uniqueName="5" name="consumption" queryTableFieldId="5"/>
    <tableColumn id="6" xr3:uid="{59627167-3DBD-442F-8F30-FD2009FF50AA}" uniqueName="6" name="type-year" queryTableFieldId="6"/>
    <tableColumn id="7" xr3:uid="{6F8395F4-1463-44ED-B64E-D7FD66060E88}" uniqueName="7" name="type - Copy" queryTableFieldId="7"/>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9949E9C-964B-459E-B76D-F234168A10A3}" name="energy_project_rates__1" displayName="energy_project_rates__1" ref="A1:D17" tableType="queryTable" totalsRowCount="1">
  <autoFilter ref="A1:D16" xr:uid="{99949E9C-964B-459E-B76D-F234168A10A3}"/>
  <tableColumns count="4">
    <tableColumn id="1" xr3:uid="{B3FF641D-A299-4E2C-9C61-2F0B220F4D29}" uniqueName="1" name="Year" queryTableFieldId="1"/>
    <tableColumn id="2" xr3:uid="{87ECEB03-8624-46EB-8475-7237FCF11D9D}" uniqueName="2" name="Energy Type" queryTableFieldId="2"/>
    <tableColumn id="3" xr3:uid="{A6183E47-1E54-4108-9790-470BD0886A76}" uniqueName="3" name="Price Per Unit" queryTableFieldId="3"/>
    <tableColumn id="4" xr3:uid="{EC3B956C-F930-49C3-8E7F-A52EA57BF783}" uniqueName="4" name="type-year" queryTableFieldId="4"/>
  </tableColumns>
  <tableStyleInfo name="TableStyleLight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CD69C2A-6580-476F-8993-354C797EA6A5}" name="Table12" displayName="Table12" ref="A3:H147" totalsRowShown="0">
  <autoFilter ref="A3:H147" xr:uid="{5CD69C2A-6580-476F-8993-354C797EA6A5}"/>
  <sortState xmlns:xlrd2="http://schemas.microsoft.com/office/spreadsheetml/2017/richdata2" ref="A4:H147">
    <sortCondition ref="C3:C147"/>
  </sortState>
  <tableColumns count="8">
    <tableColumn id="1" xr3:uid="{132F98D5-C379-4658-A78C-59202CAB24BC}" name="Building"/>
    <tableColumn id="2" xr3:uid="{BE9E1E71-63DE-432E-B31C-E083743B546F}" name="Water"/>
    <tableColumn id="3" xr3:uid="{EB5D1C92-50BF-438A-A14E-6CB5C2494738}" name="Gas"/>
    <tableColumn id="4" xr3:uid="{1F64C55A-DCC1-4B44-A9BC-AECC860CA5CB}" name="Electricity"/>
    <tableColumn id="5" xr3:uid="{DB4A4583-C742-4F55-9321-7EE1025C6468}" name="city"/>
    <tableColumn id="6" xr3:uid="{5A583653-05E6-47CC-9A0A-754F454C78D7}" name="year"/>
    <tableColumn id="7" xr3:uid="{5BDE27A2-300A-405C-9B74-B15D2AA8C4B4}" name="Month"/>
    <tableColumn id="8" xr3:uid="{D258F883-911F-4308-9EFB-D2A4655EF9A9}" name="stat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79B90E-8C40-488A-9D63-4ECAC0C1A2F7}" name="energy_project_total_consumption" displayName="energy_project_total_consumption" ref="A1:I529" tableType="queryTable" totalsRowShown="0">
  <autoFilter ref="A1:I529" xr:uid="{0579B90E-8C40-488A-9D63-4ECAC0C1A2F7}"/>
  <tableColumns count="9">
    <tableColumn id="1" xr3:uid="{A40AE19A-F21D-427C-83D8-A5FAAF7D5B70}" uniqueName="1" name="Building" queryTableFieldId="1"/>
    <tableColumn id="2" xr3:uid="{D17905E4-6329-43C5-9A96-42D7E135424F}" uniqueName="2" name="Water" queryTableFieldId="2"/>
    <tableColumn id="3" xr3:uid="{DF886DE9-501D-4D4A-9FC7-3C109A831729}" uniqueName="3" name="Gas" queryTableFieldId="3"/>
    <tableColumn id="4" xr3:uid="{EBBBE5F6-E465-47E4-B109-32297F223EAB}" uniqueName="4" name="Electricity" queryTableFieldId="4"/>
    <tableColumn id="10" xr3:uid="{43B9192C-9907-4351-9120-4B44967AC633}" uniqueName="10" name="TOTAL " queryTableFieldId="9">
      <calculatedColumnFormula>SUM(energy_project_total_consumption[[#This Row],[Water]]+energy_project_total_consumption[[#This Row],[Gas]]+energy_project_total_consumption[[#This Row],[Electricity]])</calculatedColumnFormula>
    </tableColumn>
    <tableColumn id="5" xr3:uid="{1FB7CE2D-C1BF-481C-A9D3-3A55B96D5F3C}" uniqueName="5" name="city" queryTableFieldId="5"/>
    <tableColumn id="6" xr3:uid="{10027713-8A88-49C1-83C8-1FD3DDCBC103}" uniqueName="6" name="year" queryTableFieldId="6"/>
    <tableColumn id="7" xr3:uid="{0AD4FCEF-28BA-4212-AF8D-2076E8C48966}" uniqueName="7" name="Month" queryTableFieldId="7"/>
    <tableColumn id="8" xr3:uid="{80EE8760-6171-462D-9EF5-A66681A5630A}" uniqueName="8" name="state" queryTableFieldId="8"/>
  </tableColumns>
  <tableStyleInfo name="TableStyleLight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FB69CFC-D129-4B08-8E89-69EC32116467}" name="Table7" displayName="Table7" ref="N4:O9" totalsRowShown="0">
  <autoFilter ref="N4:O9" xr:uid="{BFB69CFC-D129-4B08-8E89-69EC32116467}"/>
  <tableColumns count="2">
    <tableColumn id="1" xr3:uid="{4F00E562-4B62-4B58-BE0E-6AAD0DE48FC6}" name="STATE"/>
    <tableColumn id="2" xr3:uid="{D9D2EDF1-EA58-4D48-9F3A-EDE5E23A1116}" name="Sum of TOTAL "/>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C42E977-6D4C-4946-88A0-E04B64453988}" name="Table6" displayName="Table6" ref="E7:F13" totalsRowCount="1">
  <autoFilter ref="E7:F12" xr:uid="{AC42E977-6D4C-4946-88A0-E04B64453988}"/>
  <tableColumns count="2">
    <tableColumn id="1" xr3:uid="{F895FFA0-0ABA-49DC-8418-BFAD02B14467}" name="state"/>
    <tableColumn id="2" xr3:uid="{4A0C7876-DBC3-4F89-9E70-5CBC58E39FC0}" name="Sum of total" totalsRowFunction="custom">
      <totalsRowFormula>SUM(F8:F12)</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9BA8B0C-3A3B-4FC3-99C5-08D7962B3F94}" name="Table8" displayName="Table8" ref="B3:D7" totalsRowShown="0">
  <autoFilter ref="B3:D7" xr:uid="{29BA8B0C-3A3B-4FC3-99C5-08D7962B3F94}"/>
  <tableColumns count="3">
    <tableColumn id="1" xr3:uid="{0805D8C6-6F72-4FBB-84F4-21CD8DE91C7E}" name="Column1"/>
    <tableColumn id="2" xr3:uid="{98EC1F7F-6524-4A64-8BD5-91373602BD82}" name="Column2">
      <calculatedColumnFormula>energy_project_total_consumption__3[[#Totals],[consumption]]</calculatedColumnFormula>
    </tableColumn>
    <tableColumn id="3" xr3:uid="{FE4C6D91-2F6E-42DB-8DD0-FC7BA20A8A1B}" name="Column3" dataDxfId="1">
      <calculatedColumnFormula>GETPIVOTDATA("total",'energy_project total_consum (2)'!$AC$9)</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AE64EC1-0C0D-48C4-BAC7-9E61E71DBBBA}" name="Table_ExternalData_1" displayName="Table_ExternalData_1" ref="A3:K435" tableType="queryTable" totalsRowShown="0">
  <autoFilter ref="A3:K435" xr:uid="{7AE64EC1-0C0D-48C4-BAC7-9E61E71DBBBA}"/>
  <tableColumns count="11">
    <tableColumn id="1" xr3:uid="{75F2FA57-D446-4DD4-97E9-0B17FDD0A3E7}" uniqueName="1" name="energy_project_total_consumption__3[Building]" queryTableFieldId="1"/>
    <tableColumn id="2" xr3:uid="{DEA1B523-F9D5-455E-ADA0-F77A5860F4A1}" uniqueName="2" name="energy_project_total_consumption__3[Water]" queryTableFieldId="2"/>
    <tableColumn id="3" xr3:uid="{844146E8-077C-48D5-A79C-CF35F4189F24}" uniqueName="3" name="energy_project_total_consumption__3[Gas]" queryTableFieldId="3"/>
    <tableColumn id="4" xr3:uid="{4F425CBD-34D1-4EEC-A9DD-E2F06991D1CA}" uniqueName="4" name="energy_project_total_consumption__3[Electricity]" queryTableFieldId="4"/>
    <tableColumn id="5" xr3:uid="{47F8969D-9785-4419-AEAB-E512CBB900D3}" uniqueName="5" name="energy_project_total_consumption__3[total]" queryTableFieldId="5"/>
    <tableColumn id="6" xr3:uid="{0F2A40B2-4A9F-45D2-9DEC-A6CB753832A2}" uniqueName="6" name="energy_project_total_consumption__3[city]" queryTableFieldId="6"/>
    <tableColumn id="7" xr3:uid="{D3171F82-C699-4907-8DC6-5590EBF03AE8}" uniqueName="7" name="energy_project_total_consumption__3[year]" queryTableFieldId="7"/>
    <tableColumn id="8" xr3:uid="{246F5CFB-74FB-4B5D-AEEB-95B5A3ED72BB}" uniqueName="8" name="energy_project_total_consumption__3[Month]" queryTableFieldId="8"/>
    <tableColumn id="9" xr3:uid="{B2430602-FE48-43F4-9F4F-D09743B1C183}" uniqueName="9" name="energy_project_total_consumption__3[state]" queryTableFieldId="9"/>
    <tableColumn id="10" xr3:uid="{910FF8DB-C7DC-46EA-89C9-2580D0854462}" uniqueName="10" name="energy_project_total_consumption__3[Energy_type]" queryTableFieldId="10"/>
    <tableColumn id="11" xr3:uid="{6473DAC8-0CDC-493E-B61C-023DD89D90B8}" uniqueName="11" name="energy_project_total_consumption__3[consumption]" queryTableFieldId="1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105C788-6824-47B4-9875-0B8A6040F036}" name="Table10" displayName="Table10" ref="F4:I9" totalsRowShown="0">
  <autoFilter ref="F4:I9" xr:uid="{0105C788-6824-47B4-9875-0B8A6040F036}"/>
  <tableColumns count="4">
    <tableColumn id="1" xr3:uid="{D127254B-795D-4888-96EC-B5CFF82511AE}" name="Row Labels"/>
    <tableColumn id="2" xr3:uid="{853EE579-AE3B-4B5F-93FF-65F262CA60C2}" name="Sum of Water"/>
    <tableColumn id="3" xr3:uid="{02F73D55-1E49-4B7E-9572-BE9605A0034C}" name="Sum of Gas"/>
    <tableColumn id="4" xr3:uid="{96CAFE5B-56A3-4D5E-8106-DAC835A5FE6B}" name="Sum of Electricity"/>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DD48BF6-B716-450C-B324-35E91E7BE663}" name="energy_project_total_consumption__3" displayName="energy_project_total_consumption__3" ref="A1:K1586" tableType="queryTable" totalsRowCount="1">
  <autoFilter ref="A1:K1585" xr:uid="{7DD48BF6-B716-450C-B324-35E91E7BE663}"/>
  <tableColumns count="11">
    <tableColumn id="1" xr3:uid="{E38B3268-0FD5-47D8-9FB7-C1EA6F05E14F}" uniqueName="1" name="Building" queryTableFieldId="1"/>
    <tableColumn id="2" xr3:uid="{C52B24FA-F890-4BDE-92F6-F89CFE20336D}" uniqueName="2" name="Water" totalsRowFunction="custom" queryTableFieldId="2">
      <totalsRowFormula>SUM(B2:B1585)</totalsRowFormula>
    </tableColumn>
    <tableColumn id="3" xr3:uid="{7621E747-04BD-478F-876E-954CF92C2F09}" uniqueName="3" name="Gas" totalsRowFunction="custom" queryTableFieldId="3">
      <totalsRowFormula>SUM(C2:C1585)</totalsRowFormula>
    </tableColumn>
    <tableColumn id="4" xr3:uid="{4220D6F5-DD32-4D7E-908D-DAC0C7DCF2BC}" uniqueName="4" name="Electricity" totalsRowFunction="custom" queryTableFieldId="4">
      <totalsRowFormula>SUM(D2:D1585)</totalsRowFormula>
    </tableColumn>
    <tableColumn id="9" xr3:uid="{77921D2E-7503-41AF-846B-B2A709DC30B7}" uniqueName="9" name="total" totalsRowFunction="sum" queryTableFieldId="9">
      <calculatedColumnFormula>SUM(energy_project_total_consumption__3[[#This Row],[Water]]+energy_project_total_consumption__3[[#This Row],[Gas]]+energy_project_total_consumption__3[[#This Row],[Electricity]])</calculatedColumnFormula>
    </tableColumn>
    <tableColumn id="5" xr3:uid="{952821AE-4ED1-4711-B7AA-68C4EDFC2F5D}" uniqueName="5" name="city" queryTableFieldId="5"/>
    <tableColumn id="6" xr3:uid="{5F76778F-EAC6-4B1E-AF18-7D82DDD90336}" uniqueName="6" name="year" queryTableFieldId="6"/>
    <tableColumn id="7" xr3:uid="{5AA02436-3DF7-4C71-9C07-71B67F82AF84}" uniqueName="7" name="Month" queryTableFieldId="7"/>
    <tableColumn id="8" xr3:uid="{DDE31BD1-DAF7-4FDA-AE11-3CA5BD94F91A}" uniqueName="8" name="state" queryTableFieldId="8"/>
    <tableColumn id="10" xr3:uid="{729847E2-D5A0-4E72-99CF-61F1AA4C49FD}" uniqueName="10" name="Energy_type" queryTableFieldId="10"/>
    <tableColumn id="11" xr3:uid="{8592B452-830A-458D-8A75-4FE8FBBDABE3}" uniqueName="11" name="consumption"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ivotTable" Target="../pivotTables/pivotTable8.xml"/><Relationship Id="rId5" Type="http://schemas.microsoft.com/office/2007/relationships/slicer" Target="../slicers/slicer3.xml"/><Relationship Id="rId4" Type="http://schemas.openxmlformats.org/officeDocument/2006/relationships/table" Target="../tables/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5.xml"/><Relationship Id="rId1" Type="http://schemas.openxmlformats.org/officeDocument/2006/relationships/pivotTable" Target="../pivotTables/pivotTable10.xml"/><Relationship Id="rId4" Type="http://schemas.microsoft.com/office/2007/relationships/slicer" Target="../slicers/slicer4.xml"/></Relationships>
</file>

<file path=xl/worksheets/_rels/sheet12.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pivotTable" Target="../pivotTables/pivotTable13.xml"/><Relationship Id="rId7" Type="http://schemas.openxmlformats.org/officeDocument/2006/relationships/drawing" Target="../drawings/drawing6.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10" Type="http://schemas.microsoft.com/office/2007/relationships/slicer" Target="../slicers/slicer6.xml"/><Relationship Id="rId4" Type="http://schemas.openxmlformats.org/officeDocument/2006/relationships/pivotTable" Target="../pivotTables/pivotTable14.xml"/><Relationship Id="rId9" Type="http://schemas.microsoft.com/office/2007/relationships/slicer" Target="../slicers/slicer5.xml"/></Relationships>
</file>

<file path=xl/worksheets/_rels/sheet13.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7.xml"/><Relationship Id="rId1" Type="http://schemas.openxmlformats.org/officeDocument/2006/relationships/printerSettings" Target="../printerSettings/printerSettings1.bin"/><Relationship Id="rId4" Type="http://schemas.microsoft.com/office/2007/relationships/slicer" Target="../slicers/slicer8.xml"/></Relationships>
</file>

<file path=xl/worksheets/_rels/sheet14.xml.rels><?xml version="1.0" encoding="UTF-8" standalone="yes"?>
<Relationships xmlns="http://schemas.openxmlformats.org/package/2006/relationships"><Relationship Id="rId2" Type="http://schemas.microsoft.com/office/2007/relationships/slicer" Target="../slicers/slicer9.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C3C53-0441-431E-951E-EED693237F30}">
  <dimension ref="A1:N37"/>
  <sheetViews>
    <sheetView topLeftCell="M1" zoomScale="50" zoomScaleNormal="50" workbookViewId="0">
      <selection activeCell="W15" sqref="W15"/>
    </sheetView>
  </sheetViews>
  <sheetFormatPr defaultRowHeight="14.5" x14ac:dyDescent="0.35"/>
  <cols>
    <col min="1" max="1" width="18.81640625" bestFit="1" customWidth="1"/>
    <col min="2" max="2" width="31.36328125" bestFit="1" customWidth="1"/>
    <col min="3" max="3" width="20.08984375" bestFit="1" customWidth="1"/>
    <col min="4" max="4" width="11.81640625" bestFit="1" customWidth="1"/>
    <col min="5" max="5" width="10.81640625" bestFit="1" customWidth="1"/>
    <col min="6" max="6" width="11.81640625" bestFit="1" customWidth="1"/>
    <col min="7" max="8" width="10.81640625" bestFit="1" customWidth="1"/>
    <col min="9" max="9" width="11.81640625" bestFit="1" customWidth="1"/>
    <col min="10" max="10" width="12.453125" bestFit="1" customWidth="1"/>
    <col min="11" max="11" width="18.81640625" bestFit="1" customWidth="1"/>
    <col min="12" max="12" width="17" bestFit="1" customWidth="1"/>
    <col min="13" max="13" width="14.81640625" bestFit="1" customWidth="1"/>
    <col min="14" max="14" width="21.90625" bestFit="1" customWidth="1"/>
    <col min="15" max="15" width="15.6328125" bestFit="1" customWidth="1"/>
    <col min="16" max="16" width="18.81640625" bestFit="1" customWidth="1"/>
    <col min="17" max="17" width="17" bestFit="1" customWidth="1"/>
    <col min="18" max="18" width="14.81640625" bestFit="1" customWidth="1"/>
    <col min="19" max="19" width="21.90625" bestFit="1" customWidth="1"/>
    <col min="20" max="21" width="20.08984375" bestFit="1" customWidth="1"/>
    <col min="22" max="22" width="18.54296875" customWidth="1"/>
    <col min="23" max="23" width="16.36328125" customWidth="1"/>
    <col min="24" max="24" width="23.26953125" customWidth="1"/>
  </cols>
  <sheetData>
    <row r="1" spans="1:3" x14ac:dyDescent="0.35">
      <c r="A1" s="1"/>
      <c r="B1" s="2"/>
      <c r="C1" s="3"/>
    </row>
    <row r="2" spans="1:3" x14ac:dyDescent="0.35">
      <c r="A2" s="4"/>
      <c r="B2" s="5"/>
      <c r="C2" s="6"/>
    </row>
    <row r="3" spans="1:3" x14ac:dyDescent="0.35">
      <c r="A3" s="4"/>
      <c r="B3" s="5"/>
      <c r="C3" s="6"/>
    </row>
    <row r="4" spans="1:3" x14ac:dyDescent="0.35">
      <c r="A4" s="4"/>
      <c r="B4" s="5"/>
      <c r="C4" s="6"/>
    </row>
    <row r="5" spans="1:3" x14ac:dyDescent="0.35">
      <c r="A5" s="4"/>
      <c r="B5" s="5"/>
      <c r="C5" s="6"/>
    </row>
    <row r="6" spans="1:3" x14ac:dyDescent="0.35">
      <c r="A6" s="4"/>
      <c r="B6" s="5"/>
      <c r="C6" s="6"/>
    </row>
    <row r="7" spans="1:3" x14ac:dyDescent="0.35">
      <c r="A7" s="4"/>
      <c r="B7" s="5"/>
      <c r="C7" s="6"/>
    </row>
    <row r="8" spans="1:3" x14ac:dyDescent="0.35">
      <c r="A8" s="4"/>
      <c r="B8" s="5"/>
      <c r="C8" s="6"/>
    </row>
    <row r="9" spans="1:3" x14ac:dyDescent="0.35">
      <c r="A9" s="4"/>
      <c r="B9" s="5"/>
      <c r="C9" s="6"/>
    </row>
    <row r="10" spans="1:3" x14ac:dyDescent="0.35">
      <c r="A10" s="4"/>
      <c r="B10" s="5"/>
      <c r="C10" s="6"/>
    </row>
    <row r="11" spans="1:3" x14ac:dyDescent="0.35">
      <c r="A11" s="4"/>
      <c r="B11" s="5"/>
      <c r="C11" s="6"/>
    </row>
    <row r="12" spans="1:3" x14ac:dyDescent="0.35">
      <c r="A12" s="4"/>
      <c r="B12" s="5"/>
      <c r="C12" s="6"/>
    </row>
    <row r="13" spans="1:3" x14ac:dyDescent="0.35">
      <c r="A13" s="4"/>
      <c r="B13" s="5"/>
      <c r="C13" s="6"/>
    </row>
    <row r="14" spans="1:3" x14ac:dyDescent="0.35">
      <c r="A14" s="4"/>
      <c r="B14" s="5"/>
      <c r="C14" s="6"/>
    </row>
    <row r="15" spans="1:3" x14ac:dyDescent="0.35">
      <c r="A15" s="4"/>
      <c r="B15" s="5"/>
      <c r="C15" s="6"/>
    </row>
    <row r="16" spans="1:3" x14ac:dyDescent="0.35">
      <c r="A16" s="4"/>
      <c r="B16" s="5"/>
      <c r="C16" s="6"/>
    </row>
    <row r="17" spans="1:14" x14ac:dyDescent="0.35">
      <c r="A17" s="4"/>
      <c r="B17" s="5"/>
      <c r="C17" s="6"/>
    </row>
    <row r="18" spans="1:14" x14ac:dyDescent="0.35">
      <c r="A18" s="7"/>
      <c r="B18" s="8"/>
      <c r="C18" s="9"/>
    </row>
    <row r="21" spans="1:14" x14ac:dyDescent="0.35">
      <c r="K21" s="10" t="s">
        <v>113</v>
      </c>
      <c r="L21" t="s">
        <v>115</v>
      </c>
      <c r="M21" t="s">
        <v>116</v>
      </c>
      <c r="N21" t="s">
        <v>117</v>
      </c>
    </row>
    <row r="22" spans="1:14" x14ac:dyDescent="0.35">
      <c r="K22" s="11" t="s">
        <v>9</v>
      </c>
      <c r="L22" s="15">
        <v>15719979.1</v>
      </c>
      <c r="M22" s="15">
        <v>220080.77999999994</v>
      </c>
      <c r="N22" s="15">
        <v>1818924.6899999992</v>
      </c>
    </row>
    <row r="23" spans="1:14" x14ac:dyDescent="0.35">
      <c r="K23" s="11" t="s">
        <v>114</v>
      </c>
      <c r="L23" s="15">
        <v>15719979.1</v>
      </c>
      <c r="M23" s="15">
        <v>220080.77999999994</v>
      </c>
      <c r="N23" s="15">
        <v>1818924.6899999992</v>
      </c>
    </row>
    <row r="31" spans="1:14" x14ac:dyDescent="0.35">
      <c r="K31" s="10" t="s">
        <v>7</v>
      </c>
      <c r="L31" t="s">
        <v>115</v>
      </c>
      <c r="M31" t="s">
        <v>116</v>
      </c>
      <c r="N31" t="s">
        <v>117</v>
      </c>
    </row>
    <row r="32" spans="1:14" x14ac:dyDescent="0.35">
      <c r="K32" s="11" t="s">
        <v>9</v>
      </c>
      <c r="L32" s="15">
        <v>15719979.099999996</v>
      </c>
      <c r="M32" s="15">
        <v>220080.78000000006</v>
      </c>
      <c r="N32" s="15">
        <v>1818924.6900000006</v>
      </c>
    </row>
    <row r="33" spans="11:14" x14ac:dyDescent="0.35">
      <c r="K33" s="11" t="s">
        <v>15</v>
      </c>
      <c r="L33" s="15">
        <v>15501811.330000004</v>
      </c>
      <c r="M33" s="15">
        <v>213744.99999999994</v>
      </c>
      <c r="N33" s="15">
        <v>1869082.6900000004</v>
      </c>
    </row>
    <row r="34" spans="11:14" x14ac:dyDescent="0.35">
      <c r="K34" s="11" t="s">
        <v>18</v>
      </c>
      <c r="L34" s="15">
        <v>15612088.869999995</v>
      </c>
      <c r="M34" s="15">
        <v>219523.71000000005</v>
      </c>
      <c r="N34" s="15">
        <v>1821663.2300000004</v>
      </c>
    </row>
    <row r="35" spans="11:14" x14ac:dyDescent="0.35">
      <c r="K35" s="11" t="s">
        <v>21</v>
      </c>
      <c r="L35" s="15">
        <v>5360128.78</v>
      </c>
      <c r="M35" s="15">
        <v>69821.919999999998</v>
      </c>
      <c r="N35" s="15">
        <v>584841.96999999986</v>
      </c>
    </row>
    <row r="36" spans="11:14" x14ac:dyDescent="0.35">
      <c r="K36" s="11" t="s">
        <v>24</v>
      </c>
      <c r="L36" s="15">
        <v>5542043.29</v>
      </c>
      <c r="M36" s="15">
        <v>68285.87000000001</v>
      </c>
      <c r="N36" s="15">
        <v>622250.6</v>
      </c>
    </row>
    <row r="37" spans="11:14" x14ac:dyDescent="0.35">
      <c r="K37" s="11" t="s">
        <v>114</v>
      </c>
      <c r="L37" s="15">
        <v>57736051.369999997</v>
      </c>
      <c r="M37" s="15">
        <v>791457.28000000014</v>
      </c>
      <c r="N37" s="15">
        <v>6716763.1800000006</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E73DB-ADD7-43F4-88F7-899912A951E7}">
  <dimension ref="A1:G16"/>
  <sheetViews>
    <sheetView workbookViewId="0">
      <selection activeCell="G16" sqref="G16"/>
    </sheetView>
  </sheetViews>
  <sheetFormatPr defaultRowHeight="14.5" x14ac:dyDescent="0.35"/>
  <cols>
    <col min="1" max="1" width="18.6328125" bestFit="1" customWidth="1"/>
    <col min="2" max="2" width="10" bestFit="1" customWidth="1"/>
    <col min="3" max="3" width="10.36328125" bestFit="1" customWidth="1"/>
    <col min="4" max="4" width="9.7265625" bestFit="1" customWidth="1"/>
    <col min="5" max="5" width="8.6328125" bestFit="1" customWidth="1"/>
    <col min="6" max="6" width="12.453125" bestFit="1" customWidth="1"/>
    <col min="7" max="7" width="22.7265625" bestFit="1" customWidth="1"/>
  </cols>
  <sheetData>
    <row r="1" spans="1:7" x14ac:dyDescent="0.35">
      <c r="A1" t="s">
        <v>40</v>
      </c>
      <c r="B1" t="s">
        <v>0</v>
      </c>
      <c r="C1" t="s">
        <v>41</v>
      </c>
      <c r="D1" t="s">
        <v>42</v>
      </c>
      <c r="E1" t="s">
        <v>7</v>
      </c>
    </row>
    <row r="2" spans="1:7" x14ac:dyDescent="0.35">
      <c r="A2">
        <v>19535663</v>
      </c>
      <c r="B2" t="s">
        <v>8</v>
      </c>
      <c r="C2" t="s">
        <v>9</v>
      </c>
      <c r="D2" t="s">
        <v>122</v>
      </c>
      <c r="E2" t="s">
        <v>9</v>
      </c>
      <c r="G2" t="s">
        <v>120</v>
      </c>
    </row>
    <row r="3" spans="1:7" x14ac:dyDescent="0.35">
      <c r="A3">
        <v>19518032</v>
      </c>
      <c r="B3" t="s">
        <v>11</v>
      </c>
      <c r="C3" t="s">
        <v>9</v>
      </c>
      <c r="D3" t="s">
        <v>122</v>
      </c>
      <c r="E3" t="s">
        <v>9</v>
      </c>
    </row>
    <row r="4" spans="1:7" x14ac:dyDescent="0.35">
      <c r="A4">
        <v>18233352</v>
      </c>
      <c r="B4" t="s">
        <v>12</v>
      </c>
      <c r="C4" t="s">
        <v>9</v>
      </c>
      <c r="D4" t="s">
        <v>122</v>
      </c>
      <c r="E4" t="s">
        <v>9</v>
      </c>
    </row>
    <row r="5" spans="1:7" x14ac:dyDescent="0.35">
      <c r="A5">
        <v>19509215</v>
      </c>
      <c r="B5" t="s">
        <v>13</v>
      </c>
      <c r="C5" t="s">
        <v>14</v>
      </c>
      <c r="D5" t="s">
        <v>122</v>
      </c>
      <c r="E5" t="s">
        <v>15</v>
      </c>
    </row>
    <row r="6" spans="1:7" x14ac:dyDescent="0.35">
      <c r="A6">
        <v>19179557</v>
      </c>
      <c r="B6" t="s">
        <v>16</v>
      </c>
      <c r="C6" t="s">
        <v>17</v>
      </c>
      <c r="D6" t="s">
        <v>122</v>
      </c>
      <c r="E6" t="s">
        <v>18</v>
      </c>
    </row>
    <row r="7" spans="1:7" x14ac:dyDescent="0.35">
      <c r="A7">
        <v>19402557</v>
      </c>
      <c r="B7" t="s">
        <v>19</v>
      </c>
      <c r="C7" t="s">
        <v>20</v>
      </c>
      <c r="D7" t="s">
        <v>122</v>
      </c>
      <c r="E7" t="s">
        <v>21</v>
      </c>
    </row>
    <row r="8" spans="1:7" x14ac:dyDescent="0.35">
      <c r="A8">
        <v>20105096</v>
      </c>
      <c r="B8" t="s">
        <v>22</v>
      </c>
      <c r="C8" t="s">
        <v>23</v>
      </c>
      <c r="D8" t="s">
        <v>122</v>
      </c>
      <c r="E8" t="s">
        <v>24</v>
      </c>
    </row>
    <row r="9" spans="1:7" x14ac:dyDescent="0.35">
      <c r="A9">
        <v>17852506</v>
      </c>
      <c r="B9" t="s">
        <v>25</v>
      </c>
      <c r="C9" t="s">
        <v>17</v>
      </c>
      <c r="D9" t="s">
        <v>122</v>
      </c>
      <c r="E9" t="s">
        <v>18</v>
      </c>
    </row>
    <row r="10" spans="1:7" x14ac:dyDescent="0.35">
      <c r="A10">
        <v>19913988</v>
      </c>
      <c r="B10" t="s">
        <v>26</v>
      </c>
      <c r="C10" t="s">
        <v>17</v>
      </c>
      <c r="D10" t="s">
        <v>122</v>
      </c>
      <c r="E10" t="s">
        <v>18</v>
      </c>
      <c r="F10" s="10" t="s">
        <v>113</v>
      </c>
      <c r="G10" t="s">
        <v>165</v>
      </c>
    </row>
    <row r="11" spans="1:7" x14ac:dyDescent="0.35">
      <c r="A11">
        <v>17844291</v>
      </c>
      <c r="B11" t="s">
        <v>27</v>
      </c>
      <c r="C11" t="s">
        <v>14</v>
      </c>
      <c r="D11" t="s">
        <v>122</v>
      </c>
      <c r="E11" t="s">
        <v>15</v>
      </c>
      <c r="F11" s="11" t="s">
        <v>24</v>
      </c>
      <c r="G11" s="15">
        <v>20105096</v>
      </c>
    </row>
    <row r="12" spans="1:7" x14ac:dyDescent="0.35">
      <c r="A12">
        <v>19371136</v>
      </c>
      <c r="B12" t="s">
        <v>28</v>
      </c>
      <c r="C12" t="s">
        <v>14</v>
      </c>
      <c r="D12" t="s">
        <v>122</v>
      </c>
      <c r="E12" t="s">
        <v>15</v>
      </c>
      <c r="F12" s="11" t="s">
        <v>15</v>
      </c>
      <c r="G12" s="15">
        <v>56724642</v>
      </c>
    </row>
    <row r="13" spans="1:7" x14ac:dyDescent="0.35">
      <c r="A13">
        <f>SUM(A2:A12)</f>
        <v>210465393</v>
      </c>
      <c r="F13" s="11" t="s">
        <v>18</v>
      </c>
      <c r="G13" s="15">
        <v>56946051</v>
      </c>
    </row>
    <row r="14" spans="1:7" x14ac:dyDescent="0.35">
      <c r="F14" s="11" t="s">
        <v>9</v>
      </c>
      <c r="G14" s="15">
        <v>57287047</v>
      </c>
    </row>
    <row r="15" spans="1:7" x14ac:dyDescent="0.35">
      <c r="F15" s="11" t="s">
        <v>21</v>
      </c>
      <c r="G15" s="15">
        <v>19402557</v>
      </c>
    </row>
    <row r="16" spans="1:7" x14ac:dyDescent="0.35">
      <c r="F16" s="11" t="s">
        <v>114</v>
      </c>
      <c r="G16" s="17">
        <v>210465393</v>
      </c>
    </row>
  </sheetData>
  <dataValidations count="1">
    <dataValidation type="list" allowBlank="1" showInputMessage="1" showErrorMessage="1" sqref="G2" xr:uid="{B727BCD1-DA24-4B89-A75F-D8A1A52C4689}">
      <formula1>$B$2:$B$12</formula1>
    </dataValidation>
  </dataValidations>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A945E-5C95-4269-BC6E-8BC698D8B887}">
  <dimension ref="A1:G1585"/>
  <sheetViews>
    <sheetView topLeftCell="E2" workbookViewId="0">
      <selection activeCell="E2" sqref="E2:E1585"/>
    </sheetView>
  </sheetViews>
  <sheetFormatPr defaultRowHeight="14.5" x14ac:dyDescent="0.35"/>
  <cols>
    <col min="1" max="1" width="9.08984375" bestFit="1" customWidth="1"/>
    <col min="2" max="2" width="10" bestFit="1" customWidth="1"/>
    <col min="3" max="3" width="6.81640625" bestFit="1" customWidth="1"/>
    <col min="4" max="4" width="9.6328125" bestFit="1" customWidth="1"/>
    <col min="5" max="5" width="14.1796875" bestFit="1" customWidth="1"/>
    <col min="6" max="6" width="13.6328125" bestFit="1" customWidth="1"/>
    <col min="7" max="7" width="12.36328125" bestFit="1" customWidth="1"/>
  </cols>
  <sheetData>
    <row r="1" spans="1:7" x14ac:dyDescent="0.35">
      <c r="A1" t="s">
        <v>43</v>
      </c>
      <c r="B1" t="s">
        <v>0</v>
      </c>
      <c r="C1" t="s">
        <v>44</v>
      </c>
      <c r="D1" t="s">
        <v>6</v>
      </c>
      <c r="E1" t="s">
        <v>45</v>
      </c>
      <c r="F1" t="s">
        <v>46</v>
      </c>
      <c r="G1" t="s">
        <v>47</v>
      </c>
    </row>
    <row r="2" spans="1:7" x14ac:dyDescent="0.35">
      <c r="A2" t="s">
        <v>48</v>
      </c>
      <c r="B2" t="s">
        <v>8</v>
      </c>
      <c r="C2">
        <v>2016</v>
      </c>
      <c r="D2" t="s">
        <v>10</v>
      </c>
      <c r="E2">
        <v>346159</v>
      </c>
      <c r="F2" t="s">
        <v>49</v>
      </c>
      <c r="G2" t="s">
        <v>1</v>
      </c>
    </row>
    <row r="3" spans="1:7" x14ac:dyDescent="0.35">
      <c r="A3" t="s">
        <v>48</v>
      </c>
      <c r="B3" t="s">
        <v>8</v>
      </c>
      <c r="C3">
        <v>2016</v>
      </c>
      <c r="D3" t="s">
        <v>10</v>
      </c>
      <c r="E3">
        <v>38819</v>
      </c>
      <c r="F3" t="s">
        <v>50</v>
      </c>
      <c r="G3" t="s">
        <v>3</v>
      </c>
    </row>
    <row r="4" spans="1:7" x14ac:dyDescent="0.35">
      <c r="A4" t="s">
        <v>48</v>
      </c>
      <c r="B4" t="s">
        <v>8</v>
      </c>
      <c r="C4">
        <v>2016</v>
      </c>
      <c r="D4" t="s">
        <v>10</v>
      </c>
      <c r="E4">
        <v>3378</v>
      </c>
      <c r="F4" t="s">
        <v>51</v>
      </c>
      <c r="G4" t="s">
        <v>2</v>
      </c>
    </row>
    <row r="5" spans="1:7" x14ac:dyDescent="0.35">
      <c r="A5" t="s">
        <v>48</v>
      </c>
      <c r="B5" t="s">
        <v>11</v>
      </c>
      <c r="C5">
        <v>2016</v>
      </c>
      <c r="D5" t="s">
        <v>10</v>
      </c>
      <c r="E5">
        <v>281717</v>
      </c>
      <c r="F5" t="s">
        <v>49</v>
      </c>
      <c r="G5" t="s">
        <v>1</v>
      </c>
    </row>
    <row r="6" spans="1:7" x14ac:dyDescent="0.35">
      <c r="A6" t="s">
        <v>48</v>
      </c>
      <c r="B6" t="s">
        <v>11</v>
      </c>
      <c r="C6">
        <v>2016</v>
      </c>
      <c r="D6" t="s">
        <v>10</v>
      </c>
      <c r="E6">
        <v>46252</v>
      </c>
      <c r="F6" t="s">
        <v>50</v>
      </c>
      <c r="G6" t="s">
        <v>3</v>
      </c>
    </row>
    <row r="7" spans="1:7" x14ac:dyDescent="0.35">
      <c r="A7" t="s">
        <v>48</v>
      </c>
      <c r="B7" t="s">
        <v>11</v>
      </c>
      <c r="C7">
        <v>2016</v>
      </c>
      <c r="D7" t="s">
        <v>10</v>
      </c>
      <c r="E7">
        <v>2187</v>
      </c>
      <c r="F7" t="s">
        <v>51</v>
      </c>
      <c r="G7" t="s">
        <v>2</v>
      </c>
    </row>
    <row r="8" spans="1:7" x14ac:dyDescent="0.35">
      <c r="A8" t="s">
        <v>48</v>
      </c>
      <c r="B8" t="s">
        <v>12</v>
      </c>
      <c r="C8">
        <v>2016</v>
      </c>
      <c r="D8" t="s">
        <v>10</v>
      </c>
      <c r="E8">
        <v>259530</v>
      </c>
      <c r="F8" t="s">
        <v>49</v>
      </c>
      <c r="G8" t="s">
        <v>1</v>
      </c>
    </row>
    <row r="9" spans="1:7" x14ac:dyDescent="0.35">
      <c r="A9" t="s">
        <v>48</v>
      </c>
      <c r="B9" t="s">
        <v>12</v>
      </c>
      <c r="C9">
        <v>2016</v>
      </c>
      <c r="D9" t="s">
        <v>10</v>
      </c>
      <c r="E9">
        <v>41091</v>
      </c>
      <c r="F9" t="s">
        <v>50</v>
      </c>
      <c r="G9" t="s">
        <v>3</v>
      </c>
    </row>
    <row r="10" spans="1:7" x14ac:dyDescent="0.35">
      <c r="A10" t="s">
        <v>48</v>
      </c>
      <c r="B10" t="s">
        <v>12</v>
      </c>
      <c r="C10">
        <v>2016</v>
      </c>
      <c r="D10" t="s">
        <v>10</v>
      </c>
      <c r="E10">
        <v>3173</v>
      </c>
      <c r="F10" t="s">
        <v>51</v>
      </c>
      <c r="G10" t="s">
        <v>2</v>
      </c>
    </row>
    <row r="11" spans="1:7" x14ac:dyDescent="0.35">
      <c r="A11" t="s">
        <v>48</v>
      </c>
      <c r="B11" t="s">
        <v>13</v>
      </c>
      <c r="C11">
        <v>2016</v>
      </c>
      <c r="D11" t="s">
        <v>10</v>
      </c>
      <c r="E11">
        <v>309176</v>
      </c>
      <c r="F11" t="s">
        <v>49</v>
      </c>
      <c r="G11" t="s">
        <v>1</v>
      </c>
    </row>
    <row r="12" spans="1:7" x14ac:dyDescent="0.35">
      <c r="A12" t="s">
        <v>48</v>
      </c>
      <c r="B12" t="s">
        <v>13</v>
      </c>
      <c r="C12">
        <v>2016</v>
      </c>
      <c r="D12" t="s">
        <v>10</v>
      </c>
      <c r="E12">
        <v>25577</v>
      </c>
      <c r="F12" t="s">
        <v>50</v>
      </c>
      <c r="G12" t="s">
        <v>3</v>
      </c>
    </row>
    <row r="13" spans="1:7" x14ac:dyDescent="0.35">
      <c r="A13" t="s">
        <v>48</v>
      </c>
      <c r="B13" t="s">
        <v>13</v>
      </c>
      <c r="C13">
        <v>2016</v>
      </c>
      <c r="D13" t="s">
        <v>10</v>
      </c>
      <c r="E13">
        <v>3581</v>
      </c>
      <c r="F13" t="s">
        <v>51</v>
      </c>
      <c r="G13" t="s">
        <v>2</v>
      </c>
    </row>
    <row r="14" spans="1:7" x14ac:dyDescent="0.35">
      <c r="A14" t="s">
        <v>48</v>
      </c>
      <c r="B14" t="s">
        <v>16</v>
      </c>
      <c r="C14">
        <v>2016</v>
      </c>
      <c r="D14" t="s">
        <v>10</v>
      </c>
      <c r="E14">
        <v>257742</v>
      </c>
      <c r="F14" t="s">
        <v>49</v>
      </c>
      <c r="G14" t="s">
        <v>1</v>
      </c>
    </row>
    <row r="15" spans="1:7" x14ac:dyDescent="0.35">
      <c r="A15" t="s">
        <v>48</v>
      </c>
      <c r="B15" t="s">
        <v>16</v>
      </c>
      <c r="C15">
        <v>2016</v>
      </c>
      <c r="D15" t="s">
        <v>10</v>
      </c>
      <c r="E15">
        <v>33917</v>
      </c>
      <c r="F15" t="s">
        <v>50</v>
      </c>
      <c r="G15" t="s">
        <v>3</v>
      </c>
    </row>
    <row r="16" spans="1:7" x14ac:dyDescent="0.35">
      <c r="A16" t="s">
        <v>48</v>
      </c>
      <c r="B16" t="s">
        <v>16</v>
      </c>
      <c r="C16">
        <v>2016</v>
      </c>
      <c r="D16" t="s">
        <v>10</v>
      </c>
      <c r="E16">
        <v>4709</v>
      </c>
      <c r="F16" t="s">
        <v>51</v>
      </c>
      <c r="G16" t="s">
        <v>2</v>
      </c>
    </row>
    <row r="17" spans="1:7" x14ac:dyDescent="0.35">
      <c r="A17" t="s">
        <v>48</v>
      </c>
      <c r="B17" t="s">
        <v>19</v>
      </c>
      <c r="C17">
        <v>2016</v>
      </c>
      <c r="D17" t="s">
        <v>10</v>
      </c>
      <c r="E17">
        <v>276221</v>
      </c>
      <c r="F17" t="s">
        <v>49</v>
      </c>
      <c r="G17" t="s">
        <v>1</v>
      </c>
    </row>
    <row r="18" spans="1:7" x14ac:dyDescent="0.35">
      <c r="A18" t="s">
        <v>48</v>
      </c>
      <c r="B18" t="s">
        <v>19</v>
      </c>
      <c r="C18">
        <v>2016</v>
      </c>
      <c r="D18" t="s">
        <v>10</v>
      </c>
      <c r="E18">
        <v>35698</v>
      </c>
      <c r="F18" t="s">
        <v>50</v>
      </c>
      <c r="G18" t="s">
        <v>3</v>
      </c>
    </row>
    <row r="19" spans="1:7" x14ac:dyDescent="0.35">
      <c r="A19" t="s">
        <v>48</v>
      </c>
      <c r="B19" t="s">
        <v>19</v>
      </c>
      <c r="C19">
        <v>2016</v>
      </c>
      <c r="D19" t="s">
        <v>10</v>
      </c>
      <c r="E19">
        <v>2810</v>
      </c>
      <c r="F19" t="s">
        <v>51</v>
      </c>
      <c r="G19" t="s">
        <v>2</v>
      </c>
    </row>
    <row r="20" spans="1:7" x14ac:dyDescent="0.35">
      <c r="A20" t="s">
        <v>48</v>
      </c>
      <c r="B20" t="s">
        <v>22</v>
      </c>
      <c r="C20">
        <v>2016</v>
      </c>
      <c r="D20" t="s">
        <v>10</v>
      </c>
      <c r="E20">
        <v>401399</v>
      </c>
      <c r="F20" t="s">
        <v>49</v>
      </c>
      <c r="G20" t="s">
        <v>1</v>
      </c>
    </row>
    <row r="21" spans="1:7" x14ac:dyDescent="0.35">
      <c r="A21" t="s">
        <v>48</v>
      </c>
      <c r="B21" t="s">
        <v>22</v>
      </c>
      <c r="C21">
        <v>2016</v>
      </c>
      <c r="D21" t="s">
        <v>10</v>
      </c>
      <c r="E21">
        <v>35458</v>
      </c>
      <c r="F21" t="s">
        <v>50</v>
      </c>
      <c r="G21" t="s">
        <v>3</v>
      </c>
    </row>
    <row r="22" spans="1:7" x14ac:dyDescent="0.35">
      <c r="A22" t="s">
        <v>48</v>
      </c>
      <c r="B22" t="s">
        <v>22</v>
      </c>
      <c r="C22">
        <v>2016</v>
      </c>
      <c r="D22" t="s">
        <v>10</v>
      </c>
      <c r="E22">
        <v>3660</v>
      </c>
      <c r="F22" t="s">
        <v>51</v>
      </c>
      <c r="G22" t="s">
        <v>2</v>
      </c>
    </row>
    <row r="23" spans="1:7" x14ac:dyDescent="0.35">
      <c r="A23" t="s">
        <v>48</v>
      </c>
      <c r="B23" t="s">
        <v>25</v>
      </c>
      <c r="C23">
        <v>2016</v>
      </c>
      <c r="D23" t="s">
        <v>10</v>
      </c>
      <c r="E23">
        <v>413543</v>
      </c>
      <c r="F23" t="s">
        <v>49</v>
      </c>
      <c r="G23" t="s">
        <v>1</v>
      </c>
    </row>
    <row r="24" spans="1:7" x14ac:dyDescent="0.35">
      <c r="A24" t="s">
        <v>48</v>
      </c>
      <c r="B24" t="s">
        <v>25</v>
      </c>
      <c r="C24">
        <v>2016</v>
      </c>
      <c r="D24" t="s">
        <v>10</v>
      </c>
      <c r="E24">
        <v>29061</v>
      </c>
      <c r="F24" t="s">
        <v>50</v>
      </c>
      <c r="G24" t="s">
        <v>3</v>
      </c>
    </row>
    <row r="25" spans="1:7" x14ac:dyDescent="0.35">
      <c r="A25" t="s">
        <v>48</v>
      </c>
      <c r="B25" t="s">
        <v>25</v>
      </c>
      <c r="C25">
        <v>2016</v>
      </c>
      <c r="D25" t="s">
        <v>10</v>
      </c>
      <c r="E25">
        <v>2149</v>
      </c>
      <c r="F25" t="s">
        <v>51</v>
      </c>
      <c r="G25" t="s">
        <v>2</v>
      </c>
    </row>
    <row r="26" spans="1:7" x14ac:dyDescent="0.35">
      <c r="A26" t="s">
        <v>48</v>
      </c>
      <c r="B26" t="s">
        <v>26</v>
      </c>
      <c r="C26">
        <v>2016</v>
      </c>
      <c r="D26" t="s">
        <v>10</v>
      </c>
      <c r="E26">
        <v>343048</v>
      </c>
      <c r="F26" t="s">
        <v>49</v>
      </c>
      <c r="G26" t="s">
        <v>1</v>
      </c>
    </row>
    <row r="27" spans="1:7" x14ac:dyDescent="0.35">
      <c r="A27" t="s">
        <v>48</v>
      </c>
      <c r="B27" t="s">
        <v>26</v>
      </c>
      <c r="C27">
        <v>2016</v>
      </c>
      <c r="D27" t="s">
        <v>10</v>
      </c>
      <c r="E27">
        <v>30666</v>
      </c>
      <c r="F27" t="s">
        <v>50</v>
      </c>
      <c r="G27" t="s">
        <v>3</v>
      </c>
    </row>
    <row r="28" spans="1:7" x14ac:dyDescent="0.35">
      <c r="A28" t="s">
        <v>48</v>
      </c>
      <c r="B28" t="s">
        <v>26</v>
      </c>
      <c r="C28">
        <v>2016</v>
      </c>
      <c r="D28" t="s">
        <v>10</v>
      </c>
      <c r="E28">
        <v>4075</v>
      </c>
      <c r="F28" t="s">
        <v>51</v>
      </c>
      <c r="G28" t="s">
        <v>2</v>
      </c>
    </row>
    <row r="29" spans="1:7" x14ac:dyDescent="0.35">
      <c r="A29" t="s">
        <v>48</v>
      </c>
      <c r="B29" t="s">
        <v>27</v>
      </c>
      <c r="C29">
        <v>2016</v>
      </c>
      <c r="D29" t="s">
        <v>10</v>
      </c>
      <c r="E29">
        <v>412804</v>
      </c>
      <c r="F29" t="s">
        <v>49</v>
      </c>
      <c r="G29" t="s">
        <v>1</v>
      </c>
    </row>
    <row r="30" spans="1:7" x14ac:dyDescent="0.35">
      <c r="A30" t="s">
        <v>48</v>
      </c>
      <c r="B30" t="s">
        <v>27</v>
      </c>
      <c r="C30">
        <v>2016</v>
      </c>
      <c r="D30" t="s">
        <v>10</v>
      </c>
      <c r="E30">
        <v>23541</v>
      </c>
      <c r="F30" t="s">
        <v>50</v>
      </c>
      <c r="G30" t="s">
        <v>3</v>
      </c>
    </row>
    <row r="31" spans="1:7" x14ac:dyDescent="0.35">
      <c r="A31" t="s">
        <v>48</v>
      </c>
      <c r="B31" t="s">
        <v>27</v>
      </c>
      <c r="C31">
        <v>2016</v>
      </c>
      <c r="D31" t="s">
        <v>10</v>
      </c>
      <c r="E31">
        <v>3263</v>
      </c>
      <c r="F31" t="s">
        <v>51</v>
      </c>
      <c r="G31" t="s">
        <v>2</v>
      </c>
    </row>
    <row r="32" spans="1:7" x14ac:dyDescent="0.35">
      <c r="A32" t="s">
        <v>48</v>
      </c>
      <c r="B32" t="s">
        <v>28</v>
      </c>
      <c r="C32">
        <v>2016</v>
      </c>
      <c r="D32" t="s">
        <v>10</v>
      </c>
      <c r="E32">
        <v>417348</v>
      </c>
      <c r="F32" t="s">
        <v>49</v>
      </c>
      <c r="G32" t="s">
        <v>1</v>
      </c>
    </row>
    <row r="33" spans="1:7" x14ac:dyDescent="0.35">
      <c r="A33" t="s">
        <v>48</v>
      </c>
      <c r="B33" t="s">
        <v>28</v>
      </c>
      <c r="C33">
        <v>2016</v>
      </c>
      <c r="D33" t="s">
        <v>10</v>
      </c>
      <c r="E33">
        <v>33490</v>
      </c>
      <c r="F33" t="s">
        <v>50</v>
      </c>
      <c r="G33" t="s">
        <v>3</v>
      </c>
    </row>
    <row r="34" spans="1:7" x14ac:dyDescent="0.35">
      <c r="A34" t="s">
        <v>48</v>
      </c>
      <c r="B34" t="s">
        <v>28</v>
      </c>
      <c r="C34">
        <v>2016</v>
      </c>
      <c r="D34" t="s">
        <v>10</v>
      </c>
      <c r="E34">
        <v>3067</v>
      </c>
      <c r="F34" t="s">
        <v>51</v>
      </c>
      <c r="G34" t="s">
        <v>2</v>
      </c>
    </row>
    <row r="35" spans="1:7" x14ac:dyDescent="0.35">
      <c r="A35" t="s">
        <v>52</v>
      </c>
      <c r="B35" t="s">
        <v>8</v>
      </c>
      <c r="C35">
        <v>2016</v>
      </c>
      <c r="D35" t="s">
        <v>29</v>
      </c>
      <c r="E35">
        <v>437812</v>
      </c>
      <c r="F35" t="s">
        <v>49</v>
      </c>
      <c r="G35" t="s">
        <v>1</v>
      </c>
    </row>
    <row r="36" spans="1:7" x14ac:dyDescent="0.35">
      <c r="A36" t="s">
        <v>52</v>
      </c>
      <c r="B36" t="s">
        <v>8</v>
      </c>
      <c r="C36">
        <v>2016</v>
      </c>
      <c r="D36" t="s">
        <v>29</v>
      </c>
      <c r="E36">
        <v>41404</v>
      </c>
      <c r="F36" t="s">
        <v>50</v>
      </c>
      <c r="G36" t="s">
        <v>3</v>
      </c>
    </row>
    <row r="37" spans="1:7" x14ac:dyDescent="0.35">
      <c r="A37" t="s">
        <v>52</v>
      </c>
      <c r="B37" t="s">
        <v>8</v>
      </c>
      <c r="C37">
        <v>2016</v>
      </c>
      <c r="D37" t="s">
        <v>29</v>
      </c>
      <c r="E37">
        <v>4822</v>
      </c>
      <c r="F37" t="s">
        <v>51</v>
      </c>
      <c r="G37" t="s">
        <v>2</v>
      </c>
    </row>
    <row r="38" spans="1:7" x14ac:dyDescent="0.35">
      <c r="A38" t="s">
        <v>52</v>
      </c>
      <c r="B38" t="s">
        <v>11</v>
      </c>
      <c r="C38">
        <v>2016</v>
      </c>
      <c r="D38" t="s">
        <v>29</v>
      </c>
      <c r="E38">
        <v>370356</v>
      </c>
      <c r="F38" t="s">
        <v>49</v>
      </c>
      <c r="G38" t="s">
        <v>1</v>
      </c>
    </row>
    <row r="39" spans="1:7" x14ac:dyDescent="0.35">
      <c r="A39" t="s">
        <v>52</v>
      </c>
      <c r="B39" t="s">
        <v>11</v>
      </c>
      <c r="C39">
        <v>2016</v>
      </c>
      <c r="D39" t="s">
        <v>29</v>
      </c>
      <c r="E39">
        <v>50269</v>
      </c>
      <c r="F39" t="s">
        <v>50</v>
      </c>
      <c r="G39" t="s">
        <v>3</v>
      </c>
    </row>
    <row r="40" spans="1:7" x14ac:dyDescent="0.35">
      <c r="A40" t="s">
        <v>52</v>
      </c>
      <c r="B40" t="s">
        <v>11</v>
      </c>
      <c r="C40">
        <v>2016</v>
      </c>
      <c r="D40" t="s">
        <v>29</v>
      </c>
      <c r="E40">
        <v>2872</v>
      </c>
      <c r="F40" t="s">
        <v>51</v>
      </c>
      <c r="G40" t="s">
        <v>2</v>
      </c>
    </row>
    <row r="41" spans="1:7" x14ac:dyDescent="0.35">
      <c r="A41" t="s">
        <v>52</v>
      </c>
      <c r="B41" t="s">
        <v>12</v>
      </c>
      <c r="C41">
        <v>2016</v>
      </c>
      <c r="D41" t="s">
        <v>29</v>
      </c>
      <c r="E41">
        <v>231200</v>
      </c>
      <c r="F41" t="s">
        <v>49</v>
      </c>
      <c r="G41" t="s">
        <v>1</v>
      </c>
    </row>
    <row r="42" spans="1:7" x14ac:dyDescent="0.35">
      <c r="A42" t="s">
        <v>52</v>
      </c>
      <c r="B42" t="s">
        <v>12</v>
      </c>
      <c r="C42">
        <v>2016</v>
      </c>
      <c r="D42" t="s">
        <v>29</v>
      </c>
      <c r="E42">
        <v>38796</v>
      </c>
      <c r="F42" t="s">
        <v>50</v>
      </c>
      <c r="G42" t="s">
        <v>3</v>
      </c>
    </row>
    <row r="43" spans="1:7" x14ac:dyDescent="0.35">
      <c r="A43" t="s">
        <v>52</v>
      </c>
      <c r="B43" t="s">
        <v>12</v>
      </c>
      <c r="C43">
        <v>2016</v>
      </c>
      <c r="D43" t="s">
        <v>29</v>
      </c>
      <c r="E43">
        <v>4414</v>
      </c>
      <c r="F43" t="s">
        <v>51</v>
      </c>
      <c r="G43" t="s">
        <v>2</v>
      </c>
    </row>
    <row r="44" spans="1:7" x14ac:dyDescent="0.35">
      <c r="A44" t="s">
        <v>52</v>
      </c>
      <c r="B44" t="s">
        <v>13</v>
      </c>
      <c r="C44">
        <v>2016</v>
      </c>
      <c r="D44" t="s">
        <v>29</v>
      </c>
      <c r="E44">
        <v>336263</v>
      </c>
      <c r="F44" t="s">
        <v>49</v>
      </c>
      <c r="G44" t="s">
        <v>1</v>
      </c>
    </row>
    <row r="45" spans="1:7" x14ac:dyDescent="0.35">
      <c r="A45" t="s">
        <v>52</v>
      </c>
      <c r="B45" t="s">
        <v>13</v>
      </c>
      <c r="C45">
        <v>2016</v>
      </c>
      <c r="D45" t="s">
        <v>29</v>
      </c>
      <c r="E45">
        <v>30638</v>
      </c>
      <c r="F45" t="s">
        <v>50</v>
      </c>
      <c r="G45" t="s">
        <v>3</v>
      </c>
    </row>
    <row r="46" spans="1:7" x14ac:dyDescent="0.35">
      <c r="A46" t="s">
        <v>52</v>
      </c>
      <c r="B46" t="s">
        <v>13</v>
      </c>
      <c r="C46">
        <v>2016</v>
      </c>
      <c r="D46" t="s">
        <v>29</v>
      </c>
      <c r="E46">
        <v>2861</v>
      </c>
      <c r="F46" t="s">
        <v>51</v>
      </c>
      <c r="G46" t="s">
        <v>2</v>
      </c>
    </row>
    <row r="47" spans="1:7" x14ac:dyDescent="0.35">
      <c r="A47" t="s">
        <v>52</v>
      </c>
      <c r="B47" t="s">
        <v>16</v>
      </c>
      <c r="C47">
        <v>2016</v>
      </c>
      <c r="D47" t="s">
        <v>29</v>
      </c>
      <c r="E47">
        <v>267027</v>
      </c>
      <c r="F47" t="s">
        <v>49</v>
      </c>
      <c r="G47" t="s">
        <v>1</v>
      </c>
    </row>
    <row r="48" spans="1:7" x14ac:dyDescent="0.35">
      <c r="A48" t="s">
        <v>52</v>
      </c>
      <c r="B48" t="s">
        <v>16</v>
      </c>
      <c r="C48">
        <v>2016</v>
      </c>
      <c r="D48" t="s">
        <v>29</v>
      </c>
      <c r="E48">
        <v>47231</v>
      </c>
      <c r="F48" t="s">
        <v>50</v>
      </c>
      <c r="G48" t="s">
        <v>3</v>
      </c>
    </row>
    <row r="49" spans="1:7" x14ac:dyDescent="0.35">
      <c r="A49" t="s">
        <v>52</v>
      </c>
      <c r="B49" t="s">
        <v>16</v>
      </c>
      <c r="C49">
        <v>2016</v>
      </c>
      <c r="D49" t="s">
        <v>29</v>
      </c>
      <c r="E49">
        <v>3846</v>
      </c>
      <c r="F49" t="s">
        <v>51</v>
      </c>
      <c r="G49" t="s">
        <v>2</v>
      </c>
    </row>
    <row r="50" spans="1:7" x14ac:dyDescent="0.35">
      <c r="A50" t="s">
        <v>52</v>
      </c>
      <c r="B50" t="s">
        <v>19</v>
      </c>
      <c r="C50">
        <v>2016</v>
      </c>
      <c r="D50" t="s">
        <v>29</v>
      </c>
      <c r="E50">
        <v>424629</v>
      </c>
      <c r="F50" t="s">
        <v>49</v>
      </c>
      <c r="G50" t="s">
        <v>1</v>
      </c>
    </row>
    <row r="51" spans="1:7" x14ac:dyDescent="0.35">
      <c r="A51" t="s">
        <v>52</v>
      </c>
      <c r="B51" t="s">
        <v>19</v>
      </c>
      <c r="C51">
        <v>2016</v>
      </c>
      <c r="D51" t="s">
        <v>29</v>
      </c>
      <c r="E51">
        <v>21445</v>
      </c>
      <c r="F51" t="s">
        <v>50</v>
      </c>
      <c r="G51" t="s">
        <v>3</v>
      </c>
    </row>
    <row r="52" spans="1:7" x14ac:dyDescent="0.35">
      <c r="A52" t="s">
        <v>52</v>
      </c>
      <c r="B52" t="s">
        <v>19</v>
      </c>
      <c r="C52">
        <v>2016</v>
      </c>
      <c r="D52" t="s">
        <v>29</v>
      </c>
      <c r="E52">
        <v>3802</v>
      </c>
      <c r="F52" t="s">
        <v>51</v>
      </c>
      <c r="G52" t="s">
        <v>2</v>
      </c>
    </row>
    <row r="53" spans="1:7" x14ac:dyDescent="0.35">
      <c r="A53" t="s">
        <v>52</v>
      </c>
      <c r="B53" t="s">
        <v>22</v>
      </c>
      <c r="C53">
        <v>2016</v>
      </c>
      <c r="D53" t="s">
        <v>29</v>
      </c>
      <c r="E53">
        <v>453536</v>
      </c>
      <c r="F53" t="s">
        <v>49</v>
      </c>
      <c r="G53" t="s">
        <v>1</v>
      </c>
    </row>
    <row r="54" spans="1:7" x14ac:dyDescent="0.35">
      <c r="A54" t="s">
        <v>52</v>
      </c>
      <c r="B54" t="s">
        <v>22</v>
      </c>
      <c r="C54">
        <v>2016</v>
      </c>
      <c r="D54" t="s">
        <v>29</v>
      </c>
      <c r="E54">
        <v>43418</v>
      </c>
      <c r="F54" t="s">
        <v>50</v>
      </c>
      <c r="G54" t="s">
        <v>3</v>
      </c>
    </row>
    <row r="55" spans="1:7" x14ac:dyDescent="0.35">
      <c r="A55" t="s">
        <v>52</v>
      </c>
      <c r="B55" t="s">
        <v>22</v>
      </c>
      <c r="C55">
        <v>2016</v>
      </c>
      <c r="D55" t="s">
        <v>29</v>
      </c>
      <c r="E55">
        <v>4704</v>
      </c>
      <c r="F55" t="s">
        <v>51</v>
      </c>
      <c r="G55" t="s">
        <v>2</v>
      </c>
    </row>
    <row r="56" spans="1:7" x14ac:dyDescent="0.35">
      <c r="A56" t="s">
        <v>52</v>
      </c>
      <c r="B56" t="s">
        <v>25</v>
      </c>
      <c r="C56">
        <v>2016</v>
      </c>
      <c r="D56" t="s">
        <v>29</v>
      </c>
      <c r="E56">
        <v>252241</v>
      </c>
      <c r="F56" t="s">
        <v>49</v>
      </c>
      <c r="G56" t="s">
        <v>1</v>
      </c>
    </row>
    <row r="57" spans="1:7" x14ac:dyDescent="0.35">
      <c r="A57" t="s">
        <v>52</v>
      </c>
      <c r="B57" t="s">
        <v>25</v>
      </c>
      <c r="C57">
        <v>2016</v>
      </c>
      <c r="D57" t="s">
        <v>29</v>
      </c>
      <c r="E57">
        <v>49719</v>
      </c>
      <c r="F57" t="s">
        <v>50</v>
      </c>
      <c r="G57" t="s">
        <v>3</v>
      </c>
    </row>
    <row r="58" spans="1:7" x14ac:dyDescent="0.35">
      <c r="A58" t="s">
        <v>52</v>
      </c>
      <c r="B58" t="s">
        <v>25</v>
      </c>
      <c r="C58">
        <v>2016</v>
      </c>
      <c r="D58" t="s">
        <v>29</v>
      </c>
      <c r="E58">
        <v>2499</v>
      </c>
      <c r="F58" t="s">
        <v>51</v>
      </c>
      <c r="G58" t="s">
        <v>2</v>
      </c>
    </row>
    <row r="59" spans="1:7" x14ac:dyDescent="0.35">
      <c r="A59" t="s">
        <v>52</v>
      </c>
      <c r="B59" t="s">
        <v>26</v>
      </c>
      <c r="C59">
        <v>2016</v>
      </c>
      <c r="D59" t="s">
        <v>29</v>
      </c>
      <c r="E59">
        <v>202733</v>
      </c>
      <c r="F59" t="s">
        <v>49</v>
      </c>
      <c r="G59" t="s">
        <v>1</v>
      </c>
    </row>
    <row r="60" spans="1:7" x14ac:dyDescent="0.35">
      <c r="A60" t="s">
        <v>52</v>
      </c>
      <c r="B60" t="s">
        <v>26</v>
      </c>
      <c r="C60">
        <v>2016</v>
      </c>
      <c r="D60" t="s">
        <v>29</v>
      </c>
      <c r="E60">
        <v>32055</v>
      </c>
      <c r="F60" t="s">
        <v>50</v>
      </c>
      <c r="G60" t="s">
        <v>3</v>
      </c>
    </row>
    <row r="61" spans="1:7" x14ac:dyDescent="0.35">
      <c r="A61" t="s">
        <v>52</v>
      </c>
      <c r="B61" t="s">
        <v>26</v>
      </c>
      <c r="C61">
        <v>2016</v>
      </c>
      <c r="D61" t="s">
        <v>29</v>
      </c>
      <c r="E61">
        <v>3200</v>
      </c>
      <c r="F61" t="s">
        <v>51</v>
      </c>
      <c r="G61" t="s">
        <v>2</v>
      </c>
    </row>
    <row r="62" spans="1:7" x14ac:dyDescent="0.35">
      <c r="A62" t="s">
        <v>52</v>
      </c>
      <c r="B62" t="s">
        <v>27</v>
      </c>
      <c r="C62">
        <v>2016</v>
      </c>
      <c r="D62" t="s">
        <v>29</v>
      </c>
      <c r="E62">
        <v>258350</v>
      </c>
      <c r="F62" t="s">
        <v>49</v>
      </c>
      <c r="G62" t="s">
        <v>1</v>
      </c>
    </row>
    <row r="63" spans="1:7" x14ac:dyDescent="0.35">
      <c r="A63" t="s">
        <v>52</v>
      </c>
      <c r="B63" t="s">
        <v>27</v>
      </c>
      <c r="C63">
        <v>2016</v>
      </c>
      <c r="D63" t="s">
        <v>29</v>
      </c>
      <c r="E63">
        <v>33749</v>
      </c>
      <c r="F63" t="s">
        <v>50</v>
      </c>
      <c r="G63" t="s">
        <v>3</v>
      </c>
    </row>
    <row r="64" spans="1:7" x14ac:dyDescent="0.35">
      <c r="A64" t="s">
        <v>52</v>
      </c>
      <c r="B64" t="s">
        <v>27</v>
      </c>
      <c r="C64">
        <v>2016</v>
      </c>
      <c r="D64" t="s">
        <v>29</v>
      </c>
      <c r="E64">
        <v>3946</v>
      </c>
      <c r="F64" t="s">
        <v>51</v>
      </c>
      <c r="G64" t="s">
        <v>2</v>
      </c>
    </row>
    <row r="65" spans="1:7" x14ac:dyDescent="0.35">
      <c r="A65" t="s">
        <v>52</v>
      </c>
      <c r="B65" t="s">
        <v>28</v>
      </c>
      <c r="C65">
        <v>2016</v>
      </c>
      <c r="D65" t="s">
        <v>29</v>
      </c>
      <c r="E65">
        <v>408801</v>
      </c>
      <c r="F65" t="s">
        <v>49</v>
      </c>
      <c r="G65" t="s">
        <v>1</v>
      </c>
    </row>
    <row r="66" spans="1:7" x14ac:dyDescent="0.35">
      <c r="A66" t="s">
        <v>52</v>
      </c>
      <c r="B66" t="s">
        <v>28</v>
      </c>
      <c r="C66">
        <v>2016</v>
      </c>
      <c r="D66" t="s">
        <v>29</v>
      </c>
      <c r="E66">
        <v>22845</v>
      </c>
      <c r="F66" t="s">
        <v>50</v>
      </c>
      <c r="G66" t="s">
        <v>3</v>
      </c>
    </row>
    <row r="67" spans="1:7" x14ac:dyDescent="0.35">
      <c r="A67" t="s">
        <v>52</v>
      </c>
      <c r="B67" t="s">
        <v>28</v>
      </c>
      <c r="C67">
        <v>2016</v>
      </c>
      <c r="D67" t="s">
        <v>29</v>
      </c>
      <c r="E67">
        <v>4403</v>
      </c>
      <c r="F67" t="s">
        <v>51</v>
      </c>
      <c r="G67" t="s">
        <v>2</v>
      </c>
    </row>
    <row r="68" spans="1:7" x14ac:dyDescent="0.35">
      <c r="A68" t="s">
        <v>53</v>
      </c>
      <c r="B68" t="s">
        <v>8</v>
      </c>
      <c r="C68">
        <v>2016</v>
      </c>
      <c r="D68" t="s">
        <v>30</v>
      </c>
      <c r="E68">
        <v>242522</v>
      </c>
      <c r="F68" t="s">
        <v>49</v>
      </c>
      <c r="G68" t="s">
        <v>1</v>
      </c>
    </row>
    <row r="69" spans="1:7" x14ac:dyDescent="0.35">
      <c r="A69" t="s">
        <v>53</v>
      </c>
      <c r="B69" t="s">
        <v>8</v>
      </c>
      <c r="C69">
        <v>2016</v>
      </c>
      <c r="D69" t="s">
        <v>30</v>
      </c>
      <c r="E69">
        <v>27059</v>
      </c>
      <c r="F69" t="s">
        <v>50</v>
      </c>
      <c r="G69" t="s">
        <v>3</v>
      </c>
    </row>
    <row r="70" spans="1:7" x14ac:dyDescent="0.35">
      <c r="A70" t="s">
        <v>53</v>
      </c>
      <c r="B70" t="s">
        <v>8</v>
      </c>
      <c r="C70">
        <v>2016</v>
      </c>
      <c r="D70" t="s">
        <v>30</v>
      </c>
      <c r="E70">
        <v>2617</v>
      </c>
      <c r="F70" t="s">
        <v>51</v>
      </c>
      <c r="G70" t="s">
        <v>2</v>
      </c>
    </row>
    <row r="71" spans="1:7" x14ac:dyDescent="0.35">
      <c r="A71" t="s">
        <v>53</v>
      </c>
      <c r="B71" t="s">
        <v>11</v>
      </c>
      <c r="C71">
        <v>2016</v>
      </c>
      <c r="D71" t="s">
        <v>30</v>
      </c>
      <c r="E71">
        <v>363959</v>
      </c>
      <c r="F71" t="s">
        <v>49</v>
      </c>
      <c r="G71" t="s">
        <v>1</v>
      </c>
    </row>
    <row r="72" spans="1:7" x14ac:dyDescent="0.35">
      <c r="A72" t="s">
        <v>53</v>
      </c>
      <c r="B72" t="s">
        <v>11</v>
      </c>
      <c r="C72">
        <v>2016</v>
      </c>
      <c r="D72" t="s">
        <v>30</v>
      </c>
      <c r="E72">
        <v>33456</v>
      </c>
      <c r="F72" t="s">
        <v>50</v>
      </c>
      <c r="G72" t="s">
        <v>3</v>
      </c>
    </row>
    <row r="73" spans="1:7" x14ac:dyDescent="0.35">
      <c r="A73" t="s">
        <v>53</v>
      </c>
      <c r="B73" t="s">
        <v>11</v>
      </c>
      <c r="C73">
        <v>2016</v>
      </c>
      <c r="D73" t="s">
        <v>30</v>
      </c>
      <c r="E73">
        <v>2317</v>
      </c>
      <c r="F73" t="s">
        <v>51</v>
      </c>
      <c r="G73" t="s">
        <v>2</v>
      </c>
    </row>
    <row r="74" spans="1:7" x14ac:dyDescent="0.35">
      <c r="A74" t="s">
        <v>53</v>
      </c>
      <c r="B74" t="s">
        <v>12</v>
      </c>
      <c r="C74">
        <v>2016</v>
      </c>
      <c r="D74" t="s">
        <v>30</v>
      </c>
      <c r="E74">
        <v>424409</v>
      </c>
      <c r="F74" t="s">
        <v>49</v>
      </c>
      <c r="G74" t="s">
        <v>1</v>
      </c>
    </row>
    <row r="75" spans="1:7" x14ac:dyDescent="0.35">
      <c r="A75" t="s">
        <v>53</v>
      </c>
      <c r="B75" t="s">
        <v>12</v>
      </c>
      <c r="C75">
        <v>2016</v>
      </c>
      <c r="D75" t="s">
        <v>30</v>
      </c>
      <c r="E75">
        <v>26934</v>
      </c>
      <c r="F75" t="s">
        <v>50</v>
      </c>
      <c r="G75" t="s">
        <v>3</v>
      </c>
    </row>
    <row r="76" spans="1:7" x14ac:dyDescent="0.35">
      <c r="A76" t="s">
        <v>53</v>
      </c>
      <c r="B76" t="s">
        <v>12</v>
      </c>
      <c r="C76">
        <v>2016</v>
      </c>
      <c r="D76" t="s">
        <v>30</v>
      </c>
      <c r="E76">
        <v>2160</v>
      </c>
      <c r="F76" t="s">
        <v>51</v>
      </c>
      <c r="G76" t="s">
        <v>2</v>
      </c>
    </row>
    <row r="77" spans="1:7" x14ac:dyDescent="0.35">
      <c r="A77" t="s">
        <v>53</v>
      </c>
      <c r="B77" t="s">
        <v>13</v>
      </c>
      <c r="C77">
        <v>2016</v>
      </c>
      <c r="D77" t="s">
        <v>30</v>
      </c>
      <c r="E77">
        <v>423089</v>
      </c>
      <c r="F77" t="s">
        <v>49</v>
      </c>
      <c r="G77" t="s">
        <v>1</v>
      </c>
    </row>
    <row r="78" spans="1:7" x14ac:dyDescent="0.35">
      <c r="A78" t="s">
        <v>53</v>
      </c>
      <c r="B78" t="s">
        <v>13</v>
      </c>
      <c r="C78">
        <v>2016</v>
      </c>
      <c r="D78" t="s">
        <v>30</v>
      </c>
      <c r="E78">
        <v>35397</v>
      </c>
      <c r="F78" t="s">
        <v>50</v>
      </c>
      <c r="G78" t="s">
        <v>3</v>
      </c>
    </row>
    <row r="79" spans="1:7" x14ac:dyDescent="0.35">
      <c r="A79" t="s">
        <v>53</v>
      </c>
      <c r="B79" t="s">
        <v>13</v>
      </c>
      <c r="C79">
        <v>2016</v>
      </c>
      <c r="D79" t="s">
        <v>30</v>
      </c>
      <c r="E79">
        <v>4854</v>
      </c>
      <c r="F79" t="s">
        <v>51</v>
      </c>
      <c r="G79" t="s">
        <v>2</v>
      </c>
    </row>
    <row r="80" spans="1:7" x14ac:dyDescent="0.35">
      <c r="A80" t="s">
        <v>53</v>
      </c>
      <c r="B80" t="s">
        <v>16</v>
      </c>
      <c r="C80">
        <v>2016</v>
      </c>
      <c r="D80" t="s">
        <v>30</v>
      </c>
      <c r="E80">
        <v>234020</v>
      </c>
      <c r="F80" t="s">
        <v>49</v>
      </c>
      <c r="G80" t="s">
        <v>1</v>
      </c>
    </row>
    <row r="81" spans="1:7" x14ac:dyDescent="0.35">
      <c r="A81" t="s">
        <v>53</v>
      </c>
      <c r="B81" t="s">
        <v>16</v>
      </c>
      <c r="C81">
        <v>2016</v>
      </c>
      <c r="D81" t="s">
        <v>30</v>
      </c>
      <c r="E81">
        <v>34906</v>
      </c>
      <c r="F81" t="s">
        <v>50</v>
      </c>
      <c r="G81" t="s">
        <v>3</v>
      </c>
    </row>
    <row r="82" spans="1:7" x14ac:dyDescent="0.35">
      <c r="A82" t="s">
        <v>53</v>
      </c>
      <c r="B82" t="s">
        <v>16</v>
      </c>
      <c r="C82">
        <v>2016</v>
      </c>
      <c r="D82" t="s">
        <v>30</v>
      </c>
      <c r="E82">
        <v>3400</v>
      </c>
      <c r="F82" t="s">
        <v>51</v>
      </c>
      <c r="G82" t="s">
        <v>2</v>
      </c>
    </row>
    <row r="83" spans="1:7" x14ac:dyDescent="0.35">
      <c r="A83" t="s">
        <v>53</v>
      </c>
      <c r="B83" t="s">
        <v>19</v>
      </c>
      <c r="C83">
        <v>2016</v>
      </c>
      <c r="D83" t="s">
        <v>30</v>
      </c>
      <c r="E83">
        <v>417242</v>
      </c>
      <c r="F83" t="s">
        <v>49</v>
      </c>
      <c r="G83" t="s">
        <v>1</v>
      </c>
    </row>
    <row r="84" spans="1:7" x14ac:dyDescent="0.35">
      <c r="A84" t="s">
        <v>53</v>
      </c>
      <c r="B84" t="s">
        <v>19</v>
      </c>
      <c r="C84">
        <v>2016</v>
      </c>
      <c r="D84" t="s">
        <v>30</v>
      </c>
      <c r="E84">
        <v>40682</v>
      </c>
      <c r="F84" t="s">
        <v>50</v>
      </c>
      <c r="G84" t="s">
        <v>3</v>
      </c>
    </row>
    <row r="85" spans="1:7" x14ac:dyDescent="0.35">
      <c r="A85" t="s">
        <v>53</v>
      </c>
      <c r="B85" t="s">
        <v>19</v>
      </c>
      <c r="C85">
        <v>2016</v>
      </c>
      <c r="D85" t="s">
        <v>30</v>
      </c>
      <c r="E85">
        <v>3773</v>
      </c>
      <c r="F85" t="s">
        <v>51</v>
      </c>
      <c r="G85" t="s">
        <v>2</v>
      </c>
    </row>
    <row r="86" spans="1:7" x14ac:dyDescent="0.35">
      <c r="A86" t="s">
        <v>53</v>
      </c>
      <c r="B86" t="s">
        <v>22</v>
      </c>
      <c r="C86">
        <v>2016</v>
      </c>
      <c r="D86" t="s">
        <v>30</v>
      </c>
      <c r="E86">
        <v>398217</v>
      </c>
      <c r="F86" t="s">
        <v>49</v>
      </c>
      <c r="G86" t="s">
        <v>1</v>
      </c>
    </row>
    <row r="87" spans="1:7" x14ac:dyDescent="0.35">
      <c r="A87" t="s">
        <v>53</v>
      </c>
      <c r="B87" t="s">
        <v>22</v>
      </c>
      <c r="C87">
        <v>2016</v>
      </c>
      <c r="D87" t="s">
        <v>30</v>
      </c>
      <c r="E87">
        <v>33341</v>
      </c>
      <c r="F87" t="s">
        <v>50</v>
      </c>
      <c r="G87" t="s">
        <v>3</v>
      </c>
    </row>
    <row r="88" spans="1:7" x14ac:dyDescent="0.35">
      <c r="A88" t="s">
        <v>53</v>
      </c>
      <c r="B88" t="s">
        <v>22</v>
      </c>
      <c r="C88">
        <v>2016</v>
      </c>
      <c r="D88" t="s">
        <v>30</v>
      </c>
      <c r="E88">
        <v>4886</v>
      </c>
      <c r="F88" t="s">
        <v>51</v>
      </c>
      <c r="G88" t="s">
        <v>2</v>
      </c>
    </row>
    <row r="89" spans="1:7" x14ac:dyDescent="0.35">
      <c r="A89" t="s">
        <v>53</v>
      </c>
      <c r="B89" t="s">
        <v>25</v>
      </c>
      <c r="C89">
        <v>2016</v>
      </c>
      <c r="D89" t="s">
        <v>30</v>
      </c>
      <c r="E89">
        <v>461819</v>
      </c>
      <c r="F89" t="s">
        <v>49</v>
      </c>
      <c r="G89" t="s">
        <v>1</v>
      </c>
    </row>
    <row r="90" spans="1:7" x14ac:dyDescent="0.35">
      <c r="A90" t="s">
        <v>53</v>
      </c>
      <c r="B90" t="s">
        <v>25</v>
      </c>
      <c r="C90">
        <v>2016</v>
      </c>
      <c r="D90" t="s">
        <v>30</v>
      </c>
      <c r="E90">
        <v>29178</v>
      </c>
      <c r="F90" t="s">
        <v>50</v>
      </c>
      <c r="G90" t="s">
        <v>3</v>
      </c>
    </row>
    <row r="91" spans="1:7" x14ac:dyDescent="0.35">
      <c r="A91" t="s">
        <v>53</v>
      </c>
      <c r="B91" t="s">
        <v>25</v>
      </c>
      <c r="C91">
        <v>2016</v>
      </c>
      <c r="D91" t="s">
        <v>30</v>
      </c>
      <c r="E91">
        <v>2844</v>
      </c>
      <c r="F91" t="s">
        <v>51</v>
      </c>
      <c r="G91" t="s">
        <v>2</v>
      </c>
    </row>
    <row r="92" spans="1:7" x14ac:dyDescent="0.35">
      <c r="A92" t="s">
        <v>53</v>
      </c>
      <c r="B92" t="s">
        <v>26</v>
      </c>
      <c r="C92">
        <v>2016</v>
      </c>
      <c r="D92" t="s">
        <v>30</v>
      </c>
      <c r="E92">
        <v>239402</v>
      </c>
      <c r="F92" t="s">
        <v>49</v>
      </c>
      <c r="G92" t="s">
        <v>1</v>
      </c>
    </row>
    <row r="93" spans="1:7" x14ac:dyDescent="0.35">
      <c r="A93" t="s">
        <v>53</v>
      </c>
      <c r="B93" t="s">
        <v>26</v>
      </c>
      <c r="C93">
        <v>2016</v>
      </c>
      <c r="D93" t="s">
        <v>30</v>
      </c>
      <c r="E93">
        <v>48668</v>
      </c>
      <c r="F93" t="s">
        <v>50</v>
      </c>
      <c r="G93" t="s">
        <v>3</v>
      </c>
    </row>
    <row r="94" spans="1:7" x14ac:dyDescent="0.35">
      <c r="A94" t="s">
        <v>53</v>
      </c>
      <c r="B94" t="s">
        <v>26</v>
      </c>
      <c r="C94">
        <v>2016</v>
      </c>
      <c r="D94" t="s">
        <v>30</v>
      </c>
      <c r="E94">
        <v>2327</v>
      </c>
      <c r="F94" t="s">
        <v>51</v>
      </c>
      <c r="G94" t="s">
        <v>2</v>
      </c>
    </row>
    <row r="95" spans="1:7" x14ac:dyDescent="0.35">
      <c r="A95" t="s">
        <v>53</v>
      </c>
      <c r="B95" t="s">
        <v>27</v>
      </c>
      <c r="C95">
        <v>2016</v>
      </c>
      <c r="D95" t="s">
        <v>30</v>
      </c>
      <c r="E95">
        <v>238633</v>
      </c>
      <c r="F95" t="s">
        <v>49</v>
      </c>
      <c r="G95" t="s">
        <v>1</v>
      </c>
    </row>
    <row r="96" spans="1:7" x14ac:dyDescent="0.35">
      <c r="A96" t="s">
        <v>53</v>
      </c>
      <c r="B96" t="s">
        <v>27</v>
      </c>
      <c r="C96">
        <v>2016</v>
      </c>
      <c r="D96" t="s">
        <v>30</v>
      </c>
      <c r="E96">
        <v>29262</v>
      </c>
      <c r="F96" t="s">
        <v>50</v>
      </c>
      <c r="G96" t="s">
        <v>3</v>
      </c>
    </row>
    <row r="97" spans="1:7" x14ac:dyDescent="0.35">
      <c r="A97" t="s">
        <v>53</v>
      </c>
      <c r="B97" t="s">
        <v>27</v>
      </c>
      <c r="C97">
        <v>2016</v>
      </c>
      <c r="D97" t="s">
        <v>30</v>
      </c>
      <c r="E97">
        <v>4298</v>
      </c>
      <c r="F97" t="s">
        <v>51</v>
      </c>
      <c r="G97" t="s">
        <v>2</v>
      </c>
    </row>
    <row r="98" spans="1:7" x14ac:dyDescent="0.35">
      <c r="A98" t="s">
        <v>53</v>
      </c>
      <c r="B98" t="s">
        <v>28</v>
      </c>
      <c r="C98">
        <v>2016</v>
      </c>
      <c r="D98" t="s">
        <v>30</v>
      </c>
      <c r="E98">
        <v>471206</v>
      </c>
      <c r="F98" t="s">
        <v>49</v>
      </c>
      <c r="G98" t="s">
        <v>1</v>
      </c>
    </row>
    <row r="99" spans="1:7" x14ac:dyDescent="0.35">
      <c r="A99" t="s">
        <v>53</v>
      </c>
      <c r="B99" t="s">
        <v>28</v>
      </c>
      <c r="C99">
        <v>2016</v>
      </c>
      <c r="D99" t="s">
        <v>30</v>
      </c>
      <c r="E99">
        <v>29866</v>
      </c>
      <c r="F99" t="s">
        <v>50</v>
      </c>
      <c r="G99" t="s">
        <v>3</v>
      </c>
    </row>
    <row r="100" spans="1:7" x14ac:dyDescent="0.35">
      <c r="A100" t="s">
        <v>53</v>
      </c>
      <c r="B100" t="s">
        <v>28</v>
      </c>
      <c r="C100">
        <v>2016</v>
      </c>
      <c r="D100" t="s">
        <v>30</v>
      </c>
      <c r="E100">
        <v>4075</v>
      </c>
      <c r="F100" t="s">
        <v>51</v>
      </c>
      <c r="G100" t="s">
        <v>2</v>
      </c>
    </row>
    <row r="101" spans="1:7" x14ac:dyDescent="0.35">
      <c r="A101" t="s">
        <v>54</v>
      </c>
      <c r="B101" t="s">
        <v>8</v>
      </c>
      <c r="C101">
        <v>2016</v>
      </c>
      <c r="D101" t="s">
        <v>31</v>
      </c>
      <c r="E101">
        <v>266742</v>
      </c>
      <c r="F101" t="s">
        <v>49</v>
      </c>
      <c r="G101" t="s">
        <v>1</v>
      </c>
    </row>
    <row r="102" spans="1:7" x14ac:dyDescent="0.35">
      <c r="A102" t="s">
        <v>54</v>
      </c>
      <c r="B102" t="s">
        <v>8</v>
      </c>
      <c r="C102">
        <v>2016</v>
      </c>
      <c r="D102" t="s">
        <v>31</v>
      </c>
      <c r="E102">
        <v>36271</v>
      </c>
      <c r="F102" t="s">
        <v>50</v>
      </c>
      <c r="G102" t="s">
        <v>3</v>
      </c>
    </row>
    <row r="103" spans="1:7" x14ac:dyDescent="0.35">
      <c r="A103" t="s">
        <v>54</v>
      </c>
      <c r="B103" t="s">
        <v>8</v>
      </c>
      <c r="C103">
        <v>2016</v>
      </c>
      <c r="D103" t="s">
        <v>31</v>
      </c>
      <c r="E103">
        <v>3267</v>
      </c>
      <c r="F103" t="s">
        <v>51</v>
      </c>
      <c r="G103" t="s">
        <v>2</v>
      </c>
    </row>
    <row r="104" spans="1:7" x14ac:dyDescent="0.35">
      <c r="A104" t="s">
        <v>54</v>
      </c>
      <c r="B104" t="s">
        <v>11</v>
      </c>
      <c r="C104">
        <v>2016</v>
      </c>
      <c r="D104" t="s">
        <v>31</v>
      </c>
      <c r="E104">
        <v>242610</v>
      </c>
      <c r="F104" t="s">
        <v>49</v>
      </c>
      <c r="G104" t="s">
        <v>1</v>
      </c>
    </row>
    <row r="105" spans="1:7" x14ac:dyDescent="0.35">
      <c r="A105" t="s">
        <v>54</v>
      </c>
      <c r="B105" t="s">
        <v>11</v>
      </c>
      <c r="C105">
        <v>2016</v>
      </c>
      <c r="D105" t="s">
        <v>31</v>
      </c>
      <c r="E105">
        <v>50193</v>
      </c>
      <c r="F105" t="s">
        <v>50</v>
      </c>
      <c r="G105" t="s">
        <v>3</v>
      </c>
    </row>
    <row r="106" spans="1:7" x14ac:dyDescent="0.35">
      <c r="A106" t="s">
        <v>54</v>
      </c>
      <c r="B106" t="s">
        <v>11</v>
      </c>
      <c r="C106">
        <v>2016</v>
      </c>
      <c r="D106" t="s">
        <v>31</v>
      </c>
      <c r="E106">
        <v>3522</v>
      </c>
      <c r="F106" t="s">
        <v>51</v>
      </c>
      <c r="G106" t="s">
        <v>2</v>
      </c>
    </row>
    <row r="107" spans="1:7" x14ac:dyDescent="0.35">
      <c r="A107" t="s">
        <v>54</v>
      </c>
      <c r="B107" t="s">
        <v>12</v>
      </c>
      <c r="C107">
        <v>2016</v>
      </c>
      <c r="D107" t="s">
        <v>31</v>
      </c>
      <c r="E107">
        <v>488203</v>
      </c>
      <c r="F107" t="s">
        <v>49</v>
      </c>
      <c r="G107" t="s">
        <v>1</v>
      </c>
    </row>
    <row r="108" spans="1:7" x14ac:dyDescent="0.35">
      <c r="A108" t="s">
        <v>54</v>
      </c>
      <c r="B108" t="s">
        <v>12</v>
      </c>
      <c r="C108">
        <v>2016</v>
      </c>
      <c r="D108" t="s">
        <v>31</v>
      </c>
      <c r="E108">
        <v>38987</v>
      </c>
      <c r="F108" t="s">
        <v>50</v>
      </c>
      <c r="G108" t="s">
        <v>3</v>
      </c>
    </row>
    <row r="109" spans="1:7" x14ac:dyDescent="0.35">
      <c r="A109" t="s">
        <v>54</v>
      </c>
      <c r="B109" t="s">
        <v>12</v>
      </c>
      <c r="C109">
        <v>2016</v>
      </c>
      <c r="D109" t="s">
        <v>31</v>
      </c>
      <c r="E109">
        <v>4520</v>
      </c>
      <c r="F109" t="s">
        <v>51</v>
      </c>
      <c r="G109" t="s">
        <v>2</v>
      </c>
    </row>
    <row r="110" spans="1:7" x14ac:dyDescent="0.35">
      <c r="A110" t="s">
        <v>54</v>
      </c>
      <c r="B110" t="s">
        <v>13</v>
      </c>
      <c r="C110">
        <v>2016</v>
      </c>
      <c r="D110" t="s">
        <v>31</v>
      </c>
      <c r="E110">
        <v>314863</v>
      </c>
      <c r="F110" t="s">
        <v>49</v>
      </c>
      <c r="G110" t="s">
        <v>1</v>
      </c>
    </row>
    <row r="111" spans="1:7" x14ac:dyDescent="0.35">
      <c r="A111" t="s">
        <v>54</v>
      </c>
      <c r="B111" t="s">
        <v>13</v>
      </c>
      <c r="C111">
        <v>2016</v>
      </c>
      <c r="D111" t="s">
        <v>31</v>
      </c>
      <c r="E111">
        <v>40734</v>
      </c>
      <c r="F111" t="s">
        <v>50</v>
      </c>
      <c r="G111" t="s">
        <v>3</v>
      </c>
    </row>
    <row r="112" spans="1:7" x14ac:dyDescent="0.35">
      <c r="A112" t="s">
        <v>54</v>
      </c>
      <c r="B112" t="s">
        <v>13</v>
      </c>
      <c r="C112">
        <v>2016</v>
      </c>
      <c r="D112" t="s">
        <v>31</v>
      </c>
      <c r="E112">
        <v>3697</v>
      </c>
      <c r="F112" t="s">
        <v>51</v>
      </c>
      <c r="G112" t="s">
        <v>2</v>
      </c>
    </row>
    <row r="113" spans="1:7" x14ac:dyDescent="0.35">
      <c r="A113" t="s">
        <v>54</v>
      </c>
      <c r="B113" t="s">
        <v>16</v>
      </c>
      <c r="C113">
        <v>2016</v>
      </c>
      <c r="D113" t="s">
        <v>31</v>
      </c>
      <c r="E113">
        <v>329990</v>
      </c>
      <c r="F113" t="s">
        <v>49</v>
      </c>
      <c r="G113" t="s">
        <v>1</v>
      </c>
    </row>
    <row r="114" spans="1:7" x14ac:dyDescent="0.35">
      <c r="A114" t="s">
        <v>54</v>
      </c>
      <c r="B114" t="s">
        <v>16</v>
      </c>
      <c r="C114">
        <v>2016</v>
      </c>
      <c r="D114" t="s">
        <v>31</v>
      </c>
      <c r="E114">
        <v>32011</v>
      </c>
      <c r="F114" t="s">
        <v>50</v>
      </c>
      <c r="G114" t="s">
        <v>3</v>
      </c>
    </row>
    <row r="115" spans="1:7" x14ac:dyDescent="0.35">
      <c r="A115" t="s">
        <v>54</v>
      </c>
      <c r="B115" t="s">
        <v>16</v>
      </c>
      <c r="C115">
        <v>2016</v>
      </c>
      <c r="D115" t="s">
        <v>31</v>
      </c>
      <c r="E115">
        <v>3175</v>
      </c>
      <c r="F115" t="s">
        <v>51</v>
      </c>
      <c r="G115" t="s">
        <v>2</v>
      </c>
    </row>
    <row r="116" spans="1:7" x14ac:dyDescent="0.35">
      <c r="A116" t="s">
        <v>54</v>
      </c>
      <c r="B116" t="s">
        <v>19</v>
      </c>
      <c r="C116">
        <v>2016</v>
      </c>
      <c r="D116" t="s">
        <v>31</v>
      </c>
      <c r="E116">
        <v>243752</v>
      </c>
      <c r="F116" t="s">
        <v>49</v>
      </c>
      <c r="G116" t="s">
        <v>1</v>
      </c>
    </row>
    <row r="117" spans="1:7" x14ac:dyDescent="0.35">
      <c r="A117" t="s">
        <v>54</v>
      </c>
      <c r="B117" t="s">
        <v>19</v>
      </c>
      <c r="C117">
        <v>2016</v>
      </c>
      <c r="D117" t="s">
        <v>31</v>
      </c>
      <c r="E117">
        <v>35146</v>
      </c>
      <c r="F117" t="s">
        <v>50</v>
      </c>
      <c r="G117" t="s">
        <v>3</v>
      </c>
    </row>
    <row r="118" spans="1:7" x14ac:dyDescent="0.35">
      <c r="A118" t="s">
        <v>54</v>
      </c>
      <c r="B118" t="s">
        <v>19</v>
      </c>
      <c r="C118">
        <v>2016</v>
      </c>
      <c r="D118" t="s">
        <v>31</v>
      </c>
      <c r="E118">
        <v>3775</v>
      </c>
      <c r="F118" t="s">
        <v>51</v>
      </c>
      <c r="G118" t="s">
        <v>2</v>
      </c>
    </row>
    <row r="119" spans="1:7" x14ac:dyDescent="0.35">
      <c r="A119" t="s">
        <v>54</v>
      </c>
      <c r="B119" t="s">
        <v>22</v>
      </c>
      <c r="C119">
        <v>2016</v>
      </c>
      <c r="D119" t="s">
        <v>31</v>
      </c>
      <c r="E119">
        <v>393447</v>
      </c>
      <c r="F119" t="s">
        <v>49</v>
      </c>
      <c r="G119" t="s">
        <v>1</v>
      </c>
    </row>
    <row r="120" spans="1:7" x14ac:dyDescent="0.35">
      <c r="A120" t="s">
        <v>54</v>
      </c>
      <c r="B120" t="s">
        <v>22</v>
      </c>
      <c r="C120">
        <v>2016</v>
      </c>
      <c r="D120" t="s">
        <v>31</v>
      </c>
      <c r="E120">
        <v>30633</v>
      </c>
      <c r="F120" t="s">
        <v>50</v>
      </c>
      <c r="G120" t="s">
        <v>3</v>
      </c>
    </row>
    <row r="121" spans="1:7" x14ac:dyDescent="0.35">
      <c r="A121" t="s">
        <v>54</v>
      </c>
      <c r="B121" t="s">
        <v>22</v>
      </c>
      <c r="C121">
        <v>2016</v>
      </c>
      <c r="D121" t="s">
        <v>31</v>
      </c>
      <c r="E121">
        <v>4645</v>
      </c>
      <c r="F121" t="s">
        <v>51</v>
      </c>
      <c r="G121" t="s">
        <v>2</v>
      </c>
    </row>
    <row r="122" spans="1:7" x14ac:dyDescent="0.35">
      <c r="A122" t="s">
        <v>54</v>
      </c>
      <c r="B122" t="s">
        <v>25</v>
      </c>
      <c r="C122">
        <v>2016</v>
      </c>
      <c r="D122" t="s">
        <v>31</v>
      </c>
      <c r="E122">
        <v>361251</v>
      </c>
      <c r="F122" t="s">
        <v>49</v>
      </c>
      <c r="G122" t="s">
        <v>1</v>
      </c>
    </row>
    <row r="123" spans="1:7" x14ac:dyDescent="0.35">
      <c r="A123" t="s">
        <v>54</v>
      </c>
      <c r="B123" t="s">
        <v>25</v>
      </c>
      <c r="C123">
        <v>2016</v>
      </c>
      <c r="D123" t="s">
        <v>31</v>
      </c>
      <c r="E123">
        <v>44703</v>
      </c>
      <c r="F123" t="s">
        <v>50</v>
      </c>
      <c r="G123" t="s">
        <v>3</v>
      </c>
    </row>
    <row r="124" spans="1:7" x14ac:dyDescent="0.35">
      <c r="A124" t="s">
        <v>54</v>
      </c>
      <c r="B124" t="s">
        <v>25</v>
      </c>
      <c r="C124">
        <v>2016</v>
      </c>
      <c r="D124" t="s">
        <v>31</v>
      </c>
      <c r="E124">
        <v>3097</v>
      </c>
      <c r="F124" t="s">
        <v>51</v>
      </c>
      <c r="G124" t="s">
        <v>2</v>
      </c>
    </row>
    <row r="125" spans="1:7" x14ac:dyDescent="0.35">
      <c r="A125" t="s">
        <v>54</v>
      </c>
      <c r="B125" t="s">
        <v>26</v>
      </c>
      <c r="C125">
        <v>2016</v>
      </c>
      <c r="D125" t="s">
        <v>31</v>
      </c>
      <c r="E125">
        <v>249738</v>
      </c>
      <c r="F125" t="s">
        <v>49</v>
      </c>
      <c r="G125" t="s">
        <v>1</v>
      </c>
    </row>
    <row r="126" spans="1:7" x14ac:dyDescent="0.35">
      <c r="A126" t="s">
        <v>54</v>
      </c>
      <c r="B126" t="s">
        <v>26</v>
      </c>
      <c r="C126">
        <v>2016</v>
      </c>
      <c r="D126" t="s">
        <v>31</v>
      </c>
      <c r="E126">
        <v>30314</v>
      </c>
      <c r="F126" t="s">
        <v>50</v>
      </c>
      <c r="G126" t="s">
        <v>3</v>
      </c>
    </row>
    <row r="127" spans="1:7" x14ac:dyDescent="0.35">
      <c r="A127" t="s">
        <v>54</v>
      </c>
      <c r="B127" t="s">
        <v>26</v>
      </c>
      <c r="C127">
        <v>2016</v>
      </c>
      <c r="D127" t="s">
        <v>31</v>
      </c>
      <c r="E127">
        <v>4818</v>
      </c>
      <c r="F127" t="s">
        <v>51</v>
      </c>
      <c r="G127" t="s">
        <v>2</v>
      </c>
    </row>
    <row r="128" spans="1:7" x14ac:dyDescent="0.35">
      <c r="A128" t="s">
        <v>54</v>
      </c>
      <c r="B128" t="s">
        <v>27</v>
      </c>
      <c r="C128">
        <v>2016</v>
      </c>
      <c r="D128" t="s">
        <v>31</v>
      </c>
      <c r="E128">
        <v>446149</v>
      </c>
      <c r="F128" t="s">
        <v>49</v>
      </c>
      <c r="G128" t="s">
        <v>1</v>
      </c>
    </row>
    <row r="129" spans="1:7" x14ac:dyDescent="0.35">
      <c r="A129" t="s">
        <v>54</v>
      </c>
      <c r="B129" t="s">
        <v>27</v>
      </c>
      <c r="C129">
        <v>2016</v>
      </c>
      <c r="D129" t="s">
        <v>31</v>
      </c>
      <c r="E129">
        <v>23830</v>
      </c>
      <c r="F129" t="s">
        <v>50</v>
      </c>
      <c r="G129" t="s">
        <v>3</v>
      </c>
    </row>
    <row r="130" spans="1:7" x14ac:dyDescent="0.35">
      <c r="A130" t="s">
        <v>54</v>
      </c>
      <c r="B130" t="s">
        <v>27</v>
      </c>
      <c r="C130">
        <v>2016</v>
      </c>
      <c r="D130" t="s">
        <v>31</v>
      </c>
      <c r="E130">
        <v>3599</v>
      </c>
      <c r="F130" t="s">
        <v>51</v>
      </c>
      <c r="G130" t="s">
        <v>2</v>
      </c>
    </row>
    <row r="131" spans="1:7" x14ac:dyDescent="0.35">
      <c r="A131" t="s">
        <v>54</v>
      </c>
      <c r="B131" t="s">
        <v>28</v>
      </c>
      <c r="C131">
        <v>2016</v>
      </c>
      <c r="D131" t="s">
        <v>31</v>
      </c>
      <c r="E131">
        <v>310387</v>
      </c>
      <c r="F131" t="s">
        <v>49</v>
      </c>
      <c r="G131" t="s">
        <v>1</v>
      </c>
    </row>
    <row r="132" spans="1:7" x14ac:dyDescent="0.35">
      <c r="A132" t="s">
        <v>54</v>
      </c>
      <c r="B132" t="s">
        <v>28</v>
      </c>
      <c r="C132">
        <v>2016</v>
      </c>
      <c r="D132" t="s">
        <v>31</v>
      </c>
      <c r="E132">
        <v>47597</v>
      </c>
      <c r="F132" t="s">
        <v>50</v>
      </c>
      <c r="G132" t="s">
        <v>3</v>
      </c>
    </row>
    <row r="133" spans="1:7" x14ac:dyDescent="0.35">
      <c r="A133" t="s">
        <v>54</v>
      </c>
      <c r="B133" t="s">
        <v>28</v>
      </c>
      <c r="C133">
        <v>2016</v>
      </c>
      <c r="D133" t="s">
        <v>31</v>
      </c>
      <c r="E133">
        <v>4378</v>
      </c>
      <c r="F133" t="s">
        <v>51</v>
      </c>
      <c r="G133" t="s">
        <v>2</v>
      </c>
    </row>
    <row r="134" spans="1:7" x14ac:dyDescent="0.35">
      <c r="A134" t="s">
        <v>55</v>
      </c>
      <c r="B134" t="s">
        <v>8</v>
      </c>
      <c r="C134">
        <v>2016</v>
      </c>
      <c r="D134" t="s">
        <v>32</v>
      </c>
      <c r="E134">
        <v>307569</v>
      </c>
      <c r="F134" t="s">
        <v>49</v>
      </c>
      <c r="G134" t="s">
        <v>1</v>
      </c>
    </row>
    <row r="135" spans="1:7" x14ac:dyDescent="0.35">
      <c r="A135" t="s">
        <v>55</v>
      </c>
      <c r="B135" t="s">
        <v>8</v>
      </c>
      <c r="C135">
        <v>2016</v>
      </c>
      <c r="D135" t="s">
        <v>32</v>
      </c>
      <c r="E135">
        <v>47745</v>
      </c>
      <c r="F135" t="s">
        <v>50</v>
      </c>
      <c r="G135" t="s">
        <v>3</v>
      </c>
    </row>
    <row r="136" spans="1:7" x14ac:dyDescent="0.35">
      <c r="A136" t="s">
        <v>55</v>
      </c>
      <c r="B136" t="s">
        <v>8</v>
      </c>
      <c r="C136">
        <v>2016</v>
      </c>
      <c r="D136" t="s">
        <v>32</v>
      </c>
      <c r="E136">
        <v>3581</v>
      </c>
      <c r="F136" t="s">
        <v>51</v>
      </c>
      <c r="G136" t="s">
        <v>2</v>
      </c>
    </row>
    <row r="137" spans="1:7" x14ac:dyDescent="0.35">
      <c r="A137" t="s">
        <v>55</v>
      </c>
      <c r="B137" t="s">
        <v>11</v>
      </c>
      <c r="C137">
        <v>2016</v>
      </c>
      <c r="D137" t="s">
        <v>32</v>
      </c>
      <c r="E137">
        <v>497381</v>
      </c>
      <c r="F137" t="s">
        <v>49</v>
      </c>
      <c r="G137" t="s">
        <v>1</v>
      </c>
    </row>
    <row r="138" spans="1:7" x14ac:dyDescent="0.35">
      <c r="A138" t="s">
        <v>55</v>
      </c>
      <c r="B138" t="s">
        <v>11</v>
      </c>
      <c r="C138">
        <v>2016</v>
      </c>
      <c r="D138" t="s">
        <v>32</v>
      </c>
      <c r="E138">
        <v>27675</v>
      </c>
      <c r="F138" t="s">
        <v>50</v>
      </c>
      <c r="G138" t="s">
        <v>3</v>
      </c>
    </row>
    <row r="139" spans="1:7" x14ac:dyDescent="0.35">
      <c r="A139" t="s">
        <v>55</v>
      </c>
      <c r="B139" t="s">
        <v>11</v>
      </c>
      <c r="C139">
        <v>2016</v>
      </c>
      <c r="D139" t="s">
        <v>32</v>
      </c>
      <c r="E139">
        <v>4381</v>
      </c>
      <c r="F139" t="s">
        <v>51</v>
      </c>
      <c r="G139" t="s">
        <v>2</v>
      </c>
    </row>
    <row r="140" spans="1:7" x14ac:dyDescent="0.35">
      <c r="A140" t="s">
        <v>55</v>
      </c>
      <c r="B140" t="s">
        <v>12</v>
      </c>
      <c r="C140">
        <v>2016</v>
      </c>
      <c r="D140" t="s">
        <v>32</v>
      </c>
      <c r="E140">
        <v>216109</v>
      </c>
      <c r="F140" t="s">
        <v>49</v>
      </c>
      <c r="G140" t="s">
        <v>1</v>
      </c>
    </row>
    <row r="141" spans="1:7" x14ac:dyDescent="0.35">
      <c r="A141" t="s">
        <v>55</v>
      </c>
      <c r="B141" t="s">
        <v>12</v>
      </c>
      <c r="C141">
        <v>2016</v>
      </c>
      <c r="D141" t="s">
        <v>32</v>
      </c>
      <c r="E141">
        <v>39647</v>
      </c>
      <c r="F141" t="s">
        <v>50</v>
      </c>
      <c r="G141" t="s">
        <v>3</v>
      </c>
    </row>
    <row r="142" spans="1:7" x14ac:dyDescent="0.35">
      <c r="A142" t="s">
        <v>55</v>
      </c>
      <c r="B142" t="s">
        <v>12</v>
      </c>
      <c r="C142">
        <v>2016</v>
      </c>
      <c r="D142" t="s">
        <v>32</v>
      </c>
      <c r="E142">
        <v>2735</v>
      </c>
      <c r="F142" t="s">
        <v>51</v>
      </c>
      <c r="G142" t="s">
        <v>2</v>
      </c>
    </row>
    <row r="143" spans="1:7" x14ac:dyDescent="0.35">
      <c r="A143" t="s">
        <v>55</v>
      </c>
      <c r="B143" t="s">
        <v>13</v>
      </c>
      <c r="C143">
        <v>2016</v>
      </c>
      <c r="D143" t="s">
        <v>32</v>
      </c>
      <c r="E143">
        <v>265688</v>
      </c>
      <c r="F143" t="s">
        <v>49</v>
      </c>
      <c r="G143" t="s">
        <v>1</v>
      </c>
    </row>
    <row r="144" spans="1:7" x14ac:dyDescent="0.35">
      <c r="A144" t="s">
        <v>55</v>
      </c>
      <c r="B144" t="s">
        <v>13</v>
      </c>
      <c r="C144">
        <v>2016</v>
      </c>
      <c r="D144" t="s">
        <v>32</v>
      </c>
      <c r="E144">
        <v>37347</v>
      </c>
      <c r="F144" t="s">
        <v>50</v>
      </c>
      <c r="G144" t="s">
        <v>3</v>
      </c>
    </row>
    <row r="145" spans="1:7" x14ac:dyDescent="0.35">
      <c r="A145" t="s">
        <v>55</v>
      </c>
      <c r="B145" t="s">
        <v>13</v>
      </c>
      <c r="C145">
        <v>2016</v>
      </c>
      <c r="D145" t="s">
        <v>32</v>
      </c>
      <c r="E145">
        <v>4357</v>
      </c>
      <c r="F145" t="s">
        <v>51</v>
      </c>
      <c r="G145" t="s">
        <v>2</v>
      </c>
    </row>
    <row r="146" spans="1:7" x14ac:dyDescent="0.35">
      <c r="A146" t="s">
        <v>55</v>
      </c>
      <c r="B146" t="s">
        <v>16</v>
      </c>
      <c r="C146">
        <v>2016</v>
      </c>
      <c r="D146" t="s">
        <v>32</v>
      </c>
      <c r="E146">
        <v>205951</v>
      </c>
      <c r="F146" t="s">
        <v>49</v>
      </c>
      <c r="G146" t="s">
        <v>1</v>
      </c>
    </row>
    <row r="147" spans="1:7" x14ac:dyDescent="0.35">
      <c r="A147" t="s">
        <v>55</v>
      </c>
      <c r="B147" t="s">
        <v>16</v>
      </c>
      <c r="C147">
        <v>2016</v>
      </c>
      <c r="D147" t="s">
        <v>32</v>
      </c>
      <c r="E147">
        <v>25297</v>
      </c>
      <c r="F147" t="s">
        <v>50</v>
      </c>
      <c r="G147" t="s">
        <v>3</v>
      </c>
    </row>
    <row r="148" spans="1:7" x14ac:dyDescent="0.35">
      <c r="A148" t="s">
        <v>55</v>
      </c>
      <c r="B148" t="s">
        <v>16</v>
      </c>
      <c r="C148">
        <v>2016</v>
      </c>
      <c r="D148" t="s">
        <v>32</v>
      </c>
      <c r="E148">
        <v>3933</v>
      </c>
      <c r="F148" t="s">
        <v>51</v>
      </c>
      <c r="G148" t="s">
        <v>2</v>
      </c>
    </row>
    <row r="149" spans="1:7" x14ac:dyDescent="0.35">
      <c r="A149" t="s">
        <v>55</v>
      </c>
      <c r="B149" t="s">
        <v>19</v>
      </c>
      <c r="C149">
        <v>2016</v>
      </c>
      <c r="D149" t="s">
        <v>32</v>
      </c>
      <c r="E149">
        <v>470276</v>
      </c>
      <c r="F149" t="s">
        <v>49</v>
      </c>
      <c r="G149" t="s">
        <v>1</v>
      </c>
    </row>
    <row r="150" spans="1:7" x14ac:dyDescent="0.35">
      <c r="A150" t="s">
        <v>55</v>
      </c>
      <c r="B150" t="s">
        <v>19</v>
      </c>
      <c r="C150">
        <v>2016</v>
      </c>
      <c r="D150" t="s">
        <v>32</v>
      </c>
      <c r="E150">
        <v>26339</v>
      </c>
      <c r="F150" t="s">
        <v>50</v>
      </c>
      <c r="G150" t="s">
        <v>3</v>
      </c>
    </row>
    <row r="151" spans="1:7" x14ac:dyDescent="0.35">
      <c r="A151" t="s">
        <v>55</v>
      </c>
      <c r="B151" t="s">
        <v>19</v>
      </c>
      <c r="C151">
        <v>2016</v>
      </c>
      <c r="D151" t="s">
        <v>32</v>
      </c>
      <c r="E151">
        <v>4602</v>
      </c>
      <c r="F151" t="s">
        <v>51</v>
      </c>
      <c r="G151" t="s">
        <v>2</v>
      </c>
    </row>
    <row r="152" spans="1:7" x14ac:dyDescent="0.35">
      <c r="A152" t="s">
        <v>55</v>
      </c>
      <c r="B152" t="s">
        <v>22</v>
      </c>
      <c r="C152">
        <v>2016</v>
      </c>
      <c r="D152" t="s">
        <v>32</v>
      </c>
      <c r="E152">
        <v>429552</v>
      </c>
      <c r="F152" t="s">
        <v>49</v>
      </c>
      <c r="G152" t="s">
        <v>1</v>
      </c>
    </row>
    <row r="153" spans="1:7" x14ac:dyDescent="0.35">
      <c r="A153" t="s">
        <v>55</v>
      </c>
      <c r="B153" t="s">
        <v>22</v>
      </c>
      <c r="C153">
        <v>2016</v>
      </c>
      <c r="D153" t="s">
        <v>32</v>
      </c>
      <c r="E153">
        <v>34993</v>
      </c>
      <c r="F153" t="s">
        <v>50</v>
      </c>
      <c r="G153" t="s">
        <v>3</v>
      </c>
    </row>
    <row r="154" spans="1:7" x14ac:dyDescent="0.35">
      <c r="A154" t="s">
        <v>55</v>
      </c>
      <c r="B154" t="s">
        <v>22</v>
      </c>
      <c r="C154">
        <v>2016</v>
      </c>
      <c r="D154" t="s">
        <v>32</v>
      </c>
      <c r="E154">
        <v>4807</v>
      </c>
      <c r="F154" t="s">
        <v>51</v>
      </c>
      <c r="G154" t="s">
        <v>2</v>
      </c>
    </row>
    <row r="155" spans="1:7" x14ac:dyDescent="0.35">
      <c r="A155" t="s">
        <v>55</v>
      </c>
      <c r="B155" t="s">
        <v>25</v>
      </c>
      <c r="C155">
        <v>2016</v>
      </c>
      <c r="D155" t="s">
        <v>32</v>
      </c>
      <c r="E155">
        <v>476596</v>
      </c>
      <c r="F155" t="s">
        <v>49</v>
      </c>
      <c r="G155" t="s">
        <v>1</v>
      </c>
    </row>
    <row r="156" spans="1:7" x14ac:dyDescent="0.35">
      <c r="A156" t="s">
        <v>55</v>
      </c>
      <c r="B156" t="s">
        <v>25</v>
      </c>
      <c r="C156">
        <v>2016</v>
      </c>
      <c r="D156" t="s">
        <v>32</v>
      </c>
      <c r="E156">
        <v>48104</v>
      </c>
      <c r="F156" t="s">
        <v>50</v>
      </c>
      <c r="G156" t="s">
        <v>3</v>
      </c>
    </row>
    <row r="157" spans="1:7" x14ac:dyDescent="0.35">
      <c r="A157" t="s">
        <v>55</v>
      </c>
      <c r="B157" t="s">
        <v>25</v>
      </c>
      <c r="C157">
        <v>2016</v>
      </c>
      <c r="D157" t="s">
        <v>32</v>
      </c>
      <c r="E157">
        <v>5228</v>
      </c>
      <c r="F157" t="s">
        <v>51</v>
      </c>
      <c r="G157" t="s">
        <v>2</v>
      </c>
    </row>
    <row r="158" spans="1:7" x14ac:dyDescent="0.35">
      <c r="A158" t="s">
        <v>55</v>
      </c>
      <c r="B158" t="s">
        <v>26</v>
      </c>
      <c r="C158">
        <v>2016</v>
      </c>
      <c r="D158" t="s">
        <v>32</v>
      </c>
      <c r="E158">
        <v>460030</v>
      </c>
      <c r="F158" t="s">
        <v>49</v>
      </c>
      <c r="G158" t="s">
        <v>1</v>
      </c>
    </row>
    <row r="159" spans="1:7" x14ac:dyDescent="0.35">
      <c r="A159" t="s">
        <v>55</v>
      </c>
      <c r="B159" t="s">
        <v>26</v>
      </c>
      <c r="C159">
        <v>2016</v>
      </c>
      <c r="D159" t="s">
        <v>32</v>
      </c>
      <c r="E159">
        <v>27802</v>
      </c>
      <c r="F159" t="s">
        <v>50</v>
      </c>
      <c r="G159" t="s">
        <v>3</v>
      </c>
    </row>
    <row r="160" spans="1:7" x14ac:dyDescent="0.35">
      <c r="A160" t="s">
        <v>55</v>
      </c>
      <c r="B160" t="s">
        <v>26</v>
      </c>
      <c r="C160">
        <v>2016</v>
      </c>
      <c r="D160" t="s">
        <v>32</v>
      </c>
      <c r="E160">
        <v>4766</v>
      </c>
      <c r="F160" t="s">
        <v>51</v>
      </c>
      <c r="G160" t="s">
        <v>2</v>
      </c>
    </row>
    <row r="161" spans="1:7" x14ac:dyDescent="0.35">
      <c r="A161" t="s">
        <v>55</v>
      </c>
      <c r="B161" t="s">
        <v>27</v>
      </c>
      <c r="C161">
        <v>2016</v>
      </c>
      <c r="D161" t="s">
        <v>32</v>
      </c>
      <c r="E161">
        <v>459351</v>
      </c>
      <c r="F161" t="s">
        <v>49</v>
      </c>
      <c r="G161" t="s">
        <v>1</v>
      </c>
    </row>
    <row r="162" spans="1:7" x14ac:dyDescent="0.35">
      <c r="A162" t="s">
        <v>55</v>
      </c>
      <c r="B162" t="s">
        <v>27</v>
      </c>
      <c r="C162">
        <v>2016</v>
      </c>
      <c r="D162" t="s">
        <v>32</v>
      </c>
      <c r="E162">
        <v>47591</v>
      </c>
      <c r="F162" t="s">
        <v>50</v>
      </c>
      <c r="G162" t="s">
        <v>3</v>
      </c>
    </row>
    <row r="163" spans="1:7" x14ac:dyDescent="0.35">
      <c r="A163" t="s">
        <v>55</v>
      </c>
      <c r="B163" t="s">
        <v>27</v>
      </c>
      <c r="C163">
        <v>2016</v>
      </c>
      <c r="D163" t="s">
        <v>32</v>
      </c>
      <c r="E163">
        <v>4146</v>
      </c>
      <c r="F163" t="s">
        <v>51</v>
      </c>
      <c r="G163" t="s">
        <v>2</v>
      </c>
    </row>
    <row r="164" spans="1:7" x14ac:dyDescent="0.35">
      <c r="A164" t="s">
        <v>55</v>
      </c>
      <c r="B164" t="s">
        <v>28</v>
      </c>
      <c r="C164">
        <v>2016</v>
      </c>
      <c r="D164" t="s">
        <v>32</v>
      </c>
      <c r="E164">
        <v>498942</v>
      </c>
      <c r="F164" t="s">
        <v>49</v>
      </c>
      <c r="G164" t="s">
        <v>1</v>
      </c>
    </row>
    <row r="165" spans="1:7" x14ac:dyDescent="0.35">
      <c r="A165" t="s">
        <v>55</v>
      </c>
      <c r="B165" t="s">
        <v>28</v>
      </c>
      <c r="C165">
        <v>2016</v>
      </c>
      <c r="D165" t="s">
        <v>32</v>
      </c>
      <c r="E165">
        <v>34140</v>
      </c>
      <c r="F165" t="s">
        <v>50</v>
      </c>
      <c r="G165" t="s">
        <v>3</v>
      </c>
    </row>
    <row r="166" spans="1:7" x14ac:dyDescent="0.35">
      <c r="A166" t="s">
        <v>55</v>
      </c>
      <c r="B166" t="s">
        <v>28</v>
      </c>
      <c r="C166">
        <v>2016</v>
      </c>
      <c r="D166" t="s">
        <v>32</v>
      </c>
      <c r="E166">
        <v>4374</v>
      </c>
      <c r="F166" t="s">
        <v>51</v>
      </c>
      <c r="G166" t="s">
        <v>2</v>
      </c>
    </row>
    <row r="167" spans="1:7" x14ac:dyDescent="0.35">
      <c r="A167" t="s">
        <v>56</v>
      </c>
      <c r="B167" t="s">
        <v>8</v>
      </c>
      <c r="C167">
        <v>2016</v>
      </c>
      <c r="D167" t="s">
        <v>33</v>
      </c>
      <c r="E167">
        <v>332451</v>
      </c>
      <c r="F167" t="s">
        <v>49</v>
      </c>
      <c r="G167" t="s">
        <v>1</v>
      </c>
    </row>
    <row r="168" spans="1:7" x14ac:dyDescent="0.35">
      <c r="A168" t="s">
        <v>56</v>
      </c>
      <c r="B168" t="s">
        <v>8</v>
      </c>
      <c r="C168">
        <v>2016</v>
      </c>
      <c r="D168" t="s">
        <v>33</v>
      </c>
      <c r="E168">
        <v>21944</v>
      </c>
      <c r="F168" t="s">
        <v>50</v>
      </c>
      <c r="G168" t="s">
        <v>3</v>
      </c>
    </row>
    <row r="169" spans="1:7" x14ac:dyDescent="0.35">
      <c r="A169" t="s">
        <v>56</v>
      </c>
      <c r="B169" t="s">
        <v>8</v>
      </c>
      <c r="C169">
        <v>2016</v>
      </c>
      <c r="D169" t="s">
        <v>33</v>
      </c>
      <c r="E169">
        <v>4259</v>
      </c>
      <c r="F169" t="s">
        <v>51</v>
      </c>
      <c r="G169" t="s">
        <v>2</v>
      </c>
    </row>
    <row r="170" spans="1:7" x14ac:dyDescent="0.35">
      <c r="A170" t="s">
        <v>56</v>
      </c>
      <c r="B170" t="s">
        <v>11</v>
      </c>
      <c r="C170">
        <v>2016</v>
      </c>
      <c r="D170" t="s">
        <v>33</v>
      </c>
      <c r="E170">
        <v>358497</v>
      </c>
      <c r="F170" t="s">
        <v>49</v>
      </c>
      <c r="G170" t="s">
        <v>1</v>
      </c>
    </row>
    <row r="171" spans="1:7" x14ac:dyDescent="0.35">
      <c r="A171" t="s">
        <v>56</v>
      </c>
      <c r="B171" t="s">
        <v>11</v>
      </c>
      <c r="C171">
        <v>2016</v>
      </c>
      <c r="D171" t="s">
        <v>33</v>
      </c>
      <c r="E171">
        <v>46514</v>
      </c>
      <c r="F171" t="s">
        <v>50</v>
      </c>
      <c r="G171" t="s">
        <v>3</v>
      </c>
    </row>
    <row r="172" spans="1:7" x14ac:dyDescent="0.35">
      <c r="A172" t="s">
        <v>56</v>
      </c>
      <c r="B172" t="s">
        <v>11</v>
      </c>
      <c r="C172">
        <v>2016</v>
      </c>
      <c r="D172" t="s">
        <v>33</v>
      </c>
      <c r="E172">
        <v>3885</v>
      </c>
      <c r="F172" t="s">
        <v>51</v>
      </c>
      <c r="G172" t="s">
        <v>2</v>
      </c>
    </row>
    <row r="173" spans="1:7" x14ac:dyDescent="0.35">
      <c r="A173" t="s">
        <v>56</v>
      </c>
      <c r="B173" t="s">
        <v>12</v>
      </c>
      <c r="C173">
        <v>2016</v>
      </c>
      <c r="D173" t="s">
        <v>33</v>
      </c>
      <c r="E173">
        <v>216537</v>
      </c>
      <c r="F173" t="s">
        <v>49</v>
      </c>
      <c r="G173" t="s">
        <v>1</v>
      </c>
    </row>
    <row r="174" spans="1:7" x14ac:dyDescent="0.35">
      <c r="A174" t="s">
        <v>56</v>
      </c>
      <c r="B174" t="s">
        <v>12</v>
      </c>
      <c r="C174">
        <v>2016</v>
      </c>
      <c r="D174" t="s">
        <v>33</v>
      </c>
      <c r="E174">
        <v>49269</v>
      </c>
      <c r="F174" t="s">
        <v>50</v>
      </c>
      <c r="G174" t="s">
        <v>3</v>
      </c>
    </row>
    <row r="175" spans="1:7" x14ac:dyDescent="0.35">
      <c r="A175" t="s">
        <v>56</v>
      </c>
      <c r="B175" t="s">
        <v>12</v>
      </c>
      <c r="C175">
        <v>2016</v>
      </c>
      <c r="D175" t="s">
        <v>33</v>
      </c>
      <c r="E175">
        <v>3949</v>
      </c>
      <c r="F175" t="s">
        <v>51</v>
      </c>
      <c r="G175" t="s">
        <v>2</v>
      </c>
    </row>
    <row r="176" spans="1:7" x14ac:dyDescent="0.35">
      <c r="A176" t="s">
        <v>56</v>
      </c>
      <c r="B176" t="s">
        <v>13</v>
      </c>
      <c r="C176">
        <v>2016</v>
      </c>
      <c r="D176" t="s">
        <v>33</v>
      </c>
      <c r="E176">
        <v>397773</v>
      </c>
      <c r="F176" t="s">
        <v>49</v>
      </c>
      <c r="G176" t="s">
        <v>1</v>
      </c>
    </row>
    <row r="177" spans="1:7" x14ac:dyDescent="0.35">
      <c r="A177" t="s">
        <v>56</v>
      </c>
      <c r="B177" t="s">
        <v>13</v>
      </c>
      <c r="C177">
        <v>2016</v>
      </c>
      <c r="D177" t="s">
        <v>33</v>
      </c>
      <c r="E177">
        <v>43278</v>
      </c>
      <c r="F177" t="s">
        <v>50</v>
      </c>
      <c r="G177" t="s">
        <v>3</v>
      </c>
    </row>
    <row r="178" spans="1:7" x14ac:dyDescent="0.35">
      <c r="A178" t="s">
        <v>56</v>
      </c>
      <c r="B178" t="s">
        <v>13</v>
      </c>
      <c r="C178">
        <v>2016</v>
      </c>
      <c r="D178" t="s">
        <v>33</v>
      </c>
      <c r="E178">
        <v>2718</v>
      </c>
      <c r="F178" t="s">
        <v>51</v>
      </c>
      <c r="G178" t="s">
        <v>2</v>
      </c>
    </row>
    <row r="179" spans="1:7" x14ac:dyDescent="0.35">
      <c r="A179" t="s">
        <v>56</v>
      </c>
      <c r="B179" t="s">
        <v>16</v>
      </c>
      <c r="C179">
        <v>2016</v>
      </c>
      <c r="D179" t="s">
        <v>33</v>
      </c>
      <c r="E179">
        <v>490303</v>
      </c>
      <c r="F179" t="s">
        <v>49</v>
      </c>
      <c r="G179" t="s">
        <v>1</v>
      </c>
    </row>
    <row r="180" spans="1:7" x14ac:dyDescent="0.35">
      <c r="A180" t="s">
        <v>56</v>
      </c>
      <c r="B180" t="s">
        <v>16</v>
      </c>
      <c r="C180">
        <v>2016</v>
      </c>
      <c r="D180" t="s">
        <v>33</v>
      </c>
      <c r="E180">
        <v>41112</v>
      </c>
      <c r="F180" t="s">
        <v>50</v>
      </c>
      <c r="G180" t="s">
        <v>3</v>
      </c>
    </row>
    <row r="181" spans="1:7" x14ac:dyDescent="0.35">
      <c r="A181" t="s">
        <v>56</v>
      </c>
      <c r="B181" t="s">
        <v>16</v>
      </c>
      <c r="C181">
        <v>2016</v>
      </c>
      <c r="D181" t="s">
        <v>33</v>
      </c>
      <c r="E181">
        <v>5208</v>
      </c>
      <c r="F181" t="s">
        <v>51</v>
      </c>
      <c r="G181" t="s">
        <v>2</v>
      </c>
    </row>
    <row r="182" spans="1:7" x14ac:dyDescent="0.35">
      <c r="A182" t="s">
        <v>56</v>
      </c>
      <c r="B182" t="s">
        <v>19</v>
      </c>
      <c r="C182">
        <v>2016</v>
      </c>
      <c r="D182" t="s">
        <v>33</v>
      </c>
      <c r="E182">
        <v>371226</v>
      </c>
      <c r="F182" t="s">
        <v>49</v>
      </c>
      <c r="G182" t="s">
        <v>1</v>
      </c>
    </row>
    <row r="183" spans="1:7" x14ac:dyDescent="0.35">
      <c r="A183" t="s">
        <v>56</v>
      </c>
      <c r="B183" t="s">
        <v>19</v>
      </c>
      <c r="C183">
        <v>2016</v>
      </c>
      <c r="D183" t="s">
        <v>33</v>
      </c>
      <c r="E183">
        <v>35925</v>
      </c>
      <c r="F183" t="s">
        <v>50</v>
      </c>
      <c r="G183" t="s">
        <v>3</v>
      </c>
    </row>
    <row r="184" spans="1:7" x14ac:dyDescent="0.35">
      <c r="A184" t="s">
        <v>56</v>
      </c>
      <c r="B184" t="s">
        <v>19</v>
      </c>
      <c r="C184">
        <v>2016</v>
      </c>
      <c r="D184" t="s">
        <v>33</v>
      </c>
      <c r="E184">
        <v>4491</v>
      </c>
      <c r="F184" t="s">
        <v>51</v>
      </c>
      <c r="G184" t="s">
        <v>2</v>
      </c>
    </row>
    <row r="185" spans="1:7" x14ac:dyDescent="0.35">
      <c r="A185" t="s">
        <v>56</v>
      </c>
      <c r="B185" t="s">
        <v>22</v>
      </c>
      <c r="C185">
        <v>2016</v>
      </c>
      <c r="D185" t="s">
        <v>33</v>
      </c>
      <c r="E185">
        <v>499003</v>
      </c>
      <c r="F185" t="s">
        <v>49</v>
      </c>
      <c r="G185" t="s">
        <v>1</v>
      </c>
    </row>
    <row r="186" spans="1:7" x14ac:dyDescent="0.35">
      <c r="A186" t="s">
        <v>56</v>
      </c>
      <c r="B186" t="s">
        <v>22</v>
      </c>
      <c r="C186">
        <v>2016</v>
      </c>
      <c r="D186" t="s">
        <v>33</v>
      </c>
      <c r="E186">
        <v>46981</v>
      </c>
      <c r="F186" t="s">
        <v>50</v>
      </c>
      <c r="G186" t="s">
        <v>3</v>
      </c>
    </row>
    <row r="187" spans="1:7" x14ac:dyDescent="0.35">
      <c r="A187" t="s">
        <v>56</v>
      </c>
      <c r="B187" t="s">
        <v>22</v>
      </c>
      <c r="C187">
        <v>2016</v>
      </c>
      <c r="D187" t="s">
        <v>33</v>
      </c>
      <c r="E187">
        <v>3201</v>
      </c>
      <c r="F187" t="s">
        <v>51</v>
      </c>
      <c r="G187" t="s">
        <v>2</v>
      </c>
    </row>
    <row r="188" spans="1:7" x14ac:dyDescent="0.35">
      <c r="A188" t="s">
        <v>56</v>
      </c>
      <c r="B188" t="s">
        <v>25</v>
      </c>
      <c r="C188">
        <v>2016</v>
      </c>
      <c r="D188" t="s">
        <v>33</v>
      </c>
      <c r="E188">
        <v>313142</v>
      </c>
      <c r="F188" t="s">
        <v>49</v>
      </c>
      <c r="G188" t="s">
        <v>1</v>
      </c>
    </row>
    <row r="189" spans="1:7" x14ac:dyDescent="0.35">
      <c r="A189" t="s">
        <v>56</v>
      </c>
      <c r="B189" t="s">
        <v>25</v>
      </c>
      <c r="C189">
        <v>2016</v>
      </c>
      <c r="D189" t="s">
        <v>33</v>
      </c>
      <c r="E189">
        <v>23787</v>
      </c>
      <c r="F189" t="s">
        <v>50</v>
      </c>
      <c r="G189" t="s">
        <v>3</v>
      </c>
    </row>
    <row r="190" spans="1:7" x14ac:dyDescent="0.35">
      <c r="A190" t="s">
        <v>56</v>
      </c>
      <c r="B190" t="s">
        <v>25</v>
      </c>
      <c r="C190">
        <v>2016</v>
      </c>
      <c r="D190" t="s">
        <v>33</v>
      </c>
      <c r="E190">
        <v>4090</v>
      </c>
      <c r="F190" t="s">
        <v>51</v>
      </c>
      <c r="G190" t="s">
        <v>2</v>
      </c>
    </row>
    <row r="191" spans="1:7" x14ac:dyDescent="0.35">
      <c r="A191" t="s">
        <v>56</v>
      </c>
      <c r="B191" t="s">
        <v>26</v>
      </c>
      <c r="C191">
        <v>2016</v>
      </c>
      <c r="D191" t="s">
        <v>33</v>
      </c>
      <c r="E191">
        <v>317741</v>
      </c>
      <c r="F191" t="s">
        <v>49</v>
      </c>
      <c r="G191" t="s">
        <v>1</v>
      </c>
    </row>
    <row r="192" spans="1:7" x14ac:dyDescent="0.35">
      <c r="A192" t="s">
        <v>56</v>
      </c>
      <c r="B192" t="s">
        <v>26</v>
      </c>
      <c r="C192">
        <v>2016</v>
      </c>
      <c r="D192" t="s">
        <v>33</v>
      </c>
      <c r="E192">
        <v>26631</v>
      </c>
      <c r="F192" t="s">
        <v>50</v>
      </c>
      <c r="G192" t="s">
        <v>3</v>
      </c>
    </row>
    <row r="193" spans="1:7" x14ac:dyDescent="0.35">
      <c r="A193" t="s">
        <v>56</v>
      </c>
      <c r="B193" t="s">
        <v>26</v>
      </c>
      <c r="C193">
        <v>2016</v>
      </c>
      <c r="D193" t="s">
        <v>33</v>
      </c>
      <c r="E193">
        <v>2874</v>
      </c>
      <c r="F193" t="s">
        <v>51</v>
      </c>
      <c r="G193" t="s">
        <v>2</v>
      </c>
    </row>
    <row r="194" spans="1:7" x14ac:dyDescent="0.35">
      <c r="A194" t="s">
        <v>56</v>
      </c>
      <c r="B194" t="s">
        <v>27</v>
      </c>
      <c r="C194">
        <v>2016</v>
      </c>
      <c r="D194" t="s">
        <v>33</v>
      </c>
      <c r="E194">
        <v>370077</v>
      </c>
      <c r="F194" t="s">
        <v>49</v>
      </c>
      <c r="G194" t="s">
        <v>1</v>
      </c>
    </row>
    <row r="195" spans="1:7" x14ac:dyDescent="0.35">
      <c r="A195" t="s">
        <v>56</v>
      </c>
      <c r="B195" t="s">
        <v>27</v>
      </c>
      <c r="C195">
        <v>2016</v>
      </c>
      <c r="D195" t="s">
        <v>33</v>
      </c>
      <c r="E195">
        <v>41555</v>
      </c>
      <c r="F195" t="s">
        <v>50</v>
      </c>
      <c r="G195" t="s">
        <v>3</v>
      </c>
    </row>
    <row r="196" spans="1:7" x14ac:dyDescent="0.35">
      <c r="A196" t="s">
        <v>56</v>
      </c>
      <c r="B196" t="s">
        <v>27</v>
      </c>
      <c r="C196">
        <v>2016</v>
      </c>
      <c r="D196" t="s">
        <v>33</v>
      </c>
      <c r="E196">
        <v>2462</v>
      </c>
      <c r="F196" t="s">
        <v>51</v>
      </c>
      <c r="G196" t="s">
        <v>2</v>
      </c>
    </row>
    <row r="197" spans="1:7" x14ac:dyDescent="0.35">
      <c r="A197" t="s">
        <v>56</v>
      </c>
      <c r="B197" t="s">
        <v>28</v>
      </c>
      <c r="C197">
        <v>2016</v>
      </c>
      <c r="D197" t="s">
        <v>33</v>
      </c>
      <c r="E197">
        <v>414824</v>
      </c>
      <c r="F197" t="s">
        <v>49</v>
      </c>
      <c r="G197" t="s">
        <v>1</v>
      </c>
    </row>
    <row r="198" spans="1:7" x14ac:dyDescent="0.35">
      <c r="A198" t="s">
        <v>56</v>
      </c>
      <c r="B198" t="s">
        <v>28</v>
      </c>
      <c r="C198">
        <v>2016</v>
      </c>
      <c r="D198" t="s">
        <v>33</v>
      </c>
      <c r="E198">
        <v>32686</v>
      </c>
      <c r="F198" t="s">
        <v>50</v>
      </c>
      <c r="G198" t="s">
        <v>3</v>
      </c>
    </row>
    <row r="199" spans="1:7" x14ac:dyDescent="0.35">
      <c r="A199" t="s">
        <v>56</v>
      </c>
      <c r="B199" t="s">
        <v>28</v>
      </c>
      <c r="C199">
        <v>2016</v>
      </c>
      <c r="D199" t="s">
        <v>33</v>
      </c>
      <c r="E199">
        <v>2399</v>
      </c>
      <c r="F199" t="s">
        <v>51</v>
      </c>
      <c r="G199" t="s">
        <v>2</v>
      </c>
    </row>
    <row r="200" spans="1:7" x14ac:dyDescent="0.35">
      <c r="A200" t="s">
        <v>57</v>
      </c>
      <c r="B200" t="s">
        <v>8</v>
      </c>
      <c r="C200">
        <v>2016</v>
      </c>
      <c r="D200" t="s">
        <v>34</v>
      </c>
      <c r="E200">
        <v>460927</v>
      </c>
      <c r="F200" t="s">
        <v>49</v>
      </c>
      <c r="G200" t="s">
        <v>1</v>
      </c>
    </row>
    <row r="201" spans="1:7" x14ac:dyDescent="0.35">
      <c r="A201" t="s">
        <v>57</v>
      </c>
      <c r="B201" t="s">
        <v>8</v>
      </c>
      <c r="C201">
        <v>2016</v>
      </c>
      <c r="D201" t="s">
        <v>34</v>
      </c>
      <c r="E201">
        <v>28072</v>
      </c>
      <c r="F201" t="s">
        <v>50</v>
      </c>
      <c r="G201" t="s">
        <v>3</v>
      </c>
    </row>
    <row r="202" spans="1:7" x14ac:dyDescent="0.35">
      <c r="A202" t="s">
        <v>57</v>
      </c>
      <c r="B202" t="s">
        <v>8</v>
      </c>
      <c r="C202">
        <v>2016</v>
      </c>
      <c r="D202" t="s">
        <v>34</v>
      </c>
      <c r="E202">
        <v>4909</v>
      </c>
      <c r="F202" t="s">
        <v>51</v>
      </c>
      <c r="G202" t="s">
        <v>2</v>
      </c>
    </row>
    <row r="203" spans="1:7" x14ac:dyDescent="0.35">
      <c r="A203" t="s">
        <v>57</v>
      </c>
      <c r="B203" t="s">
        <v>11</v>
      </c>
      <c r="C203">
        <v>2016</v>
      </c>
      <c r="D203" t="s">
        <v>34</v>
      </c>
      <c r="E203">
        <v>255058</v>
      </c>
      <c r="F203" t="s">
        <v>49</v>
      </c>
      <c r="G203" t="s">
        <v>1</v>
      </c>
    </row>
    <row r="204" spans="1:7" x14ac:dyDescent="0.35">
      <c r="A204" t="s">
        <v>57</v>
      </c>
      <c r="B204" t="s">
        <v>11</v>
      </c>
      <c r="C204">
        <v>2016</v>
      </c>
      <c r="D204" t="s">
        <v>34</v>
      </c>
      <c r="E204">
        <v>22048</v>
      </c>
      <c r="F204" t="s">
        <v>50</v>
      </c>
      <c r="G204" t="s">
        <v>3</v>
      </c>
    </row>
    <row r="205" spans="1:7" x14ac:dyDescent="0.35">
      <c r="A205" t="s">
        <v>57</v>
      </c>
      <c r="B205" t="s">
        <v>11</v>
      </c>
      <c r="C205">
        <v>2016</v>
      </c>
      <c r="D205" t="s">
        <v>34</v>
      </c>
      <c r="E205">
        <v>4602</v>
      </c>
      <c r="F205" t="s">
        <v>51</v>
      </c>
      <c r="G205" t="s">
        <v>2</v>
      </c>
    </row>
    <row r="206" spans="1:7" x14ac:dyDescent="0.35">
      <c r="A206" t="s">
        <v>57</v>
      </c>
      <c r="B206" t="s">
        <v>12</v>
      </c>
      <c r="C206">
        <v>2016</v>
      </c>
      <c r="D206" t="s">
        <v>34</v>
      </c>
      <c r="E206">
        <v>266818</v>
      </c>
      <c r="F206" t="s">
        <v>49</v>
      </c>
      <c r="G206" t="s">
        <v>1</v>
      </c>
    </row>
    <row r="207" spans="1:7" x14ac:dyDescent="0.35">
      <c r="A207" t="s">
        <v>57</v>
      </c>
      <c r="B207" t="s">
        <v>12</v>
      </c>
      <c r="C207">
        <v>2016</v>
      </c>
      <c r="D207" t="s">
        <v>34</v>
      </c>
      <c r="E207">
        <v>42219</v>
      </c>
      <c r="F207" t="s">
        <v>50</v>
      </c>
      <c r="G207" t="s">
        <v>3</v>
      </c>
    </row>
    <row r="208" spans="1:7" x14ac:dyDescent="0.35">
      <c r="A208" t="s">
        <v>57</v>
      </c>
      <c r="B208" t="s">
        <v>12</v>
      </c>
      <c r="C208">
        <v>2016</v>
      </c>
      <c r="D208" t="s">
        <v>34</v>
      </c>
      <c r="E208">
        <v>4056</v>
      </c>
      <c r="F208" t="s">
        <v>51</v>
      </c>
      <c r="G208" t="s">
        <v>2</v>
      </c>
    </row>
    <row r="209" spans="1:7" x14ac:dyDescent="0.35">
      <c r="A209" t="s">
        <v>57</v>
      </c>
      <c r="B209" t="s">
        <v>13</v>
      </c>
      <c r="C209">
        <v>2016</v>
      </c>
      <c r="D209" t="s">
        <v>34</v>
      </c>
      <c r="E209">
        <v>438939</v>
      </c>
      <c r="F209" t="s">
        <v>49</v>
      </c>
      <c r="G209" t="s">
        <v>1</v>
      </c>
    </row>
    <row r="210" spans="1:7" x14ac:dyDescent="0.35">
      <c r="A210" t="s">
        <v>57</v>
      </c>
      <c r="B210" t="s">
        <v>13</v>
      </c>
      <c r="C210">
        <v>2016</v>
      </c>
      <c r="D210" t="s">
        <v>34</v>
      </c>
      <c r="E210">
        <v>46136</v>
      </c>
      <c r="F210" t="s">
        <v>50</v>
      </c>
      <c r="G210" t="s">
        <v>3</v>
      </c>
    </row>
    <row r="211" spans="1:7" x14ac:dyDescent="0.35">
      <c r="A211" t="s">
        <v>57</v>
      </c>
      <c r="B211" t="s">
        <v>13</v>
      </c>
      <c r="C211">
        <v>2016</v>
      </c>
      <c r="D211" t="s">
        <v>34</v>
      </c>
      <c r="E211">
        <v>4540</v>
      </c>
      <c r="F211" t="s">
        <v>51</v>
      </c>
      <c r="G211" t="s">
        <v>2</v>
      </c>
    </row>
    <row r="212" spans="1:7" x14ac:dyDescent="0.35">
      <c r="A212" t="s">
        <v>57</v>
      </c>
      <c r="B212" t="s">
        <v>16</v>
      </c>
      <c r="C212">
        <v>2016</v>
      </c>
      <c r="D212" t="s">
        <v>34</v>
      </c>
      <c r="E212">
        <v>465708</v>
      </c>
      <c r="F212" t="s">
        <v>49</v>
      </c>
      <c r="G212" t="s">
        <v>1</v>
      </c>
    </row>
    <row r="213" spans="1:7" x14ac:dyDescent="0.35">
      <c r="A213" t="s">
        <v>57</v>
      </c>
      <c r="B213" t="s">
        <v>16</v>
      </c>
      <c r="C213">
        <v>2016</v>
      </c>
      <c r="D213" t="s">
        <v>34</v>
      </c>
      <c r="E213">
        <v>42630</v>
      </c>
      <c r="F213" t="s">
        <v>50</v>
      </c>
      <c r="G213" t="s">
        <v>3</v>
      </c>
    </row>
    <row r="214" spans="1:7" x14ac:dyDescent="0.35">
      <c r="A214" t="s">
        <v>57</v>
      </c>
      <c r="B214" t="s">
        <v>16</v>
      </c>
      <c r="C214">
        <v>2016</v>
      </c>
      <c r="D214" t="s">
        <v>34</v>
      </c>
      <c r="E214">
        <v>2391</v>
      </c>
      <c r="F214" t="s">
        <v>51</v>
      </c>
      <c r="G214" t="s">
        <v>2</v>
      </c>
    </row>
    <row r="215" spans="1:7" x14ac:dyDescent="0.35">
      <c r="A215" t="s">
        <v>57</v>
      </c>
      <c r="B215" t="s">
        <v>19</v>
      </c>
      <c r="C215">
        <v>2016</v>
      </c>
      <c r="D215" t="s">
        <v>34</v>
      </c>
      <c r="E215">
        <v>284561</v>
      </c>
      <c r="F215" t="s">
        <v>49</v>
      </c>
      <c r="G215" t="s">
        <v>1</v>
      </c>
    </row>
    <row r="216" spans="1:7" x14ac:dyDescent="0.35">
      <c r="A216" t="s">
        <v>57</v>
      </c>
      <c r="B216" t="s">
        <v>19</v>
      </c>
      <c r="C216">
        <v>2016</v>
      </c>
      <c r="D216" t="s">
        <v>34</v>
      </c>
      <c r="E216">
        <v>41079</v>
      </c>
      <c r="F216" t="s">
        <v>50</v>
      </c>
      <c r="G216" t="s">
        <v>3</v>
      </c>
    </row>
    <row r="217" spans="1:7" x14ac:dyDescent="0.35">
      <c r="A217" t="s">
        <v>57</v>
      </c>
      <c r="B217" t="s">
        <v>19</v>
      </c>
      <c r="C217">
        <v>2016</v>
      </c>
      <c r="D217" t="s">
        <v>34</v>
      </c>
      <c r="E217">
        <v>5058</v>
      </c>
      <c r="F217" t="s">
        <v>51</v>
      </c>
      <c r="G217" t="s">
        <v>2</v>
      </c>
    </row>
    <row r="218" spans="1:7" x14ac:dyDescent="0.35">
      <c r="A218" t="s">
        <v>57</v>
      </c>
      <c r="B218" t="s">
        <v>22</v>
      </c>
      <c r="C218">
        <v>2016</v>
      </c>
      <c r="D218" t="s">
        <v>34</v>
      </c>
      <c r="E218">
        <v>404080</v>
      </c>
      <c r="F218" t="s">
        <v>49</v>
      </c>
      <c r="G218" t="s">
        <v>1</v>
      </c>
    </row>
    <row r="219" spans="1:7" x14ac:dyDescent="0.35">
      <c r="A219" t="s">
        <v>57</v>
      </c>
      <c r="B219" t="s">
        <v>22</v>
      </c>
      <c r="C219">
        <v>2016</v>
      </c>
      <c r="D219" t="s">
        <v>34</v>
      </c>
      <c r="E219">
        <v>25445</v>
      </c>
      <c r="F219" t="s">
        <v>50</v>
      </c>
      <c r="G219" t="s">
        <v>3</v>
      </c>
    </row>
    <row r="220" spans="1:7" x14ac:dyDescent="0.35">
      <c r="A220" t="s">
        <v>57</v>
      </c>
      <c r="B220" t="s">
        <v>22</v>
      </c>
      <c r="C220">
        <v>2016</v>
      </c>
      <c r="D220" t="s">
        <v>34</v>
      </c>
      <c r="E220">
        <v>3228</v>
      </c>
      <c r="F220" t="s">
        <v>51</v>
      </c>
      <c r="G220" t="s">
        <v>2</v>
      </c>
    </row>
    <row r="221" spans="1:7" x14ac:dyDescent="0.35">
      <c r="A221" t="s">
        <v>57</v>
      </c>
      <c r="B221" t="s">
        <v>25</v>
      </c>
      <c r="C221">
        <v>2016</v>
      </c>
      <c r="D221" t="s">
        <v>34</v>
      </c>
      <c r="E221">
        <v>202790</v>
      </c>
      <c r="F221" t="s">
        <v>49</v>
      </c>
      <c r="G221" t="s">
        <v>1</v>
      </c>
    </row>
    <row r="222" spans="1:7" x14ac:dyDescent="0.35">
      <c r="A222" t="s">
        <v>57</v>
      </c>
      <c r="B222" t="s">
        <v>25</v>
      </c>
      <c r="C222">
        <v>2016</v>
      </c>
      <c r="D222" t="s">
        <v>34</v>
      </c>
      <c r="E222">
        <v>49762</v>
      </c>
      <c r="F222" t="s">
        <v>50</v>
      </c>
      <c r="G222" t="s">
        <v>3</v>
      </c>
    </row>
    <row r="223" spans="1:7" x14ac:dyDescent="0.35">
      <c r="A223" t="s">
        <v>57</v>
      </c>
      <c r="B223" t="s">
        <v>25</v>
      </c>
      <c r="C223">
        <v>2016</v>
      </c>
      <c r="D223" t="s">
        <v>34</v>
      </c>
      <c r="E223">
        <v>3911</v>
      </c>
      <c r="F223" t="s">
        <v>51</v>
      </c>
      <c r="G223" t="s">
        <v>2</v>
      </c>
    </row>
    <row r="224" spans="1:7" x14ac:dyDescent="0.35">
      <c r="A224" t="s">
        <v>57</v>
      </c>
      <c r="B224" t="s">
        <v>26</v>
      </c>
      <c r="C224">
        <v>2016</v>
      </c>
      <c r="D224" t="s">
        <v>34</v>
      </c>
      <c r="E224">
        <v>293231</v>
      </c>
      <c r="F224" t="s">
        <v>49</v>
      </c>
      <c r="G224" t="s">
        <v>1</v>
      </c>
    </row>
    <row r="225" spans="1:7" x14ac:dyDescent="0.35">
      <c r="A225" t="s">
        <v>57</v>
      </c>
      <c r="B225" t="s">
        <v>26</v>
      </c>
      <c r="C225">
        <v>2016</v>
      </c>
      <c r="D225" t="s">
        <v>34</v>
      </c>
      <c r="E225">
        <v>31431</v>
      </c>
      <c r="F225" t="s">
        <v>50</v>
      </c>
      <c r="G225" t="s">
        <v>3</v>
      </c>
    </row>
    <row r="226" spans="1:7" x14ac:dyDescent="0.35">
      <c r="A226" t="s">
        <v>57</v>
      </c>
      <c r="B226" t="s">
        <v>26</v>
      </c>
      <c r="C226">
        <v>2016</v>
      </c>
      <c r="D226" t="s">
        <v>34</v>
      </c>
      <c r="E226">
        <v>2674</v>
      </c>
      <c r="F226" t="s">
        <v>51</v>
      </c>
      <c r="G226" t="s">
        <v>2</v>
      </c>
    </row>
    <row r="227" spans="1:7" x14ac:dyDescent="0.35">
      <c r="A227" t="s">
        <v>57</v>
      </c>
      <c r="B227" t="s">
        <v>27</v>
      </c>
      <c r="C227">
        <v>2016</v>
      </c>
      <c r="D227" t="s">
        <v>34</v>
      </c>
      <c r="E227">
        <v>205516</v>
      </c>
      <c r="F227" t="s">
        <v>49</v>
      </c>
      <c r="G227" t="s">
        <v>1</v>
      </c>
    </row>
    <row r="228" spans="1:7" x14ac:dyDescent="0.35">
      <c r="A228" t="s">
        <v>57</v>
      </c>
      <c r="B228" t="s">
        <v>27</v>
      </c>
      <c r="C228">
        <v>2016</v>
      </c>
      <c r="D228" t="s">
        <v>34</v>
      </c>
      <c r="E228">
        <v>37058</v>
      </c>
      <c r="F228" t="s">
        <v>50</v>
      </c>
      <c r="G228" t="s">
        <v>3</v>
      </c>
    </row>
    <row r="229" spans="1:7" x14ac:dyDescent="0.35">
      <c r="A229" t="s">
        <v>57</v>
      </c>
      <c r="B229" t="s">
        <v>27</v>
      </c>
      <c r="C229">
        <v>2016</v>
      </c>
      <c r="D229" t="s">
        <v>34</v>
      </c>
      <c r="E229">
        <v>5334</v>
      </c>
      <c r="F229" t="s">
        <v>51</v>
      </c>
      <c r="G229" t="s">
        <v>2</v>
      </c>
    </row>
    <row r="230" spans="1:7" x14ac:dyDescent="0.35">
      <c r="A230" t="s">
        <v>57</v>
      </c>
      <c r="B230" t="s">
        <v>28</v>
      </c>
      <c r="C230">
        <v>2016</v>
      </c>
      <c r="D230" t="s">
        <v>34</v>
      </c>
      <c r="E230">
        <v>333281</v>
      </c>
      <c r="F230" t="s">
        <v>49</v>
      </c>
      <c r="G230" t="s">
        <v>1</v>
      </c>
    </row>
    <row r="231" spans="1:7" x14ac:dyDescent="0.35">
      <c r="A231" t="s">
        <v>57</v>
      </c>
      <c r="B231" t="s">
        <v>28</v>
      </c>
      <c r="C231">
        <v>2016</v>
      </c>
      <c r="D231" t="s">
        <v>34</v>
      </c>
      <c r="E231">
        <v>50319</v>
      </c>
      <c r="F231" t="s">
        <v>50</v>
      </c>
      <c r="G231" t="s">
        <v>3</v>
      </c>
    </row>
    <row r="232" spans="1:7" x14ac:dyDescent="0.35">
      <c r="A232" t="s">
        <v>57</v>
      </c>
      <c r="B232" t="s">
        <v>28</v>
      </c>
      <c r="C232">
        <v>2016</v>
      </c>
      <c r="D232" t="s">
        <v>34</v>
      </c>
      <c r="E232">
        <v>4902</v>
      </c>
      <c r="F232" t="s">
        <v>51</v>
      </c>
      <c r="G232" t="s">
        <v>2</v>
      </c>
    </row>
    <row r="233" spans="1:7" x14ac:dyDescent="0.35">
      <c r="A233" t="s">
        <v>58</v>
      </c>
      <c r="B233" t="s">
        <v>8</v>
      </c>
      <c r="C233">
        <v>2016</v>
      </c>
      <c r="D233" t="s">
        <v>35</v>
      </c>
      <c r="E233">
        <v>252698</v>
      </c>
      <c r="F233" t="s">
        <v>49</v>
      </c>
      <c r="G233" t="s">
        <v>1</v>
      </c>
    </row>
    <row r="234" spans="1:7" x14ac:dyDescent="0.35">
      <c r="A234" t="s">
        <v>58</v>
      </c>
      <c r="B234" t="s">
        <v>8</v>
      </c>
      <c r="C234">
        <v>2016</v>
      </c>
      <c r="D234" t="s">
        <v>35</v>
      </c>
      <c r="E234">
        <v>45063</v>
      </c>
      <c r="F234" t="s">
        <v>50</v>
      </c>
      <c r="G234" t="s">
        <v>3</v>
      </c>
    </row>
    <row r="235" spans="1:7" x14ac:dyDescent="0.35">
      <c r="A235" t="s">
        <v>58</v>
      </c>
      <c r="B235" t="s">
        <v>8</v>
      </c>
      <c r="C235">
        <v>2016</v>
      </c>
      <c r="D235" t="s">
        <v>35</v>
      </c>
      <c r="E235">
        <v>2995</v>
      </c>
      <c r="F235" t="s">
        <v>51</v>
      </c>
      <c r="G235" t="s">
        <v>2</v>
      </c>
    </row>
    <row r="236" spans="1:7" x14ac:dyDescent="0.35">
      <c r="A236" t="s">
        <v>58</v>
      </c>
      <c r="B236" t="s">
        <v>11</v>
      </c>
      <c r="C236">
        <v>2016</v>
      </c>
      <c r="D236" t="s">
        <v>35</v>
      </c>
      <c r="E236">
        <v>223918</v>
      </c>
      <c r="F236" t="s">
        <v>49</v>
      </c>
      <c r="G236" t="s">
        <v>1</v>
      </c>
    </row>
    <row r="237" spans="1:7" x14ac:dyDescent="0.35">
      <c r="A237" t="s">
        <v>58</v>
      </c>
      <c r="B237" t="s">
        <v>11</v>
      </c>
      <c r="C237">
        <v>2016</v>
      </c>
      <c r="D237" t="s">
        <v>35</v>
      </c>
      <c r="E237">
        <v>33654</v>
      </c>
      <c r="F237" t="s">
        <v>50</v>
      </c>
      <c r="G237" t="s">
        <v>3</v>
      </c>
    </row>
    <row r="238" spans="1:7" x14ac:dyDescent="0.35">
      <c r="A238" t="s">
        <v>58</v>
      </c>
      <c r="B238" t="s">
        <v>11</v>
      </c>
      <c r="C238">
        <v>2016</v>
      </c>
      <c r="D238" t="s">
        <v>35</v>
      </c>
      <c r="E238">
        <v>4406</v>
      </c>
      <c r="F238" t="s">
        <v>51</v>
      </c>
      <c r="G238" t="s">
        <v>2</v>
      </c>
    </row>
    <row r="239" spans="1:7" x14ac:dyDescent="0.35">
      <c r="A239" t="s">
        <v>58</v>
      </c>
      <c r="B239" t="s">
        <v>12</v>
      </c>
      <c r="C239">
        <v>2016</v>
      </c>
      <c r="D239" t="s">
        <v>35</v>
      </c>
      <c r="E239">
        <v>395586</v>
      </c>
      <c r="F239" t="s">
        <v>49</v>
      </c>
      <c r="G239" t="s">
        <v>1</v>
      </c>
    </row>
    <row r="240" spans="1:7" x14ac:dyDescent="0.35">
      <c r="A240" t="s">
        <v>58</v>
      </c>
      <c r="B240" t="s">
        <v>12</v>
      </c>
      <c r="C240">
        <v>2016</v>
      </c>
      <c r="D240" t="s">
        <v>35</v>
      </c>
      <c r="E240">
        <v>35793</v>
      </c>
      <c r="F240" t="s">
        <v>50</v>
      </c>
      <c r="G240" t="s">
        <v>3</v>
      </c>
    </row>
    <row r="241" spans="1:7" x14ac:dyDescent="0.35">
      <c r="A241" t="s">
        <v>58</v>
      </c>
      <c r="B241" t="s">
        <v>12</v>
      </c>
      <c r="C241">
        <v>2016</v>
      </c>
      <c r="D241" t="s">
        <v>35</v>
      </c>
      <c r="E241">
        <v>2424</v>
      </c>
      <c r="F241" t="s">
        <v>51</v>
      </c>
      <c r="G241" t="s">
        <v>2</v>
      </c>
    </row>
    <row r="242" spans="1:7" x14ac:dyDescent="0.35">
      <c r="A242" t="s">
        <v>58</v>
      </c>
      <c r="B242" t="s">
        <v>13</v>
      </c>
      <c r="C242">
        <v>2016</v>
      </c>
      <c r="D242" t="s">
        <v>35</v>
      </c>
      <c r="E242">
        <v>346811</v>
      </c>
      <c r="F242" t="s">
        <v>49</v>
      </c>
      <c r="G242" t="s">
        <v>1</v>
      </c>
    </row>
    <row r="243" spans="1:7" x14ac:dyDescent="0.35">
      <c r="A243" t="s">
        <v>58</v>
      </c>
      <c r="B243" t="s">
        <v>13</v>
      </c>
      <c r="C243">
        <v>2016</v>
      </c>
      <c r="D243" t="s">
        <v>35</v>
      </c>
      <c r="E243">
        <v>43615</v>
      </c>
      <c r="F243" t="s">
        <v>50</v>
      </c>
      <c r="G243" t="s">
        <v>3</v>
      </c>
    </row>
    <row r="244" spans="1:7" x14ac:dyDescent="0.35">
      <c r="A244" t="s">
        <v>58</v>
      </c>
      <c r="B244" t="s">
        <v>13</v>
      </c>
      <c r="C244">
        <v>2016</v>
      </c>
      <c r="D244" t="s">
        <v>35</v>
      </c>
      <c r="E244">
        <v>4942</v>
      </c>
      <c r="F244" t="s">
        <v>51</v>
      </c>
      <c r="G244" t="s">
        <v>2</v>
      </c>
    </row>
    <row r="245" spans="1:7" x14ac:dyDescent="0.35">
      <c r="A245" t="s">
        <v>58</v>
      </c>
      <c r="B245" t="s">
        <v>16</v>
      </c>
      <c r="C245">
        <v>2016</v>
      </c>
      <c r="D245" t="s">
        <v>35</v>
      </c>
      <c r="E245">
        <v>379880</v>
      </c>
      <c r="F245" t="s">
        <v>49</v>
      </c>
      <c r="G245" t="s">
        <v>1</v>
      </c>
    </row>
    <row r="246" spans="1:7" x14ac:dyDescent="0.35">
      <c r="A246" t="s">
        <v>58</v>
      </c>
      <c r="B246" t="s">
        <v>16</v>
      </c>
      <c r="C246">
        <v>2016</v>
      </c>
      <c r="D246" t="s">
        <v>35</v>
      </c>
      <c r="E246">
        <v>39069</v>
      </c>
      <c r="F246" t="s">
        <v>50</v>
      </c>
      <c r="G246" t="s">
        <v>3</v>
      </c>
    </row>
    <row r="247" spans="1:7" x14ac:dyDescent="0.35">
      <c r="A247" t="s">
        <v>58</v>
      </c>
      <c r="B247" t="s">
        <v>16</v>
      </c>
      <c r="C247">
        <v>2016</v>
      </c>
      <c r="D247" t="s">
        <v>35</v>
      </c>
      <c r="E247">
        <v>4594</v>
      </c>
      <c r="F247" t="s">
        <v>51</v>
      </c>
      <c r="G247" t="s">
        <v>2</v>
      </c>
    </row>
    <row r="248" spans="1:7" x14ac:dyDescent="0.35">
      <c r="A248" t="s">
        <v>58</v>
      </c>
      <c r="B248" t="s">
        <v>19</v>
      </c>
      <c r="C248">
        <v>2016</v>
      </c>
      <c r="D248" t="s">
        <v>35</v>
      </c>
      <c r="E248">
        <v>329126</v>
      </c>
      <c r="F248" t="s">
        <v>49</v>
      </c>
      <c r="G248" t="s">
        <v>1</v>
      </c>
    </row>
    <row r="249" spans="1:7" x14ac:dyDescent="0.35">
      <c r="A249" t="s">
        <v>58</v>
      </c>
      <c r="B249" t="s">
        <v>19</v>
      </c>
      <c r="C249">
        <v>2016</v>
      </c>
      <c r="D249" t="s">
        <v>35</v>
      </c>
      <c r="E249">
        <v>35694</v>
      </c>
      <c r="F249" t="s">
        <v>50</v>
      </c>
      <c r="G249" t="s">
        <v>3</v>
      </c>
    </row>
    <row r="250" spans="1:7" x14ac:dyDescent="0.35">
      <c r="A250" t="s">
        <v>58</v>
      </c>
      <c r="B250" t="s">
        <v>19</v>
      </c>
      <c r="C250">
        <v>2016</v>
      </c>
      <c r="D250" t="s">
        <v>35</v>
      </c>
      <c r="E250">
        <v>3271</v>
      </c>
      <c r="F250" t="s">
        <v>51</v>
      </c>
      <c r="G250" t="s">
        <v>2</v>
      </c>
    </row>
    <row r="251" spans="1:7" x14ac:dyDescent="0.35">
      <c r="A251" t="s">
        <v>58</v>
      </c>
      <c r="B251" t="s">
        <v>22</v>
      </c>
      <c r="C251">
        <v>2016</v>
      </c>
      <c r="D251" t="s">
        <v>35</v>
      </c>
      <c r="E251">
        <v>431541</v>
      </c>
      <c r="F251" t="s">
        <v>49</v>
      </c>
      <c r="G251" t="s">
        <v>1</v>
      </c>
    </row>
    <row r="252" spans="1:7" x14ac:dyDescent="0.35">
      <c r="A252" t="s">
        <v>58</v>
      </c>
      <c r="B252" t="s">
        <v>22</v>
      </c>
      <c r="C252">
        <v>2016</v>
      </c>
      <c r="D252" t="s">
        <v>35</v>
      </c>
      <c r="E252">
        <v>37407</v>
      </c>
      <c r="F252" t="s">
        <v>50</v>
      </c>
      <c r="G252" t="s">
        <v>3</v>
      </c>
    </row>
    <row r="253" spans="1:7" x14ac:dyDescent="0.35">
      <c r="A253" t="s">
        <v>58</v>
      </c>
      <c r="B253" t="s">
        <v>22</v>
      </c>
      <c r="C253">
        <v>2016</v>
      </c>
      <c r="D253" t="s">
        <v>35</v>
      </c>
      <c r="E253">
        <v>4923</v>
      </c>
      <c r="F253" t="s">
        <v>51</v>
      </c>
      <c r="G253" t="s">
        <v>2</v>
      </c>
    </row>
    <row r="254" spans="1:7" x14ac:dyDescent="0.35">
      <c r="A254" t="s">
        <v>58</v>
      </c>
      <c r="B254" t="s">
        <v>25</v>
      </c>
      <c r="C254">
        <v>2016</v>
      </c>
      <c r="D254" t="s">
        <v>35</v>
      </c>
      <c r="E254">
        <v>283321</v>
      </c>
      <c r="F254" t="s">
        <v>49</v>
      </c>
      <c r="G254" t="s">
        <v>1</v>
      </c>
    </row>
    <row r="255" spans="1:7" x14ac:dyDescent="0.35">
      <c r="A255" t="s">
        <v>58</v>
      </c>
      <c r="B255" t="s">
        <v>25</v>
      </c>
      <c r="C255">
        <v>2016</v>
      </c>
      <c r="D255" t="s">
        <v>35</v>
      </c>
      <c r="E255">
        <v>50542</v>
      </c>
      <c r="F255" t="s">
        <v>50</v>
      </c>
      <c r="G255" t="s">
        <v>3</v>
      </c>
    </row>
    <row r="256" spans="1:7" x14ac:dyDescent="0.35">
      <c r="A256" t="s">
        <v>58</v>
      </c>
      <c r="B256" t="s">
        <v>25</v>
      </c>
      <c r="C256">
        <v>2016</v>
      </c>
      <c r="D256" t="s">
        <v>35</v>
      </c>
      <c r="E256">
        <v>2957</v>
      </c>
      <c r="F256" t="s">
        <v>51</v>
      </c>
      <c r="G256" t="s">
        <v>2</v>
      </c>
    </row>
    <row r="257" spans="1:7" x14ac:dyDescent="0.35">
      <c r="A257" t="s">
        <v>58</v>
      </c>
      <c r="B257" t="s">
        <v>26</v>
      </c>
      <c r="C257">
        <v>2016</v>
      </c>
      <c r="D257" t="s">
        <v>35</v>
      </c>
      <c r="E257">
        <v>221813</v>
      </c>
      <c r="F257" t="s">
        <v>49</v>
      </c>
      <c r="G257" t="s">
        <v>1</v>
      </c>
    </row>
    <row r="258" spans="1:7" x14ac:dyDescent="0.35">
      <c r="A258" t="s">
        <v>58</v>
      </c>
      <c r="B258" t="s">
        <v>26</v>
      </c>
      <c r="C258">
        <v>2016</v>
      </c>
      <c r="D258" t="s">
        <v>35</v>
      </c>
      <c r="E258">
        <v>49394</v>
      </c>
      <c r="F258" t="s">
        <v>50</v>
      </c>
      <c r="G258" t="s">
        <v>3</v>
      </c>
    </row>
    <row r="259" spans="1:7" x14ac:dyDescent="0.35">
      <c r="A259" t="s">
        <v>58</v>
      </c>
      <c r="B259" t="s">
        <v>26</v>
      </c>
      <c r="C259">
        <v>2016</v>
      </c>
      <c r="D259" t="s">
        <v>35</v>
      </c>
      <c r="E259">
        <v>2610</v>
      </c>
      <c r="F259" t="s">
        <v>51</v>
      </c>
      <c r="G259" t="s">
        <v>2</v>
      </c>
    </row>
    <row r="260" spans="1:7" x14ac:dyDescent="0.35">
      <c r="A260" t="s">
        <v>58</v>
      </c>
      <c r="B260" t="s">
        <v>27</v>
      </c>
      <c r="C260">
        <v>2016</v>
      </c>
      <c r="D260" t="s">
        <v>35</v>
      </c>
      <c r="E260">
        <v>447622</v>
      </c>
      <c r="F260" t="s">
        <v>49</v>
      </c>
      <c r="G260" t="s">
        <v>1</v>
      </c>
    </row>
    <row r="261" spans="1:7" x14ac:dyDescent="0.35">
      <c r="A261" t="s">
        <v>58</v>
      </c>
      <c r="B261" t="s">
        <v>27</v>
      </c>
      <c r="C261">
        <v>2016</v>
      </c>
      <c r="D261" t="s">
        <v>35</v>
      </c>
      <c r="E261">
        <v>43570</v>
      </c>
      <c r="F261" t="s">
        <v>50</v>
      </c>
      <c r="G261" t="s">
        <v>3</v>
      </c>
    </row>
    <row r="262" spans="1:7" x14ac:dyDescent="0.35">
      <c r="A262" t="s">
        <v>58</v>
      </c>
      <c r="B262" t="s">
        <v>27</v>
      </c>
      <c r="C262">
        <v>2016</v>
      </c>
      <c r="D262" t="s">
        <v>35</v>
      </c>
      <c r="E262">
        <v>3167</v>
      </c>
      <c r="F262" t="s">
        <v>51</v>
      </c>
      <c r="G262" t="s">
        <v>2</v>
      </c>
    </row>
    <row r="263" spans="1:7" x14ac:dyDescent="0.35">
      <c r="A263" t="s">
        <v>58</v>
      </c>
      <c r="B263" t="s">
        <v>28</v>
      </c>
      <c r="C263">
        <v>2016</v>
      </c>
      <c r="D263" t="s">
        <v>35</v>
      </c>
      <c r="E263">
        <v>216859</v>
      </c>
      <c r="F263" t="s">
        <v>49</v>
      </c>
      <c r="G263" t="s">
        <v>1</v>
      </c>
    </row>
    <row r="264" spans="1:7" x14ac:dyDescent="0.35">
      <c r="A264" t="s">
        <v>58</v>
      </c>
      <c r="B264" t="s">
        <v>28</v>
      </c>
      <c r="C264">
        <v>2016</v>
      </c>
      <c r="D264" t="s">
        <v>35</v>
      </c>
      <c r="E264">
        <v>26048</v>
      </c>
      <c r="F264" t="s">
        <v>50</v>
      </c>
      <c r="G264" t="s">
        <v>3</v>
      </c>
    </row>
    <row r="265" spans="1:7" x14ac:dyDescent="0.35">
      <c r="A265" t="s">
        <v>58</v>
      </c>
      <c r="B265" t="s">
        <v>28</v>
      </c>
      <c r="C265">
        <v>2016</v>
      </c>
      <c r="D265" t="s">
        <v>35</v>
      </c>
      <c r="E265">
        <v>2623</v>
      </c>
      <c r="F265" t="s">
        <v>51</v>
      </c>
      <c r="G265" t="s">
        <v>2</v>
      </c>
    </row>
    <row r="266" spans="1:7" x14ac:dyDescent="0.35">
      <c r="A266" t="s">
        <v>59</v>
      </c>
      <c r="B266" t="s">
        <v>8</v>
      </c>
      <c r="C266">
        <v>2016</v>
      </c>
      <c r="D266" t="s">
        <v>36</v>
      </c>
      <c r="E266">
        <v>244019</v>
      </c>
      <c r="F266" t="s">
        <v>49</v>
      </c>
      <c r="G266" t="s">
        <v>1</v>
      </c>
    </row>
    <row r="267" spans="1:7" x14ac:dyDescent="0.35">
      <c r="A267" t="s">
        <v>59</v>
      </c>
      <c r="B267" t="s">
        <v>8</v>
      </c>
      <c r="C267">
        <v>2016</v>
      </c>
      <c r="D267" t="s">
        <v>36</v>
      </c>
      <c r="E267">
        <v>25874</v>
      </c>
      <c r="F267" t="s">
        <v>50</v>
      </c>
      <c r="G267" t="s">
        <v>3</v>
      </c>
    </row>
    <row r="268" spans="1:7" x14ac:dyDescent="0.35">
      <c r="A268" t="s">
        <v>59</v>
      </c>
      <c r="B268" t="s">
        <v>8</v>
      </c>
      <c r="C268">
        <v>2016</v>
      </c>
      <c r="D268" t="s">
        <v>36</v>
      </c>
      <c r="E268">
        <v>5086</v>
      </c>
      <c r="F268" t="s">
        <v>51</v>
      </c>
      <c r="G268" t="s">
        <v>2</v>
      </c>
    </row>
    <row r="269" spans="1:7" x14ac:dyDescent="0.35">
      <c r="A269" t="s">
        <v>59</v>
      </c>
      <c r="B269" t="s">
        <v>11</v>
      </c>
      <c r="C269">
        <v>2016</v>
      </c>
      <c r="D269" t="s">
        <v>36</v>
      </c>
      <c r="E269">
        <v>207081</v>
      </c>
      <c r="F269" t="s">
        <v>49</v>
      </c>
      <c r="G269" t="s">
        <v>1</v>
      </c>
    </row>
    <row r="270" spans="1:7" x14ac:dyDescent="0.35">
      <c r="A270" t="s">
        <v>59</v>
      </c>
      <c r="B270" t="s">
        <v>11</v>
      </c>
      <c r="C270">
        <v>2016</v>
      </c>
      <c r="D270" t="s">
        <v>36</v>
      </c>
      <c r="E270">
        <v>34311</v>
      </c>
      <c r="F270" t="s">
        <v>50</v>
      </c>
      <c r="G270" t="s">
        <v>3</v>
      </c>
    </row>
    <row r="271" spans="1:7" x14ac:dyDescent="0.35">
      <c r="A271" t="s">
        <v>59</v>
      </c>
      <c r="B271" t="s">
        <v>11</v>
      </c>
      <c r="C271">
        <v>2016</v>
      </c>
      <c r="D271" t="s">
        <v>36</v>
      </c>
      <c r="E271">
        <v>4312</v>
      </c>
      <c r="F271" t="s">
        <v>51</v>
      </c>
      <c r="G271" t="s">
        <v>2</v>
      </c>
    </row>
    <row r="272" spans="1:7" x14ac:dyDescent="0.35">
      <c r="A272" t="s">
        <v>59</v>
      </c>
      <c r="B272" t="s">
        <v>12</v>
      </c>
      <c r="C272">
        <v>2016</v>
      </c>
      <c r="D272" t="s">
        <v>36</v>
      </c>
      <c r="E272">
        <v>370185</v>
      </c>
      <c r="F272" t="s">
        <v>49</v>
      </c>
      <c r="G272" t="s">
        <v>1</v>
      </c>
    </row>
    <row r="273" spans="1:7" x14ac:dyDescent="0.35">
      <c r="A273" t="s">
        <v>59</v>
      </c>
      <c r="B273" t="s">
        <v>12</v>
      </c>
      <c r="C273">
        <v>2016</v>
      </c>
      <c r="D273" t="s">
        <v>36</v>
      </c>
      <c r="E273">
        <v>24478</v>
      </c>
      <c r="F273" t="s">
        <v>50</v>
      </c>
      <c r="G273" t="s">
        <v>3</v>
      </c>
    </row>
    <row r="274" spans="1:7" x14ac:dyDescent="0.35">
      <c r="A274" t="s">
        <v>59</v>
      </c>
      <c r="B274" t="s">
        <v>12</v>
      </c>
      <c r="C274">
        <v>2016</v>
      </c>
      <c r="D274" t="s">
        <v>36</v>
      </c>
      <c r="E274">
        <v>4326</v>
      </c>
      <c r="F274" t="s">
        <v>51</v>
      </c>
      <c r="G274" t="s">
        <v>2</v>
      </c>
    </row>
    <row r="275" spans="1:7" x14ac:dyDescent="0.35">
      <c r="A275" t="s">
        <v>59</v>
      </c>
      <c r="B275" t="s">
        <v>13</v>
      </c>
      <c r="C275">
        <v>2016</v>
      </c>
      <c r="D275" t="s">
        <v>36</v>
      </c>
      <c r="E275">
        <v>397906</v>
      </c>
      <c r="F275" t="s">
        <v>49</v>
      </c>
      <c r="G275" t="s">
        <v>1</v>
      </c>
    </row>
    <row r="276" spans="1:7" x14ac:dyDescent="0.35">
      <c r="A276" t="s">
        <v>59</v>
      </c>
      <c r="B276" t="s">
        <v>13</v>
      </c>
      <c r="C276">
        <v>2016</v>
      </c>
      <c r="D276" t="s">
        <v>36</v>
      </c>
      <c r="E276">
        <v>30891</v>
      </c>
      <c r="F276" t="s">
        <v>50</v>
      </c>
      <c r="G276" t="s">
        <v>3</v>
      </c>
    </row>
    <row r="277" spans="1:7" x14ac:dyDescent="0.35">
      <c r="A277" t="s">
        <v>59</v>
      </c>
      <c r="B277" t="s">
        <v>13</v>
      </c>
      <c r="C277">
        <v>2016</v>
      </c>
      <c r="D277" t="s">
        <v>36</v>
      </c>
      <c r="E277">
        <v>3604</v>
      </c>
      <c r="F277" t="s">
        <v>51</v>
      </c>
      <c r="G277" t="s">
        <v>2</v>
      </c>
    </row>
    <row r="278" spans="1:7" x14ac:dyDescent="0.35">
      <c r="A278" t="s">
        <v>59</v>
      </c>
      <c r="B278" t="s">
        <v>16</v>
      </c>
      <c r="C278">
        <v>2016</v>
      </c>
      <c r="D278" t="s">
        <v>36</v>
      </c>
      <c r="E278">
        <v>309002</v>
      </c>
      <c r="F278" t="s">
        <v>49</v>
      </c>
      <c r="G278" t="s">
        <v>1</v>
      </c>
    </row>
    <row r="279" spans="1:7" x14ac:dyDescent="0.35">
      <c r="A279" t="s">
        <v>59</v>
      </c>
      <c r="B279" t="s">
        <v>16</v>
      </c>
      <c r="C279">
        <v>2016</v>
      </c>
      <c r="D279" t="s">
        <v>36</v>
      </c>
      <c r="E279">
        <v>34569</v>
      </c>
      <c r="F279" t="s">
        <v>50</v>
      </c>
      <c r="G279" t="s">
        <v>3</v>
      </c>
    </row>
    <row r="280" spans="1:7" x14ac:dyDescent="0.35">
      <c r="A280" t="s">
        <v>59</v>
      </c>
      <c r="B280" t="s">
        <v>16</v>
      </c>
      <c r="C280">
        <v>2016</v>
      </c>
      <c r="D280" t="s">
        <v>36</v>
      </c>
      <c r="E280">
        <v>4672</v>
      </c>
      <c r="F280" t="s">
        <v>51</v>
      </c>
      <c r="G280" t="s">
        <v>2</v>
      </c>
    </row>
    <row r="281" spans="1:7" x14ac:dyDescent="0.35">
      <c r="A281" t="s">
        <v>59</v>
      </c>
      <c r="B281" t="s">
        <v>19</v>
      </c>
      <c r="C281">
        <v>2016</v>
      </c>
      <c r="D281" t="s">
        <v>36</v>
      </c>
      <c r="E281">
        <v>404468</v>
      </c>
      <c r="F281" t="s">
        <v>49</v>
      </c>
      <c r="G281" t="s">
        <v>1</v>
      </c>
    </row>
    <row r="282" spans="1:7" x14ac:dyDescent="0.35">
      <c r="A282" t="s">
        <v>59</v>
      </c>
      <c r="B282" t="s">
        <v>19</v>
      </c>
      <c r="C282">
        <v>2016</v>
      </c>
      <c r="D282" t="s">
        <v>36</v>
      </c>
      <c r="E282">
        <v>44257</v>
      </c>
      <c r="F282" t="s">
        <v>50</v>
      </c>
      <c r="G282" t="s">
        <v>3</v>
      </c>
    </row>
    <row r="283" spans="1:7" x14ac:dyDescent="0.35">
      <c r="A283" t="s">
        <v>59</v>
      </c>
      <c r="B283" t="s">
        <v>19</v>
      </c>
      <c r="C283">
        <v>2016</v>
      </c>
      <c r="D283" t="s">
        <v>36</v>
      </c>
      <c r="E283">
        <v>2509</v>
      </c>
      <c r="F283" t="s">
        <v>51</v>
      </c>
      <c r="G283" t="s">
        <v>2</v>
      </c>
    </row>
    <row r="284" spans="1:7" x14ac:dyDescent="0.35">
      <c r="A284" t="s">
        <v>59</v>
      </c>
      <c r="B284" t="s">
        <v>22</v>
      </c>
      <c r="C284">
        <v>2016</v>
      </c>
      <c r="D284" t="s">
        <v>36</v>
      </c>
      <c r="E284">
        <v>421190</v>
      </c>
      <c r="F284" t="s">
        <v>49</v>
      </c>
      <c r="G284" t="s">
        <v>1</v>
      </c>
    </row>
    <row r="285" spans="1:7" x14ac:dyDescent="0.35">
      <c r="A285" t="s">
        <v>59</v>
      </c>
      <c r="B285" t="s">
        <v>22</v>
      </c>
      <c r="C285">
        <v>2016</v>
      </c>
      <c r="D285" t="s">
        <v>36</v>
      </c>
      <c r="E285">
        <v>49361</v>
      </c>
      <c r="F285" t="s">
        <v>50</v>
      </c>
      <c r="G285" t="s">
        <v>3</v>
      </c>
    </row>
    <row r="286" spans="1:7" x14ac:dyDescent="0.35">
      <c r="A286" t="s">
        <v>59</v>
      </c>
      <c r="B286" t="s">
        <v>22</v>
      </c>
      <c r="C286">
        <v>2016</v>
      </c>
      <c r="D286" t="s">
        <v>36</v>
      </c>
      <c r="E286">
        <v>2945</v>
      </c>
      <c r="F286" t="s">
        <v>51</v>
      </c>
      <c r="G286" t="s">
        <v>2</v>
      </c>
    </row>
    <row r="287" spans="1:7" x14ac:dyDescent="0.35">
      <c r="A287" t="s">
        <v>59</v>
      </c>
      <c r="B287" t="s">
        <v>25</v>
      </c>
      <c r="C287">
        <v>2016</v>
      </c>
      <c r="D287" t="s">
        <v>36</v>
      </c>
      <c r="E287">
        <v>307448</v>
      </c>
      <c r="F287" t="s">
        <v>49</v>
      </c>
      <c r="G287" t="s">
        <v>1</v>
      </c>
    </row>
    <row r="288" spans="1:7" x14ac:dyDescent="0.35">
      <c r="A288" t="s">
        <v>59</v>
      </c>
      <c r="B288" t="s">
        <v>25</v>
      </c>
      <c r="C288">
        <v>2016</v>
      </c>
      <c r="D288" t="s">
        <v>36</v>
      </c>
      <c r="E288">
        <v>23543</v>
      </c>
      <c r="F288" t="s">
        <v>50</v>
      </c>
      <c r="G288" t="s">
        <v>3</v>
      </c>
    </row>
    <row r="289" spans="1:7" x14ac:dyDescent="0.35">
      <c r="A289" t="s">
        <v>59</v>
      </c>
      <c r="B289" t="s">
        <v>25</v>
      </c>
      <c r="C289">
        <v>2016</v>
      </c>
      <c r="D289" t="s">
        <v>36</v>
      </c>
      <c r="E289">
        <v>3925</v>
      </c>
      <c r="F289" t="s">
        <v>51</v>
      </c>
      <c r="G289" t="s">
        <v>2</v>
      </c>
    </row>
    <row r="290" spans="1:7" x14ac:dyDescent="0.35">
      <c r="A290" t="s">
        <v>59</v>
      </c>
      <c r="B290" t="s">
        <v>26</v>
      </c>
      <c r="C290">
        <v>2016</v>
      </c>
      <c r="D290" t="s">
        <v>36</v>
      </c>
      <c r="E290">
        <v>308518</v>
      </c>
      <c r="F290" t="s">
        <v>49</v>
      </c>
      <c r="G290" t="s">
        <v>1</v>
      </c>
    </row>
    <row r="291" spans="1:7" x14ac:dyDescent="0.35">
      <c r="A291" t="s">
        <v>59</v>
      </c>
      <c r="B291" t="s">
        <v>26</v>
      </c>
      <c r="C291">
        <v>2016</v>
      </c>
      <c r="D291" t="s">
        <v>36</v>
      </c>
      <c r="E291">
        <v>35338</v>
      </c>
      <c r="F291" t="s">
        <v>50</v>
      </c>
      <c r="G291" t="s">
        <v>3</v>
      </c>
    </row>
    <row r="292" spans="1:7" x14ac:dyDescent="0.35">
      <c r="A292" t="s">
        <v>59</v>
      </c>
      <c r="B292" t="s">
        <v>26</v>
      </c>
      <c r="C292">
        <v>2016</v>
      </c>
      <c r="D292" t="s">
        <v>36</v>
      </c>
      <c r="E292">
        <v>4350</v>
      </c>
      <c r="F292" t="s">
        <v>51</v>
      </c>
      <c r="G292" t="s">
        <v>2</v>
      </c>
    </row>
    <row r="293" spans="1:7" x14ac:dyDescent="0.35">
      <c r="A293" t="s">
        <v>59</v>
      </c>
      <c r="B293" t="s">
        <v>27</v>
      </c>
      <c r="C293">
        <v>2016</v>
      </c>
      <c r="D293" t="s">
        <v>36</v>
      </c>
      <c r="E293">
        <v>259650</v>
      </c>
      <c r="F293" t="s">
        <v>49</v>
      </c>
      <c r="G293" t="s">
        <v>1</v>
      </c>
    </row>
    <row r="294" spans="1:7" x14ac:dyDescent="0.35">
      <c r="A294" t="s">
        <v>59</v>
      </c>
      <c r="B294" t="s">
        <v>27</v>
      </c>
      <c r="C294">
        <v>2016</v>
      </c>
      <c r="D294" t="s">
        <v>36</v>
      </c>
      <c r="E294">
        <v>40670</v>
      </c>
      <c r="F294" t="s">
        <v>50</v>
      </c>
      <c r="G294" t="s">
        <v>3</v>
      </c>
    </row>
    <row r="295" spans="1:7" x14ac:dyDescent="0.35">
      <c r="A295" t="s">
        <v>59</v>
      </c>
      <c r="B295" t="s">
        <v>27</v>
      </c>
      <c r="C295">
        <v>2016</v>
      </c>
      <c r="D295" t="s">
        <v>36</v>
      </c>
      <c r="E295">
        <v>3025</v>
      </c>
      <c r="F295" t="s">
        <v>51</v>
      </c>
      <c r="G295" t="s">
        <v>2</v>
      </c>
    </row>
    <row r="296" spans="1:7" x14ac:dyDescent="0.35">
      <c r="A296" t="s">
        <v>59</v>
      </c>
      <c r="B296" t="s">
        <v>28</v>
      </c>
      <c r="C296">
        <v>2016</v>
      </c>
      <c r="D296" t="s">
        <v>36</v>
      </c>
      <c r="E296">
        <v>394673</v>
      </c>
      <c r="F296" t="s">
        <v>49</v>
      </c>
      <c r="G296" t="s">
        <v>1</v>
      </c>
    </row>
    <row r="297" spans="1:7" x14ac:dyDescent="0.35">
      <c r="A297" t="s">
        <v>59</v>
      </c>
      <c r="B297" t="s">
        <v>28</v>
      </c>
      <c r="C297">
        <v>2016</v>
      </c>
      <c r="D297" t="s">
        <v>36</v>
      </c>
      <c r="E297">
        <v>30268</v>
      </c>
      <c r="F297" t="s">
        <v>50</v>
      </c>
      <c r="G297" t="s">
        <v>3</v>
      </c>
    </row>
    <row r="298" spans="1:7" x14ac:dyDescent="0.35">
      <c r="A298" t="s">
        <v>59</v>
      </c>
      <c r="B298" t="s">
        <v>28</v>
      </c>
      <c r="C298">
        <v>2016</v>
      </c>
      <c r="D298" t="s">
        <v>36</v>
      </c>
      <c r="E298">
        <v>4574</v>
      </c>
      <c r="F298" t="s">
        <v>51</v>
      </c>
      <c r="G298" t="s">
        <v>2</v>
      </c>
    </row>
    <row r="299" spans="1:7" x14ac:dyDescent="0.35">
      <c r="A299" t="s">
        <v>60</v>
      </c>
      <c r="B299" t="s">
        <v>8</v>
      </c>
      <c r="C299">
        <v>2016</v>
      </c>
      <c r="D299" t="s">
        <v>37</v>
      </c>
      <c r="E299">
        <v>334502</v>
      </c>
      <c r="F299" t="s">
        <v>49</v>
      </c>
      <c r="G299" t="s">
        <v>1</v>
      </c>
    </row>
    <row r="300" spans="1:7" x14ac:dyDescent="0.35">
      <c r="A300" t="s">
        <v>60</v>
      </c>
      <c r="B300" t="s">
        <v>8</v>
      </c>
      <c r="C300">
        <v>2016</v>
      </c>
      <c r="D300" t="s">
        <v>37</v>
      </c>
      <c r="E300">
        <v>49641</v>
      </c>
      <c r="F300" t="s">
        <v>50</v>
      </c>
      <c r="G300" t="s">
        <v>3</v>
      </c>
    </row>
    <row r="301" spans="1:7" x14ac:dyDescent="0.35">
      <c r="A301" t="s">
        <v>60</v>
      </c>
      <c r="B301" t="s">
        <v>8</v>
      </c>
      <c r="C301">
        <v>2016</v>
      </c>
      <c r="D301" t="s">
        <v>37</v>
      </c>
      <c r="E301">
        <v>3278</v>
      </c>
      <c r="F301" t="s">
        <v>51</v>
      </c>
      <c r="G301" t="s">
        <v>2</v>
      </c>
    </row>
    <row r="302" spans="1:7" x14ac:dyDescent="0.35">
      <c r="A302" t="s">
        <v>60</v>
      </c>
      <c r="B302" t="s">
        <v>11</v>
      </c>
      <c r="C302">
        <v>2016</v>
      </c>
      <c r="D302" t="s">
        <v>37</v>
      </c>
      <c r="E302">
        <v>234978</v>
      </c>
      <c r="F302" t="s">
        <v>49</v>
      </c>
      <c r="G302" t="s">
        <v>1</v>
      </c>
    </row>
    <row r="303" spans="1:7" x14ac:dyDescent="0.35">
      <c r="A303" t="s">
        <v>60</v>
      </c>
      <c r="B303" t="s">
        <v>11</v>
      </c>
      <c r="C303">
        <v>2016</v>
      </c>
      <c r="D303" t="s">
        <v>37</v>
      </c>
      <c r="E303">
        <v>47808</v>
      </c>
      <c r="F303" t="s">
        <v>50</v>
      </c>
      <c r="G303" t="s">
        <v>3</v>
      </c>
    </row>
    <row r="304" spans="1:7" x14ac:dyDescent="0.35">
      <c r="A304" t="s">
        <v>60</v>
      </c>
      <c r="B304" t="s">
        <v>11</v>
      </c>
      <c r="C304">
        <v>2016</v>
      </c>
      <c r="D304" t="s">
        <v>37</v>
      </c>
      <c r="E304">
        <v>5414</v>
      </c>
      <c r="F304" t="s">
        <v>51</v>
      </c>
      <c r="G304" t="s">
        <v>2</v>
      </c>
    </row>
    <row r="305" spans="1:7" x14ac:dyDescent="0.35">
      <c r="A305" t="s">
        <v>60</v>
      </c>
      <c r="B305" t="s">
        <v>12</v>
      </c>
      <c r="C305">
        <v>2016</v>
      </c>
      <c r="D305" t="s">
        <v>37</v>
      </c>
      <c r="E305">
        <v>331388</v>
      </c>
      <c r="F305" t="s">
        <v>49</v>
      </c>
      <c r="G305" t="s">
        <v>1</v>
      </c>
    </row>
    <row r="306" spans="1:7" x14ac:dyDescent="0.35">
      <c r="A306" t="s">
        <v>60</v>
      </c>
      <c r="B306" t="s">
        <v>12</v>
      </c>
      <c r="C306">
        <v>2016</v>
      </c>
      <c r="D306" t="s">
        <v>37</v>
      </c>
      <c r="E306">
        <v>43291</v>
      </c>
      <c r="F306" t="s">
        <v>50</v>
      </c>
      <c r="G306" t="s">
        <v>3</v>
      </c>
    </row>
    <row r="307" spans="1:7" x14ac:dyDescent="0.35">
      <c r="A307" t="s">
        <v>60</v>
      </c>
      <c r="B307" t="s">
        <v>12</v>
      </c>
      <c r="C307">
        <v>2016</v>
      </c>
      <c r="D307" t="s">
        <v>37</v>
      </c>
      <c r="E307">
        <v>4083</v>
      </c>
      <c r="F307" t="s">
        <v>51</v>
      </c>
      <c r="G307" t="s">
        <v>2</v>
      </c>
    </row>
    <row r="308" spans="1:7" x14ac:dyDescent="0.35">
      <c r="A308" t="s">
        <v>60</v>
      </c>
      <c r="B308" t="s">
        <v>13</v>
      </c>
      <c r="C308">
        <v>2016</v>
      </c>
      <c r="D308" t="s">
        <v>37</v>
      </c>
      <c r="E308">
        <v>340609</v>
      </c>
      <c r="F308" t="s">
        <v>49</v>
      </c>
      <c r="G308" t="s">
        <v>1</v>
      </c>
    </row>
    <row r="309" spans="1:7" x14ac:dyDescent="0.35">
      <c r="A309" t="s">
        <v>60</v>
      </c>
      <c r="B309" t="s">
        <v>13</v>
      </c>
      <c r="C309">
        <v>2016</v>
      </c>
      <c r="D309" t="s">
        <v>37</v>
      </c>
      <c r="E309">
        <v>50631</v>
      </c>
      <c r="F309" t="s">
        <v>50</v>
      </c>
      <c r="G309" t="s">
        <v>3</v>
      </c>
    </row>
    <row r="310" spans="1:7" x14ac:dyDescent="0.35">
      <c r="A310" t="s">
        <v>60</v>
      </c>
      <c r="B310" t="s">
        <v>13</v>
      </c>
      <c r="C310">
        <v>2016</v>
      </c>
      <c r="D310" t="s">
        <v>37</v>
      </c>
      <c r="E310">
        <v>3234</v>
      </c>
      <c r="F310" t="s">
        <v>51</v>
      </c>
      <c r="G310" t="s">
        <v>2</v>
      </c>
    </row>
    <row r="311" spans="1:7" x14ac:dyDescent="0.35">
      <c r="A311" t="s">
        <v>60</v>
      </c>
      <c r="B311" t="s">
        <v>16</v>
      </c>
      <c r="C311">
        <v>2016</v>
      </c>
      <c r="D311" t="s">
        <v>37</v>
      </c>
      <c r="E311">
        <v>432769</v>
      </c>
      <c r="F311" t="s">
        <v>49</v>
      </c>
      <c r="G311" t="s">
        <v>1</v>
      </c>
    </row>
    <row r="312" spans="1:7" x14ac:dyDescent="0.35">
      <c r="A312" t="s">
        <v>60</v>
      </c>
      <c r="B312" t="s">
        <v>16</v>
      </c>
      <c r="C312">
        <v>2016</v>
      </c>
      <c r="D312" t="s">
        <v>37</v>
      </c>
      <c r="E312">
        <v>42244</v>
      </c>
      <c r="F312" t="s">
        <v>50</v>
      </c>
      <c r="G312" t="s">
        <v>3</v>
      </c>
    </row>
    <row r="313" spans="1:7" x14ac:dyDescent="0.35">
      <c r="A313" t="s">
        <v>60</v>
      </c>
      <c r="B313" t="s">
        <v>16</v>
      </c>
      <c r="C313">
        <v>2016</v>
      </c>
      <c r="D313" t="s">
        <v>37</v>
      </c>
      <c r="E313">
        <v>5224</v>
      </c>
      <c r="F313" t="s">
        <v>51</v>
      </c>
      <c r="G313" t="s">
        <v>2</v>
      </c>
    </row>
    <row r="314" spans="1:7" x14ac:dyDescent="0.35">
      <c r="A314" t="s">
        <v>60</v>
      </c>
      <c r="B314" t="s">
        <v>19</v>
      </c>
      <c r="C314">
        <v>2016</v>
      </c>
      <c r="D314" t="s">
        <v>37</v>
      </c>
      <c r="E314">
        <v>361418</v>
      </c>
      <c r="F314" t="s">
        <v>49</v>
      </c>
      <c r="G314" t="s">
        <v>1</v>
      </c>
    </row>
    <row r="315" spans="1:7" x14ac:dyDescent="0.35">
      <c r="A315" t="s">
        <v>60</v>
      </c>
      <c r="B315" t="s">
        <v>19</v>
      </c>
      <c r="C315">
        <v>2016</v>
      </c>
      <c r="D315" t="s">
        <v>37</v>
      </c>
      <c r="E315">
        <v>28023</v>
      </c>
      <c r="F315" t="s">
        <v>50</v>
      </c>
      <c r="G315" t="s">
        <v>3</v>
      </c>
    </row>
    <row r="316" spans="1:7" x14ac:dyDescent="0.35">
      <c r="A316" t="s">
        <v>60</v>
      </c>
      <c r="B316" t="s">
        <v>19</v>
      </c>
      <c r="C316">
        <v>2016</v>
      </c>
      <c r="D316" t="s">
        <v>37</v>
      </c>
      <c r="E316">
        <v>4131</v>
      </c>
      <c r="F316" t="s">
        <v>51</v>
      </c>
      <c r="G316" t="s">
        <v>2</v>
      </c>
    </row>
    <row r="317" spans="1:7" x14ac:dyDescent="0.35">
      <c r="A317" t="s">
        <v>60</v>
      </c>
      <c r="B317" t="s">
        <v>22</v>
      </c>
      <c r="C317">
        <v>2016</v>
      </c>
      <c r="D317" t="s">
        <v>37</v>
      </c>
      <c r="E317">
        <v>500791</v>
      </c>
      <c r="F317" t="s">
        <v>49</v>
      </c>
      <c r="G317" t="s">
        <v>1</v>
      </c>
    </row>
    <row r="318" spans="1:7" x14ac:dyDescent="0.35">
      <c r="A318" t="s">
        <v>60</v>
      </c>
      <c r="B318" t="s">
        <v>22</v>
      </c>
      <c r="C318">
        <v>2016</v>
      </c>
      <c r="D318" t="s">
        <v>37</v>
      </c>
      <c r="E318">
        <v>47578</v>
      </c>
      <c r="F318" t="s">
        <v>50</v>
      </c>
      <c r="G318" t="s">
        <v>3</v>
      </c>
    </row>
    <row r="319" spans="1:7" x14ac:dyDescent="0.35">
      <c r="A319" t="s">
        <v>60</v>
      </c>
      <c r="B319" t="s">
        <v>22</v>
      </c>
      <c r="C319">
        <v>2016</v>
      </c>
      <c r="D319" t="s">
        <v>37</v>
      </c>
      <c r="E319">
        <v>2726</v>
      </c>
      <c r="F319" t="s">
        <v>51</v>
      </c>
      <c r="G319" t="s">
        <v>2</v>
      </c>
    </row>
    <row r="320" spans="1:7" x14ac:dyDescent="0.35">
      <c r="A320" t="s">
        <v>60</v>
      </c>
      <c r="B320" t="s">
        <v>25</v>
      </c>
      <c r="C320">
        <v>2016</v>
      </c>
      <c r="D320" t="s">
        <v>37</v>
      </c>
      <c r="E320">
        <v>444777</v>
      </c>
      <c r="F320" t="s">
        <v>49</v>
      </c>
      <c r="G320" t="s">
        <v>1</v>
      </c>
    </row>
    <row r="321" spans="1:7" x14ac:dyDescent="0.35">
      <c r="A321" t="s">
        <v>60</v>
      </c>
      <c r="B321" t="s">
        <v>25</v>
      </c>
      <c r="C321">
        <v>2016</v>
      </c>
      <c r="D321" t="s">
        <v>37</v>
      </c>
      <c r="E321">
        <v>34513</v>
      </c>
      <c r="F321" t="s">
        <v>50</v>
      </c>
      <c r="G321" t="s">
        <v>3</v>
      </c>
    </row>
    <row r="322" spans="1:7" x14ac:dyDescent="0.35">
      <c r="A322" t="s">
        <v>60</v>
      </c>
      <c r="B322" t="s">
        <v>25</v>
      </c>
      <c r="C322">
        <v>2016</v>
      </c>
      <c r="D322" t="s">
        <v>37</v>
      </c>
      <c r="E322">
        <v>5362</v>
      </c>
      <c r="F322" t="s">
        <v>51</v>
      </c>
      <c r="G322" t="s">
        <v>2</v>
      </c>
    </row>
    <row r="323" spans="1:7" x14ac:dyDescent="0.35">
      <c r="A323" t="s">
        <v>60</v>
      </c>
      <c r="B323" t="s">
        <v>26</v>
      </c>
      <c r="C323">
        <v>2016</v>
      </c>
      <c r="D323" t="s">
        <v>37</v>
      </c>
      <c r="E323">
        <v>337703</v>
      </c>
      <c r="F323" t="s">
        <v>49</v>
      </c>
      <c r="G323" t="s">
        <v>1</v>
      </c>
    </row>
    <row r="324" spans="1:7" x14ac:dyDescent="0.35">
      <c r="A324" t="s">
        <v>60</v>
      </c>
      <c r="B324" t="s">
        <v>26</v>
      </c>
      <c r="C324">
        <v>2016</v>
      </c>
      <c r="D324" t="s">
        <v>37</v>
      </c>
      <c r="E324">
        <v>41417</v>
      </c>
      <c r="F324" t="s">
        <v>50</v>
      </c>
      <c r="G324" t="s">
        <v>3</v>
      </c>
    </row>
    <row r="325" spans="1:7" x14ac:dyDescent="0.35">
      <c r="A325" t="s">
        <v>60</v>
      </c>
      <c r="B325" t="s">
        <v>26</v>
      </c>
      <c r="C325">
        <v>2016</v>
      </c>
      <c r="D325" t="s">
        <v>37</v>
      </c>
      <c r="E325">
        <v>4203</v>
      </c>
      <c r="F325" t="s">
        <v>51</v>
      </c>
      <c r="G325" t="s">
        <v>2</v>
      </c>
    </row>
    <row r="326" spans="1:7" x14ac:dyDescent="0.35">
      <c r="A326" t="s">
        <v>60</v>
      </c>
      <c r="B326" t="s">
        <v>27</v>
      </c>
      <c r="C326">
        <v>2016</v>
      </c>
      <c r="D326" t="s">
        <v>37</v>
      </c>
      <c r="E326">
        <v>303875</v>
      </c>
      <c r="F326" t="s">
        <v>49</v>
      </c>
      <c r="G326" t="s">
        <v>1</v>
      </c>
    </row>
    <row r="327" spans="1:7" x14ac:dyDescent="0.35">
      <c r="A327" t="s">
        <v>60</v>
      </c>
      <c r="B327" t="s">
        <v>27</v>
      </c>
      <c r="C327">
        <v>2016</v>
      </c>
      <c r="D327" t="s">
        <v>37</v>
      </c>
      <c r="E327">
        <v>36139</v>
      </c>
      <c r="F327" t="s">
        <v>50</v>
      </c>
      <c r="G327" t="s">
        <v>3</v>
      </c>
    </row>
    <row r="328" spans="1:7" x14ac:dyDescent="0.35">
      <c r="A328" t="s">
        <v>60</v>
      </c>
      <c r="B328" t="s">
        <v>27</v>
      </c>
      <c r="C328">
        <v>2016</v>
      </c>
      <c r="D328" t="s">
        <v>37</v>
      </c>
      <c r="E328">
        <v>3009</v>
      </c>
      <c r="F328" t="s">
        <v>51</v>
      </c>
      <c r="G328" t="s">
        <v>2</v>
      </c>
    </row>
    <row r="329" spans="1:7" x14ac:dyDescent="0.35">
      <c r="A329" t="s">
        <v>60</v>
      </c>
      <c r="B329" t="s">
        <v>28</v>
      </c>
      <c r="C329">
        <v>2016</v>
      </c>
      <c r="D329" t="s">
        <v>37</v>
      </c>
      <c r="E329">
        <v>340881</v>
      </c>
      <c r="F329" t="s">
        <v>49</v>
      </c>
      <c r="G329" t="s">
        <v>1</v>
      </c>
    </row>
    <row r="330" spans="1:7" x14ac:dyDescent="0.35">
      <c r="A330" t="s">
        <v>60</v>
      </c>
      <c r="B330" t="s">
        <v>28</v>
      </c>
      <c r="C330">
        <v>2016</v>
      </c>
      <c r="D330" t="s">
        <v>37</v>
      </c>
      <c r="E330">
        <v>39723</v>
      </c>
      <c r="F330" t="s">
        <v>50</v>
      </c>
      <c r="G330" t="s">
        <v>3</v>
      </c>
    </row>
    <row r="331" spans="1:7" x14ac:dyDescent="0.35">
      <c r="A331" t="s">
        <v>60</v>
      </c>
      <c r="B331" t="s">
        <v>28</v>
      </c>
      <c r="C331">
        <v>2016</v>
      </c>
      <c r="D331" t="s">
        <v>37</v>
      </c>
      <c r="E331">
        <v>2780</v>
      </c>
      <c r="F331" t="s">
        <v>51</v>
      </c>
      <c r="G331" t="s">
        <v>2</v>
      </c>
    </row>
    <row r="332" spans="1:7" x14ac:dyDescent="0.35">
      <c r="A332" t="s">
        <v>61</v>
      </c>
      <c r="B332" t="s">
        <v>8</v>
      </c>
      <c r="C332">
        <v>2016</v>
      </c>
      <c r="D332" t="s">
        <v>38</v>
      </c>
      <c r="E332">
        <v>256575</v>
      </c>
      <c r="F332" t="s">
        <v>49</v>
      </c>
      <c r="G332" t="s">
        <v>1</v>
      </c>
    </row>
    <row r="333" spans="1:7" x14ac:dyDescent="0.35">
      <c r="A333" t="s">
        <v>61</v>
      </c>
      <c r="B333" t="s">
        <v>8</v>
      </c>
      <c r="C333">
        <v>2016</v>
      </c>
      <c r="D333" t="s">
        <v>38</v>
      </c>
      <c r="E333">
        <v>49911</v>
      </c>
      <c r="F333" t="s">
        <v>50</v>
      </c>
      <c r="G333" t="s">
        <v>3</v>
      </c>
    </row>
    <row r="334" spans="1:7" x14ac:dyDescent="0.35">
      <c r="A334" t="s">
        <v>61</v>
      </c>
      <c r="B334" t="s">
        <v>8</v>
      </c>
      <c r="C334">
        <v>2016</v>
      </c>
      <c r="D334" t="s">
        <v>38</v>
      </c>
      <c r="E334">
        <v>4493</v>
      </c>
      <c r="F334" t="s">
        <v>51</v>
      </c>
      <c r="G334" t="s">
        <v>2</v>
      </c>
    </row>
    <row r="335" spans="1:7" x14ac:dyDescent="0.35">
      <c r="A335" t="s">
        <v>61</v>
      </c>
      <c r="B335" t="s">
        <v>11</v>
      </c>
      <c r="C335">
        <v>2016</v>
      </c>
      <c r="D335" t="s">
        <v>38</v>
      </c>
      <c r="E335">
        <v>285423</v>
      </c>
      <c r="F335" t="s">
        <v>49</v>
      </c>
      <c r="G335" t="s">
        <v>1</v>
      </c>
    </row>
    <row r="336" spans="1:7" x14ac:dyDescent="0.35">
      <c r="A336" t="s">
        <v>61</v>
      </c>
      <c r="B336" t="s">
        <v>11</v>
      </c>
      <c r="C336">
        <v>2016</v>
      </c>
      <c r="D336" t="s">
        <v>38</v>
      </c>
      <c r="E336">
        <v>34744</v>
      </c>
      <c r="F336" t="s">
        <v>50</v>
      </c>
      <c r="G336" t="s">
        <v>3</v>
      </c>
    </row>
    <row r="337" spans="1:7" x14ac:dyDescent="0.35">
      <c r="A337" t="s">
        <v>61</v>
      </c>
      <c r="B337" t="s">
        <v>11</v>
      </c>
      <c r="C337">
        <v>2016</v>
      </c>
      <c r="D337" t="s">
        <v>38</v>
      </c>
      <c r="E337">
        <v>4338</v>
      </c>
      <c r="F337" t="s">
        <v>51</v>
      </c>
      <c r="G337" t="s">
        <v>2</v>
      </c>
    </row>
    <row r="338" spans="1:7" x14ac:dyDescent="0.35">
      <c r="A338" t="s">
        <v>61</v>
      </c>
      <c r="B338" t="s">
        <v>12</v>
      </c>
      <c r="C338">
        <v>2016</v>
      </c>
      <c r="D338" t="s">
        <v>38</v>
      </c>
      <c r="E338">
        <v>223897</v>
      </c>
      <c r="F338" t="s">
        <v>49</v>
      </c>
      <c r="G338" t="s">
        <v>1</v>
      </c>
    </row>
    <row r="339" spans="1:7" x14ac:dyDescent="0.35">
      <c r="A339" t="s">
        <v>61</v>
      </c>
      <c r="B339" t="s">
        <v>12</v>
      </c>
      <c r="C339">
        <v>2016</v>
      </c>
      <c r="D339" t="s">
        <v>38</v>
      </c>
      <c r="E339">
        <v>40455</v>
      </c>
      <c r="F339" t="s">
        <v>50</v>
      </c>
      <c r="G339" t="s">
        <v>3</v>
      </c>
    </row>
    <row r="340" spans="1:7" x14ac:dyDescent="0.35">
      <c r="A340" t="s">
        <v>61</v>
      </c>
      <c r="B340" t="s">
        <v>12</v>
      </c>
      <c r="C340">
        <v>2016</v>
      </c>
      <c r="D340" t="s">
        <v>38</v>
      </c>
      <c r="E340">
        <v>3564</v>
      </c>
      <c r="F340" t="s">
        <v>51</v>
      </c>
      <c r="G340" t="s">
        <v>2</v>
      </c>
    </row>
    <row r="341" spans="1:7" x14ac:dyDescent="0.35">
      <c r="A341" t="s">
        <v>61</v>
      </c>
      <c r="B341" t="s">
        <v>13</v>
      </c>
      <c r="C341">
        <v>2016</v>
      </c>
      <c r="D341" t="s">
        <v>38</v>
      </c>
      <c r="E341">
        <v>220625</v>
      </c>
      <c r="F341" t="s">
        <v>49</v>
      </c>
      <c r="G341" t="s">
        <v>1</v>
      </c>
    </row>
    <row r="342" spans="1:7" x14ac:dyDescent="0.35">
      <c r="A342" t="s">
        <v>61</v>
      </c>
      <c r="B342" t="s">
        <v>13</v>
      </c>
      <c r="C342">
        <v>2016</v>
      </c>
      <c r="D342" t="s">
        <v>38</v>
      </c>
      <c r="E342">
        <v>34226</v>
      </c>
      <c r="F342" t="s">
        <v>50</v>
      </c>
      <c r="G342" t="s">
        <v>3</v>
      </c>
    </row>
    <row r="343" spans="1:7" x14ac:dyDescent="0.35">
      <c r="A343" t="s">
        <v>61</v>
      </c>
      <c r="B343" t="s">
        <v>13</v>
      </c>
      <c r="C343">
        <v>2016</v>
      </c>
      <c r="D343" t="s">
        <v>38</v>
      </c>
      <c r="E343">
        <v>3418</v>
      </c>
      <c r="F343" t="s">
        <v>51</v>
      </c>
      <c r="G343" t="s">
        <v>2</v>
      </c>
    </row>
    <row r="344" spans="1:7" x14ac:dyDescent="0.35">
      <c r="A344" t="s">
        <v>61</v>
      </c>
      <c r="B344" t="s">
        <v>16</v>
      </c>
      <c r="C344">
        <v>2016</v>
      </c>
      <c r="D344" t="s">
        <v>38</v>
      </c>
      <c r="E344">
        <v>373711</v>
      </c>
      <c r="F344" t="s">
        <v>49</v>
      </c>
      <c r="G344" t="s">
        <v>1</v>
      </c>
    </row>
    <row r="345" spans="1:7" x14ac:dyDescent="0.35">
      <c r="A345" t="s">
        <v>61</v>
      </c>
      <c r="B345" t="s">
        <v>16</v>
      </c>
      <c r="C345">
        <v>2016</v>
      </c>
      <c r="D345" t="s">
        <v>38</v>
      </c>
      <c r="E345">
        <v>24183</v>
      </c>
      <c r="F345" t="s">
        <v>50</v>
      </c>
      <c r="G345" t="s">
        <v>3</v>
      </c>
    </row>
    <row r="346" spans="1:7" x14ac:dyDescent="0.35">
      <c r="A346" t="s">
        <v>61</v>
      </c>
      <c r="B346" t="s">
        <v>16</v>
      </c>
      <c r="C346">
        <v>2016</v>
      </c>
      <c r="D346" t="s">
        <v>38</v>
      </c>
      <c r="E346">
        <v>4532</v>
      </c>
      <c r="F346" t="s">
        <v>51</v>
      </c>
      <c r="G346" t="s">
        <v>2</v>
      </c>
    </row>
    <row r="347" spans="1:7" x14ac:dyDescent="0.35">
      <c r="A347" t="s">
        <v>61</v>
      </c>
      <c r="B347" t="s">
        <v>19</v>
      </c>
      <c r="C347">
        <v>2016</v>
      </c>
      <c r="D347" t="s">
        <v>38</v>
      </c>
      <c r="E347">
        <v>494823</v>
      </c>
      <c r="F347" t="s">
        <v>49</v>
      </c>
      <c r="G347" t="s">
        <v>1</v>
      </c>
    </row>
    <row r="348" spans="1:7" x14ac:dyDescent="0.35">
      <c r="A348" t="s">
        <v>61</v>
      </c>
      <c r="B348" t="s">
        <v>19</v>
      </c>
      <c r="C348">
        <v>2016</v>
      </c>
      <c r="D348" t="s">
        <v>38</v>
      </c>
      <c r="E348">
        <v>26004</v>
      </c>
      <c r="F348" t="s">
        <v>50</v>
      </c>
      <c r="G348" t="s">
        <v>3</v>
      </c>
    </row>
    <row r="349" spans="1:7" x14ac:dyDescent="0.35">
      <c r="A349" t="s">
        <v>61</v>
      </c>
      <c r="B349" t="s">
        <v>19</v>
      </c>
      <c r="C349">
        <v>2016</v>
      </c>
      <c r="D349" t="s">
        <v>38</v>
      </c>
      <c r="E349">
        <v>4515</v>
      </c>
      <c r="F349" t="s">
        <v>51</v>
      </c>
      <c r="G349" t="s">
        <v>2</v>
      </c>
    </row>
    <row r="350" spans="1:7" x14ac:dyDescent="0.35">
      <c r="A350" t="s">
        <v>61</v>
      </c>
      <c r="B350" t="s">
        <v>22</v>
      </c>
      <c r="C350">
        <v>2016</v>
      </c>
      <c r="D350" t="s">
        <v>38</v>
      </c>
      <c r="E350">
        <v>207534</v>
      </c>
      <c r="F350" t="s">
        <v>49</v>
      </c>
      <c r="G350" t="s">
        <v>1</v>
      </c>
    </row>
    <row r="351" spans="1:7" x14ac:dyDescent="0.35">
      <c r="A351" t="s">
        <v>61</v>
      </c>
      <c r="B351" t="s">
        <v>22</v>
      </c>
      <c r="C351">
        <v>2016</v>
      </c>
      <c r="D351" t="s">
        <v>38</v>
      </c>
      <c r="E351">
        <v>43201</v>
      </c>
      <c r="F351" t="s">
        <v>50</v>
      </c>
      <c r="G351" t="s">
        <v>3</v>
      </c>
    </row>
    <row r="352" spans="1:7" x14ac:dyDescent="0.35">
      <c r="A352" t="s">
        <v>61</v>
      </c>
      <c r="B352" t="s">
        <v>22</v>
      </c>
      <c r="C352">
        <v>2016</v>
      </c>
      <c r="D352" t="s">
        <v>38</v>
      </c>
      <c r="E352">
        <v>3281</v>
      </c>
      <c r="F352" t="s">
        <v>51</v>
      </c>
      <c r="G352" t="s">
        <v>2</v>
      </c>
    </row>
    <row r="353" spans="1:7" x14ac:dyDescent="0.35">
      <c r="A353" t="s">
        <v>61</v>
      </c>
      <c r="B353" t="s">
        <v>25</v>
      </c>
      <c r="C353">
        <v>2016</v>
      </c>
      <c r="D353" t="s">
        <v>38</v>
      </c>
      <c r="E353">
        <v>331406</v>
      </c>
      <c r="F353" t="s">
        <v>49</v>
      </c>
      <c r="G353" t="s">
        <v>1</v>
      </c>
    </row>
    <row r="354" spans="1:7" x14ac:dyDescent="0.35">
      <c r="A354" t="s">
        <v>61</v>
      </c>
      <c r="B354" t="s">
        <v>25</v>
      </c>
      <c r="C354">
        <v>2016</v>
      </c>
      <c r="D354" t="s">
        <v>38</v>
      </c>
      <c r="E354">
        <v>29970</v>
      </c>
      <c r="F354" t="s">
        <v>50</v>
      </c>
      <c r="G354" t="s">
        <v>3</v>
      </c>
    </row>
    <row r="355" spans="1:7" x14ac:dyDescent="0.35">
      <c r="A355" t="s">
        <v>61</v>
      </c>
      <c r="B355" t="s">
        <v>25</v>
      </c>
      <c r="C355">
        <v>2016</v>
      </c>
      <c r="D355" t="s">
        <v>38</v>
      </c>
      <c r="E355">
        <v>4342</v>
      </c>
      <c r="F355" t="s">
        <v>51</v>
      </c>
      <c r="G355" t="s">
        <v>2</v>
      </c>
    </row>
    <row r="356" spans="1:7" x14ac:dyDescent="0.35">
      <c r="A356" t="s">
        <v>61</v>
      </c>
      <c r="B356" t="s">
        <v>26</v>
      </c>
      <c r="C356">
        <v>2016</v>
      </c>
      <c r="D356" t="s">
        <v>38</v>
      </c>
      <c r="E356">
        <v>257234</v>
      </c>
      <c r="F356" t="s">
        <v>49</v>
      </c>
      <c r="G356" t="s">
        <v>1</v>
      </c>
    </row>
    <row r="357" spans="1:7" x14ac:dyDescent="0.35">
      <c r="A357" t="s">
        <v>61</v>
      </c>
      <c r="B357" t="s">
        <v>26</v>
      </c>
      <c r="C357">
        <v>2016</v>
      </c>
      <c r="D357" t="s">
        <v>38</v>
      </c>
      <c r="E357">
        <v>45635</v>
      </c>
      <c r="F357" t="s">
        <v>50</v>
      </c>
      <c r="G357" t="s">
        <v>3</v>
      </c>
    </row>
    <row r="358" spans="1:7" x14ac:dyDescent="0.35">
      <c r="A358" t="s">
        <v>61</v>
      </c>
      <c r="B358" t="s">
        <v>26</v>
      </c>
      <c r="C358">
        <v>2016</v>
      </c>
      <c r="D358" t="s">
        <v>38</v>
      </c>
      <c r="E358">
        <v>2604</v>
      </c>
      <c r="F358" t="s">
        <v>51</v>
      </c>
      <c r="G358" t="s">
        <v>2</v>
      </c>
    </row>
    <row r="359" spans="1:7" x14ac:dyDescent="0.35">
      <c r="A359" t="s">
        <v>61</v>
      </c>
      <c r="B359" t="s">
        <v>27</v>
      </c>
      <c r="C359">
        <v>2016</v>
      </c>
      <c r="D359" t="s">
        <v>38</v>
      </c>
      <c r="E359">
        <v>246880</v>
      </c>
      <c r="F359" t="s">
        <v>49</v>
      </c>
      <c r="G359" t="s">
        <v>1</v>
      </c>
    </row>
    <row r="360" spans="1:7" x14ac:dyDescent="0.35">
      <c r="A360" t="s">
        <v>61</v>
      </c>
      <c r="B360" t="s">
        <v>27</v>
      </c>
      <c r="C360">
        <v>2016</v>
      </c>
      <c r="D360" t="s">
        <v>38</v>
      </c>
      <c r="E360">
        <v>34473</v>
      </c>
      <c r="F360" t="s">
        <v>50</v>
      </c>
      <c r="G360" t="s">
        <v>3</v>
      </c>
    </row>
    <row r="361" spans="1:7" x14ac:dyDescent="0.35">
      <c r="A361" t="s">
        <v>61</v>
      </c>
      <c r="B361" t="s">
        <v>27</v>
      </c>
      <c r="C361">
        <v>2016</v>
      </c>
      <c r="D361" t="s">
        <v>38</v>
      </c>
      <c r="E361">
        <v>3858</v>
      </c>
      <c r="F361" t="s">
        <v>51</v>
      </c>
      <c r="G361" t="s">
        <v>2</v>
      </c>
    </row>
    <row r="362" spans="1:7" x14ac:dyDescent="0.35">
      <c r="A362" t="s">
        <v>61</v>
      </c>
      <c r="B362" t="s">
        <v>28</v>
      </c>
      <c r="C362">
        <v>2016</v>
      </c>
      <c r="D362" t="s">
        <v>38</v>
      </c>
      <c r="E362">
        <v>471008</v>
      </c>
      <c r="F362" t="s">
        <v>49</v>
      </c>
      <c r="G362" t="s">
        <v>1</v>
      </c>
    </row>
    <row r="363" spans="1:7" x14ac:dyDescent="0.35">
      <c r="A363" t="s">
        <v>61</v>
      </c>
      <c r="B363" t="s">
        <v>28</v>
      </c>
      <c r="C363">
        <v>2016</v>
      </c>
      <c r="D363" t="s">
        <v>38</v>
      </c>
      <c r="E363">
        <v>46082</v>
      </c>
      <c r="F363" t="s">
        <v>50</v>
      </c>
      <c r="G363" t="s">
        <v>3</v>
      </c>
    </row>
    <row r="364" spans="1:7" x14ac:dyDescent="0.35">
      <c r="A364" t="s">
        <v>61</v>
      </c>
      <c r="B364" t="s">
        <v>28</v>
      </c>
      <c r="C364">
        <v>2016</v>
      </c>
      <c r="D364" t="s">
        <v>38</v>
      </c>
      <c r="E364">
        <v>3432</v>
      </c>
      <c r="F364" t="s">
        <v>51</v>
      </c>
      <c r="G364" t="s">
        <v>2</v>
      </c>
    </row>
    <row r="365" spans="1:7" x14ac:dyDescent="0.35">
      <c r="A365" t="s">
        <v>62</v>
      </c>
      <c r="B365" t="s">
        <v>8</v>
      </c>
      <c r="C365">
        <v>2016</v>
      </c>
      <c r="D365" t="s">
        <v>39</v>
      </c>
      <c r="E365">
        <v>422766</v>
      </c>
      <c r="F365" t="s">
        <v>49</v>
      </c>
      <c r="G365" t="s">
        <v>1</v>
      </c>
    </row>
    <row r="366" spans="1:7" x14ac:dyDescent="0.35">
      <c r="A366" t="s">
        <v>62</v>
      </c>
      <c r="B366" t="s">
        <v>8</v>
      </c>
      <c r="C366">
        <v>2016</v>
      </c>
      <c r="D366" t="s">
        <v>39</v>
      </c>
      <c r="E366">
        <v>40969</v>
      </c>
      <c r="F366" t="s">
        <v>50</v>
      </c>
      <c r="G366" t="s">
        <v>3</v>
      </c>
    </row>
    <row r="367" spans="1:7" x14ac:dyDescent="0.35">
      <c r="A367" t="s">
        <v>62</v>
      </c>
      <c r="B367" t="s">
        <v>8</v>
      </c>
      <c r="C367">
        <v>2016</v>
      </c>
      <c r="D367" t="s">
        <v>39</v>
      </c>
      <c r="E367">
        <v>3345</v>
      </c>
      <c r="F367" t="s">
        <v>51</v>
      </c>
      <c r="G367" t="s">
        <v>2</v>
      </c>
    </row>
    <row r="368" spans="1:7" x14ac:dyDescent="0.35">
      <c r="A368" t="s">
        <v>62</v>
      </c>
      <c r="B368" t="s">
        <v>11</v>
      </c>
      <c r="C368">
        <v>2016</v>
      </c>
      <c r="D368" t="s">
        <v>39</v>
      </c>
      <c r="E368">
        <v>378691</v>
      </c>
      <c r="F368" t="s">
        <v>49</v>
      </c>
      <c r="G368" t="s">
        <v>1</v>
      </c>
    </row>
    <row r="369" spans="1:7" x14ac:dyDescent="0.35">
      <c r="A369" t="s">
        <v>62</v>
      </c>
      <c r="B369" t="s">
        <v>11</v>
      </c>
      <c r="C369">
        <v>2016</v>
      </c>
      <c r="D369" t="s">
        <v>39</v>
      </c>
      <c r="E369">
        <v>31953</v>
      </c>
      <c r="F369" t="s">
        <v>50</v>
      </c>
      <c r="G369" t="s">
        <v>3</v>
      </c>
    </row>
    <row r="370" spans="1:7" x14ac:dyDescent="0.35">
      <c r="A370" t="s">
        <v>62</v>
      </c>
      <c r="B370" t="s">
        <v>11</v>
      </c>
      <c r="C370">
        <v>2016</v>
      </c>
      <c r="D370" t="s">
        <v>39</v>
      </c>
      <c r="E370">
        <v>5124</v>
      </c>
      <c r="F370" t="s">
        <v>51</v>
      </c>
      <c r="G370" t="s">
        <v>2</v>
      </c>
    </row>
    <row r="371" spans="1:7" x14ac:dyDescent="0.35">
      <c r="A371" t="s">
        <v>62</v>
      </c>
      <c r="B371" t="s">
        <v>12</v>
      </c>
      <c r="C371">
        <v>2016</v>
      </c>
      <c r="D371" t="s">
        <v>39</v>
      </c>
      <c r="E371">
        <v>502349</v>
      </c>
      <c r="F371" t="s">
        <v>49</v>
      </c>
      <c r="G371" t="s">
        <v>1</v>
      </c>
    </row>
    <row r="372" spans="1:7" x14ac:dyDescent="0.35">
      <c r="A372" t="s">
        <v>62</v>
      </c>
      <c r="B372" t="s">
        <v>12</v>
      </c>
      <c r="C372">
        <v>2016</v>
      </c>
      <c r="D372" t="s">
        <v>39</v>
      </c>
      <c r="E372">
        <v>52346</v>
      </c>
      <c r="F372" t="s">
        <v>50</v>
      </c>
      <c r="G372" t="s">
        <v>3</v>
      </c>
    </row>
    <row r="373" spans="1:7" x14ac:dyDescent="0.35">
      <c r="A373" t="s">
        <v>62</v>
      </c>
      <c r="B373" t="s">
        <v>12</v>
      </c>
      <c r="C373">
        <v>2016</v>
      </c>
      <c r="D373" t="s">
        <v>39</v>
      </c>
      <c r="E373">
        <v>4266</v>
      </c>
      <c r="F373" t="s">
        <v>51</v>
      </c>
      <c r="G373" t="s">
        <v>2</v>
      </c>
    </row>
    <row r="374" spans="1:7" x14ac:dyDescent="0.35">
      <c r="A374" t="s">
        <v>62</v>
      </c>
      <c r="B374" t="s">
        <v>13</v>
      </c>
      <c r="C374">
        <v>2016</v>
      </c>
      <c r="D374" t="s">
        <v>39</v>
      </c>
      <c r="E374">
        <v>229664</v>
      </c>
      <c r="F374" t="s">
        <v>49</v>
      </c>
      <c r="G374" t="s">
        <v>1</v>
      </c>
    </row>
    <row r="375" spans="1:7" x14ac:dyDescent="0.35">
      <c r="A375" t="s">
        <v>62</v>
      </c>
      <c r="B375" t="s">
        <v>13</v>
      </c>
      <c r="C375">
        <v>2016</v>
      </c>
      <c r="D375" t="s">
        <v>39</v>
      </c>
      <c r="E375">
        <v>49339</v>
      </c>
      <c r="F375" t="s">
        <v>50</v>
      </c>
      <c r="G375" t="s">
        <v>3</v>
      </c>
    </row>
    <row r="376" spans="1:7" x14ac:dyDescent="0.35">
      <c r="A376" t="s">
        <v>62</v>
      </c>
      <c r="B376" t="s">
        <v>13</v>
      </c>
      <c r="C376">
        <v>2016</v>
      </c>
      <c r="D376" t="s">
        <v>39</v>
      </c>
      <c r="E376">
        <v>4911</v>
      </c>
      <c r="F376" t="s">
        <v>51</v>
      </c>
      <c r="G376" t="s">
        <v>2</v>
      </c>
    </row>
    <row r="377" spans="1:7" x14ac:dyDescent="0.35">
      <c r="A377" t="s">
        <v>62</v>
      </c>
      <c r="B377" t="s">
        <v>16</v>
      </c>
      <c r="C377">
        <v>2016</v>
      </c>
      <c r="D377" t="s">
        <v>39</v>
      </c>
      <c r="E377">
        <v>402811</v>
      </c>
      <c r="F377" t="s">
        <v>49</v>
      </c>
      <c r="G377" t="s">
        <v>1</v>
      </c>
    </row>
    <row r="378" spans="1:7" x14ac:dyDescent="0.35">
      <c r="A378" t="s">
        <v>62</v>
      </c>
      <c r="B378" t="s">
        <v>16</v>
      </c>
      <c r="C378">
        <v>2016</v>
      </c>
      <c r="D378" t="s">
        <v>39</v>
      </c>
      <c r="E378">
        <v>33358</v>
      </c>
      <c r="F378" t="s">
        <v>50</v>
      </c>
      <c r="G378" t="s">
        <v>3</v>
      </c>
    </row>
    <row r="379" spans="1:7" x14ac:dyDescent="0.35">
      <c r="A379" t="s">
        <v>62</v>
      </c>
      <c r="B379" t="s">
        <v>16</v>
      </c>
      <c r="C379">
        <v>2016</v>
      </c>
      <c r="D379" t="s">
        <v>39</v>
      </c>
      <c r="E379">
        <v>4541</v>
      </c>
      <c r="F379" t="s">
        <v>51</v>
      </c>
      <c r="G379" t="s">
        <v>2</v>
      </c>
    </row>
    <row r="380" spans="1:7" x14ac:dyDescent="0.35">
      <c r="A380" t="s">
        <v>62</v>
      </c>
      <c r="B380" t="s">
        <v>19</v>
      </c>
      <c r="C380">
        <v>2016</v>
      </c>
      <c r="D380" t="s">
        <v>39</v>
      </c>
      <c r="E380">
        <v>293486</v>
      </c>
      <c r="F380" t="s">
        <v>49</v>
      </c>
      <c r="G380" t="s">
        <v>1</v>
      </c>
    </row>
    <row r="381" spans="1:7" x14ac:dyDescent="0.35">
      <c r="A381" t="s">
        <v>62</v>
      </c>
      <c r="B381" t="s">
        <v>19</v>
      </c>
      <c r="C381">
        <v>2016</v>
      </c>
      <c r="D381" t="s">
        <v>39</v>
      </c>
      <c r="E381">
        <v>50913</v>
      </c>
      <c r="F381" t="s">
        <v>50</v>
      </c>
      <c r="G381" t="s">
        <v>3</v>
      </c>
    </row>
    <row r="382" spans="1:7" x14ac:dyDescent="0.35">
      <c r="A382" t="s">
        <v>62</v>
      </c>
      <c r="B382" t="s">
        <v>19</v>
      </c>
      <c r="C382">
        <v>2016</v>
      </c>
      <c r="D382" t="s">
        <v>39</v>
      </c>
      <c r="E382">
        <v>3943</v>
      </c>
      <c r="F382" t="s">
        <v>51</v>
      </c>
      <c r="G382" t="s">
        <v>2</v>
      </c>
    </row>
    <row r="383" spans="1:7" x14ac:dyDescent="0.35">
      <c r="A383" t="s">
        <v>62</v>
      </c>
      <c r="B383" t="s">
        <v>22</v>
      </c>
      <c r="C383">
        <v>2016</v>
      </c>
      <c r="D383" t="s">
        <v>39</v>
      </c>
      <c r="E383">
        <v>273201</v>
      </c>
      <c r="F383" t="s">
        <v>49</v>
      </c>
      <c r="G383" t="s">
        <v>1</v>
      </c>
    </row>
    <row r="384" spans="1:7" x14ac:dyDescent="0.35">
      <c r="A384" t="s">
        <v>62</v>
      </c>
      <c r="B384" t="s">
        <v>22</v>
      </c>
      <c r="C384">
        <v>2016</v>
      </c>
      <c r="D384" t="s">
        <v>39</v>
      </c>
      <c r="E384">
        <v>49197</v>
      </c>
      <c r="F384" t="s">
        <v>50</v>
      </c>
      <c r="G384" t="s">
        <v>3</v>
      </c>
    </row>
    <row r="385" spans="1:7" x14ac:dyDescent="0.35">
      <c r="A385" t="s">
        <v>62</v>
      </c>
      <c r="B385" t="s">
        <v>22</v>
      </c>
      <c r="C385">
        <v>2016</v>
      </c>
      <c r="D385" t="s">
        <v>39</v>
      </c>
      <c r="E385">
        <v>4908</v>
      </c>
      <c r="F385" t="s">
        <v>51</v>
      </c>
      <c r="G385" t="s">
        <v>2</v>
      </c>
    </row>
    <row r="386" spans="1:7" x14ac:dyDescent="0.35">
      <c r="A386" t="s">
        <v>62</v>
      </c>
      <c r="B386" t="s">
        <v>25</v>
      </c>
      <c r="C386">
        <v>2016</v>
      </c>
      <c r="D386" t="s">
        <v>39</v>
      </c>
      <c r="E386">
        <v>304827</v>
      </c>
      <c r="F386" t="s">
        <v>49</v>
      </c>
      <c r="G386" t="s">
        <v>1</v>
      </c>
    </row>
    <row r="387" spans="1:7" x14ac:dyDescent="0.35">
      <c r="A387" t="s">
        <v>62</v>
      </c>
      <c r="B387" t="s">
        <v>25</v>
      </c>
      <c r="C387">
        <v>2016</v>
      </c>
      <c r="D387" t="s">
        <v>39</v>
      </c>
      <c r="E387">
        <v>31378</v>
      </c>
      <c r="F387" t="s">
        <v>50</v>
      </c>
      <c r="G387" t="s">
        <v>3</v>
      </c>
    </row>
    <row r="388" spans="1:7" x14ac:dyDescent="0.35">
      <c r="A388" t="s">
        <v>62</v>
      </c>
      <c r="B388" t="s">
        <v>25</v>
      </c>
      <c r="C388">
        <v>2016</v>
      </c>
      <c r="D388" t="s">
        <v>39</v>
      </c>
      <c r="E388">
        <v>2983</v>
      </c>
      <c r="F388" t="s">
        <v>51</v>
      </c>
      <c r="G388" t="s">
        <v>2</v>
      </c>
    </row>
    <row r="389" spans="1:7" x14ac:dyDescent="0.35">
      <c r="A389" t="s">
        <v>62</v>
      </c>
      <c r="B389" t="s">
        <v>26</v>
      </c>
      <c r="C389">
        <v>2016</v>
      </c>
      <c r="D389" t="s">
        <v>39</v>
      </c>
      <c r="E389">
        <v>461694</v>
      </c>
      <c r="F389" t="s">
        <v>49</v>
      </c>
      <c r="G389" t="s">
        <v>1</v>
      </c>
    </row>
    <row r="390" spans="1:7" x14ac:dyDescent="0.35">
      <c r="A390" t="s">
        <v>62</v>
      </c>
      <c r="B390" t="s">
        <v>26</v>
      </c>
      <c r="C390">
        <v>2016</v>
      </c>
      <c r="D390" t="s">
        <v>39</v>
      </c>
      <c r="E390">
        <v>40159</v>
      </c>
      <c r="F390" t="s">
        <v>50</v>
      </c>
      <c r="G390" t="s">
        <v>3</v>
      </c>
    </row>
    <row r="391" spans="1:7" x14ac:dyDescent="0.35">
      <c r="A391" t="s">
        <v>62</v>
      </c>
      <c r="B391" t="s">
        <v>26</v>
      </c>
      <c r="C391">
        <v>2016</v>
      </c>
      <c r="D391" t="s">
        <v>39</v>
      </c>
      <c r="E391">
        <v>3061</v>
      </c>
      <c r="F391" t="s">
        <v>51</v>
      </c>
      <c r="G391" t="s">
        <v>2</v>
      </c>
    </row>
    <row r="392" spans="1:7" x14ac:dyDescent="0.35">
      <c r="A392" t="s">
        <v>62</v>
      </c>
      <c r="B392" t="s">
        <v>27</v>
      </c>
      <c r="C392">
        <v>2016</v>
      </c>
      <c r="D392" t="s">
        <v>39</v>
      </c>
      <c r="E392">
        <v>268351</v>
      </c>
      <c r="F392" t="s">
        <v>49</v>
      </c>
      <c r="G392" t="s">
        <v>1</v>
      </c>
    </row>
    <row r="393" spans="1:7" x14ac:dyDescent="0.35">
      <c r="A393" t="s">
        <v>62</v>
      </c>
      <c r="B393" t="s">
        <v>27</v>
      </c>
      <c r="C393">
        <v>2016</v>
      </c>
      <c r="D393" t="s">
        <v>39</v>
      </c>
      <c r="E393">
        <v>44929</v>
      </c>
      <c r="F393" t="s">
        <v>50</v>
      </c>
      <c r="G393" t="s">
        <v>3</v>
      </c>
    </row>
    <row r="394" spans="1:7" x14ac:dyDescent="0.35">
      <c r="A394" t="s">
        <v>62</v>
      </c>
      <c r="B394" t="s">
        <v>27</v>
      </c>
      <c r="C394">
        <v>2016</v>
      </c>
      <c r="D394" t="s">
        <v>39</v>
      </c>
      <c r="E394">
        <v>4895</v>
      </c>
      <c r="F394" t="s">
        <v>51</v>
      </c>
      <c r="G394" t="s">
        <v>2</v>
      </c>
    </row>
    <row r="395" spans="1:7" x14ac:dyDescent="0.35">
      <c r="A395" t="s">
        <v>62</v>
      </c>
      <c r="B395" t="s">
        <v>28</v>
      </c>
      <c r="C395">
        <v>2016</v>
      </c>
      <c r="D395" t="s">
        <v>39</v>
      </c>
      <c r="E395">
        <v>259351</v>
      </c>
      <c r="F395" t="s">
        <v>49</v>
      </c>
      <c r="G395" t="s">
        <v>1</v>
      </c>
    </row>
    <row r="396" spans="1:7" x14ac:dyDescent="0.35">
      <c r="A396" t="s">
        <v>62</v>
      </c>
      <c r="B396" t="s">
        <v>28</v>
      </c>
      <c r="C396">
        <v>2016</v>
      </c>
      <c r="D396" t="s">
        <v>39</v>
      </c>
      <c r="E396">
        <v>39290</v>
      </c>
      <c r="F396" t="s">
        <v>50</v>
      </c>
      <c r="G396" t="s">
        <v>3</v>
      </c>
    </row>
    <row r="397" spans="1:7" x14ac:dyDescent="0.35">
      <c r="A397" t="s">
        <v>62</v>
      </c>
      <c r="B397" t="s">
        <v>28</v>
      </c>
      <c r="C397">
        <v>2016</v>
      </c>
      <c r="D397" t="s">
        <v>39</v>
      </c>
      <c r="E397">
        <v>4969</v>
      </c>
      <c r="F397" t="s">
        <v>51</v>
      </c>
      <c r="G397" t="s">
        <v>2</v>
      </c>
    </row>
    <row r="398" spans="1:7" x14ac:dyDescent="0.35">
      <c r="A398" t="s">
        <v>63</v>
      </c>
      <c r="B398" t="s">
        <v>8</v>
      </c>
      <c r="C398">
        <v>2017</v>
      </c>
      <c r="D398" t="s">
        <v>10</v>
      </c>
      <c r="E398">
        <v>482551</v>
      </c>
      <c r="F398" t="s">
        <v>64</v>
      </c>
      <c r="G398" t="s">
        <v>1</v>
      </c>
    </row>
    <row r="399" spans="1:7" x14ac:dyDescent="0.35">
      <c r="A399" t="s">
        <v>63</v>
      </c>
      <c r="B399" t="s">
        <v>8</v>
      </c>
      <c r="C399">
        <v>2017</v>
      </c>
      <c r="D399" t="s">
        <v>10</v>
      </c>
      <c r="E399">
        <v>46523</v>
      </c>
      <c r="F399" t="s">
        <v>65</v>
      </c>
      <c r="G399" t="s">
        <v>3</v>
      </c>
    </row>
    <row r="400" spans="1:7" x14ac:dyDescent="0.35">
      <c r="A400" t="s">
        <v>63</v>
      </c>
      <c r="B400" t="s">
        <v>8</v>
      </c>
      <c r="C400">
        <v>2017</v>
      </c>
      <c r="D400" t="s">
        <v>10</v>
      </c>
      <c r="E400">
        <v>4980</v>
      </c>
      <c r="F400" t="s">
        <v>66</v>
      </c>
      <c r="G400" t="s">
        <v>2</v>
      </c>
    </row>
    <row r="401" spans="1:7" x14ac:dyDescent="0.35">
      <c r="A401" t="s">
        <v>63</v>
      </c>
      <c r="B401" t="s">
        <v>11</v>
      </c>
      <c r="C401">
        <v>2017</v>
      </c>
      <c r="D401" t="s">
        <v>10</v>
      </c>
      <c r="E401">
        <v>300012</v>
      </c>
      <c r="F401" t="s">
        <v>64</v>
      </c>
      <c r="G401" t="s">
        <v>1</v>
      </c>
    </row>
    <row r="402" spans="1:7" x14ac:dyDescent="0.35">
      <c r="A402" t="s">
        <v>63</v>
      </c>
      <c r="B402" t="s">
        <v>11</v>
      </c>
      <c r="C402">
        <v>2017</v>
      </c>
      <c r="D402" t="s">
        <v>10</v>
      </c>
      <c r="E402">
        <v>38831</v>
      </c>
      <c r="F402" t="s">
        <v>65</v>
      </c>
      <c r="G402" t="s">
        <v>3</v>
      </c>
    </row>
    <row r="403" spans="1:7" x14ac:dyDescent="0.35">
      <c r="A403" t="s">
        <v>63</v>
      </c>
      <c r="B403" t="s">
        <v>11</v>
      </c>
      <c r="C403">
        <v>2017</v>
      </c>
      <c r="D403" t="s">
        <v>10</v>
      </c>
      <c r="E403">
        <v>4378</v>
      </c>
      <c r="F403" t="s">
        <v>66</v>
      </c>
      <c r="G403" t="s">
        <v>2</v>
      </c>
    </row>
    <row r="404" spans="1:7" x14ac:dyDescent="0.35">
      <c r="A404" t="s">
        <v>63</v>
      </c>
      <c r="B404" t="s">
        <v>12</v>
      </c>
      <c r="C404">
        <v>2017</v>
      </c>
      <c r="D404" t="s">
        <v>10</v>
      </c>
      <c r="E404">
        <v>434737</v>
      </c>
      <c r="F404" t="s">
        <v>64</v>
      </c>
      <c r="G404" t="s">
        <v>1</v>
      </c>
    </row>
    <row r="405" spans="1:7" x14ac:dyDescent="0.35">
      <c r="A405" t="s">
        <v>63</v>
      </c>
      <c r="B405" t="s">
        <v>12</v>
      </c>
      <c r="C405">
        <v>2017</v>
      </c>
      <c r="D405" t="s">
        <v>10</v>
      </c>
      <c r="E405">
        <v>37719</v>
      </c>
      <c r="F405" t="s">
        <v>65</v>
      </c>
      <c r="G405" t="s">
        <v>3</v>
      </c>
    </row>
    <row r="406" spans="1:7" x14ac:dyDescent="0.35">
      <c r="A406" t="s">
        <v>63</v>
      </c>
      <c r="B406" t="s">
        <v>12</v>
      </c>
      <c r="C406">
        <v>2017</v>
      </c>
      <c r="D406" t="s">
        <v>10</v>
      </c>
      <c r="E406">
        <v>3255</v>
      </c>
      <c r="F406" t="s">
        <v>66</v>
      </c>
      <c r="G406" t="s">
        <v>2</v>
      </c>
    </row>
    <row r="407" spans="1:7" x14ac:dyDescent="0.35">
      <c r="A407" t="s">
        <v>63</v>
      </c>
      <c r="B407" t="s">
        <v>13</v>
      </c>
      <c r="C407">
        <v>2017</v>
      </c>
      <c r="D407" t="s">
        <v>10</v>
      </c>
      <c r="E407">
        <v>406975</v>
      </c>
      <c r="F407" t="s">
        <v>64</v>
      </c>
      <c r="G407" t="s">
        <v>1</v>
      </c>
    </row>
    <row r="408" spans="1:7" x14ac:dyDescent="0.35">
      <c r="A408" t="s">
        <v>63</v>
      </c>
      <c r="B408" t="s">
        <v>13</v>
      </c>
      <c r="C408">
        <v>2017</v>
      </c>
      <c r="D408" t="s">
        <v>10</v>
      </c>
      <c r="E408">
        <v>29725</v>
      </c>
      <c r="F408" t="s">
        <v>65</v>
      </c>
      <c r="G408" t="s">
        <v>3</v>
      </c>
    </row>
    <row r="409" spans="1:7" x14ac:dyDescent="0.35">
      <c r="A409" t="s">
        <v>63</v>
      </c>
      <c r="B409" t="s">
        <v>13</v>
      </c>
      <c r="C409">
        <v>2017</v>
      </c>
      <c r="D409" t="s">
        <v>10</v>
      </c>
      <c r="E409">
        <v>4631</v>
      </c>
      <c r="F409" t="s">
        <v>66</v>
      </c>
      <c r="G409" t="s">
        <v>2</v>
      </c>
    </row>
    <row r="410" spans="1:7" x14ac:dyDescent="0.35">
      <c r="A410" t="s">
        <v>63</v>
      </c>
      <c r="B410" t="s">
        <v>16</v>
      </c>
      <c r="C410">
        <v>2017</v>
      </c>
      <c r="D410" t="s">
        <v>10</v>
      </c>
      <c r="E410">
        <v>374090</v>
      </c>
      <c r="F410" t="s">
        <v>64</v>
      </c>
      <c r="G410" t="s">
        <v>1</v>
      </c>
    </row>
    <row r="411" spans="1:7" x14ac:dyDescent="0.35">
      <c r="A411" t="s">
        <v>63</v>
      </c>
      <c r="B411" t="s">
        <v>16</v>
      </c>
      <c r="C411">
        <v>2017</v>
      </c>
      <c r="D411" t="s">
        <v>10</v>
      </c>
      <c r="E411">
        <v>27874</v>
      </c>
      <c r="F411" t="s">
        <v>65</v>
      </c>
      <c r="G411" t="s">
        <v>3</v>
      </c>
    </row>
    <row r="412" spans="1:7" x14ac:dyDescent="0.35">
      <c r="A412" t="s">
        <v>63</v>
      </c>
      <c r="B412" t="s">
        <v>16</v>
      </c>
      <c r="C412">
        <v>2017</v>
      </c>
      <c r="D412" t="s">
        <v>10</v>
      </c>
      <c r="E412">
        <v>3721</v>
      </c>
      <c r="F412" t="s">
        <v>66</v>
      </c>
      <c r="G412" t="s">
        <v>2</v>
      </c>
    </row>
    <row r="413" spans="1:7" x14ac:dyDescent="0.35">
      <c r="A413" t="s">
        <v>63</v>
      </c>
      <c r="B413" t="s">
        <v>19</v>
      </c>
      <c r="C413">
        <v>2017</v>
      </c>
      <c r="D413" t="s">
        <v>10</v>
      </c>
      <c r="E413">
        <v>404167</v>
      </c>
      <c r="F413" t="s">
        <v>64</v>
      </c>
      <c r="G413" t="s">
        <v>1</v>
      </c>
    </row>
    <row r="414" spans="1:7" x14ac:dyDescent="0.35">
      <c r="A414" t="s">
        <v>63</v>
      </c>
      <c r="B414" t="s">
        <v>19</v>
      </c>
      <c r="C414">
        <v>2017</v>
      </c>
      <c r="D414" t="s">
        <v>10</v>
      </c>
      <c r="E414">
        <v>43667</v>
      </c>
      <c r="F414" t="s">
        <v>65</v>
      </c>
      <c r="G414" t="s">
        <v>3</v>
      </c>
    </row>
    <row r="415" spans="1:7" x14ac:dyDescent="0.35">
      <c r="A415" t="s">
        <v>63</v>
      </c>
      <c r="B415" t="s">
        <v>19</v>
      </c>
      <c r="C415">
        <v>2017</v>
      </c>
      <c r="D415" t="s">
        <v>10</v>
      </c>
      <c r="E415">
        <v>3853</v>
      </c>
      <c r="F415" t="s">
        <v>66</v>
      </c>
      <c r="G415" t="s">
        <v>2</v>
      </c>
    </row>
    <row r="416" spans="1:7" x14ac:dyDescent="0.35">
      <c r="A416" t="s">
        <v>63</v>
      </c>
      <c r="B416" t="s">
        <v>22</v>
      </c>
      <c r="C416">
        <v>2017</v>
      </c>
      <c r="D416" t="s">
        <v>10</v>
      </c>
      <c r="E416">
        <v>372226</v>
      </c>
      <c r="F416" t="s">
        <v>64</v>
      </c>
      <c r="G416" t="s">
        <v>1</v>
      </c>
    </row>
    <row r="417" spans="1:7" x14ac:dyDescent="0.35">
      <c r="A417" t="s">
        <v>63</v>
      </c>
      <c r="B417" t="s">
        <v>22</v>
      </c>
      <c r="C417">
        <v>2017</v>
      </c>
      <c r="D417" t="s">
        <v>10</v>
      </c>
      <c r="E417">
        <v>24166</v>
      </c>
      <c r="F417" t="s">
        <v>65</v>
      </c>
      <c r="G417" t="s">
        <v>3</v>
      </c>
    </row>
    <row r="418" spans="1:7" x14ac:dyDescent="0.35">
      <c r="A418" t="s">
        <v>63</v>
      </c>
      <c r="B418" t="s">
        <v>22</v>
      </c>
      <c r="C418">
        <v>2017</v>
      </c>
      <c r="D418" t="s">
        <v>10</v>
      </c>
      <c r="E418">
        <v>3519</v>
      </c>
      <c r="F418" t="s">
        <v>66</v>
      </c>
      <c r="G418" t="s">
        <v>2</v>
      </c>
    </row>
    <row r="419" spans="1:7" x14ac:dyDescent="0.35">
      <c r="A419" t="s">
        <v>63</v>
      </c>
      <c r="B419" t="s">
        <v>25</v>
      </c>
      <c r="C419">
        <v>2017</v>
      </c>
      <c r="D419" t="s">
        <v>10</v>
      </c>
      <c r="E419">
        <v>208584</v>
      </c>
      <c r="F419" t="s">
        <v>64</v>
      </c>
      <c r="G419" t="s">
        <v>1</v>
      </c>
    </row>
    <row r="420" spans="1:7" x14ac:dyDescent="0.35">
      <c r="A420" t="s">
        <v>63</v>
      </c>
      <c r="B420" t="s">
        <v>25</v>
      </c>
      <c r="C420">
        <v>2017</v>
      </c>
      <c r="D420" t="s">
        <v>10</v>
      </c>
      <c r="E420">
        <v>29920</v>
      </c>
      <c r="F420" t="s">
        <v>65</v>
      </c>
      <c r="G420" t="s">
        <v>3</v>
      </c>
    </row>
    <row r="421" spans="1:7" x14ac:dyDescent="0.35">
      <c r="A421" t="s">
        <v>63</v>
      </c>
      <c r="B421" t="s">
        <v>25</v>
      </c>
      <c r="C421">
        <v>2017</v>
      </c>
      <c r="D421" t="s">
        <v>10</v>
      </c>
      <c r="E421">
        <v>3892</v>
      </c>
      <c r="F421" t="s">
        <v>66</v>
      </c>
      <c r="G421" t="s">
        <v>2</v>
      </c>
    </row>
    <row r="422" spans="1:7" x14ac:dyDescent="0.35">
      <c r="A422" t="s">
        <v>63</v>
      </c>
      <c r="B422" t="s">
        <v>26</v>
      </c>
      <c r="C422">
        <v>2017</v>
      </c>
      <c r="D422" t="s">
        <v>10</v>
      </c>
      <c r="E422">
        <v>484163</v>
      </c>
      <c r="F422" t="s">
        <v>64</v>
      </c>
      <c r="G422" t="s">
        <v>1</v>
      </c>
    </row>
    <row r="423" spans="1:7" x14ac:dyDescent="0.35">
      <c r="A423" t="s">
        <v>63</v>
      </c>
      <c r="B423" t="s">
        <v>26</v>
      </c>
      <c r="C423">
        <v>2017</v>
      </c>
      <c r="D423" t="s">
        <v>10</v>
      </c>
      <c r="E423">
        <v>37310</v>
      </c>
      <c r="F423" t="s">
        <v>65</v>
      </c>
      <c r="G423" t="s">
        <v>3</v>
      </c>
    </row>
    <row r="424" spans="1:7" x14ac:dyDescent="0.35">
      <c r="A424" t="s">
        <v>63</v>
      </c>
      <c r="B424" t="s">
        <v>26</v>
      </c>
      <c r="C424">
        <v>2017</v>
      </c>
      <c r="D424" t="s">
        <v>10</v>
      </c>
      <c r="E424">
        <v>5707</v>
      </c>
      <c r="F424" t="s">
        <v>66</v>
      </c>
      <c r="G424" t="s">
        <v>2</v>
      </c>
    </row>
    <row r="425" spans="1:7" x14ac:dyDescent="0.35">
      <c r="A425" t="s">
        <v>63</v>
      </c>
      <c r="B425" t="s">
        <v>27</v>
      </c>
      <c r="C425">
        <v>2017</v>
      </c>
      <c r="D425" t="s">
        <v>10</v>
      </c>
      <c r="E425">
        <v>422676</v>
      </c>
      <c r="F425" t="s">
        <v>64</v>
      </c>
      <c r="G425" t="s">
        <v>1</v>
      </c>
    </row>
    <row r="426" spans="1:7" x14ac:dyDescent="0.35">
      <c r="A426" t="s">
        <v>63</v>
      </c>
      <c r="B426" t="s">
        <v>27</v>
      </c>
      <c r="C426">
        <v>2017</v>
      </c>
      <c r="D426" t="s">
        <v>10</v>
      </c>
      <c r="E426">
        <v>50553</v>
      </c>
      <c r="F426" t="s">
        <v>65</v>
      </c>
      <c r="G426" t="s">
        <v>3</v>
      </c>
    </row>
    <row r="427" spans="1:7" x14ac:dyDescent="0.35">
      <c r="A427" t="s">
        <v>63</v>
      </c>
      <c r="B427" t="s">
        <v>27</v>
      </c>
      <c r="C427">
        <v>2017</v>
      </c>
      <c r="D427" t="s">
        <v>10</v>
      </c>
      <c r="E427">
        <v>3520</v>
      </c>
      <c r="F427" t="s">
        <v>66</v>
      </c>
      <c r="G427" t="s">
        <v>2</v>
      </c>
    </row>
    <row r="428" spans="1:7" x14ac:dyDescent="0.35">
      <c r="A428" t="s">
        <v>63</v>
      </c>
      <c r="B428" t="s">
        <v>28</v>
      </c>
      <c r="C428">
        <v>2017</v>
      </c>
      <c r="D428" t="s">
        <v>10</v>
      </c>
      <c r="E428">
        <v>493306</v>
      </c>
      <c r="F428" t="s">
        <v>64</v>
      </c>
      <c r="G428" t="s">
        <v>1</v>
      </c>
    </row>
    <row r="429" spans="1:7" x14ac:dyDescent="0.35">
      <c r="A429" t="s">
        <v>63</v>
      </c>
      <c r="B429" t="s">
        <v>28</v>
      </c>
      <c r="C429">
        <v>2017</v>
      </c>
      <c r="D429" t="s">
        <v>10</v>
      </c>
      <c r="E429">
        <v>51554</v>
      </c>
      <c r="F429" t="s">
        <v>65</v>
      </c>
      <c r="G429" t="s">
        <v>3</v>
      </c>
    </row>
    <row r="430" spans="1:7" x14ac:dyDescent="0.35">
      <c r="A430" t="s">
        <v>63</v>
      </c>
      <c r="B430" t="s">
        <v>28</v>
      </c>
      <c r="C430">
        <v>2017</v>
      </c>
      <c r="D430" t="s">
        <v>10</v>
      </c>
      <c r="E430">
        <v>3709</v>
      </c>
      <c r="F430" t="s">
        <v>66</v>
      </c>
      <c r="G430" t="s">
        <v>2</v>
      </c>
    </row>
    <row r="431" spans="1:7" x14ac:dyDescent="0.35">
      <c r="A431" t="s">
        <v>67</v>
      </c>
      <c r="B431" t="s">
        <v>8</v>
      </c>
      <c r="C431">
        <v>2017</v>
      </c>
      <c r="D431" t="s">
        <v>29</v>
      </c>
      <c r="E431">
        <v>489625</v>
      </c>
      <c r="F431" t="s">
        <v>64</v>
      </c>
      <c r="G431" t="s">
        <v>1</v>
      </c>
    </row>
    <row r="432" spans="1:7" x14ac:dyDescent="0.35">
      <c r="A432" t="s">
        <v>67</v>
      </c>
      <c r="B432" t="s">
        <v>8</v>
      </c>
      <c r="C432">
        <v>2017</v>
      </c>
      <c r="D432" t="s">
        <v>29</v>
      </c>
      <c r="E432">
        <v>32213</v>
      </c>
      <c r="F432" t="s">
        <v>65</v>
      </c>
      <c r="G432" t="s">
        <v>3</v>
      </c>
    </row>
    <row r="433" spans="1:7" x14ac:dyDescent="0.35">
      <c r="A433" t="s">
        <v>67</v>
      </c>
      <c r="B433" t="s">
        <v>8</v>
      </c>
      <c r="C433">
        <v>2017</v>
      </c>
      <c r="D433" t="s">
        <v>29</v>
      </c>
      <c r="E433">
        <v>5417</v>
      </c>
      <c r="F433" t="s">
        <v>66</v>
      </c>
      <c r="G433" t="s">
        <v>2</v>
      </c>
    </row>
    <row r="434" spans="1:7" x14ac:dyDescent="0.35">
      <c r="A434" t="s">
        <v>67</v>
      </c>
      <c r="B434" t="s">
        <v>11</v>
      </c>
      <c r="C434">
        <v>2017</v>
      </c>
      <c r="D434" t="s">
        <v>29</v>
      </c>
      <c r="E434">
        <v>278812</v>
      </c>
      <c r="F434" t="s">
        <v>64</v>
      </c>
      <c r="G434" t="s">
        <v>1</v>
      </c>
    </row>
    <row r="435" spans="1:7" x14ac:dyDescent="0.35">
      <c r="A435" t="s">
        <v>67</v>
      </c>
      <c r="B435" t="s">
        <v>11</v>
      </c>
      <c r="C435">
        <v>2017</v>
      </c>
      <c r="D435" t="s">
        <v>29</v>
      </c>
      <c r="E435">
        <v>29139</v>
      </c>
      <c r="F435" t="s">
        <v>65</v>
      </c>
      <c r="G435" t="s">
        <v>3</v>
      </c>
    </row>
    <row r="436" spans="1:7" x14ac:dyDescent="0.35">
      <c r="A436" t="s">
        <v>67</v>
      </c>
      <c r="B436" t="s">
        <v>11</v>
      </c>
      <c r="C436">
        <v>2017</v>
      </c>
      <c r="D436" t="s">
        <v>29</v>
      </c>
      <c r="E436">
        <v>4833</v>
      </c>
      <c r="F436" t="s">
        <v>66</v>
      </c>
      <c r="G436" t="s">
        <v>2</v>
      </c>
    </row>
    <row r="437" spans="1:7" x14ac:dyDescent="0.35">
      <c r="A437" t="s">
        <v>67</v>
      </c>
      <c r="B437" t="s">
        <v>12</v>
      </c>
      <c r="C437">
        <v>2017</v>
      </c>
      <c r="D437" t="s">
        <v>29</v>
      </c>
      <c r="E437">
        <v>316167</v>
      </c>
      <c r="F437" t="s">
        <v>64</v>
      </c>
      <c r="G437" t="s">
        <v>1</v>
      </c>
    </row>
    <row r="438" spans="1:7" x14ac:dyDescent="0.35">
      <c r="A438" t="s">
        <v>67</v>
      </c>
      <c r="B438" t="s">
        <v>12</v>
      </c>
      <c r="C438">
        <v>2017</v>
      </c>
      <c r="D438" t="s">
        <v>29</v>
      </c>
      <c r="E438">
        <v>44160</v>
      </c>
      <c r="F438" t="s">
        <v>65</v>
      </c>
      <c r="G438" t="s">
        <v>3</v>
      </c>
    </row>
    <row r="439" spans="1:7" x14ac:dyDescent="0.35">
      <c r="A439" t="s">
        <v>67</v>
      </c>
      <c r="B439" t="s">
        <v>12</v>
      </c>
      <c r="C439">
        <v>2017</v>
      </c>
      <c r="D439" t="s">
        <v>29</v>
      </c>
      <c r="E439">
        <v>4315</v>
      </c>
      <c r="F439" t="s">
        <v>66</v>
      </c>
      <c r="G439" t="s">
        <v>2</v>
      </c>
    </row>
    <row r="440" spans="1:7" x14ac:dyDescent="0.35">
      <c r="A440" t="s">
        <v>67</v>
      </c>
      <c r="B440" t="s">
        <v>13</v>
      </c>
      <c r="C440">
        <v>2017</v>
      </c>
      <c r="D440" t="s">
        <v>29</v>
      </c>
      <c r="E440">
        <v>242849</v>
      </c>
      <c r="F440" t="s">
        <v>64</v>
      </c>
      <c r="G440" t="s">
        <v>1</v>
      </c>
    </row>
    <row r="441" spans="1:7" x14ac:dyDescent="0.35">
      <c r="A441" t="s">
        <v>67</v>
      </c>
      <c r="B441" t="s">
        <v>13</v>
      </c>
      <c r="C441">
        <v>2017</v>
      </c>
      <c r="D441" t="s">
        <v>29</v>
      </c>
      <c r="E441">
        <v>48384</v>
      </c>
      <c r="F441" t="s">
        <v>65</v>
      </c>
      <c r="G441" t="s">
        <v>3</v>
      </c>
    </row>
    <row r="442" spans="1:7" x14ac:dyDescent="0.35">
      <c r="A442" t="s">
        <v>67</v>
      </c>
      <c r="B442" t="s">
        <v>13</v>
      </c>
      <c r="C442">
        <v>2017</v>
      </c>
      <c r="D442" t="s">
        <v>29</v>
      </c>
      <c r="E442">
        <v>4062</v>
      </c>
      <c r="F442" t="s">
        <v>66</v>
      </c>
      <c r="G442" t="s">
        <v>2</v>
      </c>
    </row>
    <row r="443" spans="1:7" x14ac:dyDescent="0.35">
      <c r="A443" t="s">
        <v>67</v>
      </c>
      <c r="B443" t="s">
        <v>16</v>
      </c>
      <c r="C443">
        <v>2017</v>
      </c>
      <c r="D443" t="s">
        <v>29</v>
      </c>
      <c r="E443">
        <v>348056</v>
      </c>
      <c r="F443" t="s">
        <v>64</v>
      </c>
      <c r="G443" t="s">
        <v>1</v>
      </c>
    </row>
    <row r="444" spans="1:7" x14ac:dyDescent="0.35">
      <c r="A444" t="s">
        <v>67</v>
      </c>
      <c r="B444" t="s">
        <v>16</v>
      </c>
      <c r="C444">
        <v>2017</v>
      </c>
      <c r="D444" t="s">
        <v>29</v>
      </c>
      <c r="E444">
        <v>43858</v>
      </c>
      <c r="F444" t="s">
        <v>65</v>
      </c>
      <c r="G444" t="s">
        <v>3</v>
      </c>
    </row>
    <row r="445" spans="1:7" x14ac:dyDescent="0.35">
      <c r="A445" t="s">
        <v>67</v>
      </c>
      <c r="B445" t="s">
        <v>16</v>
      </c>
      <c r="C445">
        <v>2017</v>
      </c>
      <c r="D445" t="s">
        <v>29</v>
      </c>
      <c r="E445">
        <v>5300</v>
      </c>
      <c r="F445" t="s">
        <v>66</v>
      </c>
      <c r="G445" t="s">
        <v>2</v>
      </c>
    </row>
    <row r="446" spans="1:7" x14ac:dyDescent="0.35">
      <c r="A446" t="s">
        <v>67</v>
      </c>
      <c r="B446" t="s">
        <v>19</v>
      </c>
      <c r="C446">
        <v>2017</v>
      </c>
      <c r="D446" t="s">
        <v>29</v>
      </c>
      <c r="E446">
        <v>453588</v>
      </c>
      <c r="F446" t="s">
        <v>64</v>
      </c>
      <c r="G446" t="s">
        <v>1</v>
      </c>
    </row>
    <row r="447" spans="1:7" x14ac:dyDescent="0.35">
      <c r="A447" t="s">
        <v>67</v>
      </c>
      <c r="B447" t="s">
        <v>19</v>
      </c>
      <c r="C447">
        <v>2017</v>
      </c>
      <c r="D447" t="s">
        <v>29</v>
      </c>
      <c r="E447">
        <v>36411</v>
      </c>
      <c r="F447" t="s">
        <v>65</v>
      </c>
      <c r="G447" t="s">
        <v>3</v>
      </c>
    </row>
    <row r="448" spans="1:7" x14ac:dyDescent="0.35">
      <c r="A448" t="s">
        <v>67</v>
      </c>
      <c r="B448" t="s">
        <v>19</v>
      </c>
      <c r="C448">
        <v>2017</v>
      </c>
      <c r="D448" t="s">
        <v>29</v>
      </c>
      <c r="E448">
        <v>4340</v>
      </c>
      <c r="F448" t="s">
        <v>66</v>
      </c>
      <c r="G448" t="s">
        <v>2</v>
      </c>
    </row>
    <row r="449" spans="1:7" x14ac:dyDescent="0.35">
      <c r="A449" t="s">
        <v>67</v>
      </c>
      <c r="B449" t="s">
        <v>22</v>
      </c>
      <c r="C449">
        <v>2017</v>
      </c>
      <c r="D449" t="s">
        <v>29</v>
      </c>
      <c r="E449">
        <v>420459</v>
      </c>
      <c r="F449" t="s">
        <v>64</v>
      </c>
      <c r="G449" t="s">
        <v>1</v>
      </c>
    </row>
    <row r="450" spans="1:7" x14ac:dyDescent="0.35">
      <c r="A450" t="s">
        <v>67</v>
      </c>
      <c r="B450" t="s">
        <v>22</v>
      </c>
      <c r="C450">
        <v>2017</v>
      </c>
      <c r="D450" t="s">
        <v>29</v>
      </c>
      <c r="E450">
        <v>48369</v>
      </c>
      <c r="F450" t="s">
        <v>65</v>
      </c>
      <c r="G450" t="s">
        <v>3</v>
      </c>
    </row>
    <row r="451" spans="1:7" x14ac:dyDescent="0.35">
      <c r="A451" t="s">
        <v>67</v>
      </c>
      <c r="B451" t="s">
        <v>22</v>
      </c>
      <c r="C451">
        <v>2017</v>
      </c>
      <c r="D451" t="s">
        <v>29</v>
      </c>
      <c r="E451">
        <v>3067</v>
      </c>
      <c r="F451" t="s">
        <v>66</v>
      </c>
      <c r="G451" t="s">
        <v>2</v>
      </c>
    </row>
    <row r="452" spans="1:7" x14ac:dyDescent="0.35">
      <c r="A452" t="s">
        <v>67</v>
      </c>
      <c r="B452" t="s">
        <v>25</v>
      </c>
      <c r="C452">
        <v>2017</v>
      </c>
      <c r="D452" t="s">
        <v>29</v>
      </c>
      <c r="E452">
        <v>304603</v>
      </c>
      <c r="F452" t="s">
        <v>64</v>
      </c>
      <c r="G452" t="s">
        <v>1</v>
      </c>
    </row>
    <row r="453" spans="1:7" x14ac:dyDescent="0.35">
      <c r="A453" t="s">
        <v>67</v>
      </c>
      <c r="B453" t="s">
        <v>25</v>
      </c>
      <c r="C453">
        <v>2017</v>
      </c>
      <c r="D453" t="s">
        <v>29</v>
      </c>
      <c r="E453">
        <v>37460</v>
      </c>
      <c r="F453" t="s">
        <v>65</v>
      </c>
      <c r="G453" t="s">
        <v>3</v>
      </c>
    </row>
    <row r="454" spans="1:7" x14ac:dyDescent="0.35">
      <c r="A454" t="s">
        <v>67</v>
      </c>
      <c r="B454" t="s">
        <v>25</v>
      </c>
      <c r="C454">
        <v>2017</v>
      </c>
      <c r="D454" t="s">
        <v>29</v>
      </c>
      <c r="E454">
        <v>5195</v>
      </c>
      <c r="F454" t="s">
        <v>66</v>
      </c>
      <c r="G454" t="s">
        <v>2</v>
      </c>
    </row>
    <row r="455" spans="1:7" x14ac:dyDescent="0.35">
      <c r="A455" t="s">
        <v>67</v>
      </c>
      <c r="B455" t="s">
        <v>26</v>
      </c>
      <c r="C455">
        <v>2017</v>
      </c>
      <c r="D455" t="s">
        <v>29</v>
      </c>
      <c r="E455">
        <v>373059</v>
      </c>
      <c r="F455" t="s">
        <v>64</v>
      </c>
      <c r="G455" t="s">
        <v>1</v>
      </c>
    </row>
    <row r="456" spans="1:7" x14ac:dyDescent="0.35">
      <c r="A456" t="s">
        <v>67</v>
      </c>
      <c r="B456" t="s">
        <v>26</v>
      </c>
      <c r="C456">
        <v>2017</v>
      </c>
      <c r="D456" t="s">
        <v>29</v>
      </c>
      <c r="E456">
        <v>39327</v>
      </c>
      <c r="F456" t="s">
        <v>65</v>
      </c>
      <c r="G456" t="s">
        <v>3</v>
      </c>
    </row>
    <row r="457" spans="1:7" x14ac:dyDescent="0.35">
      <c r="A457" t="s">
        <v>67</v>
      </c>
      <c r="B457" t="s">
        <v>26</v>
      </c>
      <c r="C457">
        <v>2017</v>
      </c>
      <c r="D457" t="s">
        <v>29</v>
      </c>
      <c r="E457">
        <v>5592</v>
      </c>
      <c r="F457" t="s">
        <v>66</v>
      </c>
      <c r="G457" t="s">
        <v>2</v>
      </c>
    </row>
    <row r="458" spans="1:7" x14ac:dyDescent="0.35">
      <c r="A458" t="s">
        <v>67</v>
      </c>
      <c r="B458" t="s">
        <v>27</v>
      </c>
      <c r="C458">
        <v>2017</v>
      </c>
      <c r="D458" t="s">
        <v>29</v>
      </c>
      <c r="E458">
        <v>267281</v>
      </c>
      <c r="F458" t="s">
        <v>64</v>
      </c>
      <c r="G458" t="s">
        <v>1</v>
      </c>
    </row>
    <row r="459" spans="1:7" x14ac:dyDescent="0.35">
      <c r="A459" t="s">
        <v>67</v>
      </c>
      <c r="B459" t="s">
        <v>27</v>
      </c>
      <c r="C459">
        <v>2017</v>
      </c>
      <c r="D459" t="s">
        <v>29</v>
      </c>
      <c r="E459">
        <v>48751</v>
      </c>
      <c r="F459" t="s">
        <v>65</v>
      </c>
      <c r="G459" t="s">
        <v>3</v>
      </c>
    </row>
    <row r="460" spans="1:7" x14ac:dyDescent="0.35">
      <c r="A460" t="s">
        <v>67</v>
      </c>
      <c r="B460" t="s">
        <v>27</v>
      </c>
      <c r="C460">
        <v>2017</v>
      </c>
      <c r="D460" t="s">
        <v>29</v>
      </c>
      <c r="E460">
        <v>5486</v>
      </c>
      <c r="F460" t="s">
        <v>66</v>
      </c>
      <c r="G460" t="s">
        <v>2</v>
      </c>
    </row>
    <row r="461" spans="1:7" x14ac:dyDescent="0.35">
      <c r="A461" t="s">
        <v>67</v>
      </c>
      <c r="B461" t="s">
        <v>28</v>
      </c>
      <c r="C461">
        <v>2017</v>
      </c>
      <c r="D461" t="s">
        <v>29</v>
      </c>
      <c r="E461">
        <v>335188</v>
      </c>
      <c r="F461" t="s">
        <v>64</v>
      </c>
      <c r="G461" t="s">
        <v>1</v>
      </c>
    </row>
    <row r="462" spans="1:7" x14ac:dyDescent="0.35">
      <c r="A462" t="s">
        <v>67</v>
      </c>
      <c r="B462" t="s">
        <v>28</v>
      </c>
      <c r="C462">
        <v>2017</v>
      </c>
      <c r="D462" t="s">
        <v>29</v>
      </c>
      <c r="E462">
        <v>41299</v>
      </c>
      <c r="F462" t="s">
        <v>65</v>
      </c>
      <c r="G462" t="s">
        <v>3</v>
      </c>
    </row>
    <row r="463" spans="1:7" x14ac:dyDescent="0.35">
      <c r="A463" t="s">
        <v>67</v>
      </c>
      <c r="B463" t="s">
        <v>28</v>
      </c>
      <c r="C463">
        <v>2017</v>
      </c>
      <c r="D463" t="s">
        <v>29</v>
      </c>
      <c r="E463">
        <v>5222</v>
      </c>
      <c r="F463" t="s">
        <v>66</v>
      </c>
      <c r="G463" t="s">
        <v>2</v>
      </c>
    </row>
    <row r="464" spans="1:7" x14ac:dyDescent="0.35">
      <c r="A464" t="s">
        <v>68</v>
      </c>
      <c r="B464" t="s">
        <v>8</v>
      </c>
      <c r="C464">
        <v>2017</v>
      </c>
      <c r="D464" t="s">
        <v>30</v>
      </c>
      <c r="E464">
        <v>452145</v>
      </c>
      <c r="F464" t="s">
        <v>64</v>
      </c>
      <c r="G464" t="s">
        <v>1</v>
      </c>
    </row>
    <row r="465" spans="1:7" x14ac:dyDescent="0.35">
      <c r="A465" t="s">
        <v>68</v>
      </c>
      <c r="B465" t="s">
        <v>8</v>
      </c>
      <c r="C465">
        <v>2017</v>
      </c>
      <c r="D465" t="s">
        <v>30</v>
      </c>
      <c r="E465">
        <v>42808</v>
      </c>
      <c r="F465" t="s">
        <v>65</v>
      </c>
      <c r="G465" t="s">
        <v>3</v>
      </c>
    </row>
    <row r="466" spans="1:7" x14ac:dyDescent="0.35">
      <c r="A466" t="s">
        <v>68</v>
      </c>
      <c r="B466" t="s">
        <v>8</v>
      </c>
      <c r="C466">
        <v>2017</v>
      </c>
      <c r="D466" t="s">
        <v>30</v>
      </c>
      <c r="E466">
        <v>3214</v>
      </c>
      <c r="F466" t="s">
        <v>66</v>
      </c>
      <c r="G466" t="s">
        <v>2</v>
      </c>
    </row>
    <row r="467" spans="1:7" x14ac:dyDescent="0.35">
      <c r="A467" t="s">
        <v>68</v>
      </c>
      <c r="B467" t="s">
        <v>11</v>
      </c>
      <c r="C467">
        <v>2017</v>
      </c>
      <c r="D467" t="s">
        <v>30</v>
      </c>
      <c r="E467">
        <v>291541</v>
      </c>
      <c r="F467" t="s">
        <v>64</v>
      </c>
      <c r="G467" t="s">
        <v>1</v>
      </c>
    </row>
    <row r="468" spans="1:7" x14ac:dyDescent="0.35">
      <c r="A468" t="s">
        <v>68</v>
      </c>
      <c r="B468" t="s">
        <v>11</v>
      </c>
      <c r="C468">
        <v>2017</v>
      </c>
      <c r="D468" t="s">
        <v>30</v>
      </c>
      <c r="E468">
        <v>33016</v>
      </c>
      <c r="F468" t="s">
        <v>65</v>
      </c>
      <c r="G468" t="s">
        <v>3</v>
      </c>
    </row>
    <row r="469" spans="1:7" x14ac:dyDescent="0.35">
      <c r="A469" t="s">
        <v>68</v>
      </c>
      <c r="B469" t="s">
        <v>11</v>
      </c>
      <c r="C469">
        <v>2017</v>
      </c>
      <c r="D469" t="s">
        <v>30</v>
      </c>
      <c r="E469">
        <v>4121</v>
      </c>
      <c r="F469" t="s">
        <v>66</v>
      </c>
      <c r="G469" t="s">
        <v>2</v>
      </c>
    </row>
    <row r="470" spans="1:7" x14ac:dyDescent="0.35">
      <c r="A470" t="s">
        <v>68</v>
      </c>
      <c r="B470" t="s">
        <v>12</v>
      </c>
      <c r="C470">
        <v>2017</v>
      </c>
      <c r="D470" t="s">
        <v>30</v>
      </c>
      <c r="E470">
        <v>302640</v>
      </c>
      <c r="F470" t="s">
        <v>64</v>
      </c>
      <c r="G470" t="s">
        <v>1</v>
      </c>
    </row>
    <row r="471" spans="1:7" x14ac:dyDescent="0.35">
      <c r="A471" t="s">
        <v>68</v>
      </c>
      <c r="B471" t="s">
        <v>12</v>
      </c>
      <c r="C471">
        <v>2017</v>
      </c>
      <c r="D471" t="s">
        <v>30</v>
      </c>
      <c r="E471">
        <v>25906</v>
      </c>
      <c r="F471" t="s">
        <v>65</v>
      </c>
      <c r="G471" t="s">
        <v>3</v>
      </c>
    </row>
    <row r="472" spans="1:7" x14ac:dyDescent="0.35">
      <c r="A472" t="s">
        <v>68</v>
      </c>
      <c r="B472" t="s">
        <v>12</v>
      </c>
      <c r="C472">
        <v>2017</v>
      </c>
      <c r="D472" t="s">
        <v>30</v>
      </c>
      <c r="E472">
        <v>4903</v>
      </c>
      <c r="F472" t="s">
        <v>66</v>
      </c>
      <c r="G472" t="s">
        <v>2</v>
      </c>
    </row>
    <row r="473" spans="1:7" x14ac:dyDescent="0.35">
      <c r="A473" t="s">
        <v>68</v>
      </c>
      <c r="B473" t="s">
        <v>13</v>
      </c>
      <c r="C473">
        <v>2017</v>
      </c>
      <c r="D473" t="s">
        <v>30</v>
      </c>
      <c r="E473">
        <v>278921</v>
      </c>
      <c r="F473" t="s">
        <v>64</v>
      </c>
      <c r="G473" t="s">
        <v>1</v>
      </c>
    </row>
    <row r="474" spans="1:7" x14ac:dyDescent="0.35">
      <c r="A474" t="s">
        <v>68</v>
      </c>
      <c r="B474" t="s">
        <v>13</v>
      </c>
      <c r="C474">
        <v>2017</v>
      </c>
      <c r="D474" t="s">
        <v>30</v>
      </c>
      <c r="E474">
        <v>50251</v>
      </c>
      <c r="F474" t="s">
        <v>65</v>
      </c>
      <c r="G474" t="s">
        <v>3</v>
      </c>
    </row>
    <row r="475" spans="1:7" x14ac:dyDescent="0.35">
      <c r="A475" t="s">
        <v>68</v>
      </c>
      <c r="B475" t="s">
        <v>13</v>
      </c>
      <c r="C475">
        <v>2017</v>
      </c>
      <c r="D475" t="s">
        <v>30</v>
      </c>
      <c r="E475">
        <v>5203</v>
      </c>
      <c r="F475" t="s">
        <v>66</v>
      </c>
      <c r="G475" t="s">
        <v>2</v>
      </c>
    </row>
    <row r="476" spans="1:7" x14ac:dyDescent="0.35">
      <c r="A476" t="s">
        <v>68</v>
      </c>
      <c r="B476" t="s">
        <v>16</v>
      </c>
      <c r="C476">
        <v>2017</v>
      </c>
      <c r="D476" t="s">
        <v>30</v>
      </c>
      <c r="E476">
        <v>299227</v>
      </c>
      <c r="F476" t="s">
        <v>64</v>
      </c>
      <c r="G476" t="s">
        <v>1</v>
      </c>
    </row>
    <row r="477" spans="1:7" x14ac:dyDescent="0.35">
      <c r="A477" t="s">
        <v>68</v>
      </c>
      <c r="B477" t="s">
        <v>16</v>
      </c>
      <c r="C477">
        <v>2017</v>
      </c>
      <c r="D477" t="s">
        <v>30</v>
      </c>
      <c r="E477">
        <v>29326</v>
      </c>
      <c r="F477" t="s">
        <v>65</v>
      </c>
      <c r="G477" t="s">
        <v>3</v>
      </c>
    </row>
    <row r="478" spans="1:7" x14ac:dyDescent="0.35">
      <c r="A478" t="s">
        <v>68</v>
      </c>
      <c r="B478" t="s">
        <v>16</v>
      </c>
      <c r="C478">
        <v>2017</v>
      </c>
      <c r="D478" t="s">
        <v>30</v>
      </c>
      <c r="E478">
        <v>3741</v>
      </c>
      <c r="F478" t="s">
        <v>66</v>
      </c>
      <c r="G478" t="s">
        <v>2</v>
      </c>
    </row>
    <row r="479" spans="1:7" x14ac:dyDescent="0.35">
      <c r="A479" t="s">
        <v>68</v>
      </c>
      <c r="B479" t="s">
        <v>19</v>
      </c>
      <c r="C479">
        <v>2017</v>
      </c>
      <c r="D479" t="s">
        <v>30</v>
      </c>
      <c r="E479">
        <v>258578</v>
      </c>
      <c r="F479" t="s">
        <v>64</v>
      </c>
      <c r="G479" t="s">
        <v>1</v>
      </c>
    </row>
    <row r="480" spans="1:7" x14ac:dyDescent="0.35">
      <c r="A480" t="s">
        <v>68</v>
      </c>
      <c r="B480" t="s">
        <v>19</v>
      </c>
      <c r="C480">
        <v>2017</v>
      </c>
      <c r="D480" t="s">
        <v>30</v>
      </c>
      <c r="E480">
        <v>44384</v>
      </c>
      <c r="F480" t="s">
        <v>65</v>
      </c>
      <c r="G480" t="s">
        <v>3</v>
      </c>
    </row>
    <row r="481" spans="1:7" x14ac:dyDescent="0.35">
      <c r="A481" t="s">
        <v>68</v>
      </c>
      <c r="B481" t="s">
        <v>19</v>
      </c>
      <c r="C481">
        <v>2017</v>
      </c>
      <c r="D481" t="s">
        <v>30</v>
      </c>
      <c r="E481">
        <v>4314</v>
      </c>
      <c r="F481" t="s">
        <v>66</v>
      </c>
      <c r="G481" t="s">
        <v>2</v>
      </c>
    </row>
    <row r="482" spans="1:7" x14ac:dyDescent="0.35">
      <c r="A482" t="s">
        <v>68</v>
      </c>
      <c r="B482" t="s">
        <v>22</v>
      </c>
      <c r="C482">
        <v>2017</v>
      </c>
      <c r="D482" t="s">
        <v>30</v>
      </c>
      <c r="E482">
        <v>338161</v>
      </c>
      <c r="F482" t="s">
        <v>64</v>
      </c>
      <c r="G482" t="s">
        <v>1</v>
      </c>
    </row>
    <row r="483" spans="1:7" x14ac:dyDescent="0.35">
      <c r="A483" t="s">
        <v>68</v>
      </c>
      <c r="B483" t="s">
        <v>22</v>
      </c>
      <c r="C483">
        <v>2017</v>
      </c>
      <c r="D483" t="s">
        <v>30</v>
      </c>
      <c r="E483">
        <v>48107</v>
      </c>
      <c r="F483" t="s">
        <v>65</v>
      </c>
      <c r="G483" t="s">
        <v>3</v>
      </c>
    </row>
    <row r="484" spans="1:7" x14ac:dyDescent="0.35">
      <c r="A484" t="s">
        <v>68</v>
      </c>
      <c r="B484" t="s">
        <v>22</v>
      </c>
      <c r="C484">
        <v>2017</v>
      </c>
      <c r="D484" t="s">
        <v>30</v>
      </c>
      <c r="E484">
        <v>3558</v>
      </c>
      <c r="F484" t="s">
        <v>66</v>
      </c>
      <c r="G484" t="s">
        <v>2</v>
      </c>
    </row>
    <row r="485" spans="1:7" x14ac:dyDescent="0.35">
      <c r="A485" t="s">
        <v>68</v>
      </c>
      <c r="B485" t="s">
        <v>25</v>
      </c>
      <c r="C485">
        <v>2017</v>
      </c>
      <c r="D485" t="s">
        <v>30</v>
      </c>
      <c r="E485">
        <v>251457</v>
      </c>
      <c r="F485" t="s">
        <v>64</v>
      </c>
      <c r="G485" t="s">
        <v>1</v>
      </c>
    </row>
    <row r="486" spans="1:7" x14ac:dyDescent="0.35">
      <c r="A486" t="s">
        <v>68</v>
      </c>
      <c r="B486" t="s">
        <v>25</v>
      </c>
      <c r="C486">
        <v>2017</v>
      </c>
      <c r="D486" t="s">
        <v>30</v>
      </c>
      <c r="E486">
        <v>44420</v>
      </c>
      <c r="F486" t="s">
        <v>65</v>
      </c>
      <c r="G486" t="s">
        <v>3</v>
      </c>
    </row>
    <row r="487" spans="1:7" x14ac:dyDescent="0.35">
      <c r="A487" t="s">
        <v>68</v>
      </c>
      <c r="B487" t="s">
        <v>25</v>
      </c>
      <c r="C487">
        <v>2017</v>
      </c>
      <c r="D487" t="s">
        <v>30</v>
      </c>
      <c r="E487">
        <v>3923</v>
      </c>
      <c r="F487" t="s">
        <v>66</v>
      </c>
      <c r="G487" t="s">
        <v>2</v>
      </c>
    </row>
    <row r="488" spans="1:7" x14ac:dyDescent="0.35">
      <c r="A488" t="s">
        <v>68</v>
      </c>
      <c r="B488" t="s">
        <v>26</v>
      </c>
      <c r="C488">
        <v>2017</v>
      </c>
      <c r="D488" t="s">
        <v>30</v>
      </c>
      <c r="E488">
        <v>501733</v>
      </c>
      <c r="F488" t="s">
        <v>64</v>
      </c>
      <c r="G488" t="s">
        <v>1</v>
      </c>
    </row>
    <row r="489" spans="1:7" x14ac:dyDescent="0.35">
      <c r="A489" t="s">
        <v>68</v>
      </c>
      <c r="B489" t="s">
        <v>26</v>
      </c>
      <c r="C489">
        <v>2017</v>
      </c>
      <c r="D489" t="s">
        <v>30</v>
      </c>
      <c r="E489">
        <v>29602</v>
      </c>
      <c r="F489" t="s">
        <v>65</v>
      </c>
      <c r="G489" t="s">
        <v>3</v>
      </c>
    </row>
    <row r="490" spans="1:7" x14ac:dyDescent="0.35">
      <c r="A490" t="s">
        <v>68</v>
      </c>
      <c r="B490" t="s">
        <v>26</v>
      </c>
      <c r="C490">
        <v>2017</v>
      </c>
      <c r="D490" t="s">
        <v>30</v>
      </c>
      <c r="E490">
        <v>3271</v>
      </c>
      <c r="F490" t="s">
        <v>66</v>
      </c>
      <c r="G490" t="s">
        <v>2</v>
      </c>
    </row>
    <row r="491" spans="1:7" x14ac:dyDescent="0.35">
      <c r="A491" t="s">
        <v>68</v>
      </c>
      <c r="B491" t="s">
        <v>27</v>
      </c>
      <c r="C491">
        <v>2017</v>
      </c>
      <c r="D491" t="s">
        <v>30</v>
      </c>
      <c r="E491">
        <v>247573</v>
      </c>
      <c r="F491" t="s">
        <v>64</v>
      </c>
      <c r="G491" t="s">
        <v>1</v>
      </c>
    </row>
    <row r="492" spans="1:7" x14ac:dyDescent="0.35">
      <c r="A492" t="s">
        <v>68</v>
      </c>
      <c r="B492" t="s">
        <v>27</v>
      </c>
      <c r="C492">
        <v>2017</v>
      </c>
      <c r="D492" t="s">
        <v>30</v>
      </c>
      <c r="E492">
        <v>47470</v>
      </c>
      <c r="F492" t="s">
        <v>65</v>
      </c>
      <c r="G492" t="s">
        <v>3</v>
      </c>
    </row>
    <row r="493" spans="1:7" x14ac:dyDescent="0.35">
      <c r="A493" t="s">
        <v>68</v>
      </c>
      <c r="B493" t="s">
        <v>27</v>
      </c>
      <c r="C493">
        <v>2017</v>
      </c>
      <c r="D493" t="s">
        <v>30</v>
      </c>
      <c r="E493">
        <v>3368</v>
      </c>
      <c r="F493" t="s">
        <v>66</v>
      </c>
      <c r="G493" t="s">
        <v>2</v>
      </c>
    </row>
    <row r="494" spans="1:7" x14ac:dyDescent="0.35">
      <c r="A494" t="s">
        <v>68</v>
      </c>
      <c r="B494" t="s">
        <v>28</v>
      </c>
      <c r="C494">
        <v>2017</v>
      </c>
      <c r="D494" t="s">
        <v>30</v>
      </c>
      <c r="E494">
        <v>280484</v>
      </c>
      <c r="F494" t="s">
        <v>64</v>
      </c>
      <c r="G494" t="s">
        <v>1</v>
      </c>
    </row>
    <row r="495" spans="1:7" x14ac:dyDescent="0.35">
      <c r="A495" t="s">
        <v>68</v>
      </c>
      <c r="B495" t="s">
        <v>28</v>
      </c>
      <c r="C495">
        <v>2017</v>
      </c>
      <c r="D495" t="s">
        <v>30</v>
      </c>
      <c r="E495">
        <v>51962</v>
      </c>
      <c r="F495" t="s">
        <v>65</v>
      </c>
      <c r="G495" t="s">
        <v>3</v>
      </c>
    </row>
    <row r="496" spans="1:7" x14ac:dyDescent="0.35">
      <c r="A496" t="s">
        <v>68</v>
      </c>
      <c r="B496" t="s">
        <v>28</v>
      </c>
      <c r="C496">
        <v>2017</v>
      </c>
      <c r="D496" t="s">
        <v>30</v>
      </c>
      <c r="E496">
        <v>3163</v>
      </c>
      <c r="F496" t="s">
        <v>66</v>
      </c>
      <c r="G496" t="s">
        <v>2</v>
      </c>
    </row>
    <row r="497" spans="1:7" x14ac:dyDescent="0.35">
      <c r="A497" t="s">
        <v>69</v>
      </c>
      <c r="B497" t="s">
        <v>8</v>
      </c>
      <c r="C497">
        <v>2017</v>
      </c>
      <c r="D497" t="s">
        <v>31</v>
      </c>
      <c r="E497">
        <v>445895</v>
      </c>
      <c r="F497" t="s">
        <v>64</v>
      </c>
      <c r="G497" t="s">
        <v>1</v>
      </c>
    </row>
    <row r="498" spans="1:7" x14ac:dyDescent="0.35">
      <c r="A498" t="s">
        <v>69</v>
      </c>
      <c r="B498" t="s">
        <v>8</v>
      </c>
      <c r="C498">
        <v>2017</v>
      </c>
      <c r="D498" t="s">
        <v>31</v>
      </c>
      <c r="E498">
        <v>26134</v>
      </c>
      <c r="F498" t="s">
        <v>65</v>
      </c>
      <c r="G498" t="s">
        <v>3</v>
      </c>
    </row>
    <row r="499" spans="1:7" x14ac:dyDescent="0.35">
      <c r="A499" t="s">
        <v>69</v>
      </c>
      <c r="B499" t="s">
        <v>8</v>
      </c>
      <c r="C499">
        <v>2017</v>
      </c>
      <c r="D499" t="s">
        <v>31</v>
      </c>
      <c r="E499">
        <v>4828</v>
      </c>
      <c r="F499" t="s">
        <v>66</v>
      </c>
      <c r="G499" t="s">
        <v>2</v>
      </c>
    </row>
    <row r="500" spans="1:7" x14ac:dyDescent="0.35">
      <c r="A500" t="s">
        <v>69</v>
      </c>
      <c r="B500" t="s">
        <v>11</v>
      </c>
      <c r="C500">
        <v>2017</v>
      </c>
      <c r="D500" t="s">
        <v>31</v>
      </c>
      <c r="E500">
        <v>443616</v>
      </c>
      <c r="F500" t="s">
        <v>64</v>
      </c>
      <c r="G500" t="s">
        <v>1</v>
      </c>
    </row>
    <row r="501" spans="1:7" x14ac:dyDescent="0.35">
      <c r="A501" t="s">
        <v>69</v>
      </c>
      <c r="B501" t="s">
        <v>11</v>
      </c>
      <c r="C501">
        <v>2017</v>
      </c>
      <c r="D501" t="s">
        <v>31</v>
      </c>
      <c r="E501">
        <v>37039</v>
      </c>
      <c r="F501" t="s">
        <v>65</v>
      </c>
      <c r="G501" t="s">
        <v>3</v>
      </c>
    </row>
    <row r="502" spans="1:7" x14ac:dyDescent="0.35">
      <c r="A502" t="s">
        <v>69</v>
      </c>
      <c r="B502" t="s">
        <v>11</v>
      </c>
      <c r="C502">
        <v>2017</v>
      </c>
      <c r="D502" t="s">
        <v>31</v>
      </c>
      <c r="E502">
        <v>3241</v>
      </c>
      <c r="F502" t="s">
        <v>66</v>
      </c>
      <c r="G502" t="s">
        <v>2</v>
      </c>
    </row>
    <row r="503" spans="1:7" x14ac:dyDescent="0.35">
      <c r="A503" t="s">
        <v>69</v>
      </c>
      <c r="B503" t="s">
        <v>12</v>
      </c>
      <c r="C503">
        <v>2017</v>
      </c>
      <c r="D503" t="s">
        <v>31</v>
      </c>
      <c r="E503">
        <v>372563</v>
      </c>
      <c r="F503" t="s">
        <v>64</v>
      </c>
      <c r="G503" t="s">
        <v>1</v>
      </c>
    </row>
    <row r="504" spans="1:7" x14ac:dyDescent="0.35">
      <c r="A504" t="s">
        <v>69</v>
      </c>
      <c r="B504" t="s">
        <v>12</v>
      </c>
      <c r="C504">
        <v>2017</v>
      </c>
      <c r="D504" t="s">
        <v>31</v>
      </c>
      <c r="E504">
        <v>39344</v>
      </c>
      <c r="F504" t="s">
        <v>65</v>
      </c>
      <c r="G504" t="s">
        <v>3</v>
      </c>
    </row>
    <row r="505" spans="1:7" x14ac:dyDescent="0.35">
      <c r="A505" t="s">
        <v>69</v>
      </c>
      <c r="B505" t="s">
        <v>12</v>
      </c>
      <c r="C505">
        <v>2017</v>
      </c>
      <c r="D505" t="s">
        <v>31</v>
      </c>
      <c r="E505">
        <v>4306</v>
      </c>
      <c r="F505" t="s">
        <v>66</v>
      </c>
      <c r="G505" t="s">
        <v>2</v>
      </c>
    </row>
    <row r="506" spans="1:7" x14ac:dyDescent="0.35">
      <c r="A506" t="s">
        <v>69</v>
      </c>
      <c r="B506" t="s">
        <v>13</v>
      </c>
      <c r="C506">
        <v>2017</v>
      </c>
      <c r="D506" t="s">
        <v>31</v>
      </c>
      <c r="E506">
        <v>483156</v>
      </c>
      <c r="F506" t="s">
        <v>64</v>
      </c>
      <c r="G506" t="s">
        <v>1</v>
      </c>
    </row>
    <row r="507" spans="1:7" x14ac:dyDescent="0.35">
      <c r="A507" t="s">
        <v>69</v>
      </c>
      <c r="B507" t="s">
        <v>13</v>
      </c>
      <c r="C507">
        <v>2017</v>
      </c>
      <c r="D507" t="s">
        <v>31</v>
      </c>
      <c r="E507">
        <v>41699</v>
      </c>
      <c r="F507" t="s">
        <v>65</v>
      </c>
      <c r="G507" t="s">
        <v>3</v>
      </c>
    </row>
    <row r="508" spans="1:7" x14ac:dyDescent="0.35">
      <c r="A508" t="s">
        <v>69</v>
      </c>
      <c r="B508" t="s">
        <v>13</v>
      </c>
      <c r="C508">
        <v>2017</v>
      </c>
      <c r="D508" t="s">
        <v>31</v>
      </c>
      <c r="E508">
        <v>4891</v>
      </c>
      <c r="F508" t="s">
        <v>66</v>
      </c>
      <c r="G508" t="s">
        <v>2</v>
      </c>
    </row>
    <row r="509" spans="1:7" x14ac:dyDescent="0.35">
      <c r="A509" t="s">
        <v>69</v>
      </c>
      <c r="B509" t="s">
        <v>16</v>
      </c>
      <c r="C509">
        <v>2017</v>
      </c>
      <c r="D509" t="s">
        <v>31</v>
      </c>
      <c r="E509">
        <v>480885</v>
      </c>
      <c r="F509" t="s">
        <v>64</v>
      </c>
      <c r="G509" t="s">
        <v>1</v>
      </c>
    </row>
    <row r="510" spans="1:7" x14ac:dyDescent="0.35">
      <c r="A510" t="s">
        <v>69</v>
      </c>
      <c r="B510" t="s">
        <v>16</v>
      </c>
      <c r="C510">
        <v>2017</v>
      </c>
      <c r="D510" t="s">
        <v>31</v>
      </c>
      <c r="E510">
        <v>31622</v>
      </c>
      <c r="F510" t="s">
        <v>65</v>
      </c>
      <c r="G510" t="s">
        <v>3</v>
      </c>
    </row>
    <row r="511" spans="1:7" x14ac:dyDescent="0.35">
      <c r="A511" t="s">
        <v>69</v>
      </c>
      <c r="B511" t="s">
        <v>16</v>
      </c>
      <c r="C511">
        <v>2017</v>
      </c>
      <c r="D511" t="s">
        <v>31</v>
      </c>
      <c r="E511">
        <v>3592</v>
      </c>
      <c r="F511" t="s">
        <v>66</v>
      </c>
      <c r="G511" t="s">
        <v>2</v>
      </c>
    </row>
    <row r="512" spans="1:7" x14ac:dyDescent="0.35">
      <c r="A512" t="s">
        <v>69</v>
      </c>
      <c r="B512" t="s">
        <v>19</v>
      </c>
      <c r="C512">
        <v>2017</v>
      </c>
      <c r="D512" t="s">
        <v>31</v>
      </c>
      <c r="E512">
        <v>492266</v>
      </c>
      <c r="F512" t="s">
        <v>64</v>
      </c>
      <c r="G512" t="s">
        <v>1</v>
      </c>
    </row>
    <row r="513" spans="1:7" x14ac:dyDescent="0.35">
      <c r="A513" t="s">
        <v>69</v>
      </c>
      <c r="B513" t="s">
        <v>19</v>
      </c>
      <c r="C513">
        <v>2017</v>
      </c>
      <c r="D513" t="s">
        <v>31</v>
      </c>
      <c r="E513">
        <v>28065</v>
      </c>
      <c r="F513" t="s">
        <v>65</v>
      </c>
      <c r="G513" t="s">
        <v>3</v>
      </c>
    </row>
    <row r="514" spans="1:7" x14ac:dyDescent="0.35">
      <c r="A514" t="s">
        <v>69</v>
      </c>
      <c r="B514" t="s">
        <v>19</v>
      </c>
      <c r="C514">
        <v>2017</v>
      </c>
      <c r="D514" t="s">
        <v>31</v>
      </c>
      <c r="E514">
        <v>5576</v>
      </c>
      <c r="F514" t="s">
        <v>66</v>
      </c>
      <c r="G514" t="s">
        <v>2</v>
      </c>
    </row>
    <row r="515" spans="1:7" x14ac:dyDescent="0.35">
      <c r="A515" t="s">
        <v>69</v>
      </c>
      <c r="B515" t="s">
        <v>22</v>
      </c>
      <c r="C515">
        <v>2017</v>
      </c>
      <c r="D515" t="s">
        <v>31</v>
      </c>
      <c r="E515">
        <v>305817</v>
      </c>
      <c r="F515" t="s">
        <v>64</v>
      </c>
      <c r="G515" t="s">
        <v>1</v>
      </c>
    </row>
    <row r="516" spans="1:7" x14ac:dyDescent="0.35">
      <c r="A516" t="s">
        <v>69</v>
      </c>
      <c r="B516" t="s">
        <v>22</v>
      </c>
      <c r="C516">
        <v>2017</v>
      </c>
      <c r="D516" t="s">
        <v>31</v>
      </c>
      <c r="E516">
        <v>25474</v>
      </c>
      <c r="F516" t="s">
        <v>65</v>
      </c>
      <c r="G516" t="s">
        <v>3</v>
      </c>
    </row>
    <row r="517" spans="1:7" x14ac:dyDescent="0.35">
      <c r="A517" t="s">
        <v>69</v>
      </c>
      <c r="B517" t="s">
        <v>22</v>
      </c>
      <c r="C517">
        <v>2017</v>
      </c>
      <c r="D517" t="s">
        <v>31</v>
      </c>
      <c r="E517">
        <v>3622</v>
      </c>
      <c r="F517" t="s">
        <v>66</v>
      </c>
      <c r="G517" t="s">
        <v>2</v>
      </c>
    </row>
    <row r="518" spans="1:7" x14ac:dyDescent="0.35">
      <c r="A518" t="s">
        <v>69</v>
      </c>
      <c r="B518" t="s">
        <v>25</v>
      </c>
      <c r="C518">
        <v>2017</v>
      </c>
      <c r="D518" t="s">
        <v>31</v>
      </c>
      <c r="E518">
        <v>238050</v>
      </c>
      <c r="F518" t="s">
        <v>64</v>
      </c>
      <c r="G518" t="s">
        <v>1</v>
      </c>
    </row>
    <row r="519" spans="1:7" x14ac:dyDescent="0.35">
      <c r="A519" t="s">
        <v>69</v>
      </c>
      <c r="B519" t="s">
        <v>25</v>
      </c>
      <c r="C519">
        <v>2017</v>
      </c>
      <c r="D519" t="s">
        <v>31</v>
      </c>
      <c r="E519">
        <v>52836</v>
      </c>
      <c r="F519" t="s">
        <v>65</v>
      </c>
      <c r="G519" t="s">
        <v>3</v>
      </c>
    </row>
    <row r="520" spans="1:7" x14ac:dyDescent="0.35">
      <c r="A520" t="s">
        <v>69</v>
      </c>
      <c r="B520" t="s">
        <v>25</v>
      </c>
      <c r="C520">
        <v>2017</v>
      </c>
      <c r="D520" t="s">
        <v>31</v>
      </c>
      <c r="E520">
        <v>3437</v>
      </c>
      <c r="F520" t="s">
        <v>66</v>
      </c>
      <c r="G520" t="s">
        <v>2</v>
      </c>
    </row>
    <row r="521" spans="1:7" x14ac:dyDescent="0.35">
      <c r="A521" t="s">
        <v>69</v>
      </c>
      <c r="B521" t="s">
        <v>26</v>
      </c>
      <c r="C521">
        <v>2017</v>
      </c>
      <c r="D521" t="s">
        <v>31</v>
      </c>
      <c r="E521">
        <v>479701</v>
      </c>
      <c r="F521" t="s">
        <v>64</v>
      </c>
      <c r="G521" t="s">
        <v>1</v>
      </c>
    </row>
    <row r="522" spans="1:7" x14ac:dyDescent="0.35">
      <c r="A522" t="s">
        <v>69</v>
      </c>
      <c r="B522" t="s">
        <v>26</v>
      </c>
      <c r="C522">
        <v>2017</v>
      </c>
      <c r="D522" t="s">
        <v>31</v>
      </c>
      <c r="E522">
        <v>42615</v>
      </c>
      <c r="F522" t="s">
        <v>65</v>
      </c>
      <c r="G522" t="s">
        <v>3</v>
      </c>
    </row>
    <row r="523" spans="1:7" x14ac:dyDescent="0.35">
      <c r="A523" t="s">
        <v>69</v>
      </c>
      <c r="B523" t="s">
        <v>26</v>
      </c>
      <c r="C523">
        <v>2017</v>
      </c>
      <c r="D523" t="s">
        <v>31</v>
      </c>
      <c r="E523">
        <v>4675</v>
      </c>
      <c r="F523" t="s">
        <v>66</v>
      </c>
      <c r="G523" t="s">
        <v>2</v>
      </c>
    </row>
    <row r="524" spans="1:7" x14ac:dyDescent="0.35">
      <c r="A524" t="s">
        <v>69</v>
      </c>
      <c r="B524" t="s">
        <v>27</v>
      </c>
      <c r="C524">
        <v>2017</v>
      </c>
      <c r="D524" t="s">
        <v>31</v>
      </c>
      <c r="E524">
        <v>436555</v>
      </c>
      <c r="F524" t="s">
        <v>64</v>
      </c>
      <c r="G524" t="s">
        <v>1</v>
      </c>
    </row>
    <row r="525" spans="1:7" x14ac:dyDescent="0.35">
      <c r="A525" t="s">
        <v>69</v>
      </c>
      <c r="B525" t="s">
        <v>27</v>
      </c>
      <c r="C525">
        <v>2017</v>
      </c>
      <c r="D525" t="s">
        <v>31</v>
      </c>
      <c r="E525">
        <v>47985</v>
      </c>
      <c r="F525" t="s">
        <v>65</v>
      </c>
      <c r="G525" t="s">
        <v>3</v>
      </c>
    </row>
    <row r="526" spans="1:7" x14ac:dyDescent="0.35">
      <c r="A526" t="s">
        <v>69</v>
      </c>
      <c r="B526" t="s">
        <v>27</v>
      </c>
      <c r="C526">
        <v>2017</v>
      </c>
      <c r="D526" t="s">
        <v>31</v>
      </c>
      <c r="E526">
        <v>3003</v>
      </c>
      <c r="F526" t="s">
        <v>66</v>
      </c>
      <c r="G526" t="s">
        <v>2</v>
      </c>
    </row>
    <row r="527" spans="1:7" x14ac:dyDescent="0.35">
      <c r="A527" t="s">
        <v>69</v>
      </c>
      <c r="B527" t="s">
        <v>28</v>
      </c>
      <c r="C527">
        <v>2017</v>
      </c>
      <c r="D527" t="s">
        <v>31</v>
      </c>
      <c r="E527">
        <v>327550</v>
      </c>
      <c r="F527" t="s">
        <v>64</v>
      </c>
      <c r="G527" t="s">
        <v>1</v>
      </c>
    </row>
    <row r="528" spans="1:7" x14ac:dyDescent="0.35">
      <c r="A528" t="s">
        <v>69</v>
      </c>
      <c r="B528" t="s">
        <v>28</v>
      </c>
      <c r="C528">
        <v>2017</v>
      </c>
      <c r="D528" t="s">
        <v>31</v>
      </c>
      <c r="E528">
        <v>45645</v>
      </c>
      <c r="F528" t="s">
        <v>65</v>
      </c>
      <c r="G528" t="s">
        <v>3</v>
      </c>
    </row>
    <row r="529" spans="1:7" x14ac:dyDescent="0.35">
      <c r="A529" t="s">
        <v>69</v>
      </c>
      <c r="B529" t="s">
        <v>28</v>
      </c>
      <c r="C529">
        <v>2017</v>
      </c>
      <c r="D529" t="s">
        <v>31</v>
      </c>
      <c r="E529">
        <v>4202</v>
      </c>
      <c r="F529" t="s">
        <v>66</v>
      </c>
      <c r="G529" t="s">
        <v>2</v>
      </c>
    </row>
    <row r="530" spans="1:7" x14ac:dyDescent="0.35">
      <c r="A530" t="s">
        <v>70</v>
      </c>
      <c r="B530" t="s">
        <v>8</v>
      </c>
      <c r="C530">
        <v>2017</v>
      </c>
      <c r="D530" t="s">
        <v>32</v>
      </c>
      <c r="E530">
        <v>400459</v>
      </c>
      <c r="F530" t="s">
        <v>64</v>
      </c>
      <c r="G530" t="s">
        <v>1</v>
      </c>
    </row>
    <row r="531" spans="1:7" x14ac:dyDescent="0.35">
      <c r="A531" t="s">
        <v>70</v>
      </c>
      <c r="B531" t="s">
        <v>8</v>
      </c>
      <c r="C531">
        <v>2017</v>
      </c>
      <c r="D531" t="s">
        <v>32</v>
      </c>
      <c r="E531">
        <v>42927</v>
      </c>
      <c r="F531" t="s">
        <v>65</v>
      </c>
      <c r="G531" t="s">
        <v>3</v>
      </c>
    </row>
    <row r="532" spans="1:7" x14ac:dyDescent="0.35">
      <c r="A532" t="s">
        <v>70</v>
      </c>
      <c r="B532" t="s">
        <v>8</v>
      </c>
      <c r="C532">
        <v>2017</v>
      </c>
      <c r="D532" t="s">
        <v>32</v>
      </c>
      <c r="E532">
        <v>4602</v>
      </c>
      <c r="F532" t="s">
        <v>66</v>
      </c>
      <c r="G532" t="s">
        <v>2</v>
      </c>
    </row>
    <row r="533" spans="1:7" x14ac:dyDescent="0.35">
      <c r="A533" t="s">
        <v>70</v>
      </c>
      <c r="B533" t="s">
        <v>11</v>
      </c>
      <c r="C533">
        <v>2017</v>
      </c>
      <c r="D533" t="s">
        <v>32</v>
      </c>
      <c r="E533">
        <v>417942</v>
      </c>
      <c r="F533" t="s">
        <v>64</v>
      </c>
      <c r="G533" t="s">
        <v>1</v>
      </c>
    </row>
    <row r="534" spans="1:7" x14ac:dyDescent="0.35">
      <c r="A534" t="s">
        <v>70</v>
      </c>
      <c r="B534" t="s">
        <v>11</v>
      </c>
      <c r="C534">
        <v>2017</v>
      </c>
      <c r="D534" t="s">
        <v>32</v>
      </c>
      <c r="E534">
        <v>38484</v>
      </c>
      <c r="F534" t="s">
        <v>65</v>
      </c>
      <c r="G534" t="s">
        <v>3</v>
      </c>
    </row>
    <row r="535" spans="1:7" x14ac:dyDescent="0.35">
      <c r="A535" t="s">
        <v>70</v>
      </c>
      <c r="B535" t="s">
        <v>11</v>
      </c>
      <c r="C535">
        <v>2017</v>
      </c>
      <c r="D535" t="s">
        <v>32</v>
      </c>
      <c r="E535">
        <v>5121</v>
      </c>
      <c r="F535" t="s">
        <v>66</v>
      </c>
      <c r="G535" t="s">
        <v>2</v>
      </c>
    </row>
    <row r="536" spans="1:7" x14ac:dyDescent="0.35">
      <c r="A536" t="s">
        <v>70</v>
      </c>
      <c r="B536" t="s">
        <v>12</v>
      </c>
      <c r="C536">
        <v>2017</v>
      </c>
      <c r="D536" t="s">
        <v>32</v>
      </c>
      <c r="E536">
        <v>433014</v>
      </c>
      <c r="F536" t="s">
        <v>64</v>
      </c>
      <c r="G536" t="s">
        <v>1</v>
      </c>
    </row>
    <row r="537" spans="1:7" x14ac:dyDescent="0.35">
      <c r="A537" t="s">
        <v>70</v>
      </c>
      <c r="B537" t="s">
        <v>12</v>
      </c>
      <c r="C537">
        <v>2017</v>
      </c>
      <c r="D537" t="s">
        <v>32</v>
      </c>
      <c r="E537">
        <v>41338</v>
      </c>
      <c r="F537" t="s">
        <v>65</v>
      </c>
      <c r="G537" t="s">
        <v>3</v>
      </c>
    </row>
    <row r="538" spans="1:7" x14ac:dyDescent="0.35">
      <c r="A538" t="s">
        <v>70</v>
      </c>
      <c r="B538" t="s">
        <v>12</v>
      </c>
      <c r="C538">
        <v>2017</v>
      </c>
      <c r="D538" t="s">
        <v>32</v>
      </c>
      <c r="E538">
        <v>5807</v>
      </c>
      <c r="F538" t="s">
        <v>66</v>
      </c>
      <c r="G538" t="s">
        <v>2</v>
      </c>
    </row>
    <row r="539" spans="1:7" x14ac:dyDescent="0.35">
      <c r="A539" t="s">
        <v>70</v>
      </c>
      <c r="B539" t="s">
        <v>13</v>
      </c>
      <c r="C539">
        <v>2017</v>
      </c>
      <c r="D539" t="s">
        <v>32</v>
      </c>
      <c r="E539">
        <v>428365</v>
      </c>
      <c r="F539" t="s">
        <v>64</v>
      </c>
      <c r="G539" t="s">
        <v>1</v>
      </c>
    </row>
    <row r="540" spans="1:7" x14ac:dyDescent="0.35">
      <c r="A540" t="s">
        <v>70</v>
      </c>
      <c r="B540" t="s">
        <v>13</v>
      </c>
      <c r="C540">
        <v>2017</v>
      </c>
      <c r="D540" t="s">
        <v>32</v>
      </c>
      <c r="E540">
        <v>24455</v>
      </c>
      <c r="F540" t="s">
        <v>65</v>
      </c>
      <c r="G540" t="s">
        <v>3</v>
      </c>
    </row>
    <row r="541" spans="1:7" x14ac:dyDescent="0.35">
      <c r="A541" t="s">
        <v>70</v>
      </c>
      <c r="B541" t="s">
        <v>13</v>
      </c>
      <c r="C541">
        <v>2017</v>
      </c>
      <c r="D541" t="s">
        <v>32</v>
      </c>
      <c r="E541">
        <v>3593</v>
      </c>
      <c r="F541" t="s">
        <v>66</v>
      </c>
      <c r="G541" t="s">
        <v>2</v>
      </c>
    </row>
    <row r="542" spans="1:7" x14ac:dyDescent="0.35">
      <c r="A542" t="s">
        <v>70</v>
      </c>
      <c r="B542" t="s">
        <v>16</v>
      </c>
      <c r="C542">
        <v>2017</v>
      </c>
      <c r="D542" t="s">
        <v>32</v>
      </c>
      <c r="E542">
        <v>239647</v>
      </c>
      <c r="F542" t="s">
        <v>64</v>
      </c>
      <c r="G542" t="s">
        <v>1</v>
      </c>
    </row>
    <row r="543" spans="1:7" x14ac:dyDescent="0.35">
      <c r="A543" t="s">
        <v>70</v>
      </c>
      <c r="B543" t="s">
        <v>16</v>
      </c>
      <c r="C543">
        <v>2017</v>
      </c>
      <c r="D543" t="s">
        <v>32</v>
      </c>
      <c r="E543">
        <v>46809</v>
      </c>
      <c r="F543" t="s">
        <v>65</v>
      </c>
      <c r="G543" t="s">
        <v>3</v>
      </c>
    </row>
    <row r="544" spans="1:7" x14ac:dyDescent="0.35">
      <c r="A544" t="s">
        <v>70</v>
      </c>
      <c r="B544" t="s">
        <v>16</v>
      </c>
      <c r="C544">
        <v>2017</v>
      </c>
      <c r="D544" t="s">
        <v>32</v>
      </c>
      <c r="E544">
        <v>5356</v>
      </c>
      <c r="F544" t="s">
        <v>66</v>
      </c>
      <c r="G544" t="s">
        <v>2</v>
      </c>
    </row>
    <row r="545" spans="1:7" x14ac:dyDescent="0.35">
      <c r="A545" t="s">
        <v>70</v>
      </c>
      <c r="B545" t="s">
        <v>19</v>
      </c>
      <c r="C545">
        <v>2017</v>
      </c>
      <c r="D545" t="s">
        <v>32</v>
      </c>
      <c r="E545">
        <v>386528</v>
      </c>
      <c r="F545" t="s">
        <v>64</v>
      </c>
      <c r="G545" t="s">
        <v>1</v>
      </c>
    </row>
    <row r="546" spans="1:7" x14ac:dyDescent="0.35">
      <c r="A546" t="s">
        <v>70</v>
      </c>
      <c r="B546" t="s">
        <v>19</v>
      </c>
      <c r="C546">
        <v>2017</v>
      </c>
      <c r="D546" t="s">
        <v>32</v>
      </c>
      <c r="E546">
        <v>37586</v>
      </c>
      <c r="F546" t="s">
        <v>65</v>
      </c>
      <c r="G546" t="s">
        <v>3</v>
      </c>
    </row>
    <row r="547" spans="1:7" x14ac:dyDescent="0.35">
      <c r="A547" t="s">
        <v>70</v>
      </c>
      <c r="B547" t="s">
        <v>19</v>
      </c>
      <c r="C547">
        <v>2017</v>
      </c>
      <c r="D547" t="s">
        <v>32</v>
      </c>
      <c r="E547">
        <v>3003</v>
      </c>
      <c r="F547" t="s">
        <v>66</v>
      </c>
      <c r="G547" t="s">
        <v>2</v>
      </c>
    </row>
    <row r="548" spans="1:7" x14ac:dyDescent="0.35">
      <c r="A548" t="s">
        <v>70</v>
      </c>
      <c r="B548" t="s">
        <v>22</v>
      </c>
      <c r="C548">
        <v>2017</v>
      </c>
      <c r="D548" t="s">
        <v>32</v>
      </c>
      <c r="E548">
        <v>232887</v>
      </c>
      <c r="F548" t="s">
        <v>64</v>
      </c>
      <c r="G548" t="s">
        <v>1</v>
      </c>
    </row>
    <row r="549" spans="1:7" x14ac:dyDescent="0.35">
      <c r="A549" t="s">
        <v>70</v>
      </c>
      <c r="B549" t="s">
        <v>22</v>
      </c>
      <c r="C549">
        <v>2017</v>
      </c>
      <c r="D549" t="s">
        <v>32</v>
      </c>
      <c r="E549">
        <v>38616</v>
      </c>
      <c r="F549" t="s">
        <v>65</v>
      </c>
      <c r="G549" t="s">
        <v>3</v>
      </c>
    </row>
    <row r="550" spans="1:7" x14ac:dyDescent="0.35">
      <c r="A550" t="s">
        <v>70</v>
      </c>
      <c r="B550" t="s">
        <v>22</v>
      </c>
      <c r="C550">
        <v>2017</v>
      </c>
      <c r="D550" t="s">
        <v>32</v>
      </c>
      <c r="E550">
        <v>5061</v>
      </c>
      <c r="F550" t="s">
        <v>66</v>
      </c>
      <c r="G550" t="s">
        <v>2</v>
      </c>
    </row>
    <row r="551" spans="1:7" x14ac:dyDescent="0.35">
      <c r="A551" t="s">
        <v>70</v>
      </c>
      <c r="B551" t="s">
        <v>25</v>
      </c>
      <c r="C551">
        <v>2017</v>
      </c>
      <c r="D551" t="s">
        <v>32</v>
      </c>
      <c r="E551">
        <v>279506</v>
      </c>
      <c r="F551" t="s">
        <v>64</v>
      </c>
      <c r="G551" t="s">
        <v>1</v>
      </c>
    </row>
    <row r="552" spans="1:7" x14ac:dyDescent="0.35">
      <c r="A552" t="s">
        <v>70</v>
      </c>
      <c r="B552" t="s">
        <v>25</v>
      </c>
      <c r="C552">
        <v>2017</v>
      </c>
      <c r="D552" t="s">
        <v>32</v>
      </c>
      <c r="E552">
        <v>44179</v>
      </c>
      <c r="F552" t="s">
        <v>65</v>
      </c>
      <c r="G552" t="s">
        <v>3</v>
      </c>
    </row>
    <row r="553" spans="1:7" x14ac:dyDescent="0.35">
      <c r="A553" t="s">
        <v>70</v>
      </c>
      <c r="B553" t="s">
        <v>25</v>
      </c>
      <c r="C553">
        <v>2017</v>
      </c>
      <c r="D553" t="s">
        <v>32</v>
      </c>
      <c r="E553">
        <v>5627</v>
      </c>
      <c r="F553" t="s">
        <v>66</v>
      </c>
      <c r="G553" t="s">
        <v>2</v>
      </c>
    </row>
    <row r="554" spans="1:7" x14ac:dyDescent="0.35">
      <c r="A554" t="s">
        <v>70</v>
      </c>
      <c r="B554" t="s">
        <v>26</v>
      </c>
      <c r="C554">
        <v>2017</v>
      </c>
      <c r="D554" t="s">
        <v>32</v>
      </c>
      <c r="E554">
        <v>447839</v>
      </c>
      <c r="F554" t="s">
        <v>64</v>
      </c>
      <c r="G554" t="s">
        <v>1</v>
      </c>
    </row>
    <row r="555" spans="1:7" x14ac:dyDescent="0.35">
      <c r="A555" t="s">
        <v>70</v>
      </c>
      <c r="B555" t="s">
        <v>26</v>
      </c>
      <c r="C555">
        <v>2017</v>
      </c>
      <c r="D555" t="s">
        <v>32</v>
      </c>
      <c r="E555">
        <v>35980</v>
      </c>
      <c r="F555" t="s">
        <v>65</v>
      </c>
      <c r="G555" t="s">
        <v>3</v>
      </c>
    </row>
    <row r="556" spans="1:7" x14ac:dyDescent="0.35">
      <c r="A556" t="s">
        <v>70</v>
      </c>
      <c r="B556" t="s">
        <v>26</v>
      </c>
      <c r="C556">
        <v>2017</v>
      </c>
      <c r="D556" t="s">
        <v>32</v>
      </c>
      <c r="E556">
        <v>4838</v>
      </c>
      <c r="F556" t="s">
        <v>66</v>
      </c>
      <c r="G556" t="s">
        <v>2</v>
      </c>
    </row>
    <row r="557" spans="1:7" x14ac:dyDescent="0.35">
      <c r="A557" t="s">
        <v>70</v>
      </c>
      <c r="B557" t="s">
        <v>27</v>
      </c>
      <c r="C557">
        <v>2017</v>
      </c>
      <c r="D557" t="s">
        <v>32</v>
      </c>
      <c r="E557">
        <v>475120</v>
      </c>
      <c r="F557" t="s">
        <v>64</v>
      </c>
      <c r="G557" t="s">
        <v>1</v>
      </c>
    </row>
    <row r="558" spans="1:7" x14ac:dyDescent="0.35">
      <c r="A558" t="s">
        <v>70</v>
      </c>
      <c r="B558" t="s">
        <v>27</v>
      </c>
      <c r="C558">
        <v>2017</v>
      </c>
      <c r="D558" t="s">
        <v>32</v>
      </c>
      <c r="E558">
        <v>41177</v>
      </c>
      <c r="F558" t="s">
        <v>65</v>
      </c>
      <c r="G558" t="s">
        <v>3</v>
      </c>
    </row>
    <row r="559" spans="1:7" x14ac:dyDescent="0.35">
      <c r="A559" t="s">
        <v>70</v>
      </c>
      <c r="B559" t="s">
        <v>27</v>
      </c>
      <c r="C559">
        <v>2017</v>
      </c>
      <c r="D559" t="s">
        <v>32</v>
      </c>
      <c r="E559">
        <v>4054</v>
      </c>
      <c r="F559" t="s">
        <v>66</v>
      </c>
      <c r="G559" t="s">
        <v>2</v>
      </c>
    </row>
    <row r="560" spans="1:7" x14ac:dyDescent="0.35">
      <c r="A560" t="s">
        <v>70</v>
      </c>
      <c r="B560" t="s">
        <v>28</v>
      </c>
      <c r="C560">
        <v>2017</v>
      </c>
      <c r="D560" t="s">
        <v>32</v>
      </c>
      <c r="E560">
        <v>232731</v>
      </c>
      <c r="F560" t="s">
        <v>64</v>
      </c>
      <c r="G560" t="s">
        <v>1</v>
      </c>
    </row>
    <row r="561" spans="1:7" x14ac:dyDescent="0.35">
      <c r="A561" t="s">
        <v>70</v>
      </c>
      <c r="B561" t="s">
        <v>28</v>
      </c>
      <c r="C561">
        <v>2017</v>
      </c>
      <c r="D561" t="s">
        <v>32</v>
      </c>
      <c r="E561">
        <v>29558</v>
      </c>
      <c r="F561" t="s">
        <v>65</v>
      </c>
      <c r="G561" t="s">
        <v>3</v>
      </c>
    </row>
    <row r="562" spans="1:7" x14ac:dyDescent="0.35">
      <c r="A562" t="s">
        <v>70</v>
      </c>
      <c r="B562" t="s">
        <v>28</v>
      </c>
      <c r="C562">
        <v>2017</v>
      </c>
      <c r="D562" t="s">
        <v>32</v>
      </c>
      <c r="E562">
        <v>3731</v>
      </c>
      <c r="F562" t="s">
        <v>66</v>
      </c>
      <c r="G562" t="s">
        <v>2</v>
      </c>
    </row>
    <row r="563" spans="1:7" x14ac:dyDescent="0.35">
      <c r="A563" t="s">
        <v>71</v>
      </c>
      <c r="B563" t="s">
        <v>8</v>
      </c>
      <c r="C563">
        <v>2017</v>
      </c>
      <c r="D563" t="s">
        <v>33</v>
      </c>
      <c r="E563">
        <v>256415</v>
      </c>
      <c r="F563" t="s">
        <v>64</v>
      </c>
      <c r="G563" t="s">
        <v>1</v>
      </c>
    </row>
    <row r="564" spans="1:7" x14ac:dyDescent="0.35">
      <c r="A564" t="s">
        <v>71</v>
      </c>
      <c r="B564" t="s">
        <v>8</v>
      </c>
      <c r="C564">
        <v>2017</v>
      </c>
      <c r="D564" t="s">
        <v>33</v>
      </c>
      <c r="E564">
        <v>26536</v>
      </c>
      <c r="F564" t="s">
        <v>65</v>
      </c>
      <c r="G564" t="s">
        <v>3</v>
      </c>
    </row>
    <row r="565" spans="1:7" x14ac:dyDescent="0.35">
      <c r="A565" t="s">
        <v>71</v>
      </c>
      <c r="B565" t="s">
        <v>8</v>
      </c>
      <c r="C565">
        <v>2017</v>
      </c>
      <c r="D565" t="s">
        <v>33</v>
      </c>
      <c r="E565">
        <v>5405</v>
      </c>
      <c r="F565" t="s">
        <v>66</v>
      </c>
      <c r="G565" t="s">
        <v>2</v>
      </c>
    </row>
    <row r="566" spans="1:7" x14ac:dyDescent="0.35">
      <c r="A566" t="s">
        <v>71</v>
      </c>
      <c r="B566" t="s">
        <v>11</v>
      </c>
      <c r="C566">
        <v>2017</v>
      </c>
      <c r="D566" t="s">
        <v>33</v>
      </c>
      <c r="E566">
        <v>306248</v>
      </c>
      <c r="F566" t="s">
        <v>64</v>
      </c>
      <c r="G566" t="s">
        <v>1</v>
      </c>
    </row>
    <row r="567" spans="1:7" x14ac:dyDescent="0.35">
      <c r="A567" t="s">
        <v>71</v>
      </c>
      <c r="B567" t="s">
        <v>11</v>
      </c>
      <c r="C567">
        <v>2017</v>
      </c>
      <c r="D567" t="s">
        <v>33</v>
      </c>
      <c r="E567">
        <v>48186</v>
      </c>
      <c r="F567" t="s">
        <v>65</v>
      </c>
      <c r="G567" t="s">
        <v>3</v>
      </c>
    </row>
    <row r="568" spans="1:7" x14ac:dyDescent="0.35">
      <c r="A568" t="s">
        <v>71</v>
      </c>
      <c r="B568" t="s">
        <v>11</v>
      </c>
      <c r="C568">
        <v>2017</v>
      </c>
      <c r="D568" t="s">
        <v>33</v>
      </c>
      <c r="E568">
        <v>4858</v>
      </c>
      <c r="F568" t="s">
        <v>66</v>
      </c>
      <c r="G568" t="s">
        <v>2</v>
      </c>
    </row>
    <row r="569" spans="1:7" x14ac:dyDescent="0.35">
      <c r="A569" t="s">
        <v>71</v>
      </c>
      <c r="B569" t="s">
        <v>12</v>
      </c>
      <c r="C569">
        <v>2017</v>
      </c>
      <c r="D569" t="s">
        <v>33</v>
      </c>
      <c r="E569">
        <v>288169</v>
      </c>
      <c r="F569" t="s">
        <v>64</v>
      </c>
      <c r="G569" t="s">
        <v>1</v>
      </c>
    </row>
    <row r="570" spans="1:7" x14ac:dyDescent="0.35">
      <c r="A570" t="s">
        <v>71</v>
      </c>
      <c r="B570" t="s">
        <v>12</v>
      </c>
      <c r="C570">
        <v>2017</v>
      </c>
      <c r="D570" t="s">
        <v>33</v>
      </c>
      <c r="E570">
        <v>43250</v>
      </c>
      <c r="F570" t="s">
        <v>65</v>
      </c>
      <c r="G570" t="s">
        <v>3</v>
      </c>
    </row>
    <row r="571" spans="1:7" x14ac:dyDescent="0.35">
      <c r="A571" t="s">
        <v>71</v>
      </c>
      <c r="B571" t="s">
        <v>12</v>
      </c>
      <c r="C571">
        <v>2017</v>
      </c>
      <c r="D571" t="s">
        <v>33</v>
      </c>
      <c r="E571">
        <v>5487</v>
      </c>
      <c r="F571" t="s">
        <v>66</v>
      </c>
      <c r="G571" t="s">
        <v>2</v>
      </c>
    </row>
    <row r="572" spans="1:7" x14ac:dyDescent="0.35">
      <c r="A572" t="s">
        <v>71</v>
      </c>
      <c r="B572" t="s">
        <v>13</v>
      </c>
      <c r="C572">
        <v>2017</v>
      </c>
      <c r="D572" t="s">
        <v>33</v>
      </c>
      <c r="E572">
        <v>373418</v>
      </c>
      <c r="F572" t="s">
        <v>64</v>
      </c>
      <c r="G572" t="s">
        <v>1</v>
      </c>
    </row>
    <row r="573" spans="1:7" x14ac:dyDescent="0.35">
      <c r="A573" t="s">
        <v>71</v>
      </c>
      <c r="B573" t="s">
        <v>13</v>
      </c>
      <c r="C573">
        <v>2017</v>
      </c>
      <c r="D573" t="s">
        <v>33</v>
      </c>
      <c r="E573">
        <v>43392</v>
      </c>
      <c r="F573" t="s">
        <v>65</v>
      </c>
      <c r="G573" t="s">
        <v>3</v>
      </c>
    </row>
    <row r="574" spans="1:7" x14ac:dyDescent="0.35">
      <c r="A574" t="s">
        <v>71</v>
      </c>
      <c r="B574" t="s">
        <v>13</v>
      </c>
      <c r="C574">
        <v>2017</v>
      </c>
      <c r="D574" t="s">
        <v>33</v>
      </c>
      <c r="E574">
        <v>4364</v>
      </c>
      <c r="F574" t="s">
        <v>66</v>
      </c>
      <c r="G574" t="s">
        <v>2</v>
      </c>
    </row>
    <row r="575" spans="1:7" x14ac:dyDescent="0.35">
      <c r="A575" t="s">
        <v>71</v>
      </c>
      <c r="B575" t="s">
        <v>16</v>
      </c>
      <c r="C575">
        <v>2017</v>
      </c>
      <c r="D575" t="s">
        <v>33</v>
      </c>
      <c r="E575">
        <v>248569</v>
      </c>
      <c r="F575" t="s">
        <v>64</v>
      </c>
      <c r="G575" t="s">
        <v>1</v>
      </c>
    </row>
    <row r="576" spans="1:7" x14ac:dyDescent="0.35">
      <c r="A576" t="s">
        <v>71</v>
      </c>
      <c r="B576" t="s">
        <v>16</v>
      </c>
      <c r="C576">
        <v>2017</v>
      </c>
      <c r="D576" t="s">
        <v>33</v>
      </c>
      <c r="E576">
        <v>39142</v>
      </c>
      <c r="F576" t="s">
        <v>65</v>
      </c>
      <c r="G576" t="s">
        <v>3</v>
      </c>
    </row>
    <row r="577" spans="1:7" x14ac:dyDescent="0.35">
      <c r="A577" t="s">
        <v>71</v>
      </c>
      <c r="B577" t="s">
        <v>16</v>
      </c>
      <c r="C577">
        <v>2017</v>
      </c>
      <c r="D577" t="s">
        <v>33</v>
      </c>
      <c r="E577">
        <v>5611</v>
      </c>
      <c r="F577" t="s">
        <v>66</v>
      </c>
      <c r="G577" t="s">
        <v>2</v>
      </c>
    </row>
    <row r="578" spans="1:7" x14ac:dyDescent="0.35">
      <c r="A578" t="s">
        <v>71</v>
      </c>
      <c r="B578" t="s">
        <v>19</v>
      </c>
      <c r="C578">
        <v>2017</v>
      </c>
      <c r="D578" t="s">
        <v>33</v>
      </c>
      <c r="E578">
        <v>377542</v>
      </c>
      <c r="F578" t="s">
        <v>64</v>
      </c>
      <c r="G578" t="s">
        <v>1</v>
      </c>
    </row>
    <row r="579" spans="1:7" x14ac:dyDescent="0.35">
      <c r="A579" t="s">
        <v>71</v>
      </c>
      <c r="B579" t="s">
        <v>19</v>
      </c>
      <c r="C579">
        <v>2017</v>
      </c>
      <c r="D579" t="s">
        <v>33</v>
      </c>
      <c r="E579">
        <v>39261</v>
      </c>
      <c r="F579" t="s">
        <v>65</v>
      </c>
      <c r="G579" t="s">
        <v>3</v>
      </c>
    </row>
    <row r="580" spans="1:7" x14ac:dyDescent="0.35">
      <c r="A580" t="s">
        <v>71</v>
      </c>
      <c r="B580" t="s">
        <v>19</v>
      </c>
      <c r="C580">
        <v>2017</v>
      </c>
      <c r="D580" t="s">
        <v>33</v>
      </c>
      <c r="E580">
        <v>5087</v>
      </c>
      <c r="F580" t="s">
        <v>66</v>
      </c>
      <c r="G580" t="s">
        <v>2</v>
      </c>
    </row>
    <row r="581" spans="1:7" x14ac:dyDescent="0.35">
      <c r="A581" t="s">
        <v>71</v>
      </c>
      <c r="B581" t="s">
        <v>22</v>
      </c>
      <c r="C581">
        <v>2017</v>
      </c>
      <c r="D581" t="s">
        <v>33</v>
      </c>
      <c r="E581">
        <v>293433</v>
      </c>
      <c r="F581" t="s">
        <v>64</v>
      </c>
      <c r="G581" t="s">
        <v>1</v>
      </c>
    </row>
    <row r="582" spans="1:7" x14ac:dyDescent="0.35">
      <c r="A582" t="s">
        <v>71</v>
      </c>
      <c r="B582" t="s">
        <v>22</v>
      </c>
      <c r="C582">
        <v>2017</v>
      </c>
      <c r="D582" t="s">
        <v>33</v>
      </c>
      <c r="E582">
        <v>36082</v>
      </c>
      <c r="F582" t="s">
        <v>65</v>
      </c>
      <c r="G582" t="s">
        <v>3</v>
      </c>
    </row>
    <row r="583" spans="1:7" x14ac:dyDescent="0.35">
      <c r="A583" t="s">
        <v>71</v>
      </c>
      <c r="B583" t="s">
        <v>22</v>
      </c>
      <c r="C583">
        <v>2017</v>
      </c>
      <c r="D583" t="s">
        <v>33</v>
      </c>
      <c r="E583">
        <v>5732</v>
      </c>
      <c r="F583" t="s">
        <v>66</v>
      </c>
      <c r="G583" t="s">
        <v>2</v>
      </c>
    </row>
    <row r="584" spans="1:7" x14ac:dyDescent="0.35">
      <c r="A584" t="s">
        <v>71</v>
      </c>
      <c r="B584" t="s">
        <v>25</v>
      </c>
      <c r="C584">
        <v>2017</v>
      </c>
      <c r="D584" t="s">
        <v>33</v>
      </c>
      <c r="E584">
        <v>235658</v>
      </c>
      <c r="F584" t="s">
        <v>64</v>
      </c>
      <c r="G584" t="s">
        <v>1</v>
      </c>
    </row>
    <row r="585" spans="1:7" x14ac:dyDescent="0.35">
      <c r="A585" t="s">
        <v>71</v>
      </c>
      <c r="B585" t="s">
        <v>25</v>
      </c>
      <c r="C585">
        <v>2017</v>
      </c>
      <c r="D585" t="s">
        <v>33</v>
      </c>
      <c r="E585">
        <v>47847</v>
      </c>
      <c r="F585" t="s">
        <v>65</v>
      </c>
      <c r="G585" t="s">
        <v>3</v>
      </c>
    </row>
    <row r="586" spans="1:7" x14ac:dyDescent="0.35">
      <c r="A586" t="s">
        <v>71</v>
      </c>
      <c r="B586" t="s">
        <v>25</v>
      </c>
      <c r="C586">
        <v>2017</v>
      </c>
      <c r="D586" t="s">
        <v>33</v>
      </c>
      <c r="E586">
        <v>4691</v>
      </c>
      <c r="F586" t="s">
        <v>66</v>
      </c>
      <c r="G586" t="s">
        <v>2</v>
      </c>
    </row>
    <row r="587" spans="1:7" x14ac:dyDescent="0.35">
      <c r="A587" t="s">
        <v>71</v>
      </c>
      <c r="B587" t="s">
        <v>26</v>
      </c>
      <c r="C587">
        <v>2017</v>
      </c>
      <c r="D587" t="s">
        <v>33</v>
      </c>
      <c r="E587">
        <v>405014</v>
      </c>
      <c r="F587" t="s">
        <v>64</v>
      </c>
      <c r="G587" t="s">
        <v>1</v>
      </c>
    </row>
    <row r="588" spans="1:7" x14ac:dyDescent="0.35">
      <c r="A588" t="s">
        <v>71</v>
      </c>
      <c r="B588" t="s">
        <v>26</v>
      </c>
      <c r="C588">
        <v>2017</v>
      </c>
      <c r="D588" t="s">
        <v>33</v>
      </c>
      <c r="E588">
        <v>53347</v>
      </c>
      <c r="F588" t="s">
        <v>65</v>
      </c>
      <c r="G588" t="s">
        <v>3</v>
      </c>
    </row>
    <row r="589" spans="1:7" x14ac:dyDescent="0.35">
      <c r="A589" t="s">
        <v>71</v>
      </c>
      <c r="B589" t="s">
        <v>26</v>
      </c>
      <c r="C589">
        <v>2017</v>
      </c>
      <c r="D589" t="s">
        <v>33</v>
      </c>
      <c r="E589">
        <v>5868</v>
      </c>
      <c r="F589" t="s">
        <v>66</v>
      </c>
      <c r="G589" t="s">
        <v>2</v>
      </c>
    </row>
    <row r="590" spans="1:7" x14ac:dyDescent="0.35">
      <c r="A590" t="s">
        <v>71</v>
      </c>
      <c r="B590" t="s">
        <v>27</v>
      </c>
      <c r="C590">
        <v>2017</v>
      </c>
      <c r="D590" t="s">
        <v>33</v>
      </c>
      <c r="E590">
        <v>263134</v>
      </c>
      <c r="F590" t="s">
        <v>64</v>
      </c>
      <c r="G590" t="s">
        <v>1</v>
      </c>
    </row>
    <row r="591" spans="1:7" x14ac:dyDescent="0.35">
      <c r="A591" t="s">
        <v>71</v>
      </c>
      <c r="B591" t="s">
        <v>27</v>
      </c>
      <c r="C591">
        <v>2017</v>
      </c>
      <c r="D591" t="s">
        <v>33</v>
      </c>
      <c r="E591">
        <v>27128</v>
      </c>
      <c r="F591" t="s">
        <v>65</v>
      </c>
      <c r="G591" t="s">
        <v>3</v>
      </c>
    </row>
    <row r="592" spans="1:7" x14ac:dyDescent="0.35">
      <c r="A592" t="s">
        <v>71</v>
      </c>
      <c r="B592" t="s">
        <v>27</v>
      </c>
      <c r="C592">
        <v>2017</v>
      </c>
      <c r="D592" t="s">
        <v>33</v>
      </c>
      <c r="E592">
        <v>3534</v>
      </c>
      <c r="F592" t="s">
        <v>66</v>
      </c>
      <c r="G592" t="s">
        <v>2</v>
      </c>
    </row>
    <row r="593" spans="1:7" x14ac:dyDescent="0.35">
      <c r="A593" t="s">
        <v>71</v>
      </c>
      <c r="B593" t="s">
        <v>28</v>
      </c>
      <c r="C593">
        <v>2017</v>
      </c>
      <c r="D593" t="s">
        <v>33</v>
      </c>
      <c r="E593">
        <v>448821</v>
      </c>
      <c r="F593" t="s">
        <v>64</v>
      </c>
      <c r="G593" t="s">
        <v>1</v>
      </c>
    </row>
    <row r="594" spans="1:7" x14ac:dyDescent="0.35">
      <c r="A594" t="s">
        <v>71</v>
      </c>
      <c r="B594" t="s">
        <v>28</v>
      </c>
      <c r="C594">
        <v>2017</v>
      </c>
      <c r="D594" t="s">
        <v>33</v>
      </c>
      <c r="E594">
        <v>37972</v>
      </c>
      <c r="F594" t="s">
        <v>65</v>
      </c>
      <c r="G594" t="s">
        <v>3</v>
      </c>
    </row>
    <row r="595" spans="1:7" x14ac:dyDescent="0.35">
      <c r="A595" t="s">
        <v>71</v>
      </c>
      <c r="B595" t="s">
        <v>28</v>
      </c>
      <c r="C595">
        <v>2017</v>
      </c>
      <c r="D595" t="s">
        <v>33</v>
      </c>
      <c r="E595">
        <v>5498</v>
      </c>
      <c r="F595" t="s">
        <v>66</v>
      </c>
      <c r="G595" t="s">
        <v>2</v>
      </c>
    </row>
    <row r="596" spans="1:7" x14ac:dyDescent="0.35">
      <c r="A596" t="s">
        <v>72</v>
      </c>
      <c r="B596" t="s">
        <v>8</v>
      </c>
      <c r="C596">
        <v>2017</v>
      </c>
      <c r="D596" t="s">
        <v>34</v>
      </c>
      <c r="E596">
        <v>378241</v>
      </c>
      <c r="F596" t="s">
        <v>64</v>
      </c>
      <c r="G596" t="s">
        <v>1</v>
      </c>
    </row>
    <row r="597" spans="1:7" x14ac:dyDescent="0.35">
      <c r="A597" t="s">
        <v>72</v>
      </c>
      <c r="B597" t="s">
        <v>8</v>
      </c>
      <c r="C597">
        <v>2017</v>
      </c>
      <c r="D597" t="s">
        <v>34</v>
      </c>
      <c r="E597">
        <v>25116</v>
      </c>
      <c r="F597" t="s">
        <v>65</v>
      </c>
      <c r="G597" t="s">
        <v>3</v>
      </c>
    </row>
    <row r="598" spans="1:7" x14ac:dyDescent="0.35">
      <c r="A598" t="s">
        <v>72</v>
      </c>
      <c r="B598" t="s">
        <v>8</v>
      </c>
      <c r="C598">
        <v>2017</v>
      </c>
      <c r="D598" t="s">
        <v>34</v>
      </c>
      <c r="E598">
        <v>4404</v>
      </c>
      <c r="F598" t="s">
        <v>66</v>
      </c>
      <c r="G598" t="s">
        <v>2</v>
      </c>
    </row>
    <row r="599" spans="1:7" x14ac:dyDescent="0.35">
      <c r="A599" t="s">
        <v>72</v>
      </c>
      <c r="B599" t="s">
        <v>11</v>
      </c>
      <c r="C599">
        <v>2017</v>
      </c>
      <c r="D599" t="s">
        <v>34</v>
      </c>
      <c r="E599">
        <v>327286</v>
      </c>
      <c r="F599" t="s">
        <v>64</v>
      </c>
      <c r="G599" t="s">
        <v>1</v>
      </c>
    </row>
    <row r="600" spans="1:7" x14ac:dyDescent="0.35">
      <c r="A600" t="s">
        <v>72</v>
      </c>
      <c r="B600" t="s">
        <v>11</v>
      </c>
      <c r="C600">
        <v>2017</v>
      </c>
      <c r="D600" t="s">
        <v>34</v>
      </c>
      <c r="E600">
        <v>26522</v>
      </c>
      <c r="F600" t="s">
        <v>65</v>
      </c>
      <c r="G600" t="s">
        <v>3</v>
      </c>
    </row>
    <row r="601" spans="1:7" x14ac:dyDescent="0.35">
      <c r="A601" t="s">
        <v>72</v>
      </c>
      <c r="B601" t="s">
        <v>11</v>
      </c>
      <c r="C601">
        <v>2017</v>
      </c>
      <c r="D601" t="s">
        <v>34</v>
      </c>
      <c r="E601">
        <v>4859</v>
      </c>
      <c r="F601" t="s">
        <v>66</v>
      </c>
      <c r="G601" t="s">
        <v>2</v>
      </c>
    </row>
    <row r="602" spans="1:7" x14ac:dyDescent="0.35">
      <c r="A602" t="s">
        <v>72</v>
      </c>
      <c r="B602" t="s">
        <v>12</v>
      </c>
      <c r="C602">
        <v>2017</v>
      </c>
      <c r="D602" t="s">
        <v>34</v>
      </c>
      <c r="E602">
        <v>416264</v>
      </c>
      <c r="F602" t="s">
        <v>64</v>
      </c>
      <c r="G602" t="s">
        <v>1</v>
      </c>
    </row>
    <row r="603" spans="1:7" x14ac:dyDescent="0.35">
      <c r="A603" t="s">
        <v>72</v>
      </c>
      <c r="B603" t="s">
        <v>12</v>
      </c>
      <c r="C603">
        <v>2017</v>
      </c>
      <c r="D603" t="s">
        <v>34</v>
      </c>
      <c r="E603">
        <v>25068</v>
      </c>
      <c r="F603" t="s">
        <v>65</v>
      </c>
      <c r="G603" t="s">
        <v>3</v>
      </c>
    </row>
    <row r="604" spans="1:7" x14ac:dyDescent="0.35">
      <c r="A604" t="s">
        <v>72</v>
      </c>
      <c r="B604" t="s">
        <v>12</v>
      </c>
      <c r="C604">
        <v>2017</v>
      </c>
      <c r="D604" t="s">
        <v>34</v>
      </c>
      <c r="E604">
        <v>5473</v>
      </c>
      <c r="F604" t="s">
        <v>66</v>
      </c>
      <c r="G604" t="s">
        <v>2</v>
      </c>
    </row>
    <row r="605" spans="1:7" x14ac:dyDescent="0.35">
      <c r="A605" t="s">
        <v>72</v>
      </c>
      <c r="B605" t="s">
        <v>13</v>
      </c>
      <c r="C605">
        <v>2017</v>
      </c>
      <c r="D605" t="s">
        <v>34</v>
      </c>
      <c r="E605">
        <v>223103</v>
      </c>
      <c r="F605" t="s">
        <v>64</v>
      </c>
      <c r="G605" t="s">
        <v>1</v>
      </c>
    </row>
    <row r="606" spans="1:7" x14ac:dyDescent="0.35">
      <c r="A606" t="s">
        <v>72</v>
      </c>
      <c r="B606" t="s">
        <v>13</v>
      </c>
      <c r="C606">
        <v>2017</v>
      </c>
      <c r="D606" t="s">
        <v>34</v>
      </c>
      <c r="E606">
        <v>35724</v>
      </c>
      <c r="F606" t="s">
        <v>65</v>
      </c>
      <c r="G606" t="s">
        <v>3</v>
      </c>
    </row>
    <row r="607" spans="1:7" x14ac:dyDescent="0.35">
      <c r="A607" t="s">
        <v>72</v>
      </c>
      <c r="B607" t="s">
        <v>13</v>
      </c>
      <c r="C607">
        <v>2017</v>
      </c>
      <c r="D607" t="s">
        <v>34</v>
      </c>
      <c r="E607">
        <v>6009</v>
      </c>
      <c r="F607" t="s">
        <v>66</v>
      </c>
      <c r="G607" t="s">
        <v>2</v>
      </c>
    </row>
    <row r="608" spans="1:7" x14ac:dyDescent="0.35">
      <c r="A608" t="s">
        <v>72</v>
      </c>
      <c r="B608" t="s">
        <v>16</v>
      </c>
      <c r="C608">
        <v>2017</v>
      </c>
      <c r="D608" t="s">
        <v>34</v>
      </c>
      <c r="E608">
        <v>244114</v>
      </c>
      <c r="F608" t="s">
        <v>64</v>
      </c>
      <c r="G608" t="s">
        <v>1</v>
      </c>
    </row>
    <row r="609" spans="1:7" x14ac:dyDescent="0.35">
      <c r="A609" t="s">
        <v>72</v>
      </c>
      <c r="B609" t="s">
        <v>16</v>
      </c>
      <c r="C609">
        <v>2017</v>
      </c>
      <c r="D609" t="s">
        <v>34</v>
      </c>
      <c r="E609">
        <v>40158</v>
      </c>
      <c r="F609" t="s">
        <v>65</v>
      </c>
      <c r="G609" t="s">
        <v>3</v>
      </c>
    </row>
    <row r="610" spans="1:7" x14ac:dyDescent="0.35">
      <c r="A610" t="s">
        <v>72</v>
      </c>
      <c r="B610" t="s">
        <v>16</v>
      </c>
      <c r="C610">
        <v>2017</v>
      </c>
      <c r="D610" t="s">
        <v>34</v>
      </c>
      <c r="E610">
        <v>4781</v>
      </c>
      <c r="F610" t="s">
        <v>66</v>
      </c>
      <c r="G610" t="s">
        <v>2</v>
      </c>
    </row>
    <row r="611" spans="1:7" x14ac:dyDescent="0.35">
      <c r="A611" t="s">
        <v>72</v>
      </c>
      <c r="B611" t="s">
        <v>19</v>
      </c>
      <c r="C611">
        <v>2017</v>
      </c>
      <c r="D611" t="s">
        <v>34</v>
      </c>
      <c r="E611">
        <v>314616</v>
      </c>
      <c r="F611" t="s">
        <v>64</v>
      </c>
      <c r="G611" t="s">
        <v>1</v>
      </c>
    </row>
    <row r="612" spans="1:7" x14ac:dyDescent="0.35">
      <c r="A612" t="s">
        <v>72</v>
      </c>
      <c r="B612" t="s">
        <v>19</v>
      </c>
      <c r="C612">
        <v>2017</v>
      </c>
      <c r="D612" t="s">
        <v>34</v>
      </c>
      <c r="E612">
        <v>24991</v>
      </c>
      <c r="F612" t="s">
        <v>65</v>
      </c>
      <c r="G612" t="s">
        <v>3</v>
      </c>
    </row>
    <row r="613" spans="1:7" x14ac:dyDescent="0.35">
      <c r="A613" t="s">
        <v>72</v>
      </c>
      <c r="B613" t="s">
        <v>19</v>
      </c>
      <c r="C613">
        <v>2017</v>
      </c>
      <c r="D613" t="s">
        <v>34</v>
      </c>
      <c r="E613">
        <v>5322</v>
      </c>
      <c r="F613" t="s">
        <v>66</v>
      </c>
      <c r="G613" t="s">
        <v>2</v>
      </c>
    </row>
    <row r="614" spans="1:7" x14ac:dyDescent="0.35">
      <c r="A614" t="s">
        <v>72</v>
      </c>
      <c r="B614" t="s">
        <v>22</v>
      </c>
      <c r="C614">
        <v>2017</v>
      </c>
      <c r="D614" t="s">
        <v>34</v>
      </c>
      <c r="E614">
        <v>498064</v>
      </c>
      <c r="F614" t="s">
        <v>64</v>
      </c>
      <c r="G614" t="s">
        <v>1</v>
      </c>
    </row>
    <row r="615" spans="1:7" x14ac:dyDescent="0.35">
      <c r="A615" t="s">
        <v>72</v>
      </c>
      <c r="B615" t="s">
        <v>22</v>
      </c>
      <c r="C615">
        <v>2017</v>
      </c>
      <c r="D615" t="s">
        <v>34</v>
      </c>
      <c r="E615">
        <v>39088</v>
      </c>
      <c r="F615" t="s">
        <v>65</v>
      </c>
      <c r="G615" t="s">
        <v>3</v>
      </c>
    </row>
    <row r="616" spans="1:7" x14ac:dyDescent="0.35">
      <c r="A616" t="s">
        <v>72</v>
      </c>
      <c r="B616" t="s">
        <v>22</v>
      </c>
      <c r="C616">
        <v>2017</v>
      </c>
      <c r="D616" t="s">
        <v>34</v>
      </c>
      <c r="E616">
        <v>4529</v>
      </c>
      <c r="F616" t="s">
        <v>66</v>
      </c>
      <c r="G616" t="s">
        <v>2</v>
      </c>
    </row>
    <row r="617" spans="1:7" x14ac:dyDescent="0.35">
      <c r="A617" t="s">
        <v>72</v>
      </c>
      <c r="B617" t="s">
        <v>25</v>
      </c>
      <c r="C617">
        <v>2017</v>
      </c>
      <c r="D617" t="s">
        <v>34</v>
      </c>
      <c r="E617">
        <v>459377</v>
      </c>
      <c r="F617" t="s">
        <v>64</v>
      </c>
      <c r="G617" t="s">
        <v>1</v>
      </c>
    </row>
    <row r="618" spans="1:7" x14ac:dyDescent="0.35">
      <c r="A618" t="s">
        <v>72</v>
      </c>
      <c r="B618" t="s">
        <v>25</v>
      </c>
      <c r="C618">
        <v>2017</v>
      </c>
      <c r="D618" t="s">
        <v>34</v>
      </c>
      <c r="E618">
        <v>28915</v>
      </c>
      <c r="F618" t="s">
        <v>65</v>
      </c>
      <c r="G618" t="s">
        <v>3</v>
      </c>
    </row>
    <row r="619" spans="1:7" x14ac:dyDescent="0.35">
      <c r="A619" t="s">
        <v>72</v>
      </c>
      <c r="B619" t="s">
        <v>25</v>
      </c>
      <c r="C619">
        <v>2017</v>
      </c>
      <c r="D619" t="s">
        <v>34</v>
      </c>
      <c r="E619">
        <v>4855</v>
      </c>
      <c r="F619" t="s">
        <v>66</v>
      </c>
      <c r="G619" t="s">
        <v>2</v>
      </c>
    </row>
    <row r="620" spans="1:7" x14ac:dyDescent="0.35">
      <c r="A620" t="s">
        <v>72</v>
      </c>
      <c r="B620" t="s">
        <v>26</v>
      </c>
      <c r="C620">
        <v>2017</v>
      </c>
      <c r="D620" t="s">
        <v>34</v>
      </c>
      <c r="E620">
        <v>405549</v>
      </c>
      <c r="F620" t="s">
        <v>64</v>
      </c>
      <c r="G620" t="s">
        <v>1</v>
      </c>
    </row>
    <row r="621" spans="1:7" x14ac:dyDescent="0.35">
      <c r="A621" t="s">
        <v>72</v>
      </c>
      <c r="B621" t="s">
        <v>26</v>
      </c>
      <c r="C621">
        <v>2017</v>
      </c>
      <c r="D621" t="s">
        <v>34</v>
      </c>
      <c r="E621">
        <v>46296</v>
      </c>
      <c r="F621" t="s">
        <v>65</v>
      </c>
      <c r="G621" t="s">
        <v>3</v>
      </c>
    </row>
    <row r="622" spans="1:7" x14ac:dyDescent="0.35">
      <c r="A622" t="s">
        <v>72</v>
      </c>
      <c r="B622" t="s">
        <v>26</v>
      </c>
      <c r="C622">
        <v>2017</v>
      </c>
      <c r="D622" t="s">
        <v>34</v>
      </c>
      <c r="E622">
        <v>3997</v>
      </c>
      <c r="F622" t="s">
        <v>66</v>
      </c>
      <c r="G622" t="s">
        <v>2</v>
      </c>
    </row>
    <row r="623" spans="1:7" x14ac:dyDescent="0.35">
      <c r="A623" t="s">
        <v>72</v>
      </c>
      <c r="B623" t="s">
        <v>27</v>
      </c>
      <c r="C623">
        <v>2017</v>
      </c>
      <c r="D623" t="s">
        <v>34</v>
      </c>
      <c r="E623">
        <v>404183</v>
      </c>
      <c r="F623" t="s">
        <v>64</v>
      </c>
      <c r="G623" t="s">
        <v>1</v>
      </c>
    </row>
    <row r="624" spans="1:7" x14ac:dyDescent="0.35">
      <c r="A624" t="s">
        <v>72</v>
      </c>
      <c r="B624" t="s">
        <v>27</v>
      </c>
      <c r="C624">
        <v>2017</v>
      </c>
      <c r="D624" t="s">
        <v>34</v>
      </c>
      <c r="E624">
        <v>33902</v>
      </c>
      <c r="F624" t="s">
        <v>65</v>
      </c>
      <c r="G624" t="s">
        <v>3</v>
      </c>
    </row>
    <row r="625" spans="1:7" x14ac:dyDescent="0.35">
      <c r="A625" t="s">
        <v>72</v>
      </c>
      <c r="B625" t="s">
        <v>27</v>
      </c>
      <c r="C625">
        <v>2017</v>
      </c>
      <c r="D625" t="s">
        <v>34</v>
      </c>
      <c r="E625">
        <v>3600</v>
      </c>
      <c r="F625" t="s">
        <v>66</v>
      </c>
      <c r="G625" t="s">
        <v>2</v>
      </c>
    </row>
    <row r="626" spans="1:7" x14ac:dyDescent="0.35">
      <c r="A626" t="s">
        <v>72</v>
      </c>
      <c r="B626" t="s">
        <v>28</v>
      </c>
      <c r="C626">
        <v>2017</v>
      </c>
      <c r="D626" t="s">
        <v>34</v>
      </c>
      <c r="E626">
        <v>386113</v>
      </c>
      <c r="F626" t="s">
        <v>64</v>
      </c>
      <c r="G626" t="s">
        <v>1</v>
      </c>
    </row>
    <row r="627" spans="1:7" x14ac:dyDescent="0.35">
      <c r="A627" t="s">
        <v>72</v>
      </c>
      <c r="B627" t="s">
        <v>28</v>
      </c>
      <c r="C627">
        <v>2017</v>
      </c>
      <c r="D627" t="s">
        <v>34</v>
      </c>
      <c r="E627">
        <v>48935</v>
      </c>
      <c r="F627" t="s">
        <v>65</v>
      </c>
      <c r="G627" t="s">
        <v>3</v>
      </c>
    </row>
    <row r="628" spans="1:7" x14ac:dyDescent="0.35">
      <c r="A628" t="s">
        <v>72</v>
      </c>
      <c r="B628" t="s">
        <v>28</v>
      </c>
      <c r="C628">
        <v>2017</v>
      </c>
      <c r="D628" t="s">
        <v>34</v>
      </c>
      <c r="E628">
        <v>3282</v>
      </c>
      <c r="F628" t="s">
        <v>66</v>
      </c>
      <c r="G628" t="s">
        <v>2</v>
      </c>
    </row>
    <row r="629" spans="1:7" x14ac:dyDescent="0.35">
      <c r="A629" t="s">
        <v>73</v>
      </c>
      <c r="B629" t="s">
        <v>8</v>
      </c>
      <c r="C629">
        <v>2017</v>
      </c>
      <c r="D629" t="s">
        <v>35</v>
      </c>
      <c r="E629">
        <v>397450</v>
      </c>
      <c r="F629" t="s">
        <v>64</v>
      </c>
      <c r="G629" t="s">
        <v>1</v>
      </c>
    </row>
    <row r="630" spans="1:7" x14ac:dyDescent="0.35">
      <c r="A630" t="s">
        <v>73</v>
      </c>
      <c r="B630" t="s">
        <v>8</v>
      </c>
      <c r="C630">
        <v>2017</v>
      </c>
      <c r="D630" t="s">
        <v>35</v>
      </c>
      <c r="E630">
        <v>31581</v>
      </c>
      <c r="F630" t="s">
        <v>65</v>
      </c>
      <c r="G630" t="s">
        <v>3</v>
      </c>
    </row>
    <row r="631" spans="1:7" x14ac:dyDescent="0.35">
      <c r="A631" t="s">
        <v>73</v>
      </c>
      <c r="B631" t="s">
        <v>8</v>
      </c>
      <c r="C631">
        <v>2017</v>
      </c>
      <c r="D631" t="s">
        <v>35</v>
      </c>
      <c r="E631">
        <v>3636</v>
      </c>
      <c r="F631" t="s">
        <v>66</v>
      </c>
      <c r="G631" t="s">
        <v>2</v>
      </c>
    </row>
    <row r="632" spans="1:7" x14ac:dyDescent="0.35">
      <c r="A632" t="s">
        <v>73</v>
      </c>
      <c r="B632" t="s">
        <v>11</v>
      </c>
      <c r="C632">
        <v>2017</v>
      </c>
      <c r="D632" t="s">
        <v>35</v>
      </c>
      <c r="E632">
        <v>304031</v>
      </c>
      <c r="F632" t="s">
        <v>64</v>
      </c>
      <c r="G632" t="s">
        <v>1</v>
      </c>
    </row>
    <row r="633" spans="1:7" x14ac:dyDescent="0.35">
      <c r="A633" t="s">
        <v>73</v>
      </c>
      <c r="B633" t="s">
        <v>11</v>
      </c>
      <c r="C633">
        <v>2017</v>
      </c>
      <c r="D633" t="s">
        <v>35</v>
      </c>
      <c r="E633">
        <v>39229</v>
      </c>
      <c r="F633" t="s">
        <v>65</v>
      </c>
      <c r="G633" t="s">
        <v>3</v>
      </c>
    </row>
    <row r="634" spans="1:7" x14ac:dyDescent="0.35">
      <c r="A634" t="s">
        <v>73</v>
      </c>
      <c r="B634" t="s">
        <v>11</v>
      </c>
      <c r="C634">
        <v>2017</v>
      </c>
      <c r="D634" t="s">
        <v>35</v>
      </c>
      <c r="E634">
        <v>3103</v>
      </c>
      <c r="F634" t="s">
        <v>66</v>
      </c>
      <c r="G634" t="s">
        <v>2</v>
      </c>
    </row>
    <row r="635" spans="1:7" x14ac:dyDescent="0.35">
      <c r="A635" t="s">
        <v>73</v>
      </c>
      <c r="B635" t="s">
        <v>12</v>
      </c>
      <c r="C635">
        <v>2017</v>
      </c>
      <c r="D635" t="s">
        <v>35</v>
      </c>
      <c r="E635">
        <v>434191</v>
      </c>
      <c r="F635" t="s">
        <v>64</v>
      </c>
      <c r="G635" t="s">
        <v>1</v>
      </c>
    </row>
    <row r="636" spans="1:7" x14ac:dyDescent="0.35">
      <c r="A636" t="s">
        <v>73</v>
      </c>
      <c r="B636" t="s">
        <v>12</v>
      </c>
      <c r="C636">
        <v>2017</v>
      </c>
      <c r="D636" t="s">
        <v>35</v>
      </c>
      <c r="E636">
        <v>40757</v>
      </c>
      <c r="F636" t="s">
        <v>65</v>
      </c>
      <c r="G636" t="s">
        <v>3</v>
      </c>
    </row>
    <row r="637" spans="1:7" x14ac:dyDescent="0.35">
      <c r="A637" t="s">
        <v>73</v>
      </c>
      <c r="B637" t="s">
        <v>12</v>
      </c>
      <c r="C637">
        <v>2017</v>
      </c>
      <c r="D637" t="s">
        <v>35</v>
      </c>
      <c r="E637">
        <v>4832</v>
      </c>
      <c r="F637" t="s">
        <v>66</v>
      </c>
      <c r="G637" t="s">
        <v>2</v>
      </c>
    </row>
    <row r="638" spans="1:7" x14ac:dyDescent="0.35">
      <c r="A638" t="s">
        <v>73</v>
      </c>
      <c r="B638" t="s">
        <v>13</v>
      </c>
      <c r="C638">
        <v>2017</v>
      </c>
      <c r="D638" t="s">
        <v>35</v>
      </c>
      <c r="E638">
        <v>215402</v>
      </c>
      <c r="F638" t="s">
        <v>64</v>
      </c>
      <c r="G638" t="s">
        <v>1</v>
      </c>
    </row>
    <row r="639" spans="1:7" x14ac:dyDescent="0.35">
      <c r="A639" t="s">
        <v>73</v>
      </c>
      <c r="B639" t="s">
        <v>13</v>
      </c>
      <c r="C639">
        <v>2017</v>
      </c>
      <c r="D639" t="s">
        <v>35</v>
      </c>
      <c r="E639">
        <v>28075</v>
      </c>
      <c r="F639" t="s">
        <v>65</v>
      </c>
      <c r="G639" t="s">
        <v>3</v>
      </c>
    </row>
    <row r="640" spans="1:7" x14ac:dyDescent="0.35">
      <c r="A640" t="s">
        <v>73</v>
      </c>
      <c r="B640" t="s">
        <v>13</v>
      </c>
      <c r="C640">
        <v>2017</v>
      </c>
      <c r="D640" t="s">
        <v>35</v>
      </c>
      <c r="E640">
        <v>4456</v>
      </c>
      <c r="F640" t="s">
        <v>66</v>
      </c>
      <c r="G640" t="s">
        <v>2</v>
      </c>
    </row>
    <row r="641" spans="1:7" x14ac:dyDescent="0.35">
      <c r="A641" t="s">
        <v>73</v>
      </c>
      <c r="B641" t="s">
        <v>16</v>
      </c>
      <c r="C641">
        <v>2017</v>
      </c>
      <c r="D641" t="s">
        <v>35</v>
      </c>
      <c r="E641">
        <v>305006</v>
      </c>
      <c r="F641" t="s">
        <v>64</v>
      </c>
      <c r="G641" t="s">
        <v>1</v>
      </c>
    </row>
    <row r="642" spans="1:7" x14ac:dyDescent="0.35">
      <c r="A642" t="s">
        <v>73</v>
      </c>
      <c r="B642" t="s">
        <v>16</v>
      </c>
      <c r="C642">
        <v>2017</v>
      </c>
      <c r="D642" t="s">
        <v>35</v>
      </c>
      <c r="E642">
        <v>49354</v>
      </c>
      <c r="F642" t="s">
        <v>65</v>
      </c>
      <c r="G642" t="s">
        <v>3</v>
      </c>
    </row>
    <row r="643" spans="1:7" x14ac:dyDescent="0.35">
      <c r="A643" t="s">
        <v>73</v>
      </c>
      <c r="B643" t="s">
        <v>16</v>
      </c>
      <c r="C643">
        <v>2017</v>
      </c>
      <c r="D643" t="s">
        <v>35</v>
      </c>
      <c r="E643">
        <v>4612</v>
      </c>
      <c r="F643" t="s">
        <v>66</v>
      </c>
      <c r="G643" t="s">
        <v>2</v>
      </c>
    </row>
    <row r="644" spans="1:7" x14ac:dyDescent="0.35">
      <c r="A644" t="s">
        <v>73</v>
      </c>
      <c r="B644" t="s">
        <v>19</v>
      </c>
      <c r="C644">
        <v>2017</v>
      </c>
      <c r="D644" t="s">
        <v>35</v>
      </c>
      <c r="E644">
        <v>485495</v>
      </c>
      <c r="F644" t="s">
        <v>64</v>
      </c>
      <c r="G644" t="s">
        <v>1</v>
      </c>
    </row>
    <row r="645" spans="1:7" x14ac:dyDescent="0.35">
      <c r="A645" t="s">
        <v>73</v>
      </c>
      <c r="B645" t="s">
        <v>19</v>
      </c>
      <c r="C645">
        <v>2017</v>
      </c>
      <c r="D645" t="s">
        <v>35</v>
      </c>
      <c r="E645">
        <v>36467</v>
      </c>
      <c r="F645" t="s">
        <v>65</v>
      </c>
      <c r="G645" t="s">
        <v>3</v>
      </c>
    </row>
    <row r="646" spans="1:7" x14ac:dyDescent="0.35">
      <c r="A646" t="s">
        <v>73</v>
      </c>
      <c r="B646" t="s">
        <v>19</v>
      </c>
      <c r="C646">
        <v>2017</v>
      </c>
      <c r="D646" t="s">
        <v>35</v>
      </c>
      <c r="E646">
        <v>3186</v>
      </c>
      <c r="F646" t="s">
        <v>66</v>
      </c>
      <c r="G646" t="s">
        <v>2</v>
      </c>
    </row>
    <row r="647" spans="1:7" x14ac:dyDescent="0.35">
      <c r="A647" t="s">
        <v>73</v>
      </c>
      <c r="B647" t="s">
        <v>22</v>
      </c>
      <c r="C647">
        <v>2017</v>
      </c>
      <c r="D647" t="s">
        <v>35</v>
      </c>
      <c r="E647">
        <v>399785</v>
      </c>
      <c r="F647" t="s">
        <v>64</v>
      </c>
      <c r="G647" t="s">
        <v>1</v>
      </c>
    </row>
    <row r="648" spans="1:7" x14ac:dyDescent="0.35">
      <c r="A648" t="s">
        <v>73</v>
      </c>
      <c r="B648" t="s">
        <v>22</v>
      </c>
      <c r="C648">
        <v>2017</v>
      </c>
      <c r="D648" t="s">
        <v>35</v>
      </c>
      <c r="E648">
        <v>29888</v>
      </c>
      <c r="F648" t="s">
        <v>65</v>
      </c>
      <c r="G648" t="s">
        <v>3</v>
      </c>
    </row>
    <row r="649" spans="1:7" x14ac:dyDescent="0.35">
      <c r="A649" t="s">
        <v>73</v>
      </c>
      <c r="B649" t="s">
        <v>22</v>
      </c>
      <c r="C649">
        <v>2017</v>
      </c>
      <c r="D649" t="s">
        <v>35</v>
      </c>
      <c r="E649">
        <v>3447</v>
      </c>
      <c r="F649" t="s">
        <v>66</v>
      </c>
      <c r="G649" t="s">
        <v>2</v>
      </c>
    </row>
    <row r="650" spans="1:7" x14ac:dyDescent="0.35">
      <c r="A650" t="s">
        <v>73</v>
      </c>
      <c r="B650" t="s">
        <v>25</v>
      </c>
      <c r="C650">
        <v>2017</v>
      </c>
      <c r="D650" t="s">
        <v>35</v>
      </c>
      <c r="E650">
        <v>263031</v>
      </c>
      <c r="F650" t="s">
        <v>64</v>
      </c>
      <c r="G650" t="s">
        <v>1</v>
      </c>
    </row>
    <row r="651" spans="1:7" x14ac:dyDescent="0.35">
      <c r="A651" t="s">
        <v>73</v>
      </c>
      <c r="B651" t="s">
        <v>25</v>
      </c>
      <c r="C651">
        <v>2017</v>
      </c>
      <c r="D651" t="s">
        <v>35</v>
      </c>
      <c r="E651">
        <v>53798</v>
      </c>
      <c r="F651" t="s">
        <v>65</v>
      </c>
      <c r="G651" t="s">
        <v>3</v>
      </c>
    </row>
    <row r="652" spans="1:7" x14ac:dyDescent="0.35">
      <c r="A652" t="s">
        <v>73</v>
      </c>
      <c r="B652" t="s">
        <v>25</v>
      </c>
      <c r="C652">
        <v>2017</v>
      </c>
      <c r="D652" t="s">
        <v>35</v>
      </c>
      <c r="E652">
        <v>4504</v>
      </c>
      <c r="F652" t="s">
        <v>66</v>
      </c>
      <c r="G652" t="s">
        <v>2</v>
      </c>
    </row>
    <row r="653" spans="1:7" x14ac:dyDescent="0.35">
      <c r="A653" t="s">
        <v>73</v>
      </c>
      <c r="B653" t="s">
        <v>26</v>
      </c>
      <c r="C653">
        <v>2017</v>
      </c>
      <c r="D653" t="s">
        <v>35</v>
      </c>
      <c r="E653">
        <v>399613</v>
      </c>
      <c r="F653" t="s">
        <v>64</v>
      </c>
      <c r="G653" t="s">
        <v>1</v>
      </c>
    </row>
    <row r="654" spans="1:7" x14ac:dyDescent="0.35">
      <c r="A654" t="s">
        <v>73</v>
      </c>
      <c r="B654" t="s">
        <v>26</v>
      </c>
      <c r="C654">
        <v>2017</v>
      </c>
      <c r="D654" t="s">
        <v>35</v>
      </c>
      <c r="E654">
        <v>47786</v>
      </c>
      <c r="F654" t="s">
        <v>65</v>
      </c>
      <c r="G654" t="s">
        <v>3</v>
      </c>
    </row>
    <row r="655" spans="1:7" x14ac:dyDescent="0.35">
      <c r="A655" t="s">
        <v>73</v>
      </c>
      <c r="B655" t="s">
        <v>26</v>
      </c>
      <c r="C655">
        <v>2017</v>
      </c>
      <c r="D655" t="s">
        <v>35</v>
      </c>
      <c r="E655">
        <v>5419</v>
      </c>
      <c r="F655" t="s">
        <v>66</v>
      </c>
      <c r="G655" t="s">
        <v>2</v>
      </c>
    </row>
    <row r="656" spans="1:7" x14ac:dyDescent="0.35">
      <c r="A656" t="s">
        <v>73</v>
      </c>
      <c r="B656" t="s">
        <v>27</v>
      </c>
      <c r="C656">
        <v>2017</v>
      </c>
      <c r="D656" t="s">
        <v>35</v>
      </c>
      <c r="E656">
        <v>222840</v>
      </c>
      <c r="F656" t="s">
        <v>64</v>
      </c>
      <c r="G656" t="s">
        <v>1</v>
      </c>
    </row>
    <row r="657" spans="1:7" x14ac:dyDescent="0.35">
      <c r="A657" t="s">
        <v>73</v>
      </c>
      <c r="B657" t="s">
        <v>27</v>
      </c>
      <c r="C657">
        <v>2017</v>
      </c>
      <c r="D657" t="s">
        <v>35</v>
      </c>
      <c r="E657">
        <v>52952</v>
      </c>
      <c r="F657" t="s">
        <v>65</v>
      </c>
      <c r="G657" t="s">
        <v>3</v>
      </c>
    </row>
    <row r="658" spans="1:7" x14ac:dyDescent="0.35">
      <c r="A658" t="s">
        <v>73</v>
      </c>
      <c r="B658" t="s">
        <v>27</v>
      </c>
      <c r="C658">
        <v>2017</v>
      </c>
      <c r="D658" t="s">
        <v>35</v>
      </c>
      <c r="E658">
        <v>3647</v>
      </c>
      <c r="F658" t="s">
        <v>66</v>
      </c>
      <c r="G658" t="s">
        <v>2</v>
      </c>
    </row>
    <row r="659" spans="1:7" x14ac:dyDescent="0.35">
      <c r="A659" t="s">
        <v>73</v>
      </c>
      <c r="B659" t="s">
        <v>28</v>
      </c>
      <c r="C659">
        <v>2017</v>
      </c>
      <c r="D659" t="s">
        <v>35</v>
      </c>
      <c r="E659">
        <v>421375</v>
      </c>
      <c r="F659" t="s">
        <v>64</v>
      </c>
      <c r="G659" t="s">
        <v>1</v>
      </c>
    </row>
    <row r="660" spans="1:7" x14ac:dyDescent="0.35">
      <c r="A660" t="s">
        <v>73</v>
      </c>
      <c r="B660" t="s">
        <v>28</v>
      </c>
      <c r="C660">
        <v>2017</v>
      </c>
      <c r="D660" t="s">
        <v>35</v>
      </c>
      <c r="E660">
        <v>34192</v>
      </c>
      <c r="F660" t="s">
        <v>65</v>
      </c>
      <c r="G660" t="s">
        <v>3</v>
      </c>
    </row>
    <row r="661" spans="1:7" x14ac:dyDescent="0.35">
      <c r="A661" t="s">
        <v>73</v>
      </c>
      <c r="B661" t="s">
        <v>28</v>
      </c>
      <c r="C661">
        <v>2017</v>
      </c>
      <c r="D661" t="s">
        <v>35</v>
      </c>
      <c r="E661">
        <v>3944</v>
      </c>
      <c r="F661" t="s">
        <v>66</v>
      </c>
      <c r="G661" t="s">
        <v>2</v>
      </c>
    </row>
    <row r="662" spans="1:7" x14ac:dyDescent="0.35">
      <c r="A662" t="s">
        <v>74</v>
      </c>
      <c r="B662" t="s">
        <v>8</v>
      </c>
      <c r="C662">
        <v>2017</v>
      </c>
      <c r="D662" t="s">
        <v>36</v>
      </c>
      <c r="E662">
        <v>382610</v>
      </c>
      <c r="F662" t="s">
        <v>64</v>
      </c>
      <c r="G662" t="s">
        <v>1</v>
      </c>
    </row>
    <row r="663" spans="1:7" x14ac:dyDescent="0.35">
      <c r="A663" t="s">
        <v>74</v>
      </c>
      <c r="B663" t="s">
        <v>8</v>
      </c>
      <c r="C663">
        <v>2017</v>
      </c>
      <c r="D663" t="s">
        <v>36</v>
      </c>
      <c r="E663">
        <v>45488</v>
      </c>
      <c r="F663" t="s">
        <v>65</v>
      </c>
      <c r="G663" t="s">
        <v>3</v>
      </c>
    </row>
    <row r="664" spans="1:7" x14ac:dyDescent="0.35">
      <c r="A664" t="s">
        <v>74</v>
      </c>
      <c r="B664" t="s">
        <v>8</v>
      </c>
      <c r="C664">
        <v>2017</v>
      </c>
      <c r="D664" t="s">
        <v>36</v>
      </c>
      <c r="E664">
        <v>5258</v>
      </c>
      <c r="F664" t="s">
        <v>66</v>
      </c>
      <c r="G664" t="s">
        <v>2</v>
      </c>
    </row>
    <row r="665" spans="1:7" x14ac:dyDescent="0.35">
      <c r="A665" t="s">
        <v>74</v>
      </c>
      <c r="B665" t="s">
        <v>11</v>
      </c>
      <c r="C665">
        <v>2017</v>
      </c>
      <c r="D665" t="s">
        <v>36</v>
      </c>
      <c r="E665">
        <v>327447</v>
      </c>
      <c r="F665" t="s">
        <v>64</v>
      </c>
      <c r="G665" t="s">
        <v>1</v>
      </c>
    </row>
    <row r="666" spans="1:7" x14ac:dyDescent="0.35">
      <c r="A666" t="s">
        <v>74</v>
      </c>
      <c r="B666" t="s">
        <v>11</v>
      </c>
      <c r="C666">
        <v>2017</v>
      </c>
      <c r="D666" t="s">
        <v>36</v>
      </c>
      <c r="E666">
        <v>53676</v>
      </c>
      <c r="F666" t="s">
        <v>65</v>
      </c>
      <c r="G666" t="s">
        <v>3</v>
      </c>
    </row>
    <row r="667" spans="1:7" x14ac:dyDescent="0.35">
      <c r="A667" t="s">
        <v>74</v>
      </c>
      <c r="B667" t="s">
        <v>11</v>
      </c>
      <c r="C667">
        <v>2017</v>
      </c>
      <c r="D667" t="s">
        <v>36</v>
      </c>
      <c r="E667">
        <v>5504</v>
      </c>
      <c r="F667" t="s">
        <v>66</v>
      </c>
      <c r="G667" t="s">
        <v>2</v>
      </c>
    </row>
    <row r="668" spans="1:7" x14ac:dyDescent="0.35">
      <c r="A668" t="s">
        <v>74</v>
      </c>
      <c r="B668" t="s">
        <v>12</v>
      </c>
      <c r="C668">
        <v>2017</v>
      </c>
      <c r="D668" t="s">
        <v>36</v>
      </c>
      <c r="E668">
        <v>231127</v>
      </c>
      <c r="F668" t="s">
        <v>64</v>
      </c>
      <c r="G668" t="s">
        <v>1</v>
      </c>
    </row>
    <row r="669" spans="1:7" x14ac:dyDescent="0.35">
      <c r="A669" t="s">
        <v>74</v>
      </c>
      <c r="B669" t="s">
        <v>12</v>
      </c>
      <c r="C669">
        <v>2017</v>
      </c>
      <c r="D669" t="s">
        <v>36</v>
      </c>
      <c r="E669">
        <v>29900</v>
      </c>
      <c r="F669" t="s">
        <v>65</v>
      </c>
      <c r="G669" t="s">
        <v>3</v>
      </c>
    </row>
    <row r="670" spans="1:7" x14ac:dyDescent="0.35">
      <c r="A670" t="s">
        <v>74</v>
      </c>
      <c r="B670" t="s">
        <v>12</v>
      </c>
      <c r="C670">
        <v>2017</v>
      </c>
      <c r="D670" t="s">
        <v>36</v>
      </c>
      <c r="E670">
        <v>4384</v>
      </c>
      <c r="F670" t="s">
        <v>66</v>
      </c>
      <c r="G670" t="s">
        <v>2</v>
      </c>
    </row>
    <row r="671" spans="1:7" x14ac:dyDescent="0.35">
      <c r="A671" t="s">
        <v>74</v>
      </c>
      <c r="B671" t="s">
        <v>13</v>
      </c>
      <c r="C671">
        <v>2017</v>
      </c>
      <c r="D671" t="s">
        <v>36</v>
      </c>
      <c r="E671">
        <v>416047</v>
      </c>
      <c r="F671" t="s">
        <v>64</v>
      </c>
      <c r="G671" t="s">
        <v>1</v>
      </c>
    </row>
    <row r="672" spans="1:7" x14ac:dyDescent="0.35">
      <c r="A672" t="s">
        <v>74</v>
      </c>
      <c r="B672" t="s">
        <v>13</v>
      </c>
      <c r="C672">
        <v>2017</v>
      </c>
      <c r="D672" t="s">
        <v>36</v>
      </c>
      <c r="E672">
        <v>53016</v>
      </c>
      <c r="F672" t="s">
        <v>65</v>
      </c>
      <c r="G672" t="s">
        <v>3</v>
      </c>
    </row>
    <row r="673" spans="1:7" x14ac:dyDescent="0.35">
      <c r="A673" t="s">
        <v>74</v>
      </c>
      <c r="B673" t="s">
        <v>13</v>
      </c>
      <c r="C673">
        <v>2017</v>
      </c>
      <c r="D673" t="s">
        <v>36</v>
      </c>
      <c r="E673">
        <v>4334</v>
      </c>
      <c r="F673" t="s">
        <v>66</v>
      </c>
      <c r="G673" t="s">
        <v>2</v>
      </c>
    </row>
    <row r="674" spans="1:7" x14ac:dyDescent="0.35">
      <c r="A674" t="s">
        <v>74</v>
      </c>
      <c r="B674" t="s">
        <v>16</v>
      </c>
      <c r="C674">
        <v>2017</v>
      </c>
      <c r="D674" t="s">
        <v>36</v>
      </c>
      <c r="E674">
        <v>428191</v>
      </c>
      <c r="F674" t="s">
        <v>64</v>
      </c>
      <c r="G674" t="s">
        <v>1</v>
      </c>
    </row>
    <row r="675" spans="1:7" x14ac:dyDescent="0.35">
      <c r="A675" t="s">
        <v>74</v>
      </c>
      <c r="B675" t="s">
        <v>16</v>
      </c>
      <c r="C675">
        <v>2017</v>
      </c>
      <c r="D675" t="s">
        <v>36</v>
      </c>
      <c r="E675">
        <v>47199</v>
      </c>
      <c r="F675" t="s">
        <v>65</v>
      </c>
      <c r="G675" t="s">
        <v>3</v>
      </c>
    </row>
    <row r="676" spans="1:7" x14ac:dyDescent="0.35">
      <c r="A676" t="s">
        <v>74</v>
      </c>
      <c r="B676" t="s">
        <v>16</v>
      </c>
      <c r="C676">
        <v>2017</v>
      </c>
      <c r="D676" t="s">
        <v>36</v>
      </c>
      <c r="E676">
        <v>6054</v>
      </c>
      <c r="F676" t="s">
        <v>66</v>
      </c>
      <c r="G676" t="s">
        <v>2</v>
      </c>
    </row>
    <row r="677" spans="1:7" x14ac:dyDescent="0.35">
      <c r="A677" t="s">
        <v>74</v>
      </c>
      <c r="B677" t="s">
        <v>19</v>
      </c>
      <c r="C677">
        <v>2017</v>
      </c>
      <c r="D677" t="s">
        <v>36</v>
      </c>
      <c r="E677">
        <v>242689</v>
      </c>
      <c r="F677" t="s">
        <v>64</v>
      </c>
      <c r="G677" t="s">
        <v>1</v>
      </c>
    </row>
    <row r="678" spans="1:7" x14ac:dyDescent="0.35">
      <c r="A678" t="s">
        <v>74</v>
      </c>
      <c r="B678" t="s">
        <v>19</v>
      </c>
      <c r="C678">
        <v>2017</v>
      </c>
      <c r="D678" t="s">
        <v>36</v>
      </c>
      <c r="E678">
        <v>42843</v>
      </c>
      <c r="F678" t="s">
        <v>65</v>
      </c>
      <c r="G678" t="s">
        <v>3</v>
      </c>
    </row>
    <row r="679" spans="1:7" x14ac:dyDescent="0.35">
      <c r="A679" t="s">
        <v>74</v>
      </c>
      <c r="B679" t="s">
        <v>19</v>
      </c>
      <c r="C679">
        <v>2017</v>
      </c>
      <c r="D679" t="s">
        <v>36</v>
      </c>
      <c r="E679">
        <v>3138</v>
      </c>
      <c r="F679" t="s">
        <v>66</v>
      </c>
      <c r="G679" t="s">
        <v>2</v>
      </c>
    </row>
    <row r="680" spans="1:7" x14ac:dyDescent="0.35">
      <c r="A680" t="s">
        <v>74</v>
      </c>
      <c r="B680" t="s">
        <v>22</v>
      </c>
      <c r="C680">
        <v>2017</v>
      </c>
      <c r="D680" t="s">
        <v>36</v>
      </c>
      <c r="E680">
        <v>361825</v>
      </c>
      <c r="F680" t="s">
        <v>64</v>
      </c>
      <c r="G680" t="s">
        <v>1</v>
      </c>
    </row>
    <row r="681" spans="1:7" x14ac:dyDescent="0.35">
      <c r="A681" t="s">
        <v>74</v>
      </c>
      <c r="B681" t="s">
        <v>22</v>
      </c>
      <c r="C681">
        <v>2017</v>
      </c>
      <c r="D681" t="s">
        <v>36</v>
      </c>
      <c r="E681">
        <v>50274</v>
      </c>
      <c r="F681" t="s">
        <v>65</v>
      </c>
      <c r="G681" t="s">
        <v>3</v>
      </c>
    </row>
    <row r="682" spans="1:7" x14ac:dyDescent="0.35">
      <c r="A682" t="s">
        <v>74</v>
      </c>
      <c r="B682" t="s">
        <v>22</v>
      </c>
      <c r="C682">
        <v>2017</v>
      </c>
      <c r="D682" t="s">
        <v>36</v>
      </c>
      <c r="E682">
        <v>3488</v>
      </c>
      <c r="F682" t="s">
        <v>66</v>
      </c>
      <c r="G682" t="s">
        <v>2</v>
      </c>
    </row>
    <row r="683" spans="1:7" x14ac:dyDescent="0.35">
      <c r="A683" t="s">
        <v>74</v>
      </c>
      <c r="B683" t="s">
        <v>25</v>
      </c>
      <c r="C683">
        <v>2017</v>
      </c>
      <c r="D683" t="s">
        <v>36</v>
      </c>
      <c r="E683">
        <v>503577</v>
      </c>
      <c r="F683" t="s">
        <v>64</v>
      </c>
      <c r="G683" t="s">
        <v>1</v>
      </c>
    </row>
    <row r="684" spans="1:7" x14ac:dyDescent="0.35">
      <c r="A684" t="s">
        <v>74</v>
      </c>
      <c r="B684" t="s">
        <v>25</v>
      </c>
      <c r="C684">
        <v>2017</v>
      </c>
      <c r="D684" t="s">
        <v>36</v>
      </c>
      <c r="E684">
        <v>50791</v>
      </c>
      <c r="F684" t="s">
        <v>65</v>
      </c>
      <c r="G684" t="s">
        <v>3</v>
      </c>
    </row>
    <row r="685" spans="1:7" x14ac:dyDescent="0.35">
      <c r="A685" t="s">
        <v>74</v>
      </c>
      <c r="B685" t="s">
        <v>25</v>
      </c>
      <c r="C685">
        <v>2017</v>
      </c>
      <c r="D685" t="s">
        <v>36</v>
      </c>
      <c r="E685">
        <v>5944</v>
      </c>
      <c r="F685" t="s">
        <v>66</v>
      </c>
      <c r="G685" t="s">
        <v>2</v>
      </c>
    </row>
    <row r="686" spans="1:7" x14ac:dyDescent="0.35">
      <c r="A686" t="s">
        <v>74</v>
      </c>
      <c r="B686" t="s">
        <v>26</v>
      </c>
      <c r="C686">
        <v>2017</v>
      </c>
      <c r="D686" t="s">
        <v>36</v>
      </c>
      <c r="E686">
        <v>256625</v>
      </c>
      <c r="F686" t="s">
        <v>64</v>
      </c>
      <c r="G686" t="s">
        <v>1</v>
      </c>
    </row>
    <row r="687" spans="1:7" x14ac:dyDescent="0.35">
      <c r="A687" t="s">
        <v>74</v>
      </c>
      <c r="B687" t="s">
        <v>26</v>
      </c>
      <c r="C687">
        <v>2017</v>
      </c>
      <c r="D687" t="s">
        <v>36</v>
      </c>
      <c r="E687">
        <v>53255</v>
      </c>
      <c r="F687" t="s">
        <v>65</v>
      </c>
      <c r="G687" t="s">
        <v>3</v>
      </c>
    </row>
    <row r="688" spans="1:7" x14ac:dyDescent="0.35">
      <c r="A688" t="s">
        <v>74</v>
      </c>
      <c r="B688" t="s">
        <v>26</v>
      </c>
      <c r="C688">
        <v>2017</v>
      </c>
      <c r="D688" t="s">
        <v>36</v>
      </c>
      <c r="E688">
        <v>5351</v>
      </c>
      <c r="F688" t="s">
        <v>66</v>
      </c>
      <c r="G688" t="s">
        <v>2</v>
      </c>
    </row>
    <row r="689" spans="1:7" x14ac:dyDescent="0.35">
      <c r="A689" t="s">
        <v>74</v>
      </c>
      <c r="B689" t="s">
        <v>27</v>
      </c>
      <c r="C689">
        <v>2017</v>
      </c>
      <c r="D689" t="s">
        <v>36</v>
      </c>
      <c r="E689">
        <v>421940</v>
      </c>
      <c r="F689" t="s">
        <v>64</v>
      </c>
      <c r="G689" t="s">
        <v>1</v>
      </c>
    </row>
    <row r="690" spans="1:7" x14ac:dyDescent="0.35">
      <c r="A690" t="s">
        <v>74</v>
      </c>
      <c r="B690" t="s">
        <v>27</v>
      </c>
      <c r="C690">
        <v>2017</v>
      </c>
      <c r="D690" t="s">
        <v>36</v>
      </c>
      <c r="E690">
        <v>53855</v>
      </c>
      <c r="F690" t="s">
        <v>65</v>
      </c>
      <c r="G690" t="s">
        <v>3</v>
      </c>
    </row>
    <row r="691" spans="1:7" x14ac:dyDescent="0.35">
      <c r="A691" t="s">
        <v>74</v>
      </c>
      <c r="B691" t="s">
        <v>27</v>
      </c>
      <c r="C691">
        <v>2017</v>
      </c>
      <c r="D691" t="s">
        <v>36</v>
      </c>
      <c r="E691">
        <v>4575</v>
      </c>
      <c r="F691" t="s">
        <v>66</v>
      </c>
      <c r="G691" t="s">
        <v>2</v>
      </c>
    </row>
    <row r="692" spans="1:7" x14ac:dyDescent="0.35">
      <c r="A692" t="s">
        <v>74</v>
      </c>
      <c r="B692" t="s">
        <v>28</v>
      </c>
      <c r="C692">
        <v>2017</v>
      </c>
      <c r="D692" t="s">
        <v>36</v>
      </c>
      <c r="E692">
        <v>400656</v>
      </c>
      <c r="F692" t="s">
        <v>64</v>
      </c>
      <c r="G692" t="s">
        <v>1</v>
      </c>
    </row>
    <row r="693" spans="1:7" x14ac:dyDescent="0.35">
      <c r="A693" t="s">
        <v>74</v>
      </c>
      <c r="B693" t="s">
        <v>28</v>
      </c>
      <c r="C693">
        <v>2017</v>
      </c>
      <c r="D693" t="s">
        <v>36</v>
      </c>
      <c r="E693">
        <v>28360</v>
      </c>
      <c r="F693" t="s">
        <v>65</v>
      </c>
      <c r="G693" t="s">
        <v>3</v>
      </c>
    </row>
    <row r="694" spans="1:7" x14ac:dyDescent="0.35">
      <c r="A694" t="s">
        <v>74</v>
      </c>
      <c r="B694" t="s">
        <v>28</v>
      </c>
      <c r="C694">
        <v>2017</v>
      </c>
      <c r="D694" t="s">
        <v>36</v>
      </c>
      <c r="E694">
        <v>4460</v>
      </c>
      <c r="F694" t="s">
        <v>66</v>
      </c>
      <c r="G694" t="s">
        <v>2</v>
      </c>
    </row>
    <row r="695" spans="1:7" x14ac:dyDescent="0.35">
      <c r="A695" t="s">
        <v>75</v>
      </c>
      <c r="B695" t="s">
        <v>8</v>
      </c>
      <c r="C695">
        <v>2017</v>
      </c>
      <c r="D695" t="s">
        <v>37</v>
      </c>
      <c r="E695">
        <v>265102</v>
      </c>
      <c r="F695" t="s">
        <v>64</v>
      </c>
      <c r="G695" t="s">
        <v>1</v>
      </c>
    </row>
    <row r="696" spans="1:7" x14ac:dyDescent="0.35">
      <c r="A696" t="s">
        <v>75</v>
      </c>
      <c r="B696" t="s">
        <v>8</v>
      </c>
      <c r="C696">
        <v>2017</v>
      </c>
      <c r="D696" t="s">
        <v>37</v>
      </c>
      <c r="E696">
        <v>30711</v>
      </c>
      <c r="F696" t="s">
        <v>65</v>
      </c>
      <c r="G696" t="s">
        <v>3</v>
      </c>
    </row>
    <row r="697" spans="1:7" x14ac:dyDescent="0.35">
      <c r="A697" t="s">
        <v>75</v>
      </c>
      <c r="B697" t="s">
        <v>8</v>
      </c>
      <c r="C697">
        <v>2017</v>
      </c>
      <c r="D697" t="s">
        <v>37</v>
      </c>
      <c r="E697">
        <v>5460</v>
      </c>
      <c r="F697" t="s">
        <v>66</v>
      </c>
      <c r="G697" t="s">
        <v>2</v>
      </c>
    </row>
    <row r="698" spans="1:7" x14ac:dyDescent="0.35">
      <c r="A698" t="s">
        <v>75</v>
      </c>
      <c r="B698" t="s">
        <v>11</v>
      </c>
      <c r="C698">
        <v>2017</v>
      </c>
      <c r="D698" t="s">
        <v>37</v>
      </c>
      <c r="E698">
        <v>493238</v>
      </c>
      <c r="F698" t="s">
        <v>64</v>
      </c>
      <c r="G698" t="s">
        <v>1</v>
      </c>
    </row>
    <row r="699" spans="1:7" x14ac:dyDescent="0.35">
      <c r="A699" t="s">
        <v>75</v>
      </c>
      <c r="B699" t="s">
        <v>11</v>
      </c>
      <c r="C699">
        <v>2017</v>
      </c>
      <c r="D699" t="s">
        <v>37</v>
      </c>
      <c r="E699">
        <v>50511</v>
      </c>
      <c r="F699" t="s">
        <v>65</v>
      </c>
      <c r="G699" t="s">
        <v>3</v>
      </c>
    </row>
    <row r="700" spans="1:7" x14ac:dyDescent="0.35">
      <c r="A700" t="s">
        <v>75</v>
      </c>
      <c r="B700" t="s">
        <v>11</v>
      </c>
      <c r="C700">
        <v>2017</v>
      </c>
      <c r="D700" t="s">
        <v>37</v>
      </c>
      <c r="E700">
        <v>4098</v>
      </c>
      <c r="F700" t="s">
        <v>66</v>
      </c>
      <c r="G700" t="s">
        <v>2</v>
      </c>
    </row>
    <row r="701" spans="1:7" x14ac:dyDescent="0.35">
      <c r="A701" t="s">
        <v>75</v>
      </c>
      <c r="B701" t="s">
        <v>12</v>
      </c>
      <c r="C701">
        <v>2017</v>
      </c>
      <c r="D701" t="s">
        <v>37</v>
      </c>
      <c r="E701">
        <v>500052</v>
      </c>
      <c r="F701" t="s">
        <v>64</v>
      </c>
      <c r="G701" t="s">
        <v>1</v>
      </c>
    </row>
    <row r="702" spans="1:7" x14ac:dyDescent="0.35">
      <c r="A702" t="s">
        <v>75</v>
      </c>
      <c r="B702" t="s">
        <v>12</v>
      </c>
      <c r="C702">
        <v>2017</v>
      </c>
      <c r="D702" t="s">
        <v>37</v>
      </c>
      <c r="E702">
        <v>27283</v>
      </c>
      <c r="F702" t="s">
        <v>65</v>
      </c>
      <c r="G702" t="s">
        <v>3</v>
      </c>
    </row>
    <row r="703" spans="1:7" x14ac:dyDescent="0.35">
      <c r="A703" t="s">
        <v>75</v>
      </c>
      <c r="B703" t="s">
        <v>12</v>
      </c>
      <c r="C703">
        <v>2017</v>
      </c>
      <c r="D703" t="s">
        <v>37</v>
      </c>
      <c r="E703">
        <v>5135</v>
      </c>
      <c r="F703" t="s">
        <v>66</v>
      </c>
      <c r="G703" t="s">
        <v>2</v>
      </c>
    </row>
    <row r="704" spans="1:7" x14ac:dyDescent="0.35">
      <c r="A704" t="s">
        <v>75</v>
      </c>
      <c r="B704" t="s">
        <v>13</v>
      </c>
      <c r="C704">
        <v>2017</v>
      </c>
      <c r="D704" t="s">
        <v>37</v>
      </c>
      <c r="E704">
        <v>497034</v>
      </c>
      <c r="F704" t="s">
        <v>64</v>
      </c>
      <c r="G704" t="s">
        <v>1</v>
      </c>
    </row>
    <row r="705" spans="1:7" x14ac:dyDescent="0.35">
      <c r="A705" t="s">
        <v>75</v>
      </c>
      <c r="B705" t="s">
        <v>13</v>
      </c>
      <c r="C705">
        <v>2017</v>
      </c>
      <c r="D705" t="s">
        <v>37</v>
      </c>
      <c r="E705">
        <v>49526</v>
      </c>
      <c r="F705" t="s">
        <v>65</v>
      </c>
      <c r="G705" t="s">
        <v>3</v>
      </c>
    </row>
    <row r="706" spans="1:7" x14ac:dyDescent="0.35">
      <c r="A706" t="s">
        <v>75</v>
      </c>
      <c r="B706" t="s">
        <v>13</v>
      </c>
      <c r="C706">
        <v>2017</v>
      </c>
      <c r="D706" t="s">
        <v>37</v>
      </c>
      <c r="E706">
        <v>5633</v>
      </c>
      <c r="F706" t="s">
        <v>66</v>
      </c>
      <c r="G706" t="s">
        <v>2</v>
      </c>
    </row>
    <row r="707" spans="1:7" x14ac:dyDescent="0.35">
      <c r="A707" t="s">
        <v>75</v>
      </c>
      <c r="B707" t="s">
        <v>16</v>
      </c>
      <c r="C707">
        <v>2017</v>
      </c>
      <c r="D707" t="s">
        <v>37</v>
      </c>
      <c r="E707">
        <v>448594</v>
      </c>
      <c r="F707" t="s">
        <v>64</v>
      </c>
      <c r="G707" t="s">
        <v>1</v>
      </c>
    </row>
    <row r="708" spans="1:7" x14ac:dyDescent="0.35">
      <c r="A708" t="s">
        <v>75</v>
      </c>
      <c r="B708" t="s">
        <v>16</v>
      </c>
      <c r="C708">
        <v>2017</v>
      </c>
      <c r="D708" t="s">
        <v>37</v>
      </c>
      <c r="E708">
        <v>32220</v>
      </c>
      <c r="F708" t="s">
        <v>65</v>
      </c>
      <c r="G708" t="s">
        <v>3</v>
      </c>
    </row>
    <row r="709" spans="1:7" x14ac:dyDescent="0.35">
      <c r="A709" t="s">
        <v>75</v>
      </c>
      <c r="B709" t="s">
        <v>16</v>
      </c>
      <c r="C709">
        <v>2017</v>
      </c>
      <c r="D709" t="s">
        <v>37</v>
      </c>
      <c r="E709">
        <v>3202</v>
      </c>
      <c r="F709" t="s">
        <v>66</v>
      </c>
      <c r="G709" t="s">
        <v>2</v>
      </c>
    </row>
    <row r="710" spans="1:7" x14ac:dyDescent="0.35">
      <c r="A710" t="s">
        <v>75</v>
      </c>
      <c r="B710" t="s">
        <v>19</v>
      </c>
      <c r="C710">
        <v>2017</v>
      </c>
      <c r="D710" t="s">
        <v>37</v>
      </c>
      <c r="E710">
        <v>439347</v>
      </c>
      <c r="F710" t="s">
        <v>64</v>
      </c>
      <c r="G710" t="s">
        <v>1</v>
      </c>
    </row>
    <row r="711" spans="1:7" x14ac:dyDescent="0.35">
      <c r="A711" t="s">
        <v>75</v>
      </c>
      <c r="B711" t="s">
        <v>19</v>
      </c>
      <c r="C711">
        <v>2017</v>
      </c>
      <c r="D711" t="s">
        <v>37</v>
      </c>
      <c r="E711">
        <v>40119</v>
      </c>
      <c r="F711" t="s">
        <v>65</v>
      </c>
      <c r="G711" t="s">
        <v>3</v>
      </c>
    </row>
    <row r="712" spans="1:7" x14ac:dyDescent="0.35">
      <c r="A712" t="s">
        <v>75</v>
      </c>
      <c r="B712" t="s">
        <v>19</v>
      </c>
      <c r="C712">
        <v>2017</v>
      </c>
      <c r="D712" t="s">
        <v>37</v>
      </c>
      <c r="E712">
        <v>5624</v>
      </c>
      <c r="F712" t="s">
        <v>66</v>
      </c>
      <c r="G712" t="s">
        <v>2</v>
      </c>
    </row>
    <row r="713" spans="1:7" x14ac:dyDescent="0.35">
      <c r="A713" t="s">
        <v>75</v>
      </c>
      <c r="B713" t="s">
        <v>22</v>
      </c>
      <c r="C713">
        <v>2017</v>
      </c>
      <c r="D713" t="s">
        <v>37</v>
      </c>
      <c r="E713">
        <v>444025</v>
      </c>
      <c r="F713" t="s">
        <v>64</v>
      </c>
      <c r="G713" t="s">
        <v>1</v>
      </c>
    </row>
    <row r="714" spans="1:7" x14ac:dyDescent="0.35">
      <c r="A714" t="s">
        <v>75</v>
      </c>
      <c r="B714" t="s">
        <v>22</v>
      </c>
      <c r="C714">
        <v>2017</v>
      </c>
      <c r="D714" t="s">
        <v>37</v>
      </c>
      <c r="E714">
        <v>32346</v>
      </c>
      <c r="F714" t="s">
        <v>65</v>
      </c>
      <c r="G714" t="s">
        <v>3</v>
      </c>
    </row>
    <row r="715" spans="1:7" x14ac:dyDescent="0.35">
      <c r="A715" t="s">
        <v>75</v>
      </c>
      <c r="B715" t="s">
        <v>22</v>
      </c>
      <c r="C715">
        <v>2017</v>
      </c>
      <c r="D715" t="s">
        <v>37</v>
      </c>
      <c r="E715">
        <v>6053</v>
      </c>
      <c r="F715" t="s">
        <v>66</v>
      </c>
      <c r="G715" t="s">
        <v>2</v>
      </c>
    </row>
    <row r="716" spans="1:7" x14ac:dyDescent="0.35">
      <c r="A716" t="s">
        <v>75</v>
      </c>
      <c r="B716" t="s">
        <v>25</v>
      </c>
      <c r="C716">
        <v>2017</v>
      </c>
      <c r="D716" t="s">
        <v>37</v>
      </c>
      <c r="E716">
        <v>226282</v>
      </c>
      <c r="F716" t="s">
        <v>64</v>
      </c>
      <c r="G716" t="s">
        <v>1</v>
      </c>
    </row>
    <row r="717" spans="1:7" x14ac:dyDescent="0.35">
      <c r="A717" t="s">
        <v>75</v>
      </c>
      <c r="B717" t="s">
        <v>25</v>
      </c>
      <c r="C717">
        <v>2017</v>
      </c>
      <c r="D717" t="s">
        <v>37</v>
      </c>
      <c r="E717">
        <v>54628</v>
      </c>
      <c r="F717" t="s">
        <v>65</v>
      </c>
      <c r="G717" t="s">
        <v>3</v>
      </c>
    </row>
    <row r="718" spans="1:7" x14ac:dyDescent="0.35">
      <c r="A718" t="s">
        <v>75</v>
      </c>
      <c r="B718" t="s">
        <v>25</v>
      </c>
      <c r="C718">
        <v>2017</v>
      </c>
      <c r="D718" t="s">
        <v>37</v>
      </c>
      <c r="E718">
        <v>4216</v>
      </c>
      <c r="F718" t="s">
        <v>66</v>
      </c>
      <c r="G718" t="s">
        <v>2</v>
      </c>
    </row>
    <row r="719" spans="1:7" x14ac:dyDescent="0.35">
      <c r="A719" t="s">
        <v>75</v>
      </c>
      <c r="B719" t="s">
        <v>26</v>
      </c>
      <c r="C719">
        <v>2017</v>
      </c>
      <c r="D719" t="s">
        <v>37</v>
      </c>
      <c r="E719">
        <v>252302</v>
      </c>
      <c r="F719" t="s">
        <v>64</v>
      </c>
      <c r="G719" t="s">
        <v>1</v>
      </c>
    </row>
    <row r="720" spans="1:7" x14ac:dyDescent="0.35">
      <c r="A720" t="s">
        <v>75</v>
      </c>
      <c r="B720" t="s">
        <v>26</v>
      </c>
      <c r="C720">
        <v>2017</v>
      </c>
      <c r="D720" t="s">
        <v>37</v>
      </c>
      <c r="E720">
        <v>53463</v>
      </c>
      <c r="F720" t="s">
        <v>65</v>
      </c>
      <c r="G720" t="s">
        <v>3</v>
      </c>
    </row>
    <row r="721" spans="1:7" x14ac:dyDescent="0.35">
      <c r="A721" t="s">
        <v>75</v>
      </c>
      <c r="B721" t="s">
        <v>26</v>
      </c>
      <c r="C721">
        <v>2017</v>
      </c>
      <c r="D721" t="s">
        <v>37</v>
      </c>
      <c r="E721">
        <v>3767</v>
      </c>
      <c r="F721" t="s">
        <v>66</v>
      </c>
      <c r="G721" t="s">
        <v>2</v>
      </c>
    </row>
    <row r="722" spans="1:7" x14ac:dyDescent="0.35">
      <c r="A722" t="s">
        <v>75</v>
      </c>
      <c r="B722" t="s">
        <v>27</v>
      </c>
      <c r="C722">
        <v>2017</v>
      </c>
      <c r="D722" t="s">
        <v>37</v>
      </c>
      <c r="E722">
        <v>230359</v>
      </c>
      <c r="F722" t="s">
        <v>64</v>
      </c>
      <c r="G722" t="s">
        <v>1</v>
      </c>
    </row>
    <row r="723" spans="1:7" x14ac:dyDescent="0.35">
      <c r="A723" t="s">
        <v>75</v>
      </c>
      <c r="B723" t="s">
        <v>27</v>
      </c>
      <c r="C723">
        <v>2017</v>
      </c>
      <c r="D723" t="s">
        <v>37</v>
      </c>
      <c r="E723">
        <v>30591</v>
      </c>
      <c r="F723" t="s">
        <v>65</v>
      </c>
      <c r="G723" t="s">
        <v>3</v>
      </c>
    </row>
    <row r="724" spans="1:7" x14ac:dyDescent="0.35">
      <c r="A724" t="s">
        <v>75</v>
      </c>
      <c r="B724" t="s">
        <v>27</v>
      </c>
      <c r="C724">
        <v>2017</v>
      </c>
      <c r="D724" t="s">
        <v>37</v>
      </c>
      <c r="E724">
        <v>5541</v>
      </c>
      <c r="F724" t="s">
        <v>66</v>
      </c>
      <c r="G724" t="s">
        <v>2</v>
      </c>
    </row>
    <row r="725" spans="1:7" x14ac:dyDescent="0.35">
      <c r="A725" t="s">
        <v>75</v>
      </c>
      <c r="B725" t="s">
        <v>28</v>
      </c>
      <c r="C725">
        <v>2017</v>
      </c>
      <c r="D725" t="s">
        <v>37</v>
      </c>
      <c r="E725">
        <v>223858</v>
      </c>
      <c r="F725" t="s">
        <v>64</v>
      </c>
      <c r="G725" t="s">
        <v>1</v>
      </c>
    </row>
    <row r="726" spans="1:7" x14ac:dyDescent="0.35">
      <c r="A726" t="s">
        <v>75</v>
      </c>
      <c r="B726" t="s">
        <v>28</v>
      </c>
      <c r="C726">
        <v>2017</v>
      </c>
      <c r="D726" t="s">
        <v>37</v>
      </c>
      <c r="E726">
        <v>39172</v>
      </c>
      <c r="F726" t="s">
        <v>65</v>
      </c>
      <c r="G726" t="s">
        <v>3</v>
      </c>
    </row>
    <row r="727" spans="1:7" x14ac:dyDescent="0.35">
      <c r="A727" t="s">
        <v>75</v>
      </c>
      <c r="B727" t="s">
        <v>28</v>
      </c>
      <c r="C727">
        <v>2017</v>
      </c>
      <c r="D727" t="s">
        <v>37</v>
      </c>
      <c r="E727">
        <v>4542</v>
      </c>
      <c r="F727" t="s">
        <v>66</v>
      </c>
      <c r="G727" t="s">
        <v>2</v>
      </c>
    </row>
    <row r="728" spans="1:7" x14ac:dyDescent="0.35">
      <c r="A728" t="s">
        <v>76</v>
      </c>
      <c r="B728" t="s">
        <v>8</v>
      </c>
      <c r="C728">
        <v>2017</v>
      </c>
      <c r="D728" t="s">
        <v>38</v>
      </c>
      <c r="E728">
        <v>451139</v>
      </c>
      <c r="F728" t="s">
        <v>64</v>
      </c>
      <c r="G728" t="s">
        <v>1</v>
      </c>
    </row>
    <row r="729" spans="1:7" x14ac:dyDescent="0.35">
      <c r="A729" t="s">
        <v>76</v>
      </c>
      <c r="B729" t="s">
        <v>8</v>
      </c>
      <c r="C729">
        <v>2017</v>
      </c>
      <c r="D729" t="s">
        <v>38</v>
      </c>
      <c r="E729">
        <v>32487</v>
      </c>
      <c r="F729" t="s">
        <v>65</v>
      </c>
      <c r="G729" t="s">
        <v>3</v>
      </c>
    </row>
    <row r="730" spans="1:7" x14ac:dyDescent="0.35">
      <c r="A730" t="s">
        <v>76</v>
      </c>
      <c r="B730" t="s">
        <v>8</v>
      </c>
      <c r="C730">
        <v>2017</v>
      </c>
      <c r="D730" t="s">
        <v>38</v>
      </c>
      <c r="E730">
        <v>4232</v>
      </c>
      <c r="F730" t="s">
        <v>66</v>
      </c>
      <c r="G730" t="s">
        <v>2</v>
      </c>
    </row>
    <row r="731" spans="1:7" x14ac:dyDescent="0.35">
      <c r="A731" t="s">
        <v>76</v>
      </c>
      <c r="B731" t="s">
        <v>11</v>
      </c>
      <c r="C731">
        <v>2017</v>
      </c>
      <c r="D731" t="s">
        <v>38</v>
      </c>
      <c r="E731">
        <v>463735</v>
      </c>
      <c r="F731" t="s">
        <v>64</v>
      </c>
      <c r="G731" t="s">
        <v>1</v>
      </c>
    </row>
    <row r="732" spans="1:7" x14ac:dyDescent="0.35">
      <c r="A732" t="s">
        <v>76</v>
      </c>
      <c r="B732" t="s">
        <v>11</v>
      </c>
      <c r="C732">
        <v>2017</v>
      </c>
      <c r="D732" t="s">
        <v>38</v>
      </c>
      <c r="E732">
        <v>50832</v>
      </c>
      <c r="F732" t="s">
        <v>65</v>
      </c>
      <c r="G732" t="s">
        <v>3</v>
      </c>
    </row>
    <row r="733" spans="1:7" x14ac:dyDescent="0.35">
      <c r="A733" t="s">
        <v>76</v>
      </c>
      <c r="B733" t="s">
        <v>11</v>
      </c>
      <c r="C733">
        <v>2017</v>
      </c>
      <c r="D733" t="s">
        <v>38</v>
      </c>
      <c r="E733">
        <v>4849</v>
      </c>
      <c r="F733" t="s">
        <v>66</v>
      </c>
      <c r="G733" t="s">
        <v>2</v>
      </c>
    </row>
    <row r="734" spans="1:7" x14ac:dyDescent="0.35">
      <c r="A734" t="s">
        <v>76</v>
      </c>
      <c r="B734" t="s">
        <v>12</v>
      </c>
      <c r="C734">
        <v>2017</v>
      </c>
      <c r="D734" t="s">
        <v>38</v>
      </c>
      <c r="E734">
        <v>287182</v>
      </c>
      <c r="F734" t="s">
        <v>64</v>
      </c>
      <c r="G734" t="s">
        <v>1</v>
      </c>
    </row>
    <row r="735" spans="1:7" x14ac:dyDescent="0.35">
      <c r="A735" t="s">
        <v>76</v>
      </c>
      <c r="B735" t="s">
        <v>12</v>
      </c>
      <c r="C735">
        <v>2017</v>
      </c>
      <c r="D735" t="s">
        <v>38</v>
      </c>
      <c r="E735">
        <v>52451</v>
      </c>
      <c r="F735" t="s">
        <v>65</v>
      </c>
      <c r="G735" t="s">
        <v>3</v>
      </c>
    </row>
    <row r="736" spans="1:7" x14ac:dyDescent="0.35">
      <c r="A736" t="s">
        <v>76</v>
      </c>
      <c r="B736" t="s">
        <v>12</v>
      </c>
      <c r="C736">
        <v>2017</v>
      </c>
      <c r="D736" t="s">
        <v>38</v>
      </c>
      <c r="E736">
        <v>4452</v>
      </c>
      <c r="F736" t="s">
        <v>66</v>
      </c>
      <c r="G736" t="s">
        <v>2</v>
      </c>
    </row>
    <row r="737" spans="1:7" x14ac:dyDescent="0.35">
      <c r="A737" t="s">
        <v>76</v>
      </c>
      <c r="B737" t="s">
        <v>13</v>
      </c>
      <c r="C737">
        <v>2017</v>
      </c>
      <c r="D737" t="s">
        <v>38</v>
      </c>
      <c r="E737">
        <v>477842</v>
      </c>
      <c r="F737" t="s">
        <v>64</v>
      </c>
      <c r="G737" t="s">
        <v>1</v>
      </c>
    </row>
    <row r="738" spans="1:7" x14ac:dyDescent="0.35">
      <c r="A738" t="s">
        <v>76</v>
      </c>
      <c r="B738" t="s">
        <v>13</v>
      </c>
      <c r="C738">
        <v>2017</v>
      </c>
      <c r="D738" t="s">
        <v>38</v>
      </c>
      <c r="E738">
        <v>37016</v>
      </c>
      <c r="F738" t="s">
        <v>65</v>
      </c>
      <c r="G738" t="s">
        <v>3</v>
      </c>
    </row>
    <row r="739" spans="1:7" x14ac:dyDescent="0.35">
      <c r="A739" t="s">
        <v>76</v>
      </c>
      <c r="B739" t="s">
        <v>13</v>
      </c>
      <c r="C739">
        <v>2017</v>
      </c>
      <c r="D739" t="s">
        <v>38</v>
      </c>
      <c r="E739">
        <v>3830</v>
      </c>
      <c r="F739" t="s">
        <v>66</v>
      </c>
      <c r="G739" t="s">
        <v>2</v>
      </c>
    </row>
    <row r="740" spans="1:7" x14ac:dyDescent="0.35">
      <c r="A740" t="s">
        <v>76</v>
      </c>
      <c r="B740" t="s">
        <v>16</v>
      </c>
      <c r="C740">
        <v>2017</v>
      </c>
      <c r="D740" t="s">
        <v>38</v>
      </c>
      <c r="E740">
        <v>479899</v>
      </c>
      <c r="F740" t="s">
        <v>64</v>
      </c>
      <c r="G740" t="s">
        <v>1</v>
      </c>
    </row>
    <row r="741" spans="1:7" x14ac:dyDescent="0.35">
      <c r="A741" t="s">
        <v>76</v>
      </c>
      <c r="B741" t="s">
        <v>16</v>
      </c>
      <c r="C741">
        <v>2017</v>
      </c>
      <c r="D741" t="s">
        <v>38</v>
      </c>
      <c r="E741">
        <v>44109</v>
      </c>
      <c r="F741" t="s">
        <v>65</v>
      </c>
      <c r="G741" t="s">
        <v>3</v>
      </c>
    </row>
    <row r="742" spans="1:7" x14ac:dyDescent="0.35">
      <c r="A742" t="s">
        <v>76</v>
      </c>
      <c r="B742" t="s">
        <v>16</v>
      </c>
      <c r="C742">
        <v>2017</v>
      </c>
      <c r="D742" t="s">
        <v>38</v>
      </c>
      <c r="E742">
        <v>6124</v>
      </c>
      <c r="F742" t="s">
        <v>66</v>
      </c>
      <c r="G742" t="s">
        <v>2</v>
      </c>
    </row>
    <row r="743" spans="1:7" x14ac:dyDescent="0.35">
      <c r="A743" t="s">
        <v>76</v>
      </c>
      <c r="B743" t="s">
        <v>19</v>
      </c>
      <c r="C743">
        <v>2017</v>
      </c>
      <c r="D743" t="s">
        <v>38</v>
      </c>
      <c r="E743">
        <v>297837</v>
      </c>
      <c r="F743" t="s">
        <v>64</v>
      </c>
      <c r="G743" t="s">
        <v>1</v>
      </c>
    </row>
    <row r="744" spans="1:7" x14ac:dyDescent="0.35">
      <c r="A744" t="s">
        <v>76</v>
      </c>
      <c r="B744" t="s">
        <v>19</v>
      </c>
      <c r="C744">
        <v>2017</v>
      </c>
      <c r="D744" t="s">
        <v>38</v>
      </c>
      <c r="E744">
        <v>51408</v>
      </c>
      <c r="F744" t="s">
        <v>65</v>
      </c>
      <c r="G744" t="s">
        <v>3</v>
      </c>
    </row>
    <row r="745" spans="1:7" x14ac:dyDescent="0.35">
      <c r="A745" t="s">
        <v>76</v>
      </c>
      <c r="B745" t="s">
        <v>19</v>
      </c>
      <c r="C745">
        <v>2017</v>
      </c>
      <c r="D745" t="s">
        <v>38</v>
      </c>
      <c r="E745">
        <v>6123</v>
      </c>
      <c r="F745" t="s">
        <v>66</v>
      </c>
      <c r="G745" t="s">
        <v>2</v>
      </c>
    </row>
    <row r="746" spans="1:7" x14ac:dyDescent="0.35">
      <c r="A746" t="s">
        <v>76</v>
      </c>
      <c r="B746" t="s">
        <v>22</v>
      </c>
      <c r="C746">
        <v>2017</v>
      </c>
      <c r="D746" t="s">
        <v>38</v>
      </c>
      <c r="E746">
        <v>206565</v>
      </c>
      <c r="F746" t="s">
        <v>64</v>
      </c>
      <c r="G746" t="s">
        <v>1</v>
      </c>
    </row>
    <row r="747" spans="1:7" x14ac:dyDescent="0.35">
      <c r="A747" t="s">
        <v>76</v>
      </c>
      <c r="B747" t="s">
        <v>22</v>
      </c>
      <c r="C747">
        <v>2017</v>
      </c>
      <c r="D747" t="s">
        <v>38</v>
      </c>
      <c r="E747">
        <v>31765</v>
      </c>
      <c r="F747" t="s">
        <v>65</v>
      </c>
      <c r="G747" t="s">
        <v>3</v>
      </c>
    </row>
    <row r="748" spans="1:7" x14ac:dyDescent="0.35">
      <c r="A748" t="s">
        <v>76</v>
      </c>
      <c r="B748" t="s">
        <v>22</v>
      </c>
      <c r="C748">
        <v>2017</v>
      </c>
      <c r="D748" t="s">
        <v>38</v>
      </c>
      <c r="E748">
        <v>5479</v>
      </c>
      <c r="F748" t="s">
        <v>66</v>
      </c>
      <c r="G748" t="s">
        <v>2</v>
      </c>
    </row>
    <row r="749" spans="1:7" x14ac:dyDescent="0.35">
      <c r="A749" t="s">
        <v>76</v>
      </c>
      <c r="B749" t="s">
        <v>25</v>
      </c>
      <c r="C749">
        <v>2017</v>
      </c>
      <c r="D749" t="s">
        <v>38</v>
      </c>
      <c r="E749">
        <v>315269</v>
      </c>
      <c r="F749" t="s">
        <v>64</v>
      </c>
      <c r="G749" t="s">
        <v>1</v>
      </c>
    </row>
    <row r="750" spans="1:7" x14ac:dyDescent="0.35">
      <c r="A750" t="s">
        <v>76</v>
      </c>
      <c r="B750" t="s">
        <v>25</v>
      </c>
      <c r="C750">
        <v>2017</v>
      </c>
      <c r="D750" t="s">
        <v>38</v>
      </c>
      <c r="E750">
        <v>35281</v>
      </c>
      <c r="F750" t="s">
        <v>65</v>
      </c>
      <c r="G750" t="s">
        <v>3</v>
      </c>
    </row>
    <row r="751" spans="1:7" x14ac:dyDescent="0.35">
      <c r="A751" t="s">
        <v>76</v>
      </c>
      <c r="B751" t="s">
        <v>25</v>
      </c>
      <c r="C751">
        <v>2017</v>
      </c>
      <c r="D751" t="s">
        <v>38</v>
      </c>
      <c r="E751">
        <v>3585</v>
      </c>
      <c r="F751" t="s">
        <v>66</v>
      </c>
      <c r="G751" t="s">
        <v>2</v>
      </c>
    </row>
    <row r="752" spans="1:7" x14ac:dyDescent="0.35">
      <c r="A752" t="s">
        <v>76</v>
      </c>
      <c r="B752" t="s">
        <v>26</v>
      </c>
      <c r="C752">
        <v>2017</v>
      </c>
      <c r="D752" t="s">
        <v>38</v>
      </c>
      <c r="E752">
        <v>422862</v>
      </c>
      <c r="F752" t="s">
        <v>64</v>
      </c>
      <c r="G752" t="s">
        <v>1</v>
      </c>
    </row>
    <row r="753" spans="1:7" x14ac:dyDescent="0.35">
      <c r="A753" t="s">
        <v>76</v>
      </c>
      <c r="B753" t="s">
        <v>26</v>
      </c>
      <c r="C753">
        <v>2017</v>
      </c>
      <c r="D753" t="s">
        <v>38</v>
      </c>
      <c r="E753">
        <v>53349</v>
      </c>
      <c r="F753" t="s">
        <v>65</v>
      </c>
      <c r="G753" t="s">
        <v>3</v>
      </c>
    </row>
    <row r="754" spans="1:7" x14ac:dyDescent="0.35">
      <c r="A754" t="s">
        <v>76</v>
      </c>
      <c r="B754" t="s">
        <v>26</v>
      </c>
      <c r="C754">
        <v>2017</v>
      </c>
      <c r="D754" t="s">
        <v>38</v>
      </c>
      <c r="E754">
        <v>5399</v>
      </c>
      <c r="F754" t="s">
        <v>66</v>
      </c>
      <c r="G754" t="s">
        <v>2</v>
      </c>
    </row>
    <row r="755" spans="1:7" x14ac:dyDescent="0.35">
      <c r="A755" t="s">
        <v>76</v>
      </c>
      <c r="B755" t="s">
        <v>27</v>
      </c>
      <c r="C755">
        <v>2017</v>
      </c>
      <c r="D755" t="s">
        <v>38</v>
      </c>
      <c r="E755">
        <v>402553</v>
      </c>
      <c r="F755" t="s">
        <v>64</v>
      </c>
      <c r="G755" t="s">
        <v>1</v>
      </c>
    </row>
    <row r="756" spans="1:7" x14ac:dyDescent="0.35">
      <c r="A756" t="s">
        <v>76</v>
      </c>
      <c r="B756" t="s">
        <v>27</v>
      </c>
      <c r="C756">
        <v>2017</v>
      </c>
      <c r="D756" t="s">
        <v>38</v>
      </c>
      <c r="E756">
        <v>35793</v>
      </c>
      <c r="F756" t="s">
        <v>65</v>
      </c>
      <c r="G756" t="s">
        <v>3</v>
      </c>
    </row>
    <row r="757" spans="1:7" x14ac:dyDescent="0.35">
      <c r="A757" t="s">
        <v>76</v>
      </c>
      <c r="B757" t="s">
        <v>27</v>
      </c>
      <c r="C757">
        <v>2017</v>
      </c>
      <c r="D757" t="s">
        <v>38</v>
      </c>
      <c r="E757">
        <v>3296</v>
      </c>
      <c r="F757" t="s">
        <v>66</v>
      </c>
      <c r="G757" t="s">
        <v>2</v>
      </c>
    </row>
    <row r="758" spans="1:7" x14ac:dyDescent="0.35">
      <c r="A758" t="s">
        <v>76</v>
      </c>
      <c r="B758" t="s">
        <v>28</v>
      </c>
      <c r="C758">
        <v>2017</v>
      </c>
      <c r="D758" t="s">
        <v>38</v>
      </c>
      <c r="E758">
        <v>488702</v>
      </c>
      <c r="F758" t="s">
        <v>64</v>
      </c>
      <c r="G758" t="s">
        <v>1</v>
      </c>
    </row>
    <row r="759" spans="1:7" x14ac:dyDescent="0.35">
      <c r="A759" t="s">
        <v>76</v>
      </c>
      <c r="B759" t="s">
        <v>28</v>
      </c>
      <c r="C759">
        <v>2017</v>
      </c>
      <c r="D759" t="s">
        <v>38</v>
      </c>
      <c r="E759">
        <v>34123</v>
      </c>
      <c r="F759" t="s">
        <v>65</v>
      </c>
      <c r="G759" t="s">
        <v>3</v>
      </c>
    </row>
    <row r="760" spans="1:7" x14ac:dyDescent="0.35">
      <c r="A760" t="s">
        <v>76</v>
      </c>
      <c r="B760" t="s">
        <v>28</v>
      </c>
      <c r="C760">
        <v>2017</v>
      </c>
      <c r="D760" t="s">
        <v>38</v>
      </c>
      <c r="E760">
        <v>5055</v>
      </c>
      <c r="F760" t="s">
        <v>66</v>
      </c>
      <c r="G760" t="s">
        <v>2</v>
      </c>
    </row>
    <row r="761" spans="1:7" x14ac:dyDescent="0.35">
      <c r="A761" t="s">
        <v>77</v>
      </c>
      <c r="B761" t="s">
        <v>8</v>
      </c>
      <c r="C761">
        <v>2017</v>
      </c>
      <c r="D761" t="s">
        <v>39</v>
      </c>
      <c r="E761">
        <v>408382</v>
      </c>
      <c r="F761" t="s">
        <v>64</v>
      </c>
      <c r="G761" t="s">
        <v>1</v>
      </c>
    </row>
    <row r="762" spans="1:7" x14ac:dyDescent="0.35">
      <c r="A762" t="s">
        <v>77</v>
      </c>
      <c r="B762" t="s">
        <v>8</v>
      </c>
      <c r="C762">
        <v>2017</v>
      </c>
      <c r="D762" t="s">
        <v>39</v>
      </c>
      <c r="E762">
        <v>48235</v>
      </c>
      <c r="F762" t="s">
        <v>65</v>
      </c>
      <c r="G762" t="s">
        <v>3</v>
      </c>
    </row>
    <row r="763" spans="1:7" x14ac:dyDescent="0.35">
      <c r="A763" t="s">
        <v>77</v>
      </c>
      <c r="B763" t="s">
        <v>8</v>
      </c>
      <c r="C763">
        <v>2017</v>
      </c>
      <c r="D763" t="s">
        <v>39</v>
      </c>
      <c r="E763">
        <v>4382</v>
      </c>
      <c r="F763" t="s">
        <v>66</v>
      </c>
      <c r="G763" t="s">
        <v>2</v>
      </c>
    </row>
    <row r="764" spans="1:7" x14ac:dyDescent="0.35">
      <c r="A764" t="s">
        <v>77</v>
      </c>
      <c r="B764" t="s">
        <v>11</v>
      </c>
      <c r="C764">
        <v>2017</v>
      </c>
      <c r="D764" t="s">
        <v>39</v>
      </c>
      <c r="E764">
        <v>467255</v>
      </c>
      <c r="F764" t="s">
        <v>64</v>
      </c>
      <c r="G764" t="s">
        <v>1</v>
      </c>
    </row>
    <row r="765" spans="1:7" x14ac:dyDescent="0.35">
      <c r="A765" t="s">
        <v>77</v>
      </c>
      <c r="B765" t="s">
        <v>11</v>
      </c>
      <c r="C765">
        <v>2017</v>
      </c>
      <c r="D765" t="s">
        <v>39</v>
      </c>
      <c r="E765">
        <v>29308</v>
      </c>
      <c r="F765" t="s">
        <v>65</v>
      </c>
      <c r="G765" t="s">
        <v>3</v>
      </c>
    </row>
    <row r="766" spans="1:7" x14ac:dyDescent="0.35">
      <c r="A766" t="s">
        <v>77</v>
      </c>
      <c r="B766" t="s">
        <v>11</v>
      </c>
      <c r="C766">
        <v>2017</v>
      </c>
      <c r="D766" t="s">
        <v>39</v>
      </c>
      <c r="E766">
        <v>4630</v>
      </c>
      <c r="F766" t="s">
        <v>66</v>
      </c>
      <c r="G766" t="s">
        <v>2</v>
      </c>
    </row>
    <row r="767" spans="1:7" x14ac:dyDescent="0.35">
      <c r="A767" t="s">
        <v>77</v>
      </c>
      <c r="B767" t="s">
        <v>12</v>
      </c>
      <c r="C767">
        <v>2017</v>
      </c>
      <c r="D767" t="s">
        <v>39</v>
      </c>
      <c r="E767">
        <v>212446</v>
      </c>
      <c r="F767" t="s">
        <v>64</v>
      </c>
      <c r="G767" t="s">
        <v>1</v>
      </c>
    </row>
    <row r="768" spans="1:7" x14ac:dyDescent="0.35">
      <c r="A768" t="s">
        <v>77</v>
      </c>
      <c r="B768" t="s">
        <v>12</v>
      </c>
      <c r="C768">
        <v>2017</v>
      </c>
      <c r="D768" t="s">
        <v>39</v>
      </c>
      <c r="E768">
        <v>34246</v>
      </c>
      <c r="F768" t="s">
        <v>65</v>
      </c>
      <c r="G768" t="s">
        <v>3</v>
      </c>
    </row>
    <row r="769" spans="1:7" x14ac:dyDescent="0.35">
      <c r="A769" t="s">
        <v>77</v>
      </c>
      <c r="B769" t="s">
        <v>12</v>
      </c>
      <c r="C769">
        <v>2017</v>
      </c>
      <c r="D769" t="s">
        <v>39</v>
      </c>
      <c r="E769">
        <v>5066</v>
      </c>
      <c r="F769" t="s">
        <v>66</v>
      </c>
      <c r="G769" t="s">
        <v>2</v>
      </c>
    </row>
    <row r="770" spans="1:7" x14ac:dyDescent="0.35">
      <c r="A770" t="s">
        <v>77</v>
      </c>
      <c r="B770" t="s">
        <v>13</v>
      </c>
      <c r="C770">
        <v>2017</v>
      </c>
      <c r="D770" t="s">
        <v>39</v>
      </c>
      <c r="E770">
        <v>470151</v>
      </c>
      <c r="F770" t="s">
        <v>64</v>
      </c>
      <c r="G770" t="s">
        <v>1</v>
      </c>
    </row>
    <row r="771" spans="1:7" x14ac:dyDescent="0.35">
      <c r="A771" t="s">
        <v>77</v>
      </c>
      <c r="B771" t="s">
        <v>13</v>
      </c>
      <c r="C771">
        <v>2017</v>
      </c>
      <c r="D771" t="s">
        <v>39</v>
      </c>
      <c r="E771">
        <v>45344</v>
      </c>
      <c r="F771" t="s">
        <v>65</v>
      </c>
      <c r="G771" t="s">
        <v>3</v>
      </c>
    </row>
    <row r="772" spans="1:7" x14ac:dyDescent="0.35">
      <c r="A772" t="s">
        <v>77</v>
      </c>
      <c r="B772" t="s">
        <v>13</v>
      </c>
      <c r="C772">
        <v>2017</v>
      </c>
      <c r="D772" t="s">
        <v>39</v>
      </c>
      <c r="E772">
        <v>3858</v>
      </c>
      <c r="F772" t="s">
        <v>66</v>
      </c>
      <c r="G772" t="s">
        <v>2</v>
      </c>
    </row>
    <row r="773" spans="1:7" x14ac:dyDescent="0.35">
      <c r="A773" t="s">
        <v>77</v>
      </c>
      <c r="B773" t="s">
        <v>16</v>
      </c>
      <c r="C773">
        <v>2017</v>
      </c>
      <c r="D773" t="s">
        <v>39</v>
      </c>
      <c r="E773">
        <v>491868</v>
      </c>
      <c r="F773" t="s">
        <v>64</v>
      </c>
      <c r="G773" t="s">
        <v>1</v>
      </c>
    </row>
    <row r="774" spans="1:7" x14ac:dyDescent="0.35">
      <c r="A774" t="s">
        <v>77</v>
      </c>
      <c r="B774" t="s">
        <v>16</v>
      </c>
      <c r="C774">
        <v>2017</v>
      </c>
      <c r="D774" t="s">
        <v>39</v>
      </c>
      <c r="E774">
        <v>41297</v>
      </c>
      <c r="F774" t="s">
        <v>65</v>
      </c>
      <c r="G774" t="s">
        <v>3</v>
      </c>
    </row>
    <row r="775" spans="1:7" x14ac:dyDescent="0.35">
      <c r="A775" t="s">
        <v>77</v>
      </c>
      <c r="B775" t="s">
        <v>16</v>
      </c>
      <c r="C775">
        <v>2017</v>
      </c>
      <c r="D775" t="s">
        <v>39</v>
      </c>
      <c r="E775">
        <v>4335</v>
      </c>
      <c r="F775" t="s">
        <v>66</v>
      </c>
      <c r="G775" t="s">
        <v>2</v>
      </c>
    </row>
    <row r="776" spans="1:7" x14ac:dyDescent="0.35">
      <c r="A776" t="s">
        <v>77</v>
      </c>
      <c r="B776" t="s">
        <v>19</v>
      </c>
      <c r="C776">
        <v>2017</v>
      </c>
      <c r="D776" t="s">
        <v>39</v>
      </c>
      <c r="E776">
        <v>364166</v>
      </c>
      <c r="F776" t="s">
        <v>64</v>
      </c>
      <c r="G776" t="s">
        <v>1</v>
      </c>
    </row>
    <row r="777" spans="1:7" x14ac:dyDescent="0.35">
      <c r="A777" t="s">
        <v>77</v>
      </c>
      <c r="B777" t="s">
        <v>19</v>
      </c>
      <c r="C777">
        <v>2017</v>
      </c>
      <c r="D777" t="s">
        <v>39</v>
      </c>
      <c r="E777">
        <v>36509</v>
      </c>
      <c r="F777" t="s">
        <v>65</v>
      </c>
      <c r="G777" t="s">
        <v>3</v>
      </c>
    </row>
    <row r="778" spans="1:7" x14ac:dyDescent="0.35">
      <c r="A778" t="s">
        <v>77</v>
      </c>
      <c r="B778" t="s">
        <v>19</v>
      </c>
      <c r="C778">
        <v>2017</v>
      </c>
      <c r="D778" t="s">
        <v>39</v>
      </c>
      <c r="E778">
        <v>4282</v>
      </c>
      <c r="F778" t="s">
        <v>66</v>
      </c>
      <c r="G778" t="s">
        <v>2</v>
      </c>
    </row>
    <row r="779" spans="1:7" x14ac:dyDescent="0.35">
      <c r="A779" t="s">
        <v>77</v>
      </c>
      <c r="B779" t="s">
        <v>22</v>
      </c>
      <c r="C779">
        <v>2017</v>
      </c>
      <c r="D779" t="s">
        <v>39</v>
      </c>
      <c r="E779">
        <v>362301</v>
      </c>
      <c r="F779" t="s">
        <v>64</v>
      </c>
      <c r="G779" t="s">
        <v>1</v>
      </c>
    </row>
    <row r="780" spans="1:7" x14ac:dyDescent="0.35">
      <c r="A780" t="s">
        <v>77</v>
      </c>
      <c r="B780" t="s">
        <v>22</v>
      </c>
      <c r="C780">
        <v>2017</v>
      </c>
      <c r="D780" t="s">
        <v>39</v>
      </c>
      <c r="E780">
        <v>43152</v>
      </c>
      <c r="F780" t="s">
        <v>65</v>
      </c>
      <c r="G780" t="s">
        <v>3</v>
      </c>
    </row>
    <row r="781" spans="1:7" x14ac:dyDescent="0.35">
      <c r="A781" t="s">
        <v>77</v>
      </c>
      <c r="B781" t="s">
        <v>22</v>
      </c>
      <c r="C781">
        <v>2017</v>
      </c>
      <c r="D781" t="s">
        <v>39</v>
      </c>
      <c r="E781">
        <v>3663</v>
      </c>
      <c r="F781" t="s">
        <v>66</v>
      </c>
      <c r="G781" t="s">
        <v>2</v>
      </c>
    </row>
    <row r="782" spans="1:7" x14ac:dyDescent="0.35">
      <c r="A782" t="s">
        <v>77</v>
      </c>
      <c r="B782" t="s">
        <v>25</v>
      </c>
      <c r="C782">
        <v>2017</v>
      </c>
      <c r="D782" t="s">
        <v>39</v>
      </c>
      <c r="E782">
        <v>494593</v>
      </c>
      <c r="F782" t="s">
        <v>64</v>
      </c>
      <c r="G782" t="s">
        <v>1</v>
      </c>
    </row>
    <row r="783" spans="1:7" x14ac:dyDescent="0.35">
      <c r="A783" t="s">
        <v>77</v>
      </c>
      <c r="B783" t="s">
        <v>25</v>
      </c>
      <c r="C783">
        <v>2017</v>
      </c>
      <c r="D783" t="s">
        <v>39</v>
      </c>
      <c r="E783">
        <v>26755</v>
      </c>
      <c r="F783" t="s">
        <v>65</v>
      </c>
      <c r="G783" t="s">
        <v>3</v>
      </c>
    </row>
    <row r="784" spans="1:7" x14ac:dyDescent="0.35">
      <c r="A784" t="s">
        <v>77</v>
      </c>
      <c r="B784" t="s">
        <v>25</v>
      </c>
      <c r="C784">
        <v>2017</v>
      </c>
      <c r="D784" t="s">
        <v>39</v>
      </c>
      <c r="E784">
        <v>5415</v>
      </c>
      <c r="F784" t="s">
        <v>66</v>
      </c>
      <c r="G784" t="s">
        <v>2</v>
      </c>
    </row>
    <row r="785" spans="1:7" x14ac:dyDescent="0.35">
      <c r="A785" t="s">
        <v>77</v>
      </c>
      <c r="B785" t="s">
        <v>26</v>
      </c>
      <c r="C785">
        <v>2017</v>
      </c>
      <c r="D785" t="s">
        <v>39</v>
      </c>
      <c r="E785">
        <v>342740</v>
      </c>
      <c r="F785" t="s">
        <v>64</v>
      </c>
      <c r="G785" t="s">
        <v>1</v>
      </c>
    </row>
    <row r="786" spans="1:7" x14ac:dyDescent="0.35">
      <c r="A786" t="s">
        <v>77</v>
      </c>
      <c r="B786" t="s">
        <v>26</v>
      </c>
      <c r="C786">
        <v>2017</v>
      </c>
      <c r="D786" t="s">
        <v>39</v>
      </c>
      <c r="E786">
        <v>27683</v>
      </c>
      <c r="F786" t="s">
        <v>65</v>
      </c>
      <c r="G786" t="s">
        <v>3</v>
      </c>
    </row>
    <row r="787" spans="1:7" x14ac:dyDescent="0.35">
      <c r="A787" t="s">
        <v>77</v>
      </c>
      <c r="B787" t="s">
        <v>26</v>
      </c>
      <c r="C787">
        <v>2017</v>
      </c>
      <c r="D787" t="s">
        <v>39</v>
      </c>
      <c r="E787">
        <v>4881</v>
      </c>
      <c r="F787" t="s">
        <v>66</v>
      </c>
      <c r="G787" t="s">
        <v>2</v>
      </c>
    </row>
    <row r="788" spans="1:7" x14ac:dyDescent="0.35">
      <c r="A788" t="s">
        <v>77</v>
      </c>
      <c r="B788" t="s">
        <v>27</v>
      </c>
      <c r="C788">
        <v>2017</v>
      </c>
      <c r="D788" t="s">
        <v>39</v>
      </c>
      <c r="E788">
        <v>216605</v>
      </c>
      <c r="F788" t="s">
        <v>64</v>
      </c>
      <c r="G788" t="s">
        <v>1</v>
      </c>
    </row>
    <row r="789" spans="1:7" x14ac:dyDescent="0.35">
      <c r="A789" t="s">
        <v>77</v>
      </c>
      <c r="B789" t="s">
        <v>27</v>
      </c>
      <c r="C789">
        <v>2017</v>
      </c>
      <c r="D789" t="s">
        <v>39</v>
      </c>
      <c r="E789">
        <v>50862</v>
      </c>
      <c r="F789" t="s">
        <v>65</v>
      </c>
      <c r="G789" t="s">
        <v>3</v>
      </c>
    </row>
    <row r="790" spans="1:7" x14ac:dyDescent="0.35">
      <c r="A790" t="s">
        <v>77</v>
      </c>
      <c r="B790" t="s">
        <v>27</v>
      </c>
      <c r="C790">
        <v>2017</v>
      </c>
      <c r="D790" t="s">
        <v>39</v>
      </c>
      <c r="E790">
        <v>4171</v>
      </c>
      <c r="F790" t="s">
        <v>66</v>
      </c>
      <c r="G790" t="s">
        <v>2</v>
      </c>
    </row>
    <row r="791" spans="1:7" x14ac:dyDescent="0.35">
      <c r="A791" t="s">
        <v>77</v>
      </c>
      <c r="B791" t="s">
        <v>28</v>
      </c>
      <c r="C791">
        <v>2017</v>
      </c>
      <c r="D791" t="s">
        <v>39</v>
      </c>
      <c r="E791">
        <v>251507</v>
      </c>
      <c r="F791" t="s">
        <v>64</v>
      </c>
      <c r="G791" t="s">
        <v>1</v>
      </c>
    </row>
    <row r="792" spans="1:7" x14ac:dyDescent="0.35">
      <c r="A792" t="s">
        <v>77</v>
      </c>
      <c r="B792" t="s">
        <v>28</v>
      </c>
      <c r="C792">
        <v>2017</v>
      </c>
      <c r="D792" t="s">
        <v>39</v>
      </c>
      <c r="E792">
        <v>37589</v>
      </c>
      <c r="F792" t="s">
        <v>65</v>
      </c>
      <c r="G792" t="s">
        <v>3</v>
      </c>
    </row>
    <row r="793" spans="1:7" x14ac:dyDescent="0.35">
      <c r="A793" t="s">
        <v>77</v>
      </c>
      <c r="B793" t="s">
        <v>28</v>
      </c>
      <c r="C793">
        <v>2017</v>
      </c>
      <c r="D793" t="s">
        <v>39</v>
      </c>
      <c r="E793">
        <v>3666</v>
      </c>
      <c r="F793" t="s">
        <v>66</v>
      </c>
      <c r="G793" t="s">
        <v>2</v>
      </c>
    </row>
    <row r="794" spans="1:7" x14ac:dyDescent="0.35">
      <c r="A794" t="s">
        <v>78</v>
      </c>
      <c r="B794" t="s">
        <v>8</v>
      </c>
      <c r="C794">
        <v>2018</v>
      </c>
      <c r="D794" t="s">
        <v>10</v>
      </c>
      <c r="E794">
        <v>464783</v>
      </c>
      <c r="F794" t="s">
        <v>79</v>
      </c>
      <c r="G794" t="s">
        <v>1</v>
      </c>
    </row>
    <row r="795" spans="1:7" x14ac:dyDescent="0.35">
      <c r="A795" t="s">
        <v>78</v>
      </c>
      <c r="B795" t="s">
        <v>8</v>
      </c>
      <c r="C795">
        <v>2018</v>
      </c>
      <c r="D795" t="s">
        <v>10</v>
      </c>
      <c r="E795">
        <v>55215</v>
      </c>
      <c r="F795" t="s">
        <v>80</v>
      </c>
      <c r="G795" t="s">
        <v>3</v>
      </c>
    </row>
    <row r="796" spans="1:7" x14ac:dyDescent="0.35">
      <c r="A796" t="s">
        <v>78</v>
      </c>
      <c r="B796" t="s">
        <v>8</v>
      </c>
      <c r="C796">
        <v>2018</v>
      </c>
      <c r="D796" t="s">
        <v>10</v>
      </c>
      <c r="E796">
        <v>4309</v>
      </c>
      <c r="F796" t="s">
        <v>81</v>
      </c>
      <c r="G796" t="s">
        <v>2</v>
      </c>
    </row>
    <row r="797" spans="1:7" x14ac:dyDescent="0.35">
      <c r="A797" t="s">
        <v>78</v>
      </c>
      <c r="B797" t="s">
        <v>11</v>
      </c>
      <c r="C797">
        <v>2018</v>
      </c>
      <c r="D797" t="s">
        <v>10</v>
      </c>
      <c r="E797">
        <v>456404</v>
      </c>
      <c r="F797" t="s">
        <v>79</v>
      </c>
      <c r="G797" t="s">
        <v>1</v>
      </c>
    </row>
    <row r="798" spans="1:7" x14ac:dyDescent="0.35">
      <c r="A798" t="s">
        <v>78</v>
      </c>
      <c r="B798" t="s">
        <v>11</v>
      </c>
      <c r="C798">
        <v>2018</v>
      </c>
      <c r="D798" t="s">
        <v>10</v>
      </c>
      <c r="E798">
        <v>53903</v>
      </c>
      <c r="F798" t="s">
        <v>80</v>
      </c>
      <c r="G798" t="s">
        <v>3</v>
      </c>
    </row>
    <row r="799" spans="1:7" x14ac:dyDescent="0.35">
      <c r="A799" t="s">
        <v>78</v>
      </c>
      <c r="B799" t="s">
        <v>11</v>
      </c>
      <c r="C799">
        <v>2018</v>
      </c>
      <c r="D799" t="s">
        <v>10</v>
      </c>
      <c r="E799">
        <v>4130</v>
      </c>
      <c r="F799" t="s">
        <v>81</v>
      </c>
      <c r="G799" t="s">
        <v>2</v>
      </c>
    </row>
    <row r="800" spans="1:7" x14ac:dyDescent="0.35">
      <c r="A800" t="s">
        <v>78</v>
      </c>
      <c r="B800" t="s">
        <v>12</v>
      </c>
      <c r="C800">
        <v>2018</v>
      </c>
      <c r="D800" t="s">
        <v>10</v>
      </c>
      <c r="E800">
        <v>207228</v>
      </c>
      <c r="F800" t="s">
        <v>79</v>
      </c>
      <c r="G800" t="s">
        <v>1</v>
      </c>
    </row>
    <row r="801" spans="1:7" x14ac:dyDescent="0.35">
      <c r="A801" t="s">
        <v>78</v>
      </c>
      <c r="B801" t="s">
        <v>12</v>
      </c>
      <c r="C801">
        <v>2018</v>
      </c>
      <c r="D801" t="s">
        <v>10</v>
      </c>
      <c r="E801">
        <v>32793</v>
      </c>
      <c r="F801" t="s">
        <v>80</v>
      </c>
      <c r="G801" t="s">
        <v>3</v>
      </c>
    </row>
    <row r="802" spans="1:7" x14ac:dyDescent="0.35">
      <c r="A802" t="s">
        <v>78</v>
      </c>
      <c r="B802" t="s">
        <v>12</v>
      </c>
      <c r="C802">
        <v>2018</v>
      </c>
      <c r="D802" t="s">
        <v>10</v>
      </c>
      <c r="E802">
        <v>4910</v>
      </c>
      <c r="F802" t="s">
        <v>81</v>
      </c>
      <c r="G802" t="s">
        <v>2</v>
      </c>
    </row>
    <row r="803" spans="1:7" x14ac:dyDescent="0.35">
      <c r="A803" t="s">
        <v>78</v>
      </c>
      <c r="B803" t="s">
        <v>13</v>
      </c>
      <c r="C803">
        <v>2018</v>
      </c>
      <c r="D803" t="s">
        <v>10</v>
      </c>
      <c r="E803">
        <v>207659</v>
      </c>
      <c r="F803" t="s">
        <v>79</v>
      </c>
      <c r="G803" t="s">
        <v>1</v>
      </c>
    </row>
    <row r="804" spans="1:7" x14ac:dyDescent="0.35">
      <c r="A804" t="s">
        <v>78</v>
      </c>
      <c r="B804" t="s">
        <v>13</v>
      </c>
      <c r="C804">
        <v>2018</v>
      </c>
      <c r="D804" t="s">
        <v>10</v>
      </c>
      <c r="E804">
        <v>34506</v>
      </c>
      <c r="F804" t="s">
        <v>80</v>
      </c>
      <c r="G804" t="s">
        <v>3</v>
      </c>
    </row>
    <row r="805" spans="1:7" x14ac:dyDescent="0.35">
      <c r="A805" t="s">
        <v>78</v>
      </c>
      <c r="B805" t="s">
        <v>13</v>
      </c>
      <c r="C805">
        <v>2018</v>
      </c>
      <c r="D805" t="s">
        <v>10</v>
      </c>
      <c r="E805">
        <v>3381</v>
      </c>
      <c r="F805" t="s">
        <v>81</v>
      </c>
      <c r="G805" t="s">
        <v>2</v>
      </c>
    </row>
    <row r="806" spans="1:7" x14ac:dyDescent="0.35">
      <c r="A806" t="s">
        <v>78</v>
      </c>
      <c r="B806" t="s">
        <v>16</v>
      </c>
      <c r="C806">
        <v>2018</v>
      </c>
      <c r="D806" t="s">
        <v>10</v>
      </c>
      <c r="E806">
        <v>286626</v>
      </c>
      <c r="F806" t="s">
        <v>79</v>
      </c>
      <c r="G806" t="s">
        <v>1</v>
      </c>
    </row>
    <row r="807" spans="1:7" x14ac:dyDescent="0.35">
      <c r="A807" t="s">
        <v>78</v>
      </c>
      <c r="B807" t="s">
        <v>16</v>
      </c>
      <c r="C807">
        <v>2018</v>
      </c>
      <c r="D807" t="s">
        <v>10</v>
      </c>
      <c r="E807">
        <v>54471</v>
      </c>
      <c r="F807" t="s">
        <v>80</v>
      </c>
      <c r="G807" t="s">
        <v>3</v>
      </c>
    </row>
    <row r="808" spans="1:7" x14ac:dyDescent="0.35">
      <c r="A808" t="s">
        <v>78</v>
      </c>
      <c r="B808" t="s">
        <v>16</v>
      </c>
      <c r="C808">
        <v>2018</v>
      </c>
      <c r="D808" t="s">
        <v>10</v>
      </c>
      <c r="E808">
        <v>5335</v>
      </c>
      <c r="F808" t="s">
        <v>81</v>
      </c>
      <c r="G808" t="s">
        <v>2</v>
      </c>
    </row>
    <row r="809" spans="1:7" x14ac:dyDescent="0.35">
      <c r="A809" t="s">
        <v>78</v>
      </c>
      <c r="B809" t="s">
        <v>19</v>
      </c>
      <c r="C809">
        <v>2018</v>
      </c>
      <c r="D809" t="s">
        <v>10</v>
      </c>
      <c r="E809">
        <v>282898</v>
      </c>
      <c r="F809" t="s">
        <v>79</v>
      </c>
      <c r="G809" t="s">
        <v>1</v>
      </c>
    </row>
    <row r="810" spans="1:7" x14ac:dyDescent="0.35">
      <c r="A810" t="s">
        <v>78</v>
      </c>
      <c r="B810" t="s">
        <v>19</v>
      </c>
      <c r="C810">
        <v>2018</v>
      </c>
      <c r="D810" t="s">
        <v>10</v>
      </c>
      <c r="E810">
        <v>28800</v>
      </c>
      <c r="F810" t="s">
        <v>80</v>
      </c>
      <c r="G810" t="s">
        <v>3</v>
      </c>
    </row>
    <row r="811" spans="1:7" x14ac:dyDescent="0.35">
      <c r="A811" t="s">
        <v>78</v>
      </c>
      <c r="B811" t="s">
        <v>19</v>
      </c>
      <c r="C811">
        <v>2018</v>
      </c>
      <c r="D811" t="s">
        <v>10</v>
      </c>
      <c r="E811">
        <v>5016</v>
      </c>
      <c r="F811" t="s">
        <v>81</v>
      </c>
      <c r="G811" t="s">
        <v>2</v>
      </c>
    </row>
    <row r="812" spans="1:7" x14ac:dyDescent="0.35">
      <c r="A812" t="s">
        <v>78</v>
      </c>
      <c r="B812" t="s">
        <v>22</v>
      </c>
      <c r="C812">
        <v>2018</v>
      </c>
      <c r="D812" t="s">
        <v>10</v>
      </c>
      <c r="E812">
        <v>409029</v>
      </c>
      <c r="F812" t="s">
        <v>79</v>
      </c>
      <c r="G812" t="s">
        <v>1</v>
      </c>
    </row>
    <row r="813" spans="1:7" x14ac:dyDescent="0.35">
      <c r="A813" t="s">
        <v>78</v>
      </c>
      <c r="B813" t="s">
        <v>22</v>
      </c>
      <c r="C813">
        <v>2018</v>
      </c>
      <c r="D813" t="s">
        <v>10</v>
      </c>
      <c r="E813">
        <v>25906</v>
      </c>
      <c r="F813" t="s">
        <v>80</v>
      </c>
      <c r="G813" t="s">
        <v>3</v>
      </c>
    </row>
    <row r="814" spans="1:7" x14ac:dyDescent="0.35">
      <c r="A814" t="s">
        <v>78</v>
      </c>
      <c r="B814" t="s">
        <v>22</v>
      </c>
      <c r="C814">
        <v>2018</v>
      </c>
      <c r="D814" t="s">
        <v>10</v>
      </c>
      <c r="E814">
        <v>3496</v>
      </c>
      <c r="F814" t="s">
        <v>81</v>
      </c>
      <c r="G814" t="s">
        <v>2</v>
      </c>
    </row>
    <row r="815" spans="1:7" x14ac:dyDescent="0.35">
      <c r="A815" t="s">
        <v>78</v>
      </c>
      <c r="B815" t="s">
        <v>25</v>
      </c>
      <c r="C815">
        <v>2018</v>
      </c>
      <c r="D815" t="s">
        <v>10</v>
      </c>
      <c r="E815">
        <v>324668</v>
      </c>
      <c r="F815" t="s">
        <v>79</v>
      </c>
      <c r="G815" t="s">
        <v>1</v>
      </c>
    </row>
    <row r="816" spans="1:7" x14ac:dyDescent="0.35">
      <c r="A816" t="s">
        <v>78</v>
      </c>
      <c r="B816" t="s">
        <v>25</v>
      </c>
      <c r="C816">
        <v>2018</v>
      </c>
      <c r="D816" t="s">
        <v>10</v>
      </c>
      <c r="E816">
        <v>32620</v>
      </c>
      <c r="F816" t="s">
        <v>80</v>
      </c>
      <c r="G816" t="s">
        <v>3</v>
      </c>
    </row>
    <row r="817" spans="1:7" x14ac:dyDescent="0.35">
      <c r="A817" t="s">
        <v>78</v>
      </c>
      <c r="B817" t="s">
        <v>25</v>
      </c>
      <c r="C817">
        <v>2018</v>
      </c>
      <c r="D817" t="s">
        <v>10</v>
      </c>
      <c r="E817">
        <v>4997</v>
      </c>
      <c r="F817" t="s">
        <v>81</v>
      </c>
      <c r="G817" t="s">
        <v>2</v>
      </c>
    </row>
    <row r="818" spans="1:7" x14ac:dyDescent="0.35">
      <c r="A818" t="s">
        <v>78</v>
      </c>
      <c r="B818" t="s">
        <v>26</v>
      </c>
      <c r="C818">
        <v>2018</v>
      </c>
      <c r="D818" t="s">
        <v>10</v>
      </c>
      <c r="E818">
        <v>489189</v>
      </c>
      <c r="F818" t="s">
        <v>79</v>
      </c>
      <c r="G818" t="s">
        <v>1</v>
      </c>
    </row>
    <row r="819" spans="1:7" x14ac:dyDescent="0.35">
      <c r="A819" t="s">
        <v>78</v>
      </c>
      <c r="B819" t="s">
        <v>26</v>
      </c>
      <c r="C819">
        <v>2018</v>
      </c>
      <c r="D819" t="s">
        <v>10</v>
      </c>
      <c r="E819">
        <v>44220</v>
      </c>
      <c r="F819" t="s">
        <v>80</v>
      </c>
      <c r="G819" t="s">
        <v>3</v>
      </c>
    </row>
    <row r="820" spans="1:7" x14ac:dyDescent="0.35">
      <c r="A820" t="s">
        <v>78</v>
      </c>
      <c r="B820" t="s">
        <v>26</v>
      </c>
      <c r="C820">
        <v>2018</v>
      </c>
      <c r="D820" t="s">
        <v>10</v>
      </c>
      <c r="E820">
        <v>5442</v>
      </c>
      <c r="F820" t="s">
        <v>81</v>
      </c>
      <c r="G820" t="s">
        <v>2</v>
      </c>
    </row>
    <row r="821" spans="1:7" x14ac:dyDescent="0.35">
      <c r="A821" t="s">
        <v>78</v>
      </c>
      <c r="B821" t="s">
        <v>27</v>
      </c>
      <c r="C821">
        <v>2018</v>
      </c>
      <c r="D821" t="s">
        <v>10</v>
      </c>
      <c r="E821">
        <v>390659</v>
      </c>
      <c r="F821" t="s">
        <v>79</v>
      </c>
      <c r="G821" t="s">
        <v>1</v>
      </c>
    </row>
    <row r="822" spans="1:7" x14ac:dyDescent="0.35">
      <c r="A822" t="s">
        <v>78</v>
      </c>
      <c r="B822" t="s">
        <v>27</v>
      </c>
      <c r="C822">
        <v>2018</v>
      </c>
      <c r="D822" t="s">
        <v>10</v>
      </c>
      <c r="E822">
        <v>26116</v>
      </c>
      <c r="F822" t="s">
        <v>80</v>
      </c>
      <c r="G822" t="s">
        <v>3</v>
      </c>
    </row>
    <row r="823" spans="1:7" x14ac:dyDescent="0.35">
      <c r="A823" t="s">
        <v>78</v>
      </c>
      <c r="B823" t="s">
        <v>27</v>
      </c>
      <c r="C823">
        <v>2018</v>
      </c>
      <c r="D823" t="s">
        <v>10</v>
      </c>
      <c r="E823">
        <v>6262</v>
      </c>
      <c r="F823" t="s">
        <v>81</v>
      </c>
      <c r="G823" t="s">
        <v>2</v>
      </c>
    </row>
    <row r="824" spans="1:7" x14ac:dyDescent="0.35">
      <c r="A824" t="s">
        <v>78</v>
      </c>
      <c r="B824" t="s">
        <v>28</v>
      </c>
      <c r="C824">
        <v>2018</v>
      </c>
      <c r="D824" t="s">
        <v>10</v>
      </c>
      <c r="E824">
        <v>351476</v>
      </c>
      <c r="F824" t="s">
        <v>79</v>
      </c>
      <c r="G824" t="s">
        <v>1</v>
      </c>
    </row>
    <row r="825" spans="1:7" x14ac:dyDescent="0.35">
      <c r="A825" t="s">
        <v>78</v>
      </c>
      <c r="B825" t="s">
        <v>28</v>
      </c>
      <c r="C825">
        <v>2018</v>
      </c>
      <c r="D825" t="s">
        <v>10</v>
      </c>
      <c r="E825">
        <v>43525</v>
      </c>
      <c r="F825" t="s">
        <v>80</v>
      </c>
      <c r="G825" t="s">
        <v>3</v>
      </c>
    </row>
    <row r="826" spans="1:7" x14ac:dyDescent="0.35">
      <c r="A826" t="s">
        <v>78</v>
      </c>
      <c r="B826" t="s">
        <v>28</v>
      </c>
      <c r="C826">
        <v>2018</v>
      </c>
      <c r="D826" t="s">
        <v>10</v>
      </c>
      <c r="E826">
        <v>5149</v>
      </c>
      <c r="F826" t="s">
        <v>81</v>
      </c>
      <c r="G826" t="s">
        <v>2</v>
      </c>
    </row>
    <row r="827" spans="1:7" x14ac:dyDescent="0.35">
      <c r="A827" t="s">
        <v>82</v>
      </c>
      <c r="B827" t="s">
        <v>8</v>
      </c>
      <c r="C827">
        <v>2018</v>
      </c>
      <c r="D827" t="s">
        <v>29</v>
      </c>
      <c r="E827">
        <v>470804</v>
      </c>
      <c r="F827" t="s">
        <v>79</v>
      </c>
      <c r="G827" t="s">
        <v>1</v>
      </c>
    </row>
    <row r="828" spans="1:7" x14ac:dyDescent="0.35">
      <c r="A828" t="s">
        <v>82</v>
      </c>
      <c r="B828" t="s">
        <v>8</v>
      </c>
      <c r="C828">
        <v>2018</v>
      </c>
      <c r="D828" t="s">
        <v>29</v>
      </c>
      <c r="E828">
        <v>28002</v>
      </c>
      <c r="F828" t="s">
        <v>80</v>
      </c>
      <c r="G828" t="s">
        <v>3</v>
      </c>
    </row>
    <row r="829" spans="1:7" x14ac:dyDescent="0.35">
      <c r="A829" t="s">
        <v>82</v>
      </c>
      <c r="B829" t="s">
        <v>8</v>
      </c>
      <c r="C829">
        <v>2018</v>
      </c>
      <c r="D829" t="s">
        <v>29</v>
      </c>
      <c r="E829">
        <v>5705</v>
      </c>
      <c r="F829" t="s">
        <v>81</v>
      </c>
      <c r="G829" t="s">
        <v>2</v>
      </c>
    </row>
    <row r="830" spans="1:7" x14ac:dyDescent="0.35">
      <c r="A830" t="s">
        <v>82</v>
      </c>
      <c r="B830" t="s">
        <v>11</v>
      </c>
      <c r="C830">
        <v>2018</v>
      </c>
      <c r="D830" t="s">
        <v>29</v>
      </c>
      <c r="E830">
        <v>444563</v>
      </c>
      <c r="F830" t="s">
        <v>79</v>
      </c>
      <c r="G830" t="s">
        <v>1</v>
      </c>
    </row>
    <row r="831" spans="1:7" x14ac:dyDescent="0.35">
      <c r="A831" t="s">
        <v>82</v>
      </c>
      <c r="B831" t="s">
        <v>11</v>
      </c>
      <c r="C831">
        <v>2018</v>
      </c>
      <c r="D831" t="s">
        <v>29</v>
      </c>
      <c r="E831">
        <v>38619</v>
      </c>
      <c r="F831" t="s">
        <v>80</v>
      </c>
      <c r="G831" t="s">
        <v>3</v>
      </c>
    </row>
    <row r="832" spans="1:7" x14ac:dyDescent="0.35">
      <c r="A832" t="s">
        <v>82</v>
      </c>
      <c r="B832" t="s">
        <v>11</v>
      </c>
      <c r="C832">
        <v>2018</v>
      </c>
      <c r="D832" t="s">
        <v>29</v>
      </c>
      <c r="E832">
        <v>5406</v>
      </c>
      <c r="F832" t="s">
        <v>81</v>
      </c>
      <c r="G832" t="s">
        <v>2</v>
      </c>
    </row>
    <row r="833" spans="1:7" x14ac:dyDescent="0.35">
      <c r="A833" t="s">
        <v>82</v>
      </c>
      <c r="B833" t="s">
        <v>12</v>
      </c>
      <c r="C833">
        <v>2018</v>
      </c>
      <c r="D833" t="s">
        <v>29</v>
      </c>
      <c r="E833">
        <v>295720</v>
      </c>
      <c r="F833" t="s">
        <v>79</v>
      </c>
      <c r="G833" t="s">
        <v>1</v>
      </c>
    </row>
    <row r="834" spans="1:7" x14ac:dyDescent="0.35">
      <c r="A834" t="s">
        <v>82</v>
      </c>
      <c r="B834" t="s">
        <v>12</v>
      </c>
      <c r="C834">
        <v>2018</v>
      </c>
      <c r="D834" t="s">
        <v>29</v>
      </c>
      <c r="E834">
        <v>26153</v>
      </c>
      <c r="F834" t="s">
        <v>80</v>
      </c>
      <c r="G834" t="s">
        <v>3</v>
      </c>
    </row>
    <row r="835" spans="1:7" x14ac:dyDescent="0.35">
      <c r="A835" t="s">
        <v>82</v>
      </c>
      <c r="B835" t="s">
        <v>12</v>
      </c>
      <c r="C835">
        <v>2018</v>
      </c>
      <c r="D835" t="s">
        <v>29</v>
      </c>
      <c r="E835">
        <v>3550</v>
      </c>
      <c r="F835" t="s">
        <v>81</v>
      </c>
      <c r="G835" t="s">
        <v>2</v>
      </c>
    </row>
    <row r="836" spans="1:7" x14ac:dyDescent="0.35">
      <c r="A836" t="s">
        <v>82</v>
      </c>
      <c r="B836" t="s">
        <v>13</v>
      </c>
      <c r="C836">
        <v>2018</v>
      </c>
      <c r="D836" t="s">
        <v>29</v>
      </c>
      <c r="E836">
        <v>359388</v>
      </c>
      <c r="F836" t="s">
        <v>79</v>
      </c>
      <c r="G836" t="s">
        <v>1</v>
      </c>
    </row>
    <row r="837" spans="1:7" x14ac:dyDescent="0.35">
      <c r="A837" t="s">
        <v>82</v>
      </c>
      <c r="B837" t="s">
        <v>13</v>
      </c>
      <c r="C837">
        <v>2018</v>
      </c>
      <c r="D837" t="s">
        <v>29</v>
      </c>
      <c r="E837">
        <v>54179</v>
      </c>
      <c r="F837" t="s">
        <v>80</v>
      </c>
      <c r="G837" t="s">
        <v>3</v>
      </c>
    </row>
    <row r="838" spans="1:7" x14ac:dyDescent="0.35">
      <c r="A838" t="s">
        <v>82</v>
      </c>
      <c r="B838" t="s">
        <v>13</v>
      </c>
      <c r="C838">
        <v>2018</v>
      </c>
      <c r="D838" t="s">
        <v>29</v>
      </c>
      <c r="E838">
        <v>4668</v>
      </c>
      <c r="F838" t="s">
        <v>81</v>
      </c>
      <c r="G838" t="s">
        <v>2</v>
      </c>
    </row>
    <row r="839" spans="1:7" x14ac:dyDescent="0.35">
      <c r="A839" t="s">
        <v>82</v>
      </c>
      <c r="B839" t="s">
        <v>16</v>
      </c>
      <c r="C839">
        <v>2018</v>
      </c>
      <c r="D839" t="s">
        <v>29</v>
      </c>
      <c r="E839">
        <v>448275</v>
      </c>
      <c r="F839" t="s">
        <v>79</v>
      </c>
      <c r="G839" t="s">
        <v>1</v>
      </c>
    </row>
    <row r="840" spans="1:7" x14ac:dyDescent="0.35">
      <c r="A840" t="s">
        <v>82</v>
      </c>
      <c r="B840" t="s">
        <v>16</v>
      </c>
      <c r="C840">
        <v>2018</v>
      </c>
      <c r="D840" t="s">
        <v>29</v>
      </c>
      <c r="E840">
        <v>43190</v>
      </c>
      <c r="F840" t="s">
        <v>80</v>
      </c>
      <c r="G840" t="s">
        <v>3</v>
      </c>
    </row>
    <row r="841" spans="1:7" x14ac:dyDescent="0.35">
      <c r="A841" t="s">
        <v>82</v>
      </c>
      <c r="B841" t="s">
        <v>16</v>
      </c>
      <c r="C841">
        <v>2018</v>
      </c>
      <c r="D841" t="s">
        <v>29</v>
      </c>
      <c r="E841">
        <v>6334</v>
      </c>
      <c r="F841" t="s">
        <v>81</v>
      </c>
      <c r="G841" t="s">
        <v>2</v>
      </c>
    </row>
    <row r="842" spans="1:7" x14ac:dyDescent="0.35">
      <c r="A842" t="s">
        <v>82</v>
      </c>
      <c r="B842" t="s">
        <v>19</v>
      </c>
      <c r="C842">
        <v>2018</v>
      </c>
      <c r="D842" t="s">
        <v>29</v>
      </c>
      <c r="E842">
        <v>489440</v>
      </c>
      <c r="F842" t="s">
        <v>79</v>
      </c>
      <c r="G842" t="s">
        <v>1</v>
      </c>
    </row>
    <row r="843" spans="1:7" x14ac:dyDescent="0.35">
      <c r="A843" t="s">
        <v>82</v>
      </c>
      <c r="B843" t="s">
        <v>19</v>
      </c>
      <c r="C843">
        <v>2018</v>
      </c>
      <c r="D843" t="s">
        <v>29</v>
      </c>
      <c r="E843">
        <v>45556</v>
      </c>
      <c r="F843" t="s">
        <v>80</v>
      </c>
      <c r="G843" t="s">
        <v>3</v>
      </c>
    </row>
    <row r="844" spans="1:7" x14ac:dyDescent="0.35">
      <c r="A844" t="s">
        <v>82</v>
      </c>
      <c r="B844" t="s">
        <v>19</v>
      </c>
      <c r="C844">
        <v>2018</v>
      </c>
      <c r="D844" t="s">
        <v>29</v>
      </c>
      <c r="E844">
        <v>5656</v>
      </c>
      <c r="F844" t="s">
        <v>81</v>
      </c>
      <c r="G844" t="s">
        <v>2</v>
      </c>
    </row>
    <row r="845" spans="1:7" x14ac:dyDescent="0.35">
      <c r="A845" t="s">
        <v>82</v>
      </c>
      <c r="B845" t="s">
        <v>22</v>
      </c>
      <c r="C845">
        <v>2018</v>
      </c>
      <c r="D845" t="s">
        <v>29</v>
      </c>
      <c r="E845">
        <v>444066</v>
      </c>
      <c r="F845" t="s">
        <v>79</v>
      </c>
      <c r="G845" t="s">
        <v>1</v>
      </c>
    </row>
    <row r="846" spans="1:7" x14ac:dyDescent="0.35">
      <c r="A846" t="s">
        <v>82</v>
      </c>
      <c r="B846" t="s">
        <v>22</v>
      </c>
      <c r="C846">
        <v>2018</v>
      </c>
      <c r="D846" t="s">
        <v>29</v>
      </c>
      <c r="E846">
        <v>46082</v>
      </c>
      <c r="F846" t="s">
        <v>80</v>
      </c>
      <c r="G846" t="s">
        <v>3</v>
      </c>
    </row>
    <row r="847" spans="1:7" x14ac:dyDescent="0.35">
      <c r="A847" t="s">
        <v>82</v>
      </c>
      <c r="B847" t="s">
        <v>22</v>
      </c>
      <c r="C847">
        <v>2018</v>
      </c>
      <c r="D847" t="s">
        <v>29</v>
      </c>
      <c r="E847">
        <v>4524</v>
      </c>
      <c r="F847" t="s">
        <v>81</v>
      </c>
      <c r="G847" t="s">
        <v>2</v>
      </c>
    </row>
    <row r="848" spans="1:7" x14ac:dyDescent="0.35">
      <c r="A848" t="s">
        <v>82</v>
      </c>
      <c r="B848" t="s">
        <v>25</v>
      </c>
      <c r="C848">
        <v>2018</v>
      </c>
      <c r="D848" t="s">
        <v>29</v>
      </c>
      <c r="E848">
        <v>290750</v>
      </c>
      <c r="F848" t="s">
        <v>79</v>
      </c>
      <c r="G848" t="s">
        <v>1</v>
      </c>
    </row>
    <row r="849" spans="1:7" x14ac:dyDescent="0.35">
      <c r="A849" t="s">
        <v>82</v>
      </c>
      <c r="B849" t="s">
        <v>25</v>
      </c>
      <c r="C849">
        <v>2018</v>
      </c>
      <c r="D849" t="s">
        <v>29</v>
      </c>
      <c r="E849">
        <v>47509</v>
      </c>
      <c r="F849" t="s">
        <v>80</v>
      </c>
      <c r="G849" t="s">
        <v>3</v>
      </c>
    </row>
    <row r="850" spans="1:7" x14ac:dyDescent="0.35">
      <c r="A850" t="s">
        <v>82</v>
      </c>
      <c r="B850" t="s">
        <v>25</v>
      </c>
      <c r="C850">
        <v>2018</v>
      </c>
      <c r="D850" t="s">
        <v>29</v>
      </c>
      <c r="E850">
        <v>3947</v>
      </c>
      <c r="F850" t="s">
        <v>81</v>
      </c>
      <c r="G850" t="s">
        <v>2</v>
      </c>
    </row>
    <row r="851" spans="1:7" x14ac:dyDescent="0.35">
      <c r="A851" t="s">
        <v>82</v>
      </c>
      <c r="B851" t="s">
        <v>26</v>
      </c>
      <c r="C851">
        <v>2018</v>
      </c>
      <c r="D851" t="s">
        <v>29</v>
      </c>
      <c r="E851">
        <v>474855</v>
      </c>
      <c r="F851" t="s">
        <v>79</v>
      </c>
      <c r="G851" t="s">
        <v>1</v>
      </c>
    </row>
    <row r="852" spans="1:7" x14ac:dyDescent="0.35">
      <c r="A852" t="s">
        <v>82</v>
      </c>
      <c r="B852" t="s">
        <v>26</v>
      </c>
      <c r="C852">
        <v>2018</v>
      </c>
      <c r="D852" t="s">
        <v>29</v>
      </c>
      <c r="E852">
        <v>37918</v>
      </c>
      <c r="F852" t="s">
        <v>80</v>
      </c>
      <c r="G852" t="s">
        <v>3</v>
      </c>
    </row>
    <row r="853" spans="1:7" x14ac:dyDescent="0.35">
      <c r="A853" t="s">
        <v>82</v>
      </c>
      <c r="B853" t="s">
        <v>26</v>
      </c>
      <c r="C853">
        <v>2018</v>
      </c>
      <c r="D853" t="s">
        <v>29</v>
      </c>
      <c r="E853">
        <v>4553</v>
      </c>
      <c r="F853" t="s">
        <v>81</v>
      </c>
      <c r="G853" t="s">
        <v>2</v>
      </c>
    </row>
    <row r="854" spans="1:7" x14ac:dyDescent="0.35">
      <c r="A854" t="s">
        <v>82</v>
      </c>
      <c r="B854" t="s">
        <v>27</v>
      </c>
      <c r="C854">
        <v>2018</v>
      </c>
      <c r="D854" t="s">
        <v>29</v>
      </c>
      <c r="E854">
        <v>466199</v>
      </c>
      <c r="F854" t="s">
        <v>79</v>
      </c>
      <c r="G854" t="s">
        <v>1</v>
      </c>
    </row>
    <row r="855" spans="1:7" x14ac:dyDescent="0.35">
      <c r="A855" t="s">
        <v>82</v>
      </c>
      <c r="B855" t="s">
        <v>27</v>
      </c>
      <c r="C855">
        <v>2018</v>
      </c>
      <c r="D855" t="s">
        <v>29</v>
      </c>
      <c r="E855">
        <v>44258</v>
      </c>
      <c r="F855" t="s">
        <v>80</v>
      </c>
      <c r="G855" t="s">
        <v>3</v>
      </c>
    </row>
    <row r="856" spans="1:7" x14ac:dyDescent="0.35">
      <c r="A856" t="s">
        <v>82</v>
      </c>
      <c r="B856" t="s">
        <v>27</v>
      </c>
      <c r="C856">
        <v>2018</v>
      </c>
      <c r="D856" t="s">
        <v>29</v>
      </c>
      <c r="E856">
        <v>4803</v>
      </c>
      <c r="F856" t="s">
        <v>81</v>
      </c>
      <c r="G856" t="s">
        <v>2</v>
      </c>
    </row>
    <row r="857" spans="1:7" x14ac:dyDescent="0.35">
      <c r="A857" t="s">
        <v>82</v>
      </c>
      <c r="B857" t="s">
        <v>28</v>
      </c>
      <c r="C857">
        <v>2018</v>
      </c>
      <c r="D857" t="s">
        <v>29</v>
      </c>
      <c r="E857">
        <v>306692</v>
      </c>
      <c r="F857" t="s">
        <v>79</v>
      </c>
      <c r="G857" t="s">
        <v>1</v>
      </c>
    </row>
    <row r="858" spans="1:7" x14ac:dyDescent="0.35">
      <c r="A858" t="s">
        <v>82</v>
      </c>
      <c r="B858" t="s">
        <v>28</v>
      </c>
      <c r="C858">
        <v>2018</v>
      </c>
      <c r="D858" t="s">
        <v>29</v>
      </c>
      <c r="E858">
        <v>38885</v>
      </c>
      <c r="F858" t="s">
        <v>80</v>
      </c>
      <c r="G858" t="s">
        <v>3</v>
      </c>
    </row>
    <row r="859" spans="1:7" x14ac:dyDescent="0.35">
      <c r="A859" t="s">
        <v>82</v>
      </c>
      <c r="B859" t="s">
        <v>28</v>
      </c>
      <c r="C859">
        <v>2018</v>
      </c>
      <c r="D859" t="s">
        <v>29</v>
      </c>
      <c r="E859">
        <v>5249</v>
      </c>
      <c r="F859" t="s">
        <v>81</v>
      </c>
      <c r="G859" t="s">
        <v>2</v>
      </c>
    </row>
    <row r="860" spans="1:7" x14ac:dyDescent="0.35">
      <c r="A860" t="s">
        <v>83</v>
      </c>
      <c r="B860" t="s">
        <v>8</v>
      </c>
      <c r="C860">
        <v>2018</v>
      </c>
      <c r="D860" t="s">
        <v>30</v>
      </c>
      <c r="E860">
        <v>493939</v>
      </c>
      <c r="F860" t="s">
        <v>79</v>
      </c>
      <c r="G860" t="s">
        <v>1</v>
      </c>
    </row>
    <row r="861" spans="1:7" x14ac:dyDescent="0.35">
      <c r="A861" t="s">
        <v>83</v>
      </c>
      <c r="B861" t="s">
        <v>8</v>
      </c>
      <c r="C861">
        <v>2018</v>
      </c>
      <c r="D861" t="s">
        <v>30</v>
      </c>
      <c r="E861">
        <v>37293</v>
      </c>
      <c r="F861" t="s">
        <v>80</v>
      </c>
      <c r="G861" t="s">
        <v>3</v>
      </c>
    </row>
    <row r="862" spans="1:7" x14ac:dyDescent="0.35">
      <c r="A862" t="s">
        <v>83</v>
      </c>
      <c r="B862" t="s">
        <v>8</v>
      </c>
      <c r="C862">
        <v>2018</v>
      </c>
      <c r="D862" t="s">
        <v>30</v>
      </c>
      <c r="E862">
        <v>5989</v>
      </c>
      <c r="F862" t="s">
        <v>81</v>
      </c>
      <c r="G862" t="s">
        <v>2</v>
      </c>
    </row>
    <row r="863" spans="1:7" x14ac:dyDescent="0.35">
      <c r="A863" t="s">
        <v>83</v>
      </c>
      <c r="B863" t="s">
        <v>11</v>
      </c>
      <c r="C863">
        <v>2018</v>
      </c>
      <c r="D863" t="s">
        <v>30</v>
      </c>
      <c r="E863">
        <v>260066</v>
      </c>
      <c r="F863" t="s">
        <v>79</v>
      </c>
      <c r="G863" t="s">
        <v>1</v>
      </c>
    </row>
    <row r="864" spans="1:7" x14ac:dyDescent="0.35">
      <c r="A864" t="s">
        <v>83</v>
      </c>
      <c r="B864" t="s">
        <v>11</v>
      </c>
      <c r="C864">
        <v>2018</v>
      </c>
      <c r="D864" t="s">
        <v>30</v>
      </c>
      <c r="E864">
        <v>53365</v>
      </c>
      <c r="F864" t="s">
        <v>80</v>
      </c>
      <c r="G864" t="s">
        <v>3</v>
      </c>
    </row>
    <row r="865" spans="1:7" x14ac:dyDescent="0.35">
      <c r="A865" t="s">
        <v>83</v>
      </c>
      <c r="B865" t="s">
        <v>11</v>
      </c>
      <c r="C865">
        <v>2018</v>
      </c>
      <c r="D865" t="s">
        <v>30</v>
      </c>
      <c r="E865">
        <v>5347</v>
      </c>
      <c r="F865" t="s">
        <v>81</v>
      </c>
      <c r="G865" t="s">
        <v>2</v>
      </c>
    </row>
    <row r="866" spans="1:7" x14ac:dyDescent="0.35">
      <c r="A866" t="s">
        <v>83</v>
      </c>
      <c r="B866" t="s">
        <v>12</v>
      </c>
      <c r="C866">
        <v>2018</v>
      </c>
      <c r="D866" t="s">
        <v>30</v>
      </c>
      <c r="E866">
        <v>348507</v>
      </c>
      <c r="F866" t="s">
        <v>79</v>
      </c>
      <c r="G866" t="s">
        <v>1</v>
      </c>
    </row>
    <row r="867" spans="1:7" x14ac:dyDescent="0.35">
      <c r="A867" t="s">
        <v>83</v>
      </c>
      <c r="B867" t="s">
        <v>12</v>
      </c>
      <c r="C867">
        <v>2018</v>
      </c>
      <c r="D867" t="s">
        <v>30</v>
      </c>
      <c r="E867">
        <v>45601</v>
      </c>
      <c r="F867" t="s">
        <v>80</v>
      </c>
      <c r="G867" t="s">
        <v>3</v>
      </c>
    </row>
    <row r="868" spans="1:7" x14ac:dyDescent="0.35">
      <c r="A868" t="s">
        <v>83</v>
      </c>
      <c r="B868" t="s">
        <v>12</v>
      </c>
      <c r="C868">
        <v>2018</v>
      </c>
      <c r="D868" t="s">
        <v>30</v>
      </c>
      <c r="E868">
        <v>5400</v>
      </c>
      <c r="F868" t="s">
        <v>81</v>
      </c>
      <c r="G868" t="s">
        <v>2</v>
      </c>
    </row>
    <row r="869" spans="1:7" x14ac:dyDescent="0.35">
      <c r="A869" t="s">
        <v>83</v>
      </c>
      <c r="B869" t="s">
        <v>13</v>
      </c>
      <c r="C869">
        <v>2018</v>
      </c>
      <c r="D869" t="s">
        <v>30</v>
      </c>
      <c r="E869">
        <v>468032</v>
      </c>
      <c r="F869" t="s">
        <v>79</v>
      </c>
      <c r="G869" t="s">
        <v>1</v>
      </c>
    </row>
    <row r="870" spans="1:7" x14ac:dyDescent="0.35">
      <c r="A870" t="s">
        <v>83</v>
      </c>
      <c r="B870" t="s">
        <v>13</v>
      </c>
      <c r="C870">
        <v>2018</v>
      </c>
      <c r="D870" t="s">
        <v>30</v>
      </c>
      <c r="E870">
        <v>28289</v>
      </c>
      <c r="F870" t="s">
        <v>80</v>
      </c>
      <c r="G870" t="s">
        <v>3</v>
      </c>
    </row>
    <row r="871" spans="1:7" x14ac:dyDescent="0.35">
      <c r="A871" t="s">
        <v>83</v>
      </c>
      <c r="B871" t="s">
        <v>13</v>
      </c>
      <c r="C871">
        <v>2018</v>
      </c>
      <c r="D871" t="s">
        <v>30</v>
      </c>
      <c r="E871">
        <v>4207</v>
      </c>
      <c r="F871" t="s">
        <v>81</v>
      </c>
      <c r="G871" t="s">
        <v>2</v>
      </c>
    </row>
    <row r="872" spans="1:7" x14ac:dyDescent="0.35">
      <c r="A872" t="s">
        <v>83</v>
      </c>
      <c r="B872" t="s">
        <v>16</v>
      </c>
      <c r="C872">
        <v>2018</v>
      </c>
      <c r="D872" t="s">
        <v>30</v>
      </c>
      <c r="E872">
        <v>447729</v>
      </c>
      <c r="F872" t="s">
        <v>79</v>
      </c>
      <c r="G872" t="s">
        <v>1</v>
      </c>
    </row>
    <row r="873" spans="1:7" x14ac:dyDescent="0.35">
      <c r="A873" t="s">
        <v>83</v>
      </c>
      <c r="B873" t="s">
        <v>16</v>
      </c>
      <c r="C873">
        <v>2018</v>
      </c>
      <c r="D873" t="s">
        <v>30</v>
      </c>
      <c r="E873">
        <v>50335</v>
      </c>
      <c r="F873" t="s">
        <v>80</v>
      </c>
      <c r="G873" t="s">
        <v>3</v>
      </c>
    </row>
    <row r="874" spans="1:7" x14ac:dyDescent="0.35">
      <c r="A874" t="s">
        <v>83</v>
      </c>
      <c r="B874" t="s">
        <v>16</v>
      </c>
      <c r="C874">
        <v>2018</v>
      </c>
      <c r="D874" t="s">
        <v>30</v>
      </c>
      <c r="E874">
        <v>6135</v>
      </c>
      <c r="F874" t="s">
        <v>81</v>
      </c>
      <c r="G874" t="s">
        <v>2</v>
      </c>
    </row>
    <row r="875" spans="1:7" x14ac:dyDescent="0.35">
      <c r="A875" t="s">
        <v>83</v>
      </c>
      <c r="B875" t="s">
        <v>19</v>
      </c>
      <c r="C875">
        <v>2018</v>
      </c>
      <c r="D875" t="s">
        <v>30</v>
      </c>
      <c r="E875">
        <v>369648</v>
      </c>
      <c r="F875" t="s">
        <v>79</v>
      </c>
      <c r="G875" t="s">
        <v>1</v>
      </c>
    </row>
    <row r="876" spans="1:7" x14ac:dyDescent="0.35">
      <c r="A876" t="s">
        <v>83</v>
      </c>
      <c r="B876" t="s">
        <v>19</v>
      </c>
      <c r="C876">
        <v>2018</v>
      </c>
      <c r="D876" t="s">
        <v>30</v>
      </c>
      <c r="E876">
        <v>26230</v>
      </c>
      <c r="F876" t="s">
        <v>80</v>
      </c>
      <c r="G876" t="s">
        <v>3</v>
      </c>
    </row>
    <row r="877" spans="1:7" x14ac:dyDescent="0.35">
      <c r="A877" t="s">
        <v>83</v>
      </c>
      <c r="B877" t="s">
        <v>19</v>
      </c>
      <c r="C877">
        <v>2018</v>
      </c>
      <c r="D877" t="s">
        <v>30</v>
      </c>
      <c r="E877">
        <v>4631</v>
      </c>
      <c r="F877" t="s">
        <v>81</v>
      </c>
      <c r="G877" t="s">
        <v>2</v>
      </c>
    </row>
    <row r="878" spans="1:7" x14ac:dyDescent="0.35">
      <c r="A878" t="s">
        <v>83</v>
      </c>
      <c r="B878" t="s">
        <v>22</v>
      </c>
      <c r="C878">
        <v>2018</v>
      </c>
      <c r="D878" t="s">
        <v>30</v>
      </c>
      <c r="E878">
        <v>430897</v>
      </c>
      <c r="F878" t="s">
        <v>79</v>
      </c>
      <c r="G878" t="s">
        <v>1</v>
      </c>
    </row>
    <row r="879" spans="1:7" x14ac:dyDescent="0.35">
      <c r="A879" t="s">
        <v>83</v>
      </c>
      <c r="B879" t="s">
        <v>22</v>
      </c>
      <c r="C879">
        <v>2018</v>
      </c>
      <c r="D879" t="s">
        <v>30</v>
      </c>
      <c r="E879">
        <v>27402</v>
      </c>
      <c r="F879" t="s">
        <v>80</v>
      </c>
      <c r="G879" t="s">
        <v>3</v>
      </c>
    </row>
    <row r="880" spans="1:7" x14ac:dyDescent="0.35">
      <c r="A880" t="s">
        <v>83</v>
      </c>
      <c r="B880" t="s">
        <v>22</v>
      </c>
      <c r="C880">
        <v>2018</v>
      </c>
      <c r="D880" t="s">
        <v>30</v>
      </c>
      <c r="E880">
        <v>5062</v>
      </c>
      <c r="F880" t="s">
        <v>81</v>
      </c>
      <c r="G880" t="s">
        <v>2</v>
      </c>
    </row>
    <row r="881" spans="1:7" x14ac:dyDescent="0.35">
      <c r="A881" t="s">
        <v>83</v>
      </c>
      <c r="B881" t="s">
        <v>25</v>
      </c>
      <c r="C881">
        <v>2018</v>
      </c>
      <c r="D881" t="s">
        <v>30</v>
      </c>
      <c r="E881">
        <v>262459</v>
      </c>
      <c r="F881" t="s">
        <v>79</v>
      </c>
      <c r="G881" t="s">
        <v>1</v>
      </c>
    </row>
    <row r="882" spans="1:7" x14ac:dyDescent="0.35">
      <c r="A882" t="s">
        <v>83</v>
      </c>
      <c r="B882" t="s">
        <v>25</v>
      </c>
      <c r="C882">
        <v>2018</v>
      </c>
      <c r="D882" t="s">
        <v>30</v>
      </c>
      <c r="E882">
        <v>28042</v>
      </c>
      <c r="F882" t="s">
        <v>80</v>
      </c>
      <c r="G882" t="s">
        <v>3</v>
      </c>
    </row>
    <row r="883" spans="1:7" x14ac:dyDescent="0.35">
      <c r="A883" t="s">
        <v>83</v>
      </c>
      <c r="B883" t="s">
        <v>25</v>
      </c>
      <c r="C883">
        <v>2018</v>
      </c>
      <c r="D883" t="s">
        <v>30</v>
      </c>
      <c r="E883">
        <v>5203</v>
      </c>
      <c r="F883" t="s">
        <v>81</v>
      </c>
      <c r="G883" t="s">
        <v>2</v>
      </c>
    </row>
    <row r="884" spans="1:7" x14ac:dyDescent="0.35">
      <c r="A884" t="s">
        <v>83</v>
      </c>
      <c r="B884" t="s">
        <v>26</v>
      </c>
      <c r="C884">
        <v>2018</v>
      </c>
      <c r="D884" t="s">
        <v>30</v>
      </c>
      <c r="E884">
        <v>258158</v>
      </c>
      <c r="F884" t="s">
        <v>79</v>
      </c>
      <c r="G884" t="s">
        <v>1</v>
      </c>
    </row>
    <row r="885" spans="1:7" x14ac:dyDescent="0.35">
      <c r="A885" t="s">
        <v>83</v>
      </c>
      <c r="B885" t="s">
        <v>26</v>
      </c>
      <c r="C885">
        <v>2018</v>
      </c>
      <c r="D885" t="s">
        <v>30</v>
      </c>
      <c r="E885">
        <v>34519</v>
      </c>
      <c r="F885" t="s">
        <v>80</v>
      </c>
      <c r="G885" t="s">
        <v>3</v>
      </c>
    </row>
    <row r="886" spans="1:7" x14ac:dyDescent="0.35">
      <c r="A886" t="s">
        <v>83</v>
      </c>
      <c r="B886" t="s">
        <v>26</v>
      </c>
      <c r="C886">
        <v>2018</v>
      </c>
      <c r="D886" t="s">
        <v>30</v>
      </c>
      <c r="E886">
        <v>5548</v>
      </c>
      <c r="F886" t="s">
        <v>81</v>
      </c>
      <c r="G886" t="s">
        <v>2</v>
      </c>
    </row>
    <row r="887" spans="1:7" x14ac:dyDescent="0.35">
      <c r="A887" t="s">
        <v>83</v>
      </c>
      <c r="B887" t="s">
        <v>27</v>
      </c>
      <c r="C887">
        <v>2018</v>
      </c>
      <c r="D887" t="s">
        <v>30</v>
      </c>
      <c r="E887">
        <v>246123</v>
      </c>
      <c r="F887" t="s">
        <v>79</v>
      </c>
      <c r="G887" t="s">
        <v>1</v>
      </c>
    </row>
    <row r="888" spans="1:7" x14ac:dyDescent="0.35">
      <c r="A888" t="s">
        <v>83</v>
      </c>
      <c r="B888" t="s">
        <v>27</v>
      </c>
      <c r="C888">
        <v>2018</v>
      </c>
      <c r="D888" t="s">
        <v>30</v>
      </c>
      <c r="E888">
        <v>42440</v>
      </c>
      <c r="F888" t="s">
        <v>80</v>
      </c>
      <c r="G888" t="s">
        <v>3</v>
      </c>
    </row>
    <row r="889" spans="1:7" x14ac:dyDescent="0.35">
      <c r="A889" t="s">
        <v>83</v>
      </c>
      <c r="B889" t="s">
        <v>27</v>
      </c>
      <c r="C889">
        <v>2018</v>
      </c>
      <c r="D889" t="s">
        <v>30</v>
      </c>
      <c r="E889">
        <v>5522</v>
      </c>
      <c r="F889" t="s">
        <v>81</v>
      </c>
      <c r="G889" t="s">
        <v>2</v>
      </c>
    </row>
    <row r="890" spans="1:7" x14ac:dyDescent="0.35">
      <c r="A890" t="s">
        <v>83</v>
      </c>
      <c r="B890" t="s">
        <v>28</v>
      </c>
      <c r="C890">
        <v>2018</v>
      </c>
      <c r="D890" t="s">
        <v>30</v>
      </c>
      <c r="E890">
        <v>234598</v>
      </c>
      <c r="F890" t="s">
        <v>79</v>
      </c>
      <c r="G890" t="s">
        <v>1</v>
      </c>
    </row>
    <row r="891" spans="1:7" x14ac:dyDescent="0.35">
      <c r="A891" t="s">
        <v>83</v>
      </c>
      <c r="B891" t="s">
        <v>28</v>
      </c>
      <c r="C891">
        <v>2018</v>
      </c>
      <c r="D891" t="s">
        <v>30</v>
      </c>
      <c r="E891">
        <v>53252</v>
      </c>
      <c r="F891" t="s">
        <v>80</v>
      </c>
      <c r="G891" t="s">
        <v>3</v>
      </c>
    </row>
    <row r="892" spans="1:7" x14ac:dyDescent="0.35">
      <c r="A892" t="s">
        <v>83</v>
      </c>
      <c r="B892" t="s">
        <v>28</v>
      </c>
      <c r="C892">
        <v>2018</v>
      </c>
      <c r="D892" t="s">
        <v>30</v>
      </c>
      <c r="E892">
        <v>4577</v>
      </c>
      <c r="F892" t="s">
        <v>81</v>
      </c>
      <c r="G892" t="s">
        <v>2</v>
      </c>
    </row>
    <row r="893" spans="1:7" x14ac:dyDescent="0.35">
      <c r="A893" t="s">
        <v>84</v>
      </c>
      <c r="B893" t="s">
        <v>8</v>
      </c>
      <c r="C893">
        <v>2018</v>
      </c>
      <c r="D893" t="s">
        <v>31</v>
      </c>
      <c r="E893">
        <v>486795</v>
      </c>
      <c r="F893" t="s">
        <v>79</v>
      </c>
      <c r="G893" t="s">
        <v>1</v>
      </c>
    </row>
    <row r="894" spans="1:7" x14ac:dyDescent="0.35">
      <c r="A894" t="s">
        <v>84</v>
      </c>
      <c r="B894" t="s">
        <v>8</v>
      </c>
      <c r="C894">
        <v>2018</v>
      </c>
      <c r="D894" t="s">
        <v>31</v>
      </c>
      <c r="E894">
        <v>38407</v>
      </c>
      <c r="F894" t="s">
        <v>80</v>
      </c>
      <c r="G894" t="s">
        <v>3</v>
      </c>
    </row>
    <row r="895" spans="1:7" x14ac:dyDescent="0.35">
      <c r="A895" t="s">
        <v>84</v>
      </c>
      <c r="B895" t="s">
        <v>8</v>
      </c>
      <c r="C895">
        <v>2018</v>
      </c>
      <c r="D895" t="s">
        <v>31</v>
      </c>
      <c r="E895">
        <v>6387</v>
      </c>
      <c r="F895" t="s">
        <v>81</v>
      </c>
      <c r="G895" t="s">
        <v>2</v>
      </c>
    </row>
    <row r="896" spans="1:7" x14ac:dyDescent="0.35">
      <c r="A896" t="s">
        <v>84</v>
      </c>
      <c r="B896" t="s">
        <v>11</v>
      </c>
      <c r="C896">
        <v>2018</v>
      </c>
      <c r="D896" t="s">
        <v>31</v>
      </c>
      <c r="E896">
        <v>338447</v>
      </c>
      <c r="F896" t="s">
        <v>79</v>
      </c>
      <c r="G896" t="s">
        <v>1</v>
      </c>
    </row>
    <row r="897" spans="1:7" x14ac:dyDescent="0.35">
      <c r="A897" t="s">
        <v>84</v>
      </c>
      <c r="B897" t="s">
        <v>11</v>
      </c>
      <c r="C897">
        <v>2018</v>
      </c>
      <c r="D897" t="s">
        <v>31</v>
      </c>
      <c r="E897">
        <v>38527</v>
      </c>
      <c r="F897" t="s">
        <v>80</v>
      </c>
      <c r="G897" t="s">
        <v>3</v>
      </c>
    </row>
    <row r="898" spans="1:7" x14ac:dyDescent="0.35">
      <c r="A898" t="s">
        <v>84</v>
      </c>
      <c r="B898" t="s">
        <v>11</v>
      </c>
      <c r="C898">
        <v>2018</v>
      </c>
      <c r="D898" t="s">
        <v>31</v>
      </c>
      <c r="E898">
        <v>5671</v>
      </c>
      <c r="F898" t="s">
        <v>81</v>
      </c>
      <c r="G898" t="s">
        <v>2</v>
      </c>
    </row>
    <row r="899" spans="1:7" x14ac:dyDescent="0.35">
      <c r="A899" t="s">
        <v>84</v>
      </c>
      <c r="B899" t="s">
        <v>12</v>
      </c>
      <c r="C899">
        <v>2018</v>
      </c>
      <c r="D899" t="s">
        <v>31</v>
      </c>
      <c r="E899">
        <v>327042</v>
      </c>
      <c r="F899" t="s">
        <v>79</v>
      </c>
      <c r="G899" t="s">
        <v>1</v>
      </c>
    </row>
    <row r="900" spans="1:7" x14ac:dyDescent="0.35">
      <c r="A900" t="s">
        <v>84</v>
      </c>
      <c r="B900" t="s">
        <v>12</v>
      </c>
      <c r="C900">
        <v>2018</v>
      </c>
      <c r="D900" t="s">
        <v>31</v>
      </c>
      <c r="E900">
        <v>53935</v>
      </c>
      <c r="F900" t="s">
        <v>80</v>
      </c>
      <c r="G900" t="s">
        <v>3</v>
      </c>
    </row>
    <row r="901" spans="1:7" x14ac:dyDescent="0.35">
      <c r="A901" t="s">
        <v>84</v>
      </c>
      <c r="B901" t="s">
        <v>12</v>
      </c>
      <c r="C901">
        <v>2018</v>
      </c>
      <c r="D901" t="s">
        <v>31</v>
      </c>
      <c r="E901">
        <v>4717</v>
      </c>
      <c r="F901" t="s">
        <v>81</v>
      </c>
      <c r="G901" t="s">
        <v>2</v>
      </c>
    </row>
    <row r="902" spans="1:7" x14ac:dyDescent="0.35">
      <c r="A902" t="s">
        <v>84</v>
      </c>
      <c r="B902" t="s">
        <v>13</v>
      </c>
      <c r="C902">
        <v>2018</v>
      </c>
      <c r="D902" t="s">
        <v>31</v>
      </c>
      <c r="E902">
        <v>364306</v>
      </c>
      <c r="F902" t="s">
        <v>79</v>
      </c>
      <c r="G902" t="s">
        <v>1</v>
      </c>
    </row>
    <row r="903" spans="1:7" x14ac:dyDescent="0.35">
      <c r="A903" t="s">
        <v>84</v>
      </c>
      <c r="B903" t="s">
        <v>13</v>
      </c>
      <c r="C903">
        <v>2018</v>
      </c>
      <c r="D903" t="s">
        <v>31</v>
      </c>
      <c r="E903">
        <v>49276</v>
      </c>
      <c r="F903" t="s">
        <v>80</v>
      </c>
      <c r="G903" t="s">
        <v>3</v>
      </c>
    </row>
    <row r="904" spans="1:7" x14ac:dyDescent="0.35">
      <c r="A904" t="s">
        <v>84</v>
      </c>
      <c r="B904" t="s">
        <v>13</v>
      </c>
      <c r="C904">
        <v>2018</v>
      </c>
      <c r="D904" t="s">
        <v>31</v>
      </c>
      <c r="E904">
        <v>5636</v>
      </c>
      <c r="F904" t="s">
        <v>81</v>
      </c>
      <c r="G904" t="s">
        <v>2</v>
      </c>
    </row>
    <row r="905" spans="1:7" x14ac:dyDescent="0.35">
      <c r="A905" t="s">
        <v>84</v>
      </c>
      <c r="B905" t="s">
        <v>16</v>
      </c>
      <c r="C905">
        <v>2018</v>
      </c>
      <c r="D905" t="s">
        <v>31</v>
      </c>
      <c r="E905">
        <v>426801</v>
      </c>
      <c r="F905" t="s">
        <v>79</v>
      </c>
      <c r="G905" t="s">
        <v>1</v>
      </c>
    </row>
    <row r="906" spans="1:7" x14ac:dyDescent="0.35">
      <c r="A906" t="s">
        <v>84</v>
      </c>
      <c r="B906" t="s">
        <v>16</v>
      </c>
      <c r="C906">
        <v>2018</v>
      </c>
      <c r="D906" t="s">
        <v>31</v>
      </c>
      <c r="E906">
        <v>37271</v>
      </c>
      <c r="F906" t="s">
        <v>80</v>
      </c>
      <c r="G906" t="s">
        <v>3</v>
      </c>
    </row>
    <row r="907" spans="1:7" x14ac:dyDescent="0.35">
      <c r="A907" t="s">
        <v>84</v>
      </c>
      <c r="B907" t="s">
        <v>16</v>
      </c>
      <c r="C907">
        <v>2018</v>
      </c>
      <c r="D907" t="s">
        <v>31</v>
      </c>
      <c r="E907">
        <v>5766</v>
      </c>
      <c r="F907" t="s">
        <v>81</v>
      </c>
      <c r="G907" t="s">
        <v>2</v>
      </c>
    </row>
    <row r="908" spans="1:7" x14ac:dyDescent="0.35">
      <c r="A908" t="s">
        <v>84</v>
      </c>
      <c r="B908" t="s">
        <v>19</v>
      </c>
      <c r="C908">
        <v>2018</v>
      </c>
      <c r="D908" t="s">
        <v>31</v>
      </c>
      <c r="E908">
        <v>424005</v>
      </c>
      <c r="F908" t="s">
        <v>79</v>
      </c>
      <c r="G908" t="s">
        <v>1</v>
      </c>
    </row>
    <row r="909" spans="1:7" x14ac:dyDescent="0.35">
      <c r="A909" t="s">
        <v>84</v>
      </c>
      <c r="B909" t="s">
        <v>19</v>
      </c>
      <c r="C909">
        <v>2018</v>
      </c>
      <c r="D909" t="s">
        <v>31</v>
      </c>
      <c r="E909">
        <v>44684</v>
      </c>
      <c r="F909" t="s">
        <v>80</v>
      </c>
      <c r="G909" t="s">
        <v>3</v>
      </c>
    </row>
    <row r="910" spans="1:7" x14ac:dyDescent="0.35">
      <c r="A910" t="s">
        <v>84</v>
      </c>
      <c r="B910" t="s">
        <v>19</v>
      </c>
      <c r="C910">
        <v>2018</v>
      </c>
      <c r="D910" t="s">
        <v>31</v>
      </c>
      <c r="E910">
        <v>4380</v>
      </c>
      <c r="F910" t="s">
        <v>81</v>
      </c>
      <c r="G910" t="s">
        <v>2</v>
      </c>
    </row>
    <row r="911" spans="1:7" x14ac:dyDescent="0.35">
      <c r="A911" t="s">
        <v>84</v>
      </c>
      <c r="B911" t="s">
        <v>22</v>
      </c>
      <c r="C911">
        <v>2018</v>
      </c>
      <c r="D911" t="s">
        <v>31</v>
      </c>
      <c r="E911">
        <v>505586</v>
      </c>
      <c r="F911" t="s">
        <v>79</v>
      </c>
      <c r="G911" t="s">
        <v>1</v>
      </c>
    </row>
    <row r="912" spans="1:7" x14ac:dyDescent="0.35">
      <c r="A912" t="s">
        <v>84</v>
      </c>
      <c r="B912" t="s">
        <v>22</v>
      </c>
      <c r="C912">
        <v>2018</v>
      </c>
      <c r="D912" t="s">
        <v>31</v>
      </c>
      <c r="E912">
        <v>40545</v>
      </c>
      <c r="F912" t="s">
        <v>80</v>
      </c>
      <c r="G912" t="s">
        <v>3</v>
      </c>
    </row>
    <row r="913" spans="1:7" x14ac:dyDescent="0.35">
      <c r="A913" t="s">
        <v>84</v>
      </c>
      <c r="B913" t="s">
        <v>22</v>
      </c>
      <c r="C913">
        <v>2018</v>
      </c>
      <c r="D913" t="s">
        <v>31</v>
      </c>
      <c r="E913">
        <v>5985</v>
      </c>
      <c r="F913" t="s">
        <v>81</v>
      </c>
      <c r="G913" t="s">
        <v>2</v>
      </c>
    </row>
    <row r="914" spans="1:7" x14ac:dyDescent="0.35">
      <c r="A914" t="s">
        <v>84</v>
      </c>
      <c r="B914" t="s">
        <v>25</v>
      </c>
      <c r="C914">
        <v>2018</v>
      </c>
      <c r="D914" t="s">
        <v>31</v>
      </c>
      <c r="E914">
        <v>365468</v>
      </c>
      <c r="F914" t="s">
        <v>79</v>
      </c>
      <c r="G914" t="s">
        <v>1</v>
      </c>
    </row>
    <row r="915" spans="1:7" x14ac:dyDescent="0.35">
      <c r="A915" t="s">
        <v>84</v>
      </c>
      <c r="B915" t="s">
        <v>25</v>
      </c>
      <c r="C915">
        <v>2018</v>
      </c>
      <c r="D915" t="s">
        <v>31</v>
      </c>
      <c r="E915">
        <v>52106</v>
      </c>
      <c r="F915" t="s">
        <v>80</v>
      </c>
      <c r="G915" t="s">
        <v>3</v>
      </c>
    </row>
    <row r="916" spans="1:7" x14ac:dyDescent="0.35">
      <c r="A916" t="s">
        <v>84</v>
      </c>
      <c r="B916" t="s">
        <v>25</v>
      </c>
      <c r="C916">
        <v>2018</v>
      </c>
      <c r="D916" t="s">
        <v>31</v>
      </c>
      <c r="E916">
        <v>3872</v>
      </c>
      <c r="F916" t="s">
        <v>81</v>
      </c>
      <c r="G916" t="s">
        <v>2</v>
      </c>
    </row>
    <row r="917" spans="1:7" x14ac:dyDescent="0.35">
      <c r="A917" t="s">
        <v>84</v>
      </c>
      <c r="B917" t="s">
        <v>26</v>
      </c>
      <c r="C917">
        <v>2018</v>
      </c>
      <c r="D917" t="s">
        <v>31</v>
      </c>
      <c r="E917">
        <v>505186</v>
      </c>
      <c r="F917" t="s">
        <v>79</v>
      </c>
      <c r="G917" t="s">
        <v>1</v>
      </c>
    </row>
    <row r="918" spans="1:7" x14ac:dyDescent="0.35">
      <c r="A918" t="s">
        <v>84</v>
      </c>
      <c r="B918" t="s">
        <v>26</v>
      </c>
      <c r="C918">
        <v>2018</v>
      </c>
      <c r="D918" t="s">
        <v>31</v>
      </c>
      <c r="E918">
        <v>42330</v>
      </c>
      <c r="F918" t="s">
        <v>80</v>
      </c>
      <c r="G918" t="s">
        <v>3</v>
      </c>
    </row>
    <row r="919" spans="1:7" x14ac:dyDescent="0.35">
      <c r="A919" t="s">
        <v>84</v>
      </c>
      <c r="B919" t="s">
        <v>26</v>
      </c>
      <c r="C919">
        <v>2018</v>
      </c>
      <c r="D919" t="s">
        <v>31</v>
      </c>
      <c r="E919">
        <v>6195</v>
      </c>
      <c r="F919" t="s">
        <v>81</v>
      </c>
      <c r="G919" t="s">
        <v>2</v>
      </c>
    </row>
    <row r="920" spans="1:7" x14ac:dyDescent="0.35">
      <c r="A920" t="s">
        <v>84</v>
      </c>
      <c r="B920" t="s">
        <v>27</v>
      </c>
      <c r="C920">
        <v>2018</v>
      </c>
      <c r="D920" t="s">
        <v>31</v>
      </c>
      <c r="E920">
        <v>478824</v>
      </c>
      <c r="F920" t="s">
        <v>79</v>
      </c>
      <c r="G920" t="s">
        <v>1</v>
      </c>
    </row>
    <row r="921" spans="1:7" x14ac:dyDescent="0.35">
      <c r="A921" t="s">
        <v>84</v>
      </c>
      <c r="B921" t="s">
        <v>27</v>
      </c>
      <c r="C921">
        <v>2018</v>
      </c>
      <c r="D921" t="s">
        <v>31</v>
      </c>
      <c r="E921">
        <v>45451</v>
      </c>
      <c r="F921" t="s">
        <v>80</v>
      </c>
      <c r="G921" t="s">
        <v>3</v>
      </c>
    </row>
    <row r="922" spans="1:7" x14ac:dyDescent="0.35">
      <c r="A922" t="s">
        <v>84</v>
      </c>
      <c r="B922" t="s">
        <v>27</v>
      </c>
      <c r="C922">
        <v>2018</v>
      </c>
      <c r="D922" t="s">
        <v>31</v>
      </c>
      <c r="E922">
        <v>4136</v>
      </c>
      <c r="F922" t="s">
        <v>81</v>
      </c>
      <c r="G922" t="s">
        <v>2</v>
      </c>
    </row>
    <row r="923" spans="1:7" x14ac:dyDescent="0.35">
      <c r="A923" t="s">
        <v>84</v>
      </c>
      <c r="B923" t="s">
        <v>28</v>
      </c>
      <c r="C923">
        <v>2018</v>
      </c>
      <c r="D923" t="s">
        <v>31</v>
      </c>
      <c r="E923">
        <v>271351</v>
      </c>
      <c r="F923" t="s">
        <v>79</v>
      </c>
      <c r="G923" t="s">
        <v>1</v>
      </c>
    </row>
    <row r="924" spans="1:7" x14ac:dyDescent="0.35">
      <c r="A924" t="s">
        <v>84</v>
      </c>
      <c r="B924" t="s">
        <v>28</v>
      </c>
      <c r="C924">
        <v>2018</v>
      </c>
      <c r="D924" t="s">
        <v>31</v>
      </c>
      <c r="E924">
        <v>53800</v>
      </c>
      <c r="F924" t="s">
        <v>80</v>
      </c>
      <c r="G924" t="s">
        <v>3</v>
      </c>
    </row>
    <row r="925" spans="1:7" x14ac:dyDescent="0.35">
      <c r="A925" t="s">
        <v>84</v>
      </c>
      <c r="B925" t="s">
        <v>28</v>
      </c>
      <c r="C925">
        <v>2018</v>
      </c>
      <c r="D925" t="s">
        <v>31</v>
      </c>
      <c r="E925">
        <v>5856</v>
      </c>
      <c r="F925" t="s">
        <v>81</v>
      </c>
      <c r="G925" t="s">
        <v>2</v>
      </c>
    </row>
    <row r="926" spans="1:7" x14ac:dyDescent="0.35">
      <c r="A926" t="s">
        <v>85</v>
      </c>
      <c r="B926" t="s">
        <v>8</v>
      </c>
      <c r="C926">
        <v>2018</v>
      </c>
      <c r="D926" t="s">
        <v>32</v>
      </c>
      <c r="E926">
        <v>241272</v>
      </c>
      <c r="F926" t="s">
        <v>79</v>
      </c>
      <c r="G926" t="s">
        <v>1</v>
      </c>
    </row>
    <row r="927" spans="1:7" x14ac:dyDescent="0.35">
      <c r="A927" t="s">
        <v>85</v>
      </c>
      <c r="B927" t="s">
        <v>8</v>
      </c>
      <c r="C927">
        <v>2018</v>
      </c>
      <c r="D927" t="s">
        <v>32</v>
      </c>
      <c r="E927">
        <v>35861</v>
      </c>
      <c r="F927" t="s">
        <v>80</v>
      </c>
      <c r="G927" t="s">
        <v>3</v>
      </c>
    </row>
    <row r="928" spans="1:7" x14ac:dyDescent="0.35">
      <c r="A928" t="s">
        <v>85</v>
      </c>
      <c r="B928" t="s">
        <v>8</v>
      </c>
      <c r="C928">
        <v>2018</v>
      </c>
      <c r="D928" t="s">
        <v>32</v>
      </c>
      <c r="E928">
        <v>5323</v>
      </c>
      <c r="F928" t="s">
        <v>81</v>
      </c>
      <c r="G928" t="s">
        <v>2</v>
      </c>
    </row>
    <row r="929" spans="1:7" x14ac:dyDescent="0.35">
      <c r="A929" t="s">
        <v>85</v>
      </c>
      <c r="B929" t="s">
        <v>11</v>
      </c>
      <c r="C929">
        <v>2018</v>
      </c>
      <c r="D929" t="s">
        <v>32</v>
      </c>
      <c r="E929">
        <v>353209</v>
      </c>
      <c r="F929" t="s">
        <v>79</v>
      </c>
      <c r="G929" t="s">
        <v>1</v>
      </c>
    </row>
    <row r="930" spans="1:7" x14ac:dyDescent="0.35">
      <c r="A930" t="s">
        <v>85</v>
      </c>
      <c r="B930" t="s">
        <v>11</v>
      </c>
      <c r="C930">
        <v>2018</v>
      </c>
      <c r="D930" t="s">
        <v>32</v>
      </c>
      <c r="E930">
        <v>49063</v>
      </c>
      <c r="F930" t="s">
        <v>80</v>
      </c>
      <c r="G930" t="s">
        <v>3</v>
      </c>
    </row>
    <row r="931" spans="1:7" x14ac:dyDescent="0.35">
      <c r="A931" t="s">
        <v>85</v>
      </c>
      <c r="B931" t="s">
        <v>11</v>
      </c>
      <c r="C931">
        <v>2018</v>
      </c>
      <c r="D931" t="s">
        <v>32</v>
      </c>
      <c r="E931">
        <v>6062</v>
      </c>
      <c r="F931" t="s">
        <v>81</v>
      </c>
      <c r="G931" t="s">
        <v>2</v>
      </c>
    </row>
    <row r="932" spans="1:7" x14ac:dyDescent="0.35">
      <c r="A932" t="s">
        <v>85</v>
      </c>
      <c r="B932" t="s">
        <v>12</v>
      </c>
      <c r="C932">
        <v>2018</v>
      </c>
      <c r="D932" t="s">
        <v>32</v>
      </c>
      <c r="E932">
        <v>427516</v>
      </c>
      <c r="F932" t="s">
        <v>79</v>
      </c>
      <c r="G932" t="s">
        <v>1</v>
      </c>
    </row>
    <row r="933" spans="1:7" x14ac:dyDescent="0.35">
      <c r="A933" t="s">
        <v>85</v>
      </c>
      <c r="B933" t="s">
        <v>12</v>
      </c>
      <c r="C933">
        <v>2018</v>
      </c>
      <c r="D933" t="s">
        <v>32</v>
      </c>
      <c r="E933">
        <v>26348</v>
      </c>
      <c r="F933" t="s">
        <v>80</v>
      </c>
      <c r="G933" t="s">
        <v>3</v>
      </c>
    </row>
    <row r="934" spans="1:7" x14ac:dyDescent="0.35">
      <c r="A934" t="s">
        <v>85</v>
      </c>
      <c r="B934" t="s">
        <v>12</v>
      </c>
      <c r="C934">
        <v>2018</v>
      </c>
      <c r="D934" t="s">
        <v>32</v>
      </c>
      <c r="E934">
        <v>5400</v>
      </c>
      <c r="F934" t="s">
        <v>81</v>
      </c>
      <c r="G934" t="s">
        <v>2</v>
      </c>
    </row>
    <row r="935" spans="1:7" x14ac:dyDescent="0.35">
      <c r="A935" t="s">
        <v>85</v>
      </c>
      <c r="B935" t="s">
        <v>13</v>
      </c>
      <c r="C935">
        <v>2018</v>
      </c>
      <c r="D935" t="s">
        <v>32</v>
      </c>
      <c r="E935">
        <v>488363</v>
      </c>
      <c r="F935" t="s">
        <v>79</v>
      </c>
      <c r="G935" t="s">
        <v>1</v>
      </c>
    </row>
    <row r="936" spans="1:7" x14ac:dyDescent="0.35">
      <c r="A936" t="s">
        <v>85</v>
      </c>
      <c r="B936" t="s">
        <v>13</v>
      </c>
      <c r="C936">
        <v>2018</v>
      </c>
      <c r="D936" t="s">
        <v>32</v>
      </c>
      <c r="E936">
        <v>29206</v>
      </c>
      <c r="F936" t="s">
        <v>80</v>
      </c>
      <c r="G936" t="s">
        <v>3</v>
      </c>
    </row>
    <row r="937" spans="1:7" x14ac:dyDescent="0.35">
      <c r="A937" t="s">
        <v>85</v>
      </c>
      <c r="B937" t="s">
        <v>13</v>
      </c>
      <c r="C937">
        <v>2018</v>
      </c>
      <c r="D937" t="s">
        <v>32</v>
      </c>
      <c r="E937">
        <v>5048</v>
      </c>
      <c r="F937" t="s">
        <v>81</v>
      </c>
      <c r="G937" t="s">
        <v>2</v>
      </c>
    </row>
    <row r="938" spans="1:7" x14ac:dyDescent="0.35">
      <c r="A938" t="s">
        <v>85</v>
      </c>
      <c r="B938" t="s">
        <v>16</v>
      </c>
      <c r="C938">
        <v>2018</v>
      </c>
      <c r="D938" t="s">
        <v>32</v>
      </c>
      <c r="E938">
        <v>218038</v>
      </c>
      <c r="F938" t="s">
        <v>79</v>
      </c>
      <c r="G938" t="s">
        <v>1</v>
      </c>
    </row>
    <row r="939" spans="1:7" x14ac:dyDescent="0.35">
      <c r="A939" t="s">
        <v>85</v>
      </c>
      <c r="B939" t="s">
        <v>16</v>
      </c>
      <c r="C939">
        <v>2018</v>
      </c>
      <c r="D939" t="s">
        <v>32</v>
      </c>
      <c r="E939">
        <v>48891</v>
      </c>
      <c r="F939" t="s">
        <v>80</v>
      </c>
      <c r="G939" t="s">
        <v>3</v>
      </c>
    </row>
    <row r="940" spans="1:7" x14ac:dyDescent="0.35">
      <c r="A940" t="s">
        <v>85</v>
      </c>
      <c r="B940" t="s">
        <v>16</v>
      </c>
      <c r="C940">
        <v>2018</v>
      </c>
      <c r="D940" t="s">
        <v>32</v>
      </c>
      <c r="E940">
        <v>4011</v>
      </c>
      <c r="F940" t="s">
        <v>81</v>
      </c>
      <c r="G940" t="s">
        <v>2</v>
      </c>
    </row>
    <row r="941" spans="1:7" x14ac:dyDescent="0.35">
      <c r="A941" t="s">
        <v>85</v>
      </c>
      <c r="B941" t="s">
        <v>19</v>
      </c>
      <c r="C941">
        <v>2018</v>
      </c>
      <c r="D941" t="s">
        <v>32</v>
      </c>
      <c r="E941">
        <v>374627</v>
      </c>
      <c r="F941" t="s">
        <v>79</v>
      </c>
      <c r="G941" t="s">
        <v>1</v>
      </c>
    </row>
    <row r="942" spans="1:7" x14ac:dyDescent="0.35">
      <c r="A942" t="s">
        <v>85</v>
      </c>
      <c r="B942" t="s">
        <v>19</v>
      </c>
      <c r="C942">
        <v>2018</v>
      </c>
      <c r="D942" t="s">
        <v>32</v>
      </c>
      <c r="E942">
        <v>39937</v>
      </c>
      <c r="F942" t="s">
        <v>80</v>
      </c>
      <c r="G942" t="s">
        <v>3</v>
      </c>
    </row>
    <row r="943" spans="1:7" x14ac:dyDescent="0.35">
      <c r="A943" t="s">
        <v>85</v>
      </c>
      <c r="B943" t="s">
        <v>19</v>
      </c>
      <c r="C943">
        <v>2018</v>
      </c>
      <c r="D943" t="s">
        <v>32</v>
      </c>
      <c r="E943">
        <v>3581</v>
      </c>
      <c r="F943" t="s">
        <v>81</v>
      </c>
      <c r="G943" t="s">
        <v>2</v>
      </c>
    </row>
    <row r="944" spans="1:7" x14ac:dyDescent="0.35">
      <c r="A944" t="s">
        <v>85</v>
      </c>
      <c r="B944" t="s">
        <v>22</v>
      </c>
      <c r="C944">
        <v>2018</v>
      </c>
      <c r="D944" t="s">
        <v>32</v>
      </c>
      <c r="E944">
        <v>250198</v>
      </c>
      <c r="F944" t="s">
        <v>79</v>
      </c>
      <c r="G944" t="s">
        <v>1</v>
      </c>
    </row>
    <row r="945" spans="1:7" x14ac:dyDescent="0.35">
      <c r="A945" t="s">
        <v>85</v>
      </c>
      <c r="B945" t="s">
        <v>22</v>
      </c>
      <c r="C945">
        <v>2018</v>
      </c>
      <c r="D945" t="s">
        <v>32</v>
      </c>
      <c r="E945">
        <v>32336</v>
      </c>
      <c r="F945" t="s">
        <v>80</v>
      </c>
      <c r="G945" t="s">
        <v>3</v>
      </c>
    </row>
    <row r="946" spans="1:7" x14ac:dyDescent="0.35">
      <c r="A946" t="s">
        <v>85</v>
      </c>
      <c r="B946" t="s">
        <v>22</v>
      </c>
      <c r="C946">
        <v>2018</v>
      </c>
      <c r="D946" t="s">
        <v>32</v>
      </c>
      <c r="E946">
        <v>4760</v>
      </c>
      <c r="F946" t="s">
        <v>81</v>
      </c>
      <c r="G946" t="s">
        <v>2</v>
      </c>
    </row>
    <row r="947" spans="1:7" x14ac:dyDescent="0.35">
      <c r="A947" t="s">
        <v>85</v>
      </c>
      <c r="B947" t="s">
        <v>25</v>
      </c>
      <c r="C947">
        <v>2018</v>
      </c>
      <c r="D947" t="s">
        <v>32</v>
      </c>
      <c r="E947">
        <v>500394</v>
      </c>
      <c r="F947" t="s">
        <v>79</v>
      </c>
      <c r="G947" t="s">
        <v>1</v>
      </c>
    </row>
    <row r="948" spans="1:7" x14ac:dyDescent="0.35">
      <c r="A948" t="s">
        <v>85</v>
      </c>
      <c r="B948" t="s">
        <v>25</v>
      </c>
      <c r="C948">
        <v>2018</v>
      </c>
      <c r="D948" t="s">
        <v>32</v>
      </c>
      <c r="E948">
        <v>30591</v>
      </c>
      <c r="F948" t="s">
        <v>80</v>
      </c>
      <c r="G948" t="s">
        <v>3</v>
      </c>
    </row>
    <row r="949" spans="1:7" x14ac:dyDescent="0.35">
      <c r="A949" t="s">
        <v>85</v>
      </c>
      <c r="B949" t="s">
        <v>25</v>
      </c>
      <c r="C949">
        <v>2018</v>
      </c>
      <c r="D949" t="s">
        <v>32</v>
      </c>
      <c r="E949">
        <v>5355</v>
      </c>
      <c r="F949" t="s">
        <v>81</v>
      </c>
      <c r="G949" t="s">
        <v>2</v>
      </c>
    </row>
    <row r="950" spans="1:7" x14ac:dyDescent="0.35">
      <c r="A950" t="s">
        <v>85</v>
      </c>
      <c r="B950" t="s">
        <v>26</v>
      </c>
      <c r="C950">
        <v>2018</v>
      </c>
      <c r="D950" t="s">
        <v>32</v>
      </c>
      <c r="E950">
        <v>499220</v>
      </c>
      <c r="F950" t="s">
        <v>79</v>
      </c>
      <c r="G950" t="s">
        <v>1</v>
      </c>
    </row>
    <row r="951" spans="1:7" x14ac:dyDescent="0.35">
      <c r="A951" t="s">
        <v>85</v>
      </c>
      <c r="B951" t="s">
        <v>26</v>
      </c>
      <c r="C951">
        <v>2018</v>
      </c>
      <c r="D951" t="s">
        <v>32</v>
      </c>
      <c r="E951">
        <v>43927</v>
      </c>
      <c r="F951" t="s">
        <v>80</v>
      </c>
      <c r="G951" t="s">
        <v>3</v>
      </c>
    </row>
    <row r="952" spans="1:7" x14ac:dyDescent="0.35">
      <c r="A952" t="s">
        <v>85</v>
      </c>
      <c r="B952" t="s">
        <v>26</v>
      </c>
      <c r="C952">
        <v>2018</v>
      </c>
      <c r="D952" t="s">
        <v>32</v>
      </c>
      <c r="E952">
        <v>5258</v>
      </c>
      <c r="F952" t="s">
        <v>81</v>
      </c>
      <c r="G952" t="s">
        <v>2</v>
      </c>
    </row>
    <row r="953" spans="1:7" x14ac:dyDescent="0.35">
      <c r="A953" t="s">
        <v>85</v>
      </c>
      <c r="B953" t="s">
        <v>27</v>
      </c>
      <c r="C953">
        <v>2018</v>
      </c>
      <c r="D953" t="s">
        <v>32</v>
      </c>
      <c r="E953">
        <v>272987</v>
      </c>
      <c r="F953" t="s">
        <v>79</v>
      </c>
      <c r="G953" t="s">
        <v>1</v>
      </c>
    </row>
    <row r="954" spans="1:7" x14ac:dyDescent="0.35">
      <c r="A954" t="s">
        <v>85</v>
      </c>
      <c r="B954" t="s">
        <v>27</v>
      </c>
      <c r="C954">
        <v>2018</v>
      </c>
      <c r="D954" t="s">
        <v>32</v>
      </c>
      <c r="E954">
        <v>50930</v>
      </c>
      <c r="F954" t="s">
        <v>80</v>
      </c>
      <c r="G954" t="s">
        <v>3</v>
      </c>
    </row>
    <row r="955" spans="1:7" x14ac:dyDescent="0.35">
      <c r="A955" t="s">
        <v>85</v>
      </c>
      <c r="B955" t="s">
        <v>27</v>
      </c>
      <c r="C955">
        <v>2018</v>
      </c>
      <c r="D955" t="s">
        <v>32</v>
      </c>
      <c r="E955">
        <v>5073</v>
      </c>
      <c r="F955" t="s">
        <v>81</v>
      </c>
      <c r="G955" t="s">
        <v>2</v>
      </c>
    </row>
    <row r="956" spans="1:7" x14ac:dyDescent="0.35">
      <c r="A956" t="s">
        <v>85</v>
      </c>
      <c r="B956" t="s">
        <v>28</v>
      </c>
      <c r="C956">
        <v>2018</v>
      </c>
      <c r="D956" t="s">
        <v>32</v>
      </c>
      <c r="E956">
        <v>226717</v>
      </c>
      <c r="F956" t="s">
        <v>79</v>
      </c>
      <c r="G956" t="s">
        <v>1</v>
      </c>
    </row>
    <row r="957" spans="1:7" x14ac:dyDescent="0.35">
      <c r="A957" t="s">
        <v>85</v>
      </c>
      <c r="B957" t="s">
        <v>28</v>
      </c>
      <c r="C957">
        <v>2018</v>
      </c>
      <c r="D957" t="s">
        <v>32</v>
      </c>
      <c r="E957">
        <v>49713</v>
      </c>
      <c r="F957" t="s">
        <v>80</v>
      </c>
      <c r="G957" t="s">
        <v>3</v>
      </c>
    </row>
    <row r="958" spans="1:7" x14ac:dyDescent="0.35">
      <c r="A958" t="s">
        <v>85</v>
      </c>
      <c r="B958" t="s">
        <v>28</v>
      </c>
      <c r="C958">
        <v>2018</v>
      </c>
      <c r="D958" t="s">
        <v>32</v>
      </c>
      <c r="E958">
        <v>4774</v>
      </c>
      <c r="F958" t="s">
        <v>81</v>
      </c>
      <c r="G958" t="s">
        <v>2</v>
      </c>
    </row>
    <row r="959" spans="1:7" x14ac:dyDescent="0.35">
      <c r="A959" t="s">
        <v>86</v>
      </c>
      <c r="B959" t="s">
        <v>8</v>
      </c>
      <c r="C959">
        <v>2018</v>
      </c>
      <c r="D959" t="s">
        <v>33</v>
      </c>
      <c r="E959">
        <v>420627</v>
      </c>
      <c r="F959" t="s">
        <v>79</v>
      </c>
      <c r="G959" t="s">
        <v>1</v>
      </c>
    </row>
    <row r="960" spans="1:7" x14ac:dyDescent="0.35">
      <c r="A960" t="s">
        <v>86</v>
      </c>
      <c r="B960" t="s">
        <v>8</v>
      </c>
      <c r="C960">
        <v>2018</v>
      </c>
      <c r="D960" t="s">
        <v>33</v>
      </c>
      <c r="E960">
        <v>55665</v>
      </c>
      <c r="F960" t="s">
        <v>80</v>
      </c>
      <c r="G960" t="s">
        <v>3</v>
      </c>
    </row>
    <row r="961" spans="1:7" x14ac:dyDescent="0.35">
      <c r="A961" t="s">
        <v>86</v>
      </c>
      <c r="B961" t="s">
        <v>8</v>
      </c>
      <c r="C961">
        <v>2018</v>
      </c>
      <c r="D961" t="s">
        <v>33</v>
      </c>
      <c r="E961">
        <v>6358</v>
      </c>
      <c r="F961" t="s">
        <v>81</v>
      </c>
      <c r="G961" t="s">
        <v>2</v>
      </c>
    </row>
    <row r="962" spans="1:7" x14ac:dyDescent="0.35">
      <c r="A962" t="s">
        <v>86</v>
      </c>
      <c r="B962" t="s">
        <v>11</v>
      </c>
      <c r="C962">
        <v>2018</v>
      </c>
      <c r="D962" t="s">
        <v>33</v>
      </c>
      <c r="E962">
        <v>491078</v>
      </c>
      <c r="F962" t="s">
        <v>79</v>
      </c>
      <c r="G962" t="s">
        <v>1</v>
      </c>
    </row>
    <row r="963" spans="1:7" x14ac:dyDescent="0.35">
      <c r="A963" t="s">
        <v>86</v>
      </c>
      <c r="B963" t="s">
        <v>11</v>
      </c>
      <c r="C963">
        <v>2018</v>
      </c>
      <c r="D963" t="s">
        <v>33</v>
      </c>
      <c r="E963">
        <v>37307</v>
      </c>
      <c r="F963" t="s">
        <v>80</v>
      </c>
      <c r="G963" t="s">
        <v>3</v>
      </c>
    </row>
    <row r="964" spans="1:7" x14ac:dyDescent="0.35">
      <c r="A964" t="s">
        <v>86</v>
      </c>
      <c r="B964" t="s">
        <v>11</v>
      </c>
      <c r="C964">
        <v>2018</v>
      </c>
      <c r="D964" t="s">
        <v>33</v>
      </c>
      <c r="E964">
        <v>5159</v>
      </c>
      <c r="F964" t="s">
        <v>81</v>
      </c>
      <c r="G964" t="s">
        <v>2</v>
      </c>
    </row>
    <row r="965" spans="1:7" x14ac:dyDescent="0.35">
      <c r="A965" t="s">
        <v>86</v>
      </c>
      <c r="B965" t="s">
        <v>12</v>
      </c>
      <c r="C965">
        <v>2018</v>
      </c>
      <c r="D965" t="s">
        <v>33</v>
      </c>
      <c r="E965">
        <v>332617</v>
      </c>
      <c r="F965" t="s">
        <v>79</v>
      </c>
      <c r="G965" t="s">
        <v>1</v>
      </c>
    </row>
    <row r="966" spans="1:7" x14ac:dyDescent="0.35">
      <c r="A966" t="s">
        <v>86</v>
      </c>
      <c r="B966" t="s">
        <v>12</v>
      </c>
      <c r="C966">
        <v>2018</v>
      </c>
      <c r="D966" t="s">
        <v>33</v>
      </c>
      <c r="E966">
        <v>47224</v>
      </c>
      <c r="F966" t="s">
        <v>80</v>
      </c>
      <c r="G966" t="s">
        <v>3</v>
      </c>
    </row>
    <row r="967" spans="1:7" x14ac:dyDescent="0.35">
      <c r="A967" t="s">
        <v>86</v>
      </c>
      <c r="B967" t="s">
        <v>12</v>
      </c>
      <c r="C967">
        <v>2018</v>
      </c>
      <c r="D967" t="s">
        <v>33</v>
      </c>
      <c r="E967">
        <v>5071</v>
      </c>
      <c r="F967" t="s">
        <v>81</v>
      </c>
      <c r="G967" t="s">
        <v>2</v>
      </c>
    </row>
    <row r="968" spans="1:7" x14ac:dyDescent="0.35">
      <c r="A968" t="s">
        <v>86</v>
      </c>
      <c r="B968" t="s">
        <v>13</v>
      </c>
      <c r="C968">
        <v>2018</v>
      </c>
      <c r="D968" t="s">
        <v>33</v>
      </c>
      <c r="E968">
        <v>387708</v>
      </c>
      <c r="F968" t="s">
        <v>79</v>
      </c>
      <c r="G968" t="s">
        <v>1</v>
      </c>
    </row>
    <row r="969" spans="1:7" x14ac:dyDescent="0.35">
      <c r="A969" t="s">
        <v>86</v>
      </c>
      <c r="B969" t="s">
        <v>13</v>
      </c>
      <c r="C969">
        <v>2018</v>
      </c>
      <c r="D969" t="s">
        <v>33</v>
      </c>
      <c r="E969">
        <v>51817</v>
      </c>
      <c r="F969" t="s">
        <v>80</v>
      </c>
      <c r="G969" t="s">
        <v>3</v>
      </c>
    </row>
    <row r="970" spans="1:7" x14ac:dyDescent="0.35">
      <c r="A970" t="s">
        <v>86</v>
      </c>
      <c r="B970" t="s">
        <v>13</v>
      </c>
      <c r="C970">
        <v>2018</v>
      </c>
      <c r="D970" t="s">
        <v>33</v>
      </c>
      <c r="E970">
        <v>4664</v>
      </c>
      <c r="F970" t="s">
        <v>81</v>
      </c>
      <c r="G970" t="s">
        <v>2</v>
      </c>
    </row>
    <row r="971" spans="1:7" x14ac:dyDescent="0.35">
      <c r="A971" t="s">
        <v>86</v>
      </c>
      <c r="B971" t="s">
        <v>16</v>
      </c>
      <c r="C971">
        <v>2018</v>
      </c>
      <c r="D971" t="s">
        <v>33</v>
      </c>
      <c r="E971">
        <v>220166</v>
      </c>
      <c r="F971" t="s">
        <v>79</v>
      </c>
      <c r="G971" t="s">
        <v>1</v>
      </c>
    </row>
    <row r="972" spans="1:7" x14ac:dyDescent="0.35">
      <c r="A972" t="s">
        <v>86</v>
      </c>
      <c r="B972" t="s">
        <v>16</v>
      </c>
      <c r="C972">
        <v>2018</v>
      </c>
      <c r="D972" t="s">
        <v>33</v>
      </c>
      <c r="E972">
        <v>28002</v>
      </c>
      <c r="F972" t="s">
        <v>80</v>
      </c>
      <c r="G972" t="s">
        <v>3</v>
      </c>
    </row>
    <row r="973" spans="1:7" x14ac:dyDescent="0.35">
      <c r="A973" t="s">
        <v>86</v>
      </c>
      <c r="B973" t="s">
        <v>16</v>
      </c>
      <c r="C973">
        <v>2018</v>
      </c>
      <c r="D973" t="s">
        <v>33</v>
      </c>
      <c r="E973">
        <v>4294</v>
      </c>
      <c r="F973" t="s">
        <v>81</v>
      </c>
      <c r="G973" t="s">
        <v>2</v>
      </c>
    </row>
    <row r="974" spans="1:7" x14ac:dyDescent="0.35">
      <c r="A974" t="s">
        <v>86</v>
      </c>
      <c r="B974" t="s">
        <v>19</v>
      </c>
      <c r="C974">
        <v>2018</v>
      </c>
      <c r="D974" t="s">
        <v>33</v>
      </c>
      <c r="E974">
        <v>426479</v>
      </c>
      <c r="F974" t="s">
        <v>79</v>
      </c>
      <c r="G974" t="s">
        <v>1</v>
      </c>
    </row>
    <row r="975" spans="1:7" x14ac:dyDescent="0.35">
      <c r="A975" t="s">
        <v>86</v>
      </c>
      <c r="B975" t="s">
        <v>19</v>
      </c>
      <c r="C975">
        <v>2018</v>
      </c>
      <c r="D975" t="s">
        <v>33</v>
      </c>
      <c r="E975">
        <v>51301</v>
      </c>
      <c r="F975" t="s">
        <v>80</v>
      </c>
      <c r="G975" t="s">
        <v>3</v>
      </c>
    </row>
    <row r="976" spans="1:7" x14ac:dyDescent="0.35">
      <c r="A976" t="s">
        <v>86</v>
      </c>
      <c r="B976" t="s">
        <v>19</v>
      </c>
      <c r="C976">
        <v>2018</v>
      </c>
      <c r="D976" t="s">
        <v>33</v>
      </c>
      <c r="E976">
        <v>5146</v>
      </c>
      <c r="F976" t="s">
        <v>81</v>
      </c>
      <c r="G976" t="s">
        <v>2</v>
      </c>
    </row>
    <row r="977" spans="1:7" x14ac:dyDescent="0.35">
      <c r="A977" t="s">
        <v>86</v>
      </c>
      <c r="B977" t="s">
        <v>22</v>
      </c>
      <c r="C977">
        <v>2018</v>
      </c>
      <c r="D977" t="s">
        <v>33</v>
      </c>
      <c r="E977">
        <v>226591</v>
      </c>
      <c r="F977" t="s">
        <v>79</v>
      </c>
      <c r="G977" t="s">
        <v>1</v>
      </c>
    </row>
    <row r="978" spans="1:7" x14ac:dyDescent="0.35">
      <c r="A978" t="s">
        <v>86</v>
      </c>
      <c r="B978" t="s">
        <v>22</v>
      </c>
      <c r="C978">
        <v>2018</v>
      </c>
      <c r="D978" t="s">
        <v>33</v>
      </c>
      <c r="E978">
        <v>55774</v>
      </c>
      <c r="F978" t="s">
        <v>80</v>
      </c>
      <c r="G978" t="s">
        <v>3</v>
      </c>
    </row>
    <row r="979" spans="1:7" x14ac:dyDescent="0.35">
      <c r="A979" t="s">
        <v>86</v>
      </c>
      <c r="B979" t="s">
        <v>22</v>
      </c>
      <c r="C979">
        <v>2018</v>
      </c>
      <c r="D979" t="s">
        <v>33</v>
      </c>
      <c r="E979">
        <v>3909</v>
      </c>
      <c r="F979" t="s">
        <v>81</v>
      </c>
      <c r="G979" t="s">
        <v>2</v>
      </c>
    </row>
    <row r="980" spans="1:7" x14ac:dyDescent="0.35">
      <c r="A980" t="s">
        <v>86</v>
      </c>
      <c r="B980" t="s">
        <v>25</v>
      </c>
      <c r="C980">
        <v>2018</v>
      </c>
      <c r="D980" t="s">
        <v>33</v>
      </c>
      <c r="E980">
        <v>218795</v>
      </c>
      <c r="F980" t="s">
        <v>79</v>
      </c>
      <c r="G980" t="s">
        <v>1</v>
      </c>
    </row>
    <row r="981" spans="1:7" x14ac:dyDescent="0.35">
      <c r="A981" t="s">
        <v>86</v>
      </c>
      <c r="B981" t="s">
        <v>25</v>
      </c>
      <c r="C981">
        <v>2018</v>
      </c>
      <c r="D981" t="s">
        <v>33</v>
      </c>
      <c r="E981">
        <v>51116</v>
      </c>
      <c r="F981" t="s">
        <v>80</v>
      </c>
      <c r="G981" t="s">
        <v>3</v>
      </c>
    </row>
    <row r="982" spans="1:7" x14ac:dyDescent="0.35">
      <c r="A982" t="s">
        <v>86</v>
      </c>
      <c r="B982" t="s">
        <v>25</v>
      </c>
      <c r="C982">
        <v>2018</v>
      </c>
      <c r="D982" t="s">
        <v>33</v>
      </c>
      <c r="E982">
        <v>5664</v>
      </c>
      <c r="F982" t="s">
        <v>81</v>
      </c>
      <c r="G982" t="s">
        <v>2</v>
      </c>
    </row>
    <row r="983" spans="1:7" x14ac:dyDescent="0.35">
      <c r="A983" t="s">
        <v>86</v>
      </c>
      <c r="B983" t="s">
        <v>26</v>
      </c>
      <c r="C983">
        <v>2018</v>
      </c>
      <c r="D983" t="s">
        <v>33</v>
      </c>
      <c r="E983">
        <v>489487</v>
      </c>
      <c r="F983" t="s">
        <v>79</v>
      </c>
      <c r="G983" t="s">
        <v>1</v>
      </c>
    </row>
    <row r="984" spans="1:7" x14ac:dyDescent="0.35">
      <c r="A984" t="s">
        <v>86</v>
      </c>
      <c r="B984" t="s">
        <v>26</v>
      </c>
      <c r="C984">
        <v>2018</v>
      </c>
      <c r="D984" t="s">
        <v>33</v>
      </c>
      <c r="E984">
        <v>30838</v>
      </c>
      <c r="F984" t="s">
        <v>80</v>
      </c>
      <c r="G984" t="s">
        <v>3</v>
      </c>
    </row>
    <row r="985" spans="1:7" x14ac:dyDescent="0.35">
      <c r="A985" t="s">
        <v>86</v>
      </c>
      <c r="B985" t="s">
        <v>26</v>
      </c>
      <c r="C985">
        <v>2018</v>
      </c>
      <c r="D985" t="s">
        <v>33</v>
      </c>
      <c r="E985">
        <v>4076</v>
      </c>
      <c r="F985" t="s">
        <v>81</v>
      </c>
      <c r="G985" t="s">
        <v>2</v>
      </c>
    </row>
    <row r="986" spans="1:7" x14ac:dyDescent="0.35">
      <c r="A986" t="s">
        <v>86</v>
      </c>
      <c r="B986" t="s">
        <v>27</v>
      </c>
      <c r="C986">
        <v>2018</v>
      </c>
      <c r="D986" t="s">
        <v>33</v>
      </c>
      <c r="E986">
        <v>282075</v>
      </c>
      <c r="F986" t="s">
        <v>79</v>
      </c>
      <c r="G986" t="s">
        <v>1</v>
      </c>
    </row>
    <row r="987" spans="1:7" x14ac:dyDescent="0.35">
      <c r="A987" t="s">
        <v>86</v>
      </c>
      <c r="B987" t="s">
        <v>27</v>
      </c>
      <c r="C987">
        <v>2018</v>
      </c>
      <c r="D987" t="s">
        <v>33</v>
      </c>
      <c r="E987">
        <v>32325</v>
      </c>
      <c r="F987" t="s">
        <v>80</v>
      </c>
      <c r="G987" t="s">
        <v>3</v>
      </c>
    </row>
    <row r="988" spans="1:7" x14ac:dyDescent="0.35">
      <c r="A988" t="s">
        <v>86</v>
      </c>
      <c r="B988" t="s">
        <v>27</v>
      </c>
      <c r="C988">
        <v>2018</v>
      </c>
      <c r="D988" t="s">
        <v>33</v>
      </c>
      <c r="E988">
        <v>4868</v>
      </c>
      <c r="F988" t="s">
        <v>81</v>
      </c>
      <c r="G988" t="s">
        <v>2</v>
      </c>
    </row>
    <row r="989" spans="1:7" x14ac:dyDescent="0.35">
      <c r="A989" t="s">
        <v>86</v>
      </c>
      <c r="B989" t="s">
        <v>28</v>
      </c>
      <c r="C989">
        <v>2018</v>
      </c>
      <c r="D989" t="s">
        <v>33</v>
      </c>
      <c r="E989">
        <v>505757</v>
      </c>
      <c r="F989" t="s">
        <v>79</v>
      </c>
      <c r="G989" t="s">
        <v>1</v>
      </c>
    </row>
    <row r="990" spans="1:7" x14ac:dyDescent="0.35">
      <c r="A990" t="s">
        <v>86</v>
      </c>
      <c r="B990" t="s">
        <v>28</v>
      </c>
      <c r="C990">
        <v>2018</v>
      </c>
      <c r="D990" t="s">
        <v>33</v>
      </c>
      <c r="E990">
        <v>54232</v>
      </c>
      <c r="F990" t="s">
        <v>80</v>
      </c>
      <c r="G990" t="s">
        <v>3</v>
      </c>
    </row>
    <row r="991" spans="1:7" x14ac:dyDescent="0.35">
      <c r="A991" t="s">
        <v>86</v>
      </c>
      <c r="B991" t="s">
        <v>28</v>
      </c>
      <c r="C991">
        <v>2018</v>
      </c>
      <c r="D991" t="s">
        <v>33</v>
      </c>
      <c r="E991">
        <v>3894</v>
      </c>
      <c r="F991" t="s">
        <v>81</v>
      </c>
      <c r="G991" t="s">
        <v>2</v>
      </c>
    </row>
    <row r="992" spans="1:7" x14ac:dyDescent="0.35">
      <c r="A992" t="s">
        <v>87</v>
      </c>
      <c r="B992" t="s">
        <v>8</v>
      </c>
      <c r="C992">
        <v>2018</v>
      </c>
      <c r="D992" t="s">
        <v>34</v>
      </c>
      <c r="E992">
        <v>308872</v>
      </c>
      <c r="F992" t="s">
        <v>79</v>
      </c>
      <c r="G992" t="s">
        <v>1</v>
      </c>
    </row>
    <row r="993" spans="1:7" x14ac:dyDescent="0.35">
      <c r="A993" t="s">
        <v>87</v>
      </c>
      <c r="B993" t="s">
        <v>8</v>
      </c>
      <c r="C993">
        <v>2018</v>
      </c>
      <c r="D993" t="s">
        <v>34</v>
      </c>
      <c r="E993">
        <v>27574</v>
      </c>
      <c r="F993" t="s">
        <v>80</v>
      </c>
      <c r="G993" t="s">
        <v>3</v>
      </c>
    </row>
    <row r="994" spans="1:7" x14ac:dyDescent="0.35">
      <c r="A994" t="s">
        <v>87</v>
      </c>
      <c r="B994" t="s">
        <v>8</v>
      </c>
      <c r="C994">
        <v>2018</v>
      </c>
      <c r="D994" t="s">
        <v>34</v>
      </c>
      <c r="E994">
        <v>5099</v>
      </c>
      <c r="F994" t="s">
        <v>81</v>
      </c>
      <c r="G994" t="s">
        <v>2</v>
      </c>
    </row>
    <row r="995" spans="1:7" x14ac:dyDescent="0.35">
      <c r="A995" t="s">
        <v>87</v>
      </c>
      <c r="B995" t="s">
        <v>11</v>
      </c>
      <c r="C995">
        <v>2018</v>
      </c>
      <c r="D995" t="s">
        <v>34</v>
      </c>
      <c r="E995">
        <v>276989</v>
      </c>
      <c r="F995" t="s">
        <v>79</v>
      </c>
      <c r="G995" t="s">
        <v>1</v>
      </c>
    </row>
    <row r="996" spans="1:7" x14ac:dyDescent="0.35">
      <c r="A996" t="s">
        <v>87</v>
      </c>
      <c r="B996" t="s">
        <v>11</v>
      </c>
      <c r="C996">
        <v>2018</v>
      </c>
      <c r="D996" t="s">
        <v>34</v>
      </c>
      <c r="E996">
        <v>47635</v>
      </c>
      <c r="F996" t="s">
        <v>80</v>
      </c>
      <c r="G996" t="s">
        <v>3</v>
      </c>
    </row>
    <row r="997" spans="1:7" x14ac:dyDescent="0.35">
      <c r="A997" t="s">
        <v>87</v>
      </c>
      <c r="B997" t="s">
        <v>11</v>
      </c>
      <c r="C997">
        <v>2018</v>
      </c>
      <c r="D997" t="s">
        <v>34</v>
      </c>
      <c r="E997">
        <v>5559</v>
      </c>
      <c r="F997" t="s">
        <v>81</v>
      </c>
      <c r="G997" t="s">
        <v>2</v>
      </c>
    </row>
    <row r="998" spans="1:7" x14ac:dyDescent="0.35">
      <c r="A998" t="s">
        <v>87</v>
      </c>
      <c r="B998" t="s">
        <v>12</v>
      </c>
      <c r="C998">
        <v>2018</v>
      </c>
      <c r="D998" t="s">
        <v>34</v>
      </c>
      <c r="E998">
        <v>288098</v>
      </c>
      <c r="F998" t="s">
        <v>79</v>
      </c>
      <c r="G998" t="s">
        <v>1</v>
      </c>
    </row>
    <row r="999" spans="1:7" x14ac:dyDescent="0.35">
      <c r="A999" t="s">
        <v>87</v>
      </c>
      <c r="B999" t="s">
        <v>12</v>
      </c>
      <c r="C999">
        <v>2018</v>
      </c>
      <c r="D999" t="s">
        <v>34</v>
      </c>
      <c r="E999">
        <v>34208</v>
      </c>
      <c r="F999" t="s">
        <v>80</v>
      </c>
      <c r="G999" t="s">
        <v>3</v>
      </c>
    </row>
    <row r="1000" spans="1:7" x14ac:dyDescent="0.35">
      <c r="A1000" t="s">
        <v>87</v>
      </c>
      <c r="B1000" t="s">
        <v>12</v>
      </c>
      <c r="C1000">
        <v>2018</v>
      </c>
      <c r="D1000" t="s">
        <v>34</v>
      </c>
      <c r="E1000">
        <v>5773</v>
      </c>
      <c r="F1000" t="s">
        <v>81</v>
      </c>
      <c r="G1000" t="s">
        <v>2</v>
      </c>
    </row>
    <row r="1001" spans="1:7" x14ac:dyDescent="0.35">
      <c r="A1001" t="s">
        <v>87</v>
      </c>
      <c r="B1001" t="s">
        <v>13</v>
      </c>
      <c r="C1001">
        <v>2018</v>
      </c>
      <c r="D1001" t="s">
        <v>34</v>
      </c>
      <c r="E1001">
        <v>433696</v>
      </c>
      <c r="F1001" t="s">
        <v>79</v>
      </c>
      <c r="G1001" t="s">
        <v>1</v>
      </c>
    </row>
    <row r="1002" spans="1:7" x14ac:dyDescent="0.35">
      <c r="A1002" t="s">
        <v>87</v>
      </c>
      <c r="B1002" t="s">
        <v>13</v>
      </c>
      <c r="C1002">
        <v>2018</v>
      </c>
      <c r="D1002" t="s">
        <v>34</v>
      </c>
      <c r="E1002">
        <v>47436</v>
      </c>
      <c r="F1002" t="s">
        <v>80</v>
      </c>
      <c r="G1002" t="s">
        <v>3</v>
      </c>
    </row>
    <row r="1003" spans="1:7" x14ac:dyDescent="0.35">
      <c r="A1003" t="s">
        <v>87</v>
      </c>
      <c r="B1003" t="s">
        <v>13</v>
      </c>
      <c r="C1003">
        <v>2018</v>
      </c>
      <c r="D1003" t="s">
        <v>34</v>
      </c>
      <c r="E1003">
        <v>6089</v>
      </c>
      <c r="F1003" t="s">
        <v>81</v>
      </c>
      <c r="G1003" t="s">
        <v>2</v>
      </c>
    </row>
    <row r="1004" spans="1:7" x14ac:dyDescent="0.35">
      <c r="A1004" t="s">
        <v>87</v>
      </c>
      <c r="B1004" t="s">
        <v>16</v>
      </c>
      <c r="C1004">
        <v>2018</v>
      </c>
      <c r="D1004" t="s">
        <v>34</v>
      </c>
      <c r="E1004">
        <v>405977</v>
      </c>
      <c r="F1004" t="s">
        <v>79</v>
      </c>
      <c r="G1004" t="s">
        <v>1</v>
      </c>
    </row>
    <row r="1005" spans="1:7" x14ac:dyDescent="0.35">
      <c r="A1005" t="s">
        <v>87</v>
      </c>
      <c r="B1005" t="s">
        <v>16</v>
      </c>
      <c r="C1005">
        <v>2018</v>
      </c>
      <c r="D1005" t="s">
        <v>34</v>
      </c>
      <c r="E1005">
        <v>51630</v>
      </c>
      <c r="F1005" t="s">
        <v>80</v>
      </c>
      <c r="G1005" t="s">
        <v>3</v>
      </c>
    </row>
    <row r="1006" spans="1:7" x14ac:dyDescent="0.35">
      <c r="A1006" t="s">
        <v>87</v>
      </c>
      <c r="B1006" t="s">
        <v>16</v>
      </c>
      <c r="C1006">
        <v>2018</v>
      </c>
      <c r="D1006" t="s">
        <v>34</v>
      </c>
      <c r="E1006">
        <v>6005</v>
      </c>
      <c r="F1006" t="s">
        <v>81</v>
      </c>
      <c r="G1006" t="s">
        <v>2</v>
      </c>
    </row>
    <row r="1007" spans="1:7" x14ac:dyDescent="0.35">
      <c r="A1007" t="s">
        <v>87</v>
      </c>
      <c r="B1007" t="s">
        <v>19</v>
      </c>
      <c r="C1007">
        <v>2018</v>
      </c>
      <c r="D1007" t="s">
        <v>34</v>
      </c>
      <c r="E1007">
        <v>383653</v>
      </c>
      <c r="F1007" t="s">
        <v>79</v>
      </c>
      <c r="G1007" t="s">
        <v>1</v>
      </c>
    </row>
    <row r="1008" spans="1:7" x14ac:dyDescent="0.35">
      <c r="A1008" t="s">
        <v>87</v>
      </c>
      <c r="B1008" t="s">
        <v>19</v>
      </c>
      <c r="C1008">
        <v>2018</v>
      </c>
      <c r="D1008" t="s">
        <v>34</v>
      </c>
      <c r="E1008">
        <v>50413</v>
      </c>
      <c r="F1008" t="s">
        <v>80</v>
      </c>
      <c r="G1008" t="s">
        <v>3</v>
      </c>
    </row>
    <row r="1009" spans="1:7" x14ac:dyDescent="0.35">
      <c r="A1009" t="s">
        <v>87</v>
      </c>
      <c r="B1009" t="s">
        <v>19</v>
      </c>
      <c r="C1009">
        <v>2018</v>
      </c>
      <c r="D1009" t="s">
        <v>34</v>
      </c>
      <c r="E1009">
        <v>4130</v>
      </c>
      <c r="F1009" t="s">
        <v>81</v>
      </c>
      <c r="G1009" t="s">
        <v>2</v>
      </c>
    </row>
    <row r="1010" spans="1:7" x14ac:dyDescent="0.35">
      <c r="A1010" t="s">
        <v>87</v>
      </c>
      <c r="B1010" t="s">
        <v>22</v>
      </c>
      <c r="C1010">
        <v>2018</v>
      </c>
      <c r="D1010" t="s">
        <v>34</v>
      </c>
      <c r="E1010">
        <v>494754</v>
      </c>
      <c r="F1010" t="s">
        <v>79</v>
      </c>
      <c r="G1010" t="s">
        <v>1</v>
      </c>
    </row>
    <row r="1011" spans="1:7" x14ac:dyDescent="0.35">
      <c r="A1011" t="s">
        <v>87</v>
      </c>
      <c r="B1011" t="s">
        <v>22</v>
      </c>
      <c r="C1011">
        <v>2018</v>
      </c>
      <c r="D1011" t="s">
        <v>34</v>
      </c>
      <c r="E1011">
        <v>53082</v>
      </c>
      <c r="F1011" t="s">
        <v>80</v>
      </c>
      <c r="G1011" t="s">
        <v>3</v>
      </c>
    </row>
    <row r="1012" spans="1:7" x14ac:dyDescent="0.35">
      <c r="A1012" t="s">
        <v>87</v>
      </c>
      <c r="B1012" t="s">
        <v>22</v>
      </c>
      <c r="C1012">
        <v>2018</v>
      </c>
      <c r="D1012" t="s">
        <v>34</v>
      </c>
      <c r="E1012">
        <v>5678</v>
      </c>
      <c r="F1012" t="s">
        <v>81</v>
      </c>
      <c r="G1012" t="s">
        <v>2</v>
      </c>
    </row>
    <row r="1013" spans="1:7" x14ac:dyDescent="0.35">
      <c r="A1013" t="s">
        <v>87</v>
      </c>
      <c r="B1013" t="s">
        <v>25</v>
      </c>
      <c r="C1013">
        <v>2018</v>
      </c>
      <c r="D1013" t="s">
        <v>34</v>
      </c>
      <c r="E1013">
        <v>502045</v>
      </c>
      <c r="F1013" t="s">
        <v>79</v>
      </c>
      <c r="G1013" t="s">
        <v>1</v>
      </c>
    </row>
    <row r="1014" spans="1:7" x14ac:dyDescent="0.35">
      <c r="A1014" t="s">
        <v>87</v>
      </c>
      <c r="B1014" t="s">
        <v>25</v>
      </c>
      <c r="C1014">
        <v>2018</v>
      </c>
      <c r="D1014" t="s">
        <v>34</v>
      </c>
      <c r="E1014">
        <v>54714</v>
      </c>
      <c r="F1014" t="s">
        <v>80</v>
      </c>
      <c r="G1014" t="s">
        <v>3</v>
      </c>
    </row>
    <row r="1015" spans="1:7" x14ac:dyDescent="0.35">
      <c r="A1015" t="s">
        <v>87</v>
      </c>
      <c r="B1015" t="s">
        <v>25</v>
      </c>
      <c r="C1015">
        <v>2018</v>
      </c>
      <c r="D1015" t="s">
        <v>34</v>
      </c>
      <c r="E1015">
        <v>6471</v>
      </c>
      <c r="F1015" t="s">
        <v>81</v>
      </c>
      <c r="G1015" t="s">
        <v>2</v>
      </c>
    </row>
    <row r="1016" spans="1:7" x14ac:dyDescent="0.35">
      <c r="A1016" t="s">
        <v>87</v>
      </c>
      <c r="B1016" t="s">
        <v>26</v>
      </c>
      <c r="C1016">
        <v>2018</v>
      </c>
      <c r="D1016" t="s">
        <v>34</v>
      </c>
      <c r="E1016">
        <v>441239</v>
      </c>
      <c r="F1016" t="s">
        <v>79</v>
      </c>
      <c r="G1016" t="s">
        <v>1</v>
      </c>
    </row>
    <row r="1017" spans="1:7" x14ac:dyDescent="0.35">
      <c r="A1017" t="s">
        <v>87</v>
      </c>
      <c r="B1017" t="s">
        <v>26</v>
      </c>
      <c r="C1017">
        <v>2018</v>
      </c>
      <c r="D1017" t="s">
        <v>34</v>
      </c>
      <c r="E1017">
        <v>37720</v>
      </c>
      <c r="F1017" t="s">
        <v>80</v>
      </c>
      <c r="G1017" t="s">
        <v>3</v>
      </c>
    </row>
    <row r="1018" spans="1:7" x14ac:dyDescent="0.35">
      <c r="A1018" t="s">
        <v>87</v>
      </c>
      <c r="B1018" t="s">
        <v>26</v>
      </c>
      <c r="C1018">
        <v>2018</v>
      </c>
      <c r="D1018" t="s">
        <v>34</v>
      </c>
      <c r="E1018">
        <v>4650</v>
      </c>
      <c r="F1018" t="s">
        <v>81</v>
      </c>
      <c r="G1018" t="s">
        <v>2</v>
      </c>
    </row>
    <row r="1019" spans="1:7" x14ac:dyDescent="0.35">
      <c r="A1019" t="s">
        <v>87</v>
      </c>
      <c r="B1019" t="s">
        <v>27</v>
      </c>
      <c r="C1019">
        <v>2018</v>
      </c>
      <c r="D1019" t="s">
        <v>34</v>
      </c>
      <c r="E1019">
        <v>209930</v>
      </c>
      <c r="F1019" t="s">
        <v>79</v>
      </c>
      <c r="G1019" t="s">
        <v>1</v>
      </c>
    </row>
    <row r="1020" spans="1:7" x14ac:dyDescent="0.35">
      <c r="A1020" t="s">
        <v>87</v>
      </c>
      <c r="B1020" t="s">
        <v>27</v>
      </c>
      <c r="C1020">
        <v>2018</v>
      </c>
      <c r="D1020" t="s">
        <v>34</v>
      </c>
      <c r="E1020">
        <v>45551</v>
      </c>
      <c r="F1020" t="s">
        <v>80</v>
      </c>
      <c r="G1020" t="s">
        <v>3</v>
      </c>
    </row>
    <row r="1021" spans="1:7" x14ac:dyDescent="0.35">
      <c r="A1021" t="s">
        <v>87</v>
      </c>
      <c r="B1021" t="s">
        <v>27</v>
      </c>
      <c r="C1021">
        <v>2018</v>
      </c>
      <c r="D1021" t="s">
        <v>34</v>
      </c>
      <c r="E1021">
        <v>6668</v>
      </c>
      <c r="F1021" t="s">
        <v>81</v>
      </c>
      <c r="G1021" t="s">
        <v>2</v>
      </c>
    </row>
    <row r="1022" spans="1:7" x14ac:dyDescent="0.35">
      <c r="A1022" t="s">
        <v>87</v>
      </c>
      <c r="B1022" t="s">
        <v>28</v>
      </c>
      <c r="C1022">
        <v>2018</v>
      </c>
      <c r="D1022" t="s">
        <v>34</v>
      </c>
      <c r="E1022">
        <v>214789</v>
      </c>
      <c r="F1022" t="s">
        <v>79</v>
      </c>
      <c r="G1022" t="s">
        <v>1</v>
      </c>
    </row>
    <row r="1023" spans="1:7" x14ac:dyDescent="0.35">
      <c r="A1023" t="s">
        <v>87</v>
      </c>
      <c r="B1023" t="s">
        <v>28</v>
      </c>
      <c r="C1023">
        <v>2018</v>
      </c>
      <c r="D1023" t="s">
        <v>34</v>
      </c>
      <c r="E1023">
        <v>55133</v>
      </c>
      <c r="F1023" t="s">
        <v>80</v>
      </c>
      <c r="G1023" t="s">
        <v>3</v>
      </c>
    </row>
    <row r="1024" spans="1:7" x14ac:dyDescent="0.35">
      <c r="A1024" t="s">
        <v>87</v>
      </c>
      <c r="B1024" t="s">
        <v>28</v>
      </c>
      <c r="C1024">
        <v>2018</v>
      </c>
      <c r="D1024" t="s">
        <v>34</v>
      </c>
      <c r="E1024">
        <v>5227</v>
      </c>
      <c r="F1024" t="s">
        <v>81</v>
      </c>
      <c r="G1024" t="s">
        <v>2</v>
      </c>
    </row>
    <row r="1025" spans="1:7" x14ac:dyDescent="0.35">
      <c r="A1025" t="s">
        <v>88</v>
      </c>
      <c r="B1025" t="s">
        <v>8</v>
      </c>
      <c r="C1025">
        <v>2018</v>
      </c>
      <c r="D1025" t="s">
        <v>35</v>
      </c>
      <c r="E1025">
        <v>497647</v>
      </c>
      <c r="F1025" t="s">
        <v>79</v>
      </c>
      <c r="G1025" t="s">
        <v>1</v>
      </c>
    </row>
    <row r="1026" spans="1:7" x14ac:dyDescent="0.35">
      <c r="A1026" t="s">
        <v>88</v>
      </c>
      <c r="B1026" t="s">
        <v>8</v>
      </c>
      <c r="C1026">
        <v>2018</v>
      </c>
      <c r="D1026" t="s">
        <v>35</v>
      </c>
      <c r="E1026">
        <v>44195</v>
      </c>
      <c r="F1026" t="s">
        <v>80</v>
      </c>
      <c r="G1026" t="s">
        <v>3</v>
      </c>
    </row>
    <row r="1027" spans="1:7" x14ac:dyDescent="0.35">
      <c r="A1027" t="s">
        <v>88</v>
      </c>
      <c r="B1027" t="s">
        <v>8</v>
      </c>
      <c r="C1027">
        <v>2018</v>
      </c>
      <c r="D1027" t="s">
        <v>35</v>
      </c>
      <c r="E1027">
        <v>4107</v>
      </c>
      <c r="F1027" t="s">
        <v>81</v>
      </c>
      <c r="G1027" t="s">
        <v>2</v>
      </c>
    </row>
    <row r="1028" spans="1:7" x14ac:dyDescent="0.35">
      <c r="A1028" t="s">
        <v>88</v>
      </c>
      <c r="B1028" t="s">
        <v>11</v>
      </c>
      <c r="C1028">
        <v>2018</v>
      </c>
      <c r="D1028" t="s">
        <v>35</v>
      </c>
      <c r="E1028">
        <v>287796</v>
      </c>
      <c r="F1028" t="s">
        <v>79</v>
      </c>
      <c r="G1028" t="s">
        <v>1</v>
      </c>
    </row>
    <row r="1029" spans="1:7" x14ac:dyDescent="0.35">
      <c r="A1029" t="s">
        <v>88</v>
      </c>
      <c r="B1029" t="s">
        <v>11</v>
      </c>
      <c r="C1029">
        <v>2018</v>
      </c>
      <c r="D1029" t="s">
        <v>35</v>
      </c>
      <c r="E1029">
        <v>28967</v>
      </c>
      <c r="F1029" t="s">
        <v>80</v>
      </c>
      <c r="G1029" t="s">
        <v>3</v>
      </c>
    </row>
    <row r="1030" spans="1:7" x14ac:dyDescent="0.35">
      <c r="A1030" t="s">
        <v>88</v>
      </c>
      <c r="B1030" t="s">
        <v>11</v>
      </c>
      <c r="C1030">
        <v>2018</v>
      </c>
      <c r="D1030" t="s">
        <v>35</v>
      </c>
      <c r="E1030">
        <v>3996</v>
      </c>
      <c r="F1030" t="s">
        <v>81</v>
      </c>
      <c r="G1030" t="s">
        <v>2</v>
      </c>
    </row>
    <row r="1031" spans="1:7" x14ac:dyDescent="0.35">
      <c r="A1031" t="s">
        <v>88</v>
      </c>
      <c r="B1031" t="s">
        <v>12</v>
      </c>
      <c r="C1031">
        <v>2018</v>
      </c>
      <c r="D1031" t="s">
        <v>35</v>
      </c>
      <c r="E1031">
        <v>303920</v>
      </c>
      <c r="F1031" t="s">
        <v>79</v>
      </c>
      <c r="G1031" t="s">
        <v>1</v>
      </c>
    </row>
    <row r="1032" spans="1:7" x14ac:dyDescent="0.35">
      <c r="A1032" t="s">
        <v>88</v>
      </c>
      <c r="B1032" t="s">
        <v>12</v>
      </c>
      <c r="C1032">
        <v>2018</v>
      </c>
      <c r="D1032" t="s">
        <v>35</v>
      </c>
      <c r="E1032">
        <v>42135</v>
      </c>
      <c r="F1032" t="s">
        <v>80</v>
      </c>
      <c r="G1032" t="s">
        <v>3</v>
      </c>
    </row>
    <row r="1033" spans="1:7" x14ac:dyDescent="0.35">
      <c r="A1033" t="s">
        <v>88</v>
      </c>
      <c r="B1033" t="s">
        <v>12</v>
      </c>
      <c r="C1033">
        <v>2018</v>
      </c>
      <c r="D1033" t="s">
        <v>35</v>
      </c>
      <c r="E1033">
        <v>4099</v>
      </c>
      <c r="F1033" t="s">
        <v>81</v>
      </c>
      <c r="G1033" t="s">
        <v>2</v>
      </c>
    </row>
    <row r="1034" spans="1:7" x14ac:dyDescent="0.35">
      <c r="A1034" t="s">
        <v>88</v>
      </c>
      <c r="B1034" t="s">
        <v>13</v>
      </c>
      <c r="C1034">
        <v>2018</v>
      </c>
      <c r="D1034" t="s">
        <v>35</v>
      </c>
      <c r="E1034">
        <v>287172</v>
      </c>
      <c r="F1034" t="s">
        <v>79</v>
      </c>
      <c r="G1034" t="s">
        <v>1</v>
      </c>
    </row>
    <row r="1035" spans="1:7" x14ac:dyDescent="0.35">
      <c r="A1035" t="s">
        <v>88</v>
      </c>
      <c r="B1035" t="s">
        <v>13</v>
      </c>
      <c r="C1035">
        <v>2018</v>
      </c>
      <c r="D1035" t="s">
        <v>35</v>
      </c>
      <c r="E1035">
        <v>31595</v>
      </c>
      <c r="F1035" t="s">
        <v>80</v>
      </c>
      <c r="G1035" t="s">
        <v>3</v>
      </c>
    </row>
    <row r="1036" spans="1:7" x14ac:dyDescent="0.35">
      <c r="A1036" t="s">
        <v>88</v>
      </c>
      <c r="B1036" t="s">
        <v>13</v>
      </c>
      <c r="C1036">
        <v>2018</v>
      </c>
      <c r="D1036" t="s">
        <v>35</v>
      </c>
      <c r="E1036">
        <v>6144</v>
      </c>
      <c r="F1036" t="s">
        <v>81</v>
      </c>
      <c r="G1036" t="s">
        <v>2</v>
      </c>
    </row>
    <row r="1037" spans="1:7" x14ac:dyDescent="0.35">
      <c r="A1037" t="s">
        <v>88</v>
      </c>
      <c r="B1037" t="s">
        <v>16</v>
      </c>
      <c r="C1037">
        <v>2018</v>
      </c>
      <c r="D1037" t="s">
        <v>35</v>
      </c>
      <c r="E1037">
        <v>383208</v>
      </c>
      <c r="F1037" t="s">
        <v>79</v>
      </c>
      <c r="G1037" t="s">
        <v>1</v>
      </c>
    </row>
    <row r="1038" spans="1:7" x14ac:dyDescent="0.35">
      <c r="A1038" t="s">
        <v>88</v>
      </c>
      <c r="B1038" t="s">
        <v>16</v>
      </c>
      <c r="C1038">
        <v>2018</v>
      </c>
      <c r="D1038" t="s">
        <v>35</v>
      </c>
      <c r="E1038">
        <v>38249</v>
      </c>
      <c r="F1038" t="s">
        <v>80</v>
      </c>
      <c r="G1038" t="s">
        <v>3</v>
      </c>
    </row>
    <row r="1039" spans="1:7" x14ac:dyDescent="0.35">
      <c r="A1039" t="s">
        <v>88</v>
      </c>
      <c r="B1039" t="s">
        <v>16</v>
      </c>
      <c r="C1039">
        <v>2018</v>
      </c>
      <c r="D1039" t="s">
        <v>35</v>
      </c>
      <c r="E1039">
        <v>5700</v>
      </c>
      <c r="F1039" t="s">
        <v>81</v>
      </c>
      <c r="G1039" t="s">
        <v>2</v>
      </c>
    </row>
    <row r="1040" spans="1:7" x14ac:dyDescent="0.35">
      <c r="A1040" t="s">
        <v>88</v>
      </c>
      <c r="B1040" t="s">
        <v>19</v>
      </c>
      <c r="C1040">
        <v>2018</v>
      </c>
      <c r="D1040" t="s">
        <v>35</v>
      </c>
      <c r="E1040">
        <v>231719</v>
      </c>
      <c r="F1040" t="s">
        <v>79</v>
      </c>
      <c r="G1040" t="s">
        <v>1</v>
      </c>
    </row>
    <row r="1041" spans="1:7" x14ac:dyDescent="0.35">
      <c r="A1041" t="s">
        <v>88</v>
      </c>
      <c r="B1041" t="s">
        <v>19</v>
      </c>
      <c r="C1041">
        <v>2018</v>
      </c>
      <c r="D1041" t="s">
        <v>35</v>
      </c>
      <c r="E1041">
        <v>42088</v>
      </c>
      <c r="F1041" t="s">
        <v>80</v>
      </c>
      <c r="G1041" t="s">
        <v>3</v>
      </c>
    </row>
    <row r="1042" spans="1:7" x14ac:dyDescent="0.35">
      <c r="A1042" t="s">
        <v>88</v>
      </c>
      <c r="B1042" t="s">
        <v>19</v>
      </c>
      <c r="C1042">
        <v>2018</v>
      </c>
      <c r="D1042" t="s">
        <v>35</v>
      </c>
      <c r="E1042">
        <v>4777</v>
      </c>
      <c r="F1042" t="s">
        <v>81</v>
      </c>
      <c r="G1042" t="s">
        <v>2</v>
      </c>
    </row>
    <row r="1043" spans="1:7" x14ac:dyDescent="0.35">
      <c r="A1043" t="s">
        <v>88</v>
      </c>
      <c r="B1043" t="s">
        <v>22</v>
      </c>
      <c r="C1043">
        <v>2018</v>
      </c>
      <c r="D1043" t="s">
        <v>35</v>
      </c>
      <c r="E1043">
        <v>495985</v>
      </c>
      <c r="F1043" t="s">
        <v>79</v>
      </c>
      <c r="G1043" t="s">
        <v>1</v>
      </c>
    </row>
    <row r="1044" spans="1:7" x14ac:dyDescent="0.35">
      <c r="A1044" t="s">
        <v>88</v>
      </c>
      <c r="B1044" t="s">
        <v>22</v>
      </c>
      <c r="C1044">
        <v>2018</v>
      </c>
      <c r="D1044" t="s">
        <v>35</v>
      </c>
      <c r="E1044">
        <v>54285</v>
      </c>
      <c r="F1044" t="s">
        <v>80</v>
      </c>
      <c r="G1044" t="s">
        <v>3</v>
      </c>
    </row>
    <row r="1045" spans="1:7" x14ac:dyDescent="0.35">
      <c r="A1045" t="s">
        <v>88</v>
      </c>
      <c r="B1045" t="s">
        <v>22</v>
      </c>
      <c r="C1045">
        <v>2018</v>
      </c>
      <c r="D1045" t="s">
        <v>35</v>
      </c>
      <c r="E1045">
        <v>6561</v>
      </c>
      <c r="F1045" t="s">
        <v>81</v>
      </c>
      <c r="G1045" t="s">
        <v>2</v>
      </c>
    </row>
    <row r="1046" spans="1:7" x14ac:dyDescent="0.35">
      <c r="A1046" t="s">
        <v>88</v>
      </c>
      <c r="B1046" t="s">
        <v>25</v>
      </c>
      <c r="C1046">
        <v>2018</v>
      </c>
      <c r="D1046" t="s">
        <v>35</v>
      </c>
      <c r="E1046">
        <v>478891</v>
      </c>
      <c r="F1046" t="s">
        <v>79</v>
      </c>
      <c r="G1046" t="s">
        <v>1</v>
      </c>
    </row>
    <row r="1047" spans="1:7" x14ac:dyDescent="0.35">
      <c r="A1047" t="s">
        <v>88</v>
      </c>
      <c r="B1047" t="s">
        <v>25</v>
      </c>
      <c r="C1047">
        <v>2018</v>
      </c>
      <c r="D1047" t="s">
        <v>35</v>
      </c>
      <c r="E1047">
        <v>47605</v>
      </c>
      <c r="F1047" t="s">
        <v>80</v>
      </c>
      <c r="G1047" t="s">
        <v>3</v>
      </c>
    </row>
    <row r="1048" spans="1:7" x14ac:dyDescent="0.35">
      <c r="A1048" t="s">
        <v>88</v>
      </c>
      <c r="B1048" t="s">
        <v>25</v>
      </c>
      <c r="C1048">
        <v>2018</v>
      </c>
      <c r="D1048" t="s">
        <v>35</v>
      </c>
      <c r="E1048">
        <v>5065</v>
      </c>
      <c r="F1048" t="s">
        <v>81</v>
      </c>
      <c r="G1048" t="s">
        <v>2</v>
      </c>
    </row>
    <row r="1049" spans="1:7" x14ac:dyDescent="0.35">
      <c r="A1049" t="s">
        <v>88</v>
      </c>
      <c r="B1049" t="s">
        <v>26</v>
      </c>
      <c r="C1049">
        <v>2018</v>
      </c>
      <c r="D1049" t="s">
        <v>35</v>
      </c>
      <c r="E1049">
        <v>406070</v>
      </c>
      <c r="F1049" t="s">
        <v>79</v>
      </c>
      <c r="G1049" t="s">
        <v>1</v>
      </c>
    </row>
    <row r="1050" spans="1:7" x14ac:dyDescent="0.35">
      <c r="A1050" t="s">
        <v>88</v>
      </c>
      <c r="B1050" t="s">
        <v>26</v>
      </c>
      <c r="C1050">
        <v>2018</v>
      </c>
      <c r="D1050" t="s">
        <v>35</v>
      </c>
      <c r="E1050">
        <v>32296</v>
      </c>
      <c r="F1050" t="s">
        <v>80</v>
      </c>
      <c r="G1050" t="s">
        <v>3</v>
      </c>
    </row>
    <row r="1051" spans="1:7" x14ac:dyDescent="0.35">
      <c r="A1051" t="s">
        <v>88</v>
      </c>
      <c r="B1051" t="s">
        <v>26</v>
      </c>
      <c r="C1051">
        <v>2018</v>
      </c>
      <c r="D1051" t="s">
        <v>35</v>
      </c>
      <c r="E1051">
        <v>6729</v>
      </c>
      <c r="F1051" t="s">
        <v>81</v>
      </c>
      <c r="G1051" t="s">
        <v>2</v>
      </c>
    </row>
    <row r="1052" spans="1:7" x14ac:dyDescent="0.35">
      <c r="A1052" t="s">
        <v>88</v>
      </c>
      <c r="B1052" t="s">
        <v>27</v>
      </c>
      <c r="C1052">
        <v>2018</v>
      </c>
      <c r="D1052" t="s">
        <v>35</v>
      </c>
      <c r="E1052">
        <v>264964</v>
      </c>
      <c r="F1052" t="s">
        <v>79</v>
      </c>
      <c r="G1052" t="s">
        <v>1</v>
      </c>
    </row>
    <row r="1053" spans="1:7" x14ac:dyDescent="0.35">
      <c r="A1053" t="s">
        <v>88</v>
      </c>
      <c r="B1053" t="s">
        <v>27</v>
      </c>
      <c r="C1053">
        <v>2018</v>
      </c>
      <c r="D1053" t="s">
        <v>35</v>
      </c>
      <c r="E1053">
        <v>39041</v>
      </c>
      <c r="F1053" t="s">
        <v>80</v>
      </c>
      <c r="G1053" t="s">
        <v>3</v>
      </c>
    </row>
    <row r="1054" spans="1:7" x14ac:dyDescent="0.35">
      <c r="A1054" t="s">
        <v>88</v>
      </c>
      <c r="B1054" t="s">
        <v>27</v>
      </c>
      <c r="C1054">
        <v>2018</v>
      </c>
      <c r="D1054" t="s">
        <v>35</v>
      </c>
      <c r="E1054">
        <v>5507</v>
      </c>
      <c r="F1054" t="s">
        <v>81</v>
      </c>
      <c r="G1054" t="s">
        <v>2</v>
      </c>
    </row>
    <row r="1055" spans="1:7" x14ac:dyDescent="0.35">
      <c r="A1055" t="s">
        <v>88</v>
      </c>
      <c r="B1055" t="s">
        <v>28</v>
      </c>
      <c r="C1055">
        <v>2018</v>
      </c>
      <c r="D1055" t="s">
        <v>35</v>
      </c>
      <c r="E1055">
        <v>348732</v>
      </c>
      <c r="F1055" t="s">
        <v>79</v>
      </c>
      <c r="G1055" t="s">
        <v>1</v>
      </c>
    </row>
    <row r="1056" spans="1:7" x14ac:dyDescent="0.35">
      <c r="A1056" t="s">
        <v>88</v>
      </c>
      <c r="B1056" t="s">
        <v>28</v>
      </c>
      <c r="C1056">
        <v>2018</v>
      </c>
      <c r="D1056" t="s">
        <v>35</v>
      </c>
      <c r="E1056">
        <v>37989</v>
      </c>
      <c r="F1056" t="s">
        <v>80</v>
      </c>
      <c r="G1056" t="s">
        <v>3</v>
      </c>
    </row>
    <row r="1057" spans="1:7" x14ac:dyDescent="0.35">
      <c r="A1057" t="s">
        <v>88</v>
      </c>
      <c r="B1057" t="s">
        <v>28</v>
      </c>
      <c r="C1057">
        <v>2018</v>
      </c>
      <c r="D1057" t="s">
        <v>35</v>
      </c>
      <c r="E1057">
        <v>3937</v>
      </c>
      <c r="F1057" t="s">
        <v>81</v>
      </c>
      <c r="G1057" t="s">
        <v>2</v>
      </c>
    </row>
    <row r="1058" spans="1:7" x14ac:dyDescent="0.35">
      <c r="A1058" t="s">
        <v>89</v>
      </c>
      <c r="B1058" t="s">
        <v>8</v>
      </c>
      <c r="C1058">
        <v>2018</v>
      </c>
      <c r="D1058" t="s">
        <v>36</v>
      </c>
      <c r="E1058">
        <v>337972</v>
      </c>
      <c r="F1058" t="s">
        <v>79</v>
      </c>
      <c r="G1058" t="s">
        <v>1</v>
      </c>
    </row>
    <row r="1059" spans="1:7" x14ac:dyDescent="0.35">
      <c r="A1059" t="s">
        <v>89</v>
      </c>
      <c r="B1059" t="s">
        <v>8</v>
      </c>
      <c r="C1059">
        <v>2018</v>
      </c>
      <c r="D1059" t="s">
        <v>36</v>
      </c>
      <c r="E1059">
        <v>48414</v>
      </c>
      <c r="F1059" t="s">
        <v>80</v>
      </c>
      <c r="G1059" t="s">
        <v>3</v>
      </c>
    </row>
    <row r="1060" spans="1:7" x14ac:dyDescent="0.35">
      <c r="A1060" t="s">
        <v>89</v>
      </c>
      <c r="B1060" t="s">
        <v>8</v>
      </c>
      <c r="C1060">
        <v>2018</v>
      </c>
      <c r="D1060" t="s">
        <v>36</v>
      </c>
      <c r="E1060">
        <v>4600</v>
      </c>
      <c r="F1060" t="s">
        <v>81</v>
      </c>
      <c r="G1060" t="s">
        <v>2</v>
      </c>
    </row>
    <row r="1061" spans="1:7" x14ac:dyDescent="0.35">
      <c r="A1061" t="s">
        <v>89</v>
      </c>
      <c r="B1061" t="s">
        <v>11</v>
      </c>
      <c r="C1061">
        <v>2018</v>
      </c>
      <c r="D1061" t="s">
        <v>36</v>
      </c>
      <c r="E1061">
        <v>343041</v>
      </c>
      <c r="F1061" t="s">
        <v>79</v>
      </c>
      <c r="G1061" t="s">
        <v>1</v>
      </c>
    </row>
    <row r="1062" spans="1:7" x14ac:dyDescent="0.35">
      <c r="A1062" t="s">
        <v>89</v>
      </c>
      <c r="B1062" t="s">
        <v>11</v>
      </c>
      <c r="C1062">
        <v>2018</v>
      </c>
      <c r="D1062" t="s">
        <v>36</v>
      </c>
      <c r="E1062">
        <v>35897</v>
      </c>
      <c r="F1062" t="s">
        <v>80</v>
      </c>
      <c r="G1062" t="s">
        <v>3</v>
      </c>
    </row>
    <row r="1063" spans="1:7" x14ac:dyDescent="0.35">
      <c r="A1063" t="s">
        <v>89</v>
      </c>
      <c r="B1063" t="s">
        <v>11</v>
      </c>
      <c r="C1063">
        <v>2018</v>
      </c>
      <c r="D1063" t="s">
        <v>36</v>
      </c>
      <c r="E1063">
        <v>5964</v>
      </c>
      <c r="F1063" t="s">
        <v>81</v>
      </c>
      <c r="G1063" t="s">
        <v>2</v>
      </c>
    </row>
    <row r="1064" spans="1:7" x14ac:dyDescent="0.35">
      <c r="A1064" t="s">
        <v>89</v>
      </c>
      <c r="B1064" t="s">
        <v>12</v>
      </c>
      <c r="C1064">
        <v>2018</v>
      </c>
      <c r="D1064" t="s">
        <v>36</v>
      </c>
      <c r="E1064">
        <v>343770</v>
      </c>
      <c r="F1064" t="s">
        <v>79</v>
      </c>
      <c r="G1064" t="s">
        <v>1</v>
      </c>
    </row>
    <row r="1065" spans="1:7" x14ac:dyDescent="0.35">
      <c r="A1065" t="s">
        <v>89</v>
      </c>
      <c r="B1065" t="s">
        <v>12</v>
      </c>
      <c r="C1065">
        <v>2018</v>
      </c>
      <c r="D1065" t="s">
        <v>36</v>
      </c>
      <c r="E1065">
        <v>39232</v>
      </c>
      <c r="F1065" t="s">
        <v>80</v>
      </c>
      <c r="G1065" t="s">
        <v>3</v>
      </c>
    </row>
    <row r="1066" spans="1:7" x14ac:dyDescent="0.35">
      <c r="A1066" t="s">
        <v>89</v>
      </c>
      <c r="B1066" t="s">
        <v>12</v>
      </c>
      <c r="C1066">
        <v>2018</v>
      </c>
      <c r="D1066" t="s">
        <v>36</v>
      </c>
      <c r="E1066">
        <v>4765</v>
      </c>
      <c r="F1066" t="s">
        <v>81</v>
      </c>
      <c r="G1066" t="s">
        <v>2</v>
      </c>
    </row>
    <row r="1067" spans="1:7" x14ac:dyDescent="0.35">
      <c r="A1067" t="s">
        <v>89</v>
      </c>
      <c r="B1067" t="s">
        <v>13</v>
      </c>
      <c r="C1067">
        <v>2018</v>
      </c>
      <c r="D1067" t="s">
        <v>36</v>
      </c>
      <c r="E1067">
        <v>439946</v>
      </c>
      <c r="F1067" t="s">
        <v>79</v>
      </c>
      <c r="G1067" t="s">
        <v>1</v>
      </c>
    </row>
    <row r="1068" spans="1:7" x14ac:dyDescent="0.35">
      <c r="A1068" t="s">
        <v>89</v>
      </c>
      <c r="B1068" t="s">
        <v>13</v>
      </c>
      <c r="C1068">
        <v>2018</v>
      </c>
      <c r="D1068" t="s">
        <v>36</v>
      </c>
      <c r="E1068">
        <v>54626</v>
      </c>
      <c r="F1068" t="s">
        <v>80</v>
      </c>
      <c r="G1068" t="s">
        <v>3</v>
      </c>
    </row>
    <row r="1069" spans="1:7" x14ac:dyDescent="0.35">
      <c r="A1069" t="s">
        <v>89</v>
      </c>
      <c r="B1069" t="s">
        <v>13</v>
      </c>
      <c r="C1069">
        <v>2018</v>
      </c>
      <c r="D1069" t="s">
        <v>36</v>
      </c>
      <c r="E1069">
        <v>4333</v>
      </c>
      <c r="F1069" t="s">
        <v>81</v>
      </c>
      <c r="G1069" t="s">
        <v>2</v>
      </c>
    </row>
    <row r="1070" spans="1:7" x14ac:dyDescent="0.35">
      <c r="A1070" t="s">
        <v>89</v>
      </c>
      <c r="B1070" t="s">
        <v>16</v>
      </c>
      <c r="C1070">
        <v>2018</v>
      </c>
      <c r="D1070" t="s">
        <v>36</v>
      </c>
      <c r="E1070">
        <v>423928</v>
      </c>
      <c r="F1070" t="s">
        <v>79</v>
      </c>
      <c r="G1070" t="s">
        <v>1</v>
      </c>
    </row>
    <row r="1071" spans="1:7" x14ac:dyDescent="0.35">
      <c r="A1071" t="s">
        <v>89</v>
      </c>
      <c r="B1071" t="s">
        <v>16</v>
      </c>
      <c r="C1071">
        <v>2018</v>
      </c>
      <c r="D1071" t="s">
        <v>36</v>
      </c>
      <c r="E1071">
        <v>27309</v>
      </c>
      <c r="F1071" t="s">
        <v>80</v>
      </c>
      <c r="G1071" t="s">
        <v>3</v>
      </c>
    </row>
    <row r="1072" spans="1:7" x14ac:dyDescent="0.35">
      <c r="A1072" t="s">
        <v>89</v>
      </c>
      <c r="B1072" t="s">
        <v>16</v>
      </c>
      <c r="C1072">
        <v>2018</v>
      </c>
      <c r="D1072" t="s">
        <v>36</v>
      </c>
      <c r="E1072">
        <v>6677</v>
      </c>
      <c r="F1072" t="s">
        <v>81</v>
      </c>
      <c r="G1072" t="s">
        <v>2</v>
      </c>
    </row>
    <row r="1073" spans="1:7" x14ac:dyDescent="0.35">
      <c r="A1073" t="s">
        <v>89</v>
      </c>
      <c r="B1073" t="s">
        <v>19</v>
      </c>
      <c r="C1073">
        <v>2018</v>
      </c>
      <c r="D1073" t="s">
        <v>36</v>
      </c>
      <c r="E1073">
        <v>410320</v>
      </c>
      <c r="F1073" t="s">
        <v>79</v>
      </c>
      <c r="G1073" t="s">
        <v>1</v>
      </c>
    </row>
    <row r="1074" spans="1:7" x14ac:dyDescent="0.35">
      <c r="A1074" t="s">
        <v>89</v>
      </c>
      <c r="B1074" t="s">
        <v>19</v>
      </c>
      <c r="C1074">
        <v>2018</v>
      </c>
      <c r="D1074" t="s">
        <v>36</v>
      </c>
      <c r="E1074">
        <v>33666</v>
      </c>
      <c r="F1074" t="s">
        <v>80</v>
      </c>
      <c r="G1074" t="s">
        <v>3</v>
      </c>
    </row>
    <row r="1075" spans="1:7" x14ac:dyDescent="0.35">
      <c r="A1075" t="s">
        <v>89</v>
      </c>
      <c r="B1075" t="s">
        <v>19</v>
      </c>
      <c r="C1075">
        <v>2018</v>
      </c>
      <c r="D1075" t="s">
        <v>36</v>
      </c>
      <c r="E1075">
        <v>5651</v>
      </c>
      <c r="F1075" t="s">
        <v>81</v>
      </c>
      <c r="G1075" t="s">
        <v>2</v>
      </c>
    </row>
    <row r="1076" spans="1:7" x14ac:dyDescent="0.35">
      <c r="A1076" t="s">
        <v>89</v>
      </c>
      <c r="B1076" t="s">
        <v>22</v>
      </c>
      <c r="C1076">
        <v>2018</v>
      </c>
      <c r="D1076" t="s">
        <v>36</v>
      </c>
      <c r="E1076">
        <v>209588</v>
      </c>
      <c r="F1076" t="s">
        <v>79</v>
      </c>
      <c r="G1076" t="s">
        <v>1</v>
      </c>
    </row>
    <row r="1077" spans="1:7" x14ac:dyDescent="0.35">
      <c r="A1077" t="s">
        <v>89</v>
      </c>
      <c r="B1077" t="s">
        <v>22</v>
      </c>
      <c r="C1077">
        <v>2018</v>
      </c>
      <c r="D1077" t="s">
        <v>36</v>
      </c>
      <c r="E1077">
        <v>46242</v>
      </c>
      <c r="F1077" t="s">
        <v>80</v>
      </c>
      <c r="G1077" t="s">
        <v>3</v>
      </c>
    </row>
    <row r="1078" spans="1:7" x14ac:dyDescent="0.35">
      <c r="A1078" t="s">
        <v>89</v>
      </c>
      <c r="B1078" t="s">
        <v>22</v>
      </c>
      <c r="C1078">
        <v>2018</v>
      </c>
      <c r="D1078" t="s">
        <v>36</v>
      </c>
      <c r="E1078">
        <v>5682</v>
      </c>
      <c r="F1078" t="s">
        <v>81</v>
      </c>
      <c r="G1078" t="s">
        <v>2</v>
      </c>
    </row>
    <row r="1079" spans="1:7" x14ac:dyDescent="0.35">
      <c r="A1079" t="s">
        <v>89</v>
      </c>
      <c r="B1079" t="s">
        <v>25</v>
      </c>
      <c r="C1079">
        <v>2018</v>
      </c>
      <c r="D1079" t="s">
        <v>36</v>
      </c>
      <c r="E1079">
        <v>215356</v>
      </c>
      <c r="F1079" t="s">
        <v>79</v>
      </c>
      <c r="G1079" t="s">
        <v>1</v>
      </c>
    </row>
    <row r="1080" spans="1:7" x14ac:dyDescent="0.35">
      <c r="A1080" t="s">
        <v>89</v>
      </c>
      <c r="B1080" t="s">
        <v>25</v>
      </c>
      <c r="C1080">
        <v>2018</v>
      </c>
      <c r="D1080" t="s">
        <v>36</v>
      </c>
      <c r="E1080">
        <v>36477</v>
      </c>
      <c r="F1080" t="s">
        <v>80</v>
      </c>
      <c r="G1080" t="s">
        <v>3</v>
      </c>
    </row>
    <row r="1081" spans="1:7" x14ac:dyDescent="0.35">
      <c r="A1081" t="s">
        <v>89</v>
      </c>
      <c r="B1081" t="s">
        <v>25</v>
      </c>
      <c r="C1081">
        <v>2018</v>
      </c>
      <c r="D1081" t="s">
        <v>36</v>
      </c>
      <c r="E1081">
        <v>4617</v>
      </c>
      <c r="F1081" t="s">
        <v>81</v>
      </c>
      <c r="G1081" t="s">
        <v>2</v>
      </c>
    </row>
    <row r="1082" spans="1:7" x14ac:dyDescent="0.35">
      <c r="A1082" t="s">
        <v>89</v>
      </c>
      <c r="B1082" t="s">
        <v>26</v>
      </c>
      <c r="C1082">
        <v>2018</v>
      </c>
      <c r="D1082" t="s">
        <v>36</v>
      </c>
      <c r="E1082">
        <v>213394</v>
      </c>
      <c r="F1082" t="s">
        <v>79</v>
      </c>
      <c r="G1082" t="s">
        <v>1</v>
      </c>
    </row>
    <row r="1083" spans="1:7" x14ac:dyDescent="0.35">
      <c r="A1083" t="s">
        <v>89</v>
      </c>
      <c r="B1083" t="s">
        <v>26</v>
      </c>
      <c r="C1083">
        <v>2018</v>
      </c>
      <c r="D1083" t="s">
        <v>36</v>
      </c>
      <c r="E1083">
        <v>44717</v>
      </c>
      <c r="F1083" t="s">
        <v>80</v>
      </c>
      <c r="G1083" t="s">
        <v>3</v>
      </c>
    </row>
    <row r="1084" spans="1:7" x14ac:dyDescent="0.35">
      <c r="A1084" t="s">
        <v>89</v>
      </c>
      <c r="B1084" t="s">
        <v>26</v>
      </c>
      <c r="C1084">
        <v>2018</v>
      </c>
      <c r="D1084" t="s">
        <v>36</v>
      </c>
      <c r="E1084">
        <v>6658</v>
      </c>
      <c r="F1084" t="s">
        <v>81</v>
      </c>
      <c r="G1084" t="s">
        <v>2</v>
      </c>
    </row>
    <row r="1085" spans="1:7" x14ac:dyDescent="0.35">
      <c r="A1085" t="s">
        <v>89</v>
      </c>
      <c r="B1085" t="s">
        <v>27</v>
      </c>
      <c r="C1085">
        <v>2018</v>
      </c>
      <c r="D1085" t="s">
        <v>36</v>
      </c>
      <c r="E1085">
        <v>228928</v>
      </c>
      <c r="F1085" t="s">
        <v>79</v>
      </c>
      <c r="G1085" t="s">
        <v>1</v>
      </c>
    </row>
    <row r="1086" spans="1:7" x14ac:dyDescent="0.35">
      <c r="A1086" t="s">
        <v>89</v>
      </c>
      <c r="B1086" t="s">
        <v>27</v>
      </c>
      <c r="C1086">
        <v>2018</v>
      </c>
      <c r="D1086" t="s">
        <v>36</v>
      </c>
      <c r="E1086">
        <v>33863</v>
      </c>
      <c r="F1086" t="s">
        <v>80</v>
      </c>
      <c r="G1086" t="s">
        <v>3</v>
      </c>
    </row>
    <row r="1087" spans="1:7" x14ac:dyDescent="0.35">
      <c r="A1087" t="s">
        <v>89</v>
      </c>
      <c r="B1087" t="s">
        <v>27</v>
      </c>
      <c r="C1087">
        <v>2018</v>
      </c>
      <c r="D1087" t="s">
        <v>36</v>
      </c>
      <c r="E1087">
        <v>6367</v>
      </c>
      <c r="F1087" t="s">
        <v>81</v>
      </c>
      <c r="G1087" t="s">
        <v>2</v>
      </c>
    </row>
    <row r="1088" spans="1:7" x14ac:dyDescent="0.35">
      <c r="A1088" t="s">
        <v>89</v>
      </c>
      <c r="B1088" t="s">
        <v>28</v>
      </c>
      <c r="C1088">
        <v>2018</v>
      </c>
      <c r="D1088" t="s">
        <v>36</v>
      </c>
      <c r="E1088">
        <v>229638</v>
      </c>
      <c r="F1088" t="s">
        <v>79</v>
      </c>
      <c r="G1088" t="s">
        <v>1</v>
      </c>
    </row>
    <row r="1089" spans="1:7" x14ac:dyDescent="0.35">
      <c r="A1089" t="s">
        <v>89</v>
      </c>
      <c r="B1089" t="s">
        <v>28</v>
      </c>
      <c r="C1089">
        <v>2018</v>
      </c>
      <c r="D1089" t="s">
        <v>36</v>
      </c>
      <c r="E1089">
        <v>55009</v>
      </c>
      <c r="F1089" t="s">
        <v>80</v>
      </c>
      <c r="G1089" t="s">
        <v>3</v>
      </c>
    </row>
    <row r="1090" spans="1:7" x14ac:dyDescent="0.35">
      <c r="A1090" t="s">
        <v>89</v>
      </c>
      <c r="B1090" t="s">
        <v>28</v>
      </c>
      <c r="C1090">
        <v>2018</v>
      </c>
      <c r="D1090" t="s">
        <v>36</v>
      </c>
      <c r="E1090">
        <v>4967</v>
      </c>
      <c r="F1090" t="s">
        <v>81</v>
      </c>
      <c r="G1090" t="s">
        <v>2</v>
      </c>
    </row>
    <row r="1091" spans="1:7" x14ac:dyDescent="0.35">
      <c r="A1091" t="s">
        <v>90</v>
      </c>
      <c r="B1091" t="s">
        <v>8</v>
      </c>
      <c r="C1091">
        <v>2018</v>
      </c>
      <c r="D1091" t="s">
        <v>37</v>
      </c>
      <c r="E1091">
        <v>384357</v>
      </c>
      <c r="F1091" t="s">
        <v>79</v>
      </c>
      <c r="G1091" t="s">
        <v>1</v>
      </c>
    </row>
    <row r="1092" spans="1:7" x14ac:dyDescent="0.35">
      <c r="A1092" t="s">
        <v>90</v>
      </c>
      <c r="B1092" t="s">
        <v>8</v>
      </c>
      <c r="C1092">
        <v>2018</v>
      </c>
      <c r="D1092" t="s">
        <v>37</v>
      </c>
      <c r="E1092">
        <v>56530</v>
      </c>
      <c r="F1092" t="s">
        <v>80</v>
      </c>
      <c r="G1092" t="s">
        <v>3</v>
      </c>
    </row>
    <row r="1093" spans="1:7" x14ac:dyDescent="0.35">
      <c r="A1093" t="s">
        <v>90</v>
      </c>
      <c r="B1093" t="s">
        <v>8</v>
      </c>
      <c r="C1093">
        <v>2018</v>
      </c>
      <c r="D1093" t="s">
        <v>37</v>
      </c>
      <c r="E1093">
        <v>4690</v>
      </c>
      <c r="F1093" t="s">
        <v>81</v>
      </c>
      <c r="G1093" t="s">
        <v>2</v>
      </c>
    </row>
    <row r="1094" spans="1:7" x14ac:dyDescent="0.35">
      <c r="A1094" t="s">
        <v>90</v>
      </c>
      <c r="B1094" t="s">
        <v>11</v>
      </c>
      <c r="C1094">
        <v>2018</v>
      </c>
      <c r="D1094" t="s">
        <v>37</v>
      </c>
      <c r="E1094">
        <v>477890</v>
      </c>
      <c r="F1094" t="s">
        <v>79</v>
      </c>
      <c r="G1094" t="s">
        <v>1</v>
      </c>
    </row>
    <row r="1095" spans="1:7" x14ac:dyDescent="0.35">
      <c r="A1095" t="s">
        <v>90</v>
      </c>
      <c r="B1095" t="s">
        <v>11</v>
      </c>
      <c r="C1095">
        <v>2018</v>
      </c>
      <c r="D1095" t="s">
        <v>37</v>
      </c>
      <c r="E1095">
        <v>40897</v>
      </c>
      <c r="F1095" t="s">
        <v>80</v>
      </c>
      <c r="G1095" t="s">
        <v>3</v>
      </c>
    </row>
    <row r="1096" spans="1:7" x14ac:dyDescent="0.35">
      <c r="A1096" t="s">
        <v>90</v>
      </c>
      <c r="B1096" t="s">
        <v>11</v>
      </c>
      <c r="C1096">
        <v>2018</v>
      </c>
      <c r="D1096" t="s">
        <v>37</v>
      </c>
      <c r="E1096">
        <v>6293</v>
      </c>
      <c r="F1096" t="s">
        <v>81</v>
      </c>
      <c r="G1096" t="s">
        <v>2</v>
      </c>
    </row>
    <row r="1097" spans="1:7" x14ac:dyDescent="0.35">
      <c r="A1097" t="s">
        <v>90</v>
      </c>
      <c r="B1097" t="s">
        <v>12</v>
      </c>
      <c r="C1097">
        <v>2018</v>
      </c>
      <c r="D1097" t="s">
        <v>37</v>
      </c>
      <c r="E1097">
        <v>326333</v>
      </c>
      <c r="F1097" t="s">
        <v>79</v>
      </c>
      <c r="G1097" t="s">
        <v>1</v>
      </c>
    </row>
    <row r="1098" spans="1:7" x14ac:dyDescent="0.35">
      <c r="A1098" t="s">
        <v>90</v>
      </c>
      <c r="B1098" t="s">
        <v>12</v>
      </c>
      <c r="C1098">
        <v>2018</v>
      </c>
      <c r="D1098" t="s">
        <v>37</v>
      </c>
      <c r="E1098">
        <v>56329</v>
      </c>
      <c r="F1098" t="s">
        <v>80</v>
      </c>
      <c r="G1098" t="s">
        <v>3</v>
      </c>
    </row>
    <row r="1099" spans="1:7" x14ac:dyDescent="0.35">
      <c r="A1099" t="s">
        <v>90</v>
      </c>
      <c r="B1099" t="s">
        <v>12</v>
      </c>
      <c r="C1099">
        <v>2018</v>
      </c>
      <c r="D1099" t="s">
        <v>37</v>
      </c>
      <c r="E1099">
        <v>5945</v>
      </c>
      <c r="F1099" t="s">
        <v>81</v>
      </c>
      <c r="G1099" t="s">
        <v>2</v>
      </c>
    </row>
    <row r="1100" spans="1:7" x14ac:dyDescent="0.35">
      <c r="A1100" t="s">
        <v>90</v>
      </c>
      <c r="B1100" t="s">
        <v>13</v>
      </c>
      <c r="C1100">
        <v>2018</v>
      </c>
      <c r="D1100" t="s">
        <v>37</v>
      </c>
      <c r="E1100">
        <v>469359</v>
      </c>
      <c r="F1100" t="s">
        <v>79</v>
      </c>
      <c r="G1100" t="s">
        <v>1</v>
      </c>
    </row>
    <row r="1101" spans="1:7" x14ac:dyDescent="0.35">
      <c r="A1101" t="s">
        <v>90</v>
      </c>
      <c r="B1101" t="s">
        <v>13</v>
      </c>
      <c r="C1101">
        <v>2018</v>
      </c>
      <c r="D1101" t="s">
        <v>37</v>
      </c>
      <c r="E1101">
        <v>55647</v>
      </c>
      <c r="F1101" t="s">
        <v>80</v>
      </c>
      <c r="G1101" t="s">
        <v>3</v>
      </c>
    </row>
    <row r="1102" spans="1:7" x14ac:dyDescent="0.35">
      <c r="A1102" t="s">
        <v>90</v>
      </c>
      <c r="B1102" t="s">
        <v>13</v>
      </c>
      <c r="C1102">
        <v>2018</v>
      </c>
      <c r="D1102" t="s">
        <v>37</v>
      </c>
      <c r="E1102">
        <v>4064</v>
      </c>
      <c r="F1102" t="s">
        <v>81</v>
      </c>
      <c r="G1102" t="s">
        <v>2</v>
      </c>
    </row>
    <row r="1103" spans="1:7" x14ac:dyDescent="0.35">
      <c r="A1103" t="s">
        <v>90</v>
      </c>
      <c r="B1103" t="s">
        <v>16</v>
      </c>
      <c r="C1103">
        <v>2018</v>
      </c>
      <c r="D1103" t="s">
        <v>37</v>
      </c>
      <c r="E1103">
        <v>213170</v>
      </c>
      <c r="F1103" t="s">
        <v>79</v>
      </c>
      <c r="G1103" t="s">
        <v>1</v>
      </c>
    </row>
    <row r="1104" spans="1:7" x14ac:dyDescent="0.35">
      <c r="A1104" t="s">
        <v>90</v>
      </c>
      <c r="B1104" t="s">
        <v>16</v>
      </c>
      <c r="C1104">
        <v>2018</v>
      </c>
      <c r="D1104" t="s">
        <v>37</v>
      </c>
      <c r="E1104">
        <v>32700</v>
      </c>
      <c r="F1104" t="s">
        <v>80</v>
      </c>
      <c r="G1104" t="s">
        <v>3</v>
      </c>
    </row>
    <row r="1105" spans="1:7" x14ac:dyDescent="0.35">
      <c r="A1105" t="s">
        <v>90</v>
      </c>
      <c r="B1105" t="s">
        <v>16</v>
      </c>
      <c r="C1105">
        <v>2018</v>
      </c>
      <c r="D1105" t="s">
        <v>37</v>
      </c>
      <c r="E1105">
        <v>6298</v>
      </c>
      <c r="F1105" t="s">
        <v>81</v>
      </c>
      <c r="G1105" t="s">
        <v>2</v>
      </c>
    </row>
    <row r="1106" spans="1:7" x14ac:dyDescent="0.35">
      <c r="A1106" t="s">
        <v>90</v>
      </c>
      <c r="B1106" t="s">
        <v>19</v>
      </c>
      <c r="C1106">
        <v>2018</v>
      </c>
      <c r="D1106" t="s">
        <v>37</v>
      </c>
      <c r="E1106">
        <v>356934</v>
      </c>
      <c r="F1106" t="s">
        <v>79</v>
      </c>
      <c r="G1106" t="s">
        <v>1</v>
      </c>
    </row>
    <row r="1107" spans="1:7" x14ac:dyDescent="0.35">
      <c r="A1107" t="s">
        <v>90</v>
      </c>
      <c r="B1107" t="s">
        <v>19</v>
      </c>
      <c r="C1107">
        <v>2018</v>
      </c>
      <c r="D1107" t="s">
        <v>37</v>
      </c>
      <c r="E1107">
        <v>40147</v>
      </c>
      <c r="F1107" t="s">
        <v>80</v>
      </c>
      <c r="G1107" t="s">
        <v>3</v>
      </c>
    </row>
    <row r="1108" spans="1:7" x14ac:dyDescent="0.35">
      <c r="A1108" t="s">
        <v>90</v>
      </c>
      <c r="B1108" t="s">
        <v>19</v>
      </c>
      <c r="C1108">
        <v>2018</v>
      </c>
      <c r="D1108" t="s">
        <v>37</v>
      </c>
      <c r="E1108">
        <v>4336</v>
      </c>
      <c r="F1108" t="s">
        <v>81</v>
      </c>
      <c r="G1108" t="s">
        <v>2</v>
      </c>
    </row>
    <row r="1109" spans="1:7" x14ac:dyDescent="0.35">
      <c r="A1109" t="s">
        <v>90</v>
      </c>
      <c r="B1109" t="s">
        <v>22</v>
      </c>
      <c r="C1109">
        <v>2018</v>
      </c>
      <c r="D1109" t="s">
        <v>37</v>
      </c>
      <c r="E1109">
        <v>465714</v>
      </c>
      <c r="F1109" t="s">
        <v>79</v>
      </c>
      <c r="G1109" t="s">
        <v>1</v>
      </c>
    </row>
    <row r="1110" spans="1:7" x14ac:dyDescent="0.35">
      <c r="A1110" t="s">
        <v>90</v>
      </c>
      <c r="B1110" t="s">
        <v>22</v>
      </c>
      <c r="C1110">
        <v>2018</v>
      </c>
      <c r="D1110" t="s">
        <v>37</v>
      </c>
      <c r="E1110">
        <v>51671</v>
      </c>
      <c r="F1110" t="s">
        <v>80</v>
      </c>
      <c r="G1110" t="s">
        <v>3</v>
      </c>
    </row>
    <row r="1111" spans="1:7" x14ac:dyDescent="0.35">
      <c r="A1111" t="s">
        <v>90</v>
      </c>
      <c r="B1111" t="s">
        <v>22</v>
      </c>
      <c r="C1111">
        <v>2018</v>
      </c>
      <c r="D1111" t="s">
        <v>37</v>
      </c>
      <c r="E1111">
        <v>5390</v>
      </c>
      <c r="F1111" t="s">
        <v>81</v>
      </c>
      <c r="G1111" t="s">
        <v>2</v>
      </c>
    </row>
    <row r="1112" spans="1:7" x14ac:dyDescent="0.35">
      <c r="A1112" t="s">
        <v>90</v>
      </c>
      <c r="B1112" t="s">
        <v>25</v>
      </c>
      <c r="C1112">
        <v>2018</v>
      </c>
      <c r="D1112" t="s">
        <v>37</v>
      </c>
      <c r="E1112">
        <v>209183</v>
      </c>
      <c r="F1112" t="s">
        <v>79</v>
      </c>
      <c r="G1112" t="s">
        <v>1</v>
      </c>
    </row>
    <row r="1113" spans="1:7" x14ac:dyDescent="0.35">
      <c r="A1113" t="s">
        <v>90</v>
      </c>
      <c r="B1113" t="s">
        <v>25</v>
      </c>
      <c r="C1113">
        <v>2018</v>
      </c>
      <c r="D1113" t="s">
        <v>37</v>
      </c>
      <c r="E1113">
        <v>51132</v>
      </c>
      <c r="F1113" t="s">
        <v>80</v>
      </c>
      <c r="G1113" t="s">
        <v>3</v>
      </c>
    </row>
    <row r="1114" spans="1:7" x14ac:dyDescent="0.35">
      <c r="A1114" t="s">
        <v>90</v>
      </c>
      <c r="B1114" t="s">
        <v>25</v>
      </c>
      <c r="C1114">
        <v>2018</v>
      </c>
      <c r="D1114" t="s">
        <v>37</v>
      </c>
      <c r="E1114">
        <v>4090</v>
      </c>
      <c r="F1114" t="s">
        <v>81</v>
      </c>
      <c r="G1114" t="s">
        <v>2</v>
      </c>
    </row>
    <row r="1115" spans="1:7" x14ac:dyDescent="0.35">
      <c r="A1115" t="s">
        <v>90</v>
      </c>
      <c r="B1115" t="s">
        <v>26</v>
      </c>
      <c r="C1115">
        <v>2018</v>
      </c>
      <c r="D1115" t="s">
        <v>37</v>
      </c>
      <c r="E1115">
        <v>327888</v>
      </c>
      <c r="F1115" t="s">
        <v>79</v>
      </c>
      <c r="G1115" t="s">
        <v>1</v>
      </c>
    </row>
    <row r="1116" spans="1:7" x14ac:dyDescent="0.35">
      <c r="A1116" t="s">
        <v>90</v>
      </c>
      <c r="B1116" t="s">
        <v>26</v>
      </c>
      <c r="C1116">
        <v>2018</v>
      </c>
      <c r="D1116" t="s">
        <v>37</v>
      </c>
      <c r="E1116">
        <v>35833</v>
      </c>
      <c r="F1116" t="s">
        <v>80</v>
      </c>
      <c r="G1116" t="s">
        <v>3</v>
      </c>
    </row>
    <row r="1117" spans="1:7" x14ac:dyDescent="0.35">
      <c r="A1117" t="s">
        <v>90</v>
      </c>
      <c r="B1117" t="s">
        <v>26</v>
      </c>
      <c r="C1117">
        <v>2018</v>
      </c>
      <c r="D1117" t="s">
        <v>37</v>
      </c>
      <c r="E1117">
        <v>5198</v>
      </c>
      <c r="F1117" t="s">
        <v>81</v>
      </c>
      <c r="G1117" t="s">
        <v>2</v>
      </c>
    </row>
    <row r="1118" spans="1:7" x14ac:dyDescent="0.35">
      <c r="A1118" t="s">
        <v>90</v>
      </c>
      <c r="B1118" t="s">
        <v>27</v>
      </c>
      <c r="C1118">
        <v>2018</v>
      </c>
      <c r="D1118" t="s">
        <v>37</v>
      </c>
      <c r="E1118">
        <v>213906</v>
      </c>
      <c r="F1118" t="s">
        <v>79</v>
      </c>
      <c r="G1118" t="s">
        <v>1</v>
      </c>
    </row>
    <row r="1119" spans="1:7" x14ac:dyDescent="0.35">
      <c r="A1119" t="s">
        <v>90</v>
      </c>
      <c r="B1119" t="s">
        <v>27</v>
      </c>
      <c r="C1119">
        <v>2018</v>
      </c>
      <c r="D1119" t="s">
        <v>37</v>
      </c>
      <c r="E1119">
        <v>49976</v>
      </c>
      <c r="F1119" t="s">
        <v>80</v>
      </c>
      <c r="G1119" t="s">
        <v>3</v>
      </c>
    </row>
    <row r="1120" spans="1:7" x14ac:dyDescent="0.35">
      <c r="A1120" t="s">
        <v>90</v>
      </c>
      <c r="B1120" t="s">
        <v>27</v>
      </c>
      <c r="C1120">
        <v>2018</v>
      </c>
      <c r="D1120" t="s">
        <v>37</v>
      </c>
      <c r="E1120">
        <v>6272</v>
      </c>
      <c r="F1120" t="s">
        <v>81</v>
      </c>
      <c r="G1120" t="s">
        <v>2</v>
      </c>
    </row>
    <row r="1121" spans="1:7" x14ac:dyDescent="0.35">
      <c r="A1121" t="s">
        <v>90</v>
      </c>
      <c r="B1121" t="s">
        <v>28</v>
      </c>
      <c r="C1121">
        <v>2018</v>
      </c>
      <c r="D1121" t="s">
        <v>37</v>
      </c>
      <c r="E1121">
        <v>326049</v>
      </c>
      <c r="F1121" t="s">
        <v>79</v>
      </c>
      <c r="G1121" t="s">
        <v>1</v>
      </c>
    </row>
    <row r="1122" spans="1:7" x14ac:dyDescent="0.35">
      <c r="A1122" t="s">
        <v>90</v>
      </c>
      <c r="B1122" t="s">
        <v>28</v>
      </c>
      <c r="C1122">
        <v>2018</v>
      </c>
      <c r="D1122" t="s">
        <v>37</v>
      </c>
      <c r="E1122">
        <v>49572</v>
      </c>
      <c r="F1122" t="s">
        <v>80</v>
      </c>
      <c r="G1122" t="s">
        <v>3</v>
      </c>
    </row>
    <row r="1123" spans="1:7" x14ac:dyDescent="0.35">
      <c r="A1123" t="s">
        <v>90</v>
      </c>
      <c r="B1123" t="s">
        <v>28</v>
      </c>
      <c r="C1123">
        <v>2018</v>
      </c>
      <c r="D1123" t="s">
        <v>37</v>
      </c>
      <c r="E1123">
        <v>5974</v>
      </c>
      <c r="F1123" t="s">
        <v>81</v>
      </c>
      <c r="G1123" t="s">
        <v>2</v>
      </c>
    </row>
    <row r="1124" spans="1:7" x14ac:dyDescent="0.35">
      <c r="A1124" t="s">
        <v>91</v>
      </c>
      <c r="B1124" t="s">
        <v>8</v>
      </c>
      <c r="C1124">
        <v>2018</v>
      </c>
      <c r="D1124" t="s">
        <v>38</v>
      </c>
      <c r="E1124">
        <v>426014</v>
      </c>
      <c r="F1124" t="s">
        <v>79</v>
      </c>
      <c r="G1124" t="s">
        <v>1</v>
      </c>
    </row>
    <row r="1125" spans="1:7" x14ac:dyDescent="0.35">
      <c r="A1125" t="s">
        <v>91</v>
      </c>
      <c r="B1125" t="s">
        <v>8</v>
      </c>
      <c r="C1125">
        <v>2018</v>
      </c>
      <c r="D1125" t="s">
        <v>38</v>
      </c>
      <c r="E1125">
        <v>43069</v>
      </c>
      <c r="F1125" t="s">
        <v>80</v>
      </c>
      <c r="G1125" t="s">
        <v>3</v>
      </c>
    </row>
    <row r="1126" spans="1:7" x14ac:dyDescent="0.35">
      <c r="A1126" t="s">
        <v>91</v>
      </c>
      <c r="B1126" t="s">
        <v>8</v>
      </c>
      <c r="C1126">
        <v>2018</v>
      </c>
      <c r="D1126" t="s">
        <v>38</v>
      </c>
      <c r="E1126">
        <v>6663</v>
      </c>
      <c r="F1126" t="s">
        <v>81</v>
      </c>
      <c r="G1126" t="s">
        <v>2</v>
      </c>
    </row>
    <row r="1127" spans="1:7" x14ac:dyDescent="0.35">
      <c r="A1127" t="s">
        <v>91</v>
      </c>
      <c r="B1127" t="s">
        <v>11</v>
      </c>
      <c r="C1127">
        <v>2018</v>
      </c>
      <c r="D1127" t="s">
        <v>38</v>
      </c>
      <c r="E1127">
        <v>286891</v>
      </c>
      <c r="F1127" t="s">
        <v>79</v>
      </c>
      <c r="G1127" t="s">
        <v>1</v>
      </c>
    </row>
    <row r="1128" spans="1:7" x14ac:dyDescent="0.35">
      <c r="A1128" t="s">
        <v>91</v>
      </c>
      <c r="B1128" t="s">
        <v>11</v>
      </c>
      <c r="C1128">
        <v>2018</v>
      </c>
      <c r="D1128" t="s">
        <v>38</v>
      </c>
      <c r="E1128">
        <v>31598</v>
      </c>
      <c r="F1128" t="s">
        <v>80</v>
      </c>
      <c r="G1128" t="s">
        <v>3</v>
      </c>
    </row>
    <row r="1129" spans="1:7" x14ac:dyDescent="0.35">
      <c r="A1129" t="s">
        <v>91</v>
      </c>
      <c r="B1129" t="s">
        <v>11</v>
      </c>
      <c r="C1129">
        <v>2018</v>
      </c>
      <c r="D1129" t="s">
        <v>38</v>
      </c>
      <c r="E1129">
        <v>5394</v>
      </c>
      <c r="F1129" t="s">
        <v>81</v>
      </c>
      <c r="G1129" t="s">
        <v>2</v>
      </c>
    </row>
    <row r="1130" spans="1:7" x14ac:dyDescent="0.35">
      <c r="A1130" t="s">
        <v>91</v>
      </c>
      <c r="B1130" t="s">
        <v>12</v>
      </c>
      <c r="C1130">
        <v>2018</v>
      </c>
      <c r="D1130" t="s">
        <v>38</v>
      </c>
      <c r="E1130">
        <v>467482</v>
      </c>
      <c r="F1130" t="s">
        <v>79</v>
      </c>
      <c r="G1130" t="s">
        <v>1</v>
      </c>
    </row>
    <row r="1131" spans="1:7" x14ac:dyDescent="0.35">
      <c r="A1131" t="s">
        <v>91</v>
      </c>
      <c r="B1131" t="s">
        <v>12</v>
      </c>
      <c r="C1131">
        <v>2018</v>
      </c>
      <c r="D1131" t="s">
        <v>38</v>
      </c>
      <c r="E1131">
        <v>56726</v>
      </c>
      <c r="F1131" t="s">
        <v>80</v>
      </c>
      <c r="G1131" t="s">
        <v>3</v>
      </c>
    </row>
    <row r="1132" spans="1:7" x14ac:dyDescent="0.35">
      <c r="A1132" t="s">
        <v>91</v>
      </c>
      <c r="B1132" t="s">
        <v>12</v>
      </c>
      <c r="C1132">
        <v>2018</v>
      </c>
      <c r="D1132" t="s">
        <v>38</v>
      </c>
      <c r="E1132">
        <v>5874</v>
      </c>
      <c r="F1132" t="s">
        <v>81</v>
      </c>
      <c r="G1132" t="s">
        <v>2</v>
      </c>
    </row>
    <row r="1133" spans="1:7" x14ac:dyDescent="0.35">
      <c r="A1133" t="s">
        <v>91</v>
      </c>
      <c r="B1133" t="s">
        <v>13</v>
      </c>
      <c r="C1133">
        <v>2018</v>
      </c>
      <c r="D1133" t="s">
        <v>38</v>
      </c>
      <c r="E1133">
        <v>500850</v>
      </c>
      <c r="F1133" t="s">
        <v>79</v>
      </c>
      <c r="G1133" t="s">
        <v>1</v>
      </c>
    </row>
    <row r="1134" spans="1:7" x14ac:dyDescent="0.35">
      <c r="A1134" t="s">
        <v>91</v>
      </c>
      <c r="B1134" t="s">
        <v>13</v>
      </c>
      <c r="C1134">
        <v>2018</v>
      </c>
      <c r="D1134" t="s">
        <v>38</v>
      </c>
      <c r="E1134">
        <v>41440</v>
      </c>
      <c r="F1134" t="s">
        <v>80</v>
      </c>
      <c r="G1134" t="s">
        <v>3</v>
      </c>
    </row>
    <row r="1135" spans="1:7" x14ac:dyDescent="0.35">
      <c r="A1135" t="s">
        <v>91</v>
      </c>
      <c r="B1135" t="s">
        <v>13</v>
      </c>
      <c r="C1135">
        <v>2018</v>
      </c>
      <c r="D1135" t="s">
        <v>38</v>
      </c>
      <c r="E1135">
        <v>3972</v>
      </c>
      <c r="F1135" t="s">
        <v>81</v>
      </c>
      <c r="G1135" t="s">
        <v>2</v>
      </c>
    </row>
    <row r="1136" spans="1:7" x14ac:dyDescent="0.35">
      <c r="A1136" t="s">
        <v>91</v>
      </c>
      <c r="B1136" t="s">
        <v>16</v>
      </c>
      <c r="C1136">
        <v>2018</v>
      </c>
      <c r="D1136" t="s">
        <v>38</v>
      </c>
      <c r="E1136">
        <v>302079</v>
      </c>
      <c r="F1136" t="s">
        <v>79</v>
      </c>
      <c r="G1136" t="s">
        <v>1</v>
      </c>
    </row>
    <row r="1137" spans="1:7" x14ac:dyDescent="0.35">
      <c r="A1137" t="s">
        <v>91</v>
      </c>
      <c r="B1137" t="s">
        <v>16</v>
      </c>
      <c r="C1137">
        <v>2018</v>
      </c>
      <c r="D1137" t="s">
        <v>38</v>
      </c>
      <c r="E1137">
        <v>57541</v>
      </c>
      <c r="F1137" t="s">
        <v>80</v>
      </c>
      <c r="G1137" t="s">
        <v>3</v>
      </c>
    </row>
    <row r="1138" spans="1:7" x14ac:dyDescent="0.35">
      <c r="A1138" t="s">
        <v>91</v>
      </c>
      <c r="B1138" t="s">
        <v>16</v>
      </c>
      <c r="C1138">
        <v>2018</v>
      </c>
      <c r="D1138" t="s">
        <v>38</v>
      </c>
      <c r="E1138">
        <v>6048</v>
      </c>
      <c r="F1138" t="s">
        <v>81</v>
      </c>
      <c r="G1138" t="s">
        <v>2</v>
      </c>
    </row>
    <row r="1139" spans="1:7" x14ac:dyDescent="0.35">
      <c r="A1139" t="s">
        <v>91</v>
      </c>
      <c r="B1139" t="s">
        <v>19</v>
      </c>
      <c r="C1139">
        <v>2018</v>
      </c>
      <c r="D1139" t="s">
        <v>38</v>
      </c>
      <c r="E1139">
        <v>352871</v>
      </c>
      <c r="F1139" t="s">
        <v>79</v>
      </c>
      <c r="G1139" t="s">
        <v>1</v>
      </c>
    </row>
    <row r="1140" spans="1:7" x14ac:dyDescent="0.35">
      <c r="A1140" t="s">
        <v>91</v>
      </c>
      <c r="B1140" t="s">
        <v>19</v>
      </c>
      <c r="C1140">
        <v>2018</v>
      </c>
      <c r="D1140" t="s">
        <v>38</v>
      </c>
      <c r="E1140">
        <v>48045</v>
      </c>
      <c r="F1140" t="s">
        <v>80</v>
      </c>
      <c r="G1140" t="s">
        <v>3</v>
      </c>
    </row>
    <row r="1141" spans="1:7" x14ac:dyDescent="0.35">
      <c r="A1141" t="s">
        <v>91</v>
      </c>
      <c r="B1141" t="s">
        <v>19</v>
      </c>
      <c r="C1141">
        <v>2018</v>
      </c>
      <c r="D1141" t="s">
        <v>38</v>
      </c>
      <c r="E1141">
        <v>4761</v>
      </c>
      <c r="F1141" t="s">
        <v>81</v>
      </c>
      <c r="G1141" t="s">
        <v>2</v>
      </c>
    </row>
    <row r="1142" spans="1:7" x14ac:dyDescent="0.35">
      <c r="A1142" t="s">
        <v>91</v>
      </c>
      <c r="B1142" t="s">
        <v>22</v>
      </c>
      <c r="C1142">
        <v>2018</v>
      </c>
      <c r="D1142" t="s">
        <v>38</v>
      </c>
      <c r="E1142">
        <v>292224</v>
      </c>
      <c r="F1142" t="s">
        <v>79</v>
      </c>
      <c r="G1142" t="s">
        <v>1</v>
      </c>
    </row>
    <row r="1143" spans="1:7" x14ac:dyDescent="0.35">
      <c r="A1143" t="s">
        <v>91</v>
      </c>
      <c r="B1143" t="s">
        <v>22</v>
      </c>
      <c r="C1143">
        <v>2018</v>
      </c>
      <c r="D1143" t="s">
        <v>38</v>
      </c>
      <c r="E1143">
        <v>55455</v>
      </c>
      <c r="F1143" t="s">
        <v>80</v>
      </c>
      <c r="G1143" t="s">
        <v>3</v>
      </c>
    </row>
    <row r="1144" spans="1:7" x14ac:dyDescent="0.35">
      <c r="A1144" t="s">
        <v>91</v>
      </c>
      <c r="B1144" t="s">
        <v>22</v>
      </c>
      <c r="C1144">
        <v>2018</v>
      </c>
      <c r="D1144" t="s">
        <v>38</v>
      </c>
      <c r="E1144">
        <v>4541</v>
      </c>
      <c r="F1144" t="s">
        <v>81</v>
      </c>
      <c r="G1144" t="s">
        <v>2</v>
      </c>
    </row>
    <row r="1145" spans="1:7" x14ac:dyDescent="0.35">
      <c r="A1145" t="s">
        <v>91</v>
      </c>
      <c r="B1145" t="s">
        <v>25</v>
      </c>
      <c r="C1145">
        <v>2018</v>
      </c>
      <c r="D1145" t="s">
        <v>38</v>
      </c>
      <c r="E1145">
        <v>240399</v>
      </c>
      <c r="F1145" t="s">
        <v>79</v>
      </c>
      <c r="G1145" t="s">
        <v>1</v>
      </c>
    </row>
    <row r="1146" spans="1:7" x14ac:dyDescent="0.35">
      <c r="A1146" t="s">
        <v>91</v>
      </c>
      <c r="B1146" t="s">
        <v>25</v>
      </c>
      <c r="C1146">
        <v>2018</v>
      </c>
      <c r="D1146" t="s">
        <v>38</v>
      </c>
      <c r="E1146">
        <v>56392</v>
      </c>
      <c r="F1146" t="s">
        <v>80</v>
      </c>
      <c r="G1146" t="s">
        <v>3</v>
      </c>
    </row>
    <row r="1147" spans="1:7" x14ac:dyDescent="0.35">
      <c r="A1147" t="s">
        <v>91</v>
      </c>
      <c r="B1147" t="s">
        <v>25</v>
      </c>
      <c r="C1147">
        <v>2018</v>
      </c>
      <c r="D1147" t="s">
        <v>38</v>
      </c>
      <c r="E1147">
        <v>4089</v>
      </c>
      <c r="F1147" t="s">
        <v>81</v>
      </c>
      <c r="G1147" t="s">
        <v>2</v>
      </c>
    </row>
    <row r="1148" spans="1:7" x14ac:dyDescent="0.35">
      <c r="A1148" t="s">
        <v>91</v>
      </c>
      <c r="B1148" t="s">
        <v>26</v>
      </c>
      <c r="C1148">
        <v>2018</v>
      </c>
      <c r="D1148" t="s">
        <v>38</v>
      </c>
      <c r="E1148">
        <v>338413</v>
      </c>
      <c r="F1148" t="s">
        <v>79</v>
      </c>
      <c r="G1148" t="s">
        <v>1</v>
      </c>
    </row>
    <row r="1149" spans="1:7" x14ac:dyDescent="0.35">
      <c r="A1149" t="s">
        <v>91</v>
      </c>
      <c r="B1149" t="s">
        <v>26</v>
      </c>
      <c r="C1149">
        <v>2018</v>
      </c>
      <c r="D1149" t="s">
        <v>38</v>
      </c>
      <c r="E1149">
        <v>39153</v>
      </c>
      <c r="F1149" t="s">
        <v>80</v>
      </c>
      <c r="G1149" t="s">
        <v>3</v>
      </c>
    </row>
    <row r="1150" spans="1:7" x14ac:dyDescent="0.35">
      <c r="A1150" t="s">
        <v>91</v>
      </c>
      <c r="B1150" t="s">
        <v>26</v>
      </c>
      <c r="C1150">
        <v>2018</v>
      </c>
      <c r="D1150" t="s">
        <v>38</v>
      </c>
      <c r="E1150">
        <v>5988</v>
      </c>
      <c r="F1150" t="s">
        <v>81</v>
      </c>
      <c r="G1150" t="s">
        <v>2</v>
      </c>
    </row>
    <row r="1151" spans="1:7" x14ac:dyDescent="0.35">
      <c r="A1151" t="s">
        <v>91</v>
      </c>
      <c r="B1151" t="s">
        <v>27</v>
      </c>
      <c r="C1151">
        <v>2018</v>
      </c>
      <c r="D1151" t="s">
        <v>38</v>
      </c>
      <c r="E1151">
        <v>380358</v>
      </c>
      <c r="F1151" t="s">
        <v>79</v>
      </c>
      <c r="G1151" t="s">
        <v>1</v>
      </c>
    </row>
    <row r="1152" spans="1:7" x14ac:dyDescent="0.35">
      <c r="A1152" t="s">
        <v>91</v>
      </c>
      <c r="B1152" t="s">
        <v>27</v>
      </c>
      <c r="C1152">
        <v>2018</v>
      </c>
      <c r="D1152" t="s">
        <v>38</v>
      </c>
      <c r="E1152">
        <v>40375</v>
      </c>
      <c r="F1152" t="s">
        <v>80</v>
      </c>
      <c r="G1152" t="s">
        <v>3</v>
      </c>
    </row>
    <row r="1153" spans="1:7" x14ac:dyDescent="0.35">
      <c r="A1153" t="s">
        <v>91</v>
      </c>
      <c r="B1153" t="s">
        <v>27</v>
      </c>
      <c r="C1153">
        <v>2018</v>
      </c>
      <c r="D1153" t="s">
        <v>38</v>
      </c>
      <c r="E1153">
        <v>4797</v>
      </c>
      <c r="F1153" t="s">
        <v>81</v>
      </c>
      <c r="G1153" t="s">
        <v>2</v>
      </c>
    </row>
    <row r="1154" spans="1:7" x14ac:dyDescent="0.35">
      <c r="A1154" t="s">
        <v>91</v>
      </c>
      <c r="B1154" t="s">
        <v>28</v>
      </c>
      <c r="C1154">
        <v>2018</v>
      </c>
      <c r="D1154" t="s">
        <v>38</v>
      </c>
      <c r="E1154">
        <v>244084</v>
      </c>
      <c r="F1154" t="s">
        <v>79</v>
      </c>
      <c r="G1154" t="s">
        <v>1</v>
      </c>
    </row>
    <row r="1155" spans="1:7" x14ac:dyDescent="0.35">
      <c r="A1155" t="s">
        <v>91</v>
      </c>
      <c r="B1155" t="s">
        <v>28</v>
      </c>
      <c r="C1155">
        <v>2018</v>
      </c>
      <c r="D1155" t="s">
        <v>38</v>
      </c>
      <c r="E1155">
        <v>43037</v>
      </c>
      <c r="F1155" t="s">
        <v>80</v>
      </c>
      <c r="G1155" t="s">
        <v>3</v>
      </c>
    </row>
    <row r="1156" spans="1:7" x14ac:dyDescent="0.35">
      <c r="A1156" t="s">
        <v>91</v>
      </c>
      <c r="B1156" t="s">
        <v>28</v>
      </c>
      <c r="C1156">
        <v>2018</v>
      </c>
      <c r="D1156" t="s">
        <v>38</v>
      </c>
      <c r="E1156">
        <v>4880</v>
      </c>
      <c r="F1156" t="s">
        <v>81</v>
      </c>
      <c r="G1156" t="s">
        <v>2</v>
      </c>
    </row>
    <row r="1157" spans="1:7" x14ac:dyDescent="0.35">
      <c r="A1157" t="s">
        <v>92</v>
      </c>
      <c r="B1157" t="s">
        <v>8</v>
      </c>
      <c r="C1157">
        <v>2018</v>
      </c>
      <c r="D1157" t="s">
        <v>39</v>
      </c>
      <c r="E1157">
        <v>372784</v>
      </c>
      <c r="F1157" t="s">
        <v>79</v>
      </c>
      <c r="G1157" t="s">
        <v>1</v>
      </c>
    </row>
    <row r="1158" spans="1:7" x14ac:dyDescent="0.35">
      <c r="A1158" t="s">
        <v>92</v>
      </c>
      <c r="B1158" t="s">
        <v>8</v>
      </c>
      <c r="C1158">
        <v>2018</v>
      </c>
      <c r="D1158" t="s">
        <v>39</v>
      </c>
      <c r="E1158">
        <v>35967</v>
      </c>
      <c r="F1158" t="s">
        <v>80</v>
      </c>
      <c r="G1158" t="s">
        <v>3</v>
      </c>
    </row>
    <row r="1159" spans="1:7" x14ac:dyDescent="0.35">
      <c r="A1159" t="s">
        <v>92</v>
      </c>
      <c r="B1159" t="s">
        <v>8</v>
      </c>
      <c r="C1159">
        <v>2018</v>
      </c>
      <c r="D1159" t="s">
        <v>39</v>
      </c>
      <c r="E1159">
        <v>4073</v>
      </c>
      <c r="F1159" t="s">
        <v>81</v>
      </c>
      <c r="G1159" t="s">
        <v>2</v>
      </c>
    </row>
    <row r="1160" spans="1:7" x14ac:dyDescent="0.35">
      <c r="A1160" t="s">
        <v>92</v>
      </c>
      <c r="B1160" t="s">
        <v>11</v>
      </c>
      <c r="C1160">
        <v>2018</v>
      </c>
      <c r="D1160" t="s">
        <v>39</v>
      </c>
      <c r="E1160">
        <v>236592</v>
      </c>
      <c r="F1160" t="s">
        <v>79</v>
      </c>
      <c r="G1160" t="s">
        <v>1</v>
      </c>
    </row>
    <row r="1161" spans="1:7" x14ac:dyDescent="0.35">
      <c r="A1161" t="s">
        <v>92</v>
      </c>
      <c r="B1161" t="s">
        <v>11</v>
      </c>
      <c r="C1161">
        <v>2018</v>
      </c>
      <c r="D1161" t="s">
        <v>39</v>
      </c>
      <c r="E1161">
        <v>53307</v>
      </c>
      <c r="F1161" t="s">
        <v>80</v>
      </c>
      <c r="G1161" t="s">
        <v>3</v>
      </c>
    </row>
    <row r="1162" spans="1:7" x14ac:dyDescent="0.35">
      <c r="A1162" t="s">
        <v>92</v>
      </c>
      <c r="B1162" t="s">
        <v>11</v>
      </c>
      <c r="C1162">
        <v>2018</v>
      </c>
      <c r="D1162" t="s">
        <v>39</v>
      </c>
      <c r="E1162">
        <v>6628</v>
      </c>
      <c r="F1162" t="s">
        <v>81</v>
      </c>
      <c r="G1162" t="s">
        <v>2</v>
      </c>
    </row>
    <row r="1163" spans="1:7" x14ac:dyDescent="0.35">
      <c r="A1163" t="s">
        <v>92</v>
      </c>
      <c r="B1163" t="s">
        <v>12</v>
      </c>
      <c r="C1163">
        <v>2018</v>
      </c>
      <c r="D1163" t="s">
        <v>39</v>
      </c>
      <c r="E1163">
        <v>365522</v>
      </c>
      <c r="F1163" t="s">
        <v>79</v>
      </c>
      <c r="G1163" t="s">
        <v>1</v>
      </c>
    </row>
    <row r="1164" spans="1:7" x14ac:dyDescent="0.35">
      <c r="A1164" t="s">
        <v>92</v>
      </c>
      <c r="B1164" t="s">
        <v>12</v>
      </c>
      <c r="C1164">
        <v>2018</v>
      </c>
      <c r="D1164" t="s">
        <v>39</v>
      </c>
      <c r="E1164">
        <v>44632</v>
      </c>
      <c r="F1164" t="s">
        <v>80</v>
      </c>
      <c r="G1164" t="s">
        <v>3</v>
      </c>
    </row>
    <row r="1165" spans="1:7" x14ac:dyDescent="0.35">
      <c r="A1165" t="s">
        <v>92</v>
      </c>
      <c r="B1165" t="s">
        <v>12</v>
      </c>
      <c r="C1165">
        <v>2018</v>
      </c>
      <c r="D1165" t="s">
        <v>39</v>
      </c>
      <c r="E1165">
        <v>6355</v>
      </c>
      <c r="F1165" t="s">
        <v>81</v>
      </c>
      <c r="G1165" t="s">
        <v>2</v>
      </c>
    </row>
    <row r="1166" spans="1:7" x14ac:dyDescent="0.35">
      <c r="A1166" t="s">
        <v>92</v>
      </c>
      <c r="B1166" t="s">
        <v>13</v>
      </c>
      <c r="C1166">
        <v>2018</v>
      </c>
      <c r="D1166" t="s">
        <v>39</v>
      </c>
      <c r="E1166">
        <v>299857</v>
      </c>
      <c r="F1166" t="s">
        <v>79</v>
      </c>
      <c r="G1166" t="s">
        <v>1</v>
      </c>
    </row>
    <row r="1167" spans="1:7" x14ac:dyDescent="0.35">
      <c r="A1167" t="s">
        <v>92</v>
      </c>
      <c r="B1167" t="s">
        <v>13</v>
      </c>
      <c r="C1167">
        <v>2018</v>
      </c>
      <c r="D1167" t="s">
        <v>39</v>
      </c>
      <c r="E1167">
        <v>27827</v>
      </c>
      <c r="F1167" t="s">
        <v>80</v>
      </c>
      <c r="G1167" t="s">
        <v>3</v>
      </c>
    </row>
    <row r="1168" spans="1:7" x14ac:dyDescent="0.35">
      <c r="A1168" t="s">
        <v>92</v>
      </c>
      <c r="B1168" t="s">
        <v>13</v>
      </c>
      <c r="C1168">
        <v>2018</v>
      </c>
      <c r="D1168" t="s">
        <v>39</v>
      </c>
      <c r="E1168">
        <v>4371</v>
      </c>
      <c r="F1168" t="s">
        <v>81</v>
      </c>
      <c r="G1168" t="s">
        <v>2</v>
      </c>
    </row>
    <row r="1169" spans="1:7" x14ac:dyDescent="0.35">
      <c r="A1169" t="s">
        <v>92</v>
      </c>
      <c r="B1169" t="s">
        <v>16</v>
      </c>
      <c r="C1169">
        <v>2018</v>
      </c>
      <c r="D1169" t="s">
        <v>39</v>
      </c>
      <c r="E1169">
        <v>480456</v>
      </c>
      <c r="F1169" t="s">
        <v>79</v>
      </c>
      <c r="G1169" t="s">
        <v>1</v>
      </c>
    </row>
    <row r="1170" spans="1:7" x14ac:dyDescent="0.35">
      <c r="A1170" t="s">
        <v>92</v>
      </c>
      <c r="B1170" t="s">
        <v>16</v>
      </c>
      <c r="C1170">
        <v>2018</v>
      </c>
      <c r="D1170" t="s">
        <v>39</v>
      </c>
      <c r="E1170">
        <v>39682</v>
      </c>
      <c r="F1170" t="s">
        <v>80</v>
      </c>
      <c r="G1170" t="s">
        <v>3</v>
      </c>
    </row>
    <row r="1171" spans="1:7" x14ac:dyDescent="0.35">
      <c r="A1171" t="s">
        <v>92</v>
      </c>
      <c r="B1171" t="s">
        <v>16</v>
      </c>
      <c r="C1171">
        <v>2018</v>
      </c>
      <c r="D1171" t="s">
        <v>39</v>
      </c>
      <c r="E1171">
        <v>5174</v>
      </c>
      <c r="F1171" t="s">
        <v>81</v>
      </c>
      <c r="G1171" t="s">
        <v>2</v>
      </c>
    </row>
    <row r="1172" spans="1:7" x14ac:dyDescent="0.35">
      <c r="A1172" t="s">
        <v>92</v>
      </c>
      <c r="B1172" t="s">
        <v>19</v>
      </c>
      <c r="C1172">
        <v>2018</v>
      </c>
      <c r="D1172" t="s">
        <v>39</v>
      </c>
      <c r="E1172">
        <v>322124</v>
      </c>
      <c r="F1172" t="s">
        <v>79</v>
      </c>
      <c r="G1172" t="s">
        <v>1</v>
      </c>
    </row>
    <row r="1173" spans="1:7" x14ac:dyDescent="0.35">
      <c r="A1173" t="s">
        <v>92</v>
      </c>
      <c r="B1173" t="s">
        <v>19</v>
      </c>
      <c r="C1173">
        <v>2018</v>
      </c>
      <c r="D1173" t="s">
        <v>39</v>
      </c>
      <c r="E1173">
        <v>35956</v>
      </c>
      <c r="F1173" t="s">
        <v>80</v>
      </c>
      <c r="G1173" t="s">
        <v>3</v>
      </c>
    </row>
    <row r="1174" spans="1:7" x14ac:dyDescent="0.35">
      <c r="A1174" t="s">
        <v>92</v>
      </c>
      <c r="B1174" t="s">
        <v>19</v>
      </c>
      <c r="C1174">
        <v>2018</v>
      </c>
      <c r="D1174" t="s">
        <v>39</v>
      </c>
      <c r="E1174">
        <v>4691</v>
      </c>
      <c r="F1174" t="s">
        <v>81</v>
      </c>
      <c r="G1174" t="s">
        <v>2</v>
      </c>
    </row>
    <row r="1175" spans="1:7" x14ac:dyDescent="0.35">
      <c r="A1175" t="s">
        <v>92</v>
      </c>
      <c r="B1175" t="s">
        <v>22</v>
      </c>
      <c r="C1175">
        <v>2018</v>
      </c>
      <c r="D1175" t="s">
        <v>39</v>
      </c>
      <c r="E1175">
        <v>413612</v>
      </c>
      <c r="F1175" t="s">
        <v>79</v>
      </c>
      <c r="G1175" t="s">
        <v>1</v>
      </c>
    </row>
    <row r="1176" spans="1:7" x14ac:dyDescent="0.35">
      <c r="A1176" t="s">
        <v>92</v>
      </c>
      <c r="B1176" t="s">
        <v>22</v>
      </c>
      <c r="C1176">
        <v>2018</v>
      </c>
      <c r="D1176" t="s">
        <v>39</v>
      </c>
      <c r="E1176">
        <v>43343</v>
      </c>
      <c r="F1176" t="s">
        <v>80</v>
      </c>
      <c r="G1176" t="s">
        <v>3</v>
      </c>
    </row>
    <row r="1177" spans="1:7" x14ac:dyDescent="0.35">
      <c r="A1177" t="s">
        <v>92</v>
      </c>
      <c r="B1177" t="s">
        <v>22</v>
      </c>
      <c r="C1177">
        <v>2018</v>
      </c>
      <c r="D1177" t="s">
        <v>39</v>
      </c>
      <c r="E1177">
        <v>4083</v>
      </c>
      <c r="F1177" t="s">
        <v>81</v>
      </c>
      <c r="G1177" t="s">
        <v>2</v>
      </c>
    </row>
    <row r="1178" spans="1:7" x14ac:dyDescent="0.35">
      <c r="A1178" t="s">
        <v>92</v>
      </c>
      <c r="B1178" t="s">
        <v>25</v>
      </c>
      <c r="C1178">
        <v>2018</v>
      </c>
      <c r="D1178" t="s">
        <v>39</v>
      </c>
      <c r="E1178">
        <v>424677</v>
      </c>
      <c r="F1178" t="s">
        <v>79</v>
      </c>
      <c r="G1178" t="s">
        <v>1</v>
      </c>
    </row>
    <row r="1179" spans="1:7" x14ac:dyDescent="0.35">
      <c r="A1179" t="s">
        <v>92</v>
      </c>
      <c r="B1179" t="s">
        <v>25</v>
      </c>
      <c r="C1179">
        <v>2018</v>
      </c>
      <c r="D1179" t="s">
        <v>39</v>
      </c>
      <c r="E1179">
        <v>38026</v>
      </c>
      <c r="F1179" t="s">
        <v>80</v>
      </c>
      <c r="G1179" t="s">
        <v>3</v>
      </c>
    </row>
    <row r="1180" spans="1:7" x14ac:dyDescent="0.35">
      <c r="A1180" t="s">
        <v>92</v>
      </c>
      <c r="B1180" t="s">
        <v>25</v>
      </c>
      <c r="C1180">
        <v>2018</v>
      </c>
      <c r="D1180" t="s">
        <v>39</v>
      </c>
      <c r="E1180">
        <v>6314</v>
      </c>
      <c r="F1180" t="s">
        <v>81</v>
      </c>
      <c r="G1180" t="s">
        <v>2</v>
      </c>
    </row>
    <row r="1181" spans="1:7" x14ac:dyDescent="0.35">
      <c r="A1181" t="s">
        <v>92</v>
      </c>
      <c r="B1181" t="s">
        <v>26</v>
      </c>
      <c r="C1181">
        <v>2018</v>
      </c>
      <c r="D1181" t="s">
        <v>39</v>
      </c>
      <c r="E1181">
        <v>482136</v>
      </c>
      <c r="F1181" t="s">
        <v>79</v>
      </c>
      <c r="G1181" t="s">
        <v>1</v>
      </c>
    </row>
    <row r="1182" spans="1:7" x14ac:dyDescent="0.35">
      <c r="A1182" t="s">
        <v>92</v>
      </c>
      <c r="B1182" t="s">
        <v>26</v>
      </c>
      <c r="C1182">
        <v>2018</v>
      </c>
      <c r="D1182" t="s">
        <v>39</v>
      </c>
      <c r="E1182">
        <v>34518</v>
      </c>
      <c r="F1182" t="s">
        <v>80</v>
      </c>
      <c r="G1182" t="s">
        <v>3</v>
      </c>
    </row>
    <row r="1183" spans="1:7" x14ac:dyDescent="0.35">
      <c r="A1183" t="s">
        <v>92</v>
      </c>
      <c r="B1183" t="s">
        <v>26</v>
      </c>
      <c r="C1183">
        <v>2018</v>
      </c>
      <c r="D1183" t="s">
        <v>39</v>
      </c>
      <c r="E1183">
        <v>6291</v>
      </c>
      <c r="F1183" t="s">
        <v>81</v>
      </c>
      <c r="G1183" t="s">
        <v>2</v>
      </c>
    </row>
    <row r="1184" spans="1:7" x14ac:dyDescent="0.35">
      <c r="A1184" t="s">
        <v>92</v>
      </c>
      <c r="B1184" t="s">
        <v>27</v>
      </c>
      <c r="C1184">
        <v>2018</v>
      </c>
      <c r="D1184" t="s">
        <v>39</v>
      </c>
      <c r="E1184">
        <v>289432</v>
      </c>
      <c r="F1184" t="s">
        <v>79</v>
      </c>
      <c r="G1184" t="s">
        <v>1</v>
      </c>
    </row>
    <row r="1185" spans="1:7" x14ac:dyDescent="0.35">
      <c r="A1185" t="s">
        <v>92</v>
      </c>
      <c r="B1185" t="s">
        <v>27</v>
      </c>
      <c r="C1185">
        <v>2018</v>
      </c>
      <c r="D1185" t="s">
        <v>39</v>
      </c>
      <c r="E1185">
        <v>35348</v>
      </c>
      <c r="F1185" t="s">
        <v>80</v>
      </c>
      <c r="G1185" t="s">
        <v>3</v>
      </c>
    </row>
    <row r="1186" spans="1:7" x14ac:dyDescent="0.35">
      <c r="A1186" t="s">
        <v>92</v>
      </c>
      <c r="B1186" t="s">
        <v>27</v>
      </c>
      <c r="C1186">
        <v>2018</v>
      </c>
      <c r="D1186" t="s">
        <v>39</v>
      </c>
      <c r="E1186">
        <v>5242</v>
      </c>
      <c r="F1186" t="s">
        <v>81</v>
      </c>
      <c r="G1186" t="s">
        <v>2</v>
      </c>
    </row>
    <row r="1187" spans="1:7" x14ac:dyDescent="0.35">
      <c r="A1187" t="s">
        <v>92</v>
      </c>
      <c r="B1187" t="s">
        <v>28</v>
      </c>
      <c r="C1187">
        <v>2018</v>
      </c>
      <c r="D1187" t="s">
        <v>39</v>
      </c>
      <c r="E1187">
        <v>209723</v>
      </c>
      <c r="F1187" t="s">
        <v>79</v>
      </c>
      <c r="G1187" t="s">
        <v>1</v>
      </c>
    </row>
    <row r="1188" spans="1:7" x14ac:dyDescent="0.35">
      <c r="A1188" t="s">
        <v>92</v>
      </c>
      <c r="B1188" t="s">
        <v>28</v>
      </c>
      <c r="C1188">
        <v>2018</v>
      </c>
      <c r="D1188" t="s">
        <v>39</v>
      </c>
      <c r="E1188">
        <v>45156</v>
      </c>
      <c r="F1188" t="s">
        <v>80</v>
      </c>
      <c r="G1188" t="s">
        <v>3</v>
      </c>
    </row>
    <row r="1189" spans="1:7" x14ac:dyDescent="0.35">
      <c r="A1189" t="s">
        <v>92</v>
      </c>
      <c r="B1189" t="s">
        <v>28</v>
      </c>
      <c r="C1189">
        <v>2018</v>
      </c>
      <c r="D1189" t="s">
        <v>39</v>
      </c>
      <c r="E1189">
        <v>4743</v>
      </c>
      <c r="F1189" t="s">
        <v>81</v>
      </c>
      <c r="G1189" t="s">
        <v>2</v>
      </c>
    </row>
    <row r="1190" spans="1:7" x14ac:dyDescent="0.35">
      <c r="A1190" t="s">
        <v>93</v>
      </c>
      <c r="B1190" t="s">
        <v>8</v>
      </c>
      <c r="C1190">
        <v>2019</v>
      </c>
      <c r="D1190" t="s">
        <v>10</v>
      </c>
      <c r="E1190">
        <v>228140</v>
      </c>
      <c r="F1190" t="s">
        <v>94</v>
      </c>
      <c r="G1190" t="s">
        <v>1</v>
      </c>
    </row>
    <row r="1191" spans="1:7" x14ac:dyDescent="0.35">
      <c r="A1191" t="s">
        <v>93</v>
      </c>
      <c r="B1191" t="s">
        <v>8</v>
      </c>
      <c r="C1191">
        <v>2019</v>
      </c>
      <c r="D1191" t="s">
        <v>10</v>
      </c>
      <c r="E1191">
        <v>39154</v>
      </c>
      <c r="F1191" t="s">
        <v>95</v>
      </c>
      <c r="G1191" t="s">
        <v>3</v>
      </c>
    </row>
    <row r="1192" spans="1:7" x14ac:dyDescent="0.35">
      <c r="A1192" t="s">
        <v>93</v>
      </c>
      <c r="B1192" t="s">
        <v>8</v>
      </c>
      <c r="C1192">
        <v>2019</v>
      </c>
      <c r="D1192" t="s">
        <v>10</v>
      </c>
      <c r="E1192">
        <v>5604</v>
      </c>
      <c r="F1192" t="s">
        <v>96</v>
      </c>
      <c r="G1192" t="s">
        <v>2</v>
      </c>
    </row>
    <row r="1193" spans="1:7" x14ac:dyDescent="0.35">
      <c r="A1193" t="s">
        <v>93</v>
      </c>
      <c r="B1193" t="s">
        <v>11</v>
      </c>
      <c r="C1193">
        <v>2019</v>
      </c>
      <c r="D1193" t="s">
        <v>10</v>
      </c>
      <c r="E1193">
        <v>378981</v>
      </c>
      <c r="F1193" t="s">
        <v>94</v>
      </c>
      <c r="G1193" t="s">
        <v>1</v>
      </c>
    </row>
    <row r="1194" spans="1:7" x14ac:dyDescent="0.35">
      <c r="A1194" t="s">
        <v>93</v>
      </c>
      <c r="B1194" t="s">
        <v>11</v>
      </c>
      <c r="C1194">
        <v>2019</v>
      </c>
      <c r="D1194" t="s">
        <v>10</v>
      </c>
      <c r="E1194">
        <v>48636</v>
      </c>
      <c r="F1194" t="s">
        <v>95</v>
      </c>
      <c r="G1194" t="s">
        <v>3</v>
      </c>
    </row>
    <row r="1195" spans="1:7" x14ac:dyDescent="0.35">
      <c r="A1195" t="s">
        <v>93</v>
      </c>
      <c r="B1195" t="s">
        <v>11</v>
      </c>
      <c r="C1195">
        <v>2019</v>
      </c>
      <c r="D1195" t="s">
        <v>10</v>
      </c>
      <c r="E1195">
        <v>6010</v>
      </c>
      <c r="F1195" t="s">
        <v>96</v>
      </c>
      <c r="G1195" t="s">
        <v>2</v>
      </c>
    </row>
    <row r="1196" spans="1:7" x14ac:dyDescent="0.35">
      <c r="A1196" t="s">
        <v>93</v>
      </c>
      <c r="B1196" t="s">
        <v>12</v>
      </c>
      <c r="C1196">
        <v>2019</v>
      </c>
      <c r="D1196" t="s">
        <v>10</v>
      </c>
      <c r="E1196">
        <v>498748</v>
      </c>
      <c r="F1196" t="s">
        <v>94</v>
      </c>
      <c r="G1196" t="s">
        <v>1</v>
      </c>
    </row>
    <row r="1197" spans="1:7" x14ac:dyDescent="0.35">
      <c r="A1197" t="s">
        <v>93</v>
      </c>
      <c r="B1197" t="s">
        <v>12</v>
      </c>
      <c r="C1197">
        <v>2019</v>
      </c>
      <c r="D1197" t="s">
        <v>10</v>
      </c>
      <c r="E1197">
        <v>32239</v>
      </c>
      <c r="F1197" t="s">
        <v>95</v>
      </c>
      <c r="G1197" t="s">
        <v>3</v>
      </c>
    </row>
    <row r="1198" spans="1:7" x14ac:dyDescent="0.35">
      <c r="A1198" t="s">
        <v>93</v>
      </c>
      <c r="B1198" t="s">
        <v>12</v>
      </c>
      <c r="C1198">
        <v>2019</v>
      </c>
      <c r="D1198" t="s">
        <v>10</v>
      </c>
      <c r="E1198">
        <v>5256</v>
      </c>
      <c r="F1198" t="s">
        <v>96</v>
      </c>
      <c r="G1198" t="s">
        <v>2</v>
      </c>
    </row>
    <row r="1199" spans="1:7" x14ac:dyDescent="0.35">
      <c r="A1199" t="s">
        <v>93</v>
      </c>
      <c r="B1199" t="s">
        <v>13</v>
      </c>
      <c r="C1199">
        <v>2019</v>
      </c>
      <c r="D1199" t="s">
        <v>10</v>
      </c>
      <c r="E1199">
        <v>490354</v>
      </c>
      <c r="F1199" t="s">
        <v>94</v>
      </c>
      <c r="G1199" t="s">
        <v>1</v>
      </c>
    </row>
    <row r="1200" spans="1:7" x14ac:dyDescent="0.35">
      <c r="A1200" t="s">
        <v>93</v>
      </c>
      <c r="B1200" t="s">
        <v>13</v>
      </c>
      <c r="C1200">
        <v>2019</v>
      </c>
      <c r="D1200" t="s">
        <v>10</v>
      </c>
      <c r="E1200">
        <v>42751</v>
      </c>
      <c r="F1200" t="s">
        <v>95</v>
      </c>
      <c r="G1200" t="s">
        <v>3</v>
      </c>
    </row>
    <row r="1201" spans="1:7" x14ac:dyDescent="0.35">
      <c r="A1201" t="s">
        <v>93</v>
      </c>
      <c r="B1201" t="s">
        <v>13</v>
      </c>
      <c r="C1201">
        <v>2019</v>
      </c>
      <c r="D1201" t="s">
        <v>10</v>
      </c>
      <c r="E1201">
        <v>4295</v>
      </c>
      <c r="F1201" t="s">
        <v>96</v>
      </c>
      <c r="G1201" t="s">
        <v>2</v>
      </c>
    </row>
    <row r="1202" spans="1:7" x14ac:dyDescent="0.35">
      <c r="A1202" t="s">
        <v>93</v>
      </c>
      <c r="B1202" t="s">
        <v>16</v>
      </c>
      <c r="C1202">
        <v>2019</v>
      </c>
      <c r="D1202" t="s">
        <v>10</v>
      </c>
      <c r="E1202">
        <v>329374</v>
      </c>
      <c r="F1202" t="s">
        <v>94</v>
      </c>
      <c r="G1202" t="s">
        <v>1</v>
      </c>
    </row>
    <row r="1203" spans="1:7" x14ac:dyDescent="0.35">
      <c r="A1203" t="s">
        <v>93</v>
      </c>
      <c r="B1203" t="s">
        <v>16</v>
      </c>
      <c r="C1203">
        <v>2019</v>
      </c>
      <c r="D1203" t="s">
        <v>10</v>
      </c>
      <c r="E1203">
        <v>33900</v>
      </c>
      <c r="F1203" t="s">
        <v>95</v>
      </c>
      <c r="G1203" t="s">
        <v>3</v>
      </c>
    </row>
    <row r="1204" spans="1:7" x14ac:dyDescent="0.35">
      <c r="A1204" t="s">
        <v>93</v>
      </c>
      <c r="B1204" t="s">
        <v>16</v>
      </c>
      <c r="C1204">
        <v>2019</v>
      </c>
      <c r="D1204" t="s">
        <v>10</v>
      </c>
      <c r="E1204">
        <v>5351</v>
      </c>
      <c r="F1204" t="s">
        <v>96</v>
      </c>
      <c r="G1204" t="s">
        <v>2</v>
      </c>
    </row>
    <row r="1205" spans="1:7" x14ac:dyDescent="0.35">
      <c r="A1205" t="s">
        <v>93</v>
      </c>
      <c r="B1205" t="s">
        <v>19</v>
      </c>
      <c r="C1205">
        <v>2019</v>
      </c>
      <c r="D1205" t="s">
        <v>10</v>
      </c>
      <c r="E1205">
        <v>272377</v>
      </c>
      <c r="F1205" t="s">
        <v>94</v>
      </c>
      <c r="G1205" t="s">
        <v>1</v>
      </c>
    </row>
    <row r="1206" spans="1:7" x14ac:dyDescent="0.35">
      <c r="A1206" t="s">
        <v>93</v>
      </c>
      <c r="B1206" t="s">
        <v>19</v>
      </c>
      <c r="C1206">
        <v>2019</v>
      </c>
      <c r="D1206" t="s">
        <v>10</v>
      </c>
      <c r="E1206">
        <v>29414</v>
      </c>
      <c r="F1206" t="s">
        <v>95</v>
      </c>
      <c r="G1206" t="s">
        <v>3</v>
      </c>
    </row>
    <row r="1207" spans="1:7" x14ac:dyDescent="0.35">
      <c r="A1207" t="s">
        <v>93</v>
      </c>
      <c r="B1207" t="s">
        <v>19</v>
      </c>
      <c r="C1207">
        <v>2019</v>
      </c>
      <c r="D1207" t="s">
        <v>10</v>
      </c>
      <c r="E1207">
        <v>4942</v>
      </c>
      <c r="F1207" t="s">
        <v>96</v>
      </c>
      <c r="G1207" t="s">
        <v>2</v>
      </c>
    </row>
    <row r="1208" spans="1:7" x14ac:dyDescent="0.35">
      <c r="A1208" t="s">
        <v>93</v>
      </c>
      <c r="B1208" t="s">
        <v>22</v>
      </c>
      <c r="C1208">
        <v>2019</v>
      </c>
      <c r="D1208" t="s">
        <v>10</v>
      </c>
      <c r="E1208">
        <v>409804</v>
      </c>
      <c r="F1208" t="s">
        <v>94</v>
      </c>
      <c r="G1208" t="s">
        <v>1</v>
      </c>
    </row>
    <row r="1209" spans="1:7" x14ac:dyDescent="0.35">
      <c r="A1209" t="s">
        <v>93</v>
      </c>
      <c r="B1209" t="s">
        <v>22</v>
      </c>
      <c r="C1209">
        <v>2019</v>
      </c>
      <c r="D1209" t="s">
        <v>10</v>
      </c>
      <c r="E1209">
        <v>53583</v>
      </c>
      <c r="F1209" t="s">
        <v>95</v>
      </c>
      <c r="G1209" t="s">
        <v>3</v>
      </c>
    </row>
    <row r="1210" spans="1:7" x14ac:dyDescent="0.35">
      <c r="A1210" t="s">
        <v>93</v>
      </c>
      <c r="B1210" t="s">
        <v>22</v>
      </c>
      <c r="C1210">
        <v>2019</v>
      </c>
      <c r="D1210" t="s">
        <v>10</v>
      </c>
      <c r="E1210">
        <v>4021</v>
      </c>
      <c r="F1210" t="s">
        <v>96</v>
      </c>
      <c r="G1210" t="s">
        <v>2</v>
      </c>
    </row>
    <row r="1211" spans="1:7" x14ac:dyDescent="0.35">
      <c r="A1211" t="s">
        <v>93</v>
      </c>
      <c r="B1211" t="s">
        <v>25</v>
      </c>
      <c r="C1211">
        <v>2019</v>
      </c>
      <c r="D1211" t="s">
        <v>10</v>
      </c>
      <c r="E1211">
        <v>417083</v>
      </c>
      <c r="F1211" t="s">
        <v>94</v>
      </c>
      <c r="G1211" t="s">
        <v>1</v>
      </c>
    </row>
    <row r="1212" spans="1:7" x14ac:dyDescent="0.35">
      <c r="A1212" t="s">
        <v>93</v>
      </c>
      <c r="B1212" t="s">
        <v>25</v>
      </c>
      <c r="C1212">
        <v>2019</v>
      </c>
      <c r="D1212" t="s">
        <v>10</v>
      </c>
      <c r="E1212">
        <v>48320</v>
      </c>
      <c r="F1212" t="s">
        <v>95</v>
      </c>
      <c r="G1212" t="s">
        <v>3</v>
      </c>
    </row>
    <row r="1213" spans="1:7" x14ac:dyDescent="0.35">
      <c r="A1213" t="s">
        <v>93</v>
      </c>
      <c r="B1213" t="s">
        <v>25</v>
      </c>
      <c r="C1213">
        <v>2019</v>
      </c>
      <c r="D1213" t="s">
        <v>10</v>
      </c>
      <c r="E1213">
        <v>6536</v>
      </c>
      <c r="F1213" t="s">
        <v>96</v>
      </c>
      <c r="G1213" t="s">
        <v>2</v>
      </c>
    </row>
    <row r="1214" spans="1:7" x14ac:dyDescent="0.35">
      <c r="A1214" t="s">
        <v>93</v>
      </c>
      <c r="B1214" t="s">
        <v>26</v>
      </c>
      <c r="C1214">
        <v>2019</v>
      </c>
      <c r="D1214" t="s">
        <v>10</v>
      </c>
      <c r="E1214">
        <v>362727</v>
      </c>
      <c r="F1214" t="s">
        <v>94</v>
      </c>
      <c r="G1214" t="s">
        <v>1</v>
      </c>
    </row>
    <row r="1215" spans="1:7" x14ac:dyDescent="0.35">
      <c r="A1215" t="s">
        <v>93</v>
      </c>
      <c r="B1215" t="s">
        <v>26</v>
      </c>
      <c r="C1215">
        <v>2019</v>
      </c>
      <c r="D1215" t="s">
        <v>10</v>
      </c>
      <c r="E1215">
        <v>41778</v>
      </c>
      <c r="F1215" t="s">
        <v>95</v>
      </c>
      <c r="G1215" t="s">
        <v>3</v>
      </c>
    </row>
    <row r="1216" spans="1:7" x14ac:dyDescent="0.35">
      <c r="A1216" t="s">
        <v>93</v>
      </c>
      <c r="B1216" t="s">
        <v>26</v>
      </c>
      <c r="C1216">
        <v>2019</v>
      </c>
      <c r="D1216" t="s">
        <v>10</v>
      </c>
      <c r="E1216">
        <v>6065</v>
      </c>
      <c r="F1216" t="s">
        <v>96</v>
      </c>
      <c r="G1216" t="s">
        <v>2</v>
      </c>
    </row>
    <row r="1217" spans="1:7" x14ac:dyDescent="0.35">
      <c r="A1217" t="s">
        <v>93</v>
      </c>
      <c r="B1217" t="s">
        <v>27</v>
      </c>
      <c r="C1217">
        <v>2019</v>
      </c>
      <c r="D1217" t="s">
        <v>10</v>
      </c>
      <c r="E1217">
        <v>415273</v>
      </c>
      <c r="F1217" t="s">
        <v>94</v>
      </c>
      <c r="G1217" t="s">
        <v>1</v>
      </c>
    </row>
    <row r="1218" spans="1:7" x14ac:dyDescent="0.35">
      <c r="A1218" t="s">
        <v>93</v>
      </c>
      <c r="B1218" t="s">
        <v>27</v>
      </c>
      <c r="C1218">
        <v>2019</v>
      </c>
      <c r="D1218" t="s">
        <v>10</v>
      </c>
      <c r="E1218">
        <v>54328</v>
      </c>
      <c r="F1218" t="s">
        <v>95</v>
      </c>
      <c r="G1218" t="s">
        <v>3</v>
      </c>
    </row>
    <row r="1219" spans="1:7" x14ac:dyDescent="0.35">
      <c r="A1219" t="s">
        <v>93</v>
      </c>
      <c r="B1219" t="s">
        <v>27</v>
      </c>
      <c r="C1219">
        <v>2019</v>
      </c>
      <c r="D1219" t="s">
        <v>10</v>
      </c>
      <c r="E1219">
        <v>6144</v>
      </c>
      <c r="F1219" t="s">
        <v>96</v>
      </c>
      <c r="G1219" t="s">
        <v>2</v>
      </c>
    </row>
    <row r="1220" spans="1:7" x14ac:dyDescent="0.35">
      <c r="A1220" t="s">
        <v>93</v>
      </c>
      <c r="B1220" t="s">
        <v>28</v>
      </c>
      <c r="C1220">
        <v>2019</v>
      </c>
      <c r="D1220" t="s">
        <v>10</v>
      </c>
      <c r="E1220">
        <v>267786</v>
      </c>
      <c r="F1220" t="s">
        <v>94</v>
      </c>
      <c r="G1220" t="s">
        <v>1</v>
      </c>
    </row>
    <row r="1221" spans="1:7" x14ac:dyDescent="0.35">
      <c r="A1221" t="s">
        <v>93</v>
      </c>
      <c r="B1221" t="s">
        <v>28</v>
      </c>
      <c r="C1221">
        <v>2019</v>
      </c>
      <c r="D1221" t="s">
        <v>10</v>
      </c>
      <c r="E1221">
        <v>38437</v>
      </c>
      <c r="F1221" t="s">
        <v>95</v>
      </c>
      <c r="G1221" t="s">
        <v>3</v>
      </c>
    </row>
    <row r="1222" spans="1:7" x14ac:dyDescent="0.35">
      <c r="A1222" t="s">
        <v>93</v>
      </c>
      <c r="B1222" t="s">
        <v>28</v>
      </c>
      <c r="C1222">
        <v>2019</v>
      </c>
      <c r="D1222" t="s">
        <v>10</v>
      </c>
      <c r="E1222">
        <v>5452</v>
      </c>
      <c r="F1222" t="s">
        <v>96</v>
      </c>
      <c r="G1222" t="s">
        <v>2</v>
      </c>
    </row>
    <row r="1223" spans="1:7" x14ac:dyDescent="0.35">
      <c r="A1223" t="s">
        <v>97</v>
      </c>
      <c r="B1223" t="s">
        <v>8</v>
      </c>
      <c r="C1223">
        <v>2019</v>
      </c>
      <c r="D1223" t="s">
        <v>29</v>
      </c>
      <c r="E1223">
        <v>420530</v>
      </c>
      <c r="F1223" t="s">
        <v>94</v>
      </c>
      <c r="G1223" t="s">
        <v>1</v>
      </c>
    </row>
    <row r="1224" spans="1:7" x14ac:dyDescent="0.35">
      <c r="A1224" t="s">
        <v>97</v>
      </c>
      <c r="B1224" t="s">
        <v>8</v>
      </c>
      <c r="C1224">
        <v>2019</v>
      </c>
      <c r="D1224" t="s">
        <v>29</v>
      </c>
      <c r="E1224">
        <v>52264</v>
      </c>
      <c r="F1224" t="s">
        <v>95</v>
      </c>
      <c r="G1224" t="s">
        <v>3</v>
      </c>
    </row>
    <row r="1225" spans="1:7" x14ac:dyDescent="0.35">
      <c r="A1225" t="s">
        <v>97</v>
      </c>
      <c r="B1225" t="s">
        <v>8</v>
      </c>
      <c r="C1225">
        <v>2019</v>
      </c>
      <c r="D1225" t="s">
        <v>29</v>
      </c>
      <c r="E1225">
        <v>5224</v>
      </c>
      <c r="F1225" t="s">
        <v>96</v>
      </c>
      <c r="G1225" t="s">
        <v>2</v>
      </c>
    </row>
    <row r="1226" spans="1:7" x14ac:dyDescent="0.35">
      <c r="A1226" t="s">
        <v>97</v>
      </c>
      <c r="B1226" t="s">
        <v>11</v>
      </c>
      <c r="C1226">
        <v>2019</v>
      </c>
      <c r="D1226" t="s">
        <v>29</v>
      </c>
      <c r="E1226">
        <v>443639</v>
      </c>
      <c r="F1226" t="s">
        <v>94</v>
      </c>
      <c r="G1226" t="s">
        <v>1</v>
      </c>
    </row>
    <row r="1227" spans="1:7" x14ac:dyDescent="0.35">
      <c r="A1227" t="s">
        <v>97</v>
      </c>
      <c r="B1227" t="s">
        <v>11</v>
      </c>
      <c r="C1227">
        <v>2019</v>
      </c>
      <c r="D1227" t="s">
        <v>29</v>
      </c>
      <c r="E1227">
        <v>57211</v>
      </c>
      <c r="F1227" t="s">
        <v>95</v>
      </c>
      <c r="G1227" t="s">
        <v>3</v>
      </c>
    </row>
    <row r="1228" spans="1:7" x14ac:dyDescent="0.35">
      <c r="A1228" t="s">
        <v>97</v>
      </c>
      <c r="B1228" t="s">
        <v>11</v>
      </c>
      <c r="C1228">
        <v>2019</v>
      </c>
      <c r="D1228" t="s">
        <v>29</v>
      </c>
      <c r="E1228">
        <v>4186</v>
      </c>
      <c r="F1228" t="s">
        <v>96</v>
      </c>
      <c r="G1228" t="s">
        <v>2</v>
      </c>
    </row>
    <row r="1229" spans="1:7" x14ac:dyDescent="0.35">
      <c r="A1229" t="s">
        <v>97</v>
      </c>
      <c r="B1229" t="s">
        <v>12</v>
      </c>
      <c r="C1229">
        <v>2019</v>
      </c>
      <c r="D1229" t="s">
        <v>29</v>
      </c>
      <c r="E1229">
        <v>264645</v>
      </c>
      <c r="F1229" t="s">
        <v>94</v>
      </c>
      <c r="G1229" t="s">
        <v>1</v>
      </c>
    </row>
    <row r="1230" spans="1:7" x14ac:dyDescent="0.35">
      <c r="A1230" t="s">
        <v>97</v>
      </c>
      <c r="B1230" t="s">
        <v>12</v>
      </c>
      <c r="C1230">
        <v>2019</v>
      </c>
      <c r="D1230" t="s">
        <v>29</v>
      </c>
      <c r="E1230">
        <v>35953</v>
      </c>
      <c r="F1230" t="s">
        <v>95</v>
      </c>
      <c r="G1230" t="s">
        <v>3</v>
      </c>
    </row>
    <row r="1231" spans="1:7" x14ac:dyDescent="0.35">
      <c r="A1231" t="s">
        <v>97</v>
      </c>
      <c r="B1231" t="s">
        <v>12</v>
      </c>
      <c r="C1231">
        <v>2019</v>
      </c>
      <c r="D1231" t="s">
        <v>29</v>
      </c>
      <c r="E1231">
        <v>6097</v>
      </c>
      <c r="F1231" t="s">
        <v>96</v>
      </c>
      <c r="G1231" t="s">
        <v>2</v>
      </c>
    </row>
    <row r="1232" spans="1:7" x14ac:dyDescent="0.35">
      <c r="A1232" t="s">
        <v>97</v>
      </c>
      <c r="B1232" t="s">
        <v>13</v>
      </c>
      <c r="C1232">
        <v>2019</v>
      </c>
      <c r="D1232" t="s">
        <v>29</v>
      </c>
      <c r="E1232">
        <v>436778</v>
      </c>
      <c r="F1232" t="s">
        <v>94</v>
      </c>
      <c r="G1232" t="s">
        <v>1</v>
      </c>
    </row>
    <row r="1233" spans="1:7" x14ac:dyDescent="0.35">
      <c r="A1233" t="s">
        <v>97</v>
      </c>
      <c r="B1233" t="s">
        <v>13</v>
      </c>
      <c r="C1233">
        <v>2019</v>
      </c>
      <c r="D1233" t="s">
        <v>29</v>
      </c>
      <c r="E1233">
        <v>48239</v>
      </c>
      <c r="F1233" t="s">
        <v>95</v>
      </c>
      <c r="G1233" t="s">
        <v>3</v>
      </c>
    </row>
    <row r="1234" spans="1:7" x14ac:dyDescent="0.35">
      <c r="A1234" t="s">
        <v>97</v>
      </c>
      <c r="B1234" t="s">
        <v>13</v>
      </c>
      <c r="C1234">
        <v>2019</v>
      </c>
      <c r="D1234" t="s">
        <v>29</v>
      </c>
      <c r="E1234">
        <v>7034</v>
      </c>
      <c r="F1234" t="s">
        <v>96</v>
      </c>
      <c r="G1234" t="s">
        <v>2</v>
      </c>
    </row>
    <row r="1235" spans="1:7" x14ac:dyDescent="0.35">
      <c r="A1235" t="s">
        <v>97</v>
      </c>
      <c r="B1235" t="s">
        <v>16</v>
      </c>
      <c r="C1235">
        <v>2019</v>
      </c>
      <c r="D1235" t="s">
        <v>29</v>
      </c>
      <c r="E1235">
        <v>307980</v>
      </c>
      <c r="F1235" t="s">
        <v>94</v>
      </c>
      <c r="G1235" t="s">
        <v>1</v>
      </c>
    </row>
    <row r="1236" spans="1:7" x14ac:dyDescent="0.35">
      <c r="A1236" t="s">
        <v>97</v>
      </c>
      <c r="B1236" t="s">
        <v>16</v>
      </c>
      <c r="C1236">
        <v>2019</v>
      </c>
      <c r="D1236" t="s">
        <v>29</v>
      </c>
      <c r="E1236">
        <v>41143</v>
      </c>
      <c r="F1236" t="s">
        <v>95</v>
      </c>
      <c r="G1236" t="s">
        <v>3</v>
      </c>
    </row>
    <row r="1237" spans="1:7" x14ac:dyDescent="0.35">
      <c r="A1237" t="s">
        <v>97</v>
      </c>
      <c r="B1237" t="s">
        <v>16</v>
      </c>
      <c r="C1237">
        <v>2019</v>
      </c>
      <c r="D1237" t="s">
        <v>29</v>
      </c>
      <c r="E1237">
        <v>6235</v>
      </c>
      <c r="F1237" t="s">
        <v>96</v>
      </c>
      <c r="G1237" t="s">
        <v>2</v>
      </c>
    </row>
    <row r="1238" spans="1:7" x14ac:dyDescent="0.35">
      <c r="A1238" t="s">
        <v>97</v>
      </c>
      <c r="B1238" t="s">
        <v>19</v>
      </c>
      <c r="C1238">
        <v>2019</v>
      </c>
      <c r="D1238" t="s">
        <v>29</v>
      </c>
      <c r="E1238">
        <v>486375</v>
      </c>
      <c r="F1238" t="s">
        <v>94</v>
      </c>
      <c r="G1238" t="s">
        <v>1</v>
      </c>
    </row>
    <row r="1239" spans="1:7" x14ac:dyDescent="0.35">
      <c r="A1239" t="s">
        <v>97</v>
      </c>
      <c r="B1239" t="s">
        <v>19</v>
      </c>
      <c r="C1239">
        <v>2019</v>
      </c>
      <c r="D1239" t="s">
        <v>29</v>
      </c>
      <c r="E1239">
        <v>28748</v>
      </c>
      <c r="F1239" t="s">
        <v>95</v>
      </c>
      <c r="G1239" t="s">
        <v>3</v>
      </c>
    </row>
    <row r="1240" spans="1:7" x14ac:dyDescent="0.35">
      <c r="A1240" t="s">
        <v>97</v>
      </c>
      <c r="B1240" t="s">
        <v>19</v>
      </c>
      <c r="C1240">
        <v>2019</v>
      </c>
      <c r="D1240" t="s">
        <v>29</v>
      </c>
      <c r="E1240">
        <v>4185</v>
      </c>
      <c r="F1240" t="s">
        <v>96</v>
      </c>
      <c r="G1240" t="s">
        <v>2</v>
      </c>
    </row>
    <row r="1241" spans="1:7" x14ac:dyDescent="0.35">
      <c r="A1241" t="s">
        <v>97</v>
      </c>
      <c r="B1241" t="s">
        <v>22</v>
      </c>
      <c r="C1241">
        <v>2019</v>
      </c>
      <c r="D1241" t="s">
        <v>29</v>
      </c>
      <c r="E1241">
        <v>317307</v>
      </c>
      <c r="F1241" t="s">
        <v>94</v>
      </c>
      <c r="G1241" t="s">
        <v>1</v>
      </c>
    </row>
    <row r="1242" spans="1:7" x14ac:dyDescent="0.35">
      <c r="A1242" t="s">
        <v>97</v>
      </c>
      <c r="B1242" t="s">
        <v>22</v>
      </c>
      <c r="C1242">
        <v>2019</v>
      </c>
      <c r="D1242" t="s">
        <v>29</v>
      </c>
      <c r="E1242">
        <v>40489</v>
      </c>
      <c r="F1242" t="s">
        <v>95</v>
      </c>
      <c r="G1242" t="s">
        <v>3</v>
      </c>
    </row>
    <row r="1243" spans="1:7" x14ac:dyDescent="0.35">
      <c r="A1243" t="s">
        <v>97</v>
      </c>
      <c r="B1243" t="s">
        <v>22</v>
      </c>
      <c r="C1243">
        <v>2019</v>
      </c>
      <c r="D1243" t="s">
        <v>29</v>
      </c>
      <c r="E1243">
        <v>4798</v>
      </c>
      <c r="F1243" t="s">
        <v>96</v>
      </c>
      <c r="G1243" t="s">
        <v>2</v>
      </c>
    </row>
    <row r="1244" spans="1:7" x14ac:dyDescent="0.35">
      <c r="A1244" t="s">
        <v>97</v>
      </c>
      <c r="B1244" t="s">
        <v>25</v>
      </c>
      <c r="C1244">
        <v>2019</v>
      </c>
      <c r="D1244" t="s">
        <v>29</v>
      </c>
      <c r="E1244">
        <v>214603</v>
      </c>
      <c r="F1244" t="s">
        <v>94</v>
      </c>
      <c r="G1244" t="s">
        <v>1</v>
      </c>
    </row>
    <row r="1245" spans="1:7" x14ac:dyDescent="0.35">
      <c r="A1245" t="s">
        <v>97</v>
      </c>
      <c r="B1245" t="s">
        <v>25</v>
      </c>
      <c r="C1245">
        <v>2019</v>
      </c>
      <c r="D1245" t="s">
        <v>29</v>
      </c>
      <c r="E1245">
        <v>36057</v>
      </c>
      <c r="F1245" t="s">
        <v>95</v>
      </c>
      <c r="G1245" t="s">
        <v>3</v>
      </c>
    </row>
    <row r="1246" spans="1:7" x14ac:dyDescent="0.35">
      <c r="A1246" t="s">
        <v>97</v>
      </c>
      <c r="B1246" t="s">
        <v>25</v>
      </c>
      <c r="C1246">
        <v>2019</v>
      </c>
      <c r="D1246" t="s">
        <v>29</v>
      </c>
      <c r="E1246">
        <v>6378</v>
      </c>
      <c r="F1246" t="s">
        <v>96</v>
      </c>
      <c r="G1246" t="s">
        <v>2</v>
      </c>
    </row>
    <row r="1247" spans="1:7" x14ac:dyDescent="0.35">
      <c r="A1247" t="s">
        <v>97</v>
      </c>
      <c r="B1247" t="s">
        <v>26</v>
      </c>
      <c r="C1247">
        <v>2019</v>
      </c>
      <c r="D1247" t="s">
        <v>29</v>
      </c>
      <c r="E1247">
        <v>375742</v>
      </c>
      <c r="F1247" t="s">
        <v>94</v>
      </c>
      <c r="G1247" t="s">
        <v>1</v>
      </c>
    </row>
    <row r="1248" spans="1:7" x14ac:dyDescent="0.35">
      <c r="A1248" t="s">
        <v>97</v>
      </c>
      <c r="B1248" t="s">
        <v>26</v>
      </c>
      <c r="C1248">
        <v>2019</v>
      </c>
      <c r="D1248" t="s">
        <v>29</v>
      </c>
      <c r="E1248">
        <v>57809</v>
      </c>
      <c r="F1248" t="s">
        <v>95</v>
      </c>
      <c r="G1248" t="s">
        <v>3</v>
      </c>
    </row>
    <row r="1249" spans="1:7" x14ac:dyDescent="0.35">
      <c r="A1249" t="s">
        <v>97</v>
      </c>
      <c r="B1249" t="s">
        <v>26</v>
      </c>
      <c r="C1249">
        <v>2019</v>
      </c>
      <c r="D1249" t="s">
        <v>29</v>
      </c>
      <c r="E1249">
        <v>5176</v>
      </c>
      <c r="F1249" t="s">
        <v>96</v>
      </c>
      <c r="G1249" t="s">
        <v>2</v>
      </c>
    </row>
    <row r="1250" spans="1:7" x14ac:dyDescent="0.35">
      <c r="A1250" t="s">
        <v>97</v>
      </c>
      <c r="B1250" t="s">
        <v>27</v>
      </c>
      <c r="C1250">
        <v>2019</v>
      </c>
      <c r="D1250" t="s">
        <v>29</v>
      </c>
      <c r="E1250">
        <v>213559</v>
      </c>
      <c r="F1250" t="s">
        <v>94</v>
      </c>
      <c r="G1250" t="s">
        <v>1</v>
      </c>
    </row>
    <row r="1251" spans="1:7" x14ac:dyDescent="0.35">
      <c r="A1251" t="s">
        <v>97</v>
      </c>
      <c r="B1251" t="s">
        <v>27</v>
      </c>
      <c r="C1251">
        <v>2019</v>
      </c>
      <c r="D1251" t="s">
        <v>29</v>
      </c>
      <c r="E1251">
        <v>42614</v>
      </c>
      <c r="F1251" t="s">
        <v>95</v>
      </c>
      <c r="G1251" t="s">
        <v>3</v>
      </c>
    </row>
    <row r="1252" spans="1:7" x14ac:dyDescent="0.35">
      <c r="A1252" t="s">
        <v>97</v>
      </c>
      <c r="B1252" t="s">
        <v>27</v>
      </c>
      <c r="C1252">
        <v>2019</v>
      </c>
      <c r="D1252" t="s">
        <v>29</v>
      </c>
      <c r="E1252">
        <v>4742</v>
      </c>
      <c r="F1252" t="s">
        <v>96</v>
      </c>
      <c r="G1252" t="s">
        <v>2</v>
      </c>
    </row>
    <row r="1253" spans="1:7" x14ac:dyDescent="0.35">
      <c r="A1253" t="s">
        <v>97</v>
      </c>
      <c r="B1253" t="s">
        <v>28</v>
      </c>
      <c r="C1253">
        <v>2019</v>
      </c>
      <c r="D1253" t="s">
        <v>29</v>
      </c>
      <c r="E1253">
        <v>503772</v>
      </c>
      <c r="F1253" t="s">
        <v>94</v>
      </c>
      <c r="G1253" t="s">
        <v>1</v>
      </c>
    </row>
    <row r="1254" spans="1:7" x14ac:dyDescent="0.35">
      <c r="A1254" t="s">
        <v>97</v>
      </c>
      <c r="B1254" t="s">
        <v>28</v>
      </c>
      <c r="C1254">
        <v>2019</v>
      </c>
      <c r="D1254" t="s">
        <v>29</v>
      </c>
      <c r="E1254">
        <v>36338</v>
      </c>
      <c r="F1254" t="s">
        <v>95</v>
      </c>
      <c r="G1254" t="s">
        <v>3</v>
      </c>
    </row>
    <row r="1255" spans="1:7" x14ac:dyDescent="0.35">
      <c r="A1255" t="s">
        <v>97</v>
      </c>
      <c r="B1255" t="s">
        <v>28</v>
      </c>
      <c r="C1255">
        <v>2019</v>
      </c>
      <c r="D1255" t="s">
        <v>29</v>
      </c>
      <c r="E1255">
        <v>6784</v>
      </c>
      <c r="F1255" t="s">
        <v>96</v>
      </c>
      <c r="G1255" t="s">
        <v>2</v>
      </c>
    </row>
    <row r="1256" spans="1:7" x14ac:dyDescent="0.35">
      <c r="A1256" t="s">
        <v>98</v>
      </c>
      <c r="B1256" t="s">
        <v>8</v>
      </c>
      <c r="C1256">
        <v>2019</v>
      </c>
      <c r="D1256" t="s">
        <v>30</v>
      </c>
      <c r="E1256">
        <v>272016</v>
      </c>
      <c r="F1256" t="s">
        <v>94</v>
      </c>
      <c r="G1256" t="s">
        <v>1</v>
      </c>
    </row>
    <row r="1257" spans="1:7" x14ac:dyDescent="0.35">
      <c r="A1257" t="s">
        <v>98</v>
      </c>
      <c r="B1257" t="s">
        <v>8</v>
      </c>
      <c r="C1257">
        <v>2019</v>
      </c>
      <c r="D1257" t="s">
        <v>30</v>
      </c>
      <c r="E1257">
        <v>42188</v>
      </c>
      <c r="F1257" t="s">
        <v>95</v>
      </c>
      <c r="G1257" t="s">
        <v>3</v>
      </c>
    </row>
    <row r="1258" spans="1:7" x14ac:dyDescent="0.35">
      <c r="A1258" t="s">
        <v>98</v>
      </c>
      <c r="B1258" t="s">
        <v>8</v>
      </c>
      <c r="C1258">
        <v>2019</v>
      </c>
      <c r="D1258" t="s">
        <v>30</v>
      </c>
      <c r="E1258">
        <v>5582</v>
      </c>
      <c r="F1258" t="s">
        <v>96</v>
      </c>
      <c r="G1258" t="s">
        <v>2</v>
      </c>
    </row>
    <row r="1259" spans="1:7" x14ac:dyDescent="0.35">
      <c r="A1259" t="s">
        <v>98</v>
      </c>
      <c r="B1259" t="s">
        <v>11</v>
      </c>
      <c r="C1259">
        <v>2019</v>
      </c>
      <c r="D1259" t="s">
        <v>30</v>
      </c>
      <c r="E1259">
        <v>488834</v>
      </c>
      <c r="F1259" t="s">
        <v>94</v>
      </c>
      <c r="G1259" t="s">
        <v>1</v>
      </c>
    </row>
    <row r="1260" spans="1:7" x14ac:dyDescent="0.35">
      <c r="A1260" t="s">
        <v>98</v>
      </c>
      <c r="B1260" t="s">
        <v>11</v>
      </c>
      <c r="C1260">
        <v>2019</v>
      </c>
      <c r="D1260" t="s">
        <v>30</v>
      </c>
      <c r="E1260">
        <v>46358</v>
      </c>
      <c r="F1260" t="s">
        <v>95</v>
      </c>
      <c r="G1260" t="s">
        <v>3</v>
      </c>
    </row>
    <row r="1261" spans="1:7" x14ac:dyDescent="0.35">
      <c r="A1261" t="s">
        <v>98</v>
      </c>
      <c r="B1261" t="s">
        <v>11</v>
      </c>
      <c r="C1261">
        <v>2019</v>
      </c>
      <c r="D1261" t="s">
        <v>30</v>
      </c>
      <c r="E1261">
        <v>7091</v>
      </c>
      <c r="F1261" t="s">
        <v>96</v>
      </c>
      <c r="G1261" t="s">
        <v>2</v>
      </c>
    </row>
    <row r="1262" spans="1:7" x14ac:dyDescent="0.35">
      <c r="A1262" t="s">
        <v>98</v>
      </c>
      <c r="B1262" t="s">
        <v>12</v>
      </c>
      <c r="C1262">
        <v>2019</v>
      </c>
      <c r="D1262" t="s">
        <v>30</v>
      </c>
      <c r="E1262">
        <v>404324</v>
      </c>
      <c r="F1262" t="s">
        <v>94</v>
      </c>
      <c r="G1262" t="s">
        <v>1</v>
      </c>
    </row>
    <row r="1263" spans="1:7" x14ac:dyDescent="0.35">
      <c r="A1263" t="s">
        <v>98</v>
      </c>
      <c r="B1263" t="s">
        <v>12</v>
      </c>
      <c r="C1263">
        <v>2019</v>
      </c>
      <c r="D1263" t="s">
        <v>30</v>
      </c>
      <c r="E1263">
        <v>53213</v>
      </c>
      <c r="F1263" t="s">
        <v>95</v>
      </c>
      <c r="G1263" t="s">
        <v>3</v>
      </c>
    </row>
    <row r="1264" spans="1:7" x14ac:dyDescent="0.35">
      <c r="A1264" t="s">
        <v>98</v>
      </c>
      <c r="B1264" t="s">
        <v>12</v>
      </c>
      <c r="C1264">
        <v>2019</v>
      </c>
      <c r="D1264" t="s">
        <v>30</v>
      </c>
      <c r="E1264">
        <v>6187</v>
      </c>
      <c r="F1264" t="s">
        <v>96</v>
      </c>
      <c r="G1264" t="s">
        <v>2</v>
      </c>
    </row>
    <row r="1265" spans="1:7" x14ac:dyDescent="0.35">
      <c r="A1265" t="s">
        <v>98</v>
      </c>
      <c r="B1265" t="s">
        <v>13</v>
      </c>
      <c r="C1265">
        <v>2019</v>
      </c>
      <c r="D1265" t="s">
        <v>30</v>
      </c>
      <c r="E1265">
        <v>209533</v>
      </c>
      <c r="F1265" t="s">
        <v>94</v>
      </c>
      <c r="G1265" t="s">
        <v>1</v>
      </c>
    </row>
    <row r="1266" spans="1:7" x14ac:dyDescent="0.35">
      <c r="A1266" t="s">
        <v>98</v>
      </c>
      <c r="B1266" t="s">
        <v>13</v>
      </c>
      <c r="C1266">
        <v>2019</v>
      </c>
      <c r="D1266" t="s">
        <v>30</v>
      </c>
      <c r="E1266">
        <v>51166</v>
      </c>
      <c r="F1266" t="s">
        <v>95</v>
      </c>
      <c r="G1266" t="s">
        <v>3</v>
      </c>
    </row>
    <row r="1267" spans="1:7" x14ac:dyDescent="0.35">
      <c r="A1267" t="s">
        <v>98</v>
      </c>
      <c r="B1267" t="s">
        <v>13</v>
      </c>
      <c r="C1267">
        <v>2019</v>
      </c>
      <c r="D1267" t="s">
        <v>30</v>
      </c>
      <c r="E1267">
        <v>6741</v>
      </c>
      <c r="F1267" t="s">
        <v>96</v>
      </c>
      <c r="G1267" t="s">
        <v>2</v>
      </c>
    </row>
    <row r="1268" spans="1:7" x14ac:dyDescent="0.35">
      <c r="A1268" t="s">
        <v>98</v>
      </c>
      <c r="B1268" t="s">
        <v>16</v>
      </c>
      <c r="C1268">
        <v>2019</v>
      </c>
      <c r="D1268" t="s">
        <v>30</v>
      </c>
      <c r="E1268">
        <v>312573</v>
      </c>
      <c r="F1268" t="s">
        <v>94</v>
      </c>
      <c r="G1268" t="s">
        <v>1</v>
      </c>
    </row>
    <row r="1269" spans="1:7" x14ac:dyDescent="0.35">
      <c r="A1269" t="s">
        <v>98</v>
      </c>
      <c r="B1269" t="s">
        <v>16</v>
      </c>
      <c r="C1269">
        <v>2019</v>
      </c>
      <c r="D1269" t="s">
        <v>30</v>
      </c>
      <c r="E1269">
        <v>38498</v>
      </c>
      <c r="F1269" t="s">
        <v>95</v>
      </c>
      <c r="G1269" t="s">
        <v>3</v>
      </c>
    </row>
    <row r="1270" spans="1:7" x14ac:dyDescent="0.35">
      <c r="A1270" t="s">
        <v>98</v>
      </c>
      <c r="B1270" t="s">
        <v>16</v>
      </c>
      <c r="C1270">
        <v>2019</v>
      </c>
      <c r="D1270" t="s">
        <v>30</v>
      </c>
      <c r="E1270">
        <v>4772</v>
      </c>
      <c r="F1270" t="s">
        <v>96</v>
      </c>
      <c r="G1270" t="s">
        <v>2</v>
      </c>
    </row>
    <row r="1271" spans="1:7" x14ac:dyDescent="0.35">
      <c r="A1271" t="s">
        <v>98</v>
      </c>
      <c r="B1271" t="s">
        <v>19</v>
      </c>
      <c r="C1271">
        <v>2019</v>
      </c>
      <c r="D1271" t="s">
        <v>30</v>
      </c>
      <c r="E1271">
        <v>278254</v>
      </c>
      <c r="F1271" t="s">
        <v>94</v>
      </c>
      <c r="G1271" t="s">
        <v>1</v>
      </c>
    </row>
    <row r="1272" spans="1:7" x14ac:dyDescent="0.35">
      <c r="A1272" t="s">
        <v>98</v>
      </c>
      <c r="B1272" t="s">
        <v>19</v>
      </c>
      <c r="C1272">
        <v>2019</v>
      </c>
      <c r="D1272" t="s">
        <v>30</v>
      </c>
      <c r="E1272">
        <v>45906</v>
      </c>
      <c r="F1272" t="s">
        <v>95</v>
      </c>
      <c r="G1272" t="s">
        <v>3</v>
      </c>
    </row>
    <row r="1273" spans="1:7" x14ac:dyDescent="0.35">
      <c r="A1273" t="s">
        <v>98</v>
      </c>
      <c r="B1273" t="s">
        <v>19</v>
      </c>
      <c r="C1273">
        <v>2019</v>
      </c>
      <c r="D1273" t="s">
        <v>30</v>
      </c>
      <c r="E1273">
        <v>5600</v>
      </c>
      <c r="F1273" t="s">
        <v>96</v>
      </c>
      <c r="G1273" t="s">
        <v>2</v>
      </c>
    </row>
    <row r="1274" spans="1:7" x14ac:dyDescent="0.35">
      <c r="A1274" t="s">
        <v>98</v>
      </c>
      <c r="B1274" t="s">
        <v>22</v>
      </c>
      <c r="C1274">
        <v>2019</v>
      </c>
      <c r="D1274" t="s">
        <v>30</v>
      </c>
      <c r="E1274">
        <v>331843</v>
      </c>
      <c r="F1274" t="s">
        <v>94</v>
      </c>
      <c r="G1274" t="s">
        <v>1</v>
      </c>
    </row>
    <row r="1275" spans="1:7" x14ac:dyDescent="0.35">
      <c r="A1275" t="s">
        <v>98</v>
      </c>
      <c r="B1275" t="s">
        <v>22</v>
      </c>
      <c r="C1275">
        <v>2019</v>
      </c>
      <c r="D1275" t="s">
        <v>30</v>
      </c>
      <c r="E1275">
        <v>50186</v>
      </c>
      <c r="F1275" t="s">
        <v>95</v>
      </c>
      <c r="G1275" t="s">
        <v>3</v>
      </c>
    </row>
    <row r="1276" spans="1:7" x14ac:dyDescent="0.35">
      <c r="A1276" t="s">
        <v>98</v>
      </c>
      <c r="B1276" t="s">
        <v>22</v>
      </c>
      <c r="C1276">
        <v>2019</v>
      </c>
      <c r="D1276" t="s">
        <v>30</v>
      </c>
      <c r="E1276">
        <v>4251</v>
      </c>
      <c r="F1276" t="s">
        <v>96</v>
      </c>
      <c r="G1276" t="s">
        <v>2</v>
      </c>
    </row>
    <row r="1277" spans="1:7" x14ac:dyDescent="0.35">
      <c r="A1277" t="s">
        <v>98</v>
      </c>
      <c r="B1277" t="s">
        <v>25</v>
      </c>
      <c r="C1277">
        <v>2019</v>
      </c>
      <c r="D1277" t="s">
        <v>30</v>
      </c>
      <c r="E1277">
        <v>264797</v>
      </c>
      <c r="F1277" t="s">
        <v>94</v>
      </c>
      <c r="G1277" t="s">
        <v>1</v>
      </c>
    </row>
    <row r="1278" spans="1:7" x14ac:dyDescent="0.35">
      <c r="A1278" t="s">
        <v>98</v>
      </c>
      <c r="B1278" t="s">
        <v>25</v>
      </c>
      <c r="C1278">
        <v>2019</v>
      </c>
      <c r="D1278" t="s">
        <v>30</v>
      </c>
      <c r="E1278">
        <v>51313</v>
      </c>
      <c r="F1278" t="s">
        <v>95</v>
      </c>
      <c r="G1278" t="s">
        <v>3</v>
      </c>
    </row>
    <row r="1279" spans="1:7" x14ac:dyDescent="0.35">
      <c r="A1279" t="s">
        <v>98</v>
      </c>
      <c r="B1279" t="s">
        <v>25</v>
      </c>
      <c r="C1279">
        <v>2019</v>
      </c>
      <c r="D1279" t="s">
        <v>30</v>
      </c>
      <c r="E1279">
        <v>6031</v>
      </c>
      <c r="F1279" t="s">
        <v>96</v>
      </c>
      <c r="G1279" t="s">
        <v>2</v>
      </c>
    </row>
    <row r="1280" spans="1:7" x14ac:dyDescent="0.35">
      <c r="A1280" t="s">
        <v>98</v>
      </c>
      <c r="B1280" t="s">
        <v>26</v>
      </c>
      <c r="C1280">
        <v>2019</v>
      </c>
      <c r="D1280" t="s">
        <v>30</v>
      </c>
      <c r="E1280">
        <v>501185</v>
      </c>
      <c r="F1280" t="s">
        <v>94</v>
      </c>
      <c r="G1280" t="s">
        <v>1</v>
      </c>
    </row>
    <row r="1281" spans="1:7" x14ac:dyDescent="0.35">
      <c r="A1281" t="s">
        <v>98</v>
      </c>
      <c r="B1281" t="s">
        <v>26</v>
      </c>
      <c r="C1281">
        <v>2019</v>
      </c>
      <c r="D1281" t="s">
        <v>30</v>
      </c>
      <c r="E1281">
        <v>57470</v>
      </c>
      <c r="F1281" t="s">
        <v>95</v>
      </c>
      <c r="G1281" t="s">
        <v>3</v>
      </c>
    </row>
    <row r="1282" spans="1:7" x14ac:dyDescent="0.35">
      <c r="A1282" t="s">
        <v>98</v>
      </c>
      <c r="B1282" t="s">
        <v>26</v>
      </c>
      <c r="C1282">
        <v>2019</v>
      </c>
      <c r="D1282" t="s">
        <v>30</v>
      </c>
      <c r="E1282">
        <v>5517</v>
      </c>
      <c r="F1282" t="s">
        <v>96</v>
      </c>
      <c r="G1282" t="s">
        <v>2</v>
      </c>
    </row>
    <row r="1283" spans="1:7" x14ac:dyDescent="0.35">
      <c r="A1283" t="s">
        <v>98</v>
      </c>
      <c r="B1283" t="s">
        <v>27</v>
      </c>
      <c r="C1283">
        <v>2019</v>
      </c>
      <c r="D1283" t="s">
        <v>30</v>
      </c>
      <c r="E1283">
        <v>504470</v>
      </c>
      <c r="F1283" t="s">
        <v>94</v>
      </c>
      <c r="G1283" t="s">
        <v>1</v>
      </c>
    </row>
    <row r="1284" spans="1:7" x14ac:dyDescent="0.35">
      <c r="A1284" t="s">
        <v>98</v>
      </c>
      <c r="B1284" t="s">
        <v>27</v>
      </c>
      <c r="C1284">
        <v>2019</v>
      </c>
      <c r="D1284" t="s">
        <v>30</v>
      </c>
      <c r="E1284">
        <v>44325</v>
      </c>
      <c r="F1284" t="s">
        <v>95</v>
      </c>
      <c r="G1284" t="s">
        <v>3</v>
      </c>
    </row>
    <row r="1285" spans="1:7" x14ac:dyDescent="0.35">
      <c r="A1285" t="s">
        <v>98</v>
      </c>
      <c r="B1285" t="s">
        <v>27</v>
      </c>
      <c r="C1285">
        <v>2019</v>
      </c>
      <c r="D1285" t="s">
        <v>30</v>
      </c>
      <c r="E1285">
        <v>4483</v>
      </c>
      <c r="F1285" t="s">
        <v>96</v>
      </c>
      <c r="G1285" t="s">
        <v>2</v>
      </c>
    </row>
    <row r="1286" spans="1:7" x14ac:dyDescent="0.35">
      <c r="A1286" t="s">
        <v>98</v>
      </c>
      <c r="B1286" t="s">
        <v>28</v>
      </c>
      <c r="C1286">
        <v>2019</v>
      </c>
      <c r="D1286" t="s">
        <v>30</v>
      </c>
      <c r="E1286">
        <v>433402</v>
      </c>
      <c r="F1286" t="s">
        <v>94</v>
      </c>
      <c r="G1286" t="s">
        <v>1</v>
      </c>
    </row>
    <row r="1287" spans="1:7" x14ac:dyDescent="0.35">
      <c r="A1287" t="s">
        <v>98</v>
      </c>
      <c r="B1287" t="s">
        <v>28</v>
      </c>
      <c r="C1287">
        <v>2019</v>
      </c>
      <c r="D1287" t="s">
        <v>30</v>
      </c>
      <c r="E1287">
        <v>57596</v>
      </c>
      <c r="F1287" t="s">
        <v>95</v>
      </c>
      <c r="G1287" t="s">
        <v>3</v>
      </c>
    </row>
    <row r="1288" spans="1:7" x14ac:dyDescent="0.35">
      <c r="A1288" t="s">
        <v>98</v>
      </c>
      <c r="B1288" t="s">
        <v>28</v>
      </c>
      <c r="C1288">
        <v>2019</v>
      </c>
      <c r="D1288" t="s">
        <v>30</v>
      </c>
      <c r="E1288">
        <v>6998</v>
      </c>
      <c r="F1288" t="s">
        <v>96</v>
      </c>
      <c r="G1288" t="s">
        <v>2</v>
      </c>
    </row>
    <row r="1289" spans="1:7" x14ac:dyDescent="0.35">
      <c r="A1289" t="s">
        <v>99</v>
      </c>
      <c r="B1289" t="s">
        <v>8</v>
      </c>
      <c r="C1289">
        <v>2019</v>
      </c>
      <c r="D1289" t="s">
        <v>31</v>
      </c>
      <c r="E1289">
        <v>362212</v>
      </c>
      <c r="F1289" t="s">
        <v>94</v>
      </c>
      <c r="G1289" t="s">
        <v>1</v>
      </c>
    </row>
    <row r="1290" spans="1:7" x14ac:dyDescent="0.35">
      <c r="A1290" t="s">
        <v>99</v>
      </c>
      <c r="B1290" t="s">
        <v>8</v>
      </c>
      <c r="C1290">
        <v>2019</v>
      </c>
      <c r="D1290" t="s">
        <v>31</v>
      </c>
      <c r="E1290">
        <v>57204</v>
      </c>
      <c r="F1290" t="s">
        <v>95</v>
      </c>
      <c r="G1290" t="s">
        <v>3</v>
      </c>
    </row>
    <row r="1291" spans="1:7" x14ac:dyDescent="0.35">
      <c r="A1291" t="s">
        <v>99</v>
      </c>
      <c r="B1291" t="s">
        <v>8</v>
      </c>
      <c r="C1291">
        <v>2019</v>
      </c>
      <c r="D1291" t="s">
        <v>31</v>
      </c>
      <c r="E1291">
        <v>5715</v>
      </c>
      <c r="F1291" t="s">
        <v>96</v>
      </c>
      <c r="G1291" t="s">
        <v>2</v>
      </c>
    </row>
    <row r="1292" spans="1:7" x14ac:dyDescent="0.35">
      <c r="A1292" t="s">
        <v>99</v>
      </c>
      <c r="B1292" t="s">
        <v>11</v>
      </c>
      <c r="C1292">
        <v>2019</v>
      </c>
      <c r="D1292" t="s">
        <v>31</v>
      </c>
      <c r="E1292">
        <v>393234</v>
      </c>
      <c r="F1292" t="s">
        <v>94</v>
      </c>
      <c r="G1292" t="s">
        <v>1</v>
      </c>
    </row>
    <row r="1293" spans="1:7" x14ac:dyDescent="0.35">
      <c r="A1293" t="s">
        <v>99</v>
      </c>
      <c r="B1293" t="s">
        <v>11</v>
      </c>
      <c r="C1293">
        <v>2019</v>
      </c>
      <c r="D1293" t="s">
        <v>31</v>
      </c>
      <c r="E1293">
        <v>49235</v>
      </c>
      <c r="F1293" t="s">
        <v>95</v>
      </c>
      <c r="G1293" t="s">
        <v>3</v>
      </c>
    </row>
    <row r="1294" spans="1:7" x14ac:dyDescent="0.35">
      <c r="A1294" t="s">
        <v>99</v>
      </c>
      <c r="B1294" t="s">
        <v>11</v>
      </c>
      <c r="C1294">
        <v>2019</v>
      </c>
      <c r="D1294" t="s">
        <v>31</v>
      </c>
      <c r="E1294">
        <v>4956</v>
      </c>
      <c r="F1294" t="s">
        <v>96</v>
      </c>
      <c r="G1294" t="s">
        <v>2</v>
      </c>
    </row>
    <row r="1295" spans="1:7" x14ac:dyDescent="0.35">
      <c r="A1295" t="s">
        <v>99</v>
      </c>
      <c r="B1295" t="s">
        <v>12</v>
      </c>
      <c r="C1295">
        <v>2019</v>
      </c>
      <c r="D1295" t="s">
        <v>31</v>
      </c>
      <c r="E1295">
        <v>292418</v>
      </c>
      <c r="F1295" t="s">
        <v>94</v>
      </c>
      <c r="G1295" t="s">
        <v>1</v>
      </c>
    </row>
    <row r="1296" spans="1:7" x14ac:dyDescent="0.35">
      <c r="A1296" t="s">
        <v>99</v>
      </c>
      <c r="B1296" t="s">
        <v>12</v>
      </c>
      <c r="C1296">
        <v>2019</v>
      </c>
      <c r="D1296" t="s">
        <v>31</v>
      </c>
      <c r="E1296">
        <v>32118</v>
      </c>
      <c r="F1296" t="s">
        <v>95</v>
      </c>
      <c r="G1296" t="s">
        <v>3</v>
      </c>
    </row>
    <row r="1297" spans="1:7" x14ac:dyDescent="0.35">
      <c r="A1297" t="s">
        <v>99</v>
      </c>
      <c r="B1297" t="s">
        <v>12</v>
      </c>
      <c r="C1297">
        <v>2019</v>
      </c>
      <c r="D1297" t="s">
        <v>31</v>
      </c>
      <c r="E1297">
        <v>5158</v>
      </c>
      <c r="F1297" t="s">
        <v>96</v>
      </c>
      <c r="G1297" t="s">
        <v>2</v>
      </c>
    </row>
    <row r="1298" spans="1:7" x14ac:dyDescent="0.35">
      <c r="A1298" t="s">
        <v>99</v>
      </c>
      <c r="B1298" t="s">
        <v>13</v>
      </c>
      <c r="C1298">
        <v>2019</v>
      </c>
      <c r="D1298" t="s">
        <v>31</v>
      </c>
      <c r="E1298">
        <v>361020</v>
      </c>
      <c r="F1298" t="s">
        <v>94</v>
      </c>
      <c r="G1298" t="s">
        <v>1</v>
      </c>
    </row>
    <row r="1299" spans="1:7" x14ac:dyDescent="0.35">
      <c r="A1299" t="s">
        <v>99</v>
      </c>
      <c r="B1299" t="s">
        <v>13</v>
      </c>
      <c r="C1299">
        <v>2019</v>
      </c>
      <c r="D1299" t="s">
        <v>31</v>
      </c>
      <c r="E1299">
        <v>52789</v>
      </c>
      <c r="F1299" t="s">
        <v>95</v>
      </c>
      <c r="G1299" t="s">
        <v>3</v>
      </c>
    </row>
    <row r="1300" spans="1:7" x14ac:dyDescent="0.35">
      <c r="A1300" t="s">
        <v>99</v>
      </c>
      <c r="B1300" t="s">
        <v>13</v>
      </c>
      <c r="C1300">
        <v>2019</v>
      </c>
      <c r="D1300" t="s">
        <v>31</v>
      </c>
      <c r="E1300">
        <v>5304</v>
      </c>
      <c r="F1300" t="s">
        <v>96</v>
      </c>
      <c r="G1300" t="s">
        <v>2</v>
      </c>
    </row>
    <row r="1301" spans="1:7" x14ac:dyDescent="0.35">
      <c r="A1301" t="s">
        <v>99</v>
      </c>
      <c r="B1301" t="s">
        <v>16</v>
      </c>
      <c r="C1301">
        <v>2019</v>
      </c>
      <c r="D1301" t="s">
        <v>31</v>
      </c>
      <c r="E1301">
        <v>372903</v>
      </c>
      <c r="F1301" t="s">
        <v>94</v>
      </c>
      <c r="G1301" t="s">
        <v>1</v>
      </c>
    </row>
    <row r="1302" spans="1:7" x14ac:dyDescent="0.35">
      <c r="A1302" t="s">
        <v>99</v>
      </c>
      <c r="B1302" t="s">
        <v>16</v>
      </c>
      <c r="C1302">
        <v>2019</v>
      </c>
      <c r="D1302" t="s">
        <v>31</v>
      </c>
      <c r="E1302">
        <v>51970</v>
      </c>
      <c r="F1302" t="s">
        <v>95</v>
      </c>
      <c r="G1302" t="s">
        <v>3</v>
      </c>
    </row>
    <row r="1303" spans="1:7" x14ac:dyDescent="0.35">
      <c r="A1303" t="s">
        <v>99</v>
      </c>
      <c r="B1303" t="s">
        <v>16</v>
      </c>
      <c r="C1303">
        <v>2019</v>
      </c>
      <c r="D1303" t="s">
        <v>31</v>
      </c>
      <c r="E1303">
        <v>6313</v>
      </c>
      <c r="F1303" t="s">
        <v>96</v>
      </c>
      <c r="G1303" t="s">
        <v>2</v>
      </c>
    </row>
    <row r="1304" spans="1:7" x14ac:dyDescent="0.35">
      <c r="A1304" t="s">
        <v>99</v>
      </c>
      <c r="B1304" t="s">
        <v>19</v>
      </c>
      <c r="C1304">
        <v>2019</v>
      </c>
      <c r="D1304" t="s">
        <v>31</v>
      </c>
      <c r="E1304">
        <v>227656</v>
      </c>
      <c r="F1304" t="s">
        <v>94</v>
      </c>
      <c r="G1304" t="s">
        <v>1</v>
      </c>
    </row>
    <row r="1305" spans="1:7" x14ac:dyDescent="0.35">
      <c r="A1305" t="s">
        <v>99</v>
      </c>
      <c r="B1305" t="s">
        <v>19</v>
      </c>
      <c r="C1305">
        <v>2019</v>
      </c>
      <c r="D1305" t="s">
        <v>31</v>
      </c>
      <c r="E1305">
        <v>49633</v>
      </c>
      <c r="F1305" t="s">
        <v>95</v>
      </c>
      <c r="G1305" t="s">
        <v>3</v>
      </c>
    </row>
    <row r="1306" spans="1:7" x14ac:dyDescent="0.35">
      <c r="A1306" t="s">
        <v>99</v>
      </c>
      <c r="B1306" t="s">
        <v>19</v>
      </c>
      <c r="C1306">
        <v>2019</v>
      </c>
      <c r="D1306" t="s">
        <v>31</v>
      </c>
      <c r="E1306">
        <v>5498</v>
      </c>
      <c r="F1306" t="s">
        <v>96</v>
      </c>
      <c r="G1306" t="s">
        <v>2</v>
      </c>
    </row>
    <row r="1307" spans="1:7" x14ac:dyDescent="0.35">
      <c r="A1307" t="s">
        <v>99</v>
      </c>
      <c r="B1307" t="s">
        <v>22</v>
      </c>
      <c r="C1307">
        <v>2019</v>
      </c>
      <c r="D1307" t="s">
        <v>31</v>
      </c>
      <c r="E1307">
        <v>291177</v>
      </c>
      <c r="F1307" t="s">
        <v>94</v>
      </c>
      <c r="G1307" t="s">
        <v>1</v>
      </c>
    </row>
    <row r="1308" spans="1:7" x14ac:dyDescent="0.35">
      <c r="A1308" t="s">
        <v>99</v>
      </c>
      <c r="B1308" t="s">
        <v>22</v>
      </c>
      <c r="C1308">
        <v>2019</v>
      </c>
      <c r="D1308" t="s">
        <v>31</v>
      </c>
      <c r="E1308">
        <v>48179</v>
      </c>
      <c r="F1308" t="s">
        <v>95</v>
      </c>
      <c r="G1308" t="s">
        <v>3</v>
      </c>
    </row>
    <row r="1309" spans="1:7" x14ac:dyDescent="0.35">
      <c r="A1309" t="s">
        <v>99</v>
      </c>
      <c r="B1309" t="s">
        <v>22</v>
      </c>
      <c r="C1309">
        <v>2019</v>
      </c>
      <c r="D1309" t="s">
        <v>31</v>
      </c>
      <c r="E1309">
        <v>5010</v>
      </c>
      <c r="F1309" t="s">
        <v>96</v>
      </c>
      <c r="G1309" t="s">
        <v>2</v>
      </c>
    </row>
    <row r="1310" spans="1:7" x14ac:dyDescent="0.35">
      <c r="A1310" t="s">
        <v>99</v>
      </c>
      <c r="B1310" t="s">
        <v>25</v>
      </c>
      <c r="C1310">
        <v>2019</v>
      </c>
      <c r="D1310" t="s">
        <v>31</v>
      </c>
      <c r="E1310">
        <v>300470</v>
      </c>
      <c r="F1310" t="s">
        <v>94</v>
      </c>
      <c r="G1310" t="s">
        <v>1</v>
      </c>
    </row>
    <row r="1311" spans="1:7" x14ac:dyDescent="0.35">
      <c r="A1311" t="s">
        <v>99</v>
      </c>
      <c r="B1311" t="s">
        <v>25</v>
      </c>
      <c r="C1311">
        <v>2019</v>
      </c>
      <c r="D1311" t="s">
        <v>31</v>
      </c>
      <c r="E1311">
        <v>47161</v>
      </c>
      <c r="F1311" t="s">
        <v>95</v>
      </c>
      <c r="G1311" t="s">
        <v>3</v>
      </c>
    </row>
    <row r="1312" spans="1:7" x14ac:dyDescent="0.35">
      <c r="A1312" t="s">
        <v>99</v>
      </c>
      <c r="B1312" t="s">
        <v>25</v>
      </c>
      <c r="C1312">
        <v>2019</v>
      </c>
      <c r="D1312" t="s">
        <v>31</v>
      </c>
      <c r="E1312">
        <v>4910</v>
      </c>
      <c r="F1312" t="s">
        <v>96</v>
      </c>
      <c r="G1312" t="s">
        <v>2</v>
      </c>
    </row>
    <row r="1313" spans="1:7" x14ac:dyDescent="0.35">
      <c r="A1313" t="s">
        <v>99</v>
      </c>
      <c r="B1313" t="s">
        <v>26</v>
      </c>
      <c r="C1313">
        <v>2019</v>
      </c>
      <c r="D1313" t="s">
        <v>31</v>
      </c>
      <c r="E1313">
        <v>394071</v>
      </c>
      <c r="F1313" t="s">
        <v>94</v>
      </c>
      <c r="G1313" t="s">
        <v>1</v>
      </c>
    </row>
    <row r="1314" spans="1:7" x14ac:dyDescent="0.35">
      <c r="A1314" t="s">
        <v>99</v>
      </c>
      <c r="B1314" t="s">
        <v>26</v>
      </c>
      <c r="C1314">
        <v>2019</v>
      </c>
      <c r="D1314" t="s">
        <v>31</v>
      </c>
      <c r="E1314">
        <v>38383</v>
      </c>
      <c r="F1314" t="s">
        <v>95</v>
      </c>
      <c r="G1314" t="s">
        <v>3</v>
      </c>
    </row>
    <row r="1315" spans="1:7" x14ac:dyDescent="0.35">
      <c r="A1315" t="s">
        <v>99</v>
      </c>
      <c r="B1315" t="s">
        <v>26</v>
      </c>
      <c r="C1315">
        <v>2019</v>
      </c>
      <c r="D1315" t="s">
        <v>31</v>
      </c>
      <c r="E1315">
        <v>5396</v>
      </c>
      <c r="F1315" t="s">
        <v>96</v>
      </c>
      <c r="G1315" t="s">
        <v>2</v>
      </c>
    </row>
    <row r="1316" spans="1:7" x14ac:dyDescent="0.35">
      <c r="A1316" t="s">
        <v>99</v>
      </c>
      <c r="B1316" t="s">
        <v>27</v>
      </c>
      <c r="C1316">
        <v>2019</v>
      </c>
      <c r="D1316" t="s">
        <v>31</v>
      </c>
      <c r="E1316">
        <v>316105</v>
      </c>
      <c r="F1316" t="s">
        <v>94</v>
      </c>
      <c r="G1316" t="s">
        <v>1</v>
      </c>
    </row>
    <row r="1317" spans="1:7" x14ac:dyDescent="0.35">
      <c r="A1317" t="s">
        <v>99</v>
      </c>
      <c r="B1317" t="s">
        <v>27</v>
      </c>
      <c r="C1317">
        <v>2019</v>
      </c>
      <c r="D1317" t="s">
        <v>31</v>
      </c>
      <c r="E1317">
        <v>35132</v>
      </c>
      <c r="F1317" t="s">
        <v>95</v>
      </c>
      <c r="G1317" t="s">
        <v>3</v>
      </c>
    </row>
    <row r="1318" spans="1:7" x14ac:dyDescent="0.35">
      <c r="A1318" t="s">
        <v>99</v>
      </c>
      <c r="B1318" t="s">
        <v>27</v>
      </c>
      <c r="C1318">
        <v>2019</v>
      </c>
      <c r="D1318" t="s">
        <v>31</v>
      </c>
      <c r="E1318">
        <v>5412</v>
      </c>
      <c r="F1318" t="s">
        <v>96</v>
      </c>
      <c r="G1318" t="s">
        <v>2</v>
      </c>
    </row>
    <row r="1319" spans="1:7" x14ac:dyDescent="0.35">
      <c r="A1319" t="s">
        <v>99</v>
      </c>
      <c r="B1319" t="s">
        <v>28</v>
      </c>
      <c r="C1319">
        <v>2019</v>
      </c>
      <c r="D1319" t="s">
        <v>31</v>
      </c>
      <c r="E1319">
        <v>459811</v>
      </c>
      <c r="F1319" t="s">
        <v>94</v>
      </c>
      <c r="G1319" t="s">
        <v>1</v>
      </c>
    </row>
    <row r="1320" spans="1:7" x14ac:dyDescent="0.35">
      <c r="A1320" t="s">
        <v>99</v>
      </c>
      <c r="B1320" t="s">
        <v>28</v>
      </c>
      <c r="C1320">
        <v>2019</v>
      </c>
      <c r="D1320" t="s">
        <v>31</v>
      </c>
      <c r="E1320">
        <v>29185</v>
      </c>
      <c r="F1320" t="s">
        <v>95</v>
      </c>
      <c r="G1320" t="s">
        <v>3</v>
      </c>
    </row>
    <row r="1321" spans="1:7" x14ac:dyDescent="0.35">
      <c r="A1321" t="s">
        <v>99</v>
      </c>
      <c r="B1321" t="s">
        <v>28</v>
      </c>
      <c r="C1321">
        <v>2019</v>
      </c>
      <c r="D1321" t="s">
        <v>31</v>
      </c>
      <c r="E1321">
        <v>6356</v>
      </c>
      <c r="F1321" t="s">
        <v>96</v>
      </c>
      <c r="G1321" t="s">
        <v>2</v>
      </c>
    </row>
    <row r="1322" spans="1:7" x14ac:dyDescent="0.35">
      <c r="A1322" t="s">
        <v>100</v>
      </c>
      <c r="B1322" t="s">
        <v>8</v>
      </c>
      <c r="C1322">
        <v>2019</v>
      </c>
      <c r="D1322" t="s">
        <v>32</v>
      </c>
      <c r="E1322">
        <v>228697</v>
      </c>
      <c r="F1322" t="s">
        <v>94</v>
      </c>
      <c r="G1322" t="s">
        <v>1</v>
      </c>
    </row>
    <row r="1323" spans="1:7" x14ac:dyDescent="0.35">
      <c r="A1323" t="s">
        <v>100</v>
      </c>
      <c r="B1323" t="s">
        <v>8</v>
      </c>
      <c r="C1323">
        <v>2019</v>
      </c>
      <c r="D1323" t="s">
        <v>32</v>
      </c>
      <c r="E1323">
        <v>43337</v>
      </c>
      <c r="F1323" t="s">
        <v>95</v>
      </c>
      <c r="G1323" t="s">
        <v>3</v>
      </c>
    </row>
    <row r="1324" spans="1:7" x14ac:dyDescent="0.35">
      <c r="A1324" t="s">
        <v>100</v>
      </c>
      <c r="B1324" t="s">
        <v>8</v>
      </c>
      <c r="C1324">
        <v>2019</v>
      </c>
      <c r="D1324" t="s">
        <v>32</v>
      </c>
      <c r="E1324">
        <v>6882</v>
      </c>
      <c r="F1324" t="s">
        <v>96</v>
      </c>
      <c r="G1324" t="s">
        <v>2</v>
      </c>
    </row>
    <row r="1325" spans="1:7" x14ac:dyDescent="0.35">
      <c r="A1325" t="s">
        <v>100</v>
      </c>
      <c r="B1325" t="s">
        <v>11</v>
      </c>
      <c r="C1325">
        <v>2019</v>
      </c>
      <c r="D1325" t="s">
        <v>32</v>
      </c>
      <c r="E1325">
        <v>455376</v>
      </c>
      <c r="F1325" t="s">
        <v>94</v>
      </c>
      <c r="G1325" t="s">
        <v>1</v>
      </c>
    </row>
    <row r="1326" spans="1:7" x14ac:dyDescent="0.35">
      <c r="A1326" t="s">
        <v>100</v>
      </c>
      <c r="B1326" t="s">
        <v>11</v>
      </c>
      <c r="C1326">
        <v>2019</v>
      </c>
      <c r="D1326" t="s">
        <v>32</v>
      </c>
      <c r="E1326">
        <v>34736</v>
      </c>
      <c r="F1326" t="s">
        <v>95</v>
      </c>
      <c r="G1326" t="s">
        <v>3</v>
      </c>
    </row>
    <row r="1327" spans="1:7" x14ac:dyDescent="0.35">
      <c r="A1327" t="s">
        <v>100</v>
      </c>
      <c r="B1327" t="s">
        <v>11</v>
      </c>
      <c r="C1327">
        <v>2019</v>
      </c>
      <c r="D1327" t="s">
        <v>32</v>
      </c>
      <c r="E1327">
        <v>7213</v>
      </c>
      <c r="F1327" t="s">
        <v>96</v>
      </c>
      <c r="G1327" t="s">
        <v>2</v>
      </c>
    </row>
    <row r="1328" spans="1:7" x14ac:dyDescent="0.35">
      <c r="A1328" t="s">
        <v>100</v>
      </c>
      <c r="B1328" t="s">
        <v>12</v>
      </c>
      <c r="C1328">
        <v>2019</v>
      </c>
      <c r="D1328" t="s">
        <v>32</v>
      </c>
      <c r="E1328">
        <v>233485</v>
      </c>
      <c r="F1328" t="s">
        <v>94</v>
      </c>
      <c r="G1328" t="s">
        <v>1</v>
      </c>
    </row>
    <row r="1329" spans="1:7" x14ac:dyDescent="0.35">
      <c r="A1329" t="s">
        <v>100</v>
      </c>
      <c r="B1329" t="s">
        <v>12</v>
      </c>
      <c r="C1329">
        <v>2019</v>
      </c>
      <c r="D1329" t="s">
        <v>32</v>
      </c>
      <c r="E1329">
        <v>43301</v>
      </c>
      <c r="F1329" t="s">
        <v>95</v>
      </c>
      <c r="G1329" t="s">
        <v>3</v>
      </c>
    </row>
    <row r="1330" spans="1:7" x14ac:dyDescent="0.35">
      <c r="A1330" t="s">
        <v>100</v>
      </c>
      <c r="B1330" t="s">
        <v>12</v>
      </c>
      <c r="C1330">
        <v>2019</v>
      </c>
      <c r="D1330" t="s">
        <v>32</v>
      </c>
      <c r="E1330">
        <v>5087</v>
      </c>
      <c r="F1330" t="s">
        <v>96</v>
      </c>
      <c r="G1330" t="s">
        <v>2</v>
      </c>
    </row>
    <row r="1331" spans="1:7" x14ac:dyDescent="0.35">
      <c r="A1331" t="s">
        <v>100</v>
      </c>
      <c r="B1331" t="s">
        <v>13</v>
      </c>
      <c r="C1331">
        <v>2019</v>
      </c>
      <c r="D1331" t="s">
        <v>32</v>
      </c>
      <c r="E1331">
        <v>277489</v>
      </c>
      <c r="F1331" t="s">
        <v>94</v>
      </c>
      <c r="G1331" t="s">
        <v>1</v>
      </c>
    </row>
    <row r="1332" spans="1:7" x14ac:dyDescent="0.35">
      <c r="A1332" t="s">
        <v>100</v>
      </c>
      <c r="B1332" t="s">
        <v>13</v>
      </c>
      <c r="C1332">
        <v>2019</v>
      </c>
      <c r="D1332" t="s">
        <v>32</v>
      </c>
      <c r="E1332">
        <v>53787</v>
      </c>
      <c r="F1332" t="s">
        <v>95</v>
      </c>
      <c r="G1332" t="s">
        <v>3</v>
      </c>
    </row>
    <row r="1333" spans="1:7" x14ac:dyDescent="0.35">
      <c r="A1333" t="s">
        <v>100</v>
      </c>
      <c r="B1333" t="s">
        <v>13</v>
      </c>
      <c r="C1333">
        <v>2019</v>
      </c>
      <c r="D1333" t="s">
        <v>32</v>
      </c>
      <c r="E1333">
        <v>6774</v>
      </c>
      <c r="F1333" t="s">
        <v>96</v>
      </c>
      <c r="G1333" t="s">
        <v>2</v>
      </c>
    </row>
    <row r="1334" spans="1:7" x14ac:dyDescent="0.35">
      <c r="A1334" t="s">
        <v>100</v>
      </c>
      <c r="B1334" t="s">
        <v>16</v>
      </c>
      <c r="C1334">
        <v>2019</v>
      </c>
      <c r="D1334" t="s">
        <v>32</v>
      </c>
      <c r="E1334">
        <v>347852</v>
      </c>
      <c r="F1334" t="s">
        <v>94</v>
      </c>
      <c r="G1334" t="s">
        <v>1</v>
      </c>
    </row>
    <row r="1335" spans="1:7" x14ac:dyDescent="0.35">
      <c r="A1335" t="s">
        <v>100</v>
      </c>
      <c r="B1335" t="s">
        <v>16</v>
      </c>
      <c r="C1335">
        <v>2019</v>
      </c>
      <c r="D1335" t="s">
        <v>32</v>
      </c>
      <c r="E1335">
        <v>30824</v>
      </c>
      <c r="F1335" t="s">
        <v>95</v>
      </c>
      <c r="G1335" t="s">
        <v>3</v>
      </c>
    </row>
    <row r="1336" spans="1:7" x14ac:dyDescent="0.35">
      <c r="A1336" t="s">
        <v>100</v>
      </c>
      <c r="B1336" t="s">
        <v>16</v>
      </c>
      <c r="C1336">
        <v>2019</v>
      </c>
      <c r="D1336" t="s">
        <v>32</v>
      </c>
      <c r="E1336">
        <v>6972</v>
      </c>
      <c r="F1336" t="s">
        <v>96</v>
      </c>
      <c r="G1336" t="s">
        <v>2</v>
      </c>
    </row>
    <row r="1337" spans="1:7" x14ac:dyDescent="0.35">
      <c r="A1337" t="s">
        <v>100</v>
      </c>
      <c r="B1337" t="s">
        <v>19</v>
      </c>
      <c r="C1337">
        <v>2019</v>
      </c>
      <c r="D1337" t="s">
        <v>32</v>
      </c>
      <c r="E1337">
        <v>422740</v>
      </c>
      <c r="F1337" t="s">
        <v>94</v>
      </c>
      <c r="G1337" t="s">
        <v>1</v>
      </c>
    </row>
    <row r="1338" spans="1:7" x14ac:dyDescent="0.35">
      <c r="A1338" t="s">
        <v>100</v>
      </c>
      <c r="B1338" t="s">
        <v>19</v>
      </c>
      <c r="C1338">
        <v>2019</v>
      </c>
      <c r="D1338" t="s">
        <v>32</v>
      </c>
      <c r="E1338">
        <v>55755</v>
      </c>
      <c r="F1338" t="s">
        <v>95</v>
      </c>
      <c r="G1338" t="s">
        <v>3</v>
      </c>
    </row>
    <row r="1339" spans="1:7" x14ac:dyDescent="0.35">
      <c r="A1339" t="s">
        <v>100</v>
      </c>
      <c r="B1339" t="s">
        <v>19</v>
      </c>
      <c r="C1339">
        <v>2019</v>
      </c>
      <c r="D1339" t="s">
        <v>32</v>
      </c>
      <c r="E1339">
        <v>6909</v>
      </c>
      <c r="F1339" t="s">
        <v>96</v>
      </c>
      <c r="G1339" t="s">
        <v>2</v>
      </c>
    </row>
    <row r="1340" spans="1:7" x14ac:dyDescent="0.35">
      <c r="A1340" t="s">
        <v>100</v>
      </c>
      <c r="B1340" t="s">
        <v>22</v>
      </c>
      <c r="C1340">
        <v>2019</v>
      </c>
      <c r="D1340" t="s">
        <v>32</v>
      </c>
      <c r="E1340">
        <v>405895</v>
      </c>
      <c r="F1340" t="s">
        <v>94</v>
      </c>
      <c r="G1340" t="s">
        <v>1</v>
      </c>
    </row>
    <row r="1341" spans="1:7" x14ac:dyDescent="0.35">
      <c r="A1341" t="s">
        <v>100</v>
      </c>
      <c r="B1341" t="s">
        <v>22</v>
      </c>
      <c r="C1341">
        <v>2019</v>
      </c>
      <c r="D1341" t="s">
        <v>32</v>
      </c>
      <c r="E1341">
        <v>47146</v>
      </c>
      <c r="F1341" t="s">
        <v>95</v>
      </c>
      <c r="G1341" t="s">
        <v>3</v>
      </c>
    </row>
    <row r="1342" spans="1:7" x14ac:dyDescent="0.35">
      <c r="A1342" t="s">
        <v>100</v>
      </c>
      <c r="B1342" t="s">
        <v>22</v>
      </c>
      <c r="C1342">
        <v>2019</v>
      </c>
      <c r="D1342" t="s">
        <v>32</v>
      </c>
      <c r="E1342">
        <v>5630</v>
      </c>
      <c r="F1342" t="s">
        <v>96</v>
      </c>
      <c r="G1342" t="s">
        <v>2</v>
      </c>
    </row>
    <row r="1343" spans="1:7" x14ac:dyDescent="0.35">
      <c r="A1343" t="s">
        <v>100</v>
      </c>
      <c r="B1343" t="s">
        <v>25</v>
      </c>
      <c r="C1343">
        <v>2019</v>
      </c>
      <c r="D1343" t="s">
        <v>32</v>
      </c>
      <c r="E1343">
        <v>317689</v>
      </c>
      <c r="F1343" t="s">
        <v>94</v>
      </c>
      <c r="G1343" t="s">
        <v>1</v>
      </c>
    </row>
    <row r="1344" spans="1:7" x14ac:dyDescent="0.35">
      <c r="A1344" t="s">
        <v>100</v>
      </c>
      <c r="B1344" t="s">
        <v>25</v>
      </c>
      <c r="C1344">
        <v>2019</v>
      </c>
      <c r="D1344" t="s">
        <v>32</v>
      </c>
      <c r="E1344">
        <v>42539</v>
      </c>
      <c r="F1344" t="s">
        <v>95</v>
      </c>
      <c r="G1344" t="s">
        <v>3</v>
      </c>
    </row>
    <row r="1345" spans="1:7" x14ac:dyDescent="0.35">
      <c r="A1345" t="s">
        <v>100</v>
      </c>
      <c r="B1345" t="s">
        <v>25</v>
      </c>
      <c r="C1345">
        <v>2019</v>
      </c>
      <c r="D1345" t="s">
        <v>32</v>
      </c>
      <c r="E1345">
        <v>5380</v>
      </c>
      <c r="F1345" t="s">
        <v>96</v>
      </c>
      <c r="G1345" t="s">
        <v>2</v>
      </c>
    </row>
    <row r="1346" spans="1:7" x14ac:dyDescent="0.35">
      <c r="A1346" t="s">
        <v>100</v>
      </c>
      <c r="B1346" t="s">
        <v>26</v>
      </c>
      <c r="C1346">
        <v>2019</v>
      </c>
      <c r="D1346" t="s">
        <v>32</v>
      </c>
      <c r="E1346">
        <v>293969</v>
      </c>
      <c r="F1346" t="s">
        <v>94</v>
      </c>
      <c r="G1346" t="s">
        <v>1</v>
      </c>
    </row>
    <row r="1347" spans="1:7" x14ac:dyDescent="0.35">
      <c r="A1347" t="s">
        <v>100</v>
      </c>
      <c r="B1347" t="s">
        <v>26</v>
      </c>
      <c r="C1347">
        <v>2019</v>
      </c>
      <c r="D1347" t="s">
        <v>32</v>
      </c>
      <c r="E1347">
        <v>38654</v>
      </c>
      <c r="F1347" t="s">
        <v>95</v>
      </c>
      <c r="G1347" t="s">
        <v>3</v>
      </c>
    </row>
    <row r="1348" spans="1:7" x14ac:dyDescent="0.35">
      <c r="A1348" t="s">
        <v>100</v>
      </c>
      <c r="B1348" t="s">
        <v>26</v>
      </c>
      <c r="C1348">
        <v>2019</v>
      </c>
      <c r="D1348" t="s">
        <v>32</v>
      </c>
      <c r="E1348">
        <v>4795</v>
      </c>
      <c r="F1348" t="s">
        <v>96</v>
      </c>
      <c r="G1348" t="s">
        <v>2</v>
      </c>
    </row>
    <row r="1349" spans="1:7" x14ac:dyDescent="0.35">
      <c r="A1349" t="s">
        <v>100</v>
      </c>
      <c r="B1349" t="s">
        <v>27</v>
      </c>
      <c r="C1349">
        <v>2019</v>
      </c>
      <c r="D1349" t="s">
        <v>32</v>
      </c>
      <c r="E1349">
        <v>226483</v>
      </c>
      <c r="F1349" t="s">
        <v>94</v>
      </c>
      <c r="G1349" t="s">
        <v>1</v>
      </c>
    </row>
    <row r="1350" spans="1:7" x14ac:dyDescent="0.35">
      <c r="A1350" t="s">
        <v>100</v>
      </c>
      <c r="B1350" t="s">
        <v>27</v>
      </c>
      <c r="C1350">
        <v>2019</v>
      </c>
      <c r="D1350" t="s">
        <v>32</v>
      </c>
      <c r="E1350">
        <v>51402</v>
      </c>
      <c r="F1350" t="s">
        <v>95</v>
      </c>
      <c r="G1350" t="s">
        <v>3</v>
      </c>
    </row>
    <row r="1351" spans="1:7" x14ac:dyDescent="0.35">
      <c r="A1351" t="s">
        <v>100</v>
      </c>
      <c r="B1351" t="s">
        <v>27</v>
      </c>
      <c r="C1351">
        <v>2019</v>
      </c>
      <c r="D1351" t="s">
        <v>32</v>
      </c>
      <c r="E1351">
        <v>5230</v>
      </c>
      <c r="F1351" t="s">
        <v>96</v>
      </c>
      <c r="G1351" t="s">
        <v>2</v>
      </c>
    </row>
    <row r="1352" spans="1:7" x14ac:dyDescent="0.35">
      <c r="A1352" t="s">
        <v>100</v>
      </c>
      <c r="B1352" t="s">
        <v>28</v>
      </c>
      <c r="C1352">
        <v>2019</v>
      </c>
      <c r="D1352" t="s">
        <v>32</v>
      </c>
      <c r="E1352">
        <v>380881</v>
      </c>
      <c r="F1352" t="s">
        <v>94</v>
      </c>
      <c r="G1352" t="s">
        <v>1</v>
      </c>
    </row>
    <row r="1353" spans="1:7" x14ac:dyDescent="0.35">
      <c r="A1353" t="s">
        <v>100</v>
      </c>
      <c r="B1353" t="s">
        <v>28</v>
      </c>
      <c r="C1353">
        <v>2019</v>
      </c>
      <c r="D1353" t="s">
        <v>32</v>
      </c>
      <c r="E1353">
        <v>51980</v>
      </c>
      <c r="F1353" t="s">
        <v>95</v>
      </c>
      <c r="G1353" t="s">
        <v>3</v>
      </c>
    </row>
    <row r="1354" spans="1:7" x14ac:dyDescent="0.35">
      <c r="A1354" t="s">
        <v>100</v>
      </c>
      <c r="B1354" t="s">
        <v>28</v>
      </c>
      <c r="C1354">
        <v>2019</v>
      </c>
      <c r="D1354" t="s">
        <v>32</v>
      </c>
      <c r="E1354">
        <v>4578</v>
      </c>
      <c r="F1354" t="s">
        <v>96</v>
      </c>
      <c r="G1354" t="s">
        <v>2</v>
      </c>
    </row>
    <row r="1355" spans="1:7" x14ac:dyDescent="0.35">
      <c r="A1355" t="s">
        <v>101</v>
      </c>
      <c r="B1355" t="s">
        <v>8</v>
      </c>
      <c r="C1355">
        <v>2019</v>
      </c>
      <c r="D1355" t="s">
        <v>33</v>
      </c>
      <c r="E1355">
        <v>236306</v>
      </c>
      <c r="F1355" t="s">
        <v>94</v>
      </c>
      <c r="G1355" t="s">
        <v>1</v>
      </c>
    </row>
    <row r="1356" spans="1:7" x14ac:dyDescent="0.35">
      <c r="A1356" t="s">
        <v>101</v>
      </c>
      <c r="B1356" t="s">
        <v>8</v>
      </c>
      <c r="C1356">
        <v>2019</v>
      </c>
      <c r="D1356" t="s">
        <v>33</v>
      </c>
      <c r="E1356">
        <v>38618</v>
      </c>
      <c r="F1356" t="s">
        <v>95</v>
      </c>
      <c r="G1356" t="s">
        <v>3</v>
      </c>
    </row>
    <row r="1357" spans="1:7" x14ac:dyDescent="0.35">
      <c r="A1357" t="s">
        <v>101</v>
      </c>
      <c r="B1357" t="s">
        <v>8</v>
      </c>
      <c r="C1357">
        <v>2019</v>
      </c>
      <c r="D1357" t="s">
        <v>33</v>
      </c>
      <c r="E1357">
        <v>6919</v>
      </c>
      <c r="F1357" t="s">
        <v>96</v>
      </c>
      <c r="G1357" t="s">
        <v>2</v>
      </c>
    </row>
    <row r="1358" spans="1:7" x14ac:dyDescent="0.35">
      <c r="A1358" t="s">
        <v>101</v>
      </c>
      <c r="B1358" t="s">
        <v>11</v>
      </c>
      <c r="C1358">
        <v>2019</v>
      </c>
      <c r="D1358" t="s">
        <v>33</v>
      </c>
      <c r="E1358">
        <v>502128</v>
      </c>
      <c r="F1358" t="s">
        <v>94</v>
      </c>
      <c r="G1358" t="s">
        <v>1</v>
      </c>
    </row>
    <row r="1359" spans="1:7" x14ac:dyDescent="0.35">
      <c r="A1359" t="s">
        <v>101</v>
      </c>
      <c r="B1359" t="s">
        <v>11</v>
      </c>
      <c r="C1359">
        <v>2019</v>
      </c>
      <c r="D1359" t="s">
        <v>33</v>
      </c>
      <c r="E1359">
        <v>39206</v>
      </c>
      <c r="F1359" t="s">
        <v>95</v>
      </c>
      <c r="G1359" t="s">
        <v>3</v>
      </c>
    </row>
    <row r="1360" spans="1:7" x14ac:dyDescent="0.35">
      <c r="A1360" t="s">
        <v>101</v>
      </c>
      <c r="B1360" t="s">
        <v>11</v>
      </c>
      <c r="C1360">
        <v>2019</v>
      </c>
      <c r="D1360" t="s">
        <v>33</v>
      </c>
      <c r="E1360">
        <v>5801</v>
      </c>
      <c r="F1360" t="s">
        <v>96</v>
      </c>
      <c r="G1360" t="s">
        <v>2</v>
      </c>
    </row>
    <row r="1361" spans="1:7" x14ac:dyDescent="0.35">
      <c r="A1361" t="s">
        <v>101</v>
      </c>
      <c r="B1361" t="s">
        <v>12</v>
      </c>
      <c r="C1361">
        <v>2019</v>
      </c>
      <c r="D1361" t="s">
        <v>33</v>
      </c>
      <c r="E1361">
        <v>319935</v>
      </c>
      <c r="F1361" t="s">
        <v>94</v>
      </c>
      <c r="G1361" t="s">
        <v>1</v>
      </c>
    </row>
    <row r="1362" spans="1:7" x14ac:dyDescent="0.35">
      <c r="A1362" t="s">
        <v>101</v>
      </c>
      <c r="B1362" t="s">
        <v>12</v>
      </c>
      <c r="C1362">
        <v>2019</v>
      </c>
      <c r="D1362" t="s">
        <v>33</v>
      </c>
      <c r="E1362">
        <v>48613</v>
      </c>
      <c r="F1362" t="s">
        <v>95</v>
      </c>
      <c r="G1362" t="s">
        <v>3</v>
      </c>
    </row>
    <row r="1363" spans="1:7" x14ac:dyDescent="0.35">
      <c r="A1363" t="s">
        <v>101</v>
      </c>
      <c r="B1363" t="s">
        <v>12</v>
      </c>
      <c r="C1363">
        <v>2019</v>
      </c>
      <c r="D1363" t="s">
        <v>33</v>
      </c>
      <c r="E1363">
        <v>6957</v>
      </c>
      <c r="F1363" t="s">
        <v>96</v>
      </c>
      <c r="G1363" t="s">
        <v>2</v>
      </c>
    </row>
    <row r="1364" spans="1:7" x14ac:dyDescent="0.35">
      <c r="A1364" t="s">
        <v>101</v>
      </c>
      <c r="B1364" t="s">
        <v>13</v>
      </c>
      <c r="C1364">
        <v>2019</v>
      </c>
      <c r="D1364" t="s">
        <v>33</v>
      </c>
      <c r="E1364">
        <v>366329</v>
      </c>
      <c r="F1364" t="s">
        <v>94</v>
      </c>
      <c r="G1364" t="s">
        <v>1</v>
      </c>
    </row>
    <row r="1365" spans="1:7" x14ac:dyDescent="0.35">
      <c r="A1365" t="s">
        <v>101</v>
      </c>
      <c r="B1365" t="s">
        <v>13</v>
      </c>
      <c r="C1365">
        <v>2019</v>
      </c>
      <c r="D1365" t="s">
        <v>33</v>
      </c>
      <c r="E1365">
        <v>31432</v>
      </c>
      <c r="F1365" t="s">
        <v>95</v>
      </c>
      <c r="G1365" t="s">
        <v>3</v>
      </c>
    </row>
    <row r="1366" spans="1:7" x14ac:dyDescent="0.35">
      <c r="A1366" t="s">
        <v>101</v>
      </c>
      <c r="B1366" t="s">
        <v>13</v>
      </c>
      <c r="C1366">
        <v>2019</v>
      </c>
      <c r="D1366" t="s">
        <v>33</v>
      </c>
      <c r="E1366">
        <v>6730</v>
      </c>
      <c r="F1366" t="s">
        <v>96</v>
      </c>
      <c r="G1366" t="s">
        <v>2</v>
      </c>
    </row>
    <row r="1367" spans="1:7" x14ac:dyDescent="0.35">
      <c r="A1367" t="s">
        <v>101</v>
      </c>
      <c r="B1367" t="s">
        <v>16</v>
      </c>
      <c r="C1367">
        <v>2019</v>
      </c>
      <c r="D1367" t="s">
        <v>33</v>
      </c>
      <c r="E1367">
        <v>483655</v>
      </c>
      <c r="F1367" t="s">
        <v>94</v>
      </c>
      <c r="G1367" t="s">
        <v>1</v>
      </c>
    </row>
    <row r="1368" spans="1:7" x14ac:dyDescent="0.35">
      <c r="A1368" t="s">
        <v>101</v>
      </c>
      <c r="B1368" t="s">
        <v>16</v>
      </c>
      <c r="C1368">
        <v>2019</v>
      </c>
      <c r="D1368" t="s">
        <v>33</v>
      </c>
      <c r="E1368">
        <v>32921</v>
      </c>
      <c r="F1368" t="s">
        <v>95</v>
      </c>
      <c r="G1368" t="s">
        <v>3</v>
      </c>
    </row>
    <row r="1369" spans="1:7" x14ac:dyDescent="0.35">
      <c r="A1369" t="s">
        <v>101</v>
      </c>
      <c r="B1369" t="s">
        <v>16</v>
      </c>
      <c r="C1369">
        <v>2019</v>
      </c>
      <c r="D1369" t="s">
        <v>33</v>
      </c>
      <c r="E1369">
        <v>4329</v>
      </c>
      <c r="F1369" t="s">
        <v>96</v>
      </c>
      <c r="G1369" t="s">
        <v>2</v>
      </c>
    </row>
    <row r="1370" spans="1:7" x14ac:dyDescent="0.35">
      <c r="A1370" t="s">
        <v>101</v>
      </c>
      <c r="B1370" t="s">
        <v>19</v>
      </c>
      <c r="C1370">
        <v>2019</v>
      </c>
      <c r="D1370" t="s">
        <v>33</v>
      </c>
      <c r="E1370">
        <v>349983</v>
      </c>
      <c r="F1370" t="s">
        <v>94</v>
      </c>
      <c r="G1370" t="s">
        <v>1</v>
      </c>
    </row>
    <row r="1371" spans="1:7" x14ac:dyDescent="0.35">
      <c r="A1371" t="s">
        <v>101</v>
      </c>
      <c r="B1371" t="s">
        <v>19</v>
      </c>
      <c r="C1371">
        <v>2019</v>
      </c>
      <c r="D1371" t="s">
        <v>33</v>
      </c>
      <c r="E1371">
        <v>29654</v>
      </c>
      <c r="F1371" t="s">
        <v>95</v>
      </c>
      <c r="G1371" t="s">
        <v>3</v>
      </c>
    </row>
    <row r="1372" spans="1:7" x14ac:dyDescent="0.35">
      <c r="A1372" t="s">
        <v>101</v>
      </c>
      <c r="B1372" t="s">
        <v>19</v>
      </c>
      <c r="C1372">
        <v>2019</v>
      </c>
      <c r="D1372" t="s">
        <v>33</v>
      </c>
      <c r="E1372">
        <v>6986</v>
      </c>
      <c r="F1372" t="s">
        <v>96</v>
      </c>
      <c r="G1372" t="s">
        <v>2</v>
      </c>
    </row>
    <row r="1373" spans="1:7" x14ac:dyDescent="0.35">
      <c r="A1373" t="s">
        <v>101</v>
      </c>
      <c r="B1373" t="s">
        <v>22</v>
      </c>
      <c r="C1373">
        <v>2019</v>
      </c>
      <c r="D1373" t="s">
        <v>33</v>
      </c>
      <c r="E1373">
        <v>425895</v>
      </c>
      <c r="F1373" t="s">
        <v>94</v>
      </c>
      <c r="G1373" t="s">
        <v>1</v>
      </c>
    </row>
    <row r="1374" spans="1:7" x14ac:dyDescent="0.35">
      <c r="A1374" t="s">
        <v>101</v>
      </c>
      <c r="B1374" t="s">
        <v>22</v>
      </c>
      <c r="C1374">
        <v>2019</v>
      </c>
      <c r="D1374" t="s">
        <v>33</v>
      </c>
      <c r="E1374">
        <v>57500</v>
      </c>
      <c r="F1374" t="s">
        <v>95</v>
      </c>
      <c r="G1374" t="s">
        <v>3</v>
      </c>
    </row>
    <row r="1375" spans="1:7" x14ac:dyDescent="0.35">
      <c r="A1375" t="s">
        <v>101</v>
      </c>
      <c r="B1375" t="s">
        <v>22</v>
      </c>
      <c r="C1375">
        <v>2019</v>
      </c>
      <c r="D1375" t="s">
        <v>33</v>
      </c>
      <c r="E1375">
        <v>5740</v>
      </c>
      <c r="F1375" t="s">
        <v>96</v>
      </c>
      <c r="G1375" t="s">
        <v>2</v>
      </c>
    </row>
    <row r="1376" spans="1:7" x14ac:dyDescent="0.35">
      <c r="A1376" t="s">
        <v>101</v>
      </c>
      <c r="B1376" t="s">
        <v>25</v>
      </c>
      <c r="C1376">
        <v>2019</v>
      </c>
      <c r="D1376" t="s">
        <v>33</v>
      </c>
      <c r="E1376">
        <v>432557</v>
      </c>
      <c r="F1376" t="s">
        <v>94</v>
      </c>
      <c r="G1376" t="s">
        <v>1</v>
      </c>
    </row>
    <row r="1377" spans="1:7" x14ac:dyDescent="0.35">
      <c r="A1377" t="s">
        <v>101</v>
      </c>
      <c r="B1377" t="s">
        <v>25</v>
      </c>
      <c r="C1377">
        <v>2019</v>
      </c>
      <c r="D1377" t="s">
        <v>33</v>
      </c>
      <c r="E1377">
        <v>42334</v>
      </c>
      <c r="F1377" t="s">
        <v>95</v>
      </c>
      <c r="G1377" t="s">
        <v>3</v>
      </c>
    </row>
    <row r="1378" spans="1:7" x14ac:dyDescent="0.35">
      <c r="A1378" t="s">
        <v>101</v>
      </c>
      <c r="B1378" t="s">
        <v>25</v>
      </c>
      <c r="C1378">
        <v>2019</v>
      </c>
      <c r="D1378" t="s">
        <v>33</v>
      </c>
      <c r="E1378">
        <v>5773</v>
      </c>
      <c r="F1378" t="s">
        <v>96</v>
      </c>
      <c r="G1378" t="s">
        <v>2</v>
      </c>
    </row>
    <row r="1379" spans="1:7" x14ac:dyDescent="0.35">
      <c r="A1379" t="s">
        <v>101</v>
      </c>
      <c r="B1379" t="s">
        <v>26</v>
      </c>
      <c r="C1379">
        <v>2019</v>
      </c>
      <c r="D1379" t="s">
        <v>33</v>
      </c>
      <c r="E1379">
        <v>294627</v>
      </c>
      <c r="F1379" t="s">
        <v>94</v>
      </c>
      <c r="G1379" t="s">
        <v>1</v>
      </c>
    </row>
    <row r="1380" spans="1:7" x14ac:dyDescent="0.35">
      <c r="A1380" t="s">
        <v>101</v>
      </c>
      <c r="B1380" t="s">
        <v>26</v>
      </c>
      <c r="C1380">
        <v>2019</v>
      </c>
      <c r="D1380" t="s">
        <v>33</v>
      </c>
      <c r="E1380">
        <v>32600</v>
      </c>
      <c r="F1380" t="s">
        <v>95</v>
      </c>
      <c r="G1380" t="s">
        <v>3</v>
      </c>
    </row>
    <row r="1381" spans="1:7" x14ac:dyDescent="0.35">
      <c r="A1381" t="s">
        <v>101</v>
      </c>
      <c r="B1381" t="s">
        <v>26</v>
      </c>
      <c r="C1381">
        <v>2019</v>
      </c>
      <c r="D1381" t="s">
        <v>33</v>
      </c>
      <c r="E1381">
        <v>7249</v>
      </c>
      <c r="F1381" t="s">
        <v>96</v>
      </c>
      <c r="G1381" t="s">
        <v>2</v>
      </c>
    </row>
    <row r="1382" spans="1:7" x14ac:dyDescent="0.35">
      <c r="A1382" t="s">
        <v>101</v>
      </c>
      <c r="B1382" t="s">
        <v>27</v>
      </c>
      <c r="C1382">
        <v>2019</v>
      </c>
      <c r="D1382" t="s">
        <v>33</v>
      </c>
      <c r="E1382">
        <v>209336</v>
      </c>
      <c r="F1382" t="s">
        <v>94</v>
      </c>
      <c r="G1382" t="s">
        <v>1</v>
      </c>
    </row>
    <row r="1383" spans="1:7" x14ac:dyDescent="0.35">
      <c r="A1383" t="s">
        <v>101</v>
      </c>
      <c r="B1383" t="s">
        <v>27</v>
      </c>
      <c r="C1383">
        <v>2019</v>
      </c>
      <c r="D1383" t="s">
        <v>33</v>
      </c>
      <c r="E1383">
        <v>46415</v>
      </c>
      <c r="F1383" t="s">
        <v>95</v>
      </c>
      <c r="G1383" t="s">
        <v>3</v>
      </c>
    </row>
    <row r="1384" spans="1:7" x14ac:dyDescent="0.35">
      <c r="A1384" t="s">
        <v>101</v>
      </c>
      <c r="B1384" t="s">
        <v>27</v>
      </c>
      <c r="C1384">
        <v>2019</v>
      </c>
      <c r="D1384" t="s">
        <v>33</v>
      </c>
      <c r="E1384">
        <v>5229</v>
      </c>
      <c r="F1384" t="s">
        <v>96</v>
      </c>
      <c r="G1384" t="s">
        <v>2</v>
      </c>
    </row>
    <row r="1385" spans="1:7" x14ac:dyDescent="0.35">
      <c r="A1385" t="s">
        <v>101</v>
      </c>
      <c r="B1385" t="s">
        <v>28</v>
      </c>
      <c r="C1385">
        <v>2019</v>
      </c>
      <c r="D1385" t="s">
        <v>33</v>
      </c>
      <c r="E1385">
        <v>309122</v>
      </c>
      <c r="F1385" t="s">
        <v>94</v>
      </c>
      <c r="G1385" t="s">
        <v>1</v>
      </c>
    </row>
    <row r="1386" spans="1:7" x14ac:dyDescent="0.35">
      <c r="A1386" t="s">
        <v>101</v>
      </c>
      <c r="B1386" t="s">
        <v>28</v>
      </c>
      <c r="C1386">
        <v>2019</v>
      </c>
      <c r="D1386" t="s">
        <v>33</v>
      </c>
      <c r="E1386">
        <v>54813</v>
      </c>
      <c r="F1386" t="s">
        <v>95</v>
      </c>
      <c r="G1386" t="s">
        <v>3</v>
      </c>
    </row>
    <row r="1387" spans="1:7" x14ac:dyDescent="0.35">
      <c r="A1387" t="s">
        <v>101</v>
      </c>
      <c r="B1387" t="s">
        <v>28</v>
      </c>
      <c r="C1387">
        <v>2019</v>
      </c>
      <c r="D1387" t="s">
        <v>33</v>
      </c>
      <c r="E1387">
        <v>6404</v>
      </c>
      <c r="F1387" t="s">
        <v>96</v>
      </c>
      <c r="G1387" t="s">
        <v>2</v>
      </c>
    </row>
    <row r="1388" spans="1:7" x14ac:dyDescent="0.35">
      <c r="A1388" t="s">
        <v>102</v>
      </c>
      <c r="B1388" t="s">
        <v>8</v>
      </c>
      <c r="C1388">
        <v>2019</v>
      </c>
      <c r="D1388" t="s">
        <v>34</v>
      </c>
      <c r="E1388">
        <v>316838</v>
      </c>
      <c r="F1388" t="s">
        <v>94</v>
      </c>
      <c r="G1388" t="s">
        <v>1</v>
      </c>
    </row>
    <row r="1389" spans="1:7" x14ac:dyDescent="0.35">
      <c r="A1389" t="s">
        <v>102</v>
      </c>
      <c r="B1389" t="s">
        <v>8</v>
      </c>
      <c r="C1389">
        <v>2019</v>
      </c>
      <c r="D1389" t="s">
        <v>34</v>
      </c>
      <c r="E1389">
        <v>34073</v>
      </c>
      <c r="F1389" t="s">
        <v>95</v>
      </c>
      <c r="G1389" t="s">
        <v>3</v>
      </c>
    </row>
    <row r="1390" spans="1:7" x14ac:dyDescent="0.35">
      <c r="A1390" t="s">
        <v>102</v>
      </c>
      <c r="B1390" t="s">
        <v>8</v>
      </c>
      <c r="C1390">
        <v>2019</v>
      </c>
      <c r="D1390" t="s">
        <v>34</v>
      </c>
      <c r="E1390">
        <v>6666</v>
      </c>
      <c r="F1390" t="s">
        <v>96</v>
      </c>
      <c r="G1390" t="s">
        <v>2</v>
      </c>
    </row>
    <row r="1391" spans="1:7" x14ac:dyDescent="0.35">
      <c r="A1391" t="s">
        <v>102</v>
      </c>
      <c r="B1391" t="s">
        <v>11</v>
      </c>
      <c r="C1391">
        <v>2019</v>
      </c>
      <c r="D1391" t="s">
        <v>34</v>
      </c>
      <c r="E1391">
        <v>479577</v>
      </c>
      <c r="F1391" t="s">
        <v>94</v>
      </c>
      <c r="G1391" t="s">
        <v>1</v>
      </c>
    </row>
    <row r="1392" spans="1:7" x14ac:dyDescent="0.35">
      <c r="A1392" t="s">
        <v>102</v>
      </c>
      <c r="B1392" t="s">
        <v>11</v>
      </c>
      <c r="C1392">
        <v>2019</v>
      </c>
      <c r="D1392" t="s">
        <v>34</v>
      </c>
      <c r="E1392">
        <v>31398</v>
      </c>
      <c r="F1392" t="s">
        <v>95</v>
      </c>
      <c r="G1392" t="s">
        <v>3</v>
      </c>
    </row>
    <row r="1393" spans="1:7" x14ac:dyDescent="0.35">
      <c r="A1393" t="s">
        <v>102</v>
      </c>
      <c r="B1393" t="s">
        <v>11</v>
      </c>
      <c r="C1393">
        <v>2019</v>
      </c>
      <c r="D1393" t="s">
        <v>34</v>
      </c>
      <c r="E1393">
        <v>5183</v>
      </c>
      <c r="F1393" t="s">
        <v>96</v>
      </c>
      <c r="G1393" t="s">
        <v>2</v>
      </c>
    </row>
    <row r="1394" spans="1:7" x14ac:dyDescent="0.35">
      <c r="A1394" t="s">
        <v>102</v>
      </c>
      <c r="B1394" t="s">
        <v>12</v>
      </c>
      <c r="C1394">
        <v>2019</v>
      </c>
      <c r="D1394" t="s">
        <v>34</v>
      </c>
      <c r="E1394">
        <v>358565</v>
      </c>
      <c r="F1394" t="s">
        <v>94</v>
      </c>
      <c r="G1394" t="s">
        <v>1</v>
      </c>
    </row>
    <row r="1395" spans="1:7" x14ac:dyDescent="0.35">
      <c r="A1395" t="s">
        <v>102</v>
      </c>
      <c r="B1395" t="s">
        <v>12</v>
      </c>
      <c r="C1395">
        <v>2019</v>
      </c>
      <c r="D1395" t="s">
        <v>34</v>
      </c>
      <c r="E1395">
        <v>50731</v>
      </c>
      <c r="F1395" t="s">
        <v>95</v>
      </c>
      <c r="G1395" t="s">
        <v>3</v>
      </c>
    </row>
    <row r="1396" spans="1:7" x14ac:dyDescent="0.35">
      <c r="A1396" t="s">
        <v>102</v>
      </c>
      <c r="B1396" t="s">
        <v>12</v>
      </c>
      <c r="C1396">
        <v>2019</v>
      </c>
      <c r="D1396" t="s">
        <v>34</v>
      </c>
      <c r="E1396">
        <v>6094</v>
      </c>
      <c r="F1396" t="s">
        <v>96</v>
      </c>
      <c r="G1396" t="s">
        <v>2</v>
      </c>
    </row>
    <row r="1397" spans="1:7" x14ac:dyDescent="0.35">
      <c r="A1397" t="s">
        <v>102</v>
      </c>
      <c r="B1397" t="s">
        <v>13</v>
      </c>
      <c r="C1397">
        <v>2019</v>
      </c>
      <c r="D1397" t="s">
        <v>34</v>
      </c>
      <c r="E1397">
        <v>252508</v>
      </c>
      <c r="F1397" t="s">
        <v>94</v>
      </c>
      <c r="G1397" t="s">
        <v>1</v>
      </c>
    </row>
    <row r="1398" spans="1:7" x14ac:dyDescent="0.35">
      <c r="A1398" t="s">
        <v>102</v>
      </c>
      <c r="B1398" t="s">
        <v>13</v>
      </c>
      <c r="C1398">
        <v>2019</v>
      </c>
      <c r="D1398" t="s">
        <v>34</v>
      </c>
      <c r="E1398">
        <v>51921</v>
      </c>
      <c r="F1398" t="s">
        <v>95</v>
      </c>
      <c r="G1398" t="s">
        <v>3</v>
      </c>
    </row>
    <row r="1399" spans="1:7" x14ac:dyDescent="0.35">
      <c r="A1399" t="s">
        <v>102</v>
      </c>
      <c r="B1399" t="s">
        <v>13</v>
      </c>
      <c r="C1399">
        <v>2019</v>
      </c>
      <c r="D1399" t="s">
        <v>34</v>
      </c>
      <c r="E1399">
        <v>6038</v>
      </c>
      <c r="F1399" t="s">
        <v>96</v>
      </c>
      <c r="G1399" t="s">
        <v>2</v>
      </c>
    </row>
    <row r="1400" spans="1:7" x14ac:dyDescent="0.35">
      <c r="A1400" t="s">
        <v>102</v>
      </c>
      <c r="B1400" t="s">
        <v>16</v>
      </c>
      <c r="C1400">
        <v>2019</v>
      </c>
      <c r="D1400" t="s">
        <v>34</v>
      </c>
      <c r="E1400">
        <v>348251</v>
      </c>
      <c r="F1400" t="s">
        <v>94</v>
      </c>
      <c r="G1400" t="s">
        <v>1</v>
      </c>
    </row>
    <row r="1401" spans="1:7" x14ac:dyDescent="0.35">
      <c r="A1401" t="s">
        <v>102</v>
      </c>
      <c r="B1401" t="s">
        <v>16</v>
      </c>
      <c r="C1401">
        <v>2019</v>
      </c>
      <c r="D1401" t="s">
        <v>34</v>
      </c>
      <c r="E1401">
        <v>31368</v>
      </c>
      <c r="F1401" t="s">
        <v>95</v>
      </c>
      <c r="G1401" t="s">
        <v>3</v>
      </c>
    </row>
    <row r="1402" spans="1:7" x14ac:dyDescent="0.35">
      <c r="A1402" t="s">
        <v>102</v>
      </c>
      <c r="B1402" t="s">
        <v>16</v>
      </c>
      <c r="C1402">
        <v>2019</v>
      </c>
      <c r="D1402" t="s">
        <v>34</v>
      </c>
      <c r="E1402">
        <v>6857</v>
      </c>
      <c r="F1402" t="s">
        <v>96</v>
      </c>
      <c r="G1402" t="s">
        <v>2</v>
      </c>
    </row>
    <row r="1403" spans="1:7" x14ac:dyDescent="0.35">
      <c r="A1403" t="s">
        <v>102</v>
      </c>
      <c r="B1403" t="s">
        <v>19</v>
      </c>
      <c r="C1403">
        <v>2019</v>
      </c>
      <c r="D1403" t="s">
        <v>34</v>
      </c>
      <c r="E1403">
        <v>259430</v>
      </c>
      <c r="F1403" t="s">
        <v>94</v>
      </c>
      <c r="G1403" t="s">
        <v>1</v>
      </c>
    </row>
    <row r="1404" spans="1:7" x14ac:dyDescent="0.35">
      <c r="A1404" t="s">
        <v>102</v>
      </c>
      <c r="B1404" t="s">
        <v>19</v>
      </c>
      <c r="C1404">
        <v>2019</v>
      </c>
      <c r="D1404" t="s">
        <v>34</v>
      </c>
      <c r="E1404">
        <v>35974</v>
      </c>
      <c r="F1404" t="s">
        <v>95</v>
      </c>
      <c r="G1404" t="s">
        <v>3</v>
      </c>
    </row>
    <row r="1405" spans="1:7" x14ac:dyDescent="0.35">
      <c r="A1405" t="s">
        <v>102</v>
      </c>
      <c r="B1405" t="s">
        <v>19</v>
      </c>
      <c r="C1405">
        <v>2019</v>
      </c>
      <c r="D1405" t="s">
        <v>34</v>
      </c>
      <c r="E1405">
        <v>6984</v>
      </c>
      <c r="F1405" t="s">
        <v>96</v>
      </c>
      <c r="G1405" t="s">
        <v>2</v>
      </c>
    </row>
    <row r="1406" spans="1:7" x14ac:dyDescent="0.35">
      <c r="A1406" t="s">
        <v>102</v>
      </c>
      <c r="B1406" t="s">
        <v>22</v>
      </c>
      <c r="C1406">
        <v>2019</v>
      </c>
      <c r="D1406" t="s">
        <v>34</v>
      </c>
      <c r="E1406">
        <v>466380</v>
      </c>
      <c r="F1406" t="s">
        <v>94</v>
      </c>
      <c r="G1406" t="s">
        <v>1</v>
      </c>
    </row>
    <row r="1407" spans="1:7" x14ac:dyDescent="0.35">
      <c r="A1407" t="s">
        <v>102</v>
      </c>
      <c r="B1407" t="s">
        <v>22</v>
      </c>
      <c r="C1407">
        <v>2019</v>
      </c>
      <c r="D1407" t="s">
        <v>34</v>
      </c>
      <c r="E1407">
        <v>50555</v>
      </c>
      <c r="F1407" t="s">
        <v>95</v>
      </c>
      <c r="G1407" t="s">
        <v>3</v>
      </c>
    </row>
    <row r="1408" spans="1:7" x14ac:dyDescent="0.35">
      <c r="A1408" t="s">
        <v>102</v>
      </c>
      <c r="B1408" t="s">
        <v>22</v>
      </c>
      <c r="C1408">
        <v>2019</v>
      </c>
      <c r="D1408" t="s">
        <v>34</v>
      </c>
      <c r="E1408">
        <v>5605</v>
      </c>
      <c r="F1408" t="s">
        <v>96</v>
      </c>
      <c r="G1408" t="s">
        <v>2</v>
      </c>
    </row>
    <row r="1409" spans="1:7" x14ac:dyDescent="0.35">
      <c r="A1409" t="s">
        <v>102</v>
      </c>
      <c r="B1409" t="s">
        <v>25</v>
      </c>
      <c r="C1409">
        <v>2019</v>
      </c>
      <c r="D1409" t="s">
        <v>34</v>
      </c>
      <c r="E1409">
        <v>362366</v>
      </c>
      <c r="F1409" t="s">
        <v>94</v>
      </c>
      <c r="G1409" t="s">
        <v>1</v>
      </c>
    </row>
    <row r="1410" spans="1:7" x14ac:dyDescent="0.35">
      <c r="A1410" t="s">
        <v>102</v>
      </c>
      <c r="B1410" t="s">
        <v>25</v>
      </c>
      <c r="C1410">
        <v>2019</v>
      </c>
      <c r="D1410" t="s">
        <v>34</v>
      </c>
      <c r="E1410">
        <v>40083</v>
      </c>
      <c r="F1410" t="s">
        <v>95</v>
      </c>
      <c r="G1410" t="s">
        <v>3</v>
      </c>
    </row>
    <row r="1411" spans="1:7" x14ac:dyDescent="0.35">
      <c r="A1411" t="s">
        <v>102</v>
      </c>
      <c r="B1411" t="s">
        <v>25</v>
      </c>
      <c r="C1411">
        <v>2019</v>
      </c>
      <c r="D1411" t="s">
        <v>34</v>
      </c>
      <c r="E1411">
        <v>6673</v>
      </c>
      <c r="F1411" t="s">
        <v>96</v>
      </c>
      <c r="G1411" t="s">
        <v>2</v>
      </c>
    </row>
    <row r="1412" spans="1:7" x14ac:dyDescent="0.35">
      <c r="A1412" t="s">
        <v>102</v>
      </c>
      <c r="B1412" t="s">
        <v>26</v>
      </c>
      <c r="C1412">
        <v>2019</v>
      </c>
      <c r="D1412" t="s">
        <v>34</v>
      </c>
      <c r="E1412">
        <v>252845</v>
      </c>
      <c r="F1412" t="s">
        <v>94</v>
      </c>
      <c r="G1412" t="s">
        <v>1</v>
      </c>
    </row>
    <row r="1413" spans="1:7" x14ac:dyDescent="0.35">
      <c r="A1413" t="s">
        <v>102</v>
      </c>
      <c r="B1413" t="s">
        <v>26</v>
      </c>
      <c r="C1413">
        <v>2019</v>
      </c>
      <c r="D1413" t="s">
        <v>34</v>
      </c>
      <c r="E1413">
        <v>29909</v>
      </c>
      <c r="F1413" t="s">
        <v>95</v>
      </c>
      <c r="G1413" t="s">
        <v>3</v>
      </c>
    </row>
    <row r="1414" spans="1:7" x14ac:dyDescent="0.35">
      <c r="A1414" t="s">
        <v>102</v>
      </c>
      <c r="B1414" t="s">
        <v>26</v>
      </c>
      <c r="C1414">
        <v>2019</v>
      </c>
      <c r="D1414" t="s">
        <v>34</v>
      </c>
      <c r="E1414">
        <v>5665</v>
      </c>
      <c r="F1414" t="s">
        <v>96</v>
      </c>
      <c r="G1414" t="s">
        <v>2</v>
      </c>
    </row>
    <row r="1415" spans="1:7" x14ac:dyDescent="0.35">
      <c r="A1415" t="s">
        <v>102</v>
      </c>
      <c r="B1415" t="s">
        <v>27</v>
      </c>
      <c r="C1415">
        <v>2019</v>
      </c>
      <c r="D1415" t="s">
        <v>34</v>
      </c>
      <c r="E1415">
        <v>427064</v>
      </c>
      <c r="F1415" t="s">
        <v>94</v>
      </c>
      <c r="G1415" t="s">
        <v>1</v>
      </c>
    </row>
    <row r="1416" spans="1:7" x14ac:dyDescent="0.35">
      <c r="A1416" t="s">
        <v>102</v>
      </c>
      <c r="B1416" t="s">
        <v>27</v>
      </c>
      <c r="C1416">
        <v>2019</v>
      </c>
      <c r="D1416" t="s">
        <v>34</v>
      </c>
      <c r="E1416">
        <v>46903</v>
      </c>
      <c r="F1416" t="s">
        <v>95</v>
      </c>
      <c r="G1416" t="s">
        <v>3</v>
      </c>
    </row>
    <row r="1417" spans="1:7" x14ac:dyDescent="0.35">
      <c r="A1417" t="s">
        <v>102</v>
      </c>
      <c r="B1417" t="s">
        <v>27</v>
      </c>
      <c r="C1417">
        <v>2019</v>
      </c>
      <c r="D1417" t="s">
        <v>34</v>
      </c>
      <c r="E1417">
        <v>6926</v>
      </c>
      <c r="F1417" t="s">
        <v>96</v>
      </c>
      <c r="G1417" t="s">
        <v>2</v>
      </c>
    </row>
    <row r="1418" spans="1:7" x14ac:dyDescent="0.35">
      <c r="A1418" t="s">
        <v>102</v>
      </c>
      <c r="B1418" t="s">
        <v>28</v>
      </c>
      <c r="C1418">
        <v>2019</v>
      </c>
      <c r="D1418" t="s">
        <v>34</v>
      </c>
      <c r="E1418">
        <v>408423</v>
      </c>
      <c r="F1418" t="s">
        <v>94</v>
      </c>
      <c r="G1418" t="s">
        <v>1</v>
      </c>
    </row>
    <row r="1419" spans="1:7" x14ac:dyDescent="0.35">
      <c r="A1419" t="s">
        <v>102</v>
      </c>
      <c r="B1419" t="s">
        <v>28</v>
      </c>
      <c r="C1419">
        <v>2019</v>
      </c>
      <c r="D1419" t="s">
        <v>34</v>
      </c>
      <c r="E1419">
        <v>32128</v>
      </c>
      <c r="F1419" t="s">
        <v>95</v>
      </c>
      <c r="G1419" t="s">
        <v>3</v>
      </c>
    </row>
    <row r="1420" spans="1:7" x14ac:dyDescent="0.35">
      <c r="A1420" t="s">
        <v>102</v>
      </c>
      <c r="B1420" t="s">
        <v>28</v>
      </c>
      <c r="C1420">
        <v>2019</v>
      </c>
      <c r="D1420" t="s">
        <v>34</v>
      </c>
      <c r="E1420">
        <v>7200</v>
      </c>
      <c r="F1420" t="s">
        <v>96</v>
      </c>
      <c r="G1420" t="s">
        <v>2</v>
      </c>
    </row>
    <row r="1421" spans="1:7" x14ac:dyDescent="0.35">
      <c r="A1421" t="s">
        <v>103</v>
      </c>
      <c r="B1421" t="s">
        <v>8</v>
      </c>
      <c r="C1421">
        <v>2019</v>
      </c>
      <c r="D1421" t="s">
        <v>35</v>
      </c>
      <c r="E1421">
        <v>215824</v>
      </c>
      <c r="F1421" t="s">
        <v>94</v>
      </c>
      <c r="G1421" t="s">
        <v>1</v>
      </c>
    </row>
    <row r="1422" spans="1:7" x14ac:dyDescent="0.35">
      <c r="A1422" t="s">
        <v>103</v>
      </c>
      <c r="B1422" t="s">
        <v>8</v>
      </c>
      <c r="C1422">
        <v>2019</v>
      </c>
      <c r="D1422" t="s">
        <v>35</v>
      </c>
      <c r="E1422">
        <v>32747</v>
      </c>
      <c r="F1422" t="s">
        <v>95</v>
      </c>
      <c r="G1422" t="s">
        <v>3</v>
      </c>
    </row>
    <row r="1423" spans="1:7" x14ac:dyDescent="0.35">
      <c r="A1423" t="s">
        <v>103</v>
      </c>
      <c r="B1423" t="s">
        <v>8</v>
      </c>
      <c r="C1423">
        <v>2019</v>
      </c>
      <c r="D1423" t="s">
        <v>35</v>
      </c>
      <c r="E1423">
        <v>5467</v>
      </c>
      <c r="F1423" t="s">
        <v>96</v>
      </c>
      <c r="G1423" t="s">
        <v>2</v>
      </c>
    </row>
    <row r="1424" spans="1:7" x14ac:dyDescent="0.35">
      <c r="A1424" t="s">
        <v>103</v>
      </c>
      <c r="B1424" t="s">
        <v>11</v>
      </c>
      <c r="C1424">
        <v>2019</v>
      </c>
      <c r="D1424" t="s">
        <v>35</v>
      </c>
      <c r="E1424">
        <v>363813</v>
      </c>
      <c r="F1424" t="s">
        <v>94</v>
      </c>
      <c r="G1424" t="s">
        <v>1</v>
      </c>
    </row>
    <row r="1425" spans="1:7" x14ac:dyDescent="0.35">
      <c r="A1425" t="s">
        <v>103</v>
      </c>
      <c r="B1425" t="s">
        <v>11</v>
      </c>
      <c r="C1425">
        <v>2019</v>
      </c>
      <c r="D1425" t="s">
        <v>35</v>
      </c>
      <c r="E1425">
        <v>52722</v>
      </c>
      <c r="F1425" t="s">
        <v>95</v>
      </c>
      <c r="G1425" t="s">
        <v>3</v>
      </c>
    </row>
    <row r="1426" spans="1:7" x14ac:dyDescent="0.35">
      <c r="A1426" t="s">
        <v>103</v>
      </c>
      <c r="B1426" t="s">
        <v>11</v>
      </c>
      <c r="C1426">
        <v>2019</v>
      </c>
      <c r="D1426" t="s">
        <v>35</v>
      </c>
      <c r="E1426">
        <v>6412</v>
      </c>
      <c r="F1426" t="s">
        <v>96</v>
      </c>
      <c r="G1426" t="s">
        <v>2</v>
      </c>
    </row>
    <row r="1427" spans="1:7" x14ac:dyDescent="0.35">
      <c r="A1427" t="s">
        <v>103</v>
      </c>
      <c r="B1427" t="s">
        <v>12</v>
      </c>
      <c r="C1427">
        <v>2019</v>
      </c>
      <c r="D1427" t="s">
        <v>35</v>
      </c>
      <c r="E1427">
        <v>300556</v>
      </c>
      <c r="F1427" t="s">
        <v>94</v>
      </c>
      <c r="G1427" t="s">
        <v>1</v>
      </c>
    </row>
    <row r="1428" spans="1:7" x14ac:dyDescent="0.35">
      <c r="A1428" t="s">
        <v>103</v>
      </c>
      <c r="B1428" t="s">
        <v>12</v>
      </c>
      <c r="C1428">
        <v>2019</v>
      </c>
      <c r="D1428" t="s">
        <v>35</v>
      </c>
      <c r="E1428">
        <v>51146</v>
      </c>
      <c r="F1428" t="s">
        <v>95</v>
      </c>
      <c r="G1428" t="s">
        <v>3</v>
      </c>
    </row>
    <row r="1429" spans="1:7" x14ac:dyDescent="0.35">
      <c r="A1429" t="s">
        <v>103</v>
      </c>
      <c r="B1429" t="s">
        <v>12</v>
      </c>
      <c r="C1429">
        <v>2019</v>
      </c>
      <c r="D1429" t="s">
        <v>35</v>
      </c>
      <c r="E1429">
        <v>6481</v>
      </c>
      <c r="F1429" t="s">
        <v>96</v>
      </c>
      <c r="G1429" t="s">
        <v>2</v>
      </c>
    </row>
    <row r="1430" spans="1:7" x14ac:dyDescent="0.35">
      <c r="A1430" t="s">
        <v>103</v>
      </c>
      <c r="B1430" t="s">
        <v>13</v>
      </c>
      <c r="C1430">
        <v>2019</v>
      </c>
      <c r="D1430" t="s">
        <v>35</v>
      </c>
      <c r="E1430">
        <v>352674</v>
      </c>
      <c r="F1430" t="s">
        <v>94</v>
      </c>
      <c r="G1430" t="s">
        <v>1</v>
      </c>
    </row>
    <row r="1431" spans="1:7" x14ac:dyDescent="0.35">
      <c r="A1431" t="s">
        <v>103</v>
      </c>
      <c r="B1431" t="s">
        <v>13</v>
      </c>
      <c r="C1431">
        <v>2019</v>
      </c>
      <c r="D1431" t="s">
        <v>35</v>
      </c>
      <c r="E1431">
        <v>29656</v>
      </c>
      <c r="F1431" t="s">
        <v>95</v>
      </c>
      <c r="G1431" t="s">
        <v>3</v>
      </c>
    </row>
    <row r="1432" spans="1:7" x14ac:dyDescent="0.35">
      <c r="A1432" t="s">
        <v>103</v>
      </c>
      <c r="B1432" t="s">
        <v>13</v>
      </c>
      <c r="C1432">
        <v>2019</v>
      </c>
      <c r="D1432" t="s">
        <v>35</v>
      </c>
      <c r="E1432">
        <v>5122</v>
      </c>
      <c r="F1432" t="s">
        <v>96</v>
      </c>
      <c r="G1432" t="s">
        <v>2</v>
      </c>
    </row>
    <row r="1433" spans="1:7" x14ac:dyDescent="0.35">
      <c r="A1433" t="s">
        <v>103</v>
      </c>
      <c r="B1433" t="s">
        <v>16</v>
      </c>
      <c r="C1433">
        <v>2019</v>
      </c>
      <c r="D1433" t="s">
        <v>35</v>
      </c>
      <c r="E1433">
        <v>264184</v>
      </c>
      <c r="F1433" t="s">
        <v>94</v>
      </c>
      <c r="G1433" t="s">
        <v>1</v>
      </c>
    </row>
    <row r="1434" spans="1:7" x14ac:dyDescent="0.35">
      <c r="A1434" t="s">
        <v>103</v>
      </c>
      <c r="B1434" t="s">
        <v>16</v>
      </c>
      <c r="C1434">
        <v>2019</v>
      </c>
      <c r="D1434" t="s">
        <v>35</v>
      </c>
      <c r="E1434">
        <v>48705</v>
      </c>
      <c r="F1434" t="s">
        <v>95</v>
      </c>
      <c r="G1434" t="s">
        <v>3</v>
      </c>
    </row>
    <row r="1435" spans="1:7" x14ac:dyDescent="0.35">
      <c r="A1435" t="s">
        <v>103</v>
      </c>
      <c r="B1435" t="s">
        <v>16</v>
      </c>
      <c r="C1435">
        <v>2019</v>
      </c>
      <c r="D1435" t="s">
        <v>35</v>
      </c>
      <c r="E1435">
        <v>4775</v>
      </c>
      <c r="F1435" t="s">
        <v>96</v>
      </c>
      <c r="G1435" t="s">
        <v>2</v>
      </c>
    </row>
    <row r="1436" spans="1:7" x14ac:dyDescent="0.35">
      <c r="A1436" t="s">
        <v>103</v>
      </c>
      <c r="B1436" t="s">
        <v>19</v>
      </c>
      <c r="C1436">
        <v>2019</v>
      </c>
      <c r="D1436" t="s">
        <v>35</v>
      </c>
      <c r="E1436">
        <v>244567</v>
      </c>
      <c r="F1436" t="s">
        <v>94</v>
      </c>
      <c r="G1436" t="s">
        <v>1</v>
      </c>
    </row>
    <row r="1437" spans="1:7" x14ac:dyDescent="0.35">
      <c r="A1437" t="s">
        <v>103</v>
      </c>
      <c r="B1437" t="s">
        <v>19</v>
      </c>
      <c r="C1437">
        <v>2019</v>
      </c>
      <c r="D1437" t="s">
        <v>35</v>
      </c>
      <c r="E1437">
        <v>53815</v>
      </c>
      <c r="F1437" t="s">
        <v>95</v>
      </c>
      <c r="G1437" t="s">
        <v>3</v>
      </c>
    </row>
    <row r="1438" spans="1:7" x14ac:dyDescent="0.35">
      <c r="A1438" t="s">
        <v>103</v>
      </c>
      <c r="B1438" t="s">
        <v>19</v>
      </c>
      <c r="C1438">
        <v>2019</v>
      </c>
      <c r="D1438" t="s">
        <v>35</v>
      </c>
      <c r="E1438">
        <v>4988</v>
      </c>
      <c r="F1438" t="s">
        <v>96</v>
      </c>
      <c r="G1438" t="s">
        <v>2</v>
      </c>
    </row>
    <row r="1439" spans="1:7" x14ac:dyDescent="0.35">
      <c r="A1439" t="s">
        <v>103</v>
      </c>
      <c r="B1439" t="s">
        <v>22</v>
      </c>
      <c r="C1439">
        <v>2019</v>
      </c>
      <c r="D1439" t="s">
        <v>35</v>
      </c>
      <c r="E1439">
        <v>435469</v>
      </c>
      <c r="F1439" t="s">
        <v>94</v>
      </c>
      <c r="G1439" t="s">
        <v>1</v>
      </c>
    </row>
    <row r="1440" spans="1:7" x14ac:dyDescent="0.35">
      <c r="A1440" t="s">
        <v>103</v>
      </c>
      <c r="B1440" t="s">
        <v>22</v>
      </c>
      <c r="C1440">
        <v>2019</v>
      </c>
      <c r="D1440" t="s">
        <v>35</v>
      </c>
      <c r="E1440">
        <v>44565</v>
      </c>
      <c r="F1440" t="s">
        <v>95</v>
      </c>
      <c r="G1440" t="s">
        <v>3</v>
      </c>
    </row>
    <row r="1441" spans="1:7" x14ac:dyDescent="0.35">
      <c r="A1441" t="s">
        <v>103</v>
      </c>
      <c r="B1441" t="s">
        <v>22</v>
      </c>
      <c r="C1441">
        <v>2019</v>
      </c>
      <c r="D1441" t="s">
        <v>35</v>
      </c>
      <c r="E1441">
        <v>4557</v>
      </c>
      <c r="F1441" t="s">
        <v>96</v>
      </c>
      <c r="G1441" t="s">
        <v>2</v>
      </c>
    </row>
    <row r="1442" spans="1:7" x14ac:dyDescent="0.35">
      <c r="A1442" t="s">
        <v>103</v>
      </c>
      <c r="B1442" t="s">
        <v>25</v>
      </c>
      <c r="C1442">
        <v>2019</v>
      </c>
      <c r="D1442" t="s">
        <v>35</v>
      </c>
      <c r="E1442">
        <v>258005</v>
      </c>
      <c r="F1442" t="s">
        <v>94</v>
      </c>
      <c r="G1442" t="s">
        <v>1</v>
      </c>
    </row>
    <row r="1443" spans="1:7" x14ac:dyDescent="0.35">
      <c r="A1443" t="s">
        <v>103</v>
      </c>
      <c r="B1443" t="s">
        <v>25</v>
      </c>
      <c r="C1443">
        <v>2019</v>
      </c>
      <c r="D1443" t="s">
        <v>35</v>
      </c>
      <c r="E1443">
        <v>52090</v>
      </c>
      <c r="F1443" t="s">
        <v>95</v>
      </c>
      <c r="G1443" t="s">
        <v>3</v>
      </c>
    </row>
    <row r="1444" spans="1:7" x14ac:dyDescent="0.35">
      <c r="A1444" t="s">
        <v>103</v>
      </c>
      <c r="B1444" t="s">
        <v>25</v>
      </c>
      <c r="C1444">
        <v>2019</v>
      </c>
      <c r="D1444" t="s">
        <v>35</v>
      </c>
      <c r="E1444">
        <v>5759</v>
      </c>
      <c r="F1444" t="s">
        <v>96</v>
      </c>
      <c r="G1444" t="s">
        <v>2</v>
      </c>
    </row>
    <row r="1445" spans="1:7" x14ac:dyDescent="0.35">
      <c r="A1445" t="s">
        <v>103</v>
      </c>
      <c r="B1445" t="s">
        <v>26</v>
      </c>
      <c r="C1445">
        <v>2019</v>
      </c>
      <c r="D1445" t="s">
        <v>35</v>
      </c>
      <c r="E1445">
        <v>384645</v>
      </c>
      <c r="F1445" t="s">
        <v>94</v>
      </c>
      <c r="G1445" t="s">
        <v>1</v>
      </c>
    </row>
    <row r="1446" spans="1:7" x14ac:dyDescent="0.35">
      <c r="A1446" t="s">
        <v>103</v>
      </c>
      <c r="B1446" t="s">
        <v>26</v>
      </c>
      <c r="C1446">
        <v>2019</v>
      </c>
      <c r="D1446" t="s">
        <v>35</v>
      </c>
      <c r="E1446">
        <v>57213</v>
      </c>
      <c r="F1446" t="s">
        <v>95</v>
      </c>
      <c r="G1446" t="s">
        <v>3</v>
      </c>
    </row>
    <row r="1447" spans="1:7" x14ac:dyDescent="0.35">
      <c r="A1447" t="s">
        <v>103</v>
      </c>
      <c r="B1447" t="s">
        <v>26</v>
      </c>
      <c r="C1447">
        <v>2019</v>
      </c>
      <c r="D1447" t="s">
        <v>35</v>
      </c>
      <c r="E1447">
        <v>5446</v>
      </c>
      <c r="F1447" t="s">
        <v>96</v>
      </c>
      <c r="G1447" t="s">
        <v>2</v>
      </c>
    </row>
    <row r="1448" spans="1:7" x14ac:dyDescent="0.35">
      <c r="A1448" t="s">
        <v>103</v>
      </c>
      <c r="B1448" t="s">
        <v>27</v>
      </c>
      <c r="C1448">
        <v>2019</v>
      </c>
      <c r="D1448" t="s">
        <v>35</v>
      </c>
      <c r="E1448">
        <v>240083</v>
      </c>
      <c r="F1448" t="s">
        <v>94</v>
      </c>
      <c r="G1448" t="s">
        <v>1</v>
      </c>
    </row>
    <row r="1449" spans="1:7" x14ac:dyDescent="0.35">
      <c r="A1449" t="s">
        <v>103</v>
      </c>
      <c r="B1449" t="s">
        <v>27</v>
      </c>
      <c r="C1449">
        <v>2019</v>
      </c>
      <c r="D1449" t="s">
        <v>35</v>
      </c>
      <c r="E1449">
        <v>55128</v>
      </c>
      <c r="F1449" t="s">
        <v>95</v>
      </c>
      <c r="G1449" t="s">
        <v>3</v>
      </c>
    </row>
    <row r="1450" spans="1:7" x14ac:dyDescent="0.35">
      <c r="A1450" t="s">
        <v>103</v>
      </c>
      <c r="B1450" t="s">
        <v>27</v>
      </c>
      <c r="C1450">
        <v>2019</v>
      </c>
      <c r="D1450" t="s">
        <v>35</v>
      </c>
      <c r="E1450">
        <v>5426</v>
      </c>
      <c r="F1450" t="s">
        <v>96</v>
      </c>
      <c r="G1450" t="s">
        <v>2</v>
      </c>
    </row>
    <row r="1451" spans="1:7" x14ac:dyDescent="0.35">
      <c r="A1451" t="s">
        <v>103</v>
      </c>
      <c r="B1451" t="s">
        <v>28</v>
      </c>
      <c r="C1451">
        <v>2019</v>
      </c>
      <c r="D1451" t="s">
        <v>35</v>
      </c>
      <c r="E1451">
        <v>484282</v>
      </c>
      <c r="F1451" t="s">
        <v>94</v>
      </c>
      <c r="G1451" t="s">
        <v>1</v>
      </c>
    </row>
    <row r="1452" spans="1:7" x14ac:dyDescent="0.35">
      <c r="A1452" t="s">
        <v>103</v>
      </c>
      <c r="B1452" t="s">
        <v>28</v>
      </c>
      <c r="C1452">
        <v>2019</v>
      </c>
      <c r="D1452" t="s">
        <v>35</v>
      </c>
      <c r="E1452">
        <v>35221</v>
      </c>
      <c r="F1452" t="s">
        <v>95</v>
      </c>
      <c r="G1452" t="s">
        <v>3</v>
      </c>
    </row>
    <row r="1453" spans="1:7" x14ac:dyDescent="0.35">
      <c r="A1453" t="s">
        <v>103</v>
      </c>
      <c r="B1453" t="s">
        <v>28</v>
      </c>
      <c r="C1453">
        <v>2019</v>
      </c>
      <c r="D1453" t="s">
        <v>35</v>
      </c>
      <c r="E1453">
        <v>7238</v>
      </c>
      <c r="F1453" t="s">
        <v>96</v>
      </c>
      <c r="G1453" t="s">
        <v>2</v>
      </c>
    </row>
    <row r="1454" spans="1:7" x14ac:dyDescent="0.35">
      <c r="A1454" t="s">
        <v>104</v>
      </c>
      <c r="B1454" t="s">
        <v>8</v>
      </c>
      <c r="C1454">
        <v>2019</v>
      </c>
      <c r="D1454" t="s">
        <v>36</v>
      </c>
      <c r="E1454">
        <v>373705</v>
      </c>
      <c r="F1454" t="s">
        <v>94</v>
      </c>
      <c r="G1454" t="s">
        <v>1</v>
      </c>
    </row>
    <row r="1455" spans="1:7" x14ac:dyDescent="0.35">
      <c r="A1455" t="s">
        <v>104</v>
      </c>
      <c r="B1455" t="s">
        <v>8</v>
      </c>
      <c r="C1455">
        <v>2019</v>
      </c>
      <c r="D1455" t="s">
        <v>36</v>
      </c>
      <c r="E1455">
        <v>58150</v>
      </c>
      <c r="F1455" t="s">
        <v>95</v>
      </c>
      <c r="G1455" t="s">
        <v>3</v>
      </c>
    </row>
    <row r="1456" spans="1:7" x14ac:dyDescent="0.35">
      <c r="A1456" t="s">
        <v>104</v>
      </c>
      <c r="B1456" t="s">
        <v>8</v>
      </c>
      <c r="C1456">
        <v>2019</v>
      </c>
      <c r="D1456" t="s">
        <v>36</v>
      </c>
      <c r="E1456">
        <v>7019</v>
      </c>
      <c r="F1456" t="s">
        <v>96</v>
      </c>
      <c r="G1456" t="s">
        <v>2</v>
      </c>
    </row>
    <row r="1457" spans="1:7" x14ac:dyDescent="0.35">
      <c r="A1457" t="s">
        <v>104</v>
      </c>
      <c r="B1457" t="s">
        <v>11</v>
      </c>
      <c r="C1457">
        <v>2019</v>
      </c>
      <c r="D1457" t="s">
        <v>36</v>
      </c>
      <c r="E1457">
        <v>445372</v>
      </c>
      <c r="F1457" t="s">
        <v>94</v>
      </c>
      <c r="G1457" t="s">
        <v>1</v>
      </c>
    </row>
    <row r="1458" spans="1:7" x14ac:dyDescent="0.35">
      <c r="A1458" t="s">
        <v>104</v>
      </c>
      <c r="B1458" t="s">
        <v>11</v>
      </c>
      <c r="C1458">
        <v>2019</v>
      </c>
      <c r="D1458" t="s">
        <v>36</v>
      </c>
      <c r="E1458">
        <v>33686</v>
      </c>
      <c r="F1458" t="s">
        <v>95</v>
      </c>
      <c r="G1458" t="s">
        <v>3</v>
      </c>
    </row>
    <row r="1459" spans="1:7" x14ac:dyDescent="0.35">
      <c r="A1459" t="s">
        <v>104</v>
      </c>
      <c r="B1459" t="s">
        <v>11</v>
      </c>
      <c r="C1459">
        <v>2019</v>
      </c>
      <c r="D1459" t="s">
        <v>36</v>
      </c>
      <c r="E1459">
        <v>7351</v>
      </c>
      <c r="F1459" t="s">
        <v>96</v>
      </c>
      <c r="G1459" t="s">
        <v>2</v>
      </c>
    </row>
    <row r="1460" spans="1:7" x14ac:dyDescent="0.35">
      <c r="A1460" t="s">
        <v>104</v>
      </c>
      <c r="B1460" t="s">
        <v>12</v>
      </c>
      <c r="C1460">
        <v>2019</v>
      </c>
      <c r="D1460" t="s">
        <v>36</v>
      </c>
      <c r="E1460">
        <v>284382</v>
      </c>
      <c r="F1460" t="s">
        <v>94</v>
      </c>
      <c r="G1460" t="s">
        <v>1</v>
      </c>
    </row>
    <row r="1461" spans="1:7" x14ac:dyDescent="0.35">
      <c r="A1461" t="s">
        <v>104</v>
      </c>
      <c r="B1461" t="s">
        <v>12</v>
      </c>
      <c r="C1461">
        <v>2019</v>
      </c>
      <c r="D1461" t="s">
        <v>36</v>
      </c>
      <c r="E1461">
        <v>50385</v>
      </c>
      <c r="F1461" t="s">
        <v>95</v>
      </c>
      <c r="G1461" t="s">
        <v>3</v>
      </c>
    </row>
    <row r="1462" spans="1:7" x14ac:dyDescent="0.35">
      <c r="A1462" t="s">
        <v>104</v>
      </c>
      <c r="B1462" t="s">
        <v>12</v>
      </c>
      <c r="C1462">
        <v>2019</v>
      </c>
      <c r="D1462" t="s">
        <v>36</v>
      </c>
      <c r="E1462">
        <v>5453</v>
      </c>
      <c r="F1462" t="s">
        <v>96</v>
      </c>
      <c r="G1462" t="s">
        <v>2</v>
      </c>
    </row>
    <row r="1463" spans="1:7" x14ac:dyDescent="0.35">
      <c r="A1463" t="s">
        <v>104</v>
      </c>
      <c r="B1463" t="s">
        <v>13</v>
      </c>
      <c r="C1463">
        <v>2019</v>
      </c>
      <c r="D1463" t="s">
        <v>36</v>
      </c>
      <c r="E1463">
        <v>245843</v>
      </c>
      <c r="F1463" t="s">
        <v>94</v>
      </c>
      <c r="G1463" t="s">
        <v>1</v>
      </c>
    </row>
    <row r="1464" spans="1:7" x14ac:dyDescent="0.35">
      <c r="A1464" t="s">
        <v>104</v>
      </c>
      <c r="B1464" t="s">
        <v>13</v>
      </c>
      <c r="C1464">
        <v>2019</v>
      </c>
      <c r="D1464" t="s">
        <v>36</v>
      </c>
      <c r="E1464">
        <v>59519</v>
      </c>
      <c r="F1464" t="s">
        <v>95</v>
      </c>
      <c r="G1464" t="s">
        <v>3</v>
      </c>
    </row>
    <row r="1465" spans="1:7" x14ac:dyDescent="0.35">
      <c r="A1465" t="s">
        <v>104</v>
      </c>
      <c r="B1465" t="s">
        <v>13</v>
      </c>
      <c r="C1465">
        <v>2019</v>
      </c>
      <c r="D1465" t="s">
        <v>36</v>
      </c>
      <c r="E1465">
        <v>6593</v>
      </c>
      <c r="F1465" t="s">
        <v>96</v>
      </c>
      <c r="G1465" t="s">
        <v>2</v>
      </c>
    </row>
    <row r="1466" spans="1:7" x14ac:dyDescent="0.35">
      <c r="A1466" t="s">
        <v>104</v>
      </c>
      <c r="B1466" t="s">
        <v>16</v>
      </c>
      <c r="C1466">
        <v>2019</v>
      </c>
      <c r="D1466" t="s">
        <v>36</v>
      </c>
      <c r="E1466">
        <v>369415</v>
      </c>
      <c r="F1466" t="s">
        <v>94</v>
      </c>
      <c r="G1466" t="s">
        <v>1</v>
      </c>
    </row>
    <row r="1467" spans="1:7" x14ac:dyDescent="0.35">
      <c r="A1467" t="s">
        <v>104</v>
      </c>
      <c r="B1467" t="s">
        <v>16</v>
      </c>
      <c r="C1467">
        <v>2019</v>
      </c>
      <c r="D1467" t="s">
        <v>36</v>
      </c>
      <c r="E1467">
        <v>53877</v>
      </c>
      <c r="F1467" t="s">
        <v>95</v>
      </c>
      <c r="G1467" t="s">
        <v>3</v>
      </c>
    </row>
    <row r="1468" spans="1:7" x14ac:dyDescent="0.35">
      <c r="A1468" t="s">
        <v>104</v>
      </c>
      <c r="B1468" t="s">
        <v>16</v>
      </c>
      <c r="C1468">
        <v>2019</v>
      </c>
      <c r="D1468" t="s">
        <v>36</v>
      </c>
      <c r="E1468">
        <v>6204</v>
      </c>
      <c r="F1468" t="s">
        <v>96</v>
      </c>
      <c r="G1468" t="s">
        <v>2</v>
      </c>
    </row>
    <row r="1469" spans="1:7" x14ac:dyDescent="0.35">
      <c r="A1469" t="s">
        <v>104</v>
      </c>
      <c r="B1469" t="s">
        <v>19</v>
      </c>
      <c r="C1469">
        <v>2019</v>
      </c>
      <c r="D1469" t="s">
        <v>36</v>
      </c>
      <c r="E1469">
        <v>473477</v>
      </c>
      <c r="F1469" t="s">
        <v>94</v>
      </c>
      <c r="G1469" t="s">
        <v>1</v>
      </c>
    </row>
    <row r="1470" spans="1:7" x14ac:dyDescent="0.35">
      <c r="A1470" t="s">
        <v>104</v>
      </c>
      <c r="B1470" t="s">
        <v>19</v>
      </c>
      <c r="C1470">
        <v>2019</v>
      </c>
      <c r="D1470" t="s">
        <v>36</v>
      </c>
      <c r="E1470">
        <v>48070</v>
      </c>
      <c r="F1470" t="s">
        <v>95</v>
      </c>
      <c r="G1470" t="s">
        <v>3</v>
      </c>
    </row>
    <row r="1471" spans="1:7" x14ac:dyDescent="0.35">
      <c r="A1471" t="s">
        <v>104</v>
      </c>
      <c r="B1471" t="s">
        <v>19</v>
      </c>
      <c r="C1471">
        <v>2019</v>
      </c>
      <c r="D1471" t="s">
        <v>36</v>
      </c>
      <c r="E1471">
        <v>6326</v>
      </c>
      <c r="F1471" t="s">
        <v>96</v>
      </c>
      <c r="G1471" t="s">
        <v>2</v>
      </c>
    </row>
    <row r="1472" spans="1:7" x14ac:dyDescent="0.35">
      <c r="A1472" t="s">
        <v>104</v>
      </c>
      <c r="B1472" t="s">
        <v>22</v>
      </c>
      <c r="C1472">
        <v>2019</v>
      </c>
      <c r="D1472" t="s">
        <v>36</v>
      </c>
      <c r="E1472">
        <v>253252</v>
      </c>
      <c r="F1472" t="s">
        <v>94</v>
      </c>
      <c r="G1472" t="s">
        <v>1</v>
      </c>
    </row>
    <row r="1473" spans="1:7" x14ac:dyDescent="0.35">
      <c r="A1473" t="s">
        <v>104</v>
      </c>
      <c r="B1473" t="s">
        <v>22</v>
      </c>
      <c r="C1473">
        <v>2019</v>
      </c>
      <c r="D1473" t="s">
        <v>36</v>
      </c>
      <c r="E1473">
        <v>59522</v>
      </c>
      <c r="F1473" t="s">
        <v>95</v>
      </c>
      <c r="G1473" t="s">
        <v>3</v>
      </c>
    </row>
    <row r="1474" spans="1:7" x14ac:dyDescent="0.35">
      <c r="A1474" t="s">
        <v>104</v>
      </c>
      <c r="B1474" t="s">
        <v>22</v>
      </c>
      <c r="C1474">
        <v>2019</v>
      </c>
      <c r="D1474" t="s">
        <v>36</v>
      </c>
      <c r="E1474">
        <v>5966</v>
      </c>
      <c r="F1474" t="s">
        <v>96</v>
      </c>
      <c r="G1474" t="s">
        <v>2</v>
      </c>
    </row>
    <row r="1475" spans="1:7" x14ac:dyDescent="0.35">
      <c r="A1475" t="s">
        <v>104</v>
      </c>
      <c r="B1475" t="s">
        <v>25</v>
      </c>
      <c r="C1475">
        <v>2019</v>
      </c>
      <c r="D1475" t="s">
        <v>36</v>
      </c>
      <c r="E1475">
        <v>277407</v>
      </c>
      <c r="F1475" t="s">
        <v>94</v>
      </c>
      <c r="G1475" t="s">
        <v>1</v>
      </c>
    </row>
    <row r="1476" spans="1:7" x14ac:dyDescent="0.35">
      <c r="A1476" t="s">
        <v>104</v>
      </c>
      <c r="B1476" t="s">
        <v>25</v>
      </c>
      <c r="C1476">
        <v>2019</v>
      </c>
      <c r="D1476" t="s">
        <v>36</v>
      </c>
      <c r="E1476">
        <v>35276</v>
      </c>
      <c r="F1476" t="s">
        <v>95</v>
      </c>
      <c r="G1476" t="s">
        <v>3</v>
      </c>
    </row>
    <row r="1477" spans="1:7" x14ac:dyDescent="0.35">
      <c r="A1477" t="s">
        <v>104</v>
      </c>
      <c r="B1477" t="s">
        <v>25</v>
      </c>
      <c r="C1477">
        <v>2019</v>
      </c>
      <c r="D1477" t="s">
        <v>36</v>
      </c>
      <c r="E1477">
        <v>5470</v>
      </c>
      <c r="F1477" t="s">
        <v>96</v>
      </c>
      <c r="G1477" t="s">
        <v>2</v>
      </c>
    </row>
    <row r="1478" spans="1:7" x14ac:dyDescent="0.35">
      <c r="A1478" t="s">
        <v>104</v>
      </c>
      <c r="B1478" t="s">
        <v>26</v>
      </c>
      <c r="C1478">
        <v>2019</v>
      </c>
      <c r="D1478" t="s">
        <v>36</v>
      </c>
      <c r="E1478">
        <v>471329</v>
      </c>
      <c r="F1478" t="s">
        <v>94</v>
      </c>
      <c r="G1478" t="s">
        <v>1</v>
      </c>
    </row>
    <row r="1479" spans="1:7" x14ac:dyDescent="0.35">
      <c r="A1479" t="s">
        <v>104</v>
      </c>
      <c r="B1479" t="s">
        <v>26</v>
      </c>
      <c r="C1479">
        <v>2019</v>
      </c>
      <c r="D1479" t="s">
        <v>36</v>
      </c>
      <c r="E1479">
        <v>41094</v>
      </c>
      <c r="F1479" t="s">
        <v>95</v>
      </c>
      <c r="G1479" t="s">
        <v>3</v>
      </c>
    </row>
    <row r="1480" spans="1:7" x14ac:dyDescent="0.35">
      <c r="A1480" t="s">
        <v>104</v>
      </c>
      <c r="B1480" t="s">
        <v>26</v>
      </c>
      <c r="C1480">
        <v>2019</v>
      </c>
      <c r="D1480" t="s">
        <v>36</v>
      </c>
      <c r="E1480">
        <v>7101</v>
      </c>
      <c r="F1480" t="s">
        <v>96</v>
      </c>
      <c r="G1480" t="s">
        <v>2</v>
      </c>
    </row>
    <row r="1481" spans="1:7" x14ac:dyDescent="0.35">
      <c r="A1481" t="s">
        <v>104</v>
      </c>
      <c r="B1481" t="s">
        <v>27</v>
      </c>
      <c r="C1481">
        <v>2019</v>
      </c>
      <c r="D1481" t="s">
        <v>36</v>
      </c>
      <c r="E1481">
        <v>286761</v>
      </c>
      <c r="F1481" t="s">
        <v>94</v>
      </c>
      <c r="G1481" t="s">
        <v>1</v>
      </c>
    </row>
    <row r="1482" spans="1:7" x14ac:dyDescent="0.35">
      <c r="A1482" t="s">
        <v>104</v>
      </c>
      <c r="B1482" t="s">
        <v>27</v>
      </c>
      <c r="C1482">
        <v>2019</v>
      </c>
      <c r="D1482" t="s">
        <v>36</v>
      </c>
      <c r="E1482">
        <v>48372</v>
      </c>
      <c r="F1482" t="s">
        <v>95</v>
      </c>
      <c r="G1482" t="s">
        <v>3</v>
      </c>
    </row>
    <row r="1483" spans="1:7" x14ac:dyDescent="0.35">
      <c r="A1483" t="s">
        <v>104</v>
      </c>
      <c r="B1483" t="s">
        <v>27</v>
      </c>
      <c r="C1483">
        <v>2019</v>
      </c>
      <c r="D1483" t="s">
        <v>36</v>
      </c>
      <c r="E1483">
        <v>5619</v>
      </c>
      <c r="F1483" t="s">
        <v>96</v>
      </c>
      <c r="G1483" t="s">
        <v>2</v>
      </c>
    </row>
    <row r="1484" spans="1:7" x14ac:dyDescent="0.35">
      <c r="A1484" t="s">
        <v>104</v>
      </c>
      <c r="B1484" t="s">
        <v>28</v>
      </c>
      <c r="C1484">
        <v>2019</v>
      </c>
      <c r="D1484" t="s">
        <v>36</v>
      </c>
      <c r="E1484">
        <v>412985</v>
      </c>
      <c r="F1484" t="s">
        <v>94</v>
      </c>
      <c r="G1484" t="s">
        <v>1</v>
      </c>
    </row>
    <row r="1485" spans="1:7" x14ac:dyDescent="0.35">
      <c r="A1485" t="s">
        <v>104</v>
      </c>
      <c r="B1485" t="s">
        <v>28</v>
      </c>
      <c r="C1485">
        <v>2019</v>
      </c>
      <c r="D1485" t="s">
        <v>36</v>
      </c>
      <c r="E1485">
        <v>53976</v>
      </c>
      <c r="F1485" t="s">
        <v>95</v>
      </c>
      <c r="G1485" t="s">
        <v>3</v>
      </c>
    </row>
    <row r="1486" spans="1:7" x14ac:dyDescent="0.35">
      <c r="A1486" t="s">
        <v>104</v>
      </c>
      <c r="B1486" t="s">
        <v>28</v>
      </c>
      <c r="C1486">
        <v>2019</v>
      </c>
      <c r="D1486" t="s">
        <v>36</v>
      </c>
      <c r="E1486">
        <v>7265</v>
      </c>
      <c r="F1486" t="s">
        <v>96</v>
      </c>
      <c r="G1486" t="s">
        <v>2</v>
      </c>
    </row>
    <row r="1487" spans="1:7" x14ac:dyDescent="0.35">
      <c r="A1487" t="s">
        <v>105</v>
      </c>
      <c r="B1487" t="s">
        <v>8</v>
      </c>
      <c r="C1487">
        <v>2019</v>
      </c>
      <c r="D1487" t="s">
        <v>37</v>
      </c>
      <c r="E1487">
        <v>490276</v>
      </c>
      <c r="F1487" t="s">
        <v>94</v>
      </c>
      <c r="G1487" t="s">
        <v>1</v>
      </c>
    </row>
    <row r="1488" spans="1:7" x14ac:dyDescent="0.35">
      <c r="A1488" t="s">
        <v>105</v>
      </c>
      <c r="B1488" t="s">
        <v>8</v>
      </c>
      <c r="C1488">
        <v>2019</v>
      </c>
      <c r="D1488" t="s">
        <v>37</v>
      </c>
      <c r="E1488">
        <v>51677</v>
      </c>
      <c r="F1488" t="s">
        <v>95</v>
      </c>
      <c r="G1488" t="s">
        <v>3</v>
      </c>
    </row>
    <row r="1489" spans="1:7" x14ac:dyDescent="0.35">
      <c r="A1489" t="s">
        <v>105</v>
      </c>
      <c r="B1489" t="s">
        <v>8</v>
      </c>
      <c r="C1489">
        <v>2019</v>
      </c>
      <c r="D1489" t="s">
        <v>37</v>
      </c>
      <c r="E1489">
        <v>6719</v>
      </c>
      <c r="F1489" t="s">
        <v>96</v>
      </c>
      <c r="G1489" t="s">
        <v>2</v>
      </c>
    </row>
    <row r="1490" spans="1:7" x14ac:dyDescent="0.35">
      <c r="A1490" t="s">
        <v>105</v>
      </c>
      <c r="B1490" t="s">
        <v>11</v>
      </c>
      <c r="C1490">
        <v>2019</v>
      </c>
      <c r="D1490" t="s">
        <v>37</v>
      </c>
      <c r="E1490">
        <v>324504</v>
      </c>
      <c r="F1490" t="s">
        <v>94</v>
      </c>
      <c r="G1490" t="s">
        <v>1</v>
      </c>
    </row>
    <row r="1491" spans="1:7" x14ac:dyDescent="0.35">
      <c r="A1491" t="s">
        <v>105</v>
      </c>
      <c r="B1491" t="s">
        <v>11</v>
      </c>
      <c r="C1491">
        <v>2019</v>
      </c>
      <c r="D1491" t="s">
        <v>37</v>
      </c>
      <c r="E1491">
        <v>36415</v>
      </c>
      <c r="F1491" t="s">
        <v>95</v>
      </c>
      <c r="G1491" t="s">
        <v>3</v>
      </c>
    </row>
    <row r="1492" spans="1:7" x14ac:dyDescent="0.35">
      <c r="A1492" t="s">
        <v>105</v>
      </c>
      <c r="B1492" t="s">
        <v>11</v>
      </c>
      <c r="C1492">
        <v>2019</v>
      </c>
      <c r="D1492" t="s">
        <v>37</v>
      </c>
      <c r="E1492">
        <v>6657</v>
      </c>
      <c r="F1492" t="s">
        <v>96</v>
      </c>
      <c r="G1492" t="s">
        <v>2</v>
      </c>
    </row>
    <row r="1493" spans="1:7" x14ac:dyDescent="0.35">
      <c r="A1493" t="s">
        <v>105</v>
      </c>
      <c r="B1493" t="s">
        <v>12</v>
      </c>
      <c r="C1493">
        <v>2019</v>
      </c>
      <c r="D1493" t="s">
        <v>37</v>
      </c>
      <c r="E1493">
        <v>306409</v>
      </c>
      <c r="F1493" t="s">
        <v>94</v>
      </c>
      <c r="G1493" t="s">
        <v>1</v>
      </c>
    </row>
    <row r="1494" spans="1:7" x14ac:dyDescent="0.35">
      <c r="A1494" t="s">
        <v>105</v>
      </c>
      <c r="B1494" t="s">
        <v>12</v>
      </c>
      <c r="C1494">
        <v>2019</v>
      </c>
      <c r="D1494" t="s">
        <v>37</v>
      </c>
      <c r="E1494">
        <v>46616</v>
      </c>
      <c r="F1494" t="s">
        <v>95</v>
      </c>
      <c r="G1494" t="s">
        <v>3</v>
      </c>
    </row>
    <row r="1495" spans="1:7" x14ac:dyDescent="0.35">
      <c r="A1495" t="s">
        <v>105</v>
      </c>
      <c r="B1495" t="s">
        <v>12</v>
      </c>
      <c r="C1495">
        <v>2019</v>
      </c>
      <c r="D1495" t="s">
        <v>37</v>
      </c>
      <c r="E1495">
        <v>6194</v>
      </c>
      <c r="F1495" t="s">
        <v>96</v>
      </c>
      <c r="G1495" t="s">
        <v>2</v>
      </c>
    </row>
    <row r="1496" spans="1:7" x14ac:dyDescent="0.35">
      <c r="A1496" t="s">
        <v>105</v>
      </c>
      <c r="B1496" t="s">
        <v>13</v>
      </c>
      <c r="C1496">
        <v>2019</v>
      </c>
      <c r="D1496" t="s">
        <v>37</v>
      </c>
      <c r="E1496">
        <v>293326</v>
      </c>
      <c r="F1496" t="s">
        <v>94</v>
      </c>
      <c r="G1496" t="s">
        <v>1</v>
      </c>
    </row>
    <row r="1497" spans="1:7" x14ac:dyDescent="0.35">
      <c r="A1497" t="s">
        <v>105</v>
      </c>
      <c r="B1497" t="s">
        <v>13</v>
      </c>
      <c r="C1497">
        <v>2019</v>
      </c>
      <c r="D1497" t="s">
        <v>37</v>
      </c>
      <c r="E1497">
        <v>35855</v>
      </c>
      <c r="F1497" t="s">
        <v>95</v>
      </c>
      <c r="G1497" t="s">
        <v>3</v>
      </c>
    </row>
    <row r="1498" spans="1:7" x14ac:dyDescent="0.35">
      <c r="A1498" t="s">
        <v>105</v>
      </c>
      <c r="B1498" t="s">
        <v>13</v>
      </c>
      <c r="C1498">
        <v>2019</v>
      </c>
      <c r="D1498" t="s">
        <v>37</v>
      </c>
      <c r="E1498">
        <v>6473</v>
      </c>
      <c r="F1498" t="s">
        <v>96</v>
      </c>
      <c r="G1498" t="s">
        <v>2</v>
      </c>
    </row>
    <row r="1499" spans="1:7" x14ac:dyDescent="0.35">
      <c r="A1499" t="s">
        <v>105</v>
      </c>
      <c r="B1499" t="s">
        <v>16</v>
      </c>
      <c r="C1499">
        <v>2019</v>
      </c>
      <c r="D1499" t="s">
        <v>37</v>
      </c>
      <c r="E1499">
        <v>249961</v>
      </c>
      <c r="F1499" t="s">
        <v>94</v>
      </c>
      <c r="G1499" t="s">
        <v>1</v>
      </c>
    </row>
    <row r="1500" spans="1:7" x14ac:dyDescent="0.35">
      <c r="A1500" t="s">
        <v>105</v>
      </c>
      <c r="B1500" t="s">
        <v>16</v>
      </c>
      <c r="C1500">
        <v>2019</v>
      </c>
      <c r="D1500" t="s">
        <v>37</v>
      </c>
      <c r="E1500">
        <v>56681</v>
      </c>
      <c r="F1500" t="s">
        <v>95</v>
      </c>
      <c r="G1500" t="s">
        <v>3</v>
      </c>
    </row>
    <row r="1501" spans="1:7" x14ac:dyDescent="0.35">
      <c r="A1501" t="s">
        <v>105</v>
      </c>
      <c r="B1501" t="s">
        <v>16</v>
      </c>
      <c r="C1501">
        <v>2019</v>
      </c>
      <c r="D1501" t="s">
        <v>37</v>
      </c>
      <c r="E1501">
        <v>4847</v>
      </c>
      <c r="F1501" t="s">
        <v>96</v>
      </c>
      <c r="G1501" t="s">
        <v>2</v>
      </c>
    </row>
    <row r="1502" spans="1:7" x14ac:dyDescent="0.35">
      <c r="A1502" t="s">
        <v>105</v>
      </c>
      <c r="B1502" t="s">
        <v>19</v>
      </c>
      <c r="C1502">
        <v>2019</v>
      </c>
      <c r="D1502" t="s">
        <v>37</v>
      </c>
      <c r="E1502">
        <v>320673</v>
      </c>
      <c r="F1502" t="s">
        <v>94</v>
      </c>
      <c r="G1502" t="s">
        <v>1</v>
      </c>
    </row>
    <row r="1503" spans="1:7" x14ac:dyDescent="0.35">
      <c r="A1503" t="s">
        <v>105</v>
      </c>
      <c r="B1503" t="s">
        <v>19</v>
      </c>
      <c r="C1503">
        <v>2019</v>
      </c>
      <c r="D1503" t="s">
        <v>37</v>
      </c>
      <c r="E1503">
        <v>49616</v>
      </c>
      <c r="F1503" t="s">
        <v>95</v>
      </c>
      <c r="G1503" t="s">
        <v>3</v>
      </c>
    </row>
    <row r="1504" spans="1:7" x14ac:dyDescent="0.35">
      <c r="A1504" t="s">
        <v>105</v>
      </c>
      <c r="B1504" t="s">
        <v>19</v>
      </c>
      <c r="C1504">
        <v>2019</v>
      </c>
      <c r="D1504" t="s">
        <v>37</v>
      </c>
      <c r="E1504">
        <v>5290</v>
      </c>
      <c r="F1504" t="s">
        <v>96</v>
      </c>
      <c r="G1504" t="s">
        <v>2</v>
      </c>
    </row>
    <row r="1505" spans="1:7" x14ac:dyDescent="0.35">
      <c r="A1505" t="s">
        <v>105</v>
      </c>
      <c r="B1505" t="s">
        <v>22</v>
      </c>
      <c r="C1505">
        <v>2019</v>
      </c>
      <c r="D1505" t="s">
        <v>37</v>
      </c>
      <c r="E1505">
        <v>306390</v>
      </c>
      <c r="F1505" t="s">
        <v>94</v>
      </c>
      <c r="G1505" t="s">
        <v>1</v>
      </c>
    </row>
    <row r="1506" spans="1:7" x14ac:dyDescent="0.35">
      <c r="A1506" t="s">
        <v>105</v>
      </c>
      <c r="B1506" t="s">
        <v>22</v>
      </c>
      <c r="C1506">
        <v>2019</v>
      </c>
      <c r="D1506" t="s">
        <v>37</v>
      </c>
      <c r="E1506">
        <v>32782</v>
      </c>
      <c r="F1506" t="s">
        <v>95</v>
      </c>
      <c r="G1506" t="s">
        <v>3</v>
      </c>
    </row>
    <row r="1507" spans="1:7" x14ac:dyDescent="0.35">
      <c r="A1507" t="s">
        <v>105</v>
      </c>
      <c r="B1507" t="s">
        <v>22</v>
      </c>
      <c r="C1507">
        <v>2019</v>
      </c>
      <c r="D1507" t="s">
        <v>37</v>
      </c>
      <c r="E1507">
        <v>6146</v>
      </c>
      <c r="F1507" t="s">
        <v>96</v>
      </c>
      <c r="G1507" t="s">
        <v>2</v>
      </c>
    </row>
    <row r="1508" spans="1:7" x14ac:dyDescent="0.35">
      <c r="A1508" t="s">
        <v>105</v>
      </c>
      <c r="B1508" t="s">
        <v>25</v>
      </c>
      <c r="C1508">
        <v>2019</v>
      </c>
      <c r="D1508" t="s">
        <v>37</v>
      </c>
      <c r="E1508">
        <v>280457</v>
      </c>
      <c r="F1508" t="s">
        <v>94</v>
      </c>
      <c r="G1508" t="s">
        <v>1</v>
      </c>
    </row>
    <row r="1509" spans="1:7" x14ac:dyDescent="0.35">
      <c r="A1509" t="s">
        <v>105</v>
      </c>
      <c r="B1509" t="s">
        <v>25</v>
      </c>
      <c r="C1509">
        <v>2019</v>
      </c>
      <c r="D1509" t="s">
        <v>37</v>
      </c>
      <c r="E1509">
        <v>40681</v>
      </c>
      <c r="F1509" t="s">
        <v>95</v>
      </c>
      <c r="G1509" t="s">
        <v>3</v>
      </c>
    </row>
    <row r="1510" spans="1:7" x14ac:dyDescent="0.35">
      <c r="A1510" t="s">
        <v>105</v>
      </c>
      <c r="B1510" t="s">
        <v>25</v>
      </c>
      <c r="C1510">
        <v>2019</v>
      </c>
      <c r="D1510" t="s">
        <v>37</v>
      </c>
      <c r="E1510">
        <v>5573</v>
      </c>
      <c r="F1510" t="s">
        <v>96</v>
      </c>
      <c r="G1510" t="s">
        <v>2</v>
      </c>
    </row>
    <row r="1511" spans="1:7" x14ac:dyDescent="0.35">
      <c r="A1511" t="s">
        <v>105</v>
      </c>
      <c r="B1511" t="s">
        <v>26</v>
      </c>
      <c r="C1511">
        <v>2019</v>
      </c>
      <c r="D1511" t="s">
        <v>37</v>
      </c>
      <c r="E1511">
        <v>458539</v>
      </c>
      <c r="F1511" t="s">
        <v>94</v>
      </c>
      <c r="G1511" t="s">
        <v>1</v>
      </c>
    </row>
    <row r="1512" spans="1:7" x14ac:dyDescent="0.35">
      <c r="A1512" t="s">
        <v>105</v>
      </c>
      <c r="B1512" t="s">
        <v>26</v>
      </c>
      <c r="C1512">
        <v>2019</v>
      </c>
      <c r="D1512" t="s">
        <v>37</v>
      </c>
      <c r="E1512">
        <v>35108</v>
      </c>
      <c r="F1512" t="s">
        <v>95</v>
      </c>
      <c r="G1512" t="s">
        <v>3</v>
      </c>
    </row>
    <row r="1513" spans="1:7" x14ac:dyDescent="0.35">
      <c r="A1513" t="s">
        <v>105</v>
      </c>
      <c r="B1513" t="s">
        <v>26</v>
      </c>
      <c r="C1513">
        <v>2019</v>
      </c>
      <c r="D1513" t="s">
        <v>37</v>
      </c>
      <c r="E1513">
        <v>5453</v>
      </c>
      <c r="F1513" t="s">
        <v>96</v>
      </c>
      <c r="G1513" t="s">
        <v>2</v>
      </c>
    </row>
    <row r="1514" spans="1:7" x14ac:dyDescent="0.35">
      <c r="A1514" t="s">
        <v>105</v>
      </c>
      <c r="B1514" t="s">
        <v>27</v>
      </c>
      <c r="C1514">
        <v>2019</v>
      </c>
      <c r="D1514" t="s">
        <v>37</v>
      </c>
      <c r="E1514">
        <v>329857</v>
      </c>
      <c r="F1514" t="s">
        <v>94</v>
      </c>
      <c r="G1514" t="s">
        <v>1</v>
      </c>
    </row>
    <row r="1515" spans="1:7" x14ac:dyDescent="0.35">
      <c r="A1515" t="s">
        <v>105</v>
      </c>
      <c r="B1515" t="s">
        <v>27</v>
      </c>
      <c r="C1515">
        <v>2019</v>
      </c>
      <c r="D1515" t="s">
        <v>37</v>
      </c>
      <c r="E1515">
        <v>56335</v>
      </c>
      <c r="F1515" t="s">
        <v>95</v>
      </c>
      <c r="G1515" t="s">
        <v>3</v>
      </c>
    </row>
    <row r="1516" spans="1:7" x14ac:dyDescent="0.35">
      <c r="A1516" t="s">
        <v>105</v>
      </c>
      <c r="B1516" t="s">
        <v>27</v>
      </c>
      <c r="C1516">
        <v>2019</v>
      </c>
      <c r="D1516" t="s">
        <v>37</v>
      </c>
      <c r="E1516">
        <v>5550</v>
      </c>
      <c r="F1516" t="s">
        <v>96</v>
      </c>
      <c r="G1516" t="s">
        <v>2</v>
      </c>
    </row>
    <row r="1517" spans="1:7" x14ac:dyDescent="0.35">
      <c r="A1517" t="s">
        <v>105</v>
      </c>
      <c r="B1517" t="s">
        <v>28</v>
      </c>
      <c r="C1517">
        <v>2019</v>
      </c>
      <c r="D1517" t="s">
        <v>37</v>
      </c>
      <c r="E1517">
        <v>340319</v>
      </c>
      <c r="F1517" t="s">
        <v>94</v>
      </c>
      <c r="G1517" t="s">
        <v>1</v>
      </c>
    </row>
    <row r="1518" spans="1:7" x14ac:dyDescent="0.35">
      <c r="A1518" t="s">
        <v>105</v>
      </c>
      <c r="B1518" t="s">
        <v>28</v>
      </c>
      <c r="C1518">
        <v>2019</v>
      </c>
      <c r="D1518" t="s">
        <v>37</v>
      </c>
      <c r="E1518">
        <v>37434</v>
      </c>
      <c r="F1518" t="s">
        <v>95</v>
      </c>
      <c r="G1518" t="s">
        <v>3</v>
      </c>
    </row>
    <row r="1519" spans="1:7" x14ac:dyDescent="0.35">
      <c r="A1519" t="s">
        <v>105</v>
      </c>
      <c r="B1519" t="s">
        <v>28</v>
      </c>
      <c r="C1519">
        <v>2019</v>
      </c>
      <c r="D1519" t="s">
        <v>37</v>
      </c>
      <c r="E1519">
        <v>7315</v>
      </c>
      <c r="F1519" t="s">
        <v>96</v>
      </c>
      <c r="G1519" t="s">
        <v>2</v>
      </c>
    </row>
    <row r="1520" spans="1:7" x14ac:dyDescent="0.35">
      <c r="A1520" t="s">
        <v>106</v>
      </c>
      <c r="B1520" t="s">
        <v>8</v>
      </c>
      <c r="C1520">
        <v>2019</v>
      </c>
      <c r="D1520" t="s">
        <v>38</v>
      </c>
      <c r="E1520">
        <v>389855</v>
      </c>
      <c r="F1520" t="s">
        <v>94</v>
      </c>
      <c r="G1520" t="s">
        <v>1</v>
      </c>
    </row>
    <row r="1521" spans="1:7" x14ac:dyDescent="0.35">
      <c r="A1521" t="s">
        <v>106</v>
      </c>
      <c r="B1521" t="s">
        <v>8</v>
      </c>
      <c r="C1521">
        <v>2019</v>
      </c>
      <c r="D1521" t="s">
        <v>38</v>
      </c>
      <c r="E1521">
        <v>37260</v>
      </c>
      <c r="F1521" t="s">
        <v>95</v>
      </c>
      <c r="G1521" t="s">
        <v>3</v>
      </c>
    </row>
    <row r="1522" spans="1:7" x14ac:dyDescent="0.35">
      <c r="A1522" t="s">
        <v>106</v>
      </c>
      <c r="B1522" t="s">
        <v>8</v>
      </c>
      <c r="C1522">
        <v>2019</v>
      </c>
      <c r="D1522" t="s">
        <v>38</v>
      </c>
      <c r="E1522">
        <v>6576</v>
      </c>
      <c r="F1522" t="s">
        <v>96</v>
      </c>
      <c r="G1522" t="s">
        <v>2</v>
      </c>
    </row>
    <row r="1523" spans="1:7" x14ac:dyDescent="0.35">
      <c r="A1523" t="s">
        <v>106</v>
      </c>
      <c r="B1523" t="s">
        <v>11</v>
      </c>
      <c r="C1523">
        <v>2019</v>
      </c>
      <c r="D1523" t="s">
        <v>38</v>
      </c>
      <c r="E1523">
        <v>339059</v>
      </c>
      <c r="F1523" t="s">
        <v>94</v>
      </c>
      <c r="G1523" t="s">
        <v>1</v>
      </c>
    </row>
    <row r="1524" spans="1:7" x14ac:dyDescent="0.35">
      <c r="A1524" t="s">
        <v>106</v>
      </c>
      <c r="B1524" t="s">
        <v>11</v>
      </c>
      <c r="C1524">
        <v>2019</v>
      </c>
      <c r="D1524" t="s">
        <v>38</v>
      </c>
      <c r="E1524">
        <v>44054</v>
      </c>
      <c r="F1524" t="s">
        <v>95</v>
      </c>
      <c r="G1524" t="s">
        <v>3</v>
      </c>
    </row>
    <row r="1525" spans="1:7" x14ac:dyDescent="0.35">
      <c r="A1525" t="s">
        <v>106</v>
      </c>
      <c r="B1525" t="s">
        <v>11</v>
      </c>
      <c r="C1525">
        <v>2019</v>
      </c>
      <c r="D1525" t="s">
        <v>38</v>
      </c>
      <c r="E1525">
        <v>4670</v>
      </c>
      <c r="F1525" t="s">
        <v>96</v>
      </c>
      <c r="G1525" t="s">
        <v>2</v>
      </c>
    </row>
    <row r="1526" spans="1:7" x14ac:dyDescent="0.35">
      <c r="A1526" t="s">
        <v>106</v>
      </c>
      <c r="B1526" t="s">
        <v>12</v>
      </c>
      <c r="C1526">
        <v>2019</v>
      </c>
      <c r="D1526" t="s">
        <v>38</v>
      </c>
      <c r="E1526">
        <v>258965</v>
      </c>
      <c r="F1526" t="s">
        <v>94</v>
      </c>
      <c r="G1526" t="s">
        <v>1</v>
      </c>
    </row>
    <row r="1527" spans="1:7" x14ac:dyDescent="0.35">
      <c r="A1527" t="s">
        <v>106</v>
      </c>
      <c r="B1527" t="s">
        <v>12</v>
      </c>
      <c r="C1527">
        <v>2019</v>
      </c>
      <c r="D1527" t="s">
        <v>38</v>
      </c>
      <c r="E1527">
        <v>59091</v>
      </c>
      <c r="F1527" t="s">
        <v>95</v>
      </c>
      <c r="G1527" t="s">
        <v>3</v>
      </c>
    </row>
    <row r="1528" spans="1:7" x14ac:dyDescent="0.35">
      <c r="A1528" t="s">
        <v>106</v>
      </c>
      <c r="B1528" t="s">
        <v>12</v>
      </c>
      <c r="C1528">
        <v>2019</v>
      </c>
      <c r="D1528" t="s">
        <v>38</v>
      </c>
      <c r="E1528">
        <v>6963</v>
      </c>
      <c r="F1528" t="s">
        <v>96</v>
      </c>
      <c r="G1528" t="s">
        <v>2</v>
      </c>
    </row>
    <row r="1529" spans="1:7" x14ac:dyDescent="0.35">
      <c r="A1529" t="s">
        <v>106</v>
      </c>
      <c r="B1529" t="s">
        <v>13</v>
      </c>
      <c r="C1529">
        <v>2019</v>
      </c>
      <c r="D1529" t="s">
        <v>38</v>
      </c>
      <c r="E1529">
        <v>236308</v>
      </c>
      <c r="F1529" t="s">
        <v>94</v>
      </c>
      <c r="G1529" t="s">
        <v>1</v>
      </c>
    </row>
    <row r="1530" spans="1:7" x14ac:dyDescent="0.35">
      <c r="A1530" t="s">
        <v>106</v>
      </c>
      <c r="B1530" t="s">
        <v>13</v>
      </c>
      <c r="C1530">
        <v>2019</v>
      </c>
      <c r="D1530" t="s">
        <v>38</v>
      </c>
      <c r="E1530">
        <v>50550</v>
      </c>
      <c r="F1530" t="s">
        <v>95</v>
      </c>
      <c r="G1530" t="s">
        <v>3</v>
      </c>
    </row>
    <row r="1531" spans="1:7" x14ac:dyDescent="0.35">
      <c r="A1531" t="s">
        <v>106</v>
      </c>
      <c r="B1531" t="s">
        <v>13</v>
      </c>
      <c r="C1531">
        <v>2019</v>
      </c>
      <c r="D1531" t="s">
        <v>38</v>
      </c>
      <c r="E1531">
        <v>5590</v>
      </c>
      <c r="F1531" t="s">
        <v>96</v>
      </c>
      <c r="G1531" t="s">
        <v>2</v>
      </c>
    </row>
    <row r="1532" spans="1:7" x14ac:dyDescent="0.35">
      <c r="A1532" t="s">
        <v>106</v>
      </c>
      <c r="B1532" t="s">
        <v>16</v>
      </c>
      <c r="C1532">
        <v>2019</v>
      </c>
      <c r="D1532" t="s">
        <v>38</v>
      </c>
      <c r="E1532">
        <v>456825</v>
      </c>
      <c r="F1532" t="s">
        <v>94</v>
      </c>
      <c r="G1532" t="s">
        <v>1</v>
      </c>
    </row>
    <row r="1533" spans="1:7" x14ac:dyDescent="0.35">
      <c r="A1533" t="s">
        <v>106</v>
      </c>
      <c r="B1533" t="s">
        <v>16</v>
      </c>
      <c r="C1533">
        <v>2019</v>
      </c>
      <c r="D1533" t="s">
        <v>38</v>
      </c>
      <c r="E1533">
        <v>58332</v>
      </c>
      <c r="F1533" t="s">
        <v>95</v>
      </c>
      <c r="G1533" t="s">
        <v>3</v>
      </c>
    </row>
    <row r="1534" spans="1:7" x14ac:dyDescent="0.35">
      <c r="A1534" t="s">
        <v>106</v>
      </c>
      <c r="B1534" t="s">
        <v>16</v>
      </c>
      <c r="C1534">
        <v>2019</v>
      </c>
      <c r="D1534" t="s">
        <v>38</v>
      </c>
      <c r="E1534">
        <v>5267</v>
      </c>
      <c r="F1534" t="s">
        <v>96</v>
      </c>
      <c r="G1534" t="s">
        <v>2</v>
      </c>
    </row>
    <row r="1535" spans="1:7" x14ac:dyDescent="0.35">
      <c r="A1535" t="s">
        <v>106</v>
      </c>
      <c r="B1535" t="s">
        <v>19</v>
      </c>
      <c r="C1535">
        <v>2019</v>
      </c>
      <c r="D1535" t="s">
        <v>38</v>
      </c>
      <c r="E1535">
        <v>304562</v>
      </c>
      <c r="F1535" t="s">
        <v>94</v>
      </c>
      <c r="G1535" t="s">
        <v>1</v>
      </c>
    </row>
    <row r="1536" spans="1:7" x14ac:dyDescent="0.35">
      <c r="A1536" t="s">
        <v>106</v>
      </c>
      <c r="B1536" t="s">
        <v>19</v>
      </c>
      <c r="C1536">
        <v>2019</v>
      </c>
      <c r="D1536" t="s">
        <v>38</v>
      </c>
      <c r="E1536">
        <v>51652</v>
      </c>
      <c r="F1536" t="s">
        <v>95</v>
      </c>
      <c r="G1536" t="s">
        <v>3</v>
      </c>
    </row>
    <row r="1537" spans="1:7" x14ac:dyDescent="0.35">
      <c r="A1537" t="s">
        <v>106</v>
      </c>
      <c r="B1537" t="s">
        <v>19</v>
      </c>
      <c r="C1537">
        <v>2019</v>
      </c>
      <c r="D1537" t="s">
        <v>38</v>
      </c>
      <c r="E1537">
        <v>5351</v>
      </c>
      <c r="F1537" t="s">
        <v>96</v>
      </c>
      <c r="G1537" t="s">
        <v>2</v>
      </c>
    </row>
    <row r="1538" spans="1:7" x14ac:dyDescent="0.35">
      <c r="A1538" t="s">
        <v>106</v>
      </c>
      <c r="B1538" t="s">
        <v>22</v>
      </c>
      <c r="C1538">
        <v>2019</v>
      </c>
      <c r="D1538" t="s">
        <v>38</v>
      </c>
      <c r="E1538">
        <v>250707</v>
      </c>
      <c r="F1538" t="s">
        <v>94</v>
      </c>
      <c r="G1538" t="s">
        <v>1</v>
      </c>
    </row>
    <row r="1539" spans="1:7" x14ac:dyDescent="0.35">
      <c r="A1539" t="s">
        <v>106</v>
      </c>
      <c r="B1539" t="s">
        <v>22</v>
      </c>
      <c r="C1539">
        <v>2019</v>
      </c>
      <c r="D1539" t="s">
        <v>38</v>
      </c>
      <c r="E1539">
        <v>32352</v>
      </c>
      <c r="F1539" t="s">
        <v>95</v>
      </c>
      <c r="G1539" t="s">
        <v>3</v>
      </c>
    </row>
    <row r="1540" spans="1:7" x14ac:dyDescent="0.35">
      <c r="A1540" t="s">
        <v>106</v>
      </c>
      <c r="B1540" t="s">
        <v>22</v>
      </c>
      <c r="C1540">
        <v>2019</v>
      </c>
      <c r="D1540" t="s">
        <v>38</v>
      </c>
      <c r="E1540">
        <v>4819</v>
      </c>
      <c r="F1540" t="s">
        <v>96</v>
      </c>
      <c r="G1540" t="s">
        <v>2</v>
      </c>
    </row>
    <row r="1541" spans="1:7" x14ac:dyDescent="0.35">
      <c r="A1541" t="s">
        <v>106</v>
      </c>
      <c r="B1541" t="s">
        <v>25</v>
      </c>
      <c r="C1541">
        <v>2019</v>
      </c>
      <c r="D1541" t="s">
        <v>38</v>
      </c>
      <c r="E1541">
        <v>230530</v>
      </c>
      <c r="F1541" t="s">
        <v>94</v>
      </c>
      <c r="G1541" t="s">
        <v>1</v>
      </c>
    </row>
    <row r="1542" spans="1:7" x14ac:dyDescent="0.35">
      <c r="A1542" t="s">
        <v>106</v>
      </c>
      <c r="B1542" t="s">
        <v>25</v>
      </c>
      <c r="C1542">
        <v>2019</v>
      </c>
      <c r="D1542" t="s">
        <v>38</v>
      </c>
      <c r="E1542">
        <v>33793</v>
      </c>
      <c r="F1542" t="s">
        <v>95</v>
      </c>
      <c r="G1542" t="s">
        <v>3</v>
      </c>
    </row>
    <row r="1543" spans="1:7" x14ac:dyDescent="0.35">
      <c r="A1543" t="s">
        <v>106</v>
      </c>
      <c r="B1543" t="s">
        <v>25</v>
      </c>
      <c r="C1543">
        <v>2019</v>
      </c>
      <c r="D1543" t="s">
        <v>38</v>
      </c>
      <c r="E1543">
        <v>5162</v>
      </c>
      <c r="F1543" t="s">
        <v>96</v>
      </c>
      <c r="G1543" t="s">
        <v>2</v>
      </c>
    </row>
    <row r="1544" spans="1:7" x14ac:dyDescent="0.35">
      <c r="A1544" t="s">
        <v>106</v>
      </c>
      <c r="B1544" t="s">
        <v>26</v>
      </c>
      <c r="C1544">
        <v>2019</v>
      </c>
      <c r="D1544" t="s">
        <v>38</v>
      </c>
      <c r="E1544">
        <v>292592</v>
      </c>
      <c r="F1544" t="s">
        <v>94</v>
      </c>
      <c r="G1544" t="s">
        <v>1</v>
      </c>
    </row>
    <row r="1545" spans="1:7" x14ac:dyDescent="0.35">
      <c r="A1545" t="s">
        <v>106</v>
      </c>
      <c r="B1545" t="s">
        <v>26</v>
      </c>
      <c r="C1545">
        <v>2019</v>
      </c>
      <c r="D1545" t="s">
        <v>38</v>
      </c>
      <c r="E1545">
        <v>58132</v>
      </c>
      <c r="F1545" t="s">
        <v>95</v>
      </c>
      <c r="G1545" t="s">
        <v>3</v>
      </c>
    </row>
    <row r="1546" spans="1:7" x14ac:dyDescent="0.35">
      <c r="A1546" t="s">
        <v>106</v>
      </c>
      <c r="B1546" t="s">
        <v>26</v>
      </c>
      <c r="C1546">
        <v>2019</v>
      </c>
      <c r="D1546" t="s">
        <v>38</v>
      </c>
      <c r="E1546">
        <v>7105</v>
      </c>
      <c r="F1546" t="s">
        <v>96</v>
      </c>
      <c r="G1546" t="s">
        <v>2</v>
      </c>
    </row>
    <row r="1547" spans="1:7" x14ac:dyDescent="0.35">
      <c r="A1547" t="s">
        <v>106</v>
      </c>
      <c r="B1547" t="s">
        <v>27</v>
      </c>
      <c r="C1547">
        <v>2019</v>
      </c>
      <c r="D1547" t="s">
        <v>38</v>
      </c>
      <c r="E1547">
        <v>498580</v>
      </c>
      <c r="F1547" t="s">
        <v>94</v>
      </c>
      <c r="G1547" t="s">
        <v>1</v>
      </c>
    </row>
    <row r="1548" spans="1:7" x14ac:dyDescent="0.35">
      <c r="A1548" t="s">
        <v>106</v>
      </c>
      <c r="B1548" t="s">
        <v>27</v>
      </c>
      <c r="C1548">
        <v>2019</v>
      </c>
      <c r="D1548" t="s">
        <v>38</v>
      </c>
      <c r="E1548">
        <v>46656</v>
      </c>
      <c r="F1548" t="s">
        <v>95</v>
      </c>
      <c r="G1548" t="s">
        <v>3</v>
      </c>
    </row>
    <row r="1549" spans="1:7" x14ac:dyDescent="0.35">
      <c r="A1549" t="s">
        <v>106</v>
      </c>
      <c r="B1549" t="s">
        <v>27</v>
      </c>
      <c r="C1549">
        <v>2019</v>
      </c>
      <c r="D1549" t="s">
        <v>38</v>
      </c>
      <c r="E1549">
        <v>6377</v>
      </c>
      <c r="F1549" t="s">
        <v>96</v>
      </c>
      <c r="G1549" t="s">
        <v>2</v>
      </c>
    </row>
    <row r="1550" spans="1:7" x14ac:dyDescent="0.35">
      <c r="A1550" t="s">
        <v>106</v>
      </c>
      <c r="B1550" t="s">
        <v>28</v>
      </c>
      <c r="C1550">
        <v>2019</v>
      </c>
      <c r="D1550" t="s">
        <v>38</v>
      </c>
      <c r="E1550">
        <v>399116</v>
      </c>
      <c r="F1550" t="s">
        <v>94</v>
      </c>
      <c r="G1550" t="s">
        <v>1</v>
      </c>
    </row>
    <row r="1551" spans="1:7" x14ac:dyDescent="0.35">
      <c r="A1551" t="s">
        <v>106</v>
      </c>
      <c r="B1551" t="s">
        <v>28</v>
      </c>
      <c r="C1551">
        <v>2019</v>
      </c>
      <c r="D1551" t="s">
        <v>38</v>
      </c>
      <c r="E1551">
        <v>35443</v>
      </c>
      <c r="F1551" t="s">
        <v>95</v>
      </c>
      <c r="G1551" t="s">
        <v>3</v>
      </c>
    </row>
    <row r="1552" spans="1:7" x14ac:dyDescent="0.35">
      <c r="A1552" t="s">
        <v>106</v>
      </c>
      <c r="B1552" t="s">
        <v>28</v>
      </c>
      <c r="C1552">
        <v>2019</v>
      </c>
      <c r="D1552" t="s">
        <v>38</v>
      </c>
      <c r="E1552">
        <v>7024</v>
      </c>
      <c r="F1552" t="s">
        <v>96</v>
      </c>
      <c r="G1552" t="s">
        <v>2</v>
      </c>
    </row>
    <row r="1553" spans="1:7" x14ac:dyDescent="0.35">
      <c r="A1553" t="s">
        <v>107</v>
      </c>
      <c r="B1553" t="s">
        <v>8</v>
      </c>
      <c r="C1553">
        <v>2019</v>
      </c>
      <c r="D1553" t="s">
        <v>39</v>
      </c>
      <c r="E1553">
        <v>223002</v>
      </c>
      <c r="F1553" t="s">
        <v>94</v>
      </c>
      <c r="G1553" t="s">
        <v>1</v>
      </c>
    </row>
    <row r="1554" spans="1:7" x14ac:dyDescent="0.35">
      <c r="A1554" t="s">
        <v>107</v>
      </c>
      <c r="B1554" t="s">
        <v>8</v>
      </c>
      <c r="C1554">
        <v>2019</v>
      </c>
      <c r="D1554" t="s">
        <v>39</v>
      </c>
      <c r="E1554">
        <v>42292</v>
      </c>
      <c r="F1554" t="s">
        <v>95</v>
      </c>
      <c r="G1554" t="s">
        <v>3</v>
      </c>
    </row>
    <row r="1555" spans="1:7" x14ac:dyDescent="0.35">
      <c r="A1555" t="s">
        <v>107</v>
      </c>
      <c r="B1555" t="s">
        <v>8</v>
      </c>
      <c r="C1555">
        <v>2019</v>
      </c>
      <c r="D1555" t="s">
        <v>39</v>
      </c>
      <c r="E1555">
        <v>5429</v>
      </c>
      <c r="F1555" t="s">
        <v>96</v>
      </c>
      <c r="G1555" t="s">
        <v>2</v>
      </c>
    </row>
    <row r="1556" spans="1:7" x14ac:dyDescent="0.35">
      <c r="A1556" t="s">
        <v>107</v>
      </c>
      <c r="B1556" t="s">
        <v>11</v>
      </c>
      <c r="C1556">
        <v>2019</v>
      </c>
      <c r="D1556" t="s">
        <v>39</v>
      </c>
      <c r="E1556">
        <v>318295</v>
      </c>
      <c r="F1556" t="s">
        <v>94</v>
      </c>
      <c r="G1556" t="s">
        <v>1</v>
      </c>
    </row>
    <row r="1557" spans="1:7" x14ac:dyDescent="0.35">
      <c r="A1557" t="s">
        <v>107</v>
      </c>
      <c r="B1557" t="s">
        <v>11</v>
      </c>
      <c r="C1557">
        <v>2019</v>
      </c>
      <c r="D1557" t="s">
        <v>39</v>
      </c>
      <c r="E1557">
        <v>57947</v>
      </c>
      <c r="F1557" t="s">
        <v>95</v>
      </c>
      <c r="G1557" t="s">
        <v>3</v>
      </c>
    </row>
    <row r="1558" spans="1:7" x14ac:dyDescent="0.35">
      <c r="A1558" t="s">
        <v>107</v>
      </c>
      <c r="B1558" t="s">
        <v>11</v>
      </c>
      <c r="C1558">
        <v>2019</v>
      </c>
      <c r="D1558" t="s">
        <v>39</v>
      </c>
      <c r="E1558">
        <v>4989</v>
      </c>
      <c r="F1558" t="s">
        <v>96</v>
      </c>
      <c r="G1558" t="s">
        <v>2</v>
      </c>
    </row>
    <row r="1559" spans="1:7" x14ac:dyDescent="0.35">
      <c r="A1559" t="s">
        <v>107</v>
      </c>
      <c r="B1559" t="s">
        <v>12</v>
      </c>
      <c r="C1559">
        <v>2019</v>
      </c>
      <c r="D1559" t="s">
        <v>39</v>
      </c>
      <c r="E1559">
        <v>314027</v>
      </c>
      <c r="F1559" t="s">
        <v>94</v>
      </c>
      <c r="G1559" t="s">
        <v>1</v>
      </c>
    </row>
    <row r="1560" spans="1:7" x14ac:dyDescent="0.35">
      <c r="A1560" t="s">
        <v>107</v>
      </c>
      <c r="B1560" t="s">
        <v>12</v>
      </c>
      <c r="C1560">
        <v>2019</v>
      </c>
      <c r="D1560" t="s">
        <v>39</v>
      </c>
      <c r="E1560">
        <v>51023</v>
      </c>
      <c r="F1560" t="s">
        <v>95</v>
      </c>
      <c r="G1560" t="s">
        <v>3</v>
      </c>
    </row>
    <row r="1561" spans="1:7" x14ac:dyDescent="0.35">
      <c r="A1561" t="s">
        <v>107</v>
      </c>
      <c r="B1561" t="s">
        <v>12</v>
      </c>
      <c r="C1561">
        <v>2019</v>
      </c>
      <c r="D1561" t="s">
        <v>39</v>
      </c>
      <c r="E1561">
        <v>5031</v>
      </c>
      <c r="F1561" t="s">
        <v>96</v>
      </c>
      <c r="G1561" t="s">
        <v>2</v>
      </c>
    </row>
    <row r="1562" spans="1:7" x14ac:dyDescent="0.35">
      <c r="A1562" t="s">
        <v>107</v>
      </c>
      <c r="B1562" t="s">
        <v>13</v>
      </c>
      <c r="C1562">
        <v>2019</v>
      </c>
      <c r="D1562" t="s">
        <v>39</v>
      </c>
      <c r="E1562">
        <v>501494</v>
      </c>
      <c r="F1562" t="s">
        <v>94</v>
      </c>
      <c r="G1562" t="s">
        <v>1</v>
      </c>
    </row>
    <row r="1563" spans="1:7" x14ac:dyDescent="0.35">
      <c r="A1563" t="s">
        <v>107</v>
      </c>
      <c r="B1563" t="s">
        <v>13</v>
      </c>
      <c r="C1563">
        <v>2019</v>
      </c>
      <c r="D1563" t="s">
        <v>39</v>
      </c>
      <c r="E1563">
        <v>45974</v>
      </c>
      <c r="F1563" t="s">
        <v>95</v>
      </c>
      <c r="G1563" t="s">
        <v>3</v>
      </c>
    </row>
    <row r="1564" spans="1:7" x14ac:dyDescent="0.35">
      <c r="A1564" t="s">
        <v>107</v>
      </c>
      <c r="B1564" t="s">
        <v>13</v>
      </c>
      <c r="C1564">
        <v>2019</v>
      </c>
      <c r="D1564" t="s">
        <v>39</v>
      </c>
      <c r="E1564">
        <v>5803</v>
      </c>
      <c r="F1564" t="s">
        <v>96</v>
      </c>
      <c r="G1564" t="s">
        <v>2</v>
      </c>
    </row>
    <row r="1565" spans="1:7" x14ac:dyDescent="0.35">
      <c r="A1565" t="s">
        <v>107</v>
      </c>
      <c r="B1565" t="s">
        <v>16</v>
      </c>
      <c r="C1565">
        <v>2019</v>
      </c>
      <c r="D1565" t="s">
        <v>39</v>
      </c>
      <c r="E1565">
        <v>360049</v>
      </c>
      <c r="F1565" t="s">
        <v>94</v>
      </c>
      <c r="G1565" t="s">
        <v>1</v>
      </c>
    </row>
    <row r="1566" spans="1:7" x14ac:dyDescent="0.35">
      <c r="A1566" t="s">
        <v>107</v>
      </c>
      <c r="B1566" t="s">
        <v>16</v>
      </c>
      <c r="C1566">
        <v>2019</v>
      </c>
      <c r="D1566" t="s">
        <v>39</v>
      </c>
      <c r="E1566">
        <v>48434</v>
      </c>
      <c r="F1566" t="s">
        <v>95</v>
      </c>
      <c r="G1566" t="s">
        <v>3</v>
      </c>
    </row>
    <row r="1567" spans="1:7" x14ac:dyDescent="0.35">
      <c r="A1567" t="s">
        <v>107</v>
      </c>
      <c r="B1567" t="s">
        <v>16</v>
      </c>
      <c r="C1567">
        <v>2019</v>
      </c>
      <c r="D1567" t="s">
        <v>39</v>
      </c>
      <c r="E1567">
        <v>7250</v>
      </c>
      <c r="F1567" t="s">
        <v>96</v>
      </c>
      <c r="G1567" t="s">
        <v>2</v>
      </c>
    </row>
    <row r="1568" spans="1:7" x14ac:dyDescent="0.35">
      <c r="A1568" t="s">
        <v>107</v>
      </c>
      <c r="B1568" t="s">
        <v>19</v>
      </c>
      <c r="C1568">
        <v>2019</v>
      </c>
      <c r="D1568" t="s">
        <v>39</v>
      </c>
      <c r="E1568">
        <v>337879</v>
      </c>
      <c r="F1568" t="s">
        <v>94</v>
      </c>
      <c r="G1568" t="s">
        <v>1</v>
      </c>
    </row>
    <row r="1569" spans="1:7" x14ac:dyDescent="0.35">
      <c r="A1569" t="s">
        <v>107</v>
      </c>
      <c r="B1569" t="s">
        <v>19</v>
      </c>
      <c r="C1569">
        <v>2019</v>
      </c>
      <c r="D1569" t="s">
        <v>39</v>
      </c>
      <c r="E1569">
        <v>38611</v>
      </c>
      <c r="F1569" t="s">
        <v>95</v>
      </c>
      <c r="G1569" t="s">
        <v>3</v>
      </c>
    </row>
    <row r="1570" spans="1:7" x14ac:dyDescent="0.35">
      <c r="A1570" t="s">
        <v>107</v>
      </c>
      <c r="B1570" t="s">
        <v>19</v>
      </c>
      <c r="C1570">
        <v>2019</v>
      </c>
      <c r="D1570" t="s">
        <v>39</v>
      </c>
      <c r="E1570">
        <v>4889</v>
      </c>
      <c r="F1570" t="s">
        <v>96</v>
      </c>
      <c r="G1570" t="s">
        <v>2</v>
      </c>
    </row>
    <row r="1571" spans="1:7" x14ac:dyDescent="0.35">
      <c r="A1571" t="s">
        <v>107</v>
      </c>
      <c r="B1571" t="s">
        <v>22</v>
      </c>
      <c r="C1571">
        <v>2019</v>
      </c>
      <c r="D1571" t="s">
        <v>39</v>
      </c>
      <c r="E1571">
        <v>296157</v>
      </c>
      <c r="F1571" t="s">
        <v>94</v>
      </c>
      <c r="G1571" t="s">
        <v>1</v>
      </c>
    </row>
    <row r="1572" spans="1:7" x14ac:dyDescent="0.35">
      <c r="A1572" t="s">
        <v>107</v>
      </c>
      <c r="B1572" t="s">
        <v>22</v>
      </c>
      <c r="C1572">
        <v>2019</v>
      </c>
      <c r="D1572" t="s">
        <v>39</v>
      </c>
      <c r="E1572">
        <v>33938</v>
      </c>
      <c r="F1572" t="s">
        <v>95</v>
      </c>
      <c r="G1572" t="s">
        <v>3</v>
      </c>
    </row>
    <row r="1573" spans="1:7" x14ac:dyDescent="0.35">
      <c r="A1573" t="s">
        <v>107</v>
      </c>
      <c r="B1573" t="s">
        <v>22</v>
      </c>
      <c r="C1573">
        <v>2019</v>
      </c>
      <c r="D1573" t="s">
        <v>39</v>
      </c>
      <c r="E1573">
        <v>4931</v>
      </c>
      <c r="F1573" t="s">
        <v>96</v>
      </c>
      <c r="G1573" t="s">
        <v>2</v>
      </c>
    </row>
    <row r="1574" spans="1:7" x14ac:dyDescent="0.35">
      <c r="A1574" t="s">
        <v>107</v>
      </c>
      <c r="B1574" t="s">
        <v>25</v>
      </c>
      <c r="C1574">
        <v>2019</v>
      </c>
      <c r="D1574" t="s">
        <v>39</v>
      </c>
      <c r="E1574">
        <v>319388</v>
      </c>
      <c r="F1574" t="s">
        <v>94</v>
      </c>
      <c r="G1574" t="s">
        <v>1</v>
      </c>
    </row>
    <row r="1575" spans="1:7" x14ac:dyDescent="0.35">
      <c r="A1575" t="s">
        <v>107</v>
      </c>
      <c r="B1575" t="s">
        <v>25</v>
      </c>
      <c r="C1575">
        <v>2019</v>
      </c>
      <c r="D1575" t="s">
        <v>39</v>
      </c>
      <c r="E1575">
        <v>37106</v>
      </c>
      <c r="F1575" t="s">
        <v>95</v>
      </c>
      <c r="G1575" t="s">
        <v>3</v>
      </c>
    </row>
    <row r="1576" spans="1:7" x14ac:dyDescent="0.35">
      <c r="A1576" t="s">
        <v>107</v>
      </c>
      <c r="B1576" t="s">
        <v>25</v>
      </c>
      <c r="C1576">
        <v>2019</v>
      </c>
      <c r="D1576" t="s">
        <v>39</v>
      </c>
      <c r="E1576">
        <v>4748</v>
      </c>
      <c r="F1576" t="s">
        <v>96</v>
      </c>
      <c r="G1576" t="s">
        <v>2</v>
      </c>
    </row>
    <row r="1577" spans="1:7" x14ac:dyDescent="0.35">
      <c r="A1577" t="s">
        <v>107</v>
      </c>
      <c r="B1577" t="s">
        <v>26</v>
      </c>
      <c r="C1577">
        <v>2019</v>
      </c>
      <c r="D1577" t="s">
        <v>39</v>
      </c>
      <c r="E1577">
        <v>251866</v>
      </c>
      <c r="F1577" t="s">
        <v>94</v>
      </c>
      <c r="G1577" t="s">
        <v>1</v>
      </c>
    </row>
    <row r="1578" spans="1:7" x14ac:dyDescent="0.35">
      <c r="A1578" t="s">
        <v>107</v>
      </c>
      <c r="B1578" t="s">
        <v>26</v>
      </c>
      <c r="C1578">
        <v>2019</v>
      </c>
      <c r="D1578" t="s">
        <v>39</v>
      </c>
      <c r="E1578">
        <v>47079</v>
      </c>
      <c r="F1578" t="s">
        <v>95</v>
      </c>
      <c r="G1578" t="s">
        <v>3</v>
      </c>
    </row>
    <row r="1579" spans="1:7" x14ac:dyDescent="0.35">
      <c r="A1579" t="s">
        <v>107</v>
      </c>
      <c r="B1579" t="s">
        <v>26</v>
      </c>
      <c r="C1579">
        <v>2019</v>
      </c>
      <c r="D1579" t="s">
        <v>39</v>
      </c>
      <c r="E1579">
        <v>5909</v>
      </c>
      <c r="F1579" t="s">
        <v>96</v>
      </c>
      <c r="G1579" t="s">
        <v>2</v>
      </c>
    </row>
    <row r="1580" spans="1:7" x14ac:dyDescent="0.35">
      <c r="A1580" t="s">
        <v>107</v>
      </c>
      <c r="B1580" t="s">
        <v>27</v>
      </c>
      <c r="C1580">
        <v>2019</v>
      </c>
      <c r="D1580" t="s">
        <v>39</v>
      </c>
      <c r="E1580">
        <v>280510</v>
      </c>
      <c r="F1580" t="s">
        <v>94</v>
      </c>
      <c r="G1580" t="s">
        <v>1</v>
      </c>
    </row>
    <row r="1581" spans="1:7" x14ac:dyDescent="0.35">
      <c r="A1581" t="s">
        <v>107</v>
      </c>
      <c r="B1581" t="s">
        <v>27</v>
      </c>
      <c r="C1581">
        <v>2019</v>
      </c>
      <c r="D1581" t="s">
        <v>39</v>
      </c>
      <c r="E1581">
        <v>48134</v>
      </c>
      <c r="F1581" t="s">
        <v>95</v>
      </c>
      <c r="G1581" t="s">
        <v>3</v>
      </c>
    </row>
    <row r="1582" spans="1:7" x14ac:dyDescent="0.35">
      <c r="A1582" t="s">
        <v>107</v>
      </c>
      <c r="B1582" t="s">
        <v>27</v>
      </c>
      <c r="C1582">
        <v>2019</v>
      </c>
      <c r="D1582" t="s">
        <v>39</v>
      </c>
      <c r="E1582">
        <v>5492</v>
      </c>
      <c r="F1582" t="s">
        <v>96</v>
      </c>
      <c r="G1582" t="s">
        <v>2</v>
      </c>
    </row>
    <row r="1583" spans="1:7" x14ac:dyDescent="0.35">
      <c r="A1583" t="s">
        <v>107</v>
      </c>
      <c r="B1583" t="s">
        <v>28</v>
      </c>
      <c r="C1583">
        <v>2019</v>
      </c>
      <c r="D1583" t="s">
        <v>39</v>
      </c>
      <c r="E1583">
        <v>443282</v>
      </c>
      <c r="F1583" t="s">
        <v>94</v>
      </c>
      <c r="G1583" t="s">
        <v>1</v>
      </c>
    </row>
    <row r="1584" spans="1:7" x14ac:dyDescent="0.35">
      <c r="A1584" t="s">
        <v>107</v>
      </c>
      <c r="B1584" t="s">
        <v>28</v>
      </c>
      <c r="C1584">
        <v>2019</v>
      </c>
      <c r="D1584" t="s">
        <v>39</v>
      </c>
      <c r="E1584">
        <v>42027</v>
      </c>
      <c r="F1584" t="s">
        <v>95</v>
      </c>
      <c r="G1584" t="s">
        <v>3</v>
      </c>
    </row>
    <row r="1585" spans="1:7" x14ac:dyDescent="0.35">
      <c r="A1585" t="s">
        <v>107</v>
      </c>
      <c r="B1585" t="s">
        <v>28</v>
      </c>
      <c r="C1585">
        <v>2019</v>
      </c>
      <c r="D1585" t="s">
        <v>39</v>
      </c>
      <c r="E1585">
        <v>5610</v>
      </c>
      <c r="F1585" t="s">
        <v>96</v>
      </c>
      <c r="G1585" t="s">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19169-6AEA-48B1-BF93-00848F951B41}">
  <dimension ref="A1:G19"/>
  <sheetViews>
    <sheetView zoomScale="63" workbookViewId="0">
      <selection activeCell="H25" sqref="H25"/>
    </sheetView>
  </sheetViews>
  <sheetFormatPr defaultRowHeight="14.5" x14ac:dyDescent="0.35"/>
  <cols>
    <col min="1" max="1" width="8.26953125" bestFit="1" customWidth="1"/>
    <col min="2" max="2" width="14.26953125" bestFit="1" customWidth="1"/>
    <col min="3" max="3" width="16.26953125" bestFit="1" customWidth="1"/>
    <col min="4" max="4" width="13.6328125" bestFit="1" customWidth="1"/>
    <col min="5" max="5" width="12.453125" bestFit="1" customWidth="1"/>
    <col min="6" max="6" width="13.81640625" bestFit="1" customWidth="1"/>
    <col min="7" max="7" width="19.1796875" bestFit="1" customWidth="1"/>
  </cols>
  <sheetData>
    <row r="1" spans="1:7" x14ac:dyDescent="0.35">
      <c r="A1" t="s">
        <v>44</v>
      </c>
      <c r="B1" t="s">
        <v>108</v>
      </c>
      <c r="C1" t="s">
        <v>109</v>
      </c>
      <c r="D1" t="s">
        <v>46</v>
      </c>
    </row>
    <row r="2" spans="1:7" x14ac:dyDescent="0.35">
      <c r="A2">
        <v>2016</v>
      </c>
      <c r="B2" t="s">
        <v>1</v>
      </c>
      <c r="C2" t="s">
        <v>123</v>
      </c>
      <c r="D2" t="s">
        <v>49</v>
      </c>
    </row>
    <row r="3" spans="1:7" x14ac:dyDescent="0.35">
      <c r="A3">
        <v>2017</v>
      </c>
      <c r="B3" t="s">
        <v>1</v>
      </c>
      <c r="C3" t="s">
        <v>124</v>
      </c>
      <c r="D3" t="s">
        <v>64</v>
      </c>
    </row>
    <row r="4" spans="1:7" x14ac:dyDescent="0.35">
      <c r="A4">
        <v>2018</v>
      </c>
      <c r="B4" t="s">
        <v>1</v>
      </c>
      <c r="C4" t="s">
        <v>124</v>
      </c>
      <c r="D4" t="s">
        <v>79</v>
      </c>
    </row>
    <row r="5" spans="1:7" x14ac:dyDescent="0.35">
      <c r="A5">
        <v>2019</v>
      </c>
      <c r="B5" t="s">
        <v>1</v>
      </c>
      <c r="C5" t="s">
        <v>125</v>
      </c>
      <c r="D5" t="s">
        <v>94</v>
      </c>
    </row>
    <row r="6" spans="1:7" x14ac:dyDescent="0.35">
      <c r="A6">
        <v>2020</v>
      </c>
      <c r="B6" t="s">
        <v>1</v>
      </c>
      <c r="C6" t="s">
        <v>125</v>
      </c>
      <c r="D6" t="s">
        <v>110</v>
      </c>
    </row>
    <row r="7" spans="1:7" x14ac:dyDescent="0.35">
      <c r="A7">
        <v>2016</v>
      </c>
      <c r="B7" t="s">
        <v>2</v>
      </c>
      <c r="C7" t="s">
        <v>126</v>
      </c>
      <c r="D7" t="s">
        <v>51</v>
      </c>
    </row>
    <row r="8" spans="1:7" x14ac:dyDescent="0.35">
      <c r="A8">
        <v>2017</v>
      </c>
      <c r="B8" t="s">
        <v>2</v>
      </c>
      <c r="C8" t="s">
        <v>127</v>
      </c>
      <c r="D8" t="s">
        <v>66</v>
      </c>
    </row>
    <row r="9" spans="1:7" x14ac:dyDescent="0.35">
      <c r="A9">
        <v>2018</v>
      </c>
      <c r="B9" t="s">
        <v>2</v>
      </c>
      <c r="C9" t="s">
        <v>128</v>
      </c>
      <c r="D9" t="s">
        <v>81</v>
      </c>
    </row>
    <row r="10" spans="1:7" x14ac:dyDescent="0.35">
      <c r="A10">
        <v>2019</v>
      </c>
      <c r="B10" t="s">
        <v>2</v>
      </c>
      <c r="C10" t="s">
        <v>129</v>
      </c>
      <c r="D10" t="s">
        <v>96</v>
      </c>
    </row>
    <row r="11" spans="1:7" x14ac:dyDescent="0.35">
      <c r="A11">
        <v>2020</v>
      </c>
      <c r="B11" t="s">
        <v>2</v>
      </c>
      <c r="C11" t="s">
        <v>130</v>
      </c>
      <c r="D11" t="s">
        <v>111</v>
      </c>
    </row>
    <row r="12" spans="1:7" x14ac:dyDescent="0.35">
      <c r="A12">
        <v>2016</v>
      </c>
      <c r="B12" t="s">
        <v>3</v>
      </c>
      <c r="C12" t="s">
        <v>131</v>
      </c>
      <c r="D12" t="s">
        <v>50</v>
      </c>
    </row>
    <row r="13" spans="1:7" x14ac:dyDescent="0.35">
      <c r="A13">
        <v>2017</v>
      </c>
      <c r="B13" t="s">
        <v>3</v>
      </c>
      <c r="C13" t="s">
        <v>132</v>
      </c>
      <c r="D13" t="s">
        <v>65</v>
      </c>
    </row>
    <row r="14" spans="1:7" x14ac:dyDescent="0.35">
      <c r="A14">
        <v>2018</v>
      </c>
      <c r="B14" t="s">
        <v>3</v>
      </c>
      <c r="C14" t="s">
        <v>133</v>
      </c>
      <c r="D14" t="s">
        <v>80</v>
      </c>
    </row>
    <row r="15" spans="1:7" x14ac:dyDescent="0.35">
      <c r="A15">
        <v>2019</v>
      </c>
      <c r="B15" t="s">
        <v>3</v>
      </c>
      <c r="C15" t="s">
        <v>134</v>
      </c>
      <c r="D15" t="s">
        <v>95</v>
      </c>
      <c r="F15" s="10" t="s">
        <v>113</v>
      </c>
      <c r="G15" t="s">
        <v>118</v>
      </c>
    </row>
    <row r="16" spans="1:7" x14ac:dyDescent="0.35">
      <c r="A16">
        <v>2020</v>
      </c>
      <c r="B16" t="s">
        <v>3</v>
      </c>
      <c r="C16" t="s">
        <v>135</v>
      </c>
      <c r="D16" t="s">
        <v>112</v>
      </c>
      <c r="F16" s="11" t="s">
        <v>3</v>
      </c>
      <c r="G16" s="15">
        <v>0</v>
      </c>
    </row>
    <row r="17" spans="6:7" x14ac:dyDescent="0.35">
      <c r="F17" s="11" t="s">
        <v>2</v>
      </c>
      <c r="G17" s="15">
        <v>0</v>
      </c>
    </row>
    <row r="18" spans="6:7" x14ac:dyDescent="0.35">
      <c r="F18" s="11" t="s">
        <v>1</v>
      </c>
      <c r="G18" s="15">
        <v>0</v>
      </c>
    </row>
    <row r="19" spans="6:7" x14ac:dyDescent="0.35">
      <c r="F19" s="11" t="s">
        <v>114</v>
      </c>
      <c r="G19" s="15">
        <v>0</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9AB58-0122-4FBA-BFF9-C3F88F19CDB1}">
  <dimension ref="A1:D22"/>
  <sheetViews>
    <sheetView zoomScale="43" workbookViewId="0">
      <selection activeCell="F22" sqref="C17:F22"/>
    </sheetView>
  </sheetViews>
  <sheetFormatPr defaultRowHeight="14.5" x14ac:dyDescent="0.35"/>
  <cols>
    <col min="1" max="1" width="20.36328125" bestFit="1" customWidth="1"/>
    <col min="2" max="2" width="19.36328125" bestFit="1" customWidth="1"/>
    <col min="3" max="3" width="20.36328125" bestFit="1" customWidth="1"/>
    <col min="4" max="4" width="19.36328125" bestFit="1" customWidth="1"/>
    <col min="5" max="6" width="22.54296875" bestFit="1" customWidth="1"/>
  </cols>
  <sheetData>
    <row r="1" spans="1:2" x14ac:dyDescent="0.35">
      <c r="A1" s="10" t="s">
        <v>113</v>
      </c>
      <c r="B1" t="s">
        <v>136</v>
      </c>
    </row>
    <row r="2" spans="1:2" x14ac:dyDescent="0.35">
      <c r="A2" s="11" t="s">
        <v>10</v>
      </c>
      <c r="B2" s="15">
        <v>5556063.9700000016</v>
      </c>
    </row>
    <row r="3" spans="1:2" x14ac:dyDescent="0.35">
      <c r="A3" s="11" t="s">
        <v>29</v>
      </c>
      <c r="B3" s="15">
        <v>5563230.5500000007</v>
      </c>
    </row>
    <row r="4" spans="1:2" x14ac:dyDescent="0.35">
      <c r="A4" s="11" t="s">
        <v>30</v>
      </c>
      <c r="B4" s="15">
        <v>5338372.6700000009</v>
      </c>
    </row>
    <row r="5" spans="1:2" x14ac:dyDescent="0.35">
      <c r="A5" s="11" t="s">
        <v>31</v>
      </c>
      <c r="B5" s="15">
        <v>5716637.7700000005</v>
      </c>
    </row>
    <row r="6" spans="1:2" x14ac:dyDescent="0.35">
      <c r="A6" s="11" t="s">
        <v>32</v>
      </c>
      <c r="B6" s="15">
        <v>5477833.6100000013</v>
      </c>
    </row>
    <row r="7" spans="1:2" x14ac:dyDescent="0.35">
      <c r="A7" s="11" t="s">
        <v>33</v>
      </c>
      <c r="B7" s="15">
        <v>5433578.0099999988</v>
      </c>
    </row>
    <row r="8" spans="1:2" x14ac:dyDescent="0.35">
      <c r="A8" s="11" t="s">
        <v>34</v>
      </c>
      <c r="B8" s="15">
        <v>5430926.2700000005</v>
      </c>
    </row>
    <row r="9" spans="1:2" x14ac:dyDescent="0.35">
      <c r="A9" s="11" t="s">
        <v>35</v>
      </c>
      <c r="B9" s="15">
        <v>5252941.3200000012</v>
      </c>
    </row>
    <row r="10" spans="1:2" x14ac:dyDescent="0.35">
      <c r="A10" s="11" t="s">
        <v>36</v>
      </c>
      <c r="B10" s="15">
        <v>5267750.95</v>
      </c>
    </row>
    <row r="11" spans="1:2" x14ac:dyDescent="0.35">
      <c r="A11" s="11" t="s">
        <v>37</v>
      </c>
      <c r="B11" s="15">
        <v>5449202.3199999994</v>
      </c>
    </row>
    <row r="12" spans="1:2" x14ac:dyDescent="0.35">
      <c r="A12" s="11" t="s">
        <v>38</v>
      </c>
      <c r="B12" s="15">
        <v>5349304.51</v>
      </c>
    </row>
    <row r="13" spans="1:2" x14ac:dyDescent="0.35">
      <c r="A13" s="11" t="s">
        <v>39</v>
      </c>
      <c r="B13" s="15">
        <v>5408429.8799999999</v>
      </c>
    </row>
    <row r="14" spans="1:2" x14ac:dyDescent="0.35">
      <c r="A14" s="11" t="s">
        <v>114</v>
      </c>
      <c r="B14" s="15">
        <v>65244271.830000013</v>
      </c>
    </row>
    <row r="17" spans="3:4" x14ac:dyDescent="0.35">
      <c r="C17" s="10" t="s">
        <v>113</v>
      </c>
      <c r="D17" t="s">
        <v>136</v>
      </c>
    </row>
    <row r="18" spans="3:4" x14ac:dyDescent="0.35">
      <c r="C18" s="11">
        <v>2016</v>
      </c>
      <c r="D18" s="15">
        <v>15693765.189999998</v>
      </c>
    </row>
    <row r="19" spans="3:4" x14ac:dyDescent="0.35">
      <c r="C19" s="11">
        <v>2017</v>
      </c>
      <c r="D19" s="15">
        <v>16679580.070000006</v>
      </c>
    </row>
    <row r="20" spans="3:4" x14ac:dyDescent="0.35">
      <c r="C20" s="11">
        <v>2018</v>
      </c>
      <c r="D20" s="15">
        <v>16633721.149999997</v>
      </c>
    </row>
    <row r="21" spans="3:4" x14ac:dyDescent="0.35">
      <c r="C21" s="11">
        <v>2019</v>
      </c>
      <c r="D21" s="15">
        <v>16237205.420000006</v>
      </c>
    </row>
    <row r="22" spans="3:4" x14ac:dyDescent="0.35">
      <c r="C22" s="11" t="s">
        <v>114</v>
      </c>
      <c r="D22" s="15">
        <v>65244271.830000013</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EB9F8-DF1C-4E97-B32B-6E538FA8B485}">
  <dimension ref="A1:H147"/>
  <sheetViews>
    <sheetView workbookViewId="0">
      <selection activeCell="A3" sqref="A3:H147"/>
    </sheetView>
  </sheetViews>
  <sheetFormatPr defaultRowHeight="14.5" x14ac:dyDescent="0.35"/>
  <cols>
    <col min="1" max="1" width="10" bestFit="1" customWidth="1"/>
    <col min="2" max="3" width="8.81640625" bestFit="1" customWidth="1"/>
    <col min="4" max="4" width="11.54296875" bestFit="1" customWidth="1"/>
    <col min="5" max="5" width="10.36328125" bestFit="1" customWidth="1"/>
    <col min="6" max="6" width="8.81640625" bestFit="1" customWidth="1"/>
    <col min="7" max="7" width="9.6328125" bestFit="1" customWidth="1"/>
    <col min="8" max="8" width="8.81640625" bestFit="1" customWidth="1"/>
  </cols>
  <sheetData>
    <row r="1" spans="1:8" x14ac:dyDescent="0.35">
      <c r="A1" t="s">
        <v>119</v>
      </c>
    </row>
    <row r="3" spans="1:8" x14ac:dyDescent="0.35">
      <c r="A3" t="s">
        <v>0</v>
      </c>
      <c r="B3" t="s">
        <v>1</v>
      </c>
      <c r="C3" t="s">
        <v>2</v>
      </c>
      <c r="D3" t="s">
        <v>3</v>
      </c>
      <c r="E3" t="s">
        <v>4</v>
      </c>
      <c r="F3" t="s">
        <v>5</v>
      </c>
      <c r="G3" t="s">
        <v>6</v>
      </c>
      <c r="H3" t="s">
        <v>7</v>
      </c>
    </row>
    <row r="4" spans="1:8" x14ac:dyDescent="0.35">
      <c r="A4" t="s">
        <v>28</v>
      </c>
      <c r="B4">
        <v>128595.44</v>
      </c>
      <c r="C4">
        <v>743.68999999999994</v>
      </c>
      <c r="D4">
        <v>10132.66</v>
      </c>
      <c r="E4" t="s">
        <v>14</v>
      </c>
      <c r="F4">
        <v>2016</v>
      </c>
      <c r="G4" t="s">
        <v>33</v>
      </c>
      <c r="H4" t="s">
        <v>15</v>
      </c>
    </row>
    <row r="5" spans="1:8" x14ac:dyDescent="0.35">
      <c r="A5" t="s">
        <v>27</v>
      </c>
      <c r="B5">
        <v>114723.87</v>
      </c>
      <c r="C5">
        <v>763.22</v>
      </c>
      <c r="D5">
        <v>12882.05</v>
      </c>
      <c r="E5" t="s">
        <v>14</v>
      </c>
      <c r="F5">
        <v>2016</v>
      </c>
      <c r="G5" t="s">
        <v>33</v>
      </c>
      <c r="H5" t="s">
        <v>15</v>
      </c>
    </row>
    <row r="6" spans="1:8" x14ac:dyDescent="0.35">
      <c r="A6" t="s">
        <v>28</v>
      </c>
      <c r="B6">
        <v>67226.289999999994</v>
      </c>
      <c r="C6">
        <v>813.13</v>
      </c>
      <c r="D6">
        <v>8074.88</v>
      </c>
      <c r="E6" t="s">
        <v>14</v>
      </c>
      <c r="F6">
        <v>2016</v>
      </c>
      <c r="G6" t="s">
        <v>35</v>
      </c>
      <c r="H6" t="s">
        <v>15</v>
      </c>
    </row>
    <row r="7" spans="1:8" x14ac:dyDescent="0.35">
      <c r="A7" t="s">
        <v>13</v>
      </c>
      <c r="B7">
        <v>123309.63</v>
      </c>
      <c r="C7">
        <v>842.58</v>
      </c>
      <c r="D7">
        <v>13416.18</v>
      </c>
      <c r="E7" t="s">
        <v>14</v>
      </c>
      <c r="F7">
        <v>2016</v>
      </c>
      <c r="G7" t="s">
        <v>33</v>
      </c>
      <c r="H7" t="s">
        <v>15</v>
      </c>
    </row>
    <row r="8" spans="1:8" x14ac:dyDescent="0.35">
      <c r="A8" t="s">
        <v>28</v>
      </c>
      <c r="B8">
        <v>105673.11</v>
      </c>
      <c r="C8">
        <v>861.8</v>
      </c>
      <c r="D8">
        <v>12314.13</v>
      </c>
      <c r="E8" t="s">
        <v>14</v>
      </c>
      <c r="F8">
        <v>2016</v>
      </c>
      <c r="G8" t="s">
        <v>37</v>
      </c>
      <c r="H8" t="s">
        <v>15</v>
      </c>
    </row>
    <row r="9" spans="1:8" x14ac:dyDescent="0.35">
      <c r="A9" t="s">
        <v>13</v>
      </c>
      <c r="B9">
        <v>104241.53</v>
      </c>
      <c r="C9">
        <v>886.91</v>
      </c>
      <c r="D9">
        <v>9497.7800000000007</v>
      </c>
      <c r="E9" t="s">
        <v>14</v>
      </c>
      <c r="F9">
        <v>2016</v>
      </c>
      <c r="G9" t="s">
        <v>29</v>
      </c>
      <c r="H9" t="s">
        <v>15</v>
      </c>
    </row>
    <row r="10" spans="1:8" x14ac:dyDescent="0.35">
      <c r="A10" t="s">
        <v>27</v>
      </c>
      <c r="B10">
        <v>135332.04999999999</v>
      </c>
      <c r="C10">
        <v>930.93</v>
      </c>
      <c r="D10">
        <v>14875.35</v>
      </c>
      <c r="E10" t="s">
        <v>14</v>
      </c>
      <c r="F10">
        <v>2017</v>
      </c>
      <c r="G10" t="s">
        <v>31</v>
      </c>
      <c r="H10" t="s">
        <v>15</v>
      </c>
    </row>
    <row r="11" spans="1:8" x14ac:dyDescent="0.35">
      <c r="A11" t="s">
        <v>27</v>
      </c>
      <c r="B11">
        <v>94201.25</v>
      </c>
      <c r="C11">
        <v>932.79</v>
      </c>
      <c r="D11">
        <v>11203.09</v>
      </c>
      <c r="E11" t="s">
        <v>14</v>
      </c>
      <c r="F11">
        <v>2016</v>
      </c>
      <c r="G11" t="s">
        <v>37</v>
      </c>
      <c r="H11" t="s">
        <v>15</v>
      </c>
    </row>
    <row r="12" spans="1:8" x14ac:dyDescent="0.35">
      <c r="A12" t="s">
        <v>27</v>
      </c>
      <c r="B12">
        <v>80491.5</v>
      </c>
      <c r="C12">
        <v>937.75</v>
      </c>
      <c r="D12">
        <v>12607.7</v>
      </c>
      <c r="E12" t="s">
        <v>14</v>
      </c>
      <c r="F12">
        <v>2016</v>
      </c>
      <c r="G12" t="s">
        <v>36</v>
      </c>
      <c r="H12" t="s">
        <v>15</v>
      </c>
    </row>
    <row r="13" spans="1:8" x14ac:dyDescent="0.35">
      <c r="A13" t="s">
        <v>28</v>
      </c>
      <c r="B13">
        <v>129377.88</v>
      </c>
      <c r="C13">
        <v>950.77</v>
      </c>
      <c r="D13">
        <v>10381.9</v>
      </c>
      <c r="E13" t="s">
        <v>14</v>
      </c>
      <c r="F13">
        <v>2016</v>
      </c>
      <c r="G13" t="s">
        <v>10</v>
      </c>
      <c r="H13" t="s">
        <v>15</v>
      </c>
    </row>
    <row r="14" spans="1:8" x14ac:dyDescent="0.35">
      <c r="A14" t="s">
        <v>28</v>
      </c>
      <c r="B14">
        <v>86950.04</v>
      </c>
      <c r="C14">
        <v>980.53</v>
      </c>
      <c r="D14">
        <v>16108.22</v>
      </c>
      <c r="E14" t="s">
        <v>14</v>
      </c>
      <c r="F14">
        <v>2017</v>
      </c>
      <c r="G14" t="s">
        <v>30</v>
      </c>
      <c r="H14" t="s">
        <v>15</v>
      </c>
    </row>
    <row r="15" spans="1:8" x14ac:dyDescent="0.35">
      <c r="A15" t="s">
        <v>27</v>
      </c>
      <c r="B15">
        <v>138762.82</v>
      </c>
      <c r="C15">
        <v>981.77</v>
      </c>
      <c r="D15">
        <v>13506.7</v>
      </c>
      <c r="E15" t="s">
        <v>14</v>
      </c>
      <c r="F15">
        <v>2016</v>
      </c>
      <c r="G15" t="s">
        <v>35</v>
      </c>
      <c r="H15" t="s">
        <v>15</v>
      </c>
    </row>
    <row r="16" spans="1:8" x14ac:dyDescent="0.35">
      <c r="A16" t="s">
        <v>13</v>
      </c>
      <c r="B16">
        <v>105588.79</v>
      </c>
      <c r="C16">
        <v>1002.54</v>
      </c>
      <c r="D16">
        <v>15695.61</v>
      </c>
      <c r="E16" t="s">
        <v>14</v>
      </c>
      <c r="F16">
        <v>2016</v>
      </c>
      <c r="G16" t="s">
        <v>37</v>
      </c>
      <c r="H16" t="s">
        <v>15</v>
      </c>
    </row>
    <row r="17" spans="1:8" x14ac:dyDescent="0.35">
      <c r="A17" t="s">
        <v>27</v>
      </c>
      <c r="B17">
        <v>127969.24</v>
      </c>
      <c r="C17">
        <v>1011.53</v>
      </c>
      <c r="D17">
        <v>7297.71</v>
      </c>
      <c r="E17" t="s">
        <v>14</v>
      </c>
      <c r="F17">
        <v>2016</v>
      </c>
      <c r="G17" t="s">
        <v>10</v>
      </c>
      <c r="H17" t="s">
        <v>15</v>
      </c>
    </row>
    <row r="18" spans="1:8" x14ac:dyDescent="0.35">
      <c r="A18" t="s">
        <v>28</v>
      </c>
      <c r="B18">
        <v>119695.03</v>
      </c>
      <c r="C18">
        <v>1017.42</v>
      </c>
      <c r="D18">
        <v>15169.85</v>
      </c>
      <c r="E18" t="s">
        <v>14</v>
      </c>
      <c r="F18">
        <v>2017</v>
      </c>
      <c r="G18" t="s">
        <v>34</v>
      </c>
      <c r="H18" t="s">
        <v>15</v>
      </c>
    </row>
    <row r="19" spans="1:8" x14ac:dyDescent="0.35">
      <c r="A19" t="s">
        <v>27</v>
      </c>
      <c r="B19">
        <v>124791.43</v>
      </c>
      <c r="C19">
        <v>1021.76</v>
      </c>
      <c r="D19">
        <v>11095.83</v>
      </c>
      <c r="E19" t="s">
        <v>14</v>
      </c>
      <c r="F19">
        <v>2017</v>
      </c>
      <c r="G19" t="s">
        <v>38</v>
      </c>
      <c r="H19" t="s">
        <v>15</v>
      </c>
    </row>
    <row r="20" spans="1:8" x14ac:dyDescent="0.35">
      <c r="A20" t="s">
        <v>27</v>
      </c>
      <c r="B20">
        <v>76747.63</v>
      </c>
      <c r="C20">
        <v>1044.08</v>
      </c>
      <c r="D20">
        <v>14715.7</v>
      </c>
      <c r="E20" t="s">
        <v>14</v>
      </c>
      <c r="F20">
        <v>2017</v>
      </c>
      <c r="G20" t="s">
        <v>30</v>
      </c>
      <c r="H20" t="s">
        <v>15</v>
      </c>
    </row>
    <row r="21" spans="1:8" x14ac:dyDescent="0.35">
      <c r="A21" t="s">
        <v>13</v>
      </c>
      <c r="B21">
        <v>64374.29</v>
      </c>
      <c r="C21">
        <v>1048.1099999999999</v>
      </c>
      <c r="D21">
        <v>10696.86</v>
      </c>
      <c r="E21" t="s">
        <v>14</v>
      </c>
      <c r="F21">
        <v>2018</v>
      </c>
      <c r="G21" t="s">
        <v>10</v>
      </c>
      <c r="H21" t="s">
        <v>15</v>
      </c>
    </row>
    <row r="22" spans="1:8" x14ac:dyDescent="0.35">
      <c r="A22" t="s">
        <v>13</v>
      </c>
      <c r="B22">
        <v>68393.75</v>
      </c>
      <c r="C22">
        <v>1059.58</v>
      </c>
      <c r="D22">
        <v>10610.06</v>
      </c>
      <c r="E22" t="s">
        <v>14</v>
      </c>
      <c r="F22">
        <v>2016</v>
      </c>
      <c r="G22" t="s">
        <v>38</v>
      </c>
      <c r="H22" t="s">
        <v>15</v>
      </c>
    </row>
    <row r="23" spans="1:8" x14ac:dyDescent="0.35">
      <c r="A23" t="s">
        <v>28</v>
      </c>
      <c r="B23">
        <v>146012.48000000001</v>
      </c>
      <c r="C23">
        <v>1063.92</v>
      </c>
      <c r="D23">
        <v>14285.42</v>
      </c>
      <c r="E23" t="s">
        <v>14</v>
      </c>
      <c r="F23">
        <v>2016</v>
      </c>
      <c r="G23" t="s">
        <v>38</v>
      </c>
      <c r="H23" t="s">
        <v>15</v>
      </c>
    </row>
    <row r="24" spans="1:8" x14ac:dyDescent="0.35">
      <c r="A24" t="s">
        <v>27</v>
      </c>
      <c r="B24">
        <v>131029.56</v>
      </c>
      <c r="C24">
        <v>1091.2</v>
      </c>
      <c r="D24">
        <v>15671.43</v>
      </c>
      <c r="E24" t="s">
        <v>14</v>
      </c>
      <c r="F24">
        <v>2017</v>
      </c>
      <c r="G24" t="s">
        <v>10</v>
      </c>
      <c r="H24" t="s">
        <v>15</v>
      </c>
    </row>
    <row r="25" spans="1:8" x14ac:dyDescent="0.35">
      <c r="A25" t="s">
        <v>27</v>
      </c>
      <c r="B25">
        <v>81571.539999999994</v>
      </c>
      <c r="C25">
        <v>1095.54</v>
      </c>
      <c r="D25">
        <v>8409.68</v>
      </c>
      <c r="E25" t="s">
        <v>14</v>
      </c>
      <c r="F25">
        <v>2017</v>
      </c>
      <c r="G25" t="s">
        <v>33</v>
      </c>
      <c r="H25" t="s">
        <v>15</v>
      </c>
    </row>
    <row r="26" spans="1:8" x14ac:dyDescent="0.35">
      <c r="A26" t="s">
        <v>13</v>
      </c>
      <c r="B26">
        <v>95844.56</v>
      </c>
      <c r="C26">
        <v>1110.1099999999999</v>
      </c>
      <c r="D26">
        <v>7928.87</v>
      </c>
      <c r="E26" t="s">
        <v>14</v>
      </c>
      <c r="F26">
        <v>2016</v>
      </c>
      <c r="G26" t="s">
        <v>10</v>
      </c>
      <c r="H26" t="s">
        <v>15</v>
      </c>
    </row>
    <row r="27" spans="1:8" x14ac:dyDescent="0.35">
      <c r="A27" t="s">
        <v>13</v>
      </c>
      <c r="B27">
        <v>132793.15</v>
      </c>
      <c r="C27">
        <v>1113.83</v>
      </c>
      <c r="D27">
        <v>7581.05</v>
      </c>
      <c r="E27" t="s">
        <v>14</v>
      </c>
      <c r="F27">
        <v>2017</v>
      </c>
      <c r="G27" t="s">
        <v>32</v>
      </c>
      <c r="H27" t="s">
        <v>15</v>
      </c>
    </row>
    <row r="28" spans="1:8" x14ac:dyDescent="0.35">
      <c r="A28" t="s">
        <v>27</v>
      </c>
      <c r="B28">
        <v>138306.19</v>
      </c>
      <c r="C28">
        <v>1115.69</v>
      </c>
      <c r="D28">
        <v>7387.3</v>
      </c>
      <c r="E28" t="s">
        <v>14</v>
      </c>
      <c r="F28">
        <v>2016</v>
      </c>
      <c r="G28" t="s">
        <v>31</v>
      </c>
      <c r="H28" t="s">
        <v>15</v>
      </c>
    </row>
    <row r="29" spans="1:8" x14ac:dyDescent="0.35">
      <c r="A29" t="s">
        <v>27</v>
      </c>
      <c r="B29">
        <v>125296.73</v>
      </c>
      <c r="C29">
        <v>1116</v>
      </c>
      <c r="D29">
        <v>10509.62</v>
      </c>
      <c r="E29" t="s">
        <v>14</v>
      </c>
      <c r="F29">
        <v>2017</v>
      </c>
      <c r="G29" t="s">
        <v>34</v>
      </c>
      <c r="H29" t="s">
        <v>15</v>
      </c>
    </row>
    <row r="30" spans="1:8" x14ac:dyDescent="0.35">
      <c r="A30" t="s">
        <v>13</v>
      </c>
      <c r="B30">
        <v>123350.86</v>
      </c>
      <c r="C30">
        <v>1117.24</v>
      </c>
      <c r="D30">
        <v>9576.2099999999991</v>
      </c>
      <c r="E30" t="s">
        <v>14</v>
      </c>
      <c r="F30">
        <v>2016</v>
      </c>
      <c r="G30" t="s">
        <v>36</v>
      </c>
      <c r="H30" t="s">
        <v>15</v>
      </c>
    </row>
    <row r="31" spans="1:8" x14ac:dyDescent="0.35">
      <c r="A31" t="s">
        <v>27</v>
      </c>
      <c r="B31">
        <v>69080.399999999994</v>
      </c>
      <c r="C31">
        <v>1130.57</v>
      </c>
      <c r="D31">
        <v>16415.12</v>
      </c>
      <c r="E31" t="s">
        <v>14</v>
      </c>
      <c r="F31">
        <v>2017</v>
      </c>
      <c r="G31" t="s">
        <v>35</v>
      </c>
      <c r="H31" t="s">
        <v>15</v>
      </c>
    </row>
    <row r="32" spans="1:8" x14ac:dyDescent="0.35">
      <c r="A32" t="s">
        <v>28</v>
      </c>
      <c r="B32">
        <v>77967.17</v>
      </c>
      <c r="C32">
        <v>1136.46</v>
      </c>
      <c r="D32">
        <v>11652.59</v>
      </c>
      <c r="E32" t="s">
        <v>14</v>
      </c>
      <c r="F32">
        <v>2017</v>
      </c>
      <c r="G32" t="s">
        <v>39</v>
      </c>
      <c r="H32" t="s">
        <v>15</v>
      </c>
    </row>
    <row r="33" spans="1:8" x14ac:dyDescent="0.35">
      <c r="A33" t="s">
        <v>13</v>
      </c>
      <c r="B33">
        <v>97607.53</v>
      </c>
      <c r="C33">
        <v>1146.07</v>
      </c>
      <c r="D33">
        <v>12627.539999999999</v>
      </c>
      <c r="E33" t="s">
        <v>14</v>
      </c>
      <c r="F33">
        <v>2016</v>
      </c>
      <c r="G33" t="s">
        <v>31</v>
      </c>
      <c r="H33" t="s">
        <v>15</v>
      </c>
    </row>
    <row r="34" spans="1:8" x14ac:dyDescent="0.35">
      <c r="A34" t="s">
        <v>28</v>
      </c>
      <c r="B34">
        <v>152924.85999999999</v>
      </c>
      <c r="C34">
        <v>1149.79</v>
      </c>
      <c r="D34">
        <v>15981.74</v>
      </c>
      <c r="E34" t="s">
        <v>14</v>
      </c>
      <c r="F34">
        <v>2017</v>
      </c>
      <c r="G34" t="s">
        <v>10</v>
      </c>
      <c r="H34" t="s">
        <v>15</v>
      </c>
    </row>
    <row r="35" spans="1:8" x14ac:dyDescent="0.35">
      <c r="A35" t="s">
        <v>28</v>
      </c>
      <c r="B35">
        <v>72146.61</v>
      </c>
      <c r="C35">
        <v>1156.6099999999999</v>
      </c>
      <c r="D35">
        <v>9162.98</v>
      </c>
      <c r="E35" t="s">
        <v>14</v>
      </c>
      <c r="F35">
        <v>2017</v>
      </c>
      <c r="G35" t="s">
        <v>32</v>
      </c>
      <c r="H35" t="s">
        <v>15</v>
      </c>
    </row>
    <row r="36" spans="1:8" x14ac:dyDescent="0.35">
      <c r="A36" t="s">
        <v>13</v>
      </c>
      <c r="B36">
        <v>148131.01999999999</v>
      </c>
      <c r="C36">
        <v>1187.3</v>
      </c>
      <c r="D36">
        <v>11474.96</v>
      </c>
      <c r="E36" t="s">
        <v>14</v>
      </c>
      <c r="F36">
        <v>2017</v>
      </c>
      <c r="G36" t="s">
        <v>38</v>
      </c>
      <c r="H36" t="s">
        <v>15</v>
      </c>
    </row>
    <row r="37" spans="1:8" x14ac:dyDescent="0.35">
      <c r="A37" t="s">
        <v>13</v>
      </c>
      <c r="B37">
        <v>145746.81</v>
      </c>
      <c r="C37">
        <v>1195.98</v>
      </c>
      <c r="D37">
        <v>14056.64</v>
      </c>
      <c r="E37" t="s">
        <v>14</v>
      </c>
      <c r="F37">
        <v>2017</v>
      </c>
      <c r="G37" t="s">
        <v>39</v>
      </c>
      <c r="H37" t="s">
        <v>15</v>
      </c>
    </row>
    <row r="38" spans="1:8" x14ac:dyDescent="0.35">
      <c r="A38" t="s">
        <v>27</v>
      </c>
      <c r="B38">
        <v>76532.800000000003</v>
      </c>
      <c r="C38">
        <v>1195.98</v>
      </c>
      <c r="D38">
        <v>10686.63</v>
      </c>
      <c r="E38" t="s">
        <v>14</v>
      </c>
      <c r="F38">
        <v>2016</v>
      </c>
      <c r="G38" t="s">
        <v>38</v>
      </c>
      <c r="H38" t="s">
        <v>15</v>
      </c>
    </row>
    <row r="39" spans="1:8" x14ac:dyDescent="0.35">
      <c r="A39" t="s">
        <v>28</v>
      </c>
      <c r="B39">
        <v>156784.67000000001</v>
      </c>
      <c r="C39">
        <v>1207.1400000000001</v>
      </c>
      <c r="D39">
        <v>16811.919999999998</v>
      </c>
      <c r="E39" t="s">
        <v>14</v>
      </c>
      <c r="F39">
        <v>2018</v>
      </c>
      <c r="G39" t="s">
        <v>33</v>
      </c>
      <c r="H39" t="s">
        <v>15</v>
      </c>
    </row>
    <row r="40" spans="1:8" x14ac:dyDescent="0.35">
      <c r="A40" t="s">
        <v>28</v>
      </c>
      <c r="B40">
        <v>108106.92</v>
      </c>
      <c r="C40">
        <v>1220.47</v>
      </c>
      <c r="D40">
        <v>11776.59</v>
      </c>
      <c r="E40" t="s">
        <v>14</v>
      </c>
      <c r="F40">
        <v>2018</v>
      </c>
      <c r="G40" t="s">
        <v>35</v>
      </c>
      <c r="H40" t="s">
        <v>15</v>
      </c>
    </row>
    <row r="41" spans="1:8" x14ac:dyDescent="0.35">
      <c r="A41" t="s">
        <v>28</v>
      </c>
      <c r="B41">
        <v>130626.25</v>
      </c>
      <c r="C41">
        <v>1222.6400000000001</v>
      </c>
      <c r="D41">
        <v>10599.52</v>
      </c>
      <c r="E41" t="s">
        <v>14</v>
      </c>
      <c r="F41">
        <v>2017</v>
      </c>
      <c r="G41" t="s">
        <v>35</v>
      </c>
      <c r="H41" t="s">
        <v>15</v>
      </c>
    </row>
    <row r="42" spans="1:8" x14ac:dyDescent="0.35">
      <c r="A42" t="s">
        <v>27</v>
      </c>
      <c r="B42">
        <v>80088.5</v>
      </c>
      <c r="C42">
        <v>1223.26</v>
      </c>
      <c r="D42">
        <v>10462.19</v>
      </c>
      <c r="E42" t="s">
        <v>14</v>
      </c>
      <c r="F42">
        <v>2016</v>
      </c>
      <c r="G42" t="s">
        <v>29</v>
      </c>
      <c r="H42" t="s">
        <v>15</v>
      </c>
    </row>
    <row r="43" spans="1:8" x14ac:dyDescent="0.35">
      <c r="A43" t="s">
        <v>13</v>
      </c>
      <c r="B43">
        <v>155263.5</v>
      </c>
      <c r="C43">
        <v>1231.32</v>
      </c>
      <c r="D43">
        <v>12846.4</v>
      </c>
      <c r="E43" t="s">
        <v>14</v>
      </c>
      <c r="F43">
        <v>2018</v>
      </c>
      <c r="G43" t="s">
        <v>38</v>
      </c>
      <c r="H43" t="s">
        <v>15</v>
      </c>
    </row>
    <row r="44" spans="1:8" x14ac:dyDescent="0.35">
      <c r="A44" t="s">
        <v>27</v>
      </c>
      <c r="B44">
        <v>147287.20000000001</v>
      </c>
      <c r="C44">
        <v>1256.74</v>
      </c>
      <c r="D44">
        <v>12764.87</v>
      </c>
      <c r="E44" t="s">
        <v>14</v>
      </c>
      <c r="F44">
        <v>2017</v>
      </c>
      <c r="G44" t="s">
        <v>32</v>
      </c>
      <c r="H44" t="s">
        <v>15</v>
      </c>
    </row>
    <row r="45" spans="1:8" x14ac:dyDescent="0.35">
      <c r="A45" t="s">
        <v>13</v>
      </c>
      <c r="B45">
        <v>75283.19</v>
      </c>
      <c r="C45">
        <v>1259.22</v>
      </c>
      <c r="D45">
        <v>14999.039999999999</v>
      </c>
      <c r="E45" t="s">
        <v>14</v>
      </c>
      <c r="F45">
        <v>2017</v>
      </c>
      <c r="G45" t="s">
        <v>29</v>
      </c>
      <c r="H45" t="s">
        <v>15</v>
      </c>
    </row>
    <row r="46" spans="1:8" x14ac:dyDescent="0.35">
      <c r="A46" t="s">
        <v>13</v>
      </c>
      <c r="B46">
        <v>145501.29</v>
      </c>
      <c r="C46">
        <v>1259.8399999999999</v>
      </c>
      <c r="D46">
        <v>17250.57</v>
      </c>
      <c r="E46" t="s">
        <v>14</v>
      </c>
      <c r="F46">
        <v>2018</v>
      </c>
      <c r="G46" t="s">
        <v>37</v>
      </c>
      <c r="H46" t="s">
        <v>15</v>
      </c>
    </row>
    <row r="47" spans="1:8" x14ac:dyDescent="0.35">
      <c r="A47" t="s">
        <v>28</v>
      </c>
      <c r="B47">
        <v>146073.85999999999</v>
      </c>
      <c r="C47">
        <v>1263.25</v>
      </c>
      <c r="D47">
        <v>9258.4599999999991</v>
      </c>
      <c r="E47" t="s">
        <v>14</v>
      </c>
      <c r="F47">
        <v>2016</v>
      </c>
      <c r="G47" t="s">
        <v>30</v>
      </c>
      <c r="H47" t="s">
        <v>15</v>
      </c>
    </row>
    <row r="48" spans="1:8" x14ac:dyDescent="0.35">
      <c r="A48" t="s">
        <v>27</v>
      </c>
      <c r="B48">
        <v>148435.44</v>
      </c>
      <c r="C48">
        <v>1282.1600000000001</v>
      </c>
      <c r="D48">
        <v>14089.81</v>
      </c>
      <c r="E48" t="s">
        <v>14</v>
      </c>
      <c r="F48">
        <v>2018</v>
      </c>
      <c r="G48" t="s">
        <v>31</v>
      </c>
      <c r="H48" t="s">
        <v>15</v>
      </c>
    </row>
    <row r="49" spans="1:8" x14ac:dyDescent="0.35">
      <c r="A49" t="s">
        <v>27</v>
      </c>
      <c r="B49">
        <v>142398.81</v>
      </c>
      <c r="C49">
        <v>1285.26</v>
      </c>
      <c r="D49">
        <v>14753.21</v>
      </c>
      <c r="E49" t="s">
        <v>14</v>
      </c>
      <c r="F49">
        <v>2016</v>
      </c>
      <c r="G49" t="s">
        <v>32</v>
      </c>
      <c r="H49" t="s">
        <v>15</v>
      </c>
    </row>
    <row r="50" spans="1:8" x14ac:dyDescent="0.35">
      <c r="A50" t="s">
        <v>27</v>
      </c>
      <c r="B50">
        <v>67147.55</v>
      </c>
      <c r="C50">
        <v>1293.01</v>
      </c>
      <c r="D50">
        <v>15767.22</v>
      </c>
      <c r="E50" t="s">
        <v>14</v>
      </c>
      <c r="F50">
        <v>2017</v>
      </c>
      <c r="G50" t="s">
        <v>39</v>
      </c>
      <c r="H50" t="s">
        <v>15</v>
      </c>
    </row>
    <row r="51" spans="1:8" x14ac:dyDescent="0.35">
      <c r="A51" t="s">
        <v>28</v>
      </c>
      <c r="B51">
        <v>101540.5</v>
      </c>
      <c r="C51">
        <v>1302.6199999999999</v>
      </c>
      <c r="D51">
        <v>14149.95</v>
      </c>
      <c r="E51" t="s">
        <v>14</v>
      </c>
      <c r="F51">
        <v>2017</v>
      </c>
      <c r="G51" t="s">
        <v>31</v>
      </c>
      <c r="H51" t="s">
        <v>15</v>
      </c>
    </row>
    <row r="52" spans="1:8" x14ac:dyDescent="0.35">
      <c r="A52" t="s">
        <v>13</v>
      </c>
      <c r="B52">
        <v>145089.92000000001</v>
      </c>
      <c r="C52">
        <v>1304.17</v>
      </c>
      <c r="D52">
        <v>8769.59</v>
      </c>
      <c r="E52" t="s">
        <v>14</v>
      </c>
      <c r="F52">
        <v>2018</v>
      </c>
      <c r="G52" t="s">
        <v>30</v>
      </c>
      <c r="H52" t="s">
        <v>15</v>
      </c>
    </row>
    <row r="53" spans="1:8" x14ac:dyDescent="0.35">
      <c r="A53" t="s">
        <v>13</v>
      </c>
      <c r="B53">
        <v>152009.74</v>
      </c>
      <c r="C53">
        <v>1331.45</v>
      </c>
      <c r="D53">
        <v>13252.81</v>
      </c>
      <c r="E53" t="s">
        <v>14</v>
      </c>
      <c r="F53">
        <v>2019</v>
      </c>
      <c r="G53" t="s">
        <v>10</v>
      </c>
      <c r="H53" t="s">
        <v>15</v>
      </c>
    </row>
    <row r="54" spans="1:8" x14ac:dyDescent="0.35">
      <c r="A54" t="s">
        <v>27</v>
      </c>
      <c r="B54">
        <v>73976.23</v>
      </c>
      <c r="C54">
        <v>1332.3799999999999</v>
      </c>
      <c r="D54">
        <v>9071.2199999999993</v>
      </c>
      <c r="E54" t="s">
        <v>14</v>
      </c>
      <c r="F54">
        <v>2016</v>
      </c>
      <c r="G54" t="s">
        <v>30</v>
      </c>
      <c r="H54" t="s">
        <v>15</v>
      </c>
    </row>
    <row r="55" spans="1:8" x14ac:dyDescent="0.35">
      <c r="A55" t="s">
        <v>13</v>
      </c>
      <c r="B55">
        <v>136383.26</v>
      </c>
      <c r="C55">
        <v>1343.23</v>
      </c>
      <c r="D55">
        <v>16934.060000000001</v>
      </c>
      <c r="E55" t="s">
        <v>14</v>
      </c>
      <c r="F55">
        <v>2018</v>
      </c>
      <c r="G55" t="s">
        <v>36</v>
      </c>
      <c r="H55" t="s">
        <v>15</v>
      </c>
    </row>
    <row r="56" spans="1:8" x14ac:dyDescent="0.35">
      <c r="A56" t="s">
        <v>13</v>
      </c>
      <c r="B56">
        <v>128974.56999999999</v>
      </c>
      <c r="C56">
        <v>1343.54</v>
      </c>
      <c r="D56">
        <v>16434.96</v>
      </c>
      <c r="E56" t="s">
        <v>14</v>
      </c>
      <c r="F56">
        <v>2017</v>
      </c>
      <c r="G56" t="s">
        <v>36</v>
      </c>
      <c r="H56" t="s">
        <v>15</v>
      </c>
    </row>
    <row r="57" spans="1:8" x14ac:dyDescent="0.35">
      <c r="A57" t="s">
        <v>13</v>
      </c>
      <c r="B57">
        <v>82363.28</v>
      </c>
      <c r="C57">
        <v>1350.67</v>
      </c>
      <c r="D57">
        <v>11577.57</v>
      </c>
      <c r="E57" t="s">
        <v>14</v>
      </c>
      <c r="F57">
        <v>2016</v>
      </c>
      <c r="G57" t="s">
        <v>32</v>
      </c>
      <c r="H57" t="s">
        <v>15</v>
      </c>
    </row>
    <row r="58" spans="1:8" x14ac:dyDescent="0.35">
      <c r="A58" t="s">
        <v>13</v>
      </c>
      <c r="B58">
        <v>115759.58</v>
      </c>
      <c r="C58">
        <v>1352.84</v>
      </c>
      <c r="D58">
        <v>13451.52</v>
      </c>
      <c r="E58" t="s">
        <v>14</v>
      </c>
      <c r="F58">
        <v>2017</v>
      </c>
      <c r="G58" t="s">
        <v>33</v>
      </c>
      <c r="H58" t="s">
        <v>15</v>
      </c>
    </row>
    <row r="59" spans="1:8" x14ac:dyDescent="0.35">
      <c r="A59" t="s">
        <v>13</v>
      </c>
      <c r="B59">
        <v>92955.67</v>
      </c>
      <c r="C59">
        <v>1355.01</v>
      </c>
      <c r="D59">
        <v>8626.3700000000008</v>
      </c>
      <c r="E59" t="s">
        <v>14</v>
      </c>
      <c r="F59">
        <v>2018</v>
      </c>
      <c r="G59" t="s">
        <v>39</v>
      </c>
      <c r="H59" t="s">
        <v>15</v>
      </c>
    </row>
    <row r="60" spans="1:8" x14ac:dyDescent="0.35">
      <c r="A60" t="s">
        <v>28</v>
      </c>
      <c r="B60">
        <v>154672.01999999999</v>
      </c>
      <c r="C60">
        <v>1355.94</v>
      </c>
      <c r="D60">
        <v>10583.4</v>
      </c>
      <c r="E60" t="s">
        <v>14</v>
      </c>
      <c r="F60">
        <v>2016</v>
      </c>
      <c r="G60" t="s">
        <v>32</v>
      </c>
      <c r="H60" t="s">
        <v>15</v>
      </c>
    </row>
    <row r="61" spans="1:8" x14ac:dyDescent="0.35">
      <c r="A61" t="s">
        <v>28</v>
      </c>
      <c r="B61">
        <v>96219.97</v>
      </c>
      <c r="C61">
        <v>1357.18</v>
      </c>
      <c r="D61">
        <v>14755.07</v>
      </c>
      <c r="E61" t="s">
        <v>14</v>
      </c>
      <c r="F61">
        <v>2016</v>
      </c>
      <c r="G61" t="s">
        <v>31</v>
      </c>
      <c r="H61" t="s">
        <v>15</v>
      </c>
    </row>
    <row r="62" spans="1:8" x14ac:dyDescent="0.35">
      <c r="A62" t="s">
        <v>28</v>
      </c>
      <c r="B62">
        <v>126728.31</v>
      </c>
      <c r="C62">
        <v>1364.93</v>
      </c>
      <c r="D62">
        <v>7081.95</v>
      </c>
      <c r="E62" t="s">
        <v>14</v>
      </c>
      <c r="F62">
        <v>2016</v>
      </c>
      <c r="G62" t="s">
        <v>29</v>
      </c>
      <c r="H62" t="s">
        <v>15</v>
      </c>
    </row>
    <row r="63" spans="1:8" x14ac:dyDescent="0.35">
      <c r="A63" t="s">
        <v>13</v>
      </c>
      <c r="B63">
        <v>66774.62</v>
      </c>
      <c r="C63">
        <v>1381.36</v>
      </c>
      <c r="D63">
        <v>8703.25</v>
      </c>
      <c r="E63" t="s">
        <v>14</v>
      </c>
      <c r="F63">
        <v>2017</v>
      </c>
      <c r="G63" t="s">
        <v>35</v>
      </c>
      <c r="H63" t="s">
        <v>15</v>
      </c>
    </row>
    <row r="64" spans="1:8" x14ac:dyDescent="0.35">
      <c r="A64" t="s">
        <v>28</v>
      </c>
      <c r="B64">
        <v>124203.36</v>
      </c>
      <c r="C64">
        <v>1382.6</v>
      </c>
      <c r="D64">
        <v>8791.6</v>
      </c>
      <c r="E64" t="s">
        <v>14</v>
      </c>
      <c r="F64">
        <v>2017</v>
      </c>
      <c r="G64" t="s">
        <v>36</v>
      </c>
      <c r="H64" t="s">
        <v>15</v>
      </c>
    </row>
    <row r="65" spans="1:8" x14ac:dyDescent="0.35">
      <c r="A65" t="s">
        <v>27</v>
      </c>
      <c r="B65">
        <v>156385.70000000001</v>
      </c>
      <c r="C65">
        <v>1389.73</v>
      </c>
      <c r="D65">
        <v>13740.75</v>
      </c>
      <c r="E65" t="s">
        <v>14</v>
      </c>
      <c r="F65">
        <v>2019</v>
      </c>
      <c r="G65" t="s">
        <v>30</v>
      </c>
      <c r="H65" t="s">
        <v>15</v>
      </c>
    </row>
    <row r="66" spans="1:8" x14ac:dyDescent="0.35">
      <c r="A66" t="s">
        <v>13</v>
      </c>
      <c r="B66">
        <v>136071.09</v>
      </c>
      <c r="C66">
        <v>1407.4</v>
      </c>
      <c r="D66">
        <v>14302.16</v>
      </c>
      <c r="E66" t="s">
        <v>14</v>
      </c>
      <c r="F66">
        <v>2016</v>
      </c>
      <c r="G66" t="s">
        <v>34</v>
      </c>
      <c r="H66" t="s">
        <v>15</v>
      </c>
    </row>
    <row r="67" spans="1:8" x14ac:dyDescent="0.35">
      <c r="A67" t="s">
        <v>28</v>
      </c>
      <c r="B67">
        <v>69395.98</v>
      </c>
      <c r="C67">
        <v>1408.02</v>
      </c>
      <c r="D67">
        <v>12143.32</v>
      </c>
      <c r="E67" t="s">
        <v>14</v>
      </c>
      <c r="F67">
        <v>2017</v>
      </c>
      <c r="G67" t="s">
        <v>37</v>
      </c>
      <c r="H67" t="s">
        <v>15</v>
      </c>
    </row>
    <row r="68" spans="1:8" x14ac:dyDescent="0.35">
      <c r="A68" t="s">
        <v>28</v>
      </c>
      <c r="B68">
        <v>122348.63</v>
      </c>
      <c r="C68">
        <v>1417.94</v>
      </c>
      <c r="D68">
        <v>9383.08</v>
      </c>
      <c r="E68" t="s">
        <v>14</v>
      </c>
      <c r="F68">
        <v>2016</v>
      </c>
      <c r="G68" t="s">
        <v>36</v>
      </c>
      <c r="H68" t="s">
        <v>15</v>
      </c>
    </row>
    <row r="69" spans="1:8" x14ac:dyDescent="0.35">
      <c r="A69" t="s">
        <v>27</v>
      </c>
      <c r="B69">
        <v>130801.4</v>
      </c>
      <c r="C69">
        <v>1418.25</v>
      </c>
      <c r="D69">
        <v>16695.05</v>
      </c>
      <c r="E69" t="s">
        <v>14</v>
      </c>
      <c r="F69">
        <v>2017</v>
      </c>
      <c r="G69" t="s">
        <v>36</v>
      </c>
      <c r="H69" t="s">
        <v>15</v>
      </c>
    </row>
    <row r="70" spans="1:8" x14ac:dyDescent="0.35">
      <c r="A70" t="s">
        <v>28</v>
      </c>
      <c r="B70">
        <v>72725.38</v>
      </c>
      <c r="C70">
        <v>1418.87</v>
      </c>
      <c r="D70">
        <v>16508.12</v>
      </c>
      <c r="E70" t="s">
        <v>14</v>
      </c>
      <c r="F70">
        <v>2018</v>
      </c>
      <c r="G70" t="s">
        <v>30</v>
      </c>
      <c r="H70" t="s">
        <v>15</v>
      </c>
    </row>
    <row r="71" spans="1:8" x14ac:dyDescent="0.35">
      <c r="A71" t="s">
        <v>28</v>
      </c>
      <c r="B71">
        <v>118073.11</v>
      </c>
      <c r="C71">
        <v>1419.18</v>
      </c>
      <c r="D71">
        <v>16113.8</v>
      </c>
      <c r="E71" t="s">
        <v>14</v>
      </c>
      <c r="F71">
        <v>2019</v>
      </c>
      <c r="G71" t="s">
        <v>32</v>
      </c>
      <c r="H71" t="s">
        <v>15</v>
      </c>
    </row>
    <row r="72" spans="1:8" x14ac:dyDescent="0.35">
      <c r="A72" t="s">
        <v>13</v>
      </c>
      <c r="B72">
        <v>126162.25</v>
      </c>
      <c r="C72">
        <v>1435.61</v>
      </c>
      <c r="D72">
        <v>9214.75</v>
      </c>
      <c r="E72" t="s">
        <v>14</v>
      </c>
      <c r="F72">
        <v>2017</v>
      </c>
      <c r="G72" t="s">
        <v>10</v>
      </c>
      <c r="H72" t="s">
        <v>15</v>
      </c>
    </row>
    <row r="73" spans="1:8" x14ac:dyDescent="0.35">
      <c r="A73" t="s">
        <v>13</v>
      </c>
      <c r="B73">
        <v>120189.48</v>
      </c>
      <c r="C73">
        <v>1445.84</v>
      </c>
      <c r="D73">
        <v>16063.27</v>
      </c>
      <c r="E73" t="s">
        <v>14</v>
      </c>
      <c r="F73">
        <v>2018</v>
      </c>
      <c r="G73" t="s">
        <v>33</v>
      </c>
      <c r="H73" t="s">
        <v>15</v>
      </c>
    </row>
    <row r="74" spans="1:8" x14ac:dyDescent="0.35">
      <c r="A74" t="s">
        <v>13</v>
      </c>
      <c r="B74">
        <v>111410.28</v>
      </c>
      <c r="C74">
        <v>1447.08</v>
      </c>
      <c r="D74">
        <v>16795.490000000002</v>
      </c>
      <c r="E74" t="s">
        <v>14</v>
      </c>
      <c r="F74">
        <v>2018</v>
      </c>
      <c r="G74" t="s">
        <v>29</v>
      </c>
      <c r="H74" t="s">
        <v>15</v>
      </c>
    </row>
    <row r="75" spans="1:8" x14ac:dyDescent="0.35">
      <c r="A75" t="s">
        <v>27</v>
      </c>
      <c r="B75">
        <v>66203.289999999994</v>
      </c>
      <c r="C75">
        <v>1470.02</v>
      </c>
      <c r="D75">
        <v>13210.34</v>
      </c>
      <c r="E75" t="s">
        <v>14</v>
      </c>
      <c r="F75">
        <v>2019</v>
      </c>
      <c r="G75" t="s">
        <v>29</v>
      </c>
      <c r="H75" t="s">
        <v>15</v>
      </c>
    </row>
    <row r="76" spans="1:8" x14ac:dyDescent="0.35">
      <c r="A76" t="s">
        <v>28</v>
      </c>
      <c r="B76">
        <v>65014.13</v>
      </c>
      <c r="C76">
        <v>1470.33</v>
      </c>
      <c r="D76">
        <v>13998.36</v>
      </c>
      <c r="E76" t="s">
        <v>14</v>
      </c>
      <c r="F76">
        <v>2018</v>
      </c>
      <c r="G76" t="s">
        <v>39</v>
      </c>
      <c r="H76" t="s">
        <v>15</v>
      </c>
    </row>
    <row r="77" spans="1:8" x14ac:dyDescent="0.35">
      <c r="A77" t="s">
        <v>28</v>
      </c>
      <c r="B77">
        <v>70282.27</v>
      </c>
      <c r="C77">
        <v>1479.94</v>
      </c>
      <c r="D77">
        <v>15411.03</v>
      </c>
      <c r="E77" t="s">
        <v>14</v>
      </c>
      <c r="F77">
        <v>2018</v>
      </c>
      <c r="G77" t="s">
        <v>32</v>
      </c>
      <c r="H77" t="s">
        <v>15</v>
      </c>
    </row>
    <row r="78" spans="1:8" x14ac:dyDescent="0.35">
      <c r="A78" t="s">
        <v>27</v>
      </c>
      <c r="B78">
        <v>117910.98</v>
      </c>
      <c r="C78">
        <v>1487.07</v>
      </c>
      <c r="D78">
        <v>12516.25</v>
      </c>
      <c r="E78" t="s">
        <v>14</v>
      </c>
      <c r="F78">
        <v>2018</v>
      </c>
      <c r="G78" t="s">
        <v>38</v>
      </c>
      <c r="H78" t="s">
        <v>15</v>
      </c>
    </row>
    <row r="79" spans="1:8" x14ac:dyDescent="0.35">
      <c r="A79" t="s">
        <v>27</v>
      </c>
      <c r="B79">
        <v>144521.69</v>
      </c>
      <c r="C79">
        <v>1488.93</v>
      </c>
      <c r="D79">
        <v>13719.98</v>
      </c>
      <c r="E79" t="s">
        <v>14</v>
      </c>
      <c r="F79">
        <v>2018</v>
      </c>
      <c r="G79" t="s">
        <v>29</v>
      </c>
      <c r="H79" t="s">
        <v>15</v>
      </c>
    </row>
    <row r="80" spans="1:8" x14ac:dyDescent="0.35">
      <c r="A80" t="s">
        <v>13</v>
      </c>
      <c r="B80">
        <v>131157.59</v>
      </c>
      <c r="C80">
        <v>1504.74</v>
      </c>
      <c r="D80">
        <v>10973.07</v>
      </c>
      <c r="E80" t="s">
        <v>14</v>
      </c>
      <c r="F80">
        <v>2016</v>
      </c>
      <c r="G80" t="s">
        <v>30</v>
      </c>
      <c r="H80" t="s">
        <v>15</v>
      </c>
    </row>
    <row r="81" spans="1:8" x14ac:dyDescent="0.35">
      <c r="A81" t="s">
        <v>27</v>
      </c>
      <c r="B81">
        <v>87443.25</v>
      </c>
      <c r="C81">
        <v>1509.08</v>
      </c>
      <c r="D81">
        <v>10020.75</v>
      </c>
      <c r="E81" t="s">
        <v>14</v>
      </c>
      <c r="F81">
        <v>2018</v>
      </c>
      <c r="G81" t="s">
        <v>33</v>
      </c>
      <c r="H81" t="s">
        <v>15</v>
      </c>
    </row>
    <row r="82" spans="1:8" x14ac:dyDescent="0.35">
      <c r="A82" t="s">
        <v>28</v>
      </c>
      <c r="B82">
        <v>75666.039999999994</v>
      </c>
      <c r="C82">
        <v>1512.8</v>
      </c>
      <c r="D82">
        <v>13341.47</v>
      </c>
      <c r="E82" t="s">
        <v>14</v>
      </c>
      <c r="F82">
        <v>2018</v>
      </c>
      <c r="G82" t="s">
        <v>38</v>
      </c>
      <c r="H82" t="s">
        <v>15</v>
      </c>
    </row>
    <row r="83" spans="1:8" x14ac:dyDescent="0.35">
      <c r="A83" t="s">
        <v>13</v>
      </c>
      <c r="B83">
        <v>149778.35999999999</v>
      </c>
      <c r="C83">
        <v>1516.21</v>
      </c>
      <c r="D83">
        <v>12926.69</v>
      </c>
      <c r="E83" t="s">
        <v>14</v>
      </c>
      <c r="F83">
        <v>2017</v>
      </c>
      <c r="G83" t="s">
        <v>31</v>
      </c>
      <c r="H83" t="s">
        <v>15</v>
      </c>
    </row>
    <row r="84" spans="1:8" x14ac:dyDescent="0.35">
      <c r="A84" t="s">
        <v>27</v>
      </c>
      <c r="B84">
        <v>83188.81</v>
      </c>
      <c r="C84">
        <v>1517.45</v>
      </c>
      <c r="D84">
        <v>13927.99</v>
      </c>
      <c r="E84" t="s">
        <v>14</v>
      </c>
      <c r="F84">
        <v>2016</v>
      </c>
      <c r="G84" t="s">
        <v>39</v>
      </c>
      <c r="H84" t="s">
        <v>15</v>
      </c>
    </row>
    <row r="85" spans="1:8" x14ac:dyDescent="0.35">
      <c r="A85" t="s">
        <v>28</v>
      </c>
      <c r="B85">
        <v>103317.11</v>
      </c>
      <c r="C85">
        <v>1519.62</v>
      </c>
      <c r="D85">
        <v>15598.89</v>
      </c>
      <c r="E85" t="s">
        <v>14</v>
      </c>
      <c r="F85">
        <v>2016</v>
      </c>
      <c r="G85" t="s">
        <v>34</v>
      </c>
      <c r="H85" t="s">
        <v>15</v>
      </c>
    </row>
    <row r="86" spans="1:8" x14ac:dyDescent="0.35">
      <c r="A86" t="s">
        <v>13</v>
      </c>
      <c r="B86">
        <v>71195.839999999997</v>
      </c>
      <c r="C86">
        <v>1522.41</v>
      </c>
      <c r="D86">
        <v>15295.09</v>
      </c>
      <c r="E86" t="s">
        <v>14</v>
      </c>
      <c r="F86">
        <v>2016</v>
      </c>
      <c r="G86" t="s">
        <v>39</v>
      </c>
      <c r="H86" t="s">
        <v>15</v>
      </c>
    </row>
    <row r="87" spans="1:8" x14ac:dyDescent="0.35">
      <c r="A87" t="s">
        <v>13</v>
      </c>
      <c r="B87">
        <v>107511.41</v>
      </c>
      <c r="C87">
        <v>1532.02</v>
      </c>
      <c r="D87">
        <v>13520.65</v>
      </c>
      <c r="E87" t="s">
        <v>14</v>
      </c>
      <c r="F87">
        <v>2016</v>
      </c>
      <c r="G87" t="s">
        <v>35</v>
      </c>
      <c r="H87" t="s">
        <v>15</v>
      </c>
    </row>
    <row r="88" spans="1:8" x14ac:dyDescent="0.35">
      <c r="A88" t="s">
        <v>28</v>
      </c>
      <c r="B88">
        <v>71187.78</v>
      </c>
      <c r="C88">
        <v>1539.77</v>
      </c>
      <c r="D88">
        <v>17052.79</v>
      </c>
      <c r="E88" t="s">
        <v>14</v>
      </c>
      <c r="F88">
        <v>2018</v>
      </c>
      <c r="G88" t="s">
        <v>36</v>
      </c>
      <c r="H88" t="s">
        <v>15</v>
      </c>
    </row>
    <row r="89" spans="1:8" x14ac:dyDescent="0.35">
      <c r="A89" t="s">
        <v>28</v>
      </c>
      <c r="B89">
        <v>80398.81</v>
      </c>
      <c r="C89">
        <v>1540.39</v>
      </c>
      <c r="D89">
        <v>12179.9</v>
      </c>
      <c r="E89" t="s">
        <v>14</v>
      </c>
      <c r="F89">
        <v>2016</v>
      </c>
      <c r="G89" t="s">
        <v>39</v>
      </c>
      <c r="H89" t="s">
        <v>15</v>
      </c>
    </row>
    <row r="90" spans="1:8" x14ac:dyDescent="0.35">
      <c r="A90" t="s">
        <v>13</v>
      </c>
      <c r="B90">
        <v>151392.53</v>
      </c>
      <c r="C90">
        <v>1564.8799999999999</v>
      </c>
      <c r="D90">
        <v>9053.86</v>
      </c>
      <c r="E90" t="s">
        <v>14</v>
      </c>
      <c r="F90">
        <v>2018</v>
      </c>
      <c r="G90" t="s">
        <v>32</v>
      </c>
      <c r="H90" t="s">
        <v>15</v>
      </c>
    </row>
    <row r="91" spans="1:8" x14ac:dyDescent="0.35">
      <c r="A91" t="s">
        <v>28</v>
      </c>
      <c r="B91">
        <v>151497.62</v>
      </c>
      <c r="C91">
        <v>1567.05</v>
      </c>
      <c r="D91">
        <v>10578.13</v>
      </c>
      <c r="E91" t="s">
        <v>14</v>
      </c>
      <c r="F91">
        <v>2017</v>
      </c>
      <c r="G91" t="s">
        <v>38</v>
      </c>
      <c r="H91" t="s">
        <v>15</v>
      </c>
    </row>
    <row r="92" spans="1:8" x14ac:dyDescent="0.35">
      <c r="A92" t="s">
        <v>27</v>
      </c>
      <c r="B92">
        <v>84625.97</v>
      </c>
      <c r="C92">
        <v>1572.6299999999999</v>
      </c>
      <c r="D92">
        <v>15788.3</v>
      </c>
      <c r="E92" t="s">
        <v>14</v>
      </c>
      <c r="F92">
        <v>2018</v>
      </c>
      <c r="G92" t="s">
        <v>32</v>
      </c>
      <c r="H92" t="s">
        <v>15</v>
      </c>
    </row>
    <row r="93" spans="1:8" x14ac:dyDescent="0.35">
      <c r="A93" t="s">
        <v>13</v>
      </c>
      <c r="B93">
        <v>109328.94</v>
      </c>
      <c r="C93">
        <v>1587.82</v>
      </c>
      <c r="D93">
        <v>9193.36</v>
      </c>
      <c r="E93" t="s">
        <v>14</v>
      </c>
      <c r="F93">
        <v>2019</v>
      </c>
      <c r="G93" t="s">
        <v>35</v>
      </c>
      <c r="H93" t="s">
        <v>15</v>
      </c>
    </row>
    <row r="94" spans="1:8" x14ac:dyDescent="0.35">
      <c r="A94" t="s">
        <v>28</v>
      </c>
      <c r="B94">
        <v>108957.56</v>
      </c>
      <c r="C94">
        <v>1596.19</v>
      </c>
      <c r="D94">
        <v>13492.75</v>
      </c>
      <c r="E94" t="s">
        <v>14</v>
      </c>
      <c r="F94">
        <v>2018</v>
      </c>
      <c r="G94" t="s">
        <v>10</v>
      </c>
      <c r="H94" t="s">
        <v>15</v>
      </c>
    </row>
    <row r="95" spans="1:8" x14ac:dyDescent="0.35">
      <c r="A95" t="s">
        <v>13</v>
      </c>
      <c r="B95">
        <v>86465.51</v>
      </c>
      <c r="C95">
        <v>1612.93</v>
      </c>
      <c r="D95">
        <v>15577.81</v>
      </c>
      <c r="E95" t="s">
        <v>14</v>
      </c>
      <c r="F95">
        <v>2017</v>
      </c>
      <c r="G95" t="s">
        <v>30</v>
      </c>
      <c r="H95" t="s">
        <v>15</v>
      </c>
    </row>
    <row r="96" spans="1:8" x14ac:dyDescent="0.35">
      <c r="A96" t="s">
        <v>28</v>
      </c>
      <c r="B96">
        <v>103908.28</v>
      </c>
      <c r="C96">
        <v>1618.82</v>
      </c>
      <c r="D96">
        <v>12802.69</v>
      </c>
      <c r="E96" t="s">
        <v>14</v>
      </c>
      <c r="F96">
        <v>2017</v>
      </c>
      <c r="G96" t="s">
        <v>29</v>
      </c>
      <c r="H96" t="s">
        <v>15</v>
      </c>
    </row>
    <row r="97" spans="1:8" x14ac:dyDescent="0.35">
      <c r="A97" t="s">
        <v>28</v>
      </c>
      <c r="B97">
        <v>66584.59</v>
      </c>
      <c r="C97">
        <v>1620.37</v>
      </c>
      <c r="D97">
        <v>17091.23</v>
      </c>
      <c r="E97" t="s">
        <v>14</v>
      </c>
      <c r="F97">
        <v>2018</v>
      </c>
      <c r="G97" t="s">
        <v>34</v>
      </c>
      <c r="H97" t="s">
        <v>15</v>
      </c>
    </row>
    <row r="98" spans="1:8" x14ac:dyDescent="0.35">
      <c r="A98" t="s">
        <v>27</v>
      </c>
      <c r="B98">
        <v>64894.159999999996</v>
      </c>
      <c r="C98">
        <v>1620.99</v>
      </c>
      <c r="D98">
        <v>14388.65</v>
      </c>
      <c r="E98" t="s">
        <v>14</v>
      </c>
      <c r="F98">
        <v>2019</v>
      </c>
      <c r="G98" t="s">
        <v>33</v>
      </c>
      <c r="H98" t="s">
        <v>15</v>
      </c>
    </row>
    <row r="99" spans="1:8" x14ac:dyDescent="0.35">
      <c r="A99" t="s">
        <v>27</v>
      </c>
      <c r="B99">
        <v>70209.73</v>
      </c>
      <c r="C99">
        <v>1621.3</v>
      </c>
      <c r="D99">
        <v>15934.619999999999</v>
      </c>
      <c r="E99" t="s">
        <v>14</v>
      </c>
      <c r="F99">
        <v>2019</v>
      </c>
      <c r="G99" t="s">
        <v>32</v>
      </c>
      <c r="H99" t="s">
        <v>15</v>
      </c>
    </row>
    <row r="100" spans="1:8" x14ac:dyDescent="0.35">
      <c r="A100" t="s">
        <v>27</v>
      </c>
      <c r="B100">
        <v>89723.92</v>
      </c>
      <c r="C100">
        <v>1625.02</v>
      </c>
      <c r="D100">
        <v>10957.88</v>
      </c>
      <c r="E100" t="s">
        <v>14</v>
      </c>
      <c r="F100">
        <v>2018</v>
      </c>
      <c r="G100" t="s">
        <v>39</v>
      </c>
      <c r="H100" t="s">
        <v>15</v>
      </c>
    </row>
    <row r="101" spans="1:8" x14ac:dyDescent="0.35">
      <c r="A101" t="s">
        <v>28</v>
      </c>
      <c r="B101">
        <v>95074.52</v>
      </c>
      <c r="C101">
        <v>1627.19</v>
      </c>
      <c r="D101">
        <v>12054.35</v>
      </c>
      <c r="E101" t="s">
        <v>14</v>
      </c>
      <c r="F101">
        <v>2018</v>
      </c>
      <c r="G101" t="s">
        <v>29</v>
      </c>
      <c r="H101" t="s">
        <v>15</v>
      </c>
    </row>
    <row r="102" spans="1:8" x14ac:dyDescent="0.35">
      <c r="A102" t="s">
        <v>13</v>
      </c>
      <c r="B102">
        <v>111916.2</v>
      </c>
      <c r="C102">
        <v>1644.24</v>
      </c>
      <c r="D102">
        <v>16364.59</v>
      </c>
      <c r="E102" t="s">
        <v>14</v>
      </c>
      <c r="F102">
        <v>2019</v>
      </c>
      <c r="G102" t="s">
        <v>31</v>
      </c>
      <c r="H102" t="s">
        <v>15</v>
      </c>
    </row>
    <row r="103" spans="1:8" x14ac:dyDescent="0.35">
      <c r="A103" t="s">
        <v>27</v>
      </c>
      <c r="B103">
        <v>63709.96</v>
      </c>
      <c r="C103">
        <v>1653.54</v>
      </c>
      <c r="D103">
        <v>11487.98</v>
      </c>
      <c r="E103" t="s">
        <v>14</v>
      </c>
      <c r="F103">
        <v>2016</v>
      </c>
      <c r="G103" t="s">
        <v>34</v>
      </c>
      <c r="H103" t="s">
        <v>15</v>
      </c>
    </row>
    <row r="104" spans="1:8" x14ac:dyDescent="0.35">
      <c r="A104" t="s">
        <v>27</v>
      </c>
      <c r="B104">
        <v>97992.55</v>
      </c>
      <c r="C104">
        <v>1677.72</v>
      </c>
      <c r="D104">
        <v>10890.92</v>
      </c>
      <c r="E104" t="s">
        <v>14</v>
      </c>
      <c r="F104">
        <v>2019</v>
      </c>
      <c r="G104" t="s">
        <v>31</v>
      </c>
      <c r="H104" t="s">
        <v>15</v>
      </c>
    </row>
    <row r="105" spans="1:8" x14ac:dyDescent="0.35">
      <c r="A105" t="s">
        <v>27</v>
      </c>
      <c r="B105">
        <v>74425.73</v>
      </c>
      <c r="C105">
        <v>1682.06</v>
      </c>
      <c r="D105">
        <v>17089.68</v>
      </c>
      <c r="E105" t="s">
        <v>14</v>
      </c>
      <c r="F105">
        <v>2019</v>
      </c>
      <c r="G105" t="s">
        <v>35</v>
      </c>
      <c r="H105" t="s">
        <v>15</v>
      </c>
    </row>
    <row r="106" spans="1:8" x14ac:dyDescent="0.35">
      <c r="A106" t="s">
        <v>28</v>
      </c>
      <c r="B106">
        <v>83013.66</v>
      </c>
      <c r="C106">
        <v>1690.12</v>
      </c>
      <c r="D106">
        <v>11915.47</v>
      </c>
      <c r="E106" t="s">
        <v>14</v>
      </c>
      <c r="F106">
        <v>2019</v>
      </c>
      <c r="G106" t="s">
        <v>10</v>
      </c>
      <c r="H106" t="s">
        <v>15</v>
      </c>
    </row>
    <row r="107" spans="1:8" x14ac:dyDescent="0.35">
      <c r="A107" t="s">
        <v>27</v>
      </c>
      <c r="B107">
        <v>82857.11</v>
      </c>
      <c r="C107">
        <v>1700.66</v>
      </c>
      <c r="D107">
        <v>15112.81</v>
      </c>
      <c r="E107" t="s">
        <v>14</v>
      </c>
      <c r="F107">
        <v>2017</v>
      </c>
      <c r="G107" t="s">
        <v>29</v>
      </c>
      <c r="H107" t="s">
        <v>15</v>
      </c>
    </row>
    <row r="108" spans="1:8" x14ac:dyDescent="0.35">
      <c r="A108" t="s">
        <v>27</v>
      </c>
      <c r="B108">
        <v>86958.1</v>
      </c>
      <c r="C108">
        <v>1702.52</v>
      </c>
      <c r="D108">
        <v>14921.539999999999</v>
      </c>
      <c r="E108" t="s">
        <v>14</v>
      </c>
      <c r="F108">
        <v>2019</v>
      </c>
      <c r="G108" t="s">
        <v>39</v>
      </c>
      <c r="H108" t="s">
        <v>15</v>
      </c>
    </row>
    <row r="109" spans="1:8" x14ac:dyDescent="0.35">
      <c r="A109" t="s">
        <v>28</v>
      </c>
      <c r="B109">
        <v>139134.51</v>
      </c>
      <c r="C109">
        <v>1704.3799999999999</v>
      </c>
      <c r="D109">
        <v>11771.32</v>
      </c>
      <c r="E109" t="s">
        <v>14</v>
      </c>
      <c r="F109">
        <v>2017</v>
      </c>
      <c r="G109" t="s">
        <v>33</v>
      </c>
      <c r="H109" t="s">
        <v>15</v>
      </c>
    </row>
    <row r="110" spans="1:8" x14ac:dyDescent="0.35">
      <c r="A110" t="s">
        <v>27</v>
      </c>
      <c r="B110">
        <v>82138.84</v>
      </c>
      <c r="C110">
        <v>1707.17</v>
      </c>
      <c r="D110">
        <v>12102.71</v>
      </c>
      <c r="E110" t="s">
        <v>14</v>
      </c>
      <c r="F110">
        <v>2018</v>
      </c>
      <c r="G110" t="s">
        <v>35</v>
      </c>
      <c r="H110" t="s">
        <v>15</v>
      </c>
    </row>
    <row r="111" spans="1:8" x14ac:dyDescent="0.35">
      <c r="A111" t="s">
        <v>27</v>
      </c>
      <c r="B111">
        <v>76298.13</v>
      </c>
      <c r="C111">
        <v>1711.82</v>
      </c>
      <c r="D111">
        <v>13156.4</v>
      </c>
      <c r="E111" t="s">
        <v>14</v>
      </c>
      <c r="F111">
        <v>2018</v>
      </c>
      <c r="G111" t="s">
        <v>30</v>
      </c>
      <c r="H111" t="s">
        <v>15</v>
      </c>
    </row>
    <row r="112" spans="1:8" x14ac:dyDescent="0.35">
      <c r="A112" t="s">
        <v>27</v>
      </c>
      <c r="B112">
        <v>71411.289999999994</v>
      </c>
      <c r="C112">
        <v>1717.71</v>
      </c>
      <c r="D112">
        <v>9483.2099999999991</v>
      </c>
      <c r="E112" t="s">
        <v>14</v>
      </c>
      <c r="F112">
        <v>2017</v>
      </c>
      <c r="G112" t="s">
        <v>37</v>
      </c>
      <c r="H112" t="s">
        <v>15</v>
      </c>
    </row>
    <row r="113" spans="1:8" x14ac:dyDescent="0.35">
      <c r="A113" t="s">
        <v>27</v>
      </c>
      <c r="B113">
        <v>102255.67</v>
      </c>
      <c r="C113">
        <v>1720.5</v>
      </c>
      <c r="D113">
        <v>17463.849999999999</v>
      </c>
      <c r="E113" t="s">
        <v>14</v>
      </c>
      <c r="F113">
        <v>2019</v>
      </c>
      <c r="G113" t="s">
        <v>37</v>
      </c>
      <c r="H113" t="s">
        <v>15</v>
      </c>
    </row>
    <row r="114" spans="1:8" x14ac:dyDescent="0.35">
      <c r="A114" t="s">
        <v>13</v>
      </c>
      <c r="B114">
        <v>73255.48</v>
      </c>
      <c r="C114">
        <v>1732.9</v>
      </c>
      <c r="D114">
        <v>15670.5</v>
      </c>
      <c r="E114" t="s">
        <v>14</v>
      </c>
      <c r="F114">
        <v>2019</v>
      </c>
      <c r="G114" t="s">
        <v>38</v>
      </c>
      <c r="H114" t="s">
        <v>15</v>
      </c>
    </row>
    <row r="115" spans="1:8" x14ac:dyDescent="0.35">
      <c r="A115" t="s">
        <v>28</v>
      </c>
      <c r="B115">
        <v>137417.42000000001</v>
      </c>
      <c r="C115">
        <v>1739.1</v>
      </c>
      <c r="D115">
        <v>13028.37</v>
      </c>
      <c r="E115" t="s">
        <v>14</v>
      </c>
      <c r="F115">
        <v>2019</v>
      </c>
      <c r="G115" t="s">
        <v>39</v>
      </c>
      <c r="H115" t="s">
        <v>15</v>
      </c>
    </row>
    <row r="116" spans="1:8" x14ac:dyDescent="0.35">
      <c r="A116" t="s">
        <v>27</v>
      </c>
      <c r="B116">
        <v>88895.91</v>
      </c>
      <c r="C116">
        <v>1741.89</v>
      </c>
      <c r="D116">
        <v>14995.32</v>
      </c>
      <c r="E116" t="s">
        <v>14</v>
      </c>
      <c r="F116">
        <v>2019</v>
      </c>
      <c r="G116" t="s">
        <v>36</v>
      </c>
      <c r="H116" t="s">
        <v>15</v>
      </c>
    </row>
    <row r="117" spans="1:8" x14ac:dyDescent="0.35">
      <c r="A117" t="s">
        <v>13</v>
      </c>
      <c r="B117">
        <v>154080.54</v>
      </c>
      <c r="C117">
        <v>1746.23</v>
      </c>
      <c r="D117">
        <v>15353.06</v>
      </c>
      <c r="E117" t="s">
        <v>14</v>
      </c>
      <c r="F117">
        <v>2017</v>
      </c>
      <c r="G117" t="s">
        <v>37</v>
      </c>
      <c r="H117" t="s">
        <v>15</v>
      </c>
    </row>
    <row r="118" spans="1:8" x14ac:dyDescent="0.35">
      <c r="A118" t="s">
        <v>13</v>
      </c>
      <c r="B118">
        <v>112934.86</v>
      </c>
      <c r="C118">
        <v>1747.16</v>
      </c>
      <c r="D118">
        <v>15275.56</v>
      </c>
      <c r="E118" t="s">
        <v>14</v>
      </c>
      <c r="F118">
        <v>2018</v>
      </c>
      <c r="G118" t="s">
        <v>31</v>
      </c>
      <c r="H118" t="s">
        <v>15</v>
      </c>
    </row>
    <row r="119" spans="1:8" x14ac:dyDescent="0.35">
      <c r="A119" t="s">
        <v>13</v>
      </c>
      <c r="B119">
        <v>155463.13999999998</v>
      </c>
      <c r="C119">
        <v>1798.93</v>
      </c>
      <c r="D119">
        <v>14251.94</v>
      </c>
      <c r="E119" t="s">
        <v>14</v>
      </c>
      <c r="F119">
        <v>2019</v>
      </c>
      <c r="G119" t="s">
        <v>39</v>
      </c>
      <c r="H119" t="s">
        <v>15</v>
      </c>
    </row>
    <row r="120" spans="1:8" x14ac:dyDescent="0.35">
      <c r="A120" t="s">
        <v>28</v>
      </c>
      <c r="B120">
        <v>84118.81</v>
      </c>
      <c r="C120">
        <v>1815.36</v>
      </c>
      <c r="D120">
        <v>16678</v>
      </c>
      <c r="E120" t="s">
        <v>14</v>
      </c>
      <c r="F120">
        <v>2018</v>
      </c>
      <c r="G120" t="s">
        <v>31</v>
      </c>
      <c r="H120" t="s">
        <v>15</v>
      </c>
    </row>
    <row r="121" spans="1:8" x14ac:dyDescent="0.35">
      <c r="A121" t="s">
        <v>28</v>
      </c>
      <c r="B121">
        <v>101075.19</v>
      </c>
      <c r="C121">
        <v>1851.94</v>
      </c>
      <c r="D121">
        <v>15367.32</v>
      </c>
      <c r="E121" t="s">
        <v>14</v>
      </c>
      <c r="F121">
        <v>2018</v>
      </c>
      <c r="G121" t="s">
        <v>37</v>
      </c>
      <c r="H121" t="s">
        <v>15</v>
      </c>
    </row>
    <row r="122" spans="1:8" x14ac:dyDescent="0.35">
      <c r="A122" t="s">
        <v>13</v>
      </c>
      <c r="B122">
        <v>69161.929999999993</v>
      </c>
      <c r="C122">
        <v>1862.79</v>
      </c>
      <c r="D122">
        <v>11074.44</v>
      </c>
      <c r="E122" t="s">
        <v>14</v>
      </c>
      <c r="F122">
        <v>2017</v>
      </c>
      <c r="G122" t="s">
        <v>34</v>
      </c>
      <c r="H122" t="s">
        <v>15</v>
      </c>
    </row>
    <row r="123" spans="1:8" x14ac:dyDescent="0.35">
      <c r="A123" t="s">
        <v>13</v>
      </c>
      <c r="B123">
        <v>78277.48</v>
      </c>
      <c r="C123">
        <v>1871.78</v>
      </c>
      <c r="D123">
        <v>16095.51</v>
      </c>
      <c r="E123" t="s">
        <v>14</v>
      </c>
      <c r="F123">
        <v>2019</v>
      </c>
      <c r="G123" t="s">
        <v>34</v>
      </c>
      <c r="H123" t="s">
        <v>15</v>
      </c>
    </row>
    <row r="124" spans="1:8" x14ac:dyDescent="0.35">
      <c r="A124" t="s">
        <v>13</v>
      </c>
      <c r="B124">
        <v>134445.76000000001</v>
      </c>
      <c r="C124">
        <v>1887.59</v>
      </c>
      <c r="D124">
        <v>14705.16</v>
      </c>
      <c r="E124" t="s">
        <v>14</v>
      </c>
      <c r="F124">
        <v>2018</v>
      </c>
      <c r="G124" t="s">
        <v>34</v>
      </c>
      <c r="H124" t="s">
        <v>15</v>
      </c>
    </row>
    <row r="125" spans="1:8" x14ac:dyDescent="0.35">
      <c r="A125" t="s">
        <v>27</v>
      </c>
      <c r="B125">
        <v>128734.63</v>
      </c>
      <c r="C125">
        <v>1904.6399999999999</v>
      </c>
      <c r="D125">
        <v>16841.68</v>
      </c>
      <c r="E125" t="s">
        <v>14</v>
      </c>
      <c r="F125">
        <v>2019</v>
      </c>
      <c r="G125" t="s">
        <v>10</v>
      </c>
      <c r="H125" t="s">
        <v>15</v>
      </c>
    </row>
    <row r="126" spans="1:8" x14ac:dyDescent="0.35">
      <c r="A126" t="s">
        <v>13</v>
      </c>
      <c r="B126">
        <v>89023.319999999992</v>
      </c>
      <c r="C126">
        <v>1904.6399999999999</v>
      </c>
      <c r="D126">
        <v>9794.4500000000007</v>
      </c>
      <c r="E126" t="s">
        <v>14</v>
      </c>
      <c r="F126">
        <v>2018</v>
      </c>
      <c r="G126" t="s">
        <v>35</v>
      </c>
      <c r="H126" t="s">
        <v>15</v>
      </c>
    </row>
    <row r="127" spans="1:8" x14ac:dyDescent="0.35">
      <c r="A127" t="s">
        <v>27</v>
      </c>
      <c r="B127">
        <v>121104.29</v>
      </c>
      <c r="C127">
        <v>1941.22</v>
      </c>
      <c r="D127">
        <v>8095.96</v>
      </c>
      <c r="E127" t="s">
        <v>14</v>
      </c>
      <c r="F127">
        <v>2018</v>
      </c>
      <c r="G127" t="s">
        <v>10</v>
      </c>
      <c r="H127" t="s">
        <v>15</v>
      </c>
    </row>
    <row r="128" spans="1:8" x14ac:dyDescent="0.35">
      <c r="A128" t="s">
        <v>27</v>
      </c>
      <c r="B128">
        <v>66310.86</v>
      </c>
      <c r="C128">
        <v>1944.32</v>
      </c>
      <c r="D128">
        <v>15492.56</v>
      </c>
      <c r="E128" t="s">
        <v>14</v>
      </c>
      <c r="F128">
        <v>2018</v>
      </c>
      <c r="G128" t="s">
        <v>37</v>
      </c>
      <c r="H128" t="s">
        <v>15</v>
      </c>
    </row>
    <row r="129" spans="1:8" x14ac:dyDescent="0.35">
      <c r="A129" t="s">
        <v>28</v>
      </c>
      <c r="B129">
        <v>142541.41</v>
      </c>
      <c r="C129">
        <v>1970.36</v>
      </c>
      <c r="D129">
        <v>9047.35</v>
      </c>
      <c r="E129" t="s">
        <v>14</v>
      </c>
      <c r="F129">
        <v>2019</v>
      </c>
      <c r="G129" t="s">
        <v>31</v>
      </c>
      <c r="H129" t="s">
        <v>15</v>
      </c>
    </row>
    <row r="130" spans="1:8" x14ac:dyDescent="0.35">
      <c r="A130" t="s">
        <v>27</v>
      </c>
      <c r="B130">
        <v>70967.679999999993</v>
      </c>
      <c r="C130">
        <v>1973.77</v>
      </c>
      <c r="D130">
        <v>10497.53</v>
      </c>
      <c r="E130" t="s">
        <v>14</v>
      </c>
      <c r="F130">
        <v>2018</v>
      </c>
      <c r="G130" t="s">
        <v>36</v>
      </c>
      <c r="H130" t="s">
        <v>15</v>
      </c>
    </row>
    <row r="131" spans="1:8" x14ac:dyDescent="0.35">
      <c r="A131" t="s">
        <v>27</v>
      </c>
      <c r="B131">
        <v>154559.79999999999</v>
      </c>
      <c r="C131">
        <v>1976.87</v>
      </c>
      <c r="D131">
        <v>14463.36</v>
      </c>
      <c r="E131" t="s">
        <v>14</v>
      </c>
      <c r="F131">
        <v>2019</v>
      </c>
      <c r="G131" t="s">
        <v>38</v>
      </c>
      <c r="H131" t="s">
        <v>15</v>
      </c>
    </row>
    <row r="132" spans="1:8" x14ac:dyDescent="0.35">
      <c r="A132" t="s">
        <v>28</v>
      </c>
      <c r="B132">
        <v>95827.819999999992</v>
      </c>
      <c r="C132">
        <v>1985.24</v>
      </c>
      <c r="D132">
        <v>16992.03</v>
      </c>
      <c r="E132" t="s">
        <v>14</v>
      </c>
      <c r="F132">
        <v>2019</v>
      </c>
      <c r="G132" t="s">
        <v>33</v>
      </c>
      <c r="H132" t="s">
        <v>15</v>
      </c>
    </row>
    <row r="133" spans="1:8" x14ac:dyDescent="0.35">
      <c r="A133" t="s">
        <v>13</v>
      </c>
      <c r="B133">
        <v>90931.06</v>
      </c>
      <c r="C133">
        <v>2006.6299999999999</v>
      </c>
      <c r="D133">
        <v>11115.05</v>
      </c>
      <c r="E133" t="s">
        <v>14</v>
      </c>
      <c r="F133">
        <v>2019</v>
      </c>
      <c r="G133" t="s">
        <v>37</v>
      </c>
      <c r="H133" t="s">
        <v>15</v>
      </c>
    </row>
    <row r="134" spans="1:8" x14ac:dyDescent="0.35">
      <c r="A134" t="s">
        <v>13</v>
      </c>
      <c r="B134">
        <v>76211.33</v>
      </c>
      <c r="C134">
        <v>2043.83</v>
      </c>
      <c r="D134">
        <v>18450.89</v>
      </c>
      <c r="E134" t="s">
        <v>14</v>
      </c>
      <c r="F134">
        <v>2019</v>
      </c>
      <c r="G134" t="s">
        <v>36</v>
      </c>
      <c r="H134" t="s">
        <v>15</v>
      </c>
    </row>
    <row r="135" spans="1:8" x14ac:dyDescent="0.35">
      <c r="A135" t="s">
        <v>27</v>
      </c>
      <c r="B135">
        <v>65078.3</v>
      </c>
      <c r="C135">
        <v>2067.08</v>
      </c>
      <c r="D135">
        <v>14120.81</v>
      </c>
      <c r="E135" t="s">
        <v>14</v>
      </c>
      <c r="F135">
        <v>2018</v>
      </c>
      <c r="G135" t="s">
        <v>34</v>
      </c>
      <c r="H135" t="s">
        <v>15</v>
      </c>
    </row>
    <row r="136" spans="1:8" x14ac:dyDescent="0.35">
      <c r="A136" t="s">
        <v>13</v>
      </c>
      <c r="B136">
        <v>113561.99</v>
      </c>
      <c r="C136">
        <v>2086.3000000000002</v>
      </c>
      <c r="D136">
        <v>9743.92</v>
      </c>
      <c r="E136" t="s">
        <v>14</v>
      </c>
      <c r="F136">
        <v>2019</v>
      </c>
      <c r="G136" t="s">
        <v>33</v>
      </c>
      <c r="H136" t="s">
        <v>15</v>
      </c>
    </row>
    <row r="137" spans="1:8" x14ac:dyDescent="0.35">
      <c r="A137" t="s">
        <v>13</v>
      </c>
      <c r="B137">
        <v>64955.229999999996</v>
      </c>
      <c r="C137">
        <v>2089.71</v>
      </c>
      <c r="D137">
        <v>15861.46</v>
      </c>
      <c r="E137" t="s">
        <v>14</v>
      </c>
      <c r="F137">
        <v>2019</v>
      </c>
      <c r="G137" t="s">
        <v>30</v>
      </c>
      <c r="H137" t="s">
        <v>15</v>
      </c>
    </row>
    <row r="138" spans="1:8" x14ac:dyDescent="0.35">
      <c r="A138" t="s">
        <v>13</v>
      </c>
      <c r="B138">
        <v>86021.59</v>
      </c>
      <c r="C138">
        <v>2099.94</v>
      </c>
      <c r="D138">
        <v>16673.97</v>
      </c>
      <c r="E138" t="s">
        <v>14</v>
      </c>
      <c r="F138">
        <v>2019</v>
      </c>
      <c r="G138" t="s">
        <v>32</v>
      </c>
      <c r="H138" t="s">
        <v>15</v>
      </c>
    </row>
    <row r="139" spans="1:8" x14ac:dyDescent="0.35">
      <c r="A139" t="s">
        <v>28</v>
      </c>
      <c r="B139">
        <v>156169.32</v>
      </c>
      <c r="C139">
        <v>2103.04</v>
      </c>
      <c r="D139">
        <v>11264.78</v>
      </c>
      <c r="E139" t="s">
        <v>14</v>
      </c>
      <c r="F139">
        <v>2019</v>
      </c>
      <c r="G139" t="s">
        <v>29</v>
      </c>
      <c r="H139" t="s">
        <v>15</v>
      </c>
    </row>
    <row r="140" spans="1:8" x14ac:dyDescent="0.35">
      <c r="A140" t="s">
        <v>27</v>
      </c>
      <c r="B140">
        <v>132389.84</v>
      </c>
      <c r="C140">
        <v>2147.06</v>
      </c>
      <c r="D140">
        <v>14539.93</v>
      </c>
      <c r="E140" t="s">
        <v>14</v>
      </c>
      <c r="F140">
        <v>2019</v>
      </c>
      <c r="G140" t="s">
        <v>34</v>
      </c>
      <c r="H140" t="s">
        <v>15</v>
      </c>
    </row>
    <row r="141" spans="1:8" x14ac:dyDescent="0.35">
      <c r="A141" t="s">
        <v>28</v>
      </c>
      <c r="B141">
        <v>134354.62</v>
      </c>
      <c r="C141">
        <v>2169.38</v>
      </c>
      <c r="D141">
        <v>17854.759999999998</v>
      </c>
      <c r="E141" t="s">
        <v>14</v>
      </c>
      <c r="F141">
        <v>2019</v>
      </c>
      <c r="G141" t="s">
        <v>30</v>
      </c>
      <c r="H141" t="s">
        <v>15</v>
      </c>
    </row>
    <row r="142" spans="1:8" x14ac:dyDescent="0.35">
      <c r="A142" t="s">
        <v>28</v>
      </c>
      <c r="B142">
        <v>123725.95999999999</v>
      </c>
      <c r="C142">
        <v>2177.44</v>
      </c>
      <c r="D142">
        <v>10987.33</v>
      </c>
      <c r="E142" t="s">
        <v>14</v>
      </c>
      <c r="F142">
        <v>2019</v>
      </c>
      <c r="G142" t="s">
        <v>38</v>
      </c>
      <c r="H142" t="s">
        <v>15</v>
      </c>
    </row>
    <row r="143" spans="1:8" x14ac:dyDescent="0.35">
      <c r="A143" t="s">
        <v>13</v>
      </c>
      <c r="B143">
        <v>135401.18</v>
      </c>
      <c r="C143">
        <v>2180.54</v>
      </c>
      <c r="D143">
        <v>14954.09</v>
      </c>
      <c r="E143" t="s">
        <v>14</v>
      </c>
      <c r="F143">
        <v>2019</v>
      </c>
      <c r="G143" t="s">
        <v>29</v>
      </c>
      <c r="H143" t="s">
        <v>15</v>
      </c>
    </row>
    <row r="144" spans="1:8" x14ac:dyDescent="0.35">
      <c r="A144" t="s">
        <v>28</v>
      </c>
      <c r="B144">
        <v>126611.13</v>
      </c>
      <c r="C144">
        <v>2232</v>
      </c>
      <c r="D144">
        <v>9959.68</v>
      </c>
      <c r="E144" t="s">
        <v>14</v>
      </c>
      <c r="F144">
        <v>2019</v>
      </c>
      <c r="G144" t="s">
        <v>34</v>
      </c>
      <c r="H144" t="s">
        <v>15</v>
      </c>
    </row>
    <row r="145" spans="1:8" x14ac:dyDescent="0.35">
      <c r="A145" t="s">
        <v>28</v>
      </c>
      <c r="B145">
        <v>150127.42000000001</v>
      </c>
      <c r="C145">
        <v>2243.7800000000002</v>
      </c>
      <c r="D145">
        <v>10918.51</v>
      </c>
      <c r="E145" t="s">
        <v>14</v>
      </c>
      <c r="F145">
        <v>2019</v>
      </c>
      <c r="G145" t="s">
        <v>35</v>
      </c>
      <c r="H145" t="s">
        <v>15</v>
      </c>
    </row>
    <row r="146" spans="1:8" x14ac:dyDescent="0.35">
      <c r="A146" t="s">
        <v>28</v>
      </c>
      <c r="B146">
        <v>128025.35</v>
      </c>
      <c r="C146">
        <v>2252.15</v>
      </c>
      <c r="D146">
        <v>16732.560000000001</v>
      </c>
      <c r="E146" t="s">
        <v>14</v>
      </c>
      <c r="F146">
        <v>2019</v>
      </c>
      <c r="G146" t="s">
        <v>36</v>
      </c>
      <c r="H146" t="s">
        <v>15</v>
      </c>
    </row>
    <row r="147" spans="1:8" x14ac:dyDescent="0.35">
      <c r="A147" t="s">
        <v>28</v>
      </c>
      <c r="B147">
        <v>105498.89</v>
      </c>
      <c r="C147">
        <v>2267.65</v>
      </c>
      <c r="D147">
        <v>11604.539999999999</v>
      </c>
      <c r="E147" t="s">
        <v>14</v>
      </c>
      <c r="F147">
        <v>2019</v>
      </c>
      <c r="G147" t="s">
        <v>37</v>
      </c>
      <c r="H147" t="s">
        <v>15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1BA9C-5E1B-440A-A00C-1FFEC1F3502D}">
  <dimension ref="A1:O529"/>
  <sheetViews>
    <sheetView zoomScale="70" workbookViewId="0">
      <selection activeCell="O14" sqref="O14"/>
    </sheetView>
  </sheetViews>
  <sheetFormatPr defaultRowHeight="14.5" x14ac:dyDescent="0.35"/>
  <cols>
    <col min="1" max="1" width="10.7265625" bestFit="1" customWidth="1"/>
    <col min="2" max="2" width="9.90625" bestFit="1" customWidth="1"/>
    <col min="3" max="3" width="7.90625" bestFit="1" customWidth="1"/>
    <col min="4" max="4" width="12.453125" bestFit="1" customWidth="1"/>
    <col min="5" max="5" width="9.90625" bestFit="1" customWidth="1"/>
    <col min="6" max="6" width="10.453125" bestFit="1" customWidth="1"/>
    <col min="7" max="7" width="7.6328125" bestFit="1" customWidth="1"/>
    <col min="8" max="8" width="9.7265625" bestFit="1" customWidth="1"/>
    <col min="9" max="9" width="8.90625" bestFit="1" customWidth="1"/>
    <col min="10" max="10" width="12.453125" bestFit="1" customWidth="1"/>
    <col min="11" max="11" width="13.36328125" bestFit="1" customWidth="1"/>
    <col min="12" max="12" width="12.54296875" bestFit="1" customWidth="1"/>
    <col min="13" max="13" width="15.54296875" bestFit="1" customWidth="1"/>
    <col min="14" max="14" width="12.1796875" customWidth="1"/>
    <col min="15" max="15" width="14.453125" customWidth="1"/>
    <col min="16" max="16" width="12.1796875" customWidth="1"/>
  </cols>
  <sheetData>
    <row r="1" spans="1:15" x14ac:dyDescent="0.35">
      <c r="A1" t="s">
        <v>0</v>
      </c>
      <c r="B1" t="s">
        <v>1</v>
      </c>
      <c r="C1" t="s">
        <v>2</v>
      </c>
      <c r="D1" t="s">
        <v>3</v>
      </c>
      <c r="E1" t="s">
        <v>121</v>
      </c>
      <c r="F1" t="s">
        <v>4</v>
      </c>
      <c r="G1" t="s">
        <v>5</v>
      </c>
      <c r="H1" t="s">
        <v>6</v>
      </c>
      <c r="I1" t="s">
        <v>7</v>
      </c>
    </row>
    <row r="2" spans="1:15" x14ac:dyDescent="0.35">
      <c r="A2" t="s">
        <v>8</v>
      </c>
      <c r="B2">
        <v>107309.29</v>
      </c>
      <c r="C2">
        <v>1047.18</v>
      </c>
      <c r="D2">
        <v>12033.89</v>
      </c>
      <c r="E2">
        <f>SUM(energy_project_total_consumption[[#This Row],[Water]]+energy_project_total_consumption[[#This Row],[Gas]]+energy_project_total_consumption[[#This Row],[Electricity]])</f>
        <v>120390.35999999999</v>
      </c>
      <c r="F2" t="s">
        <v>9</v>
      </c>
      <c r="G2">
        <v>2016</v>
      </c>
      <c r="H2" t="s">
        <v>10</v>
      </c>
      <c r="I2" t="s">
        <v>9</v>
      </c>
    </row>
    <row r="3" spans="1:15" x14ac:dyDescent="0.35">
      <c r="A3" t="s">
        <v>11</v>
      </c>
      <c r="B3">
        <v>87332.27</v>
      </c>
      <c r="C3">
        <v>677.97</v>
      </c>
      <c r="D3">
        <v>14338.12</v>
      </c>
      <c r="E3">
        <f>SUM(energy_project_total_consumption[[#This Row],[Water]]+energy_project_total_consumption[[#This Row],[Gas]]+energy_project_total_consumption[[#This Row],[Electricity]])</f>
        <v>102348.36</v>
      </c>
      <c r="F3" t="s">
        <v>9</v>
      </c>
      <c r="G3">
        <v>2016</v>
      </c>
      <c r="H3" t="s">
        <v>10</v>
      </c>
      <c r="I3" t="s">
        <v>9</v>
      </c>
    </row>
    <row r="4" spans="1:15" x14ac:dyDescent="0.35">
      <c r="A4" t="s">
        <v>12</v>
      </c>
      <c r="B4">
        <v>80454.3</v>
      </c>
      <c r="C4">
        <v>983.63</v>
      </c>
      <c r="D4">
        <v>12738.21</v>
      </c>
      <c r="E4">
        <f>SUM(energy_project_total_consumption[[#This Row],[Water]]+energy_project_total_consumption[[#This Row],[Gas]]+energy_project_total_consumption[[#This Row],[Electricity]])</f>
        <v>94176.140000000014</v>
      </c>
      <c r="F4" t="s">
        <v>9</v>
      </c>
      <c r="G4">
        <v>2016</v>
      </c>
      <c r="H4" t="s">
        <v>10</v>
      </c>
      <c r="I4" t="s">
        <v>9</v>
      </c>
      <c r="K4" s="10" t="s">
        <v>113</v>
      </c>
      <c r="L4" t="s">
        <v>136</v>
      </c>
      <c r="N4" t="s">
        <v>137</v>
      </c>
      <c r="O4" t="s">
        <v>136</v>
      </c>
    </row>
    <row r="5" spans="1:15" x14ac:dyDescent="0.35">
      <c r="A5" t="s">
        <v>13</v>
      </c>
      <c r="B5">
        <v>95844.56</v>
      </c>
      <c r="C5">
        <v>1110.1099999999999</v>
      </c>
      <c r="D5">
        <v>7928.87</v>
      </c>
      <c r="E5">
        <f>SUM(energy_project_total_consumption[[#This Row],[Water]]+energy_project_total_consumption[[#This Row],[Gas]]+energy_project_total_consumption[[#This Row],[Electricity]])</f>
        <v>104883.54</v>
      </c>
      <c r="F5" t="s">
        <v>14</v>
      </c>
      <c r="G5">
        <v>2016</v>
      </c>
      <c r="H5" t="s">
        <v>10</v>
      </c>
      <c r="I5" t="s">
        <v>15</v>
      </c>
      <c r="K5" s="11" t="s">
        <v>9</v>
      </c>
      <c r="L5" s="15">
        <v>17758984.569999997</v>
      </c>
      <c r="N5" t="e" vm="1">
        <v>#VALUE!</v>
      </c>
      <c r="O5">
        <v>6232579.7599999988</v>
      </c>
    </row>
    <row r="6" spans="1:15" x14ac:dyDescent="0.35">
      <c r="A6" t="s">
        <v>16</v>
      </c>
      <c r="B6">
        <v>79900.02</v>
      </c>
      <c r="C6">
        <v>1459.79</v>
      </c>
      <c r="D6">
        <v>10514.27</v>
      </c>
      <c r="E6">
        <f>SUM(energy_project_total_consumption[[#This Row],[Water]]+energy_project_total_consumption[[#This Row],[Gas]]+energy_project_total_consumption[[#This Row],[Electricity]])</f>
        <v>91874.08</v>
      </c>
      <c r="F6" t="s">
        <v>17</v>
      </c>
      <c r="G6">
        <v>2016</v>
      </c>
      <c r="H6" t="s">
        <v>10</v>
      </c>
      <c r="I6" t="s">
        <v>18</v>
      </c>
      <c r="K6" s="11" t="s">
        <v>15</v>
      </c>
      <c r="L6" s="15">
        <v>17584639.020000011</v>
      </c>
      <c r="N6" t="e" vm="2">
        <v>#VALUE!</v>
      </c>
      <c r="O6">
        <v>17584639.020000011</v>
      </c>
    </row>
    <row r="7" spans="1:15" x14ac:dyDescent="0.35">
      <c r="A7" t="s">
        <v>19</v>
      </c>
      <c r="B7">
        <v>85628.51</v>
      </c>
      <c r="C7">
        <v>871.1</v>
      </c>
      <c r="D7">
        <v>11066.38</v>
      </c>
      <c r="E7">
        <f>SUM(energy_project_total_consumption[[#This Row],[Water]]+energy_project_total_consumption[[#This Row],[Gas]]+energy_project_total_consumption[[#This Row],[Electricity]])</f>
        <v>97565.99</v>
      </c>
      <c r="F7" t="s">
        <v>20</v>
      </c>
      <c r="G7">
        <v>2016</v>
      </c>
      <c r="H7" t="s">
        <v>10</v>
      </c>
      <c r="I7" t="s">
        <v>21</v>
      </c>
      <c r="K7" s="11" t="s">
        <v>18</v>
      </c>
      <c r="L7" s="15">
        <v>17653275.810000006</v>
      </c>
      <c r="N7" t="e" vm="3">
        <v>#VALUE!</v>
      </c>
      <c r="O7">
        <v>17653275.810000006</v>
      </c>
    </row>
    <row r="8" spans="1:15" x14ac:dyDescent="0.35">
      <c r="A8" t="s">
        <v>22</v>
      </c>
      <c r="B8">
        <v>124433.69</v>
      </c>
      <c r="C8">
        <v>1134.5999999999999</v>
      </c>
      <c r="D8">
        <v>10991.98</v>
      </c>
      <c r="E8">
        <f>SUM(energy_project_total_consumption[[#This Row],[Water]]+energy_project_total_consumption[[#This Row],[Gas]]+energy_project_total_consumption[[#This Row],[Electricity]])</f>
        <v>136560.27000000002</v>
      </c>
      <c r="F8" t="s">
        <v>23</v>
      </c>
      <c r="G8">
        <v>2016</v>
      </c>
      <c r="H8" t="s">
        <v>10</v>
      </c>
      <c r="I8" t="s">
        <v>24</v>
      </c>
      <c r="K8" s="11" t="s">
        <v>21</v>
      </c>
      <c r="L8" s="15">
        <v>6014792.6700000009</v>
      </c>
      <c r="N8" t="e" vm="4">
        <v>#VALUE!</v>
      </c>
      <c r="O8">
        <v>17758984.569999997</v>
      </c>
    </row>
    <row r="9" spans="1:15" x14ac:dyDescent="0.35">
      <c r="A9" t="s">
        <v>25</v>
      </c>
      <c r="B9">
        <v>128198.33</v>
      </c>
      <c r="C9">
        <v>666.18999999999994</v>
      </c>
      <c r="D9">
        <v>9008.91</v>
      </c>
      <c r="E9">
        <f>SUM(energy_project_total_consumption[[#This Row],[Water]]+energy_project_total_consumption[[#This Row],[Gas]]+energy_project_total_consumption[[#This Row],[Electricity]])</f>
        <v>137873.43</v>
      </c>
      <c r="F9" t="s">
        <v>17</v>
      </c>
      <c r="G9">
        <v>2016</v>
      </c>
      <c r="H9" t="s">
        <v>10</v>
      </c>
      <c r="I9" t="s">
        <v>18</v>
      </c>
      <c r="K9" s="11" t="s">
        <v>24</v>
      </c>
      <c r="L9" s="15">
        <v>6232579.7599999988</v>
      </c>
      <c r="N9" t="e" vm="5">
        <v>#VALUE!</v>
      </c>
      <c r="O9">
        <v>6014792.6700000009</v>
      </c>
    </row>
    <row r="10" spans="1:15" x14ac:dyDescent="0.35">
      <c r="A10" t="s">
        <v>26</v>
      </c>
      <c r="B10">
        <v>106344.88</v>
      </c>
      <c r="C10">
        <v>1263.25</v>
      </c>
      <c r="D10">
        <v>9506.4599999999991</v>
      </c>
      <c r="E10">
        <f>SUM(energy_project_total_consumption[[#This Row],[Water]]+energy_project_total_consumption[[#This Row],[Gas]]+energy_project_total_consumption[[#This Row],[Electricity]])</f>
        <v>117114.59</v>
      </c>
      <c r="F10" t="s">
        <v>17</v>
      </c>
      <c r="G10">
        <v>2016</v>
      </c>
      <c r="H10" t="s">
        <v>10</v>
      </c>
      <c r="I10" t="s">
        <v>18</v>
      </c>
      <c r="K10" s="11" t="s">
        <v>114</v>
      </c>
      <c r="L10" s="15">
        <v>65244271.830000006</v>
      </c>
    </row>
    <row r="11" spans="1:15" x14ac:dyDescent="0.35">
      <c r="A11" t="s">
        <v>27</v>
      </c>
      <c r="B11">
        <v>127969.24</v>
      </c>
      <c r="C11">
        <v>1011.53</v>
      </c>
      <c r="D11">
        <v>7297.71</v>
      </c>
      <c r="E11">
        <f>SUM(energy_project_total_consumption[[#This Row],[Water]]+energy_project_total_consumption[[#This Row],[Gas]]+energy_project_total_consumption[[#This Row],[Electricity]])</f>
        <v>136278.48000000001</v>
      </c>
      <c r="F11" t="s">
        <v>14</v>
      </c>
      <c r="G11">
        <v>2016</v>
      </c>
      <c r="H11" t="s">
        <v>10</v>
      </c>
      <c r="I11" t="s">
        <v>15</v>
      </c>
    </row>
    <row r="12" spans="1:15" x14ac:dyDescent="0.35">
      <c r="A12" t="s">
        <v>28</v>
      </c>
      <c r="B12">
        <v>129377.88</v>
      </c>
      <c r="C12">
        <v>950.77</v>
      </c>
      <c r="D12">
        <v>10381.9</v>
      </c>
      <c r="E12">
        <f>SUM(energy_project_total_consumption[[#This Row],[Water]]+energy_project_total_consumption[[#This Row],[Gas]]+energy_project_total_consumption[[#This Row],[Electricity]])</f>
        <v>140710.55000000002</v>
      </c>
      <c r="F12" t="s">
        <v>14</v>
      </c>
      <c r="G12">
        <v>2016</v>
      </c>
      <c r="H12" t="s">
        <v>10</v>
      </c>
      <c r="I12" t="s">
        <v>15</v>
      </c>
    </row>
    <row r="13" spans="1:15" x14ac:dyDescent="0.35">
      <c r="A13" t="s">
        <v>8</v>
      </c>
      <c r="B13">
        <v>135721.72</v>
      </c>
      <c r="C13">
        <v>1494.82</v>
      </c>
      <c r="D13">
        <v>12835.24</v>
      </c>
      <c r="E13">
        <f>SUM(energy_project_total_consumption[[#This Row],[Water]]+energy_project_total_consumption[[#This Row],[Gas]]+energy_project_total_consumption[[#This Row],[Electricity]])</f>
        <v>150051.78</v>
      </c>
      <c r="F13" t="s">
        <v>9</v>
      </c>
      <c r="G13">
        <v>2016</v>
      </c>
      <c r="H13" t="s">
        <v>29</v>
      </c>
      <c r="I13" t="s">
        <v>9</v>
      </c>
    </row>
    <row r="14" spans="1:15" x14ac:dyDescent="0.35">
      <c r="A14" t="s">
        <v>11</v>
      </c>
      <c r="B14">
        <v>114810.36</v>
      </c>
      <c r="C14">
        <v>890.32</v>
      </c>
      <c r="D14">
        <v>15583.39</v>
      </c>
      <c r="E14">
        <f>SUM(energy_project_total_consumption[[#This Row],[Water]]+energy_project_total_consumption[[#This Row],[Gas]]+energy_project_total_consumption[[#This Row],[Electricity]])</f>
        <v>131284.07</v>
      </c>
      <c r="F14" t="s">
        <v>9</v>
      </c>
      <c r="G14">
        <v>2016</v>
      </c>
      <c r="H14" t="s">
        <v>29</v>
      </c>
      <c r="I14" t="s">
        <v>9</v>
      </c>
    </row>
    <row r="15" spans="1:15" x14ac:dyDescent="0.35">
      <c r="A15" t="s">
        <v>12</v>
      </c>
      <c r="B15">
        <v>71672</v>
      </c>
      <c r="C15">
        <v>1368.34</v>
      </c>
      <c r="D15">
        <v>12026.76</v>
      </c>
      <c r="E15">
        <f>SUM(energy_project_total_consumption[[#This Row],[Water]]+energy_project_total_consumption[[#This Row],[Gas]]+energy_project_total_consumption[[#This Row],[Electricity]])</f>
        <v>85067.099999999991</v>
      </c>
      <c r="F15" t="s">
        <v>9</v>
      </c>
      <c r="G15">
        <v>2016</v>
      </c>
      <c r="H15" t="s">
        <v>29</v>
      </c>
      <c r="I15" t="s">
        <v>9</v>
      </c>
    </row>
    <row r="16" spans="1:15" x14ac:dyDescent="0.35">
      <c r="A16" t="s">
        <v>13</v>
      </c>
      <c r="B16">
        <v>104241.53</v>
      </c>
      <c r="C16">
        <v>886.91</v>
      </c>
      <c r="D16">
        <v>9497.7800000000007</v>
      </c>
      <c r="E16">
        <f>SUM(energy_project_total_consumption[[#This Row],[Water]]+energy_project_total_consumption[[#This Row],[Gas]]+energy_project_total_consumption[[#This Row],[Electricity]])</f>
        <v>114626.22</v>
      </c>
      <c r="F16" t="s">
        <v>14</v>
      </c>
      <c r="G16">
        <v>2016</v>
      </c>
      <c r="H16" t="s">
        <v>29</v>
      </c>
      <c r="I16" t="s">
        <v>15</v>
      </c>
    </row>
    <row r="17" spans="1:9" x14ac:dyDescent="0.35">
      <c r="A17" t="s">
        <v>16</v>
      </c>
      <c r="B17">
        <v>82778.37</v>
      </c>
      <c r="C17">
        <v>1192.26</v>
      </c>
      <c r="D17">
        <v>14641.61</v>
      </c>
      <c r="E17">
        <f>SUM(energy_project_total_consumption[[#This Row],[Water]]+energy_project_total_consumption[[#This Row],[Gas]]+energy_project_total_consumption[[#This Row],[Electricity]])</f>
        <v>98612.239999999991</v>
      </c>
      <c r="F17" t="s">
        <v>17</v>
      </c>
      <c r="G17">
        <v>2016</v>
      </c>
      <c r="H17" t="s">
        <v>29</v>
      </c>
      <c r="I17" t="s">
        <v>18</v>
      </c>
    </row>
    <row r="18" spans="1:9" x14ac:dyDescent="0.35">
      <c r="A18" t="s">
        <v>19</v>
      </c>
      <c r="B18">
        <v>131634.99</v>
      </c>
      <c r="C18">
        <v>1178.6199999999999</v>
      </c>
      <c r="D18">
        <v>6647.95</v>
      </c>
      <c r="E18">
        <f>SUM(energy_project_total_consumption[[#This Row],[Water]]+energy_project_total_consumption[[#This Row],[Gas]]+energy_project_total_consumption[[#This Row],[Electricity]])</f>
        <v>139461.56</v>
      </c>
      <c r="F18" t="s">
        <v>20</v>
      </c>
      <c r="G18">
        <v>2016</v>
      </c>
      <c r="H18" t="s">
        <v>29</v>
      </c>
      <c r="I18" t="s">
        <v>21</v>
      </c>
    </row>
    <row r="19" spans="1:9" x14ac:dyDescent="0.35">
      <c r="A19" t="s">
        <v>22</v>
      </c>
      <c r="B19">
        <v>140596.16</v>
      </c>
      <c r="C19">
        <v>1458.24</v>
      </c>
      <c r="D19">
        <v>13459.58</v>
      </c>
      <c r="E19">
        <f>SUM(energy_project_total_consumption[[#This Row],[Water]]+energy_project_total_consumption[[#This Row],[Gas]]+energy_project_total_consumption[[#This Row],[Electricity]])</f>
        <v>155513.97999999998</v>
      </c>
      <c r="F19" t="s">
        <v>23</v>
      </c>
      <c r="G19">
        <v>2016</v>
      </c>
      <c r="H19" t="s">
        <v>29</v>
      </c>
      <c r="I19" t="s">
        <v>24</v>
      </c>
    </row>
    <row r="20" spans="1:9" x14ac:dyDescent="0.35">
      <c r="A20" t="s">
        <v>25</v>
      </c>
      <c r="B20">
        <v>78194.710000000006</v>
      </c>
      <c r="C20">
        <v>774.68999999999994</v>
      </c>
      <c r="D20">
        <v>15412.89</v>
      </c>
      <c r="E20">
        <f>SUM(energy_project_total_consumption[[#This Row],[Water]]+energy_project_total_consumption[[#This Row],[Gas]]+energy_project_total_consumption[[#This Row],[Electricity]])</f>
        <v>94382.290000000008</v>
      </c>
      <c r="F20" t="s">
        <v>17</v>
      </c>
      <c r="G20">
        <v>2016</v>
      </c>
      <c r="H20" t="s">
        <v>29</v>
      </c>
      <c r="I20" t="s">
        <v>18</v>
      </c>
    </row>
    <row r="21" spans="1:9" x14ac:dyDescent="0.35">
      <c r="A21" t="s">
        <v>26</v>
      </c>
      <c r="B21">
        <v>62847.229999999996</v>
      </c>
      <c r="C21">
        <v>992</v>
      </c>
      <c r="D21">
        <v>9937.0499999999993</v>
      </c>
      <c r="E21">
        <f>SUM(energy_project_total_consumption[[#This Row],[Water]]+energy_project_total_consumption[[#This Row],[Gas]]+energy_project_total_consumption[[#This Row],[Electricity]])</f>
        <v>73776.28</v>
      </c>
      <c r="F21" t="s">
        <v>17</v>
      </c>
      <c r="G21">
        <v>2016</v>
      </c>
      <c r="H21" t="s">
        <v>29</v>
      </c>
      <c r="I21" t="s">
        <v>18</v>
      </c>
    </row>
    <row r="22" spans="1:9" x14ac:dyDescent="0.35">
      <c r="A22" t="s">
        <v>27</v>
      </c>
      <c r="B22">
        <v>80088.5</v>
      </c>
      <c r="C22">
        <v>1223.26</v>
      </c>
      <c r="D22">
        <v>10462.19</v>
      </c>
      <c r="E22">
        <f>SUM(energy_project_total_consumption[[#This Row],[Water]]+energy_project_total_consumption[[#This Row],[Gas]]+energy_project_total_consumption[[#This Row],[Electricity]])</f>
        <v>91773.95</v>
      </c>
      <c r="F22" t="s">
        <v>14</v>
      </c>
      <c r="G22">
        <v>2016</v>
      </c>
      <c r="H22" t="s">
        <v>29</v>
      </c>
      <c r="I22" t="s">
        <v>15</v>
      </c>
    </row>
    <row r="23" spans="1:9" x14ac:dyDescent="0.35">
      <c r="A23" t="s">
        <v>28</v>
      </c>
      <c r="B23">
        <v>126728.31</v>
      </c>
      <c r="C23">
        <v>1364.93</v>
      </c>
      <c r="D23">
        <v>7081.95</v>
      </c>
      <c r="E23">
        <f>SUM(energy_project_total_consumption[[#This Row],[Water]]+energy_project_total_consumption[[#This Row],[Gas]]+energy_project_total_consumption[[#This Row],[Electricity]])</f>
        <v>135175.19</v>
      </c>
      <c r="F23" t="s">
        <v>14</v>
      </c>
      <c r="G23">
        <v>2016</v>
      </c>
      <c r="H23" t="s">
        <v>29</v>
      </c>
      <c r="I23" t="s">
        <v>15</v>
      </c>
    </row>
    <row r="24" spans="1:9" x14ac:dyDescent="0.35">
      <c r="A24" t="s">
        <v>8</v>
      </c>
      <c r="B24">
        <v>75181.819999999992</v>
      </c>
      <c r="C24">
        <v>811.27</v>
      </c>
      <c r="D24">
        <v>8388.2899999999991</v>
      </c>
      <c r="E24">
        <f>SUM(energy_project_total_consumption[[#This Row],[Water]]+energy_project_total_consumption[[#This Row],[Gas]]+energy_project_total_consumption[[#This Row],[Electricity]])</f>
        <v>84381.37999999999</v>
      </c>
      <c r="F24" t="s">
        <v>9</v>
      </c>
      <c r="G24">
        <v>2016</v>
      </c>
      <c r="H24" t="s">
        <v>30</v>
      </c>
      <c r="I24" t="s">
        <v>9</v>
      </c>
    </row>
    <row r="25" spans="1:9" x14ac:dyDescent="0.35">
      <c r="A25" t="s">
        <v>11</v>
      </c>
      <c r="B25">
        <v>112827.29</v>
      </c>
      <c r="C25">
        <v>718.27</v>
      </c>
      <c r="D25">
        <v>10371.36</v>
      </c>
      <c r="E25">
        <f>SUM(energy_project_total_consumption[[#This Row],[Water]]+energy_project_total_consumption[[#This Row],[Gas]]+energy_project_total_consumption[[#This Row],[Electricity]])</f>
        <v>123916.92</v>
      </c>
      <c r="F25" t="s">
        <v>9</v>
      </c>
      <c r="G25">
        <v>2016</v>
      </c>
      <c r="H25" t="s">
        <v>30</v>
      </c>
      <c r="I25" t="s">
        <v>9</v>
      </c>
    </row>
    <row r="26" spans="1:9" x14ac:dyDescent="0.35">
      <c r="A26" t="s">
        <v>12</v>
      </c>
      <c r="B26">
        <v>131566.79</v>
      </c>
      <c r="C26">
        <v>669.6</v>
      </c>
      <c r="D26">
        <v>8349.5399999999991</v>
      </c>
      <c r="E26">
        <f>SUM(energy_project_total_consumption[[#This Row],[Water]]+energy_project_total_consumption[[#This Row],[Gas]]+energy_project_total_consumption[[#This Row],[Electricity]])</f>
        <v>140585.93000000002</v>
      </c>
      <c r="F26" t="s">
        <v>9</v>
      </c>
      <c r="G26">
        <v>2016</v>
      </c>
      <c r="H26" t="s">
        <v>30</v>
      </c>
      <c r="I26" t="s">
        <v>9</v>
      </c>
    </row>
    <row r="27" spans="1:9" x14ac:dyDescent="0.35">
      <c r="A27" t="s">
        <v>13</v>
      </c>
      <c r="B27">
        <v>131157.59</v>
      </c>
      <c r="C27">
        <v>1504.74</v>
      </c>
      <c r="D27">
        <v>10973.07</v>
      </c>
      <c r="E27">
        <f>SUM(energy_project_total_consumption[[#This Row],[Water]]+energy_project_total_consumption[[#This Row],[Gas]]+energy_project_total_consumption[[#This Row],[Electricity]])</f>
        <v>143635.4</v>
      </c>
      <c r="F27" t="s">
        <v>14</v>
      </c>
      <c r="G27">
        <v>2016</v>
      </c>
      <c r="H27" t="s">
        <v>30</v>
      </c>
      <c r="I27" t="s">
        <v>15</v>
      </c>
    </row>
    <row r="28" spans="1:9" x14ac:dyDescent="0.35">
      <c r="A28" t="s">
        <v>16</v>
      </c>
      <c r="B28">
        <v>72546.2</v>
      </c>
      <c r="C28">
        <v>1054</v>
      </c>
      <c r="D28">
        <v>10820.86</v>
      </c>
      <c r="E28">
        <f>SUM(energy_project_total_consumption[[#This Row],[Water]]+energy_project_total_consumption[[#This Row],[Gas]]+energy_project_total_consumption[[#This Row],[Electricity]])</f>
        <v>84421.06</v>
      </c>
      <c r="F28" t="s">
        <v>17</v>
      </c>
      <c r="G28">
        <v>2016</v>
      </c>
      <c r="H28" t="s">
        <v>30</v>
      </c>
      <c r="I28" t="s">
        <v>18</v>
      </c>
    </row>
    <row r="29" spans="1:9" x14ac:dyDescent="0.35">
      <c r="A29" t="s">
        <v>19</v>
      </c>
      <c r="B29">
        <v>129345.02</v>
      </c>
      <c r="C29">
        <v>1169.6299999999999</v>
      </c>
      <c r="D29">
        <v>12611.42</v>
      </c>
      <c r="E29">
        <f>SUM(energy_project_total_consumption[[#This Row],[Water]]+energy_project_total_consumption[[#This Row],[Gas]]+energy_project_total_consumption[[#This Row],[Electricity]])</f>
        <v>143126.07</v>
      </c>
      <c r="F29" t="s">
        <v>20</v>
      </c>
      <c r="G29">
        <v>2016</v>
      </c>
      <c r="H29" t="s">
        <v>30</v>
      </c>
      <c r="I29" t="s">
        <v>21</v>
      </c>
    </row>
    <row r="30" spans="1:9" x14ac:dyDescent="0.35">
      <c r="A30" t="s">
        <v>22</v>
      </c>
      <c r="B30">
        <v>123447.27</v>
      </c>
      <c r="C30">
        <v>1514.66</v>
      </c>
      <c r="D30">
        <v>10335.709999999999</v>
      </c>
      <c r="E30">
        <f>SUM(energy_project_total_consumption[[#This Row],[Water]]+energy_project_total_consumption[[#This Row],[Gas]]+energy_project_total_consumption[[#This Row],[Electricity]])</f>
        <v>135297.64000000001</v>
      </c>
      <c r="F30" t="s">
        <v>23</v>
      </c>
      <c r="G30">
        <v>2016</v>
      </c>
      <c r="H30" t="s">
        <v>30</v>
      </c>
      <c r="I30" t="s">
        <v>24</v>
      </c>
    </row>
    <row r="31" spans="1:9" x14ac:dyDescent="0.35">
      <c r="A31" t="s">
        <v>25</v>
      </c>
      <c r="B31">
        <v>143163.88999999998</v>
      </c>
      <c r="C31">
        <v>881.64</v>
      </c>
      <c r="D31">
        <v>9045.18</v>
      </c>
      <c r="E31">
        <f>SUM(energy_project_total_consumption[[#This Row],[Water]]+energy_project_total_consumption[[#This Row],[Gas]]+energy_project_total_consumption[[#This Row],[Electricity]])</f>
        <v>153090.71</v>
      </c>
      <c r="F31" t="s">
        <v>17</v>
      </c>
      <c r="G31">
        <v>2016</v>
      </c>
      <c r="H31" t="s">
        <v>30</v>
      </c>
      <c r="I31" t="s">
        <v>18</v>
      </c>
    </row>
    <row r="32" spans="1:9" x14ac:dyDescent="0.35">
      <c r="A32" t="s">
        <v>26</v>
      </c>
      <c r="B32">
        <v>74214.62</v>
      </c>
      <c r="C32">
        <v>721.37</v>
      </c>
      <c r="D32">
        <v>15087.08</v>
      </c>
      <c r="E32">
        <f>SUM(energy_project_total_consumption[[#This Row],[Water]]+energy_project_total_consumption[[#This Row],[Gas]]+energy_project_total_consumption[[#This Row],[Electricity]])</f>
        <v>90023.069999999992</v>
      </c>
      <c r="F32" t="s">
        <v>17</v>
      </c>
      <c r="G32">
        <v>2016</v>
      </c>
      <c r="H32" t="s">
        <v>30</v>
      </c>
      <c r="I32" t="s">
        <v>18</v>
      </c>
    </row>
    <row r="33" spans="1:9" x14ac:dyDescent="0.35">
      <c r="A33" t="s">
        <v>27</v>
      </c>
      <c r="B33">
        <v>73976.23</v>
      </c>
      <c r="C33">
        <v>1332.3799999999999</v>
      </c>
      <c r="D33">
        <v>9071.2199999999993</v>
      </c>
      <c r="E33">
        <f>SUM(energy_project_total_consumption[[#This Row],[Water]]+energy_project_total_consumption[[#This Row],[Gas]]+energy_project_total_consumption[[#This Row],[Electricity]])</f>
        <v>84379.83</v>
      </c>
      <c r="F33" t="s">
        <v>14</v>
      </c>
      <c r="G33">
        <v>2016</v>
      </c>
      <c r="H33" t="s">
        <v>30</v>
      </c>
      <c r="I33" t="s">
        <v>15</v>
      </c>
    </row>
    <row r="34" spans="1:9" x14ac:dyDescent="0.35">
      <c r="A34" t="s">
        <v>28</v>
      </c>
      <c r="B34">
        <v>146073.85999999999</v>
      </c>
      <c r="C34">
        <v>1263.25</v>
      </c>
      <c r="D34">
        <v>9258.4599999999991</v>
      </c>
      <c r="E34">
        <f>SUM(energy_project_total_consumption[[#This Row],[Water]]+energy_project_total_consumption[[#This Row],[Gas]]+energy_project_total_consumption[[#This Row],[Electricity]])</f>
        <v>156595.56999999998</v>
      </c>
      <c r="F34" t="s">
        <v>14</v>
      </c>
      <c r="G34">
        <v>2016</v>
      </c>
      <c r="H34" t="s">
        <v>30</v>
      </c>
      <c r="I34" t="s">
        <v>15</v>
      </c>
    </row>
    <row r="35" spans="1:9" x14ac:dyDescent="0.35">
      <c r="A35" t="s">
        <v>8</v>
      </c>
      <c r="B35">
        <v>82690.02</v>
      </c>
      <c r="C35">
        <v>1012.77</v>
      </c>
      <c r="D35">
        <v>11244.01</v>
      </c>
      <c r="E35">
        <f>SUM(energy_project_total_consumption[[#This Row],[Water]]+energy_project_total_consumption[[#This Row],[Gas]]+energy_project_total_consumption[[#This Row],[Electricity]])</f>
        <v>94946.8</v>
      </c>
      <c r="F35" t="s">
        <v>9</v>
      </c>
      <c r="G35">
        <v>2016</v>
      </c>
      <c r="H35" t="s">
        <v>31</v>
      </c>
      <c r="I35" t="s">
        <v>9</v>
      </c>
    </row>
    <row r="36" spans="1:9" x14ac:dyDescent="0.35">
      <c r="A36" t="s">
        <v>11</v>
      </c>
      <c r="B36">
        <v>75209.100000000006</v>
      </c>
      <c r="C36">
        <v>1091.82</v>
      </c>
      <c r="D36">
        <v>15559.83</v>
      </c>
      <c r="E36">
        <f>SUM(energy_project_total_consumption[[#This Row],[Water]]+energy_project_total_consumption[[#This Row],[Gas]]+energy_project_total_consumption[[#This Row],[Electricity]])</f>
        <v>91860.750000000015</v>
      </c>
      <c r="F36" t="s">
        <v>9</v>
      </c>
      <c r="G36">
        <v>2016</v>
      </c>
      <c r="H36" t="s">
        <v>31</v>
      </c>
      <c r="I36" t="s">
        <v>9</v>
      </c>
    </row>
    <row r="37" spans="1:9" x14ac:dyDescent="0.35">
      <c r="A37" t="s">
        <v>12</v>
      </c>
      <c r="B37">
        <v>151342.93</v>
      </c>
      <c r="C37">
        <v>1401.2</v>
      </c>
      <c r="D37">
        <v>12085.97</v>
      </c>
      <c r="E37">
        <f>SUM(energy_project_total_consumption[[#This Row],[Water]]+energy_project_total_consumption[[#This Row],[Gas]]+energy_project_total_consumption[[#This Row],[Electricity]])</f>
        <v>164830.1</v>
      </c>
      <c r="F37" t="s">
        <v>9</v>
      </c>
      <c r="G37">
        <v>2016</v>
      </c>
      <c r="H37" t="s">
        <v>31</v>
      </c>
      <c r="I37" t="s">
        <v>9</v>
      </c>
    </row>
    <row r="38" spans="1:9" x14ac:dyDescent="0.35">
      <c r="A38" t="s">
        <v>13</v>
      </c>
      <c r="B38">
        <v>97607.53</v>
      </c>
      <c r="C38">
        <v>1146.07</v>
      </c>
      <c r="D38">
        <v>12627.539999999999</v>
      </c>
      <c r="E38">
        <f>SUM(energy_project_total_consumption[[#This Row],[Water]]+energy_project_total_consumption[[#This Row],[Gas]]+energy_project_total_consumption[[#This Row],[Electricity]])</f>
        <v>111381.14</v>
      </c>
      <c r="F38" t="s">
        <v>14</v>
      </c>
      <c r="G38">
        <v>2016</v>
      </c>
      <c r="H38" t="s">
        <v>31</v>
      </c>
      <c r="I38" t="s">
        <v>15</v>
      </c>
    </row>
    <row r="39" spans="1:9" x14ac:dyDescent="0.35">
      <c r="A39" t="s">
        <v>16</v>
      </c>
      <c r="B39">
        <v>102296.9</v>
      </c>
      <c r="C39">
        <v>984.25</v>
      </c>
      <c r="D39">
        <v>9923.41</v>
      </c>
      <c r="E39">
        <f>SUM(energy_project_total_consumption[[#This Row],[Water]]+energy_project_total_consumption[[#This Row],[Gas]]+energy_project_total_consumption[[#This Row],[Electricity]])</f>
        <v>113204.56</v>
      </c>
      <c r="F39" t="s">
        <v>17</v>
      </c>
      <c r="G39">
        <v>2016</v>
      </c>
      <c r="H39" t="s">
        <v>31</v>
      </c>
      <c r="I39" t="s">
        <v>18</v>
      </c>
    </row>
    <row r="40" spans="1:9" x14ac:dyDescent="0.35">
      <c r="A40" t="s">
        <v>19</v>
      </c>
      <c r="B40">
        <v>75563.12</v>
      </c>
      <c r="C40">
        <v>1170.25</v>
      </c>
      <c r="D40">
        <v>10895.26</v>
      </c>
      <c r="E40">
        <f>SUM(energy_project_total_consumption[[#This Row],[Water]]+energy_project_total_consumption[[#This Row],[Gas]]+energy_project_total_consumption[[#This Row],[Electricity]])</f>
        <v>87628.62999999999</v>
      </c>
      <c r="F40" t="s">
        <v>20</v>
      </c>
      <c r="G40">
        <v>2016</v>
      </c>
      <c r="H40" t="s">
        <v>31</v>
      </c>
      <c r="I40" t="s">
        <v>21</v>
      </c>
    </row>
    <row r="41" spans="1:9" x14ac:dyDescent="0.35">
      <c r="A41" t="s">
        <v>22</v>
      </c>
      <c r="B41">
        <v>121968.56999999999</v>
      </c>
      <c r="C41">
        <v>1439.95</v>
      </c>
      <c r="D41">
        <v>9496.23</v>
      </c>
      <c r="E41">
        <f>SUM(energy_project_total_consumption[[#This Row],[Water]]+energy_project_total_consumption[[#This Row],[Gas]]+energy_project_total_consumption[[#This Row],[Electricity]])</f>
        <v>132904.75</v>
      </c>
      <c r="F41" t="s">
        <v>23</v>
      </c>
      <c r="G41">
        <v>2016</v>
      </c>
      <c r="H41" t="s">
        <v>31</v>
      </c>
      <c r="I41" t="s">
        <v>24</v>
      </c>
    </row>
    <row r="42" spans="1:9" x14ac:dyDescent="0.35">
      <c r="A42" t="s">
        <v>25</v>
      </c>
      <c r="B42">
        <v>111987.81</v>
      </c>
      <c r="C42">
        <v>960.06999999999994</v>
      </c>
      <c r="D42">
        <v>13857.93</v>
      </c>
      <c r="E42">
        <f>SUM(energy_project_total_consumption[[#This Row],[Water]]+energy_project_total_consumption[[#This Row],[Gas]]+energy_project_total_consumption[[#This Row],[Electricity]])</f>
        <v>126805.81</v>
      </c>
      <c r="F42" t="s">
        <v>17</v>
      </c>
      <c r="G42">
        <v>2016</v>
      </c>
      <c r="H42" t="s">
        <v>31</v>
      </c>
      <c r="I42" t="s">
        <v>18</v>
      </c>
    </row>
    <row r="43" spans="1:9" x14ac:dyDescent="0.35">
      <c r="A43" t="s">
        <v>26</v>
      </c>
      <c r="B43">
        <v>77418.78</v>
      </c>
      <c r="C43">
        <v>1493.58</v>
      </c>
      <c r="D43">
        <v>9397.34</v>
      </c>
      <c r="E43">
        <f>SUM(energy_project_total_consumption[[#This Row],[Water]]+energy_project_total_consumption[[#This Row],[Gas]]+energy_project_total_consumption[[#This Row],[Electricity]])</f>
        <v>88309.7</v>
      </c>
      <c r="F43" t="s">
        <v>17</v>
      </c>
      <c r="G43">
        <v>2016</v>
      </c>
      <c r="H43" t="s">
        <v>31</v>
      </c>
      <c r="I43" t="s">
        <v>18</v>
      </c>
    </row>
    <row r="44" spans="1:9" x14ac:dyDescent="0.35">
      <c r="A44" t="s">
        <v>27</v>
      </c>
      <c r="B44">
        <v>138306.19</v>
      </c>
      <c r="C44">
        <v>1115.69</v>
      </c>
      <c r="D44">
        <v>7387.3</v>
      </c>
      <c r="E44">
        <f>SUM(energy_project_total_consumption[[#This Row],[Water]]+energy_project_total_consumption[[#This Row],[Gas]]+energy_project_total_consumption[[#This Row],[Electricity]])</f>
        <v>146809.18</v>
      </c>
      <c r="F44" t="s">
        <v>14</v>
      </c>
      <c r="G44">
        <v>2016</v>
      </c>
      <c r="H44" t="s">
        <v>31</v>
      </c>
      <c r="I44" t="s">
        <v>15</v>
      </c>
    </row>
    <row r="45" spans="1:9" x14ac:dyDescent="0.35">
      <c r="A45" t="s">
        <v>28</v>
      </c>
      <c r="B45">
        <v>96219.97</v>
      </c>
      <c r="C45">
        <v>1357.18</v>
      </c>
      <c r="D45">
        <v>14755.07</v>
      </c>
      <c r="E45">
        <f>SUM(energy_project_total_consumption[[#This Row],[Water]]+energy_project_total_consumption[[#This Row],[Gas]]+energy_project_total_consumption[[#This Row],[Electricity]])</f>
        <v>112332.22</v>
      </c>
      <c r="F45" t="s">
        <v>14</v>
      </c>
      <c r="G45">
        <v>2016</v>
      </c>
      <c r="H45" t="s">
        <v>31</v>
      </c>
      <c r="I45" t="s">
        <v>15</v>
      </c>
    </row>
    <row r="46" spans="1:9" x14ac:dyDescent="0.35">
      <c r="A46" t="s">
        <v>8</v>
      </c>
      <c r="B46">
        <v>95346.39</v>
      </c>
      <c r="C46">
        <v>1110.1099999999999</v>
      </c>
      <c r="D46">
        <v>14800.95</v>
      </c>
      <c r="E46">
        <f>SUM(energy_project_total_consumption[[#This Row],[Water]]+energy_project_total_consumption[[#This Row],[Gas]]+energy_project_total_consumption[[#This Row],[Electricity]])</f>
        <v>111257.45</v>
      </c>
      <c r="F46" t="s">
        <v>9</v>
      </c>
      <c r="G46">
        <v>2016</v>
      </c>
      <c r="H46" t="s">
        <v>32</v>
      </c>
      <c r="I46" t="s">
        <v>9</v>
      </c>
    </row>
    <row r="47" spans="1:9" x14ac:dyDescent="0.35">
      <c r="A47" t="s">
        <v>11</v>
      </c>
      <c r="B47">
        <v>154188.10999999999</v>
      </c>
      <c r="C47">
        <v>1358.11</v>
      </c>
      <c r="D47">
        <v>8579.25</v>
      </c>
      <c r="E47">
        <f>SUM(energy_project_total_consumption[[#This Row],[Water]]+energy_project_total_consumption[[#This Row],[Gas]]+energy_project_total_consumption[[#This Row],[Electricity]])</f>
        <v>164125.46999999997</v>
      </c>
      <c r="F47" t="s">
        <v>9</v>
      </c>
      <c r="G47">
        <v>2016</v>
      </c>
      <c r="H47" t="s">
        <v>32</v>
      </c>
      <c r="I47" t="s">
        <v>9</v>
      </c>
    </row>
    <row r="48" spans="1:9" x14ac:dyDescent="0.35">
      <c r="A48" t="s">
        <v>12</v>
      </c>
      <c r="B48">
        <v>66993.789999999994</v>
      </c>
      <c r="C48">
        <v>847.85</v>
      </c>
      <c r="D48">
        <v>12290.57</v>
      </c>
      <c r="E48">
        <f>SUM(energy_project_total_consumption[[#This Row],[Water]]+energy_project_total_consumption[[#This Row],[Gas]]+energy_project_total_consumption[[#This Row],[Electricity]])</f>
        <v>80132.209999999992</v>
      </c>
      <c r="F48" t="s">
        <v>9</v>
      </c>
      <c r="G48">
        <v>2016</v>
      </c>
      <c r="H48" t="s">
        <v>32</v>
      </c>
      <c r="I48" t="s">
        <v>9</v>
      </c>
    </row>
    <row r="49" spans="1:9" x14ac:dyDescent="0.35">
      <c r="A49" t="s">
        <v>13</v>
      </c>
      <c r="B49">
        <v>82363.28</v>
      </c>
      <c r="C49">
        <v>1350.67</v>
      </c>
      <c r="D49">
        <v>11577.57</v>
      </c>
      <c r="E49">
        <f>SUM(energy_project_total_consumption[[#This Row],[Water]]+energy_project_total_consumption[[#This Row],[Gas]]+energy_project_total_consumption[[#This Row],[Electricity]])</f>
        <v>95291.51999999999</v>
      </c>
      <c r="F49" t="s">
        <v>14</v>
      </c>
      <c r="G49">
        <v>2016</v>
      </c>
      <c r="H49" t="s">
        <v>32</v>
      </c>
      <c r="I49" t="s">
        <v>15</v>
      </c>
    </row>
    <row r="50" spans="1:9" x14ac:dyDescent="0.35">
      <c r="A50" t="s">
        <v>16</v>
      </c>
      <c r="B50">
        <v>63844.81</v>
      </c>
      <c r="C50">
        <v>1219.23</v>
      </c>
      <c r="D50">
        <v>7842.07</v>
      </c>
      <c r="E50">
        <f>SUM(energy_project_total_consumption[[#This Row],[Water]]+energy_project_total_consumption[[#This Row],[Gas]]+energy_project_total_consumption[[#This Row],[Electricity]])</f>
        <v>72906.11</v>
      </c>
      <c r="F50" t="s">
        <v>17</v>
      </c>
      <c r="G50">
        <v>2016</v>
      </c>
      <c r="H50" t="s">
        <v>32</v>
      </c>
      <c r="I50" t="s">
        <v>18</v>
      </c>
    </row>
    <row r="51" spans="1:9" x14ac:dyDescent="0.35">
      <c r="A51" t="s">
        <v>19</v>
      </c>
      <c r="B51">
        <v>145785.56</v>
      </c>
      <c r="C51">
        <v>1426.62</v>
      </c>
      <c r="D51">
        <v>8165.09</v>
      </c>
      <c r="E51">
        <f>SUM(energy_project_total_consumption[[#This Row],[Water]]+energy_project_total_consumption[[#This Row],[Gas]]+energy_project_total_consumption[[#This Row],[Electricity]])</f>
        <v>155377.26999999999</v>
      </c>
      <c r="F51" t="s">
        <v>20</v>
      </c>
      <c r="G51">
        <v>2016</v>
      </c>
      <c r="H51" t="s">
        <v>32</v>
      </c>
      <c r="I51" t="s">
        <v>21</v>
      </c>
    </row>
    <row r="52" spans="1:9" x14ac:dyDescent="0.35">
      <c r="A52" t="s">
        <v>22</v>
      </c>
      <c r="B52">
        <v>133161.12</v>
      </c>
      <c r="C52">
        <v>1490.17</v>
      </c>
      <c r="D52">
        <v>10847.83</v>
      </c>
      <c r="E52">
        <f>SUM(energy_project_total_consumption[[#This Row],[Water]]+energy_project_total_consumption[[#This Row],[Gas]]+energy_project_total_consumption[[#This Row],[Electricity]])</f>
        <v>145499.12</v>
      </c>
      <c r="F52" t="s">
        <v>23</v>
      </c>
      <c r="G52">
        <v>2016</v>
      </c>
      <c r="H52" t="s">
        <v>32</v>
      </c>
      <c r="I52" t="s">
        <v>24</v>
      </c>
    </row>
    <row r="53" spans="1:9" x14ac:dyDescent="0.35">
      <c r="A53" t="s">
        <v>25</v>
      </c>
      <c r="B53">
        <v>147744.76</v>
      </c>
      <c r="C53">
        <v>1620.68</v>
      </c>
      <c r="D53">
        <v>14912.24</v>
      </c>
      <c r="E53">
        <f>SUM(energy_project_total_consumption[[#This Row],[Water]]+energy_project_total_consumption[[#This Row],[Gas]]+energy_project_total_consumption[[#This Row],[Electricity]])</f>
        <v>164277.68</v>
      </c>
      <c r="F53" t="s">
        <v>17</v>
      </c>
      <c r="G53">
        <v>2016</v>
      </c>
      <c r="H53" t="s">
        <v>32</v>
      </c>
      <c r="I53" t="s">
        <v>18</v>
      </c>
    </row>
    <row r="54" spans="1:9" x14ac:dyDescent="0.35">
      <c r="A54" t="s">
        <v>26</v>
      </c>
      <c r="B54">
        <v>142609.29999999999</v>
      </c>
      <c r="C54">
        <v>1477.46</v>
      </c>
      <c r="D54">
        <v>8618.6200000000008</v>
      </c>
      <c r="E54">
        <f>SUM(energy_project_total_consumption[[#This Row],[Water]]+energy_project_total_consumption[[#This Row],[Gas]]+energy_project_total_consumption[[#This Row],[Electricity]])</f>
        <v>152705.37999999998</v>
      </c>
      <c r="F54" t="s">
        <v>17</v>
      </c>
      <c r="G54">
        <v>2016</v>
      </c>
      <c r="H54" t="s">
        <v>32</v>
      </c>
      <c r="I54" t="s">
        <v>18</v>
      </c>
    </row>
    <row r="55" spans="1:9" x14ac:dyDescent="0.35">
      <c r="A55" t="s">
        <v>27</v>
      </c>
      <c r="B55">
        <v>142398.81</v>
      </c>
      <c r="C55">
        <v>1285.26</v>
      </c>
      <c r="D55">
        <v>14753.21</v>
      </c>
      <c r="E55">
        <f>SUM(energy_project_total_consumption[[#This Row],[Water]]+energy_project_total_consumption[[#This Row],[Gas]]+energy_project_total_consumption[[#This Row],[Electricity]])</f>
        <v>158437.28</v>
      </c>
      <c r="F55" t="s">
        <v>14</v>
      </c>
      <c r="G55">
        <v>2016</v>
      </c>
      <c r="H55" t="s">
        <v>32</v>
      </c>
      <c r="I55" t="s">
        <v>15</v>
      </c>
    </row>
    <row r="56" spans="1:9" x14ac:dyDescent="0.35">
      <c r="A56" t="s">
        <v>28</v>
      </c>
      <c r="B56">
        <v>154672.01999999999</v>
      </c>
      <c r="C56">
        <v>1355.94</v>
      </c>
      <c r="D56">
        <v>10583.4</v>
      </c>
      <c r="E56">
        <f>SUM(energy_project_total_consumption[[#This Row],[Water]]+energy_project_total_consumption[[#This Row],[Gas]]+energy_project_total_consumption[[#This Row],[Electricity]])</f>
        <v>166611.35999999999</v>
      </c>
      <c r="F56" t="s">
        <v>14</v>
      </c>
      <c r="G56">
        <v>2016</v>
      </c>
      <c r="H56" t="s">
        <v>32</v>
      </c>
      <c r="I56" t="s">
        <v>15</v>
      </c>
    </row>
    <row r="57" spans="1:9" x14ac:dyDescent="0.35">
      <c r="A57" t="s">
        <v>8</v>
      </c>
      <c r="B57">
        <v>103059.81</v>
      </c>
      <c r="C57">
        <v>1320.29</v>
      </c>
      <c r="D57">
        <v>6802.64</v>
      </c>
      <c r="E57">
        <f>SUM(energy_project_total_consumption[[#This Row],[Water]]+energy_project_total_consumption[[#This Row],[Gas]]+energy_project_total_consumption[[#This Row],[Electricity]])</f>
        <v>111182.73999999999</v>
      </c>
      <c r="F57" t="s">
        <v>9</v>
      </c>
      <c r="G57">
        <v>2016</v>
      </c>
      <c r="H57" t="s">
        <v>33</v>
      </c>
      <c r="I57" t="s">
        <v>9</v>
      </c>
    </row>
    <row r="58" spans="1:9" x14ac:dyDescent="0.35">
      <c r="A58" t="s">
        <v>11</v>
      </c>
      <c r="B58">
        <v>111134.06999999999</v>
      </c>
      <c r="C58">
        <v>1204.3499999999999</v>
      </c>
      <c r="D58">
        <v>14419.34</v>
      </c>
      <c r="E58">
        <f>SUM(energy_project_total_consumption[[#This Row],[Water]]+energy_project_total_consumption[[#This Row],[Gas]]+energy_project_total_consumption[[#This Row],[Electricity]])</f>
        <v>126757.75999999999</v>
      </c>
      <c r="F58" t="s">
        <v>9</v>
      </c>
      <c r="G58">
        <v>2016</v>
      </c>
      <c r="H58" t="s">
        <v>33</v>
      </c>
      <c r="I58" t="s">
        <v>9</v>
      </c>
    </row>
    <row r="59" spans="1:9" x14ac:dyDescent="0.35">
      <c r="A59" t="s">
        <v>12</v>
      </c>
      <c r="B59">
        <v>67126.47</v>
      </c>
      <c r="C59">
        <v>1224.19</v>
      </c>
      <c r="D59">
        <v>15273.39</v>
      </c>
      <c r="E59">
        <f>SUM(energy_project_total_consumption[[#This Row],[Water]]+energy_project_total_consumption[[#This Row],[Gas]]+energy_project_total_consumption[[#This Row],[Electricity]])</f>
        <v>83624.05</v>
      </c>
      <c r="F59" t="s">
        <v>9</v>
      </c>
      <c r="G59">
        <v>2016</v>
      </c>
      <c r="H59" t="s">
        <v>33</v>
      </c>
      <c r="I59" t="s">
        <v>9</v>
      </c>
    </row>
    <row r="60" spans="1:9" x14ac:dyDescent="0.35">
      <c r="A60" t="s">
        <v>13</v>
      </c>
      <c r="B60">
        <v>123309.63</v>
      </c>
      <c r="C60">
        <v>842.58</v>
      </c>
      <c r="D60">
        <v>13416.18</v>
      </c>
      <c r="E60">
        <f>SUM(energy_project_total_consumption[[#This Row],[Water]]+energy_project_total_consumption[[#This Row],[Gas]]+energy_project_total_consumption[[#This Row],[Electricity]])</f>
        <v>137568.39000000001</v>
      </c>
      <c r="F60" t="s">
        <v>14</v>
      </c>
      <c r="G60">
        <v>2016</v>
      </c>
      <c r="H60" t="s">
        <v>33</v>
      </c>
      <c r="I60" t="s">
        <v>15</v>
      </c>
    </row>
    <row r="61" spans="1:9" x14ac:dyDescent="0.35">
      <c r="A61" t="s">
        <v>16</v>
      </c>
      <c r="B61">
        <v>151993.93</v>
      </c>
      <c r="C61">
        <v>1614.48</v>
      </c>
      <c r="D61">
        <v>12744.72</v>
      </c>
      <c r="E61">
        <f>SUM(energy_project_total_consumption[[#This Row],[Water]]+energy_project_total_consumption[[#This Row],[Gas]]+energy_project_total_consumption[[#This Row],[Electricity]])</f>
        <v>166353.13</v>
      </c>
      <c r="F61" t="s">
        <v>17</v>
      </c>
      <c r="G61">
        <v>2016</v>
      </c>
      <c r="H61" t="s">
        <v>33</v>
      </c>
      <c r="I61" t="s">
        <v>18</v>
      </c>
    </row>
    <row r="62" spans="1:9" x14ac:dyDescent="0.35">
      <c r="A62" t="s">
        <v>19</v>
      </c>
      <c r="B62">
        <v>115080.06</v>
      </c>
      <c r="C62">
        <v>1392.21</v>
      </c>
      <c r="D62">
        <v>11136.75</v>
      </c>
      <c r="E62">
        <f>SUM(energy_project_total_consumption[[#This Row],[Water]]+energy_project_total_consumption[[#This Row],[Gas]]+energy_project_total_consumption[[#This Row],[Electricity]])</f>
        <v>127609.02</v>
      </c>
      <c r="F62" t="s">
        <v>20</v>
      </c>
      <c r="G62">
        <v>2016</v>
      </c>
      <c r="H62" t="s">
        <v>33</v>
      </c>
      <c r="I62" t="s">
        <v>21</v>
      </c>
    </row>
    <row r="63" spans="1:9" x14ac:dyDescent="0.35">
      <c r="A63" t="s">
        <v>22</v>
      </c>
      <c r="B63">
        <v>154690.93</v>
      </c>
      <c r="C63">
        <v>992.31</v>
      </c>
      <c r="D63">
        <v>14564.11</v>
      </c>
      <c r="E63">
        <f>SUM(energy_project_total_consumption[[#This Row],[Water]]+energy_project_total_consumption[[#This Row],[Gas]]+energy_project_total_consumption[[#This Row],[Electricity]])</f>
        <v>170247.34999999998</v>
      </c>
      <c r="F63" t="s">
        <v>23</v>
      </c>
      <c r="G63">
        <v>2016</v>
      </c>
      <c r="H63" t="s">
        <v>33</v>
      </c>
      <c r="I63" t="s">
        <v>24</v>
      </c>
    </row>
    <row r="64" spans="1:9" x14ac:dyDescent="0.35">
      <c r="A64" t="s">
        <v>25</v>
      </c>
      <c r="B64">
        <v>97074.02</v>
      </c>
      <c r="C64">
        <v>1267.9000000000001</v>
      </c>
      <c r="D64">
        <v>7373.97</v>
      </c>
      <c r="E64">
        <f>SUM(energy_project_total_consumption[[#This Row],[Water]]+energy_project_total_consumption[[#This Row],[Gas]]+energy_project_total_consumption[[#This Row],[Electricity]])</f>
        <v>105715.89</v>
      </c>
      <c r="F64" t="s">
        <v>17</v>
      </c>
      <c r="G64">
        <v>2016</v>
      </c>
      <c r="H64" t="s">
        <v>33</v>
      </c>
      <c r="I64" t="s">
        <v>18</v>
      </c>
    </row>
    <row r="65" spans="1:9" x14ac:dyDescent="0.35">
      <c r="A65" t="s">
        <v>26</v>
      </c>
      <c r="B65">
        <v>98499.71</v>
      </c>
      <c r="C65">
        <v>890.93999999999994</v>
      </c>
      <c r="D65">
        <v>8255.61</v>
      </c>
      <c r="E65">
        <f>SUM(energy_project_total_consumption[[#This Row],[Water]]+energy_project_total_consumption[[#This Row],[Gas]]+energy_project_total_consumption[[#This Row],[Electricity]])</f>
        <v>107646.26000000001</v>
      </c>
      <c r="F65" t="s">
        <v>17</v>
      </c>
      <c r="G65">
        <v>2016</v>
      </c>
      <c r="H65" t="s">
        <v>33</v>
      </c>
      <c r="I65" t="s">
        <v>18</v>
      </c>
    </row>
    <row r="66" spans="1:9" x14ac:dyDescent="0.35">
      <c r="A66" t="s">
        <v>27</v>
      </c>
      <c r="B66">
        <v>114723.87</v>
      </c>
      <c r="C66">
        <v>763.22</v>
      </c>
      <c r="D66">
        <v>12882.05</v>
      </c>
      <c r="E66">
        <f>SUM(energy_project_total_consumption[[#This Row],[Water]]+energy_project_total_consumption[[#This Row],[Gas]]+energy_project_total_consumption[[#This Row],[Electricity]])</f>
        <v>128369.14</v>
      </c>
      <c r="F66" t="s">
        <v>14</v>
      </c>
      <c r="G66">
        <v>2016</v>
      </c>
      <c r="H66" t="s">
        <v>33</v>
      </c>
      <c r="I66" t="s">
        <v>15</v>
      </c>
    </row>
    <row r="67" spans="1:9" x14ac:dyDescent="0.35">
      <c r="A67" t="s">
        <v>28</v>
      </c>
      <c r="B67">
        <v>128595.44</v>
      </c>
      <c r="C67">
        <v>743.68999999999994</v>
      </c>
      <c r="D67">
        <v>10132.66</v>
      </c>
      <c r="E67">
        <f>SUM(energy_project_total_consumption[[#This Row],[Water]]+energy_project_total_consumption[[#This Row],[Gas]]+energy_project_total_consumption[[#This Row],[Electricity]])</f>
        <v>139471.79</v>
      </c>
      <c r="F67" t="s">
        <v>14</v>
      </c>
      <c r="G67">
        <v>2016</v>
      </c>
      <c r="H67" t="s">
        <v>33</v>
      </c>
      <c r="I67" t="s">
        <v>15</v>
      </c>
    </row>
    <row r="68" spans="1:9" x14ac:dyDescent="0.35">
      <c r="A68" t="s">
        <v>8</v>
      </c>
      <c r="B68">
        <v>142887.37</v>
      </c>
      <c r="C68">
        <v>1521.79</v>
      </c>
      <c r="D68">
        <v>8702.32</v>
      </c>
      <c r="E68">
        <f>SUM(energy_project_total_consumption[[#This Row],[Water]]+energy_project_total_consumption[[#This Row],[Gas]]+energy_project_total_consumption[[#This Row],[Electricity]])</f>
        <v>153111.48000000001</v>
      </c>
      <c r="F68" t="s">
        <v>9</v>
      </c>
      <c r="G68">
        <v>2016</v>
      </c>
      <c r="H68" t="s">
        <v>34</v>
      </c>
      <c r="I68" t="s">
        <v>9</v>
      </c>
    </row>
    <row r="69" spans="1:9" x14ac:dyDescent="0.35">
      <c r="A69" t="s">
        <v>11</v>
      </c>
      <c r="B69">
        <v>79067.98</v>
      </c>
      <c r="C69">
        <v>1426.62</v>
      </c>
      <c r="D69">
        <v>6834.88</v>
      </c>
      <c r="E69">
        <f>SUM(energy_project_total_consumption[[#This Row],[Water]]+energy_project_total_consumption[[#This Row],[Gas]]+energy_project_total_consumption[[#This Row],[Electricity]])</f>
        <v>87329.48</v>
      </c>
      <c r="F69" t="s">
        <v>9</v>
      </c>
      <c r="G69">
        <v>2016</v>
      </c>
      <c r="H69" t="s">
        <v>34</v>
      </c>
      <c r="I69" t="s">
        <v>9</v>
      </c>
    </row>
    <row r="70" spans="1:9" x14ac:dyDescent="0.35">
      <c r="A70" t="s">
        <v>12</v>
      </c>
      <c r="B70">
        <v>82713.58</v>
      </c>
      <c r="C70">
        <v>1257.3599999999999</v>
      </c>
      <c r="D70">
        <v>13087.89</v>
      </c>
      <c r="E70">
        <f>SUM(energy_project_total_consumption[[#This Row],[Water]]+energy_project_total_consumption[[#This Row],[Gas]]+energy_project_total_consumption[[#This Row],[Electricity]])</f>
        <v>97058.83</v>
      </c>
      <c r="F70" t="s">
        <v>9</v>
      </c>
      <c r="G70">
        <v>2016</v>
      </c>
      <c r="H70" t="s">
        <v>34</v>
      </c>
      <c r="I70" t="s">
        <v>9</v>
      </c>
    </row>
    <row r="71" spans="1:9" x14ac:dyDescent="0.35">
      <c r="A71" t="s">
        <v>13</v>
      </c>
      <c r="B71">
        <v>136071.09</v>
      </c>
      <c r="C71">
        <v>1407.4</v>
      </c>
      <c r="D71">
        <v>14302.16</v>
      </c>
      <c r="E71">
        <f>SUM(energy_project_total_consumption[[#This Row],[Water]]+energy_project_total_consumption[[#This Row],[Gas]]+energy_project_total_consumption[[#This Row],[Electricity]])</f>
        <v>151780.65</v>
      </c>
      <c r="F71" t="s">
        <v>14</v>
      </c>
      <c r="G71">
        <v>2016</v>
      </c>
      <c r="H71" t="s">
        <v>34</v>
      </c>
      <c r="I71" t="s">
        <v>15</v>
      </c>
    </row>
    <row r="72" spans="1:9" x14ac:dyDescent="0.35">
      <c r="A72" t="s">
        <v>16</v>
      </c>
      <c r="B72">
        <v>144369.48000000001</v>
      </c>
      <c r="C72">
        <v>741.21</v>
      </c>
      <c r="D72">
        <v>13215.3</v>
      </c>
      <c r="E72">
        <f>SUM(energy_project_total_consumption[[#This Row],[Water]]+energy_project_total_consumption[[#This Row],[Gas]]+energy_project_total_consumption[[#This Row],[Electricity]])</f>
        <v>158325.99</v>
      </c>
      <c r="F72" t="s">
        <v>17</v>
      </c>
      <c r="G72">
        <v>2016</v>
      </c>
      <c r="H72" t="s">
        <v>34</v>
      </c>
      <c r="I72" t="s">
        <v>18</v>
      </c>
    </row>
    <row r="73" spans="1:9" x14ac:dyDescent="0.35">
      <c r="A73" t="s">
        <v>19</v>
      </c>
      <c r="B73">
        <v>88213.91</v>
      </c>
      <c r="C73">
        <v>1567.98</v>
      </c>
      <c r="D73">
        <v>12734.49</v>
      </c>
      <c r="E73">
        <f>SUM(energy_project_total_consumption[[#This Row],[Water]]+energy_project_total_consumption[[#This Row],[Gas]]+energy_project_total_consumption[[#This Row],[Electricity]])</f>
        <v>102516.38</v>
      </c>
      <c r="F73" t="s">
        <v>20</v>
      </c>
      <c r="G73">
        <v>2016</v>
      </c>
      <c r="H73" t="s">
        <v>34</v>
      </c>
      <c r="I73" t="s">
        <v>21</v>
      </c>
    </row>
    <row r="74" spans="1:9" x14ac:dyDescent="0.35">
      <c r="A74" t="s">
        <v>22</v>
      </c>
      <c r="B74">
        <v>125264.8</v>
      </c>
      <c r="C74">
        <v>1000.68</v>
      </c>
      <c r="D74">
        <v>7887.95</v>
      </c>
      <c r="E74">
        <f>SUM(energy_project_total_consumption[[#This Row],[Water]]+energy_project_total_consumption[[#This Row],[Gas]]+energy_project_total_consumption[[#This Row],[Electricity]])</f>
        <v>134153.43</v>
      </c>
      <c r="F74" t="s">
        <v>23</v>
      </c>
      <c r="G74">
        <v>2016</v>
      </c>
      <c r="H74" t="s">
        <v>34</v>
      </c>
      <c r="I74" t="s">
        <v>24</v>
      </c>
    </row>
    <row r="75" spans="1:9" x14ac:dyDescent="0.35">
      <c r="A75" t="s">
        <v>25</v>
      </c>
      <c r="B75">
        <v>62864.9</v>
      </c>
      <c r="C75">
        <v>1212.4100000000001</v>
      </c>
      <c r="D75">
        <v>15426.22</v>
      </c>
      <c r="E75">
        <f>SUM(energy_project_total_consumption[[#This Row],[Water]]+energy_project_total_consumption[[#This Row],[Gas]]+energy_project_total_consumption[[#This Row],[Electricity]])</f>
        <v>79503.53</v>
      </c>
      <c r="F75" t="s">
        <v>17</v>
      </c>
      <c r="G75">
        <v>2016</v>
      </c>
      <c r="H75" t="s">
        <v>34</v>
      </c>
      <c r="I75" t="s">
        <v>18</v>
      </c>
    </row>
    <row r="76" spans="1:9" x14ac:dyDescent="0.35">
      <c r="A76" t="s">
        <v>26</v>
      </c>
      <c r="B76">
        <v>90901.61</v>
      </c>
      <c r="C76">
        <v>828.93999999999994</v>
      </c>
      <c r="D76">
        <v>9743.61</v>
      </c>
      <c r="E76">
        <f>SUM(energy_project_total_consumption[[#This Row],[Water]]+energy_project_total_consumption[[#This Row],[Gas]]+energy_project_total_consumption[[#This Row],[Electricity]])</f>
        <v>101474.16</v>
      </c>
      <c r="F76" t="s">
        <v>17</v>
      </c>
      <c r="G76">
        <v>2016</v>
      </c>
      <c r="H76" t="s">
        <v>34</v>
      </c>
      <c r="I76" t="s">
        <v>18</v>
      </c>
    </row>
    <row r="77" spans="1:9" x14ac:dyDescent="0.35">
      <c r="A77" t="s">
        <v>27</v>
      </c>
      <c r="B77">
        <v>63709.96</v>
      </c>
      <c r="C77">
        <v>1653.54</v>
      </c>
      <c r="D77">
        <v>11487.98</v>
      </c>
      <c r="E77">
        <f>SUM(energy_project_total_consumption[[#This Row],[Water]]+energy_project_total_consumption[[#This Row],[Gas]]+energy_project_total_consumption[[#This Row],[Electricity]])</f>
        <v>76851.48</v>
      </c>
      <c r="F77" t="s">
        <v>14</v>
      </c>
      <c r="G77">
        <v>2016</v>
      </c>
      <c r="H77" t="s">
        <v>34</v>
      </c>
      <c r="I77" t="s">
        <v>15</v>
      </c>
    </row>
    <row r="78" spans="1:9" x14ac:dyDescent="0.35">
      <c r="A78" t="s">
        <v>28</v>
      </c>
      <c r="B78">
        <v>103317.11</v>
      </c>
      <c r="C78">
        <v>1519.62</v>
      </c>
      <c r="D78">
        <v>15598.89</v>
      </c>
      <c r="E78">
        <f>SUM(energy_project_total_consumption[[#This Row],[Water]]+energy_project_total_consumption[[#This Row],[Gas]]+energy_project_total_consumption[[#This Row],[Electricity]])</f>
        <v>120435.62</v>
      </c>
      <c r="F78" t="s">
        <v>14</v>
      </c>
      <c r="G78">
        <v>2016</v>
      </c>
      <c r="H78" t="s">
        <v>34</v>
      </c>
      <c r="I78" t="s">
        <v>15</v>
      </c>
    </row>
    <row r="79" spans="1:9" x14ac:dyDescent="0.35">
      <c r="A79" t="s">
        <v>8</v>
      </c>
      <c r="B79">
        <v>78336.38</v>
      </c>
      <c r="C79">
        <v>928.45</v>
      </c>
      <c r="D79">
        <v>13969.53</v>
      </c>
      <c r="E79">
        <f>SUM(energy_project_total_consumption[[#This Row],[Water]]+energy_project_total_consumption[[#This Row],[Gas]]+energy_project_total_consumption[[#This Row],[Electricity]])</f>
        <v>93234.36</v>
      </c>
      <c r="F79" t="s">
        <v>9</v>
      </c>
      <c r="G79">
        <v>2016</v>
      </c>
      <c r="H79" t="s">
        <v>35</v>
      </c>
      <c r="I79" t="s">
        <v>9</v>
      </c>
    </row>
    <row r="80" spans="1:9" x14ac:dyDescent="0.35">
      <c r="A80" t="s">
        <v>11</v>
      </c>
      <c r="B80">
        <v>69414.58</v>
      </c>
      <c r="C80">
        <v>1365.86</v>
      </c>
      <c r="D80">
        <v>10432.74</v>
      </c>
      <c r="E80">
        <f>SUM(energy_project_total_consumption[[#This Row],[Water]]+energy_project_total_consumption[[#This Row],[Gas]]+energy_project_total_consumption[[#This Row],[Electricity]])</f>
        <v>81213.180000000008</v>
      </c>
      <c r="F80" t="s">
        <v>9</v>
      </c>
      <c r="G80">
        <v>2016</v>
      </c>
      <c r="H80" t="s">
        <v>35</v>
      </c>
      <c r="I80" t="s">
        <v>9</v>
      </c>
    </row>
    <row r="81" spans="1:9" x14ac:dyDescent="0.35">
      <c r="A81" t="s">
        <v>12</v>
      </c>
      <c r="B81">
        <v>122631.66</v>
      </c>
      <c r="C81">
        <v>751.43999999999994</v>
      </c>
      <c r="D81">
        <v>11095.83</v>
      </c>
      <c r="E81">
        <f>SUM(energy_project_total_consumption[[#This Row],[Water]]+energy_project_total_consumption[[#This Row],[Gas]]+energy_project_total_consumption[[#This Row],[Electricity]])</f>
        <v>134478.93</v>
      </c>
      <c r="F81" t="s">
        <v>9</v>
      </c>
      <c r="G81">
        <v>2016</v>
      </c>
      <c r="H81" t="s">
        <v>35</v>
      </c>
      <c r="I81" t="s">
        <v>9</v>
      </c>
    </row>
    <row r="82" spans="1:9" x14ac:dyDescent="0.35">
      <c r="A82" t="s">
        <v>13</v>
      </c>
      <c r="B82">
        <v>107511.41</v>
      </c>
      <c r="C82">
        <v>1532.02</v>
      </c>
      <c r="D82">
        <v>13520.65</v>
      </c>
      <c r="E82">
        <f>SUM(energy_project_total_consumption[[#This Row],[Water]]+energy_project_total_consumption[[#This Row],[Gas]]+energy_project_total_consumption[[#This Row],[Electricity]])</f>
        <v>122564.08</v>
      </c>
      <c r="F82" t="s">
        <v>14</v>
      </c>
      <c r="G82">
        <v>2016</v>
      </c>
      <c r="H82" t="s">
        <v>35</v>
      </c>
      <c r="I82" t="s">
        <v>15</v>
      </c>
    </row>
    <row r="83" spans="1:9" x14ac:dyDescent="0.35">
      <c r="A83" t="s">
        <v>16</v>
      </c>
      <c r="B83">
        <v>117762.8</v>
      </c>
      <c r="C83">
        <v>1424.14</v>
      </c>
      <c r="D83">
        <v>12111.39</v>
      </c>
      <c r="E83">
        <f>SUM(energy_project_total_consumption[[#This Row],[Water]]+energy_project_total_consumption[[#This Row],[Gas]]+energy_project_total_consumption[[#This Row],[Electricity]])</f>
        <v>131298.33000000002</v>
      </c>
      <c r="F83" t="s">
        <v>17</v>
      </c>
      <c r="G83">
        <v>2016</v>
      </c>
      <c r="H83" t="s">
        <v>35</v>
      </c>
      <c r="I83" t="s">
        <v>18</v>
      </c>
    </row>
    <row r="84" spans="1:9" x14ac:dyDescent="0.35">
      <c r="A84" t="s">
        <v>19</v>
      </c>
      <c r="B84">
        <v>102029.06</v>
      </c>
      <c r="C84">
        <v>1014.01</v>
      </c>
      <c r="D84">
        <v>11065.14</v>
      </c>
      <c r="E84">
        <f>SUM(energy_project_total_consumption[[#This Row],[Water]]+energy_project_total_consumption[[#This Row],[Gas]]+energy_project_total_consumption[[#This Row],[Electricity]])</f>
        <v>114108.20999999999</v>
      </c>
      <c r="F84" t="s">
        <v>20</v>
      </c>
      <c r="G84">
        <v>2016</v>
      </c>
      <c r="H84" t="s">
        <v>35</v>
      </c>
      <c r="I84" t="s">
        <v>21</v>
      </c>
    </row>
    <row r="85" spans="1:9" x14ac:dyDescent="0.35">
      <c r="A85" t="s">
        <v>22</v>
      </c>
      <c r="B85">
        <v>133777.71</v>
      </c>
      <c r="C85">
        <v>1526.1299999999999</v>
      </c>
      <c r="D85">
        <v>11596.17</v>
      </c>
      <c r="E85">
        <f>SUM(energy_project_total_consumption[[#This Row],[Water]]+energy_project_total_consumption[[#This Row],[Gas]]+energy_project_total_consumption[[#This Row],[Electricity]])</f>
        <v>146900.01</v>
      </c>
      <c r="F85" t="s">
        <v>23</v>
      </c>
      <c r="G85">
        <v>2016</v>
      </c>
      <c r="H85" t="s">
        <v>35</v>
      </c>
      <c r="I85" t="s">
        <v>24</v>
      </c>
    </row>
    <row r="86" spans="1:9" x14ac:dyDescent="0.35">
      <c r="A86" t="s">
        <v>25</v>
      </c>
      <c r="B86">
        <v>87829.51</v>
      </c>
      <c r="C86">
        <v>916.67</v>
      </c>
      <c r="D86">
        <v>15668.02</v>
      </c>
      <c r="E86">
        <f>SUM(energy_project_total_consumption[[#This Row],[Water]]+energy_project_total_consumption[[#This Row],[Gas]]+energy_project_total_consumption[[#This Row],[Electricity]])</f>
        <v>104414.2</v>
      </c>
      <c r="F86" t="s">
        <v>17</v>
      </c>
      <c r="G86">
        <v>2016</v>
      </c>
      <c r="H86" t="s">
        <v>35</v>
      </c>
      <c r="I86" t="s">
        <v>18</v>
      </c>
    </row>
    <row r="87" spans="1:9" x14ac:dyDescent="0.35">
      <c r="A87" t="s">
        <v>26</v>
      </c>
      <c r="B87">
        <v>68762.03</v>
      </c>
      <c r="C87">
        <v>809.1</v>
      </c>
      <c r="D87">
        <v>15312.14</v>
      </c>
      <c r="E87">
        <f>SUM(energy_project_total_consumption[[#This Row],[Water]]+energy_project_total_consumption[[#This Row],[Gas]]+energy_project_total_consumption[[#This Row],[Electricity]])</f>
        <v>84883.27</v>
      </c>
      <c r="F87" t="s">
        <v>17</v>
      </c>
      <c r="G87">
        <v>2016</v>
      </c>
      <c r="H87" t="s">
        <v>35</v>
      </c>
      <c r="I87" t="s">
        <v>18</v>
      </c>
    </row>
    <row r="88" spans="1:9" x14ac:dyDescent="0.35">
      <c r="A88" t="s">
        <v>27</v>
      </c>
      <c r="B88">
        <v>138762.82</v>
      </c>
      <c r="C88">
        <v>981.77</v>
      </c>
      <c r="D88">
        <v>13506.7</v>
      </c>
      <c r="E88">
        <f>SUM(energy_project_total_consumption[[#This Row],[Water]]+energy_project_total_consumption[[#This Row],[Gas]]+energy_project_total_consumption[[#This Row],[Electricity]])</f>
        <v>153251.29</v>
      </c>
      <c r="F88" t="s">
        <v>14</v>
      </c>
      <c r="G88">
        <v>2016</v>
      </c>
      <c r="H88" t="s">
        <v>35</v>
      </c>
      <c r="I88" t="s">
        <v>15</v>
      </c>
    </row>
    <row r="89" spans="1:9" x14ac:dyDescent="0.35">
      <c r="A89" t="s">
        <v>28</v>
      </c>
      <c r="B89">
        <v>67226.289999999994</v>
      </c>
      <c r="C89">
        <v>813.13</v>
      </c>
      <c r="D89">
        <v>8074.88</v>
      </c>
      <c r="E89">
        <f>SUM(energy_project_total_consumption[[#This Row],[Water]]+energy_project_total_consumption[[#This Row],[Gas]]+energy_project_total_consumption[[#This Row],[Electricity]])</f>
        <v>76114.3</v>
      </c>
      <c r="F89" t="s">
        <v>14</v>
      </c>
      <c r="G89">
        <v>2016</v>
      </c>
      <c r="H89" t="s">
        <v>35</v>
      </c>
      <c r="I89" t="s">
        <v>15</v>
      </c>
    </row>
    <row r="90" spans="1:9" x14ac:dyDescent="0.35">
      <c r="A90" t="s">
        <v>8</v>
      </c>
      <c r="B90">
        <v>75645.89</v>
      </c>
      <c r="C90">
        <v>1576.66</v>
      </c>
      <c r="D90">
        <v>8020.94</v>
      </c>
      <c r="E90">
        <f>SUM(energy_project_total_consumption[[#This Row],[Water]]+energy_project_total_consumption[[#This Row],[Gas]]+energy_project_total_consumption[[#This Row],[Electricity]])</f>
        <v>85243.49</v>
      </c>
      <c r="F90" t="s">
        <v>9</v>
      </c>
      <c r="G90">
        <v>2016</v>
      </c>
      <c r="H90" t="s">
        <v>36</v>
      </c>
      <c r="I90" t="s">
        <v>9</v>
      </c>
    </row>
    <row r="91" spans="1:9" x14ac:dyDescent="0.35">
      <c r="A91" t="s">
        <v>11</v>
      </c>
      <c r="B91">
        <v>64195.11</v>
      </c>
      <c r="C91">
        <v>1336.72</v>
      </c>
      <c r="D91">
        <v>10636.41</v>
      </c>
      <c r="E91">
        <f>SUM(energy_project_total_consumption[[#This Row],[Water]]+energy_project_total_consumption[[#This Row],[Gas]]+energy_project_total_consumption[[#This Row],[Electricity]])</f>
        <v>76168.240000000005</v>
      </c>
      <c r="F91" t="s">
        <v>9</v>
      </c>
      <c r="G91">
        <v>2016</v>
      </c>
      <c r="H91" t="s">
        <v>36</v>
      </c>
      <c r="I91" t="s">
        <v>9</v>
      </c>
    </row>
    <row r="92" spans="1:9" x14ac:dyDescent="0.35">
      <c r="A92" t="s">
        <v>12</v>
      </c>
      <c r="B92">
        <v>114757.35</v>
      </c>
      <c r="C92">
        <v>1341.06</v>
      </c>
      <c r="D92">
        <v>7588.18</v>
      </c>
      <c r="E92">
        <f>SUM(energy_project_total_consumption[[#This Row],[Water]]+energy_project_total_consumption[[#This Row],[Gas]]+energy_project_total_consumption[[#This Row],[Electricity]])</f>
        <v>123686.59</v>
      </c>
      <c r="F92" t="s">
        <v>9</v>
      </c>
      <c r="G92">
        <v>2016</v>
      </c>
      <c r="H92" t="s">
        <v>36</v>
      </c>
      <c r="I92" t="s">
        <v>9</v>
      </c>
    </row>
    <row r="93" spans="1:9" x14ac:dyDescent="0.35">
      <c r="A93" t="s">
        <v>13</v>
      </c>
      <c r="B93">
        <v>123350.86</v>
      </c>
      <c r="C93">
        <v>1117.24</v>
      </c>
      <c r="D93">
        <v>9576.2099999999991</v>
      </c>
      <c r="E93">
        <f>SUM(energy_project_total_consumption[[#This Row],[Water]]+energy_project_total_consumption[[#This Row],[Gas]]+energy_project_total_consumption[[#This Row],[Electricity]])</f>
        <v>134044.31</v>
      </c>
      <c r="F93" t="s">
        <v>14</v>
      </c>
      <c r="G93">
        <v>2016</v>
      </c>
      <c r="H93" t="s">
        <v>36</v>
      </c>
      <c r="I93" t="s">
        <v>15</v>
      </c>
    </row>
    <row r="94" spans="1:9" x14ac:dyDescent="0.35">
      <c r="A94" t="s">
        <v>16</v>
      </c>
      <c r="B94">
        <v>95790.62</v>
      </c>
      <c r="C94">
        <v>1448.32</v>
      </c>
      <c r="D94">
        <v>10716.39</v>
      </c>
      <c r="E94">
        <f>SUM(energy_project_total_consumption[[#This Row],[Water]]+energy_project_total_consumption[[#This Row],[Gas]]+energy_project_total_consumption[[#This Row],[Electricity]])</f>
        <v>107955.33</v>
      </c>
      <c r="F94" t="s">
        <v>17</v>
      </c>
      <c r="G94">
        <v>2016</v>
      </c>
      <c r="H94" t="s">
        <v>36</v>
      </c>
      <c r="I94" t="s">
        <v>18</v>
      </c>
    </row>
    <row r="95" spans="1:9" x14ac:dyDescent="0.35">
      <c r="A95" t="s">
        <v>19</v>
      </c>
      <c r="B95">
        <v>125385.08</v>
      </c>
      <c r="C95">
        <v>777.79</v>
      </c>
      <c r="D95">
        <v>13719.67</v>
      </c>
      <c r="E95">
        <f>SUM(energy_project_total_consumption[[#This Row],[Water]]+energy_project_total_consumption[[#This Row],[Gas]]+energy_project_total_consumption[[#This Row],[Electricity]])</f>
        <v>139882.54</v>
      </c>
      <c r="F95" t="s">
        <v>20</v>
      </c>
      <c r="G95">
        <v>2016</v>
      </c>
      <c r="H95" t="s">
        <v>36</v>
      </c>
      <c r="I95" t="s">
        <v>21</v>
      </c>
    </row>
    <row r="96" spans="1:9" x14ac:dyDescent="0.35">
      <c r="A96" t="s">
        <v>22</v>
      </c>
      <c r="B96">
        <v>130568.9</v>
      </c>
      <c r="C96">
        <v>912.95</v>
      </c>
      <c r="D96">
        <v>15301.91</v>
      </c>
      <c r="E96">
        <f>SUM(energy_project_total_consumption[[#This Row],[Water]]+energy_project_total_consumption[[#This Row],[Gas]]+energy_project_total_consumption[[#This Row],[Electricity]])</f>
        <v>146783.76</v>
      </c>
      <c r="F96" t="s">
        <v>23</v>
      </c>
      <c r="G96">
        <v>2016</v>
      </c>
      <c r="H96" t="s">
        <v>36</v>
      </c>
      <c r="I96" t="s">
        <v>24</v>
      </c>
    </row>
    <row r="97" spans="1:9" x14ac:dyDescent="0.35">
      <c r="A97" t="s">
        <v>25</v>
      </c>
      <c r="B97">
        <v>95308.88</v>
      </c>
      <c r="C97">
        <v>1216.75</v>
      </c>
      <c r="D97">
        <v>7298.33</v>
      </c>
      <c r="E97">
        <f>SUM(energy_project_total_consumption[[#This Row],[Water]]+energy_project_total_consumption[[#This Row],[Gas]]+energy_project_total_consumption[[#This Row],[Electricity]])</f>
        <v>103823.96</v>
      </c>
      <c r="F97" t="s">
        <v>17</v>
      </c>
      <c r="G97">
        <v>2016</v>
      </c>
      <c r="H97" t="s">
        <v>36</v>
      </c>
      <c r="I97" t="s">
        <v>18</v>
      </c>
    </row>
    <row r="98" spans="1:9" x14ac:dyDescent="0.35">
      <c r="A98" t="s">
        <v>26</v>
      </c>
      <c r="B98">
        <v>95640.58</v>
      </c>
      <c r="C98">
        <v>1348.5</v>
      </c>
      <c r="D98">
        <v>10954.78</v>
      </c>
      <c r="E98">
        <f>SUM(energy_project_total_consumption[[#This Row],[Water]]+energy_project_total_consumption[[#This Row],[Gas]]+energy_project_total_consumption[[#This Row],[Electricity]])</f>
        <v>107943.86</v>
      </c>
      <c r="F98" t="s">
        <v>17</v>
      </c>
      <c r="G98">
        <v>2016</v>
      </c>
      <c r="H98" t="s">
        <v>36</v>
      </c>
      <c r="I98" t="s">
        <v>18</v>
      </c>
    </row>
    <row r="99" spans="1:9" x14ac:dyDescent="0.35">
      <c r="A99" t="s">
        <v>27</v>
      </c>
      <c r="B99">
        <v>80491.5</v>
      </c>
      <c r="C99">
        <v>937.75</v>
      </c>
      <c r="D99">
        <v>12607.7</v>
      </c>
      <c r="E99">
        <f>SUM(energy_project_total_consumption[[#This Row],[Water]]+energy_project_total_consumption[[#This Row],[Gas]]+energy_project_total_consumption[[#This Row],[Electricity]])</f>
        <v>94036.95</v>
      </c>
      <c r="F99" t="s">
        <v>14</v>
      </c>
      <c r="G99">
        <v>2016</v>
      </c>
      <c r="H99" t="s">
        <v>36</v>
      </c>
      <c r="I99" t="s">
        <v>15</v>
      </c>
    </row>
    <row r="100" spans="1:9" x14ac:dyDescent="0.35">
      <c r="A100" t="s">
        <v>28</v>
      </c>
      <c r="B100">
        <v>122348.63</v>
      </c>
      <c r="C100">
        <v>1417.94</v>
      </c>
      <c r="D100">
        <v>9383.08</v>
      </c>
      <c r="E100">
        <f>SUM(energy_project_total_consumption[[#This Row],[Water]]+energy_project_total_consumption[[#This Row],[Gas]]+energy_project_total_consumption[[#This Row],[Electricity]])</f>
        <v>133149.65</v>
      </c>
      <c r="F100" t="s">
        <v>14</v>
      </c>
      <c r="G100">
        <v>2016</v>
      </c>
      <c r="H100" t="s">
        <v>36</v>
      </c>
      <c r="I100" t="s">
        <v>15</v>
      </c>
    </row>
    <row r="101" spans="1:9" x14ac:dyDescent="0.35">
      <c r="A101" t="s">
        <v>8</v>
      </c>
      <c r="B101">
        <v>103695.62</v>
      </c>
      <c r="C101">
        <v>1016.18</v>
      </c>
      <c r="D101">
        <v>15388.71</v>
      </c>
      <c r="E101">
        <f>SUM(energy_project_total_consumption[[#This Row],[Water]]+energy_project_total_consumption[[#This Row],[Gas]]+energy_project_total_consumption[[#This Row],[Electricity]])</f>
        <v>120100.50999999998</v>
      </c>
      <c r="F101" t="s">
        <v>9</v>
      </c>
      <c r="G101">
        <v>2016</v>
      </c>
      <c r="H101" t="s">
        <v>37</v>
      </c>
      <c r="I101" t="s">
        <v>9</v>
      </c>
    </row>
    <row r="102" spans="1:9" x14ac:dyDescent="0.35">
      <c r="A102" t="s">
        <v>11</v>
      </c>
      <c r="B102">
        <v>72843.179999999993</v>
      </c>
      <c r="C102">
        <v>1678.34</v>
      </c>
      <c r="D102">
        <v>14820.48</v>
      </c>
      <c r="E102">
        <f>SUM(energy_project_total_consumption[[#This Row],[Water]]+energy_project_total_consumption[[#This Row],[Gas]]+energy_project_total_consumption[[#This Row],[Electricity]])</f>
        <v>89341.999999999985</v>
      </c>
      <c r="F102" t="s">
        <v>9</v>
      </c>
      <c r="G102">
        <v>2016</v>
      </c>
      <c r="H102" t="s">
        <v>37</v>
      </c>
      <c r="I102" t="s">
        <v>9</v>
      </c>
    </row>
    <row r="103" spans="1:9" x14ac:dyDescent="0.35">
      <c r="A103" t="s">
        <v>12</v>
      </c>
      <c r="B103">
        <v>102730.28</v>
      </c>
      <c r="C103">
        <v>1265.73</v>
      </c>
      <c r="D103">
        <v>13420.21</v>
      </c>
      <c r="E103">
        <f>SUM(energy_project_total_consumption[[#This Row],[Water]]+energy_project_total_consumption[[#This Row],[Gas]]+energy_project_total_consumption[[#This Row],[Electricity]])</f>
        <v>117416.22</v>
      </c>
      <c r="F103" t="s">
        <v>9</v>
      </c>
      <c r="G103">
        <v>2016</v>
      </c>
      <c r="H103" t="s">
        <v>37</v>
      </c>
      <c r="I103" t="s">
        <v>9</v>
      </c>
    </row>
    <row r="104" spans="1:9" x14ac:dyDescent="0.35">
      <c r="A104" t="s">
        <v>13</v>
      </c>
      <c r="B104">
        <v>105588.79</v>
      </c>
      <c r="C104">
        <v>1002.54</v>
      </c>
      <c r="D104">
        <v>15695.61</v>
      </c>
      <c r="E104">
        <f>SUM(energy_project_total_consumption[[#This Row],[Water]]+energy_project_total_consumption[[#This Row],[Gas]]+energy_project_total_consumption[[#This Row],[Electricity]])</f>
        <v>122286.93999999999</v>
      </c>
      <c r="F104" t="s">
        <v>14</v>
      </c>
      <c r="G104">
        <v>2016</v>
      </c>
      <c r="H104" t="s">
        <v>37</v>
      </c>
      <c r="I104" t="s">
        <v>15</v>
      </c>
    </row>
    <row r="105" spans="1:9" x14ac:dyDescent="0.35">
      <c r="A105" t="s">
        <v>16</v>
      </c>
      <c r="B105">
        <v>134158.38999999998</v>
      </c>
      <c r="C105">
        <v>1619.44</v>
      </c>
      <c r="D105">
        <v>13095.64</v>
      </c>
      <c r="E105">
        <f>SUM(energy_project_total_consumption[[#This Row],[Water]]+energy_project_total_consumption[[#This Row],[Gas]]+energy_project_total_consumption[[#This Row],[Electricity]])</f>
        <v>148873.46999999997</v>
      </c>
      <c r="F105" t="s">
        <v>17</v>
      </c>
      <c r="G105">
        <v>2016</v>
      </c>
      <c r="H105" t="s">
        <v>37</v>
      </c>
      <c r="I105" t="s">
        <v>18</v>
      </c>
    </row>
    <row r="106" spans="1:9" x14ac:dyDescent="0.35">
      <c r="A106" t="s">
        <v>19</v>
      </c>
      <c r="B106">
        <v>112039.58</v>
      </c>
      <c r="C106">
        <v>1280.6099999999999</v>
      </c>
      <c r="D106">
        <v>8687.1299999999992</v>
      </c>
      <c r="E106">
        <f>SUM(energy_project_total_consumption[[#This Row],[Water]]+energy_project_total_consumption[[#This Row],[Gas]]+energy_project_total_consumption[[#This Row],[Electricity]])</f>
        <v>122007.32</v>
      </c>
      <c r="F106" t="s">
        <v>20</v>
      </c>
      <c r="G106">
        <v>2016</v>
      </c>
      <c r="H106" t="s">
        <v>37</v>
      </c>
      <c r="I106" t="s">
        <v>21</v>
      </c>
    </row>
    <row r="107" spans="1:9" x14ac:dyDescent="0.35">
      <c r="A107" t="s">
        <v>22</v>
      </c>
      <c r="B107">
        <v>155245.21</v>
      </c>
      <c r="C107">
        <v>845.06</v>
      </c>
      <c r="D107">
        <v>14749.18</v>
      </c>
      <c r="E107">
        <f>SUM(energy_project_total_consumption[[#This Row],[Water]]+energy_project_total_consumption[[#This Row],[Gas]]+energy_project_total_consumption[[#This Row],[Electricity]])</f>
        <v>170839.44999999998</v>
      </c>
      <c r="F107" t="s">
        <v>23</v>
      </c>
      <c r="G107">
        <v>2016</v>
      </c>
      <c r="H107" t="s">
        <v>37</v>
      </c>
      <c r="I107" t="s">
        <v>24</v>
      </c>
    </row>
    <row r="108" spans="1:9" x14ac:dyDescent="0.35">
      <c r="A108" t="s">
        <v>25</v>
      </c>
      <c r="B108">
        <v>137880.87</v>
      </c>
      <c r="C108">
        <v>1662.22</v>
      </c>
      <c r="D108">
        <v>10699.03</v>
      </c>
      <c r="E108">
        <f>SUM(energy_project_total_consumption[[#This Row],[Water]]+energy_project_total_consumption[[#This Row],[Gas]]+energy_project_total_consumption[[#This Row],[Electricity]])</f>
        <v>150242.12</v>
      </c>
      <c r="F108" t="s">
        <v>17</v>
      </c>
      <c r="G108">
        <v>2016</v>
      </c>
      <c r="H108" t="s">
        <v>37</v>
      </c>
      <c r="I108" t="s">
        <v>18</v>
      </c>
    </row>
    <row r="109" spans="1:9" x14ac:dyDescent="0.35">
      <c r="A109" t="s">
        <v>26</v>
      </c>
      <c r="B109">
        <v>104687.93</v>
      </c>
      <c r="C109">
        <v>1302.93</v>
      </c>
      <c r="D109">
        <v>12839.27</v>
      </c>
      <c r="E109">
        <f>SUM(energy_project_total_consumption[[#This Row],[Water]]+energy_project_total_consumption[[#This Row],[Gas]]+energy_project_total_consumption[[#This Row],[Electricity]])</f>
        <v>118830.12999999999</v>
      </c>
      <c r="F109" t="s">
        <v>17</v>
      </c>
      <c r="G109">
        <v>2016</v>
      </c>
      <c r="H109" t="s">
        <v>37</v>
      </c>
      <c r="I109" t="s">
        <v>18</v>
      </c>
    </row>
    <row r="110" spans="1:9" x14ac:dyDescent="0.35">
      <c r="A110" t="s">
        <v>27</v>
      </c>
      <c r="B110">
        <v>94201.25</v>
      </c>
      <c r="C110">
        <v>932.79</v>
      </c>
      <c r="D110">
        <v>11203.09</v>
      </c>
      <c r="E110">
        <f>SUM(energy_project_total_consumption[[#This Row],[Water]]+energy_project_total_consumption[[#This Row],[Gas]]+energy_project_total_consumption[[#This Row],[Electricity]])</f>
        <v>106337.12999999999</v>
      </c>
      <c r="F110" t="s">
        <v>14</v>
      </c>
      <c r="G110">
        <v>2016</v>
      </c>
      <c r="H110" t="s">
        <v>37</v>
      </c>
      <c r="I110" t="s">
        <v>15</v>
      </c>
    </row>
    <row r="111" spans="1:9" x14ac:dyDescent="0.35">
      <c r="A111" t="s">
        <v>28</v>
      </c>
      <c r="B111">
        <v>105673.11</v>
      </c>
      <c r="C111">
        <v>861.8</v>
      </c>
      <c r="D111">
        <v>12314.13</v>
      </c>
      <c r="E111">
        <f>SUM(energy_project_total_consumption[[#This Row],[Water]]+energy_project_total_consumption[[#This Row],[Gas]]+energy_project_total_consumption[[#This Row],[Electricity]])</f>
        <v>118849.04000000001</v>
      </c>
      <c r="F111" t="s">
        <v>14</v>
      </c>
      <c r="G111">
        <v>2016</v>
      </c>
      <c r="H111" t="s">
        <v>37</v>
      </c>
      <c r="I111" t="s">
        <v>15</v>
      </c>
    </row>
    <row r="112" spans="1:9" x14ac:dyDescent="0.35">
      <c r="A112" t="s">
        <v>8</v>
      </c>
      <c r="B112">
        <v>79538.25</v>
      </c>
      <c r="C112">
        <v>1392.83</v>
      </c>
      <c r="D112">
        <v>15472.41</v>
      </c>
      <c r="E112">
        <f>SUM(energy_project_total_consumption[[#This Row],[Water]]+energy_project_total_consumption[[#This Row],[Gas]]+energy_project_total_consumption[[#This Row],[Electricity]])</f>
        <v>96403.49</v>
      </c>
      <c r="F112" t="s">
        <v>9</v>
      </c>
      <c r="G112">
        <v>2016</v>
      </c>
      <c r="H112" t="s">
        <v>38</v>
      </c>
      <c r="I112" t="s">
        <v>9</v>
      </c>
    </row>
    <row r="113" spans="1:9" x14ac:dyDescent="0.35">
      <c r="A113" t="s">
        <v>11</v>
      </c>
      <c r="B113">
        <v>88481.13</v>
      </c>
      <c r="C113">
        <v>1344.78</v>
      </c>
      <c r="D113">
        <v>10770.64</v>
      </c>
      <c r="E113">
        <f>SUM(energy_project_total_consumption[[#This Row],[Water]]+energy_project_total_consumption[[#This Row],[Gas]]+energy_project_total_consumption[[#This Row],[Electricity]])</f>
        <v>100596.55</v>
      </c>
      <c r="F113" t="s">
        <v>9</v>
      </c>
      <c r="G113">
        <v>2016</v>
      </c>
      <c r="H113" t="s">
        <v>38</v>
      </c>
      <c r="I113" t="s">
        <v>9</v>
      </c>
    </row>
    <row r="114" spans="1:9" x14ac:dyDescent="0.35">
      <c r="A114" t="s">
        <v>12</v>
      </c>
      <c r="B114">
        <v>69408.069999999992</v>
      </c>
      <c r="C114">
        <v>1104.8399999999999</v>
      </c>
      <c r="D114">
        <v>12541.05</v>
      </c>
      <c r="E114">
        <f>SUM(energy_project_total_consumption[[#This Row],[Water]]+energy_project_total_consumption[[#This Row],[Gas]]+energy_project_total_consumption[[#This Row],[Electricity]])</f>
        <v>83053.959999999992</v>
      </c>
      <c r="F114" t="s">
        <v>9</v>
      </c>
      <c r="G114">
        <v>2016</v>
      </c>
      <c r="H114" t="s">
        <v>38</v>
      </c>
      <c r="I114" t="s">
        <v>9</v>
      </c>
    </row>
    <row r="115" spans="1:9" x14ac:dyDescent="0.35">
      <c r="A115" t="s">
        <v>13</v>
      </c>
      <c r="B115">
        <v>68393.75</v>
      </c>
      <c r="C115">
        <v>1059.58</v>
      </c>
      <c r="D115">
        <v>10610.06</v>
      </c>
      <c r="E115">
        <f>SUM(energy_project_total_consumption[[#This Row],[Water]]+energy_project_total_consumption[[#This Row],[Gas]]+energy_project_total_consumption[[#This Row],[Electricity]])</f>
        <v>80063.39</v>
      </c>
      <c r="F115" t="s">
        <v>14</v>
      </c>
      <c r="G115">
        <v>2016</v>
      </c>
      <c r="H115" t="s">
        <v>38</v>
      </c>
      <c r="I115" t="s">
        <v>15</v>
      </c>
    </row>
    <row r="116" spans="1:9" x14ac:dyDescent="0.35">
      <c r="A116" t="s">
        <v>16</v>
      </c>
      <c r="B116">
        <v>115850.41</v>
      </c>
      <c r="C116">
        <v>1404.92</v>
      </c>
      <c r="D116">
        <v>7496.73</v>
      </c>
      <c r="E116">
        <f>SUM(energy_project_total_consumption[[#This Row],[Water]]+energy_project_total_consumption[[#This Row],[Gas]]+energy_project_total_consumption[[#This Row],[Electricity]])</f>
        <v>124752.06</v>
      </c>
      <c r="F116" t="s">
        <v>17</v>
      </c>
      <c r="G116">
        <v>2016</v>
      </c>
      <c r="H116" t="s">
        <v>38</v>
      </c>
      <c r="I116" t="s">
        <v>18</v>
      </c>
    </row>
    <row r="117" spans="1:9" x14ac:dyDescent="0.35">
      <c r="A117" t="s">
        <v>19</v>
      </c>
      <c r="B117">
        <v>153395.13</v>
      </c>
      <c r="C117">
        <v>1399.65</v>
      </c>
      <c r="D117">
        <v>8061.24</v>
      </c>
      <c r="E117">
        <f>SUM(energy_project_total_consumption[[#This Row],[Water]]+energy_project_total_consumption[[#This Row],[Gas]]+energy_project_total_consumption[[#This Row],[Electricity]])</f>
        <v>162856.01999999999</v>
      </c>
      <c r="F117" t="s">
        <v>20</v>
      </c>
      <c r="G117">
        <v>2016</v>
      </c>
      <c r="H117" t="s">
        <v>38</v>
      </c>
      <c r="I117" t="s">
        <v>21</v>
      </c>
    </row>
    <row r="118" spans="1:9" x14ac:dyDescent="0.35">
      <c r="A118" t="s">
        <v>22</v>
      </c>
      <c r="B118">
        <v>64335.54</v>
      </c>
      <c r="C118">
        <v>1017.11</v>
      </c>
      <c r="D118">
        <v>13392.31</v>
      </c>
      <c r="E118">
        <f>SUM(energy_project_total_consumption[[#This Row],[Water]]+energy_project_total_consumption[[#This Row],[Gas]]+energy_project_total_consumption[[#This Row],[Electricity]])</f>
        <v>78744.960000000006</v>
      </c>
      <c r="F118" t="s">
        <v>23</v>
      </c>
      <c r="G118">
        <v>2016</v>
      </c>
      <c r="H118" t="s">
        <v>38</v>
      </c>
      <c r="I118" t="s">
        <v>24</v>
      </c>
    </row>
    <row r="119" spans="1:9" x14ac:dyDescent="0.35">
      <c r="A119" t="s">
        <v>25</v>
      </c>
      <c r="B119">
        <v>102735.86</v>
      </c>
      <c r="C119">
        <v>1346.02</v>
      </c>
      <c r="D119">
        <v>9290.7000000000007</v>
      </c>
      <c r="E119">
        <f>SUM(energy_project_total_consumption[[#This Row],[Water]]+energy_project_total_consumption[[#This Row],[Gas]]+energy_project_total_consumption[[#This Row],[Electricity]])</f>
        <v>113372.58</v>
      </c>
      <c r="F119" t="s">
        <v>17</v>
      </c>
      <c r="G119">
        <v>2016</v>
      </c>
      <c r="H119" t="s">
        <v>38</v>
      </c>
      <c r="I119" t="s">
        <v>18</v>
      </c>
    </row>
    <row r="120" spans="1:9" x14ac:dyDescent="0.35">
      <c r="A120" t="s">
        <v>26</v>
      </c>
      <c r="B120">
        <v>79742.539999999994</v>
      </c>
      <c r="C120">
        <v>807.24</v>
      </c>
      <c r="D120">
        <v>14146.85</v>
      </c>
      <c r="E120">
        <f>SUM(energy_project_total_consumption[[#This Row],[Water]]+energy_project_total_consumption[[#This Row],[Gas]]+energy_project_total_consumption[[#This Row],[Electricity]])</f>
        <v>94696.63</v>
      </c>
      <c r="F120" t="s">
        <v>17</v>
      </c>
      <c r="G120">
        <v>2016</v>
      </c>
      <c r="H120" t="s">
        <v>38</v>
      </c>
      <c r="I120" t="s">
        <v>18</v>
      </c>
    </row>
    <row r="121" spans="1:9" x14ac:dyDescent="0.35">
      <c r="A121" t="s">
        <v>27</v>
      </c>
      <c r="B121">
        <v>76532.800000000003</v>
      </c>
      <c r="C121">
        <v>1195.98</v>
      </c>
      <c r="D121">
        <v>10686.63</v>
      </c>
      <c r="E121">
        <f>SUM(energy_project_total_consumption[[#This Row],[Water]]+energy_project_total_consumption[[#This Row],[Gas]]+energy_project_total_consumption[[#This Row],[Electricity]])</f>
        <v>88415.41</v>
      </c>
      <c r="F121" t="s">
        <v>14</v>
      </c>
      <c r="G121">
        <v>2016</v>
      </c>
      <c r="H121" t="s">
        <v>38</v>
      </c>
      <c r="I121" t="s">
        <v>15</v>
      </c>
    </row>
    <row r="122" spans="1:9" x14ac:dyDescent="0.35">
      <c r="A122" t="s">
        <v>28</v>
      </c>
      <c r="B122">
        <v>146012.48000000001</v>
      </c>
      <c r="C122">
        <v>1063.92</v>
      </c>
      <c r="D122">
        <v>14285.42</v>
      </c>
      <c r="E122">
        <f>SUM(energy_project_total_consumption[[#This Row],[Water]]+energy_project_total_consumption[[#This Row],[Gas]]+energy_project_total_consumption[[#This Row],[Electricity]])</f>
        <v>161361.82000000004</v>
      </c>
      <c r="F122" t="s">
        <v>14</v>
      </c>
      <c r="G122">
        <v>2016</v>
      </c>
      <c r="H122" t="s">
        <v>38</v>
      </c>
      <c r="I122" t="s">
        <v>15</v>
      </c>
    </row>
    <row r="123" spans="1:9" x14ac:dyDescent="0.35">
      <c r="A123" t="s">
        <v>8</v>
      </c>
      <c r="B123">
        <v>131057.45999999999</v>
      </c>
      <c r="C123">
        <v>1036.95</v>
      </c>
      <c r="D123">
        <v>12700.39</v>
      </c>
      <c r="E123">
        <f>SUM(energy_project_total_consumption[[#This Row],[Water]]+energy_project_total_consumption[[#This Row],[Gas]]+energy_project_total_consumption[[#This Row],[Electricity]])</f>
        <v>144794.79999999999</v>
      </c>
      <c r="F123" t="s">
        <v>9</v>
      </c>
      <c r="G123">
        <v>2016</v>
      </c>
      <c r="H123" t="s">
        <v>39</v>
      </c>
      <c r="I123" t="s">
        <v>9</v>
      </c>
    </row>
    <row r="124" spans="1:9" x14ac:dyDescent="0.35">
      <c r="A124" t="s">
        <v>11</v>
      </c>
      <c r="B124">
        <v>117394.21</v>
      </c>
      <c r="C124">
        <v>1588.44</v>
      </c>
      <c r="D124">
        <v>9905.43</v>
      </c>
      <c r="E124">
        <f>SUM(energy_project_total_consumption[[#This Row],[Water]]+energy_project_total_consumption[[#This Row],[Gas]]+energy_project_total_consumption[[#This Row],[Electricity]])</f>
        <v>128888.08000000002</v>
      </c>
      <c r="F124" t="s">
        <v>9</v>
      </c>
      <c r="G124">
        <v>2016</v>
      </c>
      <c r="H124" t="s">
        <v>39</v>
      </c>
      <c r="I124" t="s">
        <v>9</v>
      </c>
    </row>
    <row r="125" spans="1:9" x14ac:dyDescent="0.35">
      <c r="A125" t="s">
        <v>12</v>
      </c>
      <c r="B125">
        <v>155728.19</v>
      </c>
      <c r="C125">
        <v>1322.46</v>
      </c>
      <c r="D125">
        <v>16227.26</v>
      </c>
      <c r="E125">
        <f>SUM(energy_project_total_consumption[[#This Row],[Water]]+energy_project_total_consumption[[#This Row],[Gas]]+energy_project_total_consumption[[#This Row],[Electricity]])</f>
        <v>173277.91</v>
      </c>
      <c r="F125" t="s">
        <v>9</v>
      </c>
      <c r="G125">
        <v>2016</v>
      </c>
      <c r="H125" t="s">
        <v>39</v>
      </c>
      <c r="I125" t="s">
        <v>9</v>
      </c>
    </row>
    <row r="126" spans="1:9" x14ac:dyDescent="0.35">
      <c r="A126" t="s">
        <v>13</v>
      </c>
      <c r="B126">
        <v>71195.839999999997</v>
      </c>
      <c r="C126">
        <v>1522.41</v>
      </c>
      <c r="D126">
        <v>15295.09</v>
      </c>
      <c r="E126">
        <f>SUM(energy_project_total_consumption[[#This Row],[Water]]+energy_project_total_consumption[[#This Row],[Gas]]+energy_project_total_consumption[[#This Row],[Electricity]])</f>
        <v>88013.34</v>
      </c>
      <c r="F126" t="s">
        <v>14</v>
      </c>
      <c r="G126">
        <v>2016</v>
      </c>
      <c r="H126" t="s">
        <v>39</v>
      </c>
      <c r="I126" t="s">
        <v>15</v>
      </c>
    </row>
    <row r="127" spans="1:9" x14ac:dyDescent="0.35">
      <c r="A127" t="s">
        <v>16</v>
      </c>
      <c r="B127">
        <v>124871.41</v>
      </c>
      <c r="C127">
        <v>1407.71</v>
      </c>
      <c r="D127">
        <v>10340.98</v>
      </c>
      <c r="E127">
        <f>SUM(energy_project_total_consumption[[#This Row],[Water]]+energy_project_total_consumption[[#This Row],[Gas]]+energy_project_total_consumption[[#This Row],[Electricity]])</f>
        <v>136620.1</v>
      </c>
      <c r="F127" t="s">
        <v>17</v>
      </c>
      <c r="G127">
        <v>2016</v>
      </c>
      <c r="H127" t="s">
        <v>39</v>
      </c>
      <c r="I127" t="s">
        <v>18</v>
      </c>
    </row>
    <row r="128" spans="1:9" x14ac:dyDescent="0.35">
      <c r="A128" t="s">
        <v>19</v>
      </c>
      <c r="B128">
        <v>90980.66</v>
      </c>
      <c r="C128">
        <v>1222.33</v>
      </c>
      <c r="D128">
        <v>15783.03</v>
      </c>
      <c r="E128">
        <f>SUM(energy_project_total_consumption[[#This Row],[Water]]+energy_project_total_consumption[[#This Row],[Gas]]+energy_project_total_consumption[[#This Row],[Electricity]])</f>
        <v>107986.02</v>
      </c>
      <c r="F128" t="s">
        <v>20</v>
      </c>
      <c r="G128">
        <v>2016</v>
      </c>
      <c r="H128" t="s">
        <v>39</v>
      </c>
      <c r="I128" t="s">
        <v>21</v>
      </c>
    </row>
    <row r="129" spans="1:9" x14ac:dyDescent="0.35">
      <c r="A129" t="s">
        <v>22</v>
      </c>
      <c r="B129">
        <v>84692.31</v>
      </c>
      <c r="C129">
        <v>1521.48</v>
      </c>
      <c r="D129">
        <v>15251.07</v>
      </c>
      <c r="E129">
        <f>SUM(energy_project_total_consumption[[#This Row],[Water]]+energy_project_total_consumption[[#This Row],[Gas]]+energy_project_total_consumption[[#This Row],[Electricity]])</f>
        <v>101464.85999999999</v>
      </c>
      <c r="F129" t="s">
        <v>23</v>
      </c>
      <c r="G129">
        <v>2016</v>
      </c>
      <c r="H129" t="s">
        <v>39</v>
      </c>
      <c r="I129" t="s">
        <v>24</v>
      </c>
    </row>
    <row r="130" spans="1:9" x14ac:dyDescent="0.35">
      <c r="A130" t="s">
        <v>25</v>
      </c>
      <c r="B130">
        <v>94496.37</v>
      </c>
      <c r="C130">
        <v>924.73</v>
      </c>
      <c r="D130">
        <v>9727.18</v>
      </c>
      <c r="E130">
        <f>SUM(energy_project_total_consumption[[#This Row],[Water]]+energy_project_total_consumption[[#This Row],[Gas]]+energy_project_total_consumption[[#This Row],[Electricity]])</f>
        <v>105148.28</v>
      </c>
      <c r="F130" t="s">
        <v>17</v>
      </c>
      <c r="G130">
        <v>2016</v>
      </c>
      <c r="H130" t="s">
        <v>39</v>
      </c>
      <c r="I130" t="s">
        <v>18</v>
      </c>
    </row>
    <row r="131" spans="1:9" x14ac:dyDescent="0.35">
      <c r="A131" t="s">
        <v>26</v>
      </c>
      <c r="B131">
        <v>143125.13999999998</v>
      </c>
      <c r="C131">
        <v>948.91</v>
      </c>
      <c r="D131">
        <v>12449.289999999999</v>
      </c>
      <c r="E131">
        <f>SUM(energy_project_total_consumption[[#This Row],[Water]]+energy_project_total_consumption[[#This Row],[Gas]]+energy_project_total_consumption[[#This Row],[Electricity]])</f>
        <v>156523.34</v>
      </c>
      <c r="F131" t="s">
        <v>17</v>
      </c>
      <c r="G131">
        <v>2016</v>
      </c>
      <c r="H131" t="s">
        <v>39</v>
      </c>
      <c r="I131" t="s">
        <v>18</v>
      </c>
    </row>
    <row r="132" spans="1:9" x14ac:dyDescent="0.35">
      <c r="A132" t="s">
        <v>27</v>
      </c>
      <c r="B132">
        <v>83188.81</v>
      </c>
      <c r="C132">
        <v>1517.45</v>
      </c>
      <c r="D132">
        <v>13927.99</v>
      </c>
      <c r="E132">
        <f>SUM(energy_project_total_consumption[[#This Row],[Water]]+energy_project_total_consumption[[#This Row],[Gas]]+energy_project_total_consumption[[#This Row],[Electricity]])</f>
        <v>98634.25</v>
      </c>
      <c r="F132" t="s">
        <v>14</v>
      </c>
      <c r="G132">
        <v>2016</v>
      </c>
      <c r="H132" t="s">
        <v>39</v>
      </c>
      <c r="I132" t="s">
        <v>15</v>
      </c>
    </row>
    <row r="133" spans="1:9" x14ac:dyDescent="0.35">
      <c r="A133" t="s">
        <v>28</v>
      </c>
      <c r="B133">
        <v>80398.81</v>
      </c>
      <c r="C133">
        <v>1540.39</v>
      </c>
      <c r="D133">
        <v>12179.9</v>
      </c>
      <c r="E133">
        <f>SUM(energy_project_total_consumption[[#This Row],[Water]]+energy_project_total_consumption[[#This Row],[Gas]]+energy_project_total_consumption[[#This Row],[Electricity]])</f>
        <v>94119.099999999991</v>
      </c>
      <c r="F133" t="s">
        <v>14</v>
      </c>
      <c r="G133">
        <v>2016</v>
      </c>
      <c r="H133" t="s">
        <v>39</v>
      </c>
      <c r="I133" t="s">
        <v>15</v>
      </c>
    </row>
    <row r="134" spans="1:9" x14ac:dyDescent="0.35">
      <c r="A134" t="s">
        <v>8</v>
      </c>
      <c r="B134">
        <v>149590.81</v>
      </c>
      <c r="C134">
        <v>1543.8</v>
      </c>
      <c r="D134">
        <v>14422.13</v>
      </c>
      <c r="E134">
        <f>SUM(energy_project_total_consumption[[#This Row],[Water]]+energy_project_total_consumption[[#This Row],[Gas]]+energy_project_total_consumption[[#This Row],[Electricity]])</f>
        <v>165556.74</v>
      </c>
      <c r="F134" t="s">
        <v>9</v>
      </c>
      <c r="G134">
        <v>2017</v>
      </c>
      <c r="H134" t="s">
        <v>10</v>
      </c>
      <c r="I134" t="s">
        <v>9</v>
      </c>
    </row>
    <row r="135" spans="1:9" x14ac:dyDescent="0.35">
      <c r="A135" t="s">
        <v>11</v>
      </c>
      <c r="B135">
        <v>93003.72</v>
      </c>
      <c r="C135">
        <v>1357.18</v>
      </c>
      <c r="D135">
        <v>12037.61</v>
      </c>
      <c r="E135">
        <f>SUM(energy_project_total_consumption[[#This Row],[Water]]+energy_project_total_consumption[[#This Row],[Gas]]+energy_project_total_consumption[[#This Row],[Electricity]])</f>
        <v>106398.51</v>
      </c>
      <c r="F135" t="s">
        <v>9</v>
      </c>
      <c r="G135">
        <v>2017</v>
      </c>
      <c r="H135" t="s">
        <v>10</v>
      </c>
      <c r="I135" t="s">
        <v>9</v>
      </c>
    </row>
    <row r="136" spans="1:9" x14ac:dyDescent="0.35">
      <c r="A136" t="s">
        <v>12</v>
      </c>
      <c r="B136">
        <v>134768.47</v>
      </c>
      <c r="C136">
        <v>1009.05</v>
      </c>
      <c r="D136">
        <v>11692.89</v>
      </c>
      <c r="E136">
        <f>SUM(energy_project_total_consumption[[#This Row],[Water]]+energy_project_total_consumption[[#This Row],[Gas]]+energy_project_total_consumption[[#This Row],[Electricity]])</f>
        <v>147470.40999999997</v>
      </c>
      <c r="F136" t="s">
        <v>9</v>
      </c>
      <c r="G136">
        <v>2017</v>
      </c>
      <c r="H136" t="s">
        <v>10</v>
      </c>
      <c r="I136" t="s">
        <v>9</v>
      </c>
    </row>
    <row r="137" spans="1:9" x14ac:dyDescent="0.35">
      <c r="A137" t="s">
        <v>13</v>
      </c>
      <c r="B137">
        <v>126162.25</v>
      </c>
      <c r="C137">
        <v>1435.61</v>
      </c>
      <c r="D137">
        <v>9214.75</v>
      </c>
      <c r="E137">
        <f>SUM(energy_project_total_consumption[[#This Row],[Water]]+energy_project_total_consumption[[#This Row],[Gas]]+energy_project_total_consumption[[#This Row],[Electricity]])</f>
        <v>136812.60999999999</v>
      </c>
      <c r="F137" t="s">
        <v>14</v>
      </c>
      <c r="G137">
        <v>2017</v>
      </c>
      <c r="H137" t="s">
        <v>10</v>
      </c>
      <c r="I137" t="s">
        <v>15</v>
      </c>
    </row>
    <row r="138" spans="1:9" x14ac:dyDescent="0.35">
      <c r="A138" t="s">
        <v>16</v>
      </c>
      <c r="B138">
        <v>115967.9</v>
      </c>
      <c r="C138">
        <v>1153.51</v>
      </c>
      <c r="D138">
        <v>8640.94</v>
      </c>
      <c r="E138">
        <f>SUM(energy_project_total_consumption[[#This Row],[Water]]+energy_project_total_consumption[[#This Row],[Gas]]+energy_project_total_consumption[[#This Row],[Electricity]])</f>
        <v>125762.34999999999</v>
      </c>
      <c r="F138" t="s">
        <v>17</v>
      </c>
      <c r="G138">
        <v>2017</v>
      </c>
      <c r="H138" t="s">
        <v>10</v>
      </c>
      <c r="I138" t="s">
        <v>18</v>
      </c>
    </row>
    <row r="139" spans="1:9" x14ac:dyDescent="0.35">
      <c r="A139" t="s">
        <v>19</v>
      </c>
      <c r="B139">
        <v>125291.77</v>
      </c>
      <c r="C139">
        <v>1194.43</v>
      </c>
      <c r="D139">
        <v>13536.77</v>
      </c>
      <c r="E139">
        <f>SUM(energy_project_total_consumption[[#This Row],[Water]]+energy_project_total_consumption[[#This Row],[Gas]]+energy_project_total_consumption[[#This Row],[Electricity]])</f>
        <v>140022.97</v>
      </c>
      <c r="F139" t="s">
        <v>20</v>
      </c>
      <c r="G139">
        <v>2017</v>
      </c>
      <c r="H139" t="s">
        <v>10</v>
      </c>
      <c r="I139" t="s">
        <v>21</v>
      </c>
    </row>
    <row r="140" spans="1:9" x14ac:dyDescent="0.35">
      <c r="A140" t="s">
        <v>22</v>
      </c>
      <c r="B140">
        <v>115390.06</v>
      </c>
      <c r="C140">
        <v>1090.8900000000001</v>
      </c>
      <c r="D140">
        <v>7491.46</v>
      </c>
      <c r="E140">
        <f>SUM(energy_project_total_consumption[[#This Row],[Water]]+energy_project_total_consumption[[#This Row],[Gas]]+energy_project_total_consumption[[#This Row],[Electricity]])</f>
        <v>123972.41</v>
      </c>
      <c r="F140" t="s">
        <v>23</v>
      </c>
      <c r="G140">
        <v>2017</v>
      </c>
      <c r="H140" t="s">
        <v>10</v>
      </c>
      <c r="I140" t="s">
        <v>24</v>
      </c>
    </row>
    <row r="141" spans="1:9" x14ac:dyDescent="0.35">
      <c r="A141" t="s">
        <v>25</v>
      </c>
      <c r="B141">
        <v>64661.04</v>
      </c>
      <c r="C141">
        <v>1206.52</v>
      </c>
      <c r="D141">
        <v>9275.2000000000007</v>
      </c>
      <c r="E141">
        <f>SUM(energy_project_total_consumption[[#This Row],[Water]]+energy_project_total_consumption[[#This Row],[Gas]]+energy_project_total_consumption[[#This Row],[Electricity]])</f>
        <v>75142.759999999995</v>
      </c>
      <c r="F141" t="s">
        <v>17</v>
      </c>
      <c r="G141">
        <v>2017</v>
      </c>
      <c r="H141" t="s">
        <v>10</v>
      </c>
      <c r="I141" t="s">
        <v>18</v>
      </c>
    </row>
    <row r="142" spans="1:9" x14ac:dyDescent="0.35">
      <c r="A142" t="s">
        <v>26</v>
      </c>
      <c r="B142">
        <v>150090.53</v>
      </c>
      <c r="C142">
        <v>1769.17</v>
      </c>
      <c r="D142">
        <v>11566.1</v>
      </c>
      <c r="E142">
        <f>SUM(energy_project_total_consumption[[#This Row],[Water]]+energy_project_total_consumption[[#This Row],[Gas]]+energy_project_total_consumption[[#This Row],[Electricity]])</f>
        <v>163425.80000000002</v>
      </c>
      <c r="F142" t="s">
        <v>17</v>
      </c>
      <c r="G142">
        <v>2017</v>
      </c>
      <c r="H142" t="s">
        <v>10</v>
      </c>
      <c r="I142" t="s">
        <v>18</v>
      </c>
    </row>
    <row r="143" spans="1:9" x14ac:dyDescent="0.35">
      <c r="A143" t="s">
        <v>27</v>
      </c>
      <c r="B143">
        <v>131029.56</v>
      </c>
      <c r="C143">
        <v>1091.2</v>
      </c>
      <c r="D143">
        <v>15671.43</v>
      </c>
      <c r="E143">
        <f>SUM(energy_project_total_consumption[[#This Row],[Water]]+energy_project_total_consumption[[#This Row],[Gas]]+energy_project_total_consumption[[#This Row],[Electricity]])</f>
        <v>147792.19</v>
      </c>
      <c r="F143" t="s">
        <v>14</v>
      </c>
      <c r="G143">
        <v>2017</v>
      </c>
      <c r="H143" t="s">
        <v>10</v>
      </c>
      <c r="I143" t="s">
        <v>15</v>
      </c>
    </row>
    <row r="144" spans="1:9" x14ac:dyDescent="0.35">
      <c r="A144" t="s">
        <v>28</v>
      </c>
      <c r="B144">
        <v>152924.85999999999</v>
      </c>
      <c r="C144">
        <v>1149.79</v>
      </c>
      <c r="D144">
        <v>15981.74</v>
      </c>
      <c r="E144">
        <f>SUM(energy_project_total_consumption[[#This Row],[Water]]+energy_project_total_consumption[[#This Row],[Gas]]+energy_project_total_consumption[[#This Row],[Electricity]])</f>
        <v>170056.38999999998</v>
      </c>
      <c r="F144" t="s">
        <v>14</v>
      </c>
      <c r="G144">
        <v>2017</v>
      </c>
      <c r="H144" t="s">
        <v>10</v>
      </c>
      <c r="I144" t="s">
        <v>15</v>
      </c>
    </row>
    <row r="145" spans="1:9" x14ac:dyDescent="0.35">
      <c r="A145" t="s">
        <v>8</v>
      </c>
      <c r="B145">
        <v>151783.75</v>
      </c>
      <c r="C145">
        <v>1679.27</v>
      </c>
      <c r="D145">
        <v>9986.0300000000007</v>
      </c>
      <c r="E145">
        <f>SUM(energy_project_total_consumption[[#This Row],[Water]]+energy_project_total_consumption[[#This Row],[Gas]]+energy_project_total_consumption[[#This Row],[Electricity]])</f>
        <v>163449.04999999999</v>
      </c>
      <c r="F145" t="s">
        <v>9</v>
      </c>
      <c r="G145">
        <v>2017</v>
      </c>
      <c r="H145" t="s">
        <v>29</v>
      </c>
      <c r="I145" t="s">
        <v>9</v>
      </c>
    </row>
    <row r="146" spans="1:9" x14ac:dyDescent="0.35">
      <c r="A146" t="s">
        <v>11</v>
      </c>
      <c r="B146">
        <v>86431.72</v>
      </c>
      <c r="C146">
        <v>1498.23</v>
      </c>
      <c r="D146">
        <v>9033.09</v>
      </c>
      <c r="E146">
        <f>SUM(energy_project_total_consumption[[#This Row],[Water]]+energy_project_total_consumption[[#This Row],[Gas]]+energy_project_total_consumption[[#This Row],[Electricity]])</f>
        <v>96963.04</v>
      </c>
      <c r="F146" t="s">
        <v>9</v>
      </c>
      <c r="G146">
        <v>2017</v>
      </c>
      <c r="H146" t="s">
        <v>29</v>
      </c>
      <c r="I146" t="s">
        <v>9</v>
      </c>
    </row>
    <row r="147" spans="1:9" x14ac:dyDescent="0.35">
      <c r="A147" t="s">
        <v>12</v>
      </c>
      <c r="B147">
        <v>98011.77</v>
      </c>
      <c r="C147">
        <v>1337.65</v>
      </c>
      <c r="D147">
        <v>13689.6</v>
      </c>
      <c r="E147">
        <f>SUM(energy_project_total_consumption[[#This Row],[Water]]+energy_project_total_consumption[[#This Row],[Gas]]+energy_project_total_consumption[[#This Row],[Electricity]])</f>
        <v>113039.02</v>
      </c>
      <c r="F147" t="s">
        <v>9</v>
      </c>
      <c r="G147">
        <v>2017</v>
      </c>
      <c r="H147" t="s">
        <v>29</v>
      </c>
      <c r="I147" t="s">
        <v>9</v>
      </c>
    </row>
    <row r="148" spans="1:9" x14ac:dyDescent="0.35">
      <c r="A148" t="s">
        <v>13</v>
      </c>
      <c r="B148">
        <v>75283.19</v>
      </c>
      <c r="C148">
        <v>1259.22</v>
      </c>
      <c r="D148">
        <v>14999.039999999999</v>
      </c>
      <c r="E148">
        <f>SUM(energy_project_total_consumption[[#This Row],[Water]]+energy_project_total_consumption[[#This Row],[Gas]]+energy_project_total_consumption[[#This Row],[Electricity]])</f>
        <v>91541.45</v>
      </c>
      <c r="F148" t="s">
        <v>14</v>
      </c>
      <c r="G148">
        <v>2017</v>
      </c>
      <c r="H148" t="s">
        <v>29</v>
      </c>
      <c r="I148" t="s">
        <v>15</v>
      </c>
    </row>
    <row r="149" spans="1:9" x14ac:dyDescent="0.35">
      <c r="A149" t="s">
        <v>16</v>
      </c>
      <c r="B149">
        <v>107897.36</v>
      </c>
      <c r="C149">
        <v>1643</v>
      </c>
      <c r="D149">
        <v>13595.98</v>
      </c>
      <c r="E149">
        <f>SUM(energy_project_total_consumption[[#This Row],[Water]]+energy_project_total_consumption[[#This Row],[Gas]]+energy_project_total_consumption[[#This Row],[Electricity]])</f>
        <v>123136.34</v>
      </c>
      <c r="F149" t="s">
        <v>17</v>
      </c>
      <c r="G149">
        <v>2017</v>
      </c>
      <c r="H149" t="s">
        <v>29</v>
      </c>
      <c r="I149" t="s">
        <v>18</v>
      </c>
    </row>
    <row r="150" spans="1:9" x14ac:dyDescent="0.35">
      <c r="A150" t="s">
        <v>19</v>
      </c>
      <c r="B150">
        <v>140612.28</v>
      </c>
      <c r="C150">
        <v>1345.4</v>
      </c>
      <c r="D150">
        <v>11287.41</v>
      </c>
      <c r="E150">
        <f>SUM(energy_project_total_consumption[[#This Row],[Water]]+energy_project_total_consumption[[#This Row],[Gas]]+energy_project_total_consumption[[#This Row],[Electricity]])</f>
        <v>153245.09</v>
      </c>
      <c r="F150" t="s">
        <v>20</v>
      </c>
      <c r="G150">
        <v>2017</v>
      </c>
      <c r="H150" t="s">
        <v>29</v>
      </c>
      <c r="I150" t="s">
        <v>21</v>
      </c>
    </row>
    <row r="151" spans="1:9" x14ac:dyDescent="0.35">
      <c r="A151" t="s">
        <v>22</v>
      </c>
      <c r="B151">
        <v>130342.29</v>
      </c>
      <c r="C151">
        <v>950.77</v>
      </c>
      <c r="D151">
        <v>14994.39</v>
      </c>
      <c r="E151">
        <f>SUM(energy_project_total_consumption[[#This Row],[Water]]+energy_project_total_consumption[[#This Row],[Gas]]+energy_project_total_consumption[[#This Row],[Electricity]])</f>
        <v>146287.45000000001</v>
      </c>
      <c r="F151" t="s">
        <v>23</v>
      </c>
      <c r="G151">
        <v>2017</v>
      </c>
      <c r="H151" t="s">
        <v>29</v>
      </c>
      <c r="I151" t="s">
        <v>24</v>
      </c>
    </row>
    <row r="152" spans="1:9" x14ac:dyDescent="0.35">
      <c r="A152" t="s">
        <v>25</v>
      </c>
      <c r="B152">
        <v>94426.93</v>
      </c>
      <c r="C152">
        <v>1610.45</v>
      </c>
      <c r="D152">
        <v>11612.6</v>
      </c>
      <c r="E152">
        <f>SUM(energy_project_total_consumption[[#This Row],[Water]]+energy_project_total_consumption[[#This Row],[Gas]]+energy_project_total_consumption[[#This Row],[Electricity]])</f>
        <v>107649.98</v>
      </c>
      <c r="F152" t="s">
        <v>17</v>
      </c>
      <c r="G152">
        <v>2017</v>
      </c>
      <c r="H152" t="s">
        <v>29</v>
      </c>
      <c r="I152" t="s">
        <v>18</v>
      </c>
    </row>
    <row r="153" spans="1:9" x14ac:dyDescent="0.35">
      <c r="A153" t="s">
        <v>26</v>
      </c>
      <c r="B153">
        <v>115648.29</v>
      </c>
      <c r="C153">
        <v>1733.52</v>
      </c>
      <c r="D153">
        <v>12191.37</v>
      </c>
      <c r="E153">
        <f>SUM(energy_project_total_consumption[[#This Row],[Water]]+energy_project_total_consumption[[#This Row],[Gas]]+energy_project_total_consumption[[#This Row],[Electricity]])</f>
        <v>129573.18</v>
      </c>
      <c r="F153" t="s">
        <v>17</v>
      </c>
      <c r="G153">
        <v>2017</v>
      </c>
      <c r="H153" t="s">
        <v>29</v>
      </c>
      <c r="I153" t="s">
        <v>18</v>
      </c>
    </row>
    <row r="154" spans="1:9" x14ac:dyDescent="0.35">
      <c r="A154" t="s">
        <v>27</v>
      </c>
      <c r="B154">
        <v>82857.11</v>
      </c>
      <c r="C154">
        <v>1700.66</v>
      </c>
      <c r="D154">
        <v>15112.81</v>
      </c>
      <c r="E154">
        <f>SUM(energy_project_total_consumption[[#This Row],[Water]]+energy_project_total_consumption[[#This Row],[Gas]]+energy_project_total_consumption[[#This Row],[Electricity]])</f>
        <v>99670.58</v>
      </c>
      <c r="F154" t="s">
        <v>14</v>
      </c>
      <c r="G154">
        <v>2017</v>
      </c>
      <c r="H154" t="s">
        <v>29</v>
      </c>
      <c r="I154" t="s">
        <v>15</v>
      </c>
    </row>
    <row r="155" spans="1:9" x14ac:dyDescent="0.35">
      <c r="A155" t="s">
        <v>28</v>
      </c>
      <c r="B155">
        <v>103908.28</v>
      </c>
      <c r="C155">
        <v>1618.82</v>
      </c>
      <c r="D155">
        <v>12802.69</v>
      </c>
      <c r="E155">
        <f>SUM(energy_project_total_consumption[[#This Row],[Water]]+energy_project_total_consumption[[#This Row],[Gas]]+energy_project_total_consumption[[#This Row],[Electricity]])</f>
        <v>118329.79000000001</v>
      </c>
      <c r="F155" t="s">
        <v>14</v>
      </c>
      <c r="G155">
        <v>2017</v>
      </c>
      <c r="H155" t="s">
        <v>29</v>
      </c>
      <c r="I155" t="s">
        <v>15</v>
      </c>
    </row>
    <row r="156" spans="1:9" x14ac:dyDescent="0.35">
      <c r="A156" t="s">
        <v>8</v>
      </c>
      <c r="B156">
        <v>140164.95000000001</v>
      </c>
      <c r="C156">
        <v>996.34</v>
      </c>
      <c r="D156">
        <v>13270.48</v>
      </c>
      <c r="E156">
        <f>SUM(energy_project_total_consumption[[#This Row],[Water]]+energy_project_total_consumption[[#This Row],[Gas]]+energy_project_total_consumption[[#This Row],[Electricity]])</f>
        <v>154431.77000000002</v>
      </c>
      <c r="F156" t="s">
        <v>9</v>
      </c>
      <c r="G156">
        <v>2017</v>
      </c>
      <c r="H156" t="s">
        <v>30</v>
      </c>
      <c r="I156" t="s">
        <v>9</v>
      </c>
    </row>
    <row r="157" spans="1:9" x14ac:dyDescent="0.35">
      <c r="A157" t="s">
        <v>11</v>
      </c>
      <c r="B157">
        <v>90377.71</v>
      </c>
      <c r="C157">
        <v>1277.51</v>
      </c>
      <c r="D157">
        <v>10234.959999999999</v>
      </c>
      <c r="E157">
        <f>SUM(energy_project_total_consumption[[#This Row],[Water]]+energy_project_total_consumption[[#This Row],[Gas]]+energy_project_total_consumption[[#This Row],[Electricity]])</f>
        <v>101890.18</v>
      </c>
      <c r="F157" t="s">
        <v>9</v>
      </c>
      <c r="G157">
        <v>2017</v>
      </c>
      <c r="H157" t="s">
        <v>30</v>
      </c>
      <c r="I157" t="s">
        <v>9</v>
      </c>
    </row>
    <row r="158" spans="1:9" x14ac:dyDescent="0.35">
      <c r="A158" t="s">
        <v>12</v>
      </c>
      <c r="B158">
        <v>93818.4</v>
      </c>
      <c r="C158">
        <v>1519.93</v>
      </c>
      <c r="D158">
        <v>8030.86</v>
      </c>
      <c r="E158">
        <f>SUM(energy_project_total_consumption[[#This Row],[Water]]+energy_project_total_consumption[[#This Row],[Gas]]+energy_project_total_consumption[[#This Row],[Electricity]])</f>
        <v>103369.18999999999</v>
      </c>
      <c r="F158" t="s">
        <v>9</v>
      </c>
      <c r="G158">
        <v>2017</v>
      </c>
      <c r="H158" t="s">
        <v>30</v>
      </c>
      <c r="I158" t="s">
        <v>9</v>
      </c>
    </row>
    <row r="159" spans="1:9" x14ac:dyDescent="0.35">
      <c r="A159" t="s">
        <v>13</v>
      </c>
      <c r="B159">
        <v>86465.51</v>
      </c>
      <c r="C159">
        <v>1612.93</v>
      </c>
      <c r="D159">
        <v>15577.81</v>
      </c>
      <c r="E159">
        <f>SUM(energy_project_total_consumption[[#This Row],[Water]]+energy_project_total_consumption[[#This Row],[Gas]]+energy_project_total_consumption[[#This Row],[Electricity]])</f>
        <v>103656.24999999999</v>
      </c>
      <c r="F159" t="s">
        <v>14</v>
      </c>
      <c r="G159">
        <v>2017</v>
      </c>
      <c r="H159" t="s">
        <v>30</v>
      </c>
      <c r="I159" t="s">
        <v>15</v>
      </c>
    </row>
    <row r="160" spans="1:9" x14ac:dyDescent="0.35">
      <c r="A160" t="s">
        <v>16</v>
      </c>
      <c r="B160">
        <v>92760.37</v>
      </c>
      <c r="C160">
        <v>1159.71</v>
      </c>
      <c r="D160">
        <v>9091.06</v>
      </c>
      <c r="E160">
        <f>SUM(energy_project_total_consumption[[#This Row],[Water]]+energy_project_total_consumption[[#This Row],[Gas]]+energy_project_total_consumption[[#This Row],[Electricity]])</f>
        <v>103011.14</v>
      </c>
      <c r="F160" t="s">
        <v>17</v>
      </c>
      <c r="G160">
        <v>2017</v>
      </c>
      <c r="H160" t="s">
        <v>30</v>
      </c>
      <c r="I160" t="s">
        <v>18</v>
      </c>
    </row>
    <row r="161" spans="1:9" x14ac:dyDescent="0.35">
      <c r="A161" t="s">
        <v>19</v>
      </c>
      <c r="B161">
        <v>80159.179999999993</v>
      </c>
      <c r="C161">
        <v>1337.34</v>
      </c>
      <c r="D161">
        <v>13759.039999999999</v>
      </c>
      <c r="E161">
        <f>SUM(energy_project_total_consumption[[#This Row],[Water]]+energy_project_total_consumption[[#This Row],[Gas]]+energy_project_total_consumption[[#This Row],[Electricity]])</f>
        <v>95255.559999999983</v>
      </c>
      <c r="F161" t="s">
        <v>20</v>
      </c>
      <c r="G161">
        <v>2017</v>
      </c>
      <c r="H161" t="s">
        <v>30</v>
      </c>
      <c r="I161" t="s">
        <v>21</v>
      </c>
    </row>
    <row r="162" spans="1:9" x14ac:dyDescent="0.35">
      <c r="A162" t="s">
        <v>22</v>
      </c>
      <c r="B162">
        <v>104829.91</v>
      </c>
      <c r="C162">
        <v>1102.98</v>
      </c>
      <c r="D162">
        <v>14913.17</v>
      </c>
      <c r="E162">
        <f>SUM(energy_project_total_consumption[[#This Row],[Water]]+energy_project_total_consumption[[#This Row],[Gas]]+energy_project_total_consumption[[#This Row],[Electricity]])</f>
        <v>120846.06</v>
      </c>
      <c r="F162" t="s">
        <v>23</v>
      </c>
      <c r="G162">
        <v>2017</v>
      </c>
      <c r="H162" t="s">
        <v>30</v>
      </c>
      <c r="I162" t="s">
        <v>24</v>
      </c>
    </row>
    <row r="163" spans="1:9" x14ac:dyDescent="0.35">
      <c r="A163" t="s">
        <v>25</v>
      </c>
      <c r="B163">
        <v>77951.67</v>
      </c>
      <c r="C163">
        <v>1216.1299999999999</v>
      </c>
      <c r="D163">
        <v>13770.2</v>
      </c>
      <c r="E163">
        <f>SUM(energy_project_total_consumption[[#This Row],[Water]]+energy_project_total_consumption[[#This Row],[Gas]]+energy_project_total_consumption[[#This Row],[Electricity]])</f>
        <v>92938</v>
      </c>
      <c r="F163" t="s">
        <v>17</v>
      </c>
      <c r="G163">
        <v>2017</v>
      </c>
      <c r="H163" t="s">
        <v>30</v>
      </c>
      <c r="I163" t="s">
        <v>18</v>
      </c>
    </row>
    <row r="164" spans="1:9" x14ac:dyDescent="0.35">
      <c r="A164" t="s">
        <v>26</v>
      </c>
      <c r="B164">
        <v>155537.23000000001</v>
      </c>
      <c r="C164">
        <v>1014.01</v>
      </c>
      <c r="D164">
        <v>9176.6200000000008</v>
      </c>
      <c r="E164">
        <f>SUM(energy_project_total_consumption[[#This Row],[Water]]+energy_project_total_consumption[[#This Row],[Gas]]+energy_project_total_consumption[[#This Row],[Electricity]])</f>
        <v>165727.86000000002</v>
      </c>
      <c r="F164" t="s">
        <v>17</v>
      </c>
      <c r="G164">
        <v>2017</v>
      </c>
      <c r="H164" t="s">
        <v>30</v>
      </c>
      <c r="I164" t="s">
        <v>18</v>
      </c>
    </row>
    <row r="165" spans="1:9" x14ac:dyDescent="0.35">
      <c r="A165" t="s">
        <v>27</v>
      </c>
      <c r="B165">
        <v>76747.63</v>
      </c>
      <c r="C165">
        <v>1044.08</v>
      </c>
      <c r="D165">
        <v>14715.7</v>
      </c>
      <c r="E165">
        <f>SUM(energy_project_total_consumption[[#This Row],[Water]]+energy_project_total_consumption[[#This Row],[Gas]]+energy_project_total_consumption[[#This Row],[Electricity]])</f>
        <v>92507.41</v>
      </c>
      <c r="F165" t="s">
        <v>14</v>
      </c>
      <c r="G165">
        <v>2017</v>
      </c>
      <c r="H165" t="s">
        <v>30</v>
      </c>
      <c r="I165" t="s">
        <v>15</v>
      </c>
    </row>
    <row r="166" spans="1:9" x14ac:dyDescent="0.35">
      <c r="A166" t="s">
        <v>28</v>
      </c>
      <c r="B166">
        <v>86950.04</v>
      </c>
      <c r="C166">
        <v>980.53</v>
      </c>
      <c r="D166">
        <v>16108.22</v>
      </c>
      <c r="E166">
        <f>SUM(energy_project_total_consumption[[#This Row],[Water]]+energy_project_total_consumption[[#This Row],[Gas]]+energy_project_total_consumption[[#This Row],[Electricity]])</f>
        <v>104038.79</v>
      </c>
      <c r="F166" t="s">
        <v>14</v>
      </c>
      <c r="G166">
        <v>2017</v>
      </c>
      <c r="H166" t="s">
        <v>30</v>
      </c>
      <c r="I166" t="s">
        <v>15</v>
      </c>
    </row>
    <row r="167" spans="1:9" x14ac:dyDescent="0.35">
      <c r="A167" t="s">
        <v>8</v>
      </c>
      <c r="B167">
        <v>138227.45000000001</v>
      </c>
      <c r="C167">
        <v>1496.68</v>
      </c>
      <c r="D167">
        <v>8101.54</v>
      </c>
      <c r="E167">
        <f>SUM(energy_project_total_consumption[[#This Row],[Water]]+energy_project_total_consumption[[#This Row],[Gas]]+energy_project_total_consumption[[#This Row],[Electricity]])</f>
        <v>147825.67000000001</v>
      </c>
      <c r="F167" t="s">
        <v>9</v>
      </c>
      <c r="G167">
        <v>2017</v>
      </c>
      <c r="H167" t="s">
        <v>31</v>
      </c>
      <c r="I167" t="s">
        <v>9</v>
      </c>
    </row>
    <row r="168" spans="1:9" x14ac:dyDescent="0.35">
      <c r="A168" t="s">
        <v>11</v>
      </c>
      <c r="B168">
        <v>137520.95999999999</v>
      </c>
      <c r="C168">
        <v>1004.71</v>
      </c>
      <c r="D168">
        <v>11482.09</v>
      </c>
      <c r="E168">
        <f>SUM(energy_project_total_consumption[[#This Row],[Water]]+energy_project_total_consumption[[#This Row],[Gas]]+energy_project_total_consumption[[#This Row],[Electricity]])</f>
        <v>150007.75999999998</v>
      </c>
      <c r="F168" t="s">
        <v>9</v>
      </c>
      <c r="G168">
        <v>2017</v>
      </c>
      <c r="H168" t="s">
        <v>31</v>
      </c>
      <c r="I168" t="s">
        <v>9</v>
      </c>
    </row>
    <row r="169" spans="1:9" x14ac:dyDescent="0.35">
      <c r="A169" t="s">
        <v>12</v>
      </c>
      <c r="B169">
        <v>115494.53</v>
      </c>
      <c r="C169">
        <v>1334.86</v>
      </c>
      <c r="D169">
        <v>12196.64</v>
      </c>
      <c r="E169">
        <f>SUM(energy_project_total_consumption[[#This Row],[Water]]+energy_project_total_consumption[[#This Row],[Gas]]+energy_project_total_consumption[[#This Row],[Electricity]])</f>
        <v>129026.03</v>
      </c>
      <c r="F169" t="s">
        <v>9</v>
      </c>
      <c r="G169">
        <v>2017</v>
      </c>
      <c r="H169" t="s">
        <v>31</v>
      </c>
      <c r="I169" t="s">
        <v>9</v>
      </c>
    </row>
    <row r="170" spans="1:9" x14ac:dyDescent="0.35">
      <c r="A170" t="s">
        <v>13</v>
      </c>
      <c r="B170">
        <v>149778.35999999999</v>
      </c>
      <c r="C170">
        <v>1516.21</v>
      </c>
      <c r="D170">
        <v>12926.69</v>
      </c>
      <c r="E170">
        <f>SUM(energy_project_total_consumption[[#This Row],[Water]]+energy_project_total_consumption[[#This Row],[Gas]]+energy_project_total_consumption[[#This Row],[Electricity]])</f>
        <v>164221.25999999998</v>
      </c>
      <c r="F170" t="s">
        <v>14</v>
      </c>
      <c r="G170">
        <v>2017</v>
      </c>
      <c r="H170" t="s">
        <v>31</v>
      </c>
      <c r="I170" t="s">
        <v>15</v>
      </c>
    </row>
    <row r="171" spans="1:9" x14ac:dyDescent="0.35">
      <c r="A171" t="s">
        <v>16</v>
      </c>
      <c r="B171">
        <v>149074.35</v>
      </c>
      <c r="C171">
        <v>1113.52</v>
      </c>
      <c r="D171">
        <v>9802.82</v>
      </c>
      <c r="E171">
        <f>SUM(energy_project_total_consumption[[#This Row],[Water]]+energy_project_total_consumption[[#This Row],[Gas]]+energy_project_total_consumption[[#This Row],[Electricity]])</f>
        <v>159990.69</v>
      </c>
      <c r="F171" t="s">
        <v>17</v>
      </c>
      <c r="G171">
        <v>2017</v>
      </c>
      <c r="H171" t="s">
        <v>31</v>
      </c>
      <c r="I171" t="s">
        <v>18</v>
      </c>
    </row>
    <row r="172" spans="1:9" x14ac:dyDescent="0.35">
      <c r="A172" t="s">
        <v>19</v>
      </c>
      <c r="B172">
        <v>152602.46</v>
      </c>
      <c r="C172">
        <v>1728.56</v>
      </c>
      <c r="D172">
        <v>8700.15</v>
      </c>
      <c r="E172">
        <f>SUM(energy_project_total_consumption[[#This Row],[Water]]+energy_project_total_consumption[[#This Row],[Gas]]+energy_project_total_consumption[[#This Row],[Electricity]])</f>
        <v>163031.16999999998</v>
      </c>
      <c r="F172" t="s">
        <v>20</v>
      </c>
      <c r="G172">
        <v>2017</v>
      </c>
      <c r="H172" t="s">
        <v>31</v>
      </c>
      <c r="I172" t="s">
        <v>21</v>
      </c>
    </row>
    <row r="173" spans="1:9" x14ac:dyDescent="0.35">
      <c r="A173" t="s">
        <v>22</v>
      </c>
      <c r="B173">
        <v>94803.27</v>
      </c>
      <c r="C173">
        <v>1122.82</v>
      </c>
      <c r="D173">
        <v>7896.94</v>
      </c>
      <c r="E173">
        <f>SUM(energy_project_total_consumption[[#This Row],[Water]]+energy_project_total_consumption[[#This Row],[Gas]]+energy_project_total_consumption[[#This Row],[Electricity]])</f>
        <v>103823.03000000001</v>
      </c>
      <c r="F173" t="s">
        <v>23</v>
      </c>
      <c r="G173">
        <v>2017</v>
      </c>
      <c r="H173" t="s">
        <v>31</v>
      </c>
      <c r="I173" t="s">
        <v>24</v>
      </c>
    </row>
    <row r="174" spans="1:9" x14ac:dyDescent="0.35">
      <c r="A174" t="s">
        <v>25</v>
      </c>
      <c r="B174">
        <v>73795.5</v>
      </c>
      <c r="C174">
        <v>1065.47</v>
      </c>
      <c r="D174">
        <v>16379.16</v>
      </c>
      <c r="E174">
        <f>SUM(energy_project_total_consumption[[#This Row],[Water]]+energy_project_total_consumption[[#This Row],[Gas]]+energy_project_total_consumption[[#This Row],[Electricity]])</f>
        <v>91240.13</v>
      </c>
      <c r="F174" t="s">
        <v>17</v>
      </c>
      <c r="G174">
        <v>2017</v>
      </c>
      <c r="H174" t="s">
        <v>31</v>
      </c>
      <c r="I174" t="s">
        <v>18</v>
      </c>
    </row>
    <row r="175" spans="1:9" x14ac:dyDescent="0.35">
      <c r="A175" t="s">
        <v>26</v>
      </c>
      <c r="B175">
        <v>148707.31</v>
      </c>
      <c r="C175">
        <v>1449.25</v>
      </c>
      <c r="D175">
        <v>13210.65</v>
      </c>
      <c r="E175">
        <f>SUM(energy_project_total_consumption[[#This Row],[Water]]+energy_project_total_consumption[[#This Row],[Gas]]+energy_project_total_consumption[[#This Row],[Electricity]])</f>
        <v>163367.21</v>
      </c>
      <c r="F175" t="s">
        <v>17</v>
      </c>
      <c r="G175">
        <v>2017</v>
      </c>
      <c r="H175" t="s">
        <v>31</v>
      </c>
      <c r="I175" t="s">
        <v>18</v>
      </c>
    </row>
    <row r="176" spans="1:9" x14ac:dyDescent="0.35">
      <c r="A176" t="s">
        <v>27</v>
      </c>
      <c r="B176">
        <v>135332.04999999999</v>
      </c>
      <c r="C176">
        <v>930.93</v>
      </c>
      <c r="D176">
        <v>14875.35</v>
      </c>
      <c r="E176">
        <f>SUM(energy_project_total_consumption[[#This Row],[Water]]+energy_project_total_consumption[[#This Row],[Gas]]+energy_project_total_consumption[[#This Row],[Electricity]])</f>
        <v>151138.32999999999</v>
      </c>
      <c r="F176" t="s">
        <v>14</v>
      </c>
      <c r="G176">
        <v>2017</v>
      </c>
      <c r="H176" t="s">
        <v>31</v>
      </c>
      <c r="I176" t="s">
        <v>15</v>
      </c>
    </row>
    <row r="177" spans="1:9" x14ac:dyDescent="0.35">
      <c r="A177" t="s">
        <v>28</v>
      </c>
      <c r="B177">
        <v>101540.5</v>
      </c>
      <c r="C177">
        <v>1302.6199999999999</v>
      </c>
      <c r="D177">
        <v>14149.95</v>
      </c>
      <c r="E177">
        <f>SUM(energy_project_total_consumption[[#This Row],[Water]]+energy_project_total_consumption[[#This Row],[Gas]]+energy_project_total_consumption[[#This Row],[Electricity]])</f>
        <v>116993.06999999999</v>
      </c>
      <c r="F177" t="s">
        <v>14</v>
      </c>
      <c r="G177">
        <v>2017</v>
      </c>
      <c r="H177" t="s">
        <v>31</v>
      </c>
      <c r="I177" t="s">
        <v>15</v>
      </c>
    </row>
    <row r="178" spans="1:9" x14ac:dyDescent="0.35">
      <c r="A178" t="s">
        <v>8</v>
      </c>
      <c r="B178">
        <v>124142.29</v>
      </c>
      <c r="C178">
        <v>1426.62</v>
      </c>
      <c r="D178">
        <v>13307.37</v>
      </c>
      <c r="E178">
        <f>SUM(energy_project_total_consumption[[#This Row],[Water]]+energy_project_total_consumption[[#This Row],[Gas]]+energy_project_total_consumption[[#This Row],[Electricity]])</f>
        <v>138876.28</v>
      </c>
      <c r="F178" t="s">
        <v>9</v>
      </c>
      <c r="G178">
        <v>2017</v>
      </c>
      <c r="H178" t="s">
        <v>32</v>
      </c>
      <c r="I178" t="s">
        <v>9</v>
      </c>
    </row>
    <row r="179" spans="1:9" x14ac:dyDescent="0.35">
      <c r="A179" t="s">
        <v>11</v>
      </c>
      <c r="B179">
        <v>129562.02</v>
      </c>
      <c r="C179">
        <v>1587.51</v>
      </c>
      <c r="D179">
        <v>11930.039999999999</v>
      </c>
      <c r="E179">
        <f>SUM(energy_project_total_consumption[[#This Row],[Water]]+energy_project_total_consumption[[#This Row],[Gas]]+energy_project_total_consumption[[#This Row],[Electricity]])</f>
        <v>143079.57</v>
      </c>
      <c r="F179" t="s">
        <v>9</v>
      </c>
      <c r="G179">
        <v>2017</v>
      </c>
      <c r="H179" t="s">
        <v>32</v>
      </c>
      <c r="I179" t="s">
        <v>9</v>
      </c>
    </row>
    <row r="180" spans="1:9" x14ac:dyDescent="0.35">
      <c r="A180" t="s">
        <v>12</v>
      </c>
      <c r="B180">
        <v>134234.34</v>
      </c>
      <c r="C180">
        <v>1800.17</v>
      </c>
      <c r="D180">
        <v>12814.78</v>
      </c>
      <c r="E180">
        <f>SUM(energy_project_total_consumption[[#This Row],[Water]]+energy_project_total_consumption[[#This Row],[Gas]]+energy_project_total_consumption[[#This Row],[Electricity]])</f>
        <v>148849.29</v>
      </c>
      <c r="F180" t="s">
        <v>9</v>
      </c>
      <c r="G180">
        <v>2017</v>
      </c>
      <c r="H180" t="s">
        <v>32</v>
      </c>
      <c r="I180" t="s">
        <v>9</v>
      </c>
    </row>
    <row r="181" spans="1:9" x14ac:dyDescent="0.35">
      <c r="A181" t="s">
        <v>13</v>
      </c>
      <c r="B181">
        <v>132793.15</v>
      </c>
      <c r="C181">
        <v>1113.83</v>
      </c>
      <c r="D181">
        <v>7581.05</v>
      </c>
      <c r="E181">
        <f>SUM(energy_project_total_consumption[[#This Row],[Water]]+energy_project_total_consumption[[#This Row],[Gas]]+energy_project_total_consumption[[#This Row],[Electricity]])</f>
        <v>141488.02999999997</v>
      </c>
      <c r="F181" t="s">
        <v>14</v>
      </c>
      <c r="G181">
        <v>2017</v>
      </c>
      <c r="H181" t="s">
        <v>32</v>
      </c>
      <c r="I181" t="s">
        <v>15</v>
      </c>
    </row>
    <row r="182" spans="1:9" x14ac:dyDescent="0.35">
      <c r="A182" t="s">
        <v>16</v>
      </c>
      <c r="B182">
        <v>74290.569999999992</v>
      </c>
      <c r="C182">
        <v>1660.36</v>
      </c>
      <c r="D182">
        <v>14510.789999999999</v>
      </c>
      <c r="E182">
        <f>SUM(energy_project_total_consumption[[#This Row],[Water]]+energy_project_total_consumption[[#This Row],[Gas]]+energy_project_total_consumption[[#This Row],[Electricity]])</f>
        <v>90461.719999999987</v>
      </c>
      <c r="F182" t="s">
        <v>17</v>
      </c>
      <c r="G182">
        <v>2017</v>
      </c>
      <c r="H182" t="s">
        <v>32</v>
      </c>
      <c r="I182" t="s">
        <v>18</v>
      </c>
    </row>
    <row r="183" spans="1:9" x14ac:dyDescent="0.35">
      <c r="A183" t="s">
        <v>19</v>
      </c>
      <c r="B183">
        <v>119823.67999999999</v>
      </c>
      <c r="C183">
        <v>930.93</v>
      </c>
      <c r="D183">
        <v>11651.66</v>
      </c>
      <c r="E183">
        <f>SUM(energy_project_total_consumption[[#This Row],[Water]]+energy_project_total_consumption[[#This Row],[Gas]]+energy_project_total_consumption[[#This Row],[Electricity]])</f>
        <v>132406.26999999999</v>
      </c>
      <c r="F183" t="s">
        <v>20</v>
      </c>
      <c r="G183">
        <v>2017</v>
      </c>
      <c r="H183" t="s">
        <v>32</v>
      </c>
      <c r="I183" t="s">
        <v>21</v>
      </c>
    </row>
    <row r="184" spans="1:9" x14ac:dyDescent="0.35">
      <c r="A184" t="s">
        <v>22</v>
      </c>
      <c r="B184">
        <v>72194.97</v>
      </c>
      <c r="C184">
        <v>1568.91</v>
      </c>
      <c r="D184">
        <v>11970.96</v>
      </c>
      <c r="E184">
        <f>SUM(energy_project_total_consumption[[#This Row],[Water]]+energy_project_total_consumption[[#This Row],[Gas]]+energy_project_total_consumption[[#This Row],[Electricity]])</f>
        <v>85734.84</v>
      </c>
      <c r="F184" t="s">
        <v>23</v>
      </c>
      <c r="G184">
        <v>2017</v>
      </c>
      <c r="H184" t="s">
        <v>32</v>
      </c>
      <c r="I184" t="s">
        <v>24</v>
      </c>
    </row>
    <row r="185" spans="1:9" x14ac:dyDescent="0.35">
      <c r="A185" t="s">
        <v>25</v>
      </c>
      <c r="B185">
        <v>86646.86</v>
      </c>
      <c r="C185">
        <v>1744.37</v>
      </c>
      <c r="D185">
        <v>13695.49</v>
      </c>
      <c r="E185">
        <f>SUM(energy_project_total_consumption[[#This Row],[Water]]+energy_project_total_consumption[[#This Row],[Gas]]+energy_project_total_consumption[[#This Row],[Electricity]])</f>
        <v>102086.72</v>
      </c>
      <c r="F185" t="s">
        <v>17</v>
      </c>
      <c r="G185">
        <v>2017</v>
      </c>
      <c r="H185" t="s">
        <v>32</v>
      </c>
      <c r="I185" t="s">
        <v>18</v>
      </c>
    </row>
    <row r="186" spans="1:9" x14ac:dyDescent="0.35">
      <c r="A186" t="s">
        <v>26</v>
      </c>
      <c r="B186">
        <v>138830.09</v>
      </c>
      <c r="C186">
        <v>1499.78</v>
      </c>
      <c r="D186">
        <v>11153.8</v>
      </c>
      <c r="E186">
        <f>SUM(energy_project_total_consumption[[#This Row],[Water]]+energy_project_total_consumption[[#This Row],[Gas]]+energy_project_total_consumption[[#This Row],[Electricity]])</f>
        <v>151483.66999999998</v>
      </c>
      <c r="F186" t="s">
        <v>17</v>
      </c>
      <c r="G186">
        <v>2017</v>
      </c>
      <c r="H186" t="s">
        <v>32</v>
      </c>
      <c r="I186" t="s">
        <v>18</v>
      </c>
    </row>
    <row r="187" spans="1:9" x14ac:dyDescent="0.35">
      <c r="A187" t="s">
        <v>27</v>
      </c>
      <c r="B187">
        <v>147287.20000000001</v>
      </c>
      <c r="C187">
        <v>1256.74</v>
      </c>
      <c r="D187">
        <v>12764.87</v>
      </c>
      <c r="E187">
        <f>SUM(energy_project_total_consumption[[#This Row],[Water]]+energy_project_total_consumption[[#This Row],[Gas]]+energy_project_total_consumption[[#This Row],[Electricity]])</f>
        <v>161308.81</v>
      </c>
      <c r="F187" t="s">
        <v>14</v>
      </c>
      <c r="G187">
        <v>2017</v>
      </c>
      <c r="H187" t="s">
        <v>32</v>
      </c>
      <c r="I187" t="s">
        <v>15</v>
      </c>
    </row>
    <row r="188" spans="1:9" x14ac:dyDescent="0.35">
      <c r="A188" t="s">
        <v>28</v>
      </c>
      <c r="B188">
        <v>72146.61</v>
      </c>
      <c r="C188">
        <v>1156.6099999999999</v>
      </c>
      <c r="D188">
        <v>9162.98</v>
      </c>
      <c r="E188">
        <f>SUM(energy_project_total_consumption[[#This Row],[Water]]+energy_project_total_consumption[[#This Row],[Gas]]+energy_project_total_consumption[[#This Row],[Electricity]])</f>
        <v>82466.2</v>
      </c>
      <c r="F188" t="s">
        <v>14</v>
      </c>
      <c r="G188">
        <v>2017</v>
      </c>
      <c r="H188" t="s">
        <v>32</v>
      </c>
      <c r="I188" t="s">
        <v>15</v>
      </c>
    </row>
    <row r="189" spans="1:9" x14ac:dyDescent="0.35">
      <c r="A189" t="s">
        <v>8</v>
      </c>
      <c r="B189">
        <v>79488.649999999994</v>
      </c>
      <c r="C189">
        <v>1675.55</v>
      </c>
      <c r="D189">
        <v>8226.16</v>
      </c>
      <c r="E189">
        <f>SUM(energy_project_total_consumption[[#This Row],[Water]]+energy_project_total_consumption[[#This Row],[Gas]]+energy_project_total_consumption[[#This Row],[Electricity]])</f>
        <v>89390.36</v>
      </c>
      <c r="F189" t="s">
        <v>9</v>
      </c>
      <c r="G189">
        <v>2017</v>
      </c>
      <c r="H189" t="s">
        <v>33</v>
      </c>
      <c r="I189" t="s">
        <v>9</v>
      </c>
    </row>
    <row r="190" spans="1:9" x14ac:dyDescent="0.35">
      <c r="A190" t="s">
        <v>11</v>
      </c>
      <c r="B190">
        <v>94936.88</v>
      </c>
      <c r="C190">
        <v>1505.98</v>
      </c>
      <c r="D190">
        <v>14937.66</v>
      </c>
      <c r="E190">
        <f>SUM(energy_project_total_consumption[[#This Row],[Water]]+energy_project_total_consumption[[#This Row],[Gas]]+energy_project_total_consumption[[#This Row],[Electricity]])</f>
        <v>111380.52</v>
      </c>
      <c r="F190" t="s">
        <v>9</v>
      </c>
      <c r="G190">
        <v>2017</v>
      </c>
      <c r="H190" t="s">
        <v>33</v>
      </c>
      <c r="I190" t="s">
        <v>9</v>
      </c>
    </row>
    <row r="191" spans="1:9" x14ac:dyDescent="0.35">
      <c r="A191" t="s">
        <v>12</v>
      </c>
      <c r="B191">
        <v>89332.39</v>
      </c>
      <c r="C191">
        <v>1700.97</v>
      </c>
      <c r="D191">
        <v>13407.5</v>
      </c>
      <c r="E191">
        <f>SUM(energy_project_total_consumption[[#This Row],[Water]]+energy_project_total_consumption[[#This Row],[Gas]]+energy_project_total_consumption[[#This Row],[Electricity]])</f>
        <v>104440.86</v>
      </c>
      <c r="F191" t="s">
        <v>9</v>
      </c>
      <c r="G191">
        <v>2017</v>
      </c>
      <c r="H191" t="s">
        <v>33</v>
      </c>
      <c r="I191" t="s">
        <v>9</v>
      </c>
    </row>
    <row r="192" spans="1:9" x14ac:dyDescent="0.35">
      <c r="A192" t="s">
        <v>13</v>
      </c>
      <c r="B192">
        <v>115759.58</v>
      </c>
      <c r="C192">
        <v>1352.84</v>
      </c>
      <c r="D192">
        <v>13451.52</v>
      </c>
      <c r="E192">
        <f>SUM(energy_project_total_consumption[[#This Row],[Water]]+energy_project_total_consumption[[#This Row],[Gas]]+energy_project_total_consumption[[#This Row],[Electricity]])</f>
        <v>130563.94</v>
      </c>
      <c r="F192" t="s">
        <v>14</v>
      </c>
      <c r="G192">
        <v>2017</v>
      </c>
      <c r="H192" t="s">
        <v>33</v>
      </c>
      <c r="I192" t="s">
        <v>15</v>
      </c>
    </row>
    <row r="193" spans="1:9" x14ac:dyDescent="0.35">
      <c r="A193" t="s">
        <v>16</v>
      </c>
      <c r="B193">
        <v>77056.39</v>
      </c>
      <c r="C193">
        <v>1739.41</v>
      </c>
      <c r="D193">
        <v>12134.02</v>
      </c>
      <c r="E193">
        <f>SUM(energy_project_total_consumption[[#This Row],[Water]]+energy_project_total_consumption[[#This Row],[Gas]]+energy_project_total_consumption[[#This Row],[Electricity]])</f>
        <v>90929.82</v>
      </c>
      <c r="F193" t="s">
        <v>17</v>
      </c>
      <c r="G193">
        <v>2017</v>
      </c>
      <c r="H193" t="s">
        <v>33</v>
      </c>
      <c r="I193" t="s">
        <v>18</v>
      </c>
    </row>
    <row r="194" spans="1:9" x14ac:dyDescent="0.35">
      <c r="A194" t="s">
        <v>19</v>
      </c>
      <c r="B194">
        <v>117038.02</v>
      </c>
      <c r="C194">
        <v>1576.97</v>
      </c>
      <c r="D194">
        <v>12170.91</v>
      </c>
      <c r="E194">
        <f>SUM(energy_project_total_consumption[[#This Row],[Water]]+energy_project_total_consumption[[#This Row],[Gas]]+energy_project_total_consumption[[#This Row],[Electricity]])</f>
        <v>130785.90000000001</v>
      </c>
      <c r="F194" t="s">
        <v>20</v>
      </c>
      <c r="G194">
        <v>2017</v>
      </c>
      <c r="H194" t="s">
        <v>33</v>
      </c>
      <c r="I194" t="s">
        <v>21</v>
      </c>
    </row>
    <row r="195" spans="1:9" x14ac:dyDescent="0.35">
      <c r="A195" t="s">
        <v>22</v>
      </c>
      <c r="B195">
        <v>90964.23</v>
      </c>
      <c r="C195">
        <v>1776.92</v>
      </c>
      <c r="D195">
        <v>11185.42</v>
      </c>
      <c r="E195">
        <f>SUM(energy_project_total_consumption[[#This Row],[Water]]+energy_project_total_consumption[[#This Row],[Gas]]+energy_project_total_consumption[[#This Row],[Electricity]])</f>
        <v>103926.56999999999</v>
      </c>
      <c r="F195" t="s">
        <v>23</v>
      </c>
      <c r="G195">
        <v>2017</v>
      </c>
      <c r="H195" t="s">
        <v>33</v>
      </c>
      <c r="I195" t="s">
        <v>24</v>
      </c>
    </row>
    <row r="196" spans="1:9" x14ac:dyDescent="0.35">
      <c r="A196" t="s">
        <v>25</v>
      </c>
      <c r="B196">
        <v>73053.98</v>
      </c>
      <c r="C196">
        <v>1454.21</v>
      </c>
      <c r="D196">
        <v>14832.57</v>
      </c>
      <c r="E196">
        <f>SUM(energy_project_total_consumption[[#This Row],[Water]]+energy_project_total_consumption[[#This Row],[Gas]]+energy_project_total_consumption[[#This Row],[Electricity]])</f>
        <v>89340.760000000009</v>
      </c>
      <c r="F196" t="s">
        <v>17</v>
      </c>
      <c r="G196">
        <v>2017</v>
      </c>
      <c r="H196" t="s">
        <v>33</v>
      </c>
      <c r="I196" t="s">
        <v>18</v>
      </c>
    </row>
    <row r="197" spans="1:9" x14ac:dyDescent="0.35">
      <c r="A197" t="s">
        <v>26</v>
      </c>
      <c r="B197">
        <v>125554.34</v>
      </c>
      <c r="C197">
        <v>1819.08</v>
      </c>
      <c r="D197">
        <v>16537.57</v>
      </c>
      <c r="E197">
        <f>SUM(energy_project_total_consumption[[#This Row],[Water]]+energy_project_total_consumption[[#This Row],[Gas]]+energy_project_total_consumption[[#This Row],[Electricity]])</f>
        <v>143910.99</v>
      </c>
      <c r="F197" t="s">
        <v>17</v>
      </c>
      <c r="G197">
        <v>2017</v>
      </c>
      <c r="H197" t="s">
        <v>33</v>
      </c>
      <c r="I197" t="s">
        <v>18</v>
      </c>
    </row>
    <row r="198" spans="1:9" x14ac:dyDescent="0.35">
      <c r="A198" t="s">
        <v>27</v>
      </c>
      <c r="B198">
        <v>81571.539999999994</v>
      </c>
      <c r="C198">
        <v>1095.54</v>
      </c>
      <c r="D198">
        <v>8409.68</v>
      </c>
      <c r="E198">
        <f>SUM(energy_project_total_consumption[[#This Row],[Water]]+energy_project_total_consumption[[#This Row],[Gas]]+energy_project_total_consumption[[#This Row],[Electricity]])</f>
        <v>91076.75999999998</v>
      </c>
      <c r="F198" t="s">
        <v>14</v>
      </c>
      <c r="G198">
        <v>2017</v>
      </c>
      <c r="H198" t="s">
        <v>33</v>
      </c>
      <c r="I198" t="s">
        <v>15</v>
      </c>
    </row>
    <row r="199" spans="1:9" x14ac:dyDescent="0.35">
      <c r="A199" t="s">
        <v>28</v>
      </c>
      <c r="B199">
        <v>139134.51</v>
      </c>
      <c r="C199">
        <v>1704.3799999999999</v>
      </c>
      <c r="D199">
        <v>11771.32</v>
      </c>
      <c r="E199">
        <f>SUM(energy_project_total_consumption[[#This Row],[Water]]+energy_project_total_consumption[[#This Row],[Gas]]+energy_project_total_consumption[[#This Row],[Electricity]])</f>
        <v>152610.21000000002</v>
      </c>
      <c r="F199" t="s">
        <v>14</v>
      </c>
      <c r="G199">
        <v>2017</v>
      </c>
      <c r="H199" t="s">
        <v>33</v>
      </c>
      <c r="I199" t="s">
        <v>15</v>
      </c>
    </row>
    <row r="200" spans="1:9" x14ac:dyDescent="0.35">
      <c r="A200" t="s">
        <v>8</v>
      </c>
      <c r="B200">
        <v>117254.71</v>
      </c>
      <c r="C200">
        <v>1365.24</v>
      </c>
      <c r="D200">
        <v>7785.96</v>
      </c>
      <c r="E200">
        <f>SUM(energy_project_total_consumption[[#This Row],[Water]]+energy_project_total_consumption[[#This Row],[Gas]]+energy_project_total_consumption[[#This Row],[Electricity]])</f>
        <v>126405.91000000002</v>
      </c>
      <c r="F200" t="s">
        <v>9</v>
      </c>
      <c r="G200">
        <v>2017</v>
      </c>
      <c r="H200" t="s">
        <v>34</v>
      </c>
      <c r="I200" t="s">
        <v>9</v>
      </c>
    </row>
    <row r="201" spans="1:9" x14ac:dyDescent="0.35">
      <c r="A201" t="s">
        <v>11</v>
      </c>
      <c r="B201">
        <v>101458.66</v>
      </c>
      <c r="C201">
        <v>1506.29</v>
      </c>
      <c r="D201">
        <v>8221.82</v>
      </c>
      <c r="E201">
        <f>SUM(energy_project_total_consumption[[#This Row],[Water]]+energy_project_total_consumption[[#This Row],[Gas]]+energy_project_total_consumption[[#This Row],[Electricity]])</f>
        <v>111186.76999999999</v>
      </c>
      <c r="F201" t="s">
        <v>9</v>
      </c>
      <c r="G201">
        <v>2017</v>
      </c>
      <c r="H201" t="s">
        <v>34</v>
      </c>
      <c r="I201" t="s">
        <v>9</v>
      </c>
    </row>
    <row r="202" spans="1:9" x14ac:dyDescent="0.35">
      <c r="A202" t="s">
        <v>12</v>
      </c>
      <c r="B202">
        <v>129041.84</v>
      </c>
      <c r="C202">
        <v>1696.6299999999999</v>
      </c>
      <c r="D202">
        <v>7771.08</v>
      </c>
      <c r="E202">
        <f>SUM(energy_project_total_consumption[[#This Row],[Water]]+energy_project_total_consumption[[#This Row],[Gas]]+energy_project_total_consumption[[#This Row],[Electricity]])</f>
        <v>138509.54999999999</v>
      </c>
      <c r="F202" t="s">
        <v>9</v>
      </c>
      <c r="G202">
        <v>2017</v>
      </c>
      <c r="H202" t="s">
        <v>34</v>
      </c>
      <c r="I202" t="s">
        <v>9</v>
      </c>
    </row>
    <row r="203" spans="1:9" x14ac:dyDescent="0.35">
      <c r="A203" t="s">
        <v>13</v>
      </c>
      <c r="B203">
        <v>69161.929999999993</v>
      </c>
      <c r="C203">
        <v>1862.79</v>
      </c>
      <c r="D203">
        <v>11074.44</v>
      </c>
      <c r="E203">
        <f>SUM(energy_project_total_consumption[[#This Row],[Water]]+energy_project_total_consumption[[#This Row],[Gas]]+energy_project_total_consumption[[#This Row],[Electricity]])</f>
        <v>82099.159999999989</v>
      </c>
      <c r="F203" t="s">
        <v>14</v>
      </c>
      <c r="G203">
        <v>2017</v>
      </c>
      <c r="H203" t="s">
        <v>34</v>
      </c>
      <c r="I203" t="s">
        <v>15</v>
      </c>
    </row>
    <row r="204" spans="1:9" x14ac:dyDescent="0.35">
      <c r="A204" t="s">
        <v>16</v>
      </c>
      <c r="B204">
        <v>75675.34</v>
      </c>
      <c r="C204">
        <v>1482.11</v>
      </c>
      <c r="D204">
        <v>12448.98</v>
      </c>
      <c r="E204">
        <f>SUM(energy_project_total_consumption[[#This Row],[Water]]+energy_project_total_consumption[[#This Row],[Gas]]+energy_project_total_consumption[[#This Row],[Electricity]])</f>
        <v>89606.43</v>
      </c>
      <c r="F204" t="s">
        <v>17</v>
      </c>
      <c r="G204">
        <v>2017</v>
      </c>
      <c r="H204" t="s">
        <v>34</v>
      </c>
      <c r="I204" t="s">
        <v>18</v>
      </c>
    </row>
    <row r="205" spans="1:9" x14ac:dyDescent="0.35">
      <c r="A205" t="s">
        <v>19</v>
      </c>
      <c r="B205">
        <v>97530.96</v>
      </c>
      <c r="C205">
        <v>1649.82</v>
      </c>
      <c r="D205">
        <v>7747.21</v>
      </c>
      <c r="E205">
        <f>SUM(energy_project_total_consumption[[#This Row],[Water]]+energy_project_total_consumption[[#This Row],[Gas]]+energy_project_total_consumption[[#This Row],[Electricity]])</f>
        <v>106927.99000000002</v>
      </c>
      <c r="F205" t="s">
        <v>20</v>
      </c>
      <c r="G205">
        <v>2017</v>
      </c>
      <c r="H205" t="s">
        <v>34</v>
      </c>
      <c r="I205" t="s">
        <v>21</v>
      </c>
    </row>
    <row r="206" spans="1:9" x14ac:dyDescent="0.35">
      <c r="A206" t="s">
        <v>22</v>
      </c>
      <c r="B206">
        <v>154399.84</v>
      </c>
      <c r="C206">
        <v>1403.99</v>
      </c>
      <c r="D206">
        <v>12117.28</v>
      </c>
      <c r="E206">
        <f>SUM(energy_project_total_consumption[[#This Row],[Water]]+energy_project_total_consumption[[#This Row],[Gas]]+energy_project_total_consumption[[#This Row],[Electricity]])</f>
        <v>167921.11</v>
      </c>
      <c r="F206" t="s">
        <v>23</v>
      </c>
      <c r="G206">
        <v>2017</v>
      </c>
      <c r="H206" t="s">
        <v>34</v>
      </c>
      <c r="I206" t="s">
        <v>24</v>
      </c>
    </row>
    <row r="207" spans="1:9" x14ac:dyDescent="0.35">
      <c r="A207" t="s">
        <v>25</v>
      </c>
      <c r="B207">
        <v>142406.87</v>
      </c>
      <c r="C207">
        <v>1505.05</v>
      </c>
      <c r="D207">
        <v>8963.65</v>
      </c>
      <c r="E207">
        <f>SUM(energy_project_total_consumption[[#This Row],[Water]]+energy_project_total_consumption[[#This Row],[Gas]]+energy_project_total_consumption[[#This Row],[Electricity]])</f>
        <v>152875.56999999998</v>
      </c>
      <c r="F207" t="s">
        <v>17</v>
      </c>
      <c r="G207">
        <v>2017</v>
      </c>
      <c r="H207" t="s">
        <v>34</v>
      </c>
      <c r="I207" t="s">
        <v>18</v>
      </c>
    </row>
    <row r="208" spans="1:9" x14ac:dyDescent="0.35">
      <c r="A208" t="s">
        <v>26</v>
      </c>
      <c r="B208">
        <v>125720.19</v>
      </c>
      <c r="C208">
        <v>1239.07</v>
      </c>
      <c r="D208">
        <v>14351.76</v>
      </c>
      <c r="E208">
        <f>SUM(energy_project_total_consumption[[#This Row],[Water]]+energy_project_total_consumption[[#This Row],[Gas]]+energy_project_total_consumption[[#This Row],[Electricity]])</f>
        <v>141311.02000000002</v>
      </c>
      <c r="F208" t="s">
        <v>17</v>
      </c>
      <c r="G208">
        <v>2017</v>
      </c>
      <c r="H208" t="s">
        <v>34</v>
      </c>
      <c r="I208" t="s">
        <v>18</v>
      </c>
    </row>
    <row r="209" spans="1:9" x14ac:dyDescent="0.35">
      <c r="A209" t="s">
        <v>27</v>
      </c>
      <c r="B209">
        <v>125296.73</v>
      </c>
      <c r="C209">
        <v>1116</v>
      </c>
      <c r="D209">
        <v>10509.62</v>
      </c>
      <c r="E209">
        <f>SUM(energy_project_total_consumption[[#This Row],[Water]]+energy_project_total_consumption[[#This Row],[Gas]]+energy_project_total_consumption[[#This Row],[Electricity]])</f>
        <v>136922.35</v>
      </c>
      <c r="F209" t="s">
        <v>14</v>
      </c>
      <c r="G209">
        <v>2017</v>
      </c>
      <c r="H209" t="s">
        <v>34</v>
      </c>
      <c r="I209" t="s">
        <v>15</v>
      </c>
    </row>
    <row r="210" spans="1:9" x14ac:dyDescent="0.35">
      <c r="A210" t="s">
        <v>28</v>
      </c>
      <c r="B210">
        <v>119695.03</v>
      </c>
      <c r="C210">
        <v>1017.42</v>
      </c>
      <c r="D210">
        <v>15169.85</v>
      </c>
      <c r="E210">
        <f>SUM(energy_project_total_consumption[[#This Row],[Water]]+energy_project_total_consumption[[#This Row],[Gas]]+energy_project_total_consumption[[#This Row],[Electricity]])</f>
        <v>135882.29999999999</v>
      </c>
      <c r="F210" t="s">
        <v>14</v>
      </c>
      <c r="G210">
        <v>2017</v>
      </c>
      <c r="H210" t="s">
        <v>34</v>
      </c>
      <c r="I210" t="s">
        <v>15</v>
      </c>
    </row>
    <row r="211" spans="1:9" x14ac:dyDescent="0.35">
      <c r="A211" t="s">
        <v>8</v>
      </c>
      <c r="B211">
        <v>123209.5</v>
      </c>
      <c r="C211">
        <v>1127.1600000000001</v>
      </c>
      <c r="D211">
        <v>9790.11</v>
      </c>
      <c r="E211">
        <f>SUM(energy_project_total_consumption[[#This Row],[Water]]+energy_project_total_consumption[[#This Row],[Gas]]+energy_project_total_consumption[[#This Row],[Electricity]])</f>
        <v>134126.77000000002</v>
      </c>
      <c r="F211" t="s">
        <v>9</v>
      </c>
      <c r="G211">
        <v>2017</v>
      </c>
      <c r="H211" t="s">
        <v>35</v>
      </c>
      <c r="I211" t="s">
        <v>9</v>
      </c>
    </row>
    <row r="212" spans="1:9" x14ac:dyDescent="0.35">
      <c r="A212" t="s">
        <v>11</v>
      </c>
      <c r="B212">
        <v>94249.61</v>
      </c>
      <c r="C212">
        <v>961.93</v>
      </c>
      <c r="D212">
        <v>12160.99</v>
      </c>
      <c r="E212">
        <f>SUM(energy_project_total_consumption[[#This Row],[Water]]+energy_project_total_consumption[[#This Row],[Gas]]+energy_project_total_consumption[[#This Row],[Electricity]])</f>
        <v>107372.53</v>
      </c>
      <c r="F212" t="s">
        <v>9</v>
      </c>
      <c r="G212">
        <v>2017</v>
      </c>
      <c r="H212" t="s">
        <v>35</v>
      </c>
      <c r="I212" t="s">
        <v>9</v>
      </c>
    </row>
    <row r="213" spans="1:9" x14ac:dyDescent="0.35">
      <c r="A213" t="s">
        <v>12</v>
      </c>
      <c r="B213">
        <v>134599.21</v>
      </c>
      <c r="C213">
        <v>1497.92</v>
      </c>
      <c r="D213">
        <v>12634.67</v>
      </c>
      <c r="E213">
        <f>SUM(energy_project_total_consumption[[#This Row],[Water]]+energy_project_total_consumption[[#This Row],[Gas]]+energy_project_total_consumption[[#This Row],[Electricity]])</f>
        <v>148731.80000000002</v>
      </c>
      <c r="F213" t="s">
        <v>9</v>
      </c>
      <c r="G213">
        <v>2017</v>
      </c>
      <c r="H213" t="s">
        <v>35</v>
      </c>
      <c r="I213" t="s">
        <v>9</v>
      </c>
    </row>
    <row r="214" spans="1:9" x14ac:dyDescent="0.35">
      <c r="A214" t="s">
        <v>13</v>
      </c>
      <c r="B214">
        <v>66774.62</v>
      </c>
      <c r="C214">
        <v>1381.36</v>
      </c>
      <c r="D214">
        <v>8703.25</v>
      </c>
      <c r="E214">
        <f>SUM(energy_project_total_consumption[[#This Row],[Water]]+energy_project_total_consumption[[#This Row],[Gas]]+energy_project_total_consumption[[#This Row],[Electricity]])</f>
        <v>76859.23</v>
      </c>
      <c r="F214" t="s">
        <v>14</v>
      </c>
      <c r="G214">
        <v>2017</v>
      </c>
      <c r="H214" t="s">
        <v>35</v>
      </c>
      <c r="I214" t="s">
        <v>15</v>
      </c>
    </row>
    <row r="215" spans="1:9" x14ac:dyDescent="0.35">
      <c r="A215" t="s">
        <v>16</v>
      </c>
      <c r="B215">
        <v>94551.86</v>
      </c>
      <c r="C215">
        <v>1429.72</v>
      </c>
      <c r="D215">
        <v>15299.74</v>
      </c>
      <c r="E215">
        <f>SUM(energy_project_total_consumption[[#This Row],[Water]]+energy_project_total_consumption[[#This Row],[Gas]]+energy_project_total_consumption[[#This Row],[Electricity]])</f>
        <v>111281.32</v>
      </c>
      <c r="F215" t="s">
        <v>17</v>
      </c>
      <c r="G215">
        <v>2017</v>
      </c>
      <c r="H215" t="s">
        <v>35</v>
      </c>
      <c r="I215" t="s">
        <v>18</v>
      </c>
    </row>
    <row r="216" spans="1:9" x14ac:dyDescent="0.35">
      <c r="A216" t="s">
        <v>19</v>
      </c>
      <c r="B216">
        <v>150503.45000000001</v>
      </c>
      <c r="C216">
        <v>987.66</v>
      </c>
      <c r="D216">
        <v>11304.77</v>
      </c>
      <c r="E216">
        <f>SUM(energy_project_total_consumption[[#This Row],[Water]]+energy_project_total_consumption[[#This Row],[Gas]]+energy_project_total_consumption[[#This Row],[Electricity]])</f>
        <v>162795.88</v>
      </c>
      <c r="F216" t="s">
        <v>20</v>
      </c>
      <c r="G216">
        <v>2017</v>
      </c>
      <c r="H216" t="s">
        <v>35</v>
      </c>
      <c r="I216" t="s">
        <v>21</v>
      </c>
    </row>
    <row r="217" spans="1:9" x14ac:dyDescent="0.35">
      <c r="A217" t="s">
        <v>22</v>
      </c>
      <c r="B217">
        <v>123933.35</v>
      </c>
      <c r="C217">
        <v>1068.57</v>
      </c>
      <c r="D217">
        <v>9265.2800000000007</v>
      </c>
      <c r="E217">
        <f>SUM(energy_project_total_consumption[[#This Row],[Water]]+energy_project_total_consumption[[#This Row],[Gas]]+energy_project_total_consumption[[#This Row],[Electricity]])</f>
        <v>134267.20000000001</v>
      </c>
      <c r="F217" t="s">
        <v>23</v>
      </c>
      <c r="G217">
        <v>2017</v>
      </c>
      <c r="H217" t="s">
        <v>35</v>
      </c>
      <c r="I217" t="s">
        <v>24</v>
      </c>
    </row>
    <row r="218" spans="1:9" x14ac:dyDescent="0.35">
      <c r="A218" t="s">
        <v>25</v>
      </c>
      <c r="B218">
        <v>81539.61</v>
      </c>
      <c r="C218">
        <v>1396.24</v>
      </c>
      <c r="D218">
        <v>16677.38</v>
      </c>
      <c r="E218">
        <f>SUM(energy_project_total_consumption[[#This Row],[Water]]+energy_project_total_consumption[[#This Row],[Gas]]+energy_project_total_consumption[[#This Row],[Electricity]])</f>
        <v>99613.23000000001</v>
      </c>
      <c r="F218" t="s">
        <v>17</v>
      </c>
      <c r="G218">
        <v>2017</v>
      </c>
      <c r="H218" t="s">
        <v>35</v>
      </c>
      <c r="I218" t="s">
        <v>18</v>
      </c>
    </row>
    <row r="219" spans="1:9" x14ac:dyDescent="0.35">
      <c r="A219" t="s">
        <v>26</v>
      </c>
      <c r="B219">
        <v>123880.03</v>
      </c>
      <c r="C219">
        <v>1679.89</v>
      </c>
      <c r="D219">
        <v>14813.66</v>
      </c>
      <c r="E219">
        <f>SUM(energy_project_total_consumption[[#This Row],[Water]]+energy_project_total_consumption[[#This Row],[Gas]]+energy_project_total_consumption[[#This Row],[Electricity]])</f>
        <v>140373.57999999999</v>
      </c>
      <c r="F219" t="s">
        <v>17</v>
      </c>
      <c r="G219">
        <v>2017</v>
      </c>
      <c r="H219" t="s">
        <v>35</v>
      </c>
      <c r="I219" t="s">
        <v>18</v>
      </c>
    </row>
    <row r="220" spans="1:9" x14ac:dyDescent="0.35">
      <c r="A220" t="s">
        <v>27</v>
      </c>
      <c r="B220">
        <v>69080.399999999994</v>
      </c>
      <c r="C220">
        <v>1130.57</v>
      </c>
      <c r="D220">
        <v>16415.12</v>
      </c>
      <c r="E220">
        <f>SUM(energy_project_total_consumption[[#This Row],[Water]]+energy_project_total_consumption[[#This Row],[Gas]]+energy_project_total_consumption[[#This Row],[Electricity]])</f>
        <v>86626.09</v>
      </c>
      <c r="F220" t="s">
        <v>14</v>
      </c>
      <c r="G220">
        <v>2017</v>
      </c>
      <c r="H220" t="s">
        <v>35</v>
      </c>
      <c r="I220" t="s">
        <v>15</v>
      </c>
    </row>
    <row r="221" spans="1:9" x14ac:dyDescent="0.35">
      <c r="A221" t="s">
        <v>28</v>
      </c>
      <c r="B221">
        <v>130626.25</v>
      </c>
      <c r="C221">
        <v>1222.6400000000001</v>
      </c>
      <c r="D221">
        <v>10599.52</v>
      </c>
      <c r="E221">
        <f>SUM(energy_project_total_consumption[[#This Row],[Water]]+energy_project_total_consumption[[#This Row],[Gas]]+energy_project_total_consumption[[#This Row],[Electricity]])</f>
        <v>142448.41</v>
      </c>
      <c r="F221" t="s">
        <v>14</v>
      </c>
      <c r="G221">
        <v>2017</v>
      </c>
      <c r="H221" t="s">
        <v>35</v>
      </c>
      <c r="I221" t="s">
        <v>15</v>
      </c>
    </row>
    <row r="222" spans="1:9" x14ac:dyDescent="0.35">
      <c r="A222" t="s">
        <v>8</v>
      </c>
      <c r="B222">
        <v>118609.1</v>
      </c>
      <c r="C222">
        <v>1629.98</v>
      </c>
      <c r="D222">
        <v>14101.28</v>
      </c>
      <c r="E222">
        <f>SUM(energy_project_total_consumption[[#This Row],[Water]]+energy_project_total_consumption[[#This Row],[Gas]]+energy_project_total_consumption[[#This Row],[Electricity]])</f>
        <v>134340.36000000002</v>
      </c>
      <c r="F222" t="s">
        <v>9</v>
      </c>
      <c r="G222">
        <v>2017</v>
      </c>
      <c r="H222" t="s">
        <v>36</v>
      </c>
      <c r="I222" t="s">
        <v>9</v>
      </c>
    </row>
    <row r="223" spans="1:9" x14ac:dyDescent="0.35">
      <c r="A223" t="s">
        <v>11</v>
      </c>
      <c r="B223">
        <v>101508.56999999999</v>
      </c>
      <c r="C223">
        <v>1706.24</v>
      </c>
      <c r="D223">
        <v>16639.560000000001</v>
      </c>
      <c r="E223">
        <f>SUM(energy_project_total_consumption[[#This Row],[Water]]+energy_project_total_consumption[[#This Row],[Gas]]+energy_project_total_consumption[[#This Row],[Electricity]])</f>
        <v>119854.37</v>
      </c>
      <c r="F223" t="s">
        <v>9</v>
      </c>
      <c r="G223">
        <v>2017</v>
      </c>
      <c r="H223" t="s">
        <v>36</v>
      </c>
      <c r="I223" t="s">
        <v>9</v>
      </c>
    </row>
    <row r="224" spans="1:9" x14ac:dyDescent="0.35">
      <c r="A224" t="s">
        <v>12</v>
      </c>
      <c r="B224">
        <v>71649.37</v>
      </c>
      <c r="C224">
        <v>1359.04</v>
      </c>
      <c r="D224">
        <v>9269</v>
      </c>
      <c r="E224">
        <f>SUM(energy_project_total_consumption[[#This Row],[Water]]+energy_project_total_consumption[[#This Row],[Gas]]+energy_project_total_consumption[[#This Row],[Electricity]])</f>
        <v>82277.409999999989</v>
      </c>
      <c r="F224" t="s">
        <v>9</v>
      </c>
      <c r="G224">
        <v>2017</v>
      </c>
      <c r="H224" t="s">
        <v>36</v>
      </c>
      <c r="I224" t="s">
        <v>9</v>
      </c>
    </row>
    <row r="225" spans="1:9" x14ac:dyDescent="0.35">
      <c r="A225" t="s">
        <v>13</v>
      </c>
      <c r="B225">
        <v>128974.56999999999</v>
      </c>
      <c r="C225">
        <v>1343.54</v>
      </c>
      <c r="D225">
        <v>16434.96</v>
      </c>
      <c r="E225">
        <f>SUM(energy_project_total_consumption[[#This Row],[Water]]+energy_project_total_consumption[[#This Row],[Gas]]+energy_project_total_consumption[[#This Row],[Electricity]])</f>
        <v>146753.06999999998</v>
      </c>
      <c r="F225" t="s">
        <v>14</v>
      </c>
      <c r="G225">
        <v>2017</v>
      </c>
      <c r="H225" t="s">
        <v>36</v>
      </c>
      <c r="I225" t="s">
        <v>15</v>
      </c>
    </row>
    <row r="226" spans="1:9" x14ac:dyDescent="0.35">
      <c r="A226" t="s">
        <v>16</v>
      </c>
      <c r="B226">
        <v>132739.21</v>
      </c>
      <c r="C226">
        <v>1876.74</v>
      </c>
      <c r="D226">
        <v>14631.69</v>
      </c>
      <c r="E226">
        <f>SUM(energy_project_total_consumption[[#This Row],[Water]]+energy_project_total_consumption[[#This Row],[Gas]]+energy_project_total_consumption[[#This Row],[Electricity]])</f>
        <v>149247.63999999998</v>
      </c>
      <c r="F226" t="s">
        <v>17</v>
      </c>
      <c r="G226">
        <v>2017</v>
      </c>
      <c r="H226" t="s">
        <v>36</v>
      </c>
      <c r="I226" t="s">
        <v>18</v>
      </c>
    </row>
    <row r="227" spans="1:9" x14ac:dyDescent="0.35">
      <c r="A227" t="s">
        <v>19</v>
      </c>
      <c r="B227">
        <v>75233.59</v>
      </c>
      <c r="C227">
        <v>972.78</v>
      </c>
      <c r="D227">
        <v>13281.33</v>
      </c>
      <c r="E227">
        <f>SUM(energy_project_total_consumption[[#This Row],[Water]]+energy_project_total_consumption[[#This Row],[Gas]]+energy_project_total_consumption[[#This Row],[Electricity]])</f>
        <v>89487.7</v>
      </c>
      <c r="F227" t="s">
        <v>20</v>
      </c>
      <c r="G227">
        <v>2017</v>
      </c>
      <c r="H227" t="s">
        <v>36</v>
      </c>
      <c r="I227" t="s">
        <v>21</v>
      </c>
    </row>
    <row r="228" spans="1:9" x14ac:dyDescent="0.35">
      <c r="A228" t="s">
        <v>22</v>
      </c>
      <c r="B228">
        <v>112165.75</v>
      </c>
      <c r="C228">
        <v>1081.28</v>
      </c>
      <c r="D228">
        <v>15584.94</v>
      </c>
      <c r="E228">
        <f>SUM(energy_project_total_consumption[[#This Row],[Water]]+energy_project_total_consumption[[#This Row],[Gas]]+energy_project_total_consumption[[#This Row],[Electricity]])</f>
        <v>128831.97</v>
      </c>
      <c r="F228" t="s">
        <v>23</v>
      </c>
      <c r="G228">
        <v>2017</v>
      </c>
      <c r="H228" t="s">
        <v>36</v>
      </c>
      <c r="I228" t="s">
        <v>24</v>
      </c>
    </row>
    <row r="229" spans="1:9" x14ac:dyDescent="0.35">
      <c r="A229" t="s">
        <v>25</v>
      </c>
      <c r="B229">
        <v>156108.87</v>
      </c>
      <c r="C229">
        <v>1842.64</v>
      </c>
      <c r="D229">
        <v>15745.21</v>
      </c>
      <c r="E229">
        <f>SUM(energy_project_total_consumption[[#This Row],[Water]]+energy_project_total_consumption[[#This Row],[Gas]]+energy_project_total_consumption[[#This Row],[Electricity]])</f>
        <v>173696.72</v>
      </c>
      <c r="F229" t="s">
        <v>17</v>
      </c>
      <c r="G229">
        <v>2017</v>
      </c>
      <c r="H229" t="s">
        <v>36</v>
      </c>
      <c r="I229" t="s">
        <v>18</v>
      </c>
    </row>
    <row r="230" spans="1:9" x14ac:dyDescent="0.35">
      <c r="A230" t="s">
        <v>26</v>
      </c>
      <c r="B230">
        <v>79553.75</v>
      </c>
      <c r="C230">
        <v>1658.81</v>
      </c>
      <c r="D230">
        <v>16509.05</v>
      </c>
      <c r="E230">
        <f>SUM(energy_project_total_consumption[[#This Row],[Water]]+energy_project_total_consumption[[#This Row],[Gas]]+energy_project_total_consumption[[#This Row],[Electricity]])</f>
        <v>97721.61</v>
      </c>
      <c r="F230" t="s">
        <v>17</v>
      </c>
      <c r="G230">
        <v>2017</v>
      </c>
      <c r="H230" t="s">
        <v>36</v>
      </c>
      <c r="I230" t="s">
        <v>18</v>
      </c>
    </row>
    <row r="231" spans="1:9" x14ac:dyDescent="0.35">
      <c r="A231" t="s">
        <v>27</v>
      </c>
      <c r="B231">
        <v>130801.4</v>
      </c>
      <c r="C231">
        <v>1418.25</v>
      </c>
      <c r="D231">
        <v>16695.05</v>
      </c>
      <c r="E231">
        <f>SUM(energy_project_total_consumption[[#This Row],[Water]]+energy_project_total_consumption[[#This Row],[Gas]]+energy_project_total_consumption[[#This Row],[Electricity]])</f>
        <v>148914.69999999998</v>
      </c>
      <c r="F231" t="s">
        <v>14</v>
      </c>
      <c r="G231">
        <v>2017</v>
      </c>
      <c r="H231" t="s">
        <v>36</v>
      </c>
      <c r="I231" t="s">
        <v>15</v>
      </c>
    </row>
    <row r="232" spans="1:9" x14ac:dyDescent="0.35">
      <c r="A232" t="s">
        <v>28</v>
      </c>
      <c r="B232">
        <v>124203.36</v>
      </c>
      <c r="C232">
        <v>1382.6</v>
      </c>
      <c r="D232">
        <v>8791.6</v>
      </c>
      <c r="E232">
        <f>SUM(energy_project_total_consumption[[#This Row],[Water]]+energy_project_total_consumption[[#This Row],[Gas]]+energy_project_total_consumption[[#This Row],[Electricity]])</f>
        <v>134377.56</v>
      </c>
      <c r="F232" t="s">
        <v>14</v>
      </c>
      <c r="G232">
        <v>2017</v>
      </c>
      <c r="H232" t="s">
        <v>36</v>
      </c>
      <c r="I232" t="s">
        <v>15</v>
      </c>
    </row>
    <row r="233" spans="1:9" x14ac:dyDescent="0.35">
      <c r="A233" t="s">
        <v>8</v>
      </c>
      <c r="B233">
        <v>82181.62</v>
      </c>
      <c r="C233">
        <v>1692.6</v>
      </c>
      <c r="D233">
        <v>9520.41</v>
      </c>
      <c r="E233">
        <f>SUM(energy_project_total_consumption[[#This Row],[Water]]+energy_project_total_consumption[[#This Row],[Gas]]+energy_project_total_consumption[[#This Row],[Electricity]])</f>
        <v>93394.63</v>
      </c>
      <c r="F233" t="s">
        <v>9</v>
      </c>
      <c r="G233">
        <v>2017</v>
      </c>
      <c r="H233" t="s">
        <v>37</v>
      </c>
      <c r="I233" t="s">
        <v>9</v>
      </c>
    </row>
    <row r="234" spans="1:9" x14ac:dyDescent="0.35">
      <c r="A234" t="s">
        <v>11</v>
      </c>
      <c r="B234">
        <v>152903.78</v>
      </c>
      <c r="C234">
        <v>1270.3799999999999</v>
      </c>
      <c r="D234">
        <v>15658.41</v>
      </c>
      <c r="E234">
        <f>SUM(energy_project_total_consumption[[#This Row],[Water]]+energy_project_total_consumption[[#This Row],[Gas]]+energy_project_total_consumption[[#This Row],[Electricity]])</f>
        <v>169832.57</v>
      </c>
      <c r="F234" t="s">
        <v>9</v>
      </c>
      <c r="G234">
        <v>2017</v>
      </c>
      <c r="H234" t="s">
        <v>37</v>
      </c>
      <c r="I234" t="s">
        <v>9</v>
      </c>
    </row>
    <row r="235" spans="1:9" x14ac:dyDescent="0.35">
      <c r="A235" t="s">
        <v>12</v>
      </c>
      <c r="B235">
        <v>155016.12</v>
      </c>
      <c r="C235">
        <v>1591.85</v>
      </c>
      <c r="D235">
        <v>8457.73</v>
      </c>
      <c r="E235">
        <f>SUM(energy_project_total_consumption[[#This Row],[Water]]+energy_project_total_consumption[[#This Row],[Gas]]+energy_project_total_consumption[[#This Row],[Electricity]])</f>
        <v>165065.70000000001</v>
      </c>
      <c r="F235" t="s">
        <v>9</v>
      </c>
      <c r="G235">
        <v>2017</v>
      </c>
      <c r="H235" t="s">
        <v>37</v>
      </c>
      <c r="I235" t="s">
        <v>9</v>
      </c>
    </row>
    <row r="236" spans="1:9" x14ac:dyDescent="0.35">
      <c r="A236" t="s">
        <v>13</v>
      </c>
      <c r="B236">
        <v>154080.54</v>
      </c>
      <c r="C236">
        <v>1746.23</v>
      </c>
      <c r="D236">
        <v>15353.06</v>
      </c>
      <c r="E236">
        <f>SUM(energy_project_total_consumption[[#This Row],[Water]]+energy_project_total_consumption[[#This Row],[Gas]]+energy_project_total_consumption[[#This Row],[Electricity]])</f>
        <v>171179.83000000002</v>
      </c>
      <c r="F236" t="s">
        <v>14</v>
      </c>
      <c r="G236">
        <v>2017</v>
      </c>
      <c r="H236" t="s">
        <v>37</v>
      </c>
      <c r="I236" t="s">
        <v>15</v>
      </c>
    </row>
    <row r="237" spans="1:9" x14ac:dyDescent="0.35">
      <c r="A237" t="s">
        <v>16</v>
      </c>
      <c r="B237">
        <v>139064.13999999998</v>
      </c>
      <c r="C237">
        <v>992.62</v>
      </c>
      <c r="D237">
        <v>9988.2000000000007</v>
      </c>
      <c r="E237">
        <f>SUM(energy_project_total_consumption[[#This Row],[Water]]+energy_project_total_consumption[[#This Row],[Gas]]+energy_project_total_consumption[[#This Row],[Electricity]])</f>
        <v>150044.96</v>
      </c>
      <c r="F237" t="s">
        <v>17</v>
      </c>
      <c r="G237">
        <v>2017</v>
      </c>
      <c r="H237" t="s">
        <v>37</v>
      </c>
      <c r="I237" t="s">
        <v>18</v>
      </c>
    </row>
    <row r="238" spans="1:9" x14ac:dyDescent="0.35">
      <c r="A238" t="s">
        <v>19</v>
      </c>
      <c r="B238">
        <v>136197.57</v>
      </c>
      <c r="C238">
        <v>1743.44</v>
      </c>
      <c r="D238">
        <v>12436.89</v>
      </c>
      <c r="E238">
        <f>SUM(energy_project_total_consumption[[#This Row],[Water]]+energy_project_total_consumption[[#This Row],[Gas]]+energy_project_total_consumption[[#This Row],[Electricity]])</f>
        <v>150377.90000000002</v>
      </c>
      <c r="F238" t="s">
        <v>20</v>
      </c>
      <c r="G238">
        <v>2017</v>
      </c>
      <c r="H238" t="s">
        <v>37</v>
      </c>
      <c r="I238" t="s">
        <v>21</v>
      </c>
    </row>
    <row r="239" spans="1:9" x14ac:dyDescent="0.35">
      <c r="A239" t="s">
        <v>22</v>
      </c>
      <c r="B239">
        <v>137647.75</v>
      </c>
      <c r="C239">
        <v>1876.43</v>
      </c>
      <c r="D239">
        <v>10027.26</v>
      </c>
      <c r="E239">
        <f>SUM(energy_project_total_consumption[[#This Row],[Water]]+energy_project_total_consumption[[#This Row],[Gas]]+energy_project_total_consumption[[#This Row],[Electricity]])</f>
        <v>149551.44</v>
      </c>
      <c r="F239" t="s">
        <v>23</v>
      </c>
      <c r="G239">
        <v>2017</v>
      </c>
      <c r="H239" t="s">
        <v>37</v>
      </c>
      <c r="I239" t="s">
        <v>24</v>
      </c>
    </row>
    <row r="240" spans="1:9" x14ac:dyDescent="0.35">
      <c r="A240" t="s">
        <v>25</v>
      </c>
      <c r="B240">
        <v>70147.42</v>
      </c>
      <c r="C240">
        <v>1306.96</v>
      </c>
      <c r="D240">
        <v>16934.68</v>
      </c>
      <c r="E240">
        <f>SUM(energy_project_total_consumption[[#This Row],[Water]]+energy_project_total_consumption[[#This Row],[Gas]]+energy_project_total_consumption[[#This Row],[Electricity]])</f>
        <v>88389.06</v>
      </c>
      <c r="F240" t="s">
        <v>17</v>
      </c>
      <c r="G240">
        <v>2017</v>
      </c>
      <c r="H240" t="s">
        <v>37</v>
      </c>
      <c r="I240" t="s">
        <v>18</v>
      </c>
    </row>
    <row r="241" spans="1:9" x14ac:dyDescent="0.35">
      <c r="A241" t="s">
        <v>26</v>
      </c>
      <c r="B241">
        <v>78213.62</v>
      </c>
      <c r="C241">
        <v>1167.77</v>
      </c>
      <c r="D241">
        <v>16573.53</v>
      </c>
      <c r="E241">
        <f>SUM(energy_project_total_consumption[[#This Row],[Water]]+energy_project_total_consumption[[#This Row],[Gas]]+energy_project_total_consumption[[#This Row],[Electricity]])</f>
        <v>95954.92</v>
      </c>
      <c r="F241" t="s">
        <v>17</v>
      </c>
      <c r="G241">
        <v>2017</v>
      </c>
      <c r="H241" t="s">
        <v>37</v>
      </c>
      <c r="I241" t="s">
        <v>18</v>
      </c>
    </row>
    <row r="242" spans="1:9" x14ac:dyDescent="0.35">
      <c r="A242" t="s">
        <v>27</v>
      </c>
      <c r="B242">
        <v>71411.289999999994</v>
      </c>
      <c r="C242">
        <v>1717.71</v>
      </c>
      <c r="D242">
        <v>9483.2099999999991</v>
      </c>
      <c r="E242">
        <f>SUM(energy_project_total_consumption[[#This Row],[Water]]+energy_project_total_consumption[[#This Row],[Gas]]+energy_project_total_consumption[[#This Row],[Electricity]])</f>
        <v>82612.209999999992</v>
      </c>
      <c r="F242" t="s">
        <v>14</v>
      </c>
      <c r="G242">
        <v>2017</v>
      </c>
      <c r="H242" t="s">
        <v>37</v>
      </c>
      <c r="I242" t="s">
        <v>15</v>
      </c>
    </row>
    <row r="243" spans="1:9" x14ac:dyDescent="0.35">
      <c r="A243" t="s">
        <v>28</v>
      </c>
      <c r="B243">
        <v>69395.98</v>
      </c>
      <c r="C243">
        <v>1408.02</v>
      </c>
      <c r="D243">
        <v>12143.32</v>
      </c>
      <c r="E243">
        <f>SUM(energy_project_total_consumption[[#This Row],[Water]]+energy_project_total_consumption[[#This Row],[Gas]]+energy_project_total_consumption[[#This Row],[Electricity]])</f>
        <v>82947.320000000007</v>
      </c>
      <c r="F243" t="s">
        <v>14</v>
      </c>
      <c r="G243">
        <v>2017</v>
      </c>
      <c r="H243" t="s">
        <v>37</v>
      </c>
      <c r="I243" t="s">
        <v>15</v>
      </c>
    </row>
    <row r="244" spans="1:9" x14ac:dyDescent="0.35">
      <c r="A244" t="s">
        <v>8</v>
      </c>
      <c r="B244">
        <v>139853.09</v>
      </c>
      <c r="C244">
        <v>1311.92</v>
      </c>
      <c r="D244">
        <v>10070.969999999999</v>
      </c>
      <c r="E244">
        <f>SUM(energy_project_total_consumption[[#This Row],[Water]]+energy_project_total_consumption[[#This Row],[Gas]]+energy_project_total_consumption[[#This Row],[Electricity]])</f>
        <v>151235.98000000001</v>
      </c>
      <c r="F244" t="s">
        <v>9</v>
      </c>
      <c r="G244">
        <v>2017</v>
      </c>
      <c r="H244" t="s">
        <v>38</v>
      </c>
      <c r="I244" t="s">
        <v>9</v>
      </c>
    </row>
    <row r="245" spans="1:9" x14ac:dyDescent="0.35">
      <c r="A245" t="s">
        <v>11</v>
      </c>
      <c r="B245">
        <v>143757.85</v>
      </c>
      <c r="C245">
        <v>1503.19</v>
      </c>
      <c r="D245">
        <v>15757.92</v>
      </c>
      <c r="E245">
        <f>SUM(energy_project_total_consumption[[#This Row],[Water]]+energy_project_total_consumption[[#This Row],[Gas]]+energy_project_total_consumption[[#This Row],[Electricity]])</f>
        <v>161018.96000000002</v>
      </c>
      <c r="F245" t="s">
        <v>9</v>
      </c>
      <c r="G245">
        <v>2017</v>
      </c>
      <c r="H245" t="s">
        <v>38</v>
      </c>
      <c r="I245" t="s">
        <v>9</v>
      </c>
    </row>
    <row r="246" spans="1:9" x14ac:dyDescent="0.35">
      <c r="A246" t="s">
        <v>12</v>
      </c>
      <c r="B246">
        <v>89026.42</v>
      </c>
      <c r="C246">
        <v>1380.12</v>
      </c>
      <c r="D246">
        <v>16259.81</v>
      </c>
      <c r="E246">
        <f>SUM(energy_project_total_consumption[[#This Row],[Water]]+energy_project_total_consumption[[#This Row],[Gas]]+energy_project_total_consumption[[#This Row],[Electricity]])</f>
        <v>106666.34999999999</v>
      </c>
      <c r="F246" t="s">
        <v>9</v>
      </c>
      <c r="G246">
        <v>2017</v>
      </c>
      <c r="H246" t="s">
        <v>38</v>
      </c>
      <c r="I246" t="s">
        <v>9</v>
      </c>
    </row>
    <row r="247" spans="1:9" x14ac:dyDescent="0.35">
      <c r="A247" t="s">
        <v>13</v>
      </c>
      <c r="B247">
        <v>148131.01999999999</v>
      </c>
      <c r="C247">
        <v>1187.3</v>
      </c>
      <c r="D247">
        <v>11474.96</v>
      </c>
      <c r="E247">
        <f>SUM(energy_project_total_consumption[[#This Row],[Water]]+energy_project_total_consumption[[#This Row],[Gas]]+energy_project_total_consumption[[#This Row],[Electricity]])</f>
        <v>160793.27999999997</v>
      </c>
      <c r="F247" t="s">
        <v>14</v>
      </c>
      <c r="G247">
        <v>2017</v>
      </c>
      <c r="H247" t="s">
        <v>38</v>
      </c>
      <c r="I247" t="s">
        <v>15</v>
      </c>
    </row>
    <row r="248" spans="1:9" x14ac:dyDescent="0.35">
      <c r="A248" t="s">
        <v>16</v>
      </c>
      <c r="B248">
        <v>148768.69</v>
      </c>
      <c r="C248">
        <v>1898.44</v>
      </c>
      <c r="D248">
        <v>13673.789999999999</v>
      </c>
      <c r="E248">
        <f>SUM(energy_project_total_consumption[[#This Row],[Water]]+energy_project_total_consumption[[#This Row],[Gas]]+energy_project_total_consumption[[#This Row],[Electricity]])</f>
        <v>164340.92000000001</v>
      </c>
      <c r="F248" t="s">
        <v>17</v>
      </c>
      <c r="G248">
        <v>2017</v>
      </c>
      <c r="H248" t="s">
        <v>38</v>
      </c>
      <c r="I248" t="s">
        <v>18</v>
      </c>
    </row>
    <row r="249" spans="1:9" x14ac:dyDescent="0.35">
      <c r="A249" t="s">
        <v>19</v>
      </c>
      <c r="B249">
        <v>92329.47</v>
      </c>
      <c r="C249">
        <v>1898.1299999999999</v>
      </c>
      <c r="D249">
        <v>15936.48</v>
      </c>
      <c r="E249">
        <f>SUM(energy_project_total_consumption[[#This Row],[Water]]+energy_project_total_consumption[[#This Row],[Gas]]+energy_project_total_consumption[[#This Row],[Electricity]])</f>
        <v>110164.08</v>
      </c>
      <c r="F249" t="s">
        <v>20</v>
      </c>
      <c r="G249">
        <v>2017</v>
      </c>
      <c r="H249" t="s">
        <v>38</v>
      </c>
      <c r="I249" t="s">
        <v>21</v>
      </c>
    </row>
    <row r="250" spans="1:9" x14ac:dyDescent="0.35">
      <c r="A250" t="s">
        <v>22</v>
      </c>
      <c r="B250">
        <v>64035.15</v>
      </c>
      <c r="C250">
        <v>1698.49</v>
      </c>
      <c r="D250">
        <v>9847.15</v>
      </c>
      <c r="E250">
        <f>SUM(energy_project_total_consumption[[#This Row],[Water]]+energy_project_total_consumption[[#This Row],[Gas]]+energy_project_total_consumption[[#This Row],[Electricity]])</f>
        <v>75580.789999999994</v>
      </c>
      <c r="F250" t="s">
        <v>23</v>
      </c>
      <c r="G250">
        <v>2017</v>
      </c>
      <c r="H250" t="s">
        <v>38</v>
      </c>
      <c r="I250" t="s">
        <v>24</v>
      </c>
    </row>
    <row r="251" spans="1:9" x14ac:dyDescent="0.35">
      <c r="A251" t="s">
        <v>25</v>
      </c>
      <c r="B251">
        <v>97733.39</v>
      </c>
      <c r="C251">
        <v>1111.3499999999999</v>
      </c>
      <c r="D251">
        <v>10937.11</v>
      </c>
      <c r="E251">
        <f>SUM(energy_project_total_consumption[[#This Row],[Water]]+energy_project_total_consumption[[#This Row],[Gas]]+energy_project_total_consumption[[#This Row],[Electricity]])</f>
        <v>109781.85</v>
      </c>
      <c r="F251" t="s">
        <v>17</v>
      </c>
      <c r="G251">
        <v>2017</v>
      </c>
      <c r="H251" t="s">
        <v>38</v>
      </c>
      <c r="I251" t="s">
        <v>18</v>
      </c>
    </row>
    <row r="252" spans="1:9" x14ac:dyDescent="0.35">
      <c r="A252" t="s">
        <v>26</v>
      </c>
      <c r="B252">
        <v>131087.22</v>
      </c>
      <c r="C252">
        <v>1673.69</v>
      </c>
      <c r="D252">
        <v>16538.189999999999</v>
      </c>
      <c r="E252">
        <f>SUM(energy_project_total_consumption[[#This Row],[Water]]+energy_project_total_consumption[[#This Row],[Gas]]+energy_project_total_consumption[[#This Row],[Electricity]])</f>
        <v>149299.1</v>
      </c>
      <c r="F252" t="s">
        <v>17</v>
      </c>
      <c r="G252">
        <v>2017</v>
      </c>
      <c r="H252" t="s">
        <v>38</v>
      </c>
      <c r="I252" t="s">
        <v>18</v>
      </c>
    </row>
    <row r="253" spans="1:9" x14ac:dyDescent="0.35">
      <c r="A253" t="s">
        <v>27</v>
      </c>
      <c r="B253">
        <v>124791.43</v>
      </c>
      <c r="C253">
        <v>1021.76</v>
      </c>
      <c r="D253">
        <v>11095.83</v>
      </c>
      <c r="E253">
        <f>SUM(energy_project_total_consumption[[#This Row],[Water]]+energy_project_total_consumption[[#This Row],[Gas]]+energy_project_total_consumption[[#This Row],[Electricity]])</f>
        <v>136909.01999999999</v>
      </c>
      <c r="F253" t="s">
        <v>14</v>
      </c>
      <c r="G253">
        <v>2017</v>
      </c>
      <c r="H253" t="s">
        <v>38</v>
      </c>
      <c r="I253" t="s">
        <v>15</v>
      </c>
    </row>
    <row r="254" spans="1:9" x14ac:dyDescent="0.35">
      <c r="A254" t="s">
        <v>28</v>
      </c>
      <c r="B254">
        <v>151497.62</v>
      </c>
      <c r="C254">
        <v>1567.05</v>
      </c>
      <c r="D254">
        <v>10578.13</v>
      </c>
      <c r="E254">
        <f>SUM(energy_project_total_consumption[[#This Row],[Water]]+energy_project_total_consumption[[#This Row],[Gas]]+energy_project_total_consumption[[#This Row],[Electricity]])</f>
        <v>163642.79999999999</v>
      </c>
      <c r="F254" t="s">
        <v>14</v>
      </c>
      <c r="G254">
        <v>2017</v>
      </c>
      <c r="H254" t="s">
        <v>38</v>
      </c>
      <c r="I254" t="s">
        <v>15</v>
      </c>
    </row>
    <row r="255" spans="1:9" x14ac:dyDescent="0.35">
      <c r="A255" t="s">
        <v>8</v>
      </c>
      <c r="B255">
        <v>126598.42</v>
      </c>
      <c r="C255">
        <v>1358.42</v>
      </c>
      <c r="D255">
        <v>14952.85</v>
      </c>
      <c r="E255">
        <f>SUM(energy_project_total_consumption[[#This Row],[Water]]+energy_project_total_consumption[[#This Row],[Gas]]+energy_project_total_consumption[[#This Row],[Electricity]])</f>
        <v>142909.69</v>
      </c>
      <c r="F255" t="s">
        <v>9</v>
      </c>
      <c r="G255">
        <v>2017</v>
      </c>
      <c r="H255" t="s">
        <v>39</v>
      </c>
      <c r="I255" t="s">
        <v>9</v>
      </c>
    </row>
    <row r="256" spans="1:9" x14ac:dyDescent="0.35">
      <c r="A256" t="s">
        <v>11</v>
      </c>
      <c r="B256">
        <v>144849.04999999999</v>
      </c>
      <c r="C256">
        <v>1435.3</v>
      </c>
      <c r="D256">
        <v>9085.48</v>
      </c>
      <c r="E256">
        <f>SUM(energy_project_total_consumption[[#This Row],[Water]]+energy_project_total_consumption[[#This Row],[Gas]]+energy_project_total_consumption[[#This Row],[Electricity]])</f>
        <v>155369.82999999999</v>
      </c>
      <c r="F256" t="s">
        <v>9</v>
      </c>
      <c r="G256">
        <v>2017</v>
      </c>
      <c r="H256" t="s">
        <v>39</v>
      </c>
      <c r="I256" t="s">
        <v>9</v>
      </c>
    </row>
    <row r="257" spans="1:9" x14ac:dyDescent="0.35">
      <c r="A257" t="s">
        <v>12</v>
      </c>
      <c r="B257">
        <v>65858.259999999995</v>
      </c>
      <c r="C257">
        <v>1570.46</v>
      </c>
      <c r="D257">
        <v>10616.26</v>
      </c>
      <c r="E257">
        <f>SUM(energy_project_total_consumption[[#This Row],[Water]]+energy_project_total_consumption[[#This Row],[Gas]]+energy_project_total_consumption[[#This Row],[Electricity]])</f>
        <v>78044.98</v>
      </c>
      <c r="F257" t="s">
        <v>9</v>
      </c>
      <c r="G257">
        <v>2017</v>
      </c>
      <c r="H257" t="s">
        <v>39</v>
      </c>
      <c r="I257" t="s">
        <v>9</v>
      </c>
    </row>
    <row r="258" spans="1:9" x14ac:dyDescent="0.35">
      <c r="A258" t="s">
        <v>13</v>
      </c>
      <c r="B258">
        <v>145746.81</v>
      </c>
      <c r="C258">
        <v>1195.98</v>
      </c>
      <c r="D258">
        <v>14056.64</v>
      </c>
      <c r="E258">
        <f>SUM(energy_project_total_consumption[[#This Row],[Water]]+energy_project_total_consumption[[#This Row],[Gas]]+energy_project_total_consumption[[#This Row],[Electricity]])</f>
        <v>160999.43</v>
      </c>
      <c r="F258" t="s">
        <v>14</v>
      </c>
      <c r="G258">
        <v>2017</v>
      </c>
      <c r="H258" t="s">
        <v>39</v>
      </c>
      <c r="I258" t="s">
        <v>15</v>
      </c>
    </row>
    <row r="259" spans="1:9" x14ac:dyDescent="0.35">
      <c r="A259" t="s">
        <v>16</v>
      </c>
      <c r="B259">
        <v>152479.07999999999</v>
      </c>
      <c r="C259">
        <v>1343.85</v>
      </c>
      <c r="D259">
        <v>12802.07</v>
      </c>
      <c r="E259">
        <f>SUM(energy_project_total_consumption[[#This Row],[Water]]+energy_project_total_consumption[[#This Row],[Gas]]+energy_project_total_consumption[[#This Row],[Electricity]])</f>
        <v>166625</v>
      </c>
      <c r="F259" t="s">
        <v>17</v>
      </c>
      <c r="G259">
        <v>2017</v>
      </c>
      <c r="H259" t="s">
        <v>39</v>
      </c>
      <c r="I259" t="s">
        <v>18</v>
      </c>
    </row>
    <row r="260" spans="1:9" x14ac:dyDescent="0.35">
      <c r="A260" t="s">
        <v>19</v>
      </c>
      <c r="B260">
        <v>112891.46</v>
      </c>
      <c r="C260">
        <v>1327.42</v>
      </c>
      <c r="D260">
        <v>11317.789999999999</v>
      </c>
      <c r="E260">
        <f>SUM(energy_project_total_consumption[[#This Row],[Water]]+energy_project_total_consumption[[#This Row],[Gas]]+energy_project_total_consumption[[#This Row],[Electricity]])</f>
        <v>125536.67</v>
      </c>
      <c r="F260" t="s">
        <v>20</v>
      </c>
      <c r="G260">
        <v>2017</v>
      </c>
      <c r="H260" t="s">
        <v>39</v>
      </c>
      <c r="I260" t="s">
        <v>21</v>
      </c>
    </row>
    <row r="261" spans="1:9" x14ac:dyDescent="0.35">
      <c r="A261" t="s">
        <v>22</v>
      </c>
      <c r="B261">
        <v>112313.31</v>
      </c>
      <c r="C261">
        <v>1135.53</v>
      </c>
      <c r="D261">
        <v>13377.12</v>
      </c>
      <c r="E261">
        <f>SUM(energy_project_total_consumption[[#This Row],[Water]]+energy_project_total_consumption[[#This Row],[Gas]]+energy_project_total_consumption[[#This Row],[Electricity]])</f>
        <v>126825.95999999999</v>
      </c>
      <c r="F261" t="s">
        <v>23</v>
      </c>
      <c r="G261">
        <v>2017</v>
      </c>
      <c r="H261" t="s">
        <v>39</v>
      </c>
      <c r="I261" t="s">
        <v>24</v>
      </c>
    </row>
    <row r="262" spans="1:9" x14ac:dyDescent="0.35">
      <c r="A262" t="s">
        <v>25</v>
      </c>
      <c r="B262">
        <v>153323.82999999999</v>
      </c>
      <c r="C262">
        <v>1678.65</v>
      </c>
      <c r="D262">
        <v>8294.0499999999993</v>
      </c>
      <c r="E262">
        <f>SUM(energy_project_total_consumption[[#This Row],[Water]]+energy_project_total_consumption[[#This Row],[Gas]]+energy_project_total_consumption[[#This Row],[Electricity]])</f>
        <v>163296.52999999997</v>
      </c>
      <c r="F262" t="s">
        <v>17</v>
      </c>
      <c r="G262">
        <v>2017</v>
      </c>
      <c r="H262" t="s">
        <v>39</v>
      </c>
      <c r="I262" t="s">
        <v>18</v>
      </c>
    </row>
    <row r="263" spans="1:9" x14ac:dyDescent="0.35">
      <c r="A263" t="s">
        <v>26</v>
      </c>
      <c r="B263">
        <v>106249.4</v>
      </c>
      <c r="C263">
        <v>1513.11</v>
      </c>
      <c r="D263">
        <v>8581.73</v>
      </c>
      <c r="E263">
        <f>SUM(energy_project_total_consumption[[#This Row],[Water]]+energy_project_total_consumption[[#This Row],[Gas]]+energy_project_total_consumption[[#This Row],[Electricity]])</f>
        <v>116344.23999999999</v>
      </c>
      <c r="F263" t="s">
        <v>17</v>
      </c>
      <c r="G263">
        <v>2017</v>
      </c>
      <c r="H263" t="s">
        <v>39</v>
      </c>
      <c r="I263" t="s">
        <v>18</v>
      </c>
    </row>
    <row r="264" spans="1:9" x14ac:dyDescent="0.35">
      <c r="A264" t="s">
        <v>27</v>
      </c>
      <c r="B264">
        <v>67147.55</v>
      </c>
      <c r="C264">
        <v>1293.01</v>
      </c>
      <c r="D264">
        <v>15767.22</v>
      </c>
      <c r="E264">
        <f>SUM(energy_project_total_consumption[[#This Row],[Water]]+energy_project_total_consumption[[#This Row],[Gas]]+energy_project_total_consumption[[#This Row],[Electricity]])</f>
        <v>84207.78</v>
      </c>
      <c r="F264" t="s">
        <v>14</v>
      </c>
      <c r="G264">
        <v>2017</v>
      </c>
      <c r="H264" t="s">
        <v>39</v>
      </c>
      <c r="I264" t="s">
        <v>15</v>
      </c>
    </row>
    <row r="265" spans="1:9" x14ac:dyDescent="0.35">
      <c r="A265" t="s">
        <v>28</v>
      </c>
      <c r="B265">
        <v>77967.17</v>
      </c>
      <c r="C265">
        <v>1136.46</v>
      </c>
      <c r="D265">
        <v>11652.59</v>
      </c>
      <c r="E265">
        <f>SUM(energy_project_total_consumption[[#This Row],[Water]]+energy_project_total_consumption[[#This Row],[Gas]]+energy_project_total_consumption[[#This Row],[Electricity]])</f>
        <v>90756.22</v>
      </c>
      <c r="F265" t="s">
        <v>14</v>
      </c>
      <c r="G265">
        <v>2017</v>
      </c>
      <c r="H265" t="s">
        <v>39</v>
      </c>
      <c r="I265" t="s">
        <v>15</v>
      </c>
    </row>
    <row r="266" spans="1:9" x14ac:dyDescent="0.35">
      <c r="A266" t="s">
        <v>8</v>
      </c>
      <c r="B266">
        <v>144082.73000000001</v>
      </c>
      <c r="C266">
        <v>1335.79</v>
      </c>
      <c r="D266">
        <v>17116.650000000001</v>
      </c>
      <c r="E266">
        <f>SUM(energy_project_total_consumption[[#This Row],[Water]]+energy_project_total_consumption[[#This Row],[Gas]]+energy_project_total_consumption[[#This Row],[Electricity]])</f>
        <v>162535.17000000001</v>
      </c>
      <c r="F266" t="s">
        <v>9</v>
      </c>
      <c r="G266">
        <v>2018</v>
      </c>
      <c r="H266" t="s">
        <v>10</v>
      </c>
      <c r="I266" t="s">
        <v>9</v>
      </c>
    </row>
    <row r="267" spans="1:9" x14ac:dyDescent="0.35">
      <c r="A267" t="s">
        <v>11</v>
      </c>
      <c r="B267">
        <v>141485.24</v>
      </c>
      <c r="C267">
        <v>1280.3</v>
      </c>
      <c r="D267">
        <v>16709.93</v>
      </c>
      <c r="E267">
        <f>SUM(energy_project_total_consumption[[#This Row],[Water]]+energy_project_total_consumption[[#This Row],[Gas]]+energy_project_total_consumption[[#This Row],[Electricity]])</f>
        <v>159475.46999999997</v>
      </c>
      <c r="F267" t="s">
        <v>9</v>
      </c>
      <c r="G267">
        <v>2018</v>
      </c>
      <c r="H267" t="s">
        <v>10</v>
      </c>
      <c r="I267" t="s">
        <v>9</v>
      </c>
    </row>
    <row r="268" spans="1:9" x14ac:dyDescent="0.35">
      <c r="A268" t="s">
        <v>12</v>
      </c>
      <c r="B268">
        <v>64240.68</v>
      </c>
      <c r="C268">
        <v>1522.1</v>
      </c>
      <c r="D268">
        <v>10165.83</v>
      </c>
      <c r="E268">
        <f>SUM(energy_project_total_consumption[[#This Row],[Water]]+energy_project_total_consumption[[#This Row],[Gas]]+energy_project_total_consumption[[#This Row],[Electricity]])</f>
        <v>75928.61</v>
      </c>
      <c r="F268" t="s">
        <v>9</v>
      </c>
      <c r="G268">
        <v>2018</v>
      </c>
      <c r="H268" t="s">
        <v>10</v>
      </c>
      <c r="I268" t="s">
        <v>9</v>
      </c>
    </row>
    <row r="269" spans="1:9" x14ac:dyDescent="0.35">
      <c r="A269" t="s">
        <v>13</v>
      </c>
      <c r="B269">
        <v>64374.29</v>
      </c>
      <c r="C269">
        <v>1048.1099999999999</v>
      </c>
      <c r="D269">
        <v>10696.86</v>
      </c>
      <c r="E269">
        <f>SUM(energy_project_total_consumption[[#This Row],[Water]]+energy_project_total_consumption[[#This Row],[Gas]]+energy_project_total_consumption[[#This Row],[Electricity]])</f>
        <v>76119.260000000009</v>
      </c>
      <c r="F269" t="s">
        <v>14</v>
      </c>
      <c r="G269">
        <v>2018</v>
      </c>
      <c r="H269" t="s">
        <v>10</v>
      </c>
      <c r="I269" t="s">
        <v>15</v>
      </c>
    </row>
    <row r="270" spans="1:9" x14ac:dyDescent="0.35">
      <c r="A270" t="s">
        <v>16</v>
      </c>
      <c r="B270">
        <v>88854.06</v>
      </c>
      <c r="C270">
        <v>1653.85</v>
      </c>
      <c r="D270">
        <v>16886.009999999998</v>
      </c>
      <c r="E270">
        <f>SUM(energy_project_total_consumption[[#This Row],[Water]]+energy_project_total_consumption[[#This Row],[Gas]]+energy_project_total_consumption[[#This Row],[Electricity]])</f>
        <v>107393.92</v>
      </c>
      <c r="F270" t="s">
        <v>17</v>
      </c>
      <c r="G270">
        <v>2018</v>
      </c>
      <c r="H270" t="s">
        <v>10</v>
      </c>
      <c r="I270" t="s">
        <v>18</v>
      </c>
    </row>
    <row r="271" spans="1:9" x14ac:dyDescent="0.35">
      <c r="A271" t="s">
        <v>19</v>
      </c>
      <c r="B271">
        <v>87698.38</v>
      </c>
      <c r="C271">
        <v>1554.96</v>
      </c>
      <c r="D271">
        <v>8928</v>
      </c>
      <c r="E271">
        <f>SUM(energy_project_total_consumption[[#This Row],[Water]]+energy_project_total_consumption[[#This Row],[Gas]]+energy_project_total_consumption[[#This Row],[Electricity]])</f>
        <v>98181.340000000011</v>
      </c>
      <c r="F271" t="s">
        <v>20</v>
      </c>
      <c r="G271">
        <v>2018</v>
      </c>
      <c r="H271" t="s">
        <v>10</v>
      </c>
      <c r="I271" t="s">
        <v>21</v>
      </c>
    </row>
    <row r="272" spans="1:9" x14ac:dyDescent="0.35">
      <c r="A272" t="s">
        <v>22</v>
      </c>
      <c r="B272">
        <v>126798.99</v>
      </c>
      <c r="C272">
        <v>1083.76</v>
      </c>
      <c r="D272">
        <v>8030.86</v>
      </c>
      <c r="E272">
        <f>SUM(energy_project_total_consumption[[#This Row],[Water]]+energy_project_total_consumption[[#This Row],[Gas]]+energy_project_total_consumption[[#This Row],[Electricity]])</f>
        <v>135913.60999999999</v>
      </c>
      <c r="F272" t="s">
        <v>23</v>
      </c>
      <c r="G272">
        <v>2018</v>
      </c>
      <c r="H272" t="s">
        <v>10</v>
      </c>
      <c r="I272" t="s">
        <v>24</v>
      </c>
    </row>
    <row r="273" spans="1:9" x14ac:dyDescent="0.35">
      <c r="A273" t="s">
        <v>25</v>
      </c>
      <c r="B273">
        <v>100647.08</v>
      </c>
      <c r="C273">
        <v>1549.07</v>
      </c>
      <c r="D273">
        <v>10112.200000000001</v>
      </c>
      <c r="E273">
        <f>SUM(energy_project_total_consumption[[#This Row],[Water]]+energy_project_total_consumption[[#This Row],[Gas]]+energy_project_total_consumption[[#This Row],[Electricity]])</f>
        <v>112308.35</v>
      </c>
      <c r="F273" t="s">
        <v>17</v>
      </c>
      <c r="G273">
        <v>2018</v>
      </c>
      <c r="H273" t="s">
        <v>10</v>
      </c>
      <c r="I273" t="s">
        <v>18</v>
      </c>
    </row>
    <row r="274" spans="1:9" x14ac:dyDescent="0.35">
      <c r="A274" t="s">
        <v>26</v>
      </c>
      <c r="B274">
        <v>151648.59</v>
      </c>
      <c r="C274">
        <v>1687.02</v>
      </c>
      <c r="D274">
        <v>13708.2</v>
      </c>
      <c r="E274">
        <f>SUM(energy_project_total_consumption[[#This Row],[Water]]+energy_project_total_consumption[[#This Row],[Gas]]+energy_project_total_consumption[[#This Row],[Electricity]])</f>
        <v>167043.81</v>
      </c>
      <c r="F274" t="s">
        <v>17</v>
      </c>
      <c r="G274">
        <v>2018</v>
      </c>
      <c r="H274" t="s">
        <v>10</v>
      </c>
      <c r="I274" t="s">
        <v>18</v>
      </c>
    </row>
    <row r="275" spans="1:9" x14ac:dyDescent="0.35">
      <c r="A275" t="s">
        <v>27</v>
      </c>
      <c r="B275">
        <v>121104.29</v>
      </c>
      <c r="C275">
        <v>1941.22</v>
      </c>
      <c r="D275">
        <v>8095.96</v>
      </c>
      <c r="E275">
        <f>SUM(energy_project_total_consumption[[#This Row],[Water]]+energy_project_total_consumption[[#This Row],[Gas]]+energy_project_total_consumption[[#This Row],[Electricity]])</f>
        <v>131141.47</v>
      </c>
      <c r="F275" t="s">
        <v>14</v>
      </c>
      <c r="G275">
        <v>2018</v>
      </c>
      <c r="H275" t="s">
        <v>10</v>
      </c>
      <c r="I275" t="s">
        <v>15</v>
      </c>
    </row>
    <row r="276" spans="1:9" x14ac:dyDescent="0.35">
      <c r="A276" t="s">
        <v>28</v>
      </c>
      <c r="B276">
        <v>108957.56</v>
      </c>
      <c r="C276">
        <v>1596.19</v>
      </c>
      <c r="D276">
        <v>13492.75</v>
      </c>
      <c r="E276">
        <f>SUM(energy_project_total_consumption[[#This Row],[Water]]+energy_project_total_consumption[[#This Row],[Gas]]+energy_project_total_consumption[[#This Row],[Electricity]])</f>
        <v>124046.5</v>
      </c>
      <c r="F276" t="s">
        <v>14</v>
      </c>
      <c r="G276">
        <v>2018</v>
      </c>
      <c r="H276" t="s">
        <v>10</v>
      </c>
      <c r="I276" t="s">
        <v>15</v>
      </c>
    </row>
    <row r="277" spans="1:9" x14ac:dyDescent="0.35">
      <c r="A277" t="s">
        <v>8</v>
      </c>
      <c r="B277">
        <v>145949.24</v>
      </c>
      <c r="C277">
        <v>1768.55</v>
      </c>
      <c r="D277">
        <v>8680.6200000000008</v>
      </c>
      <c r="E277">
        <f>SUM(energy_project_total_consumption[[#This Row],[Water]]+energy_project_total_consumption[[#This Row],[Gas]]+energy_project_total_consumption[[#This Row],[Electricity]])</f>
        <v>156398.40999999997</v>
      </c>
      <c r="F277" t="s">
        <v>9</v>
      </c>
      <c r="G277">
        <v>2018</v>
      </c>
      <c r="H277" t="s">
        <v>29</v>
      </c>
      <c r="I277" t="s">
        <v>9</v>
      </c>
    </row>
    <row r="278" spans="1:9" x14ac:dyDescent="0.35">
      <c r="A278" t="s">
        <v>11</v>
      </c>
      <c r="B278">
        <v>137814.53</v>
      </c>
      <c r="C278">
        <v>1675.86</v>
      </c>
      <c r="D278">
        <v>11971.89</v>
      </c>
      <c r="E278">
        <f>SUM(energy_project_total_consumption[[#This Row],[Water]]+energy_project_total_consumption[[#This Row],[Gas]]+energy_project_total_consumption[[#This Row],[Electricity]])</f>
        <v>151462.27999999997</v>
      </c>
      <c r="F278" t="s">
        <v>9</v>
      </c>
      <c r="G278">
        <v>2018</v>
      </c>
      <c r="H278" t="s">
        <v>29</v>
      </c>
      <c r="I278" t="s">
        <v>9</v>
      </c>
    </row>
    <row r="279" spans="1:9" x14ac:dyDescent="0.35">
      <c r="A279" t="s">
        <v>12</v>
      </c>
      <c r="B279">
        <v>91673.2</v>
      </c>
      <c r="C279">
        <v>1100.5</v>
      </c>
      <c r="D279">
        <v>8107.43</v>
      </c>
      <c r="E279">
        <f>SUM(energy_project_total_consumption[[#This Row],[Water]]+energy_project_total_consumption[[#This Row],[Gas]]+energy_project_total_consumption[[#This Row],[Electricity]])</f>
        <v>100881.13</v>
      </c>
      <c r="F279" t="s">
        <v>9</v>
      </c>
      <c r="G279">
        <v>2018</v>
      </c>
      <c r="H279" t="s">
        <v>29</v>
      </c>
      <c r="I279" t="s">
        <v>9</v>
      </c>
    </row>
    <row r="280" spans="1:9" x14ac:dyDescent="0.35">
      <c r="A280" t="s">
        <v>13</v>
      </c>
      <c r="B280">
        <v>111410.28</v>
      </c>
      <c r="C280">
        <v>1447.08</v>
      </c>
      <c r="D280">
        <v>16795.490000000002</v>
      </c>
      <c r="E280">
        <f>SUM(energy_project_total_consumption[[#This Row],[Water]]+energy_project_total_consumption[[#This Row],[Gas]]+energy_project_total_consumption[[#This Row],[Electricity]])</f>
        <v>129652.85</v>
      </c>
      <c r="F280" t="s">
        <v>14</v>
      </c>
      <c r="G280">
        <v>2018</v>
      </c>
      <c r="H280" t="s">
        <v>29</v>
      </c>
      <c r="I280" t="s">
        <v>15</v>
      </c>
    </row>
    <row r="281" spans="1:9" x14ac:dyDescent="0.35">
      <c r="A281" t="s">
        <v>16</v>
      </c>
      <c r="B281">
        <v>138965.25</v>
      </c>
      <c r="C281">
        <v>1963.54</v>
      </c>
      <c r="D281">
        <v>13388.9</v>
      </c>
      <c r="E281">
        <f>SUM(energy_project_total_consumption[[#This Row],[Water]]+energy_project_total_consumption[[#This Row],[Gas]]+energy_project_total_consumption[[#This Row],[Electricity]])</f>
        <v>154317.69</v>
      </c>
      <c r="F281" t="s">
        <v>17</v>
      </c>
      <c r="G281">
        <v>2018</v>
      </c>
      <c r="H281" t="s">
        <v>29</v>
      </c>
      <c r="I281" t="s">
        <v>18</v>
      </c>
    </row>
    <row r="282" spans="1:9" x14ac:dyDescent="0.35">
      <c r="A282" t="s">
        <v>19</v>
      </c>
      <c r="B282">
        <v>151726.39999999999</v>
      </c>
      <c r="C282">
        <v>1753.36</v>
      </c>
      <c r="D282">
        <v>14122.36</v>
      </c>
      <c r="E282">
        <f>SUM(energy_project_total_consumption[[#This Row],[Water]]+energy_project_total_consumption[[#This Row],[Gas]]+energy_project_total_consumption[[#This Row],[Electricity]])</f>
        <v>167602.12</v>
      </c>
      <c r="F282" t="s">
        <v>20</v>
      </c>
      <c r="G282">
        <v>2018</v>
      </c>
      <c r="H282" t="s">
        <v>29</v>
      </c>
      <c r="I282" t="s">
        <v>21</v>
      </c>
    </row>
    <row r="283" spans="1:9" x14ac:dyDescent="0.35">
      <c r="A283" t="s">
        <v>22</v>
      </c>
      <c r="B283">
        <v>137660.46</v>
      </c>
      <c r="C283">
        <v>1402.44</v>
      </c>
      <c r="D283">
        <v>14285.42</v>
      </c>
      <c r="E283">
        <f>SUM(energy_project_total_consumption[[#This Row],[Water]]+energy_project_total_consumption[[#This Row],[Gas]]+energy_project_total_consumption[[#This Row],[Electricity]])</f>
        <v>153348.32</v>
      </c>
      <c r="F283" t="s">
        <v>23</v>
      </c>
      <c r="G283">
        <v>2018</v>
      </c>
      <c r="H283" t="s">
        <v>29</v>
      </c>
      <c r="I283" t="s">
        <v>24</v>
      </c>
    </row>
    <row r="284" spans="1:9" x14ac:dyDescent="0.35">
      <c r="A284" t="s">
        <v>25</v>
      </c>
      <c r="B284">
        <v>90132.5</v>
      </c>
      <c r="C284">
        <v>1223.57</v>
      </c>
      <c r="D284">
        <v>14727.789999999999</v>
      </c>
      <c r="E284">
        <f>SUM(energy_project_total_consumption[[#This Row],[Water]]+energy_project_total_consumption[[#This Row],[Gas]]+energy_project_total_consumption[[#This Row],[Electricity]])</f>
        <v>106083.86</v>
      </c>
      <c r="F284" t="s">
        <v>17</v>
      </c>
      <c r="G284">
        <v>2018</v>
      </c>
      <c r="H284" t="s">
        <v>29</v>
      </c>
      <c r="I284" t="s">
        <v>18</v>
      </c>
    </row>
    <row r="285" spans="1:9" x14ac:dyDescent="0.35">
      <c r="A285" t="s">
        <v>26</v>
      </c>
      <c r="B285">
        <v>147205.04999999999</v>
      </c>
      <c r="C285">
        <v>1411.43</v>
      </c>
      <c r="D285">
        <v>11754.58</v>
      </c>
      <c r="E285">
        <f>SUM(energy_project_total_consumption[[#This Row],[Water]]+energy_project_total_consumption[[#This Row],[Gas]]+energy_project_total_consumption[[#This Row],[Electricity]])</f>
        <v>160371.05999999997</v>
      </c>
      <c r="F285" t="s">
        <v>17</v>
      </c>
      <c r="G285">
        <v>2018</v>
      </c>
      <c r="H285" t="s">
        <v>29</v>
      </c>
      <c r="I285" t="s">
        <v>18</v>
      </c>
    </row>
    <row r="286" spans="1:9" x14ac:dyDescent="0.35">
      <c r="A286" t="s">
        <v>27</v>
      </c>
      <c r="B286">
        <v>144521.69</v>
      </c>
      <c r="C286">
        <v>1488.93</v>
      </c>
      <c r="D286">
        <v>13719.98</v>
      </c>
      <c r="E286">
        <f>SUM(energy_project_total_consumption[[#This Row],[Water]]+energy_project_total_consumption[[#This Row],[Gas]]+energy_project_total_consumption[[#This Row],[Electricity]])</f>
        <v>159730.6</v>
      </c>
      <c r="F286" t="s">
        <v>14</v>
      </c>
      <c r="G286">
        <v>2018</v>
      </c>
      <c r="H286" t="s">
        <v>29</v>
      </c>
      <c r="I286" t="s">
        <v>15</v>
      </c>
    </row>
    <row r="287" spans="1:9" x14ac:dyDescent="0.35">
      <c r="A287" t="s">
        <v>28</v>
      </c>
      <c r="B287">
        <v>95074.52</v>
      </c>
      <c r="C287">
        <v>1627.19</v>
      </c>
      <c r="D287">
        <v>12054.35</v>
      </c>
      <c r="E287">
        <f>SUM(energy_project_total_consumption[[#This Row],[Water]]+energy_project_total_consumption[[#This Row],[Gas]]+energy_project_total_consumption[[#This Row],[Electricity]])</f>
        <v>108756.06000000001</v>
      </c>
      <c r="F287" t="s">
        <v>14</v>
      </c>
      <c r="G287">
        <v>2018</v>
      </c>
      <c r="H287" t="s">
        <v>29</v>
      </c>
      <c r="I287" t="s">
        <v>15</v>
      </c>
    </row>
    <row r="288" spans="1:9" x14ac:dyDescent="0.35">
      <c r="A288" t="s">
        <v>8</v>
      </c>
      <c r="B288">
        <v>153121.09</v>
      </c>
      <c r="C288">
        <v>1856.59</v>
      </c>
      <c r="D288">
        <v>11560.83</v>
      </c>
      <c r="E288">
        <f>SUM(energy_project_total_consumption[[#This Row],[Water]]+energy_project_total_consumption[[#This Row],[Gas]]+energy_project_total_consumption[[#This Row],[Electricity]])</f>
        <v>166538.50999999998</v>
      </c>
      <c r="F288" t="s">
        <v>9</v>
      </c>
      <c r="G288">
        <v>2018</v>
      </c>
      <c r="H288" t="s">
        <v>30</v>
      </c>
      <c r="I288" t="s">
        <v>9</v>
      </c>
    </row>
    <row r="289" spans="1:9" x14ac:dyDescent="0.35">
      <c r="A289" t="s">
        <v>11</v>
      </c>
      <c r="B289">
        <v>80620.460000000006</v>
      </c>
      <c r="C289">
        <v>1657.57</v>
      </c>
      <c r="D289">
        <v>16543.150000000001</v>
      </c>
      <c r="E289">
        <f>SUM(energy_project_total_consumption[[#This Row],[Water]]+energy_project_total_consumption[[#This Row],[Gas]]+energy_project_total_consumption[[#This Row],[Electricity]])</f>
        <v>98821.180000000022</v>
      </c>
      <c r="F289" t="s">
        <v>9</v>
      </c>
      <c r="G289">
        <v>2018</v>
      </c>
      <c r="H289" t="s">
        <v>30</v>
      </c>
      <c r="I289" t="s">
        <v>9</v>
      </c>
    </row>
    <row r="290" spans="1:9" x14ac:dyDescent="0.35">
      <c r="A290" t="s">
        <v>12</v>
      </c>
      <c r="B290">
        <v>108037.17</v>
      </c>
      <c r="C290">
        <v>1674</v>
      </c>
      <c r="D290">
        <v>14136.31</v>
      </c>
      <c r="E290">
        <f>SUM(energy_project_total_consumption[[#This Row],[Water]]+energy_project_total_consumption[[#This Row],[Gas]]+energy_project_total_consumption[[#This Row],[Electricity]])</f>
        <v>123847.48</v>
      </c>
      <c r="F290" t="s">
        <v>9</v>
      </c>
      <c r="G290">
        <v>2018</v>
      </c>
      <c r="H290" t="s">
        <v>30</v>
      </c>
      <c r="I290" t="s">
        <v>9</v>
      </c>
    </row>
    <row r="291" spans="1:9" x14ac:dyDescent="0.35">
      <c r="A291" t="s">
        <v>13</v>
      </c>
      <c r="B291">
        <v>145089.92000000001</v>
      </c>
      <c r="C291">
        <v>1304.17</v>
      </c>
      <c r="D291">
        <v>8769.59</v>
      </c>
      <c r="E291">
        <f>SUM(energy_project_total_consumption[[#This Row],[Water]]+energy_project_total_consumption[[#This Row],[Gas]]+energy_project_total_consumption[[#This Row],[Electricity]])</f>
        <v>155163.68000000002</v>
      </c>
      <c r="F291" t="s">
        <v>14</v>
      </c>
      <c r="G291">
        <v>2018</v>
      </c>
      <c r="H291" t="s">
        <v>30</v>
      </c>
      <c r="I291" t="s">
        <v>15</v>
      </c>
    </row>
    <row r="292" spans="1:9" x14ac:dyDescent="0.35">
      <c r="A292" t="s">
        <v>16</v>
      </c>
      <c r="B292">
        <v>138795.99</v>
      </c>
      <c r="C292">
        <v>1901.85</v>
      </c>
      <c r="D292">
        <v>15603.85</v>
      </c>
      <c r="E292">
        <f>SUM(energy_project_total_consumption[[#This Row],[Water]]+energy_project_total_consumption[[#This Row],[Gas]]+energy_project_total_consumption[[#This Row],[Electricity]])</f>
        <v>156301.69</v>
      </c>
      <c r="F292" t="s">
        <v>17</v>
      </c>
      <c r="G292">
        <v>2018</v>
      </c>
      <c r="H292" t="s">
        <v>30</v>
      </c>
      <c r="I292" t="s">
        <v>18</v>
      </c>
    </row>
    <row r="293" spans="1:9" x14ac:dyDescent="0.35">
      <c r="A293" t="s">
        <v>19</v>
      </c>
      <c r="B293">
        <v>114590.88</v>
      </c>
      <c r="C293">
        <v>1435.61</v>
      </c>
      <c r="D293">
        <v>8131.3</v>
      </c>
      <c r="E293">
        <f>SUM(energy_project_total_consumption[[#This Row],[Water]]+energy_project_total_consumption[[#This Row],[Gas]]+energy_project_total_consumption[[#This Row],[Electricity]])</f>
        <v>124157.79000000001</v>
      </c>
      <c r="F293" t="s">
        <v>20</v>
      </c>
      <c r="G293">
        <v>2018</v>
      </c>
      <c r="H293" t="s">
        <v>30</v>
      </c>
      <c r="I293" t="s">
        <v>21</v>
      </c>
    </row>
    <row r="294" spans="1:9" x14ac:dyDescent="0.35">
      <c r="A294" t="s">
        <v>22</v>
      </c>
      <c r="B294">
        <v>133578.07</v>
      </c>
      <c r="C294">
        <v>1569.22</v>
      </c>
      <c r="D294">
        <v>8494.6200000000008</v>
      </c>
      <c r="E294">
        <f>SUM(energy_project_total_consumption[[#This Row],[Water]]+energy_project_total_consumption[[#This Row],[Gas]]+energy_project_total_consumption[[#This Row],[Electricity]])</f>
        <v>143641.91</v>
      </c>
      <c r="F294" t="s">
        <v>23</v>
      </c>
      <c r="G294">
        <v>2018</v>
      </c>
      <c r="H294" t="s">
        <v>30</v>
      </c>
      <c r="I294" t="s">
        <v>24</v>
      </c>
    </row>
    <row r="295" spans="1:9" x14ac:dyDescent="0.35">
      <c r="A295" t="s">
        <v>25</v>
      </c>
      <c r="B295">
        <v>81362.289999999994</v>
      </c>
      <c r="C295">
        <v>1612.93</v>
      </c>
      <c r="D295">
        <v>8693.02</v>
      </c>
      <c r="E295">
        <f>SUM(energy_project_total_consumption[[#This Row],[Water]]+energy_project_total_consumption[[#This Row],[Gas]]+energy_project_total_consumption[[#This Row],[Electricity]])</f>
        <v>91668.239999999991</v>
      </c>
      <c r="F295" t="s">
        <v>17</v>
      </c>
      <c r="G295">
        <v>2018</v>
      </c>
      <c r="H295" t="s">
        <v>30</v>
      </c>
      <c r="I295" t="s">
        <v>18</v>
      </c>
    </row>
    <row r="296" spans="1:9" x14ac:dyDescent="0.35">
      <c r="A296" t="s">
        <v>26</v>
      </c>
      <c r="B296">
        <v>80028.98</v>
      </c>
      <c r="C296">
        <v>1719.8799999999999</v>
      </c>
      <c r="D296">
        <v>10700.89</v>
      </c>
      <c r="E296">
        <f>SUM(energy_project_total_consumption[[#This Row],[Water]]+energy_project_total_consumption[[#This Row],[Gas]]+energy_project_total_consumption[[#This Row],[Electricity]])</f>
        <v>92449.75</v>
      </c>
      <c r="F296" t="s">
        <v>17</v>
      </c>
      <c r="G296">
        <v>2018</v>
      </c>
      <c r="H296" t="s">
        <v>30</v>
      </c>
      <c r="I296" t="s">
        <v>18</v>
      </c>
    </row>
    <row r="297" spans="1:9" x14ac:dyDescent="0.35">
      <c r="A297" t="s">
        <v>27</v>
      </c>
      <c r="B297">
        <v>76298.13</v>
      </c>
      <c r="C297">
        <v>1711.82</v>
      </c>
      <c r="D297">
        <v>13156.4</v>
      </c>
      <c r="E297">
        <f>SUM(energy_project_total_consumption[[#This Row],[Water]]+energy_project_total_consumption[[#This Row],[Gas]]+energy_project_total_consumption[[#This Row],[Electricity]])</f>
        <v>91166.35</v>
      </c>
      <c r="F297" t="s">
        <v>14</v>
      </c>
      <c r="G297">
        <v>2018</v>
      </c>
      <c r="H297" t="s">
        <v>30</v>
      </c>
      <c r="I297" t="s">
        <v>15</v>
      </c>
    </row>
    <row r="298" spans="1:9" x14ac:dyDescent="0.35">
      <c r="A298" t="s">
        <v>28</v>
      </c>
      <c r="B298">
        <v>72725.38</v>
      </c>
      <c r="C298">
        <v>1418.87</v>
      </c>
      <c r="D298">
        <v>16508.12</v>
      </c>
      <c r="E298">
        <f>SUM(energy_project_total_consumption[[#This Row],[Water]]+energy_project_total_consumption[[#This Row],[Gas]]+energy_project_total_consumption[[#This Row],[Electricity]])</f>
        <v>90652.37</v>
      </c>
      <c r="F298" t="s">
        <v>14</v>
      </c>
      <c r="G298">
        <v>2018</v>
      </c>
      <c r="H298" t="s">
        <v>30</v>
      </c>
      <c r="I298" t="s">
        <v>15</v>
      </c>
    </row>
    <row r="299" spans="1:9" x14ac:dyDescent="0.35">
      <c r="A299" t="s">
        <v>8</v>
      </c>
      <c r="B299">
        <v>150906.45000000001</v>
      </c>
      <c r="C299">
        <v>1979.97</v>
      </c>
      <c r="D299">
        <v>11906.17</v>
      </c>
      <c r="E299">
        <f>SUM(energy_project_total_consumption[[#This Row],[Water]]+energy_project_total_consumption[[#This Row],[Gas]]+energy_project_total_consumption[[#This Row],[Electricity]])</f>
        <v>164792.59000000003</v>
      </c>
      <c r="F299" t="s">
        <v>9</v>
      </c>
      <c r="G299">
        <v>2018</v>
      </c>
      <c r="H299" t="s">
        <v>31</v>
      </c>
      <c r="I299" t="s">
        <v>9</v>
      </c>
    </row>
    <row r="300" spans="1:9" x14ac:dyDescent="0.35">
      <c r="A300" t="s">
        <v>11</v>
      </c>
      <c r="B300">
        <v>104918.56999999999</v>
      </c>
      <c r="C300">
        <v>1758.01</v>
      </c>
      <c r="D300">
        <v>11943.37</v>
      </c>
      <c r="E300">
        <f>SUM(energy_project_total_consumption[[#This Row],[Water]]+energy_project_total_consumption[[#This Row],[Gas]]+energy_project_total_consumption[[#This Row],[Electricity]])</f>
        <v>118619.94999999998</v>
      </c>
      <c r="F300" t="s">
        <v>9</v>
      </c>
      <c r="G300">
        <v>2018</v>
      </c>
      <c r="H300" t="s">
        <v>31</v>
      </c>
      <c r="I300" t="s">
        <v>9</v>
      </c>
    </row>
    <row r="301" spans="1:9" x14ac:dyDescent="0.35">
      <c r="A301" t="s">
        <v>12</v>
      </c>
      <c r="B301">
        <v>101383.02</v>
      </c>
      <c r="C301">
        <v>1462.27</v>
      </c>
      <c r="D301">
        <v>16719.849999999999</v>
      </c>
      <c r="E301">
        <f>SUM(energy_project_total_consumption[[#This Row],[Water]]+energy_project_total_consumption[[#This Row],[Gas]]+energy_project_total_consumption[[#This Row],[Electricity]])</f>
        <v>119565.14000000001</v>
      </c>
      <c r="F301" t="s">
        <v>9</v>
      </c>
      <c r="G301">
        <v>2018</v>
      </c>
      <c r="H301" t="s">
        <v>31</v>
      </c>
      <c r="I301" t="s">
        <v>9</v>
      </c>
    </row>
    <row r="302" spans="1:9" x14ac:dyDescent="0.35">
      <c r="A302" t="s">
        <v>13</v>
      </c>
      <c r="B302">
        <v>112934.86</v>
      </c>
      <c r="C302">
        <v>1747.16</v>
      </c>
      <c r="D302">
        <v>15275.56</v>
      </c>
      <c r="E302">
        <f>SUM(energy_project_total_consumption[[#This Row],[Water]]+energy_project_total_consumption[[#This Row],[Gas]]+energy_project_total_consumption[[#This Row],[Electricity]])</f>
        <v>129957.58</v>
      </c>
      <c r="F302" t="s">
        <v>14</v>
      </c>
      <c r="G302">
        <v>2018</v>
      </c>
      <c r="H302" t="s">
        <v>31</v>
      </c>
      <c r="I302" t="s">
        <v>15</v>
      </c>
    </row>
    <row r="303" spans="1:9" x14ac:dyDescent="0.35">
      <c r="A303" t="s">
        <v>16</v>
      </c>
      <c r="B303">
        <v>132308.31</v>
      </c>
      <c r="C303">
        <v>1787.46</v>
      </c>
      <c r="D303">
        <v>11554.01</v>
      </c>
      <c r="E303">
        <f>SUM(energy_project_total_consumption[[#This Row],[Water]]+energy_project_total_consumption[[#This Row],[Gas]]+energy_project_total_consumption[[#This Row],[Electricity]])</f>
        <v>145649.78</v>
      </c>
      <c r="F303" t="s">
        <v>17</v>
      </c>
      <c r="G303">
        <v>2018</v>
      </c>
      <c r="H303" t="s">
        <v>31</v>
      </c>
      <c r="I303" t="s">
        <v>18</v>
      </c>
    </row>
    <row r="304" spans="1:9" x14ac:dyDescent="0.35">
      <c r="A304" t="s">
        <v>19</v>
      </c>
      <c r="B304">
        <v>131441.54999999999</v>
      </c>
      <c r="C304">
        <v>1357.8</v>
      </c>
      <c r="D304">
        <v>13852.039999999999</v>
      </c>
      <c r="E304">
        <f>SUM(energy_project_total_consumption[[#This Row],[Water]]+energy_project_total_consumption[[#This Row],[Gas]]+energy_project_total_consumption[[#This Row],[Electricity]])</f>
        <v>146651.38999999998</v>
      </c>
      <c r="F304" t="s">
        <v>20</v>
      </c>
      <c r="G304">
        <v>2018</v>
      </c>
      <c r="H304" t="s">
        <v>31</v>
      </c>
      <c r="I304" t="s">
        <v>21</v>
      </c>
    </row>
    <row r="305" spans="1:9" x14ac:dyDescent="0.35">
      <c r="A305" t="s">
        <v>22</v>
      </c>
      <c r="B305">
        <v>156731.66</v>
      </c>
      <c r="C305">
        <v>1855.35</v>
      </c>
      <c r="D305">
        <v>12568.95</v>
      </c>
      <c r="E305">
        <f>SUM(energy_project_total_consumption[[#This Row],[Water]]+energy_project_total_consumption[[#This Row],[Gas]]+energy_project_total_consumption[[#This Row],[Electricity]])</f>
        <v>171155.96000000002</v>
      </c>
      <c r="F305" t="s">
        <v>23</v>
      </c>
      <c r="G305">
        <v>2018</v>
      </c>
      <c r="H305" t="s">
        <v>31</v>
      </c>
      <c r="I305" t="s">
        <v>24</v>
      </c>
    </row>
    <row r="306" spans="1:9" x14ac:dyDescent="0.35">
      <c r="A306" t="s">
        <v>25</v>
      </c>
      <c r="B306">
        <v>113295.08</v>
      </c>
      <c r="C306">
        <v>1200.32</v>
      </c>
      <c r="D306">
        <v>16152.86</v>
      </c>
      <c r="E306">
        <f>SUM(energy_project_total_consumption[[#This Row],[Water]]+energy_project_total_consumption[[#This Row],[Gas]]+energy_project_total_consumption[[#This Row],[Electricity]])</f>
        <v>130648.26000000001</v>
      </c>
      <c r="F306" t="s">
        <v>17</v>
      </c>
      <c r="G306">
        <v>2018</v>
      </c>
      <c r="H306" t="s">
        <v>31</v>
      </c>
      <c r="I306" t="s">
        <v>18</v>
      </c>
    </row>
    <row r="307" spans="1:9" x14ac:dyDescent="0.35">
      <c r="A307" t="s">
        <v>26</v>
      </c>
      <c r="B307">
        <v>156607.66</v>
      </c>
      <c r="C307">
        <v>1920.45</v>
      </c>
      <c r="D307">
        <v>13122.3</v>
      </c>
      <c r="E307">
        <f>SUM(energy_project_total_consumption[[#This Row],[Water]]+energy_project_total_consumption[[#This Row],[Gas]]+energy_project_total_consumption[[#This Row],[Electricity]])</f>
        <v>171650.41</v>
      </c>
      <c r="F307" t="s">
        <v>17</v>
      </c>
      <c r="G307">
        <v>2018</v>
      </c>
      <c r="H307" t="s">
        <v>31</v>
      </c>
      <c r="I307" t="s">
        <v>18</v>
      </c>
    </row>
    <row r="308" spans="1:9" x14ac:dyDescent="0.35">
      <c r="A308" t="s">
        <v>27</v>
      </c>
      <c r="B308">
        <v>148435.44</v>
      </c>
      <c r="C308">
        <v>1282.1600000000001</v>
      </c>
      <c r="D308">
        <v>14089.81</v>
      </c>
      <c r="E308">
        <f>SUM(energy_project_total_consumption[[#This Row],[Water]]+energy_project_total_consumption[[#This Row],[Gas]]+energy_project_total_consumption[[#This Row],[Electricity]])</f>
        <v>163807.41</v>
      </c>
      <c r="F308" t="s">
        <v>14</v>
      </c>
      <c r="G308">
        <v>2018</v>
      </c>
      <c r="H308" t="s">
        <v>31</v>
      </c>
      <c r="I308" t="s">
        <v>15</v>
      </c>
    </row>
    <row r="309" spans="1:9" x14ac:dyDescent="0.35">
      <c r="A309" t="s">
        <v>28</v>
      </c>
      <c r="B309">
        <v>84118.81</v>
      </c>
      <c r="C309">
        <v>1815.36</v>
      </c>
      <c r="D309">
        <v>16678</v>
      </c>
      <c r="E309">
        <f>SUM(energy_project_total_consumption[[#This Row],[Water]]+energy_project_total_consumption[[#This Row],[Gas]]+energy_project_total_consumption[[#This Row],[Electricity]])</f>
        <v>102612.17</v>
      </c>
      <c r="F309" t="s">
        <v>14</v>
      </c>
      <c r="G309">
        <v>2018</v>
      </c>
      <c r="H309" t="s">
        <v>31</v>
      </c>
      <c r="I309" t="s">
        <v>15</v>
      </c>
    </row>
    <row r="310" spans="1:9" x14ac:dyDescent="0.35">
      <c r="A310" t="s">
        <v>8</v>
      </c>
      <c r="B310">
        <v>74794.319999999992</v>
      </c>
      <c r="C310">
        <v>1650.1299999999999</v>
      </c>
      <c r="D310">
        <v>11116.91</v>
      </c>
      <c r="E310">
        <f>SUM(energy_project_total_consumption[[#This Row],[Water]]+energy_project_total_consumption[[#This Row],[Gas]]+energy_project_total_consumption[[#This Row],[Electricity]])</f>
        <v>87561.36</v>
      </c>
      <c r="F310" t="s">
        <v>9</v>
      </c>
      <c r="G310">
        <v>2018</v>
      </c>
      <c r="H310" t="s">
        <v>32</v>
      </c>
      <c r="I310" t="s">
        <v>9</v>
      </c>
    </row>
    <row r="311" spans="1:9" x14ac:dyDescent="0.35">
      <c r="A311" t="s">
        <v>11</v>
      </c>
      <c r="B311">
        <v>109494.79</v>
      </c>
      <c r="C311">
        <v>1879.22</v>
      </c>
      <c r="D311">
        <v>15209.53</v>
      </c>
      <c r="E311">
        <f>SUM(energy_project_total_consumption[[#This Row],[Water]]+energy_project_total_consumption[[#This Row],[Gas]]+energy_project_total_consumption[[#This Row],[Electricity]])</f>
        <v>126583.54</v>
      </c>
      <c r="F311" t="s">
        <v>9</v>
      </c>
      <c r="G311">
        <v>2018</v>
      </c>
      <c r="H311" t="s">
        <v>32</v>
      </c>
      <c r="I311" t="s">
        <v>9</v>
      </c>
    </row>
    <row r="312" spans="1:9" x14ac:dyDescent="0.35">
      <c r="A312" t="s">
        <v>12</v>
      </c>
      <c r="B312">
        <v>132529.96</v>
      </c>
      <c r="C312">
        <v>1674</v>
      </c>
      <c r="D312">
        <v>8167.88</v>
      </c>
      <c r="E312">
        <f>SUM(energy_project_total_consumption[[#This Row],[Water]]+energy_project_total_consumption[[#This Row],[Gas]]+energy_project_total_consumption[[#This Row],[Electricity]])</f>
        <v>142371.84</v>
      </c>
      <c r="F312" t="s">
        <v>9</v>
      </c>
      <c r="G312">
        <v>2018</v>
      </c>
      <c r="H312" t="s">
        <v>32</v>
      </c>
      <c r="I312" t="s">
        <v>9</v>
      </c>
    </row>
    <row r="313" spans="1:9" x14ac:dyDescent="0.35">
      <c r="A313" t="s">
        <v>13</v>
      </c>
      <c r="B313">
        <v>151392.53</v>
      </c>
      <c r="C313">
        <v>1564.8799999999999</v>
      </c>
      <c r="D313">
        <v>9053.86</v>
      </c>
      <c r="E313">
        <f>SUM(energy_project_total_consumption[[#This Row],[Water]]+energy_project_total_consumption[[#This Row],[Gas]]+energy_project_total_consumption[[#This Row],[Electricity]])</f>
        <v>162011.27000000002</v>
      </c>
      <c r="F313" t="s">
        <v>14</v>
      </c>
      <c r="G313">
        <v>2018</v>
      </c>
      <c r="H313" t="s">
        <v>32</v>
      </c>
      <c r="I313" t="s">
        <v>15</v>
      </c>
    </row>
    <row r="314" spans="1:9" x14ac:dyDescent="0.35">
      <c r="A314" t="s">
        <v>16</v>
      </c>
      <c r="B314">
        <v>67591.78</v>
      </c>
      <c r="C314">
        <v>1243.4100000000001</v>
      </c>
      <c r="D314">
        <v>15156.21</v>
      </c>
      <c r="E314">
        <f>SUM(energy_project_total_consumption[[#This Row],[Water]]+energy_project_total_consumption[[#This Row],[Gas]]+energy_project_total_consumption[[#This Row],[Electricity]])</f>
        <v>83991.4</v>
      </c>
      <c r="F314" t="s">
        <v>17</v>
      </c>
      <c r="G314">
        <v>2018</v>
      </c>
      <c r="H314" t="s">
        <v>32</v>
      </c>
      <c r="I314" t="s">
        <v>18</v>
      </c>
    </row>
    <row r="315" spans="1:9" x14ac:dyDescent="0.35">
      <c r="A315" t="s">
        <v>19</v>
      </c>
      <c r="B315">
        <v>116134.37</v>
      </c>
      <c r="C315">
        <v>1110.1099999999999</v>
      </c>
      <c r="D315">
        <v>12380.47</v>
      </c>
      <c r="E315">
        <f>SUM(energy_project_total_consumption[[#This Row],[Water]]+energy_project_total_consumption[[#This Row],[Gas]]+energy_project_total_consumption[[#This Row],[Electricity]])</f>
        <v>129624.95</v>
      </c>
      <c r="F315" t="s">
        <v>20</v>
      </c>
      <c r="G315">
        <v>2018</v>
      </c>
      <c r="H315" t="s">
        <v>32</v>
      </c>
      <c r="I315" t="s">
        <v>21</v>
      </c>
    </row>
    <row r="316" spans="1:9" x14ac:dyDescent="0.35">
      <c r="A316" t="s">
        <v>22</v>
      </c>
      <c r="B316">
        <v>77561.38</v>
      </c>
      <c r="C316">
        <v>1475.6</v>
      </c>
      <c r="D316">
        <v>10024.16</v>
      </c>
      <c r="E316">
        <f>SUM(energy_project_total_consumption[[#This Row],[Water]]+energy_project_total_consumption[[#This Row],[Gas]]+energy_project_total_consumption[[#This Row],[Electricity]])</f>
        <v>89061.140000000014</v>
      </c>
      <c r="F316" t="s">
        <v>23</v>
      </c>
      <c r="G316">
        <v>2018</v>
      </c>
      <c r="H316" t="s">
        <v>32</v>
      </c>
      <c r="I316" t="s">
        <v>24</v>
      </c>
    </row>
    <row r="317" spans="1:9" x14ac:dyDescent="0.35">
      <c r="A317" t="s">
        <v>25</v>
      </c>
      <c r="B317">
        <v>155122.13999999998</v>
      </c>
      <c r="C317">
        <v>1660.05</v>
      </c>
      <c r="D317">
        <v>9483.2099999999991</v>
      </c>
      <c r="E317">
        <f>SUM(energy_project_total_consumption[[#This Row],[Water]]+energy_project_total_consumption[[#This Row],[Gas]]+energy_project_total_consumption[[#This Row],[Electricity]])</f>
        <v>166265.39999999997</v>
      </c>
      <c r="F317" t="s">
        <v>17</v>
      </c>
      <c r="G317">
        <v>2018</v>
      </c>
      <c r="H317" t="s">
        <v>32</v>
      </c>
      <c r="I317" t="s">
        <v>18</v>
      </c>
    </row>
    <row r="318" spans="1:9" x14ac:dyDescent="0.35">
      <c r="A318" t="s">
        <v>26</v>
      </c>
      <c r="B318">
        <v>154758.20000000001</v>
      </c>
      <c r="C318">
        <v>1629.98</v>
      </c>
      <c r="D318">
        <v>13617.37</v>
      </c>
      <c r="E318">
        <f>SUM(energy_project_total_consumption[[#This Row],[Water]]+energy_project_total_consumption[[#This Row],[Gas]]+energy_project_total_consumption[[#This Row],[Electricity]])</f>
        <v>170005.55000000002</v>
      </c>
      <c r="F318" t="s">
        <v>17</v>
      </c>
      <c r="G318">
        <v>2018</v>
      </c>
      <c r="H318" t="s">
        <v>32</v>
      </c>
      <c r="I318" t="s">
        <v>18</v>
      </c>
    </row>
    <row r="319" spans="1:9" x14ac:dyDescent="0.35">
      <c r="A319" t="s">
        <v>27</v>
      </c>
      <c r="B319">
        <v>84625.97</v>
      </c>
      <c r="C319">
        <v>1572.6299999999999</v>
      </c>
      <c r="D319">
        <v>15788.3</v>
      </c>
      <c r="E319">
        <f>SUM(energy_project_total_consumption[[#This Row],[Water]]+energy_project_total_consumption[[#This Row],[Gas]]+energy_project_total_consumption[[#This Row],[Electricity]])</f>
        <v>101986.90000000001</v>
      </c>
      <c r="F319" t="s">
        <v>14</v>
      </c>
      <c r="G319">
        <v>2018</v>
      </c>
      <c r="H319" t="s">
        <v>32</v>
      </c>
      <c r="I319" t="s">
        <v>15</v>
      </c>
    </row>
    <row r="320" spans="1:9" x14ac:dyDescent="0.35">
      <c r="A320" t="s">
        <v>28</v>
      </c>
      <c r="B320">
        <v>70282.27</v>
      </c>
      <c r="C320">
        <v>1479.94</v>
      </c>
      <c r="D320">
        <v>15411.03</v>
      </c>
      <c r="E320">
        <f>SUM(energy_project_total_consumption[[#This Row],[Water]]+energy_project_total_consumption[[#This Row],[Gas]]+energy_project_total_consumption[[#This Row],[Electricity]])</f>
        <v>87173.24</v>
      </c>
      <c r="F320" t="s">
        <v>14</v>
      </c>
      <c r="G320">
        <v>2018</v>
      </c>
      <c r="H320" t="s">
        <v>32</v>
      </c>
      <c r="I320" t="s">
        <v>15</v>
      </c>
    </row>
    <row r="321" spans="1:9" x14ac:dyDescent="0.35">
      <c r="A321" t="s">
        <v>8</v>
      </c>
      <c r="B321">
        <v>130394.37</v>
      </c>
      <c r="C321">
        <v>1970.98</v>
      </c>
      <c r="D321">
        <v>17256.150000000001</v>
      </c>
      <c r="E321">
        <f>SUM(energy_project_total_consumption[[#This Row],[Water]]+energy_project_total_consumption[[#This Row],[Gas]]+energy_project_total_consumption[[#This Row],[Electricity]])</f>
        <v>149621.5</v>
      </c>
      <c r="F321" t="s">
        <v>9</v>
      </c>
      <c r="G321">
        <v>2018</v>
      </c>
      <c r="H321" t="s">
        <v>33</v>
      </c>
      <c r="I321" t="s">
        <v>9</v>
      </c>
    </row>
    <row r="322" spans="1:9" x14ac:dyDescent="0.35">
      <c r="A322" t="s">
        <v>11</v>
      </c>
      <c r="B322">
        <v>152234.18</v>
      </c>
      <c r="C322">
        <v>1599.29</v>
      </c>
      <c r="D322">
        <v>11565.17</v>
      </c>
      <c r="E322">
        <f>SUM(energy_project_total_consumption[[#This Row],[Water]]+energy_project_total_consumption[[#This Row],[Gas]]+energy_project_total_consumption[[#This Row],[Electricity]])</f>
        <v>165398.64000000001</v>
      </c>
      <c r="F322" t="s">
        <v>9</v>
      </c>
      <c r="G322">
        <v>2018</v>
      </c>
      <c r="H322" t="s">
        <v>33</v>
      </c>
      <c r="I322" t="s">
        <v>9</v>
      </c>
    </row>
    <row r="323" spans="1:9" x14ac:dyDescent="0.35">
      <c r="A323" t="s">
        <v>12</v>
      </c>
      <c r="B323">
        <v>103111.27</v>
      </c>
      <c r="C323">
        <v>1572.01</v>
      </c>
      <c r="D323">
        <v>14639.44</v>
      </c>
      <c r="E323">
        <f>SUM(energy_project_total_consumption[[#This Row],[Water]]+energy_project_total_consumption[[#This Row],[Gas]]+energy_project_total_consumption[[#This Row],[Electricity]])</f>
        <v>119322.72</v>
      </c>
      <c r="F323" t="s">
        <v>9</v>
      </c>
      <c r="G323">
        <v>2018</v>
      </c>
      <c r="H323" t="s">
        <v>33</v>
      </c>
      <c r="I323" t="s">
        <v>9</v>
      </c>
    </row>
    <row r="324" spans="1:9" x14ac:dyDescent="0.35">
      <c r="A324" t="s">
        <v>13</v>
      </c>
      <c r="B324">
        <v>120189.48</v>
      </c>
      <c r="C324">
        <v>1445.84</v>
      </c>
      <c r="D324">
        <v>16063.27</v>
      </c>
      <c r="E324">
        <f>SUM(energy_project_total_consumption[[#This Row],[Water]]+energy_project_total_consumption[[#This Row],[Gas]]+energy_project_total_consumption[[#This Row],[Electricity]])</f>
        <v>137698.59</v>
      </c>
      <c r="F324" t="s">
        <v>14</v>
      </c>
      <c r="G324">
        <v>2018</v>
      </c>
      <c r="H324" t="s">
        <v>33</v>
      </c>
      <c r="I324" t="s">
        <v>15</v>
      </c>
    </row>
    <row r="325" spans="1:9" x14ac:dyDescent="0.35">
      <c r="A325" t="s">
        <v>16</v>
      </c>
      <c r="B325">
        <v>68251.460000000006</v>
      </c>
      <c r="C325">
        <v>1331.14</v>
      </c>
      <c r="D325">
        <v>8680.6200000000008</v>
      </c>
      <c r="E325">
        <f>SUM(energy_project_total_consumption[[#This Row],[Water]]+energy_project_total_consumption[[#This Row],[Gas]]+energy_project_total_consumption[[#This Row],[Electricity]])</f>
        <v>78263.22</v>
      </c>
      <c r="F325" t="s">
        <v>17</v>
      </c>
      <c r="G325">
        <v>2018</v>
      </c>
      <c r="H325" t="s">
        <v>33</v>
      </c>
      <c r="I325" t="s">
        <v>18</v>
      </c>
    </row>
    <row r="326" spans="1:9" x14ac:dyDescent="0.35">
      <c r="A326" t="s">
        <v>19</v>
      </c>
      <c r="B326">
        <v>132208.49</v>
      </c>
      <c r="C326">
        <v>1595.26</v>
      </c>
      <c r="D326">
        <v>15903.31</v>
      </c>
      <c r="E326">
        <f>SUM(energy_project_total_consumption[[#This Row],[Water]]+energy_project_total_consumption[[#This Row],[Gas]]+energy_project_total_consumption[[#This Row],[Electricity]])</f>
        <v>149707.06</v>
      </c>
      <c r="F326" t="s">
        <v>20</v>
      </c>
      <c r="G326">
        <v>2018</v>
      </c>
      <c r="H326" t="s">
        <v>33</v>
      </c>
      <c r="I326" t="s">
        <v>21</v>
      </c>
    </row>
    <row r="327" spans="1:9" x14ac:dyDescent="0.35">
      <c r="A327" t="s">
        <v>22</v>
      </c>
      <c r="B327">
        <v>70243.210000000006</v>
      </c>
      <c r="C327">
        <v>1211.79</v>
      </c>
      <c r="D327">
        <v>17289.939999999999</v>
      </c>
      <c r="E327">
        <f>SUM(energy_project_total_consumption[[#This Row],[Water]]+energy_project_total_consumption[[#This Row],[Gas]]+energy_project_total_consumption[[#This Row],[Electricity]])</f>
        <v>88744.94</v>
      </c>
      <c r="F327" t="s">
        <v>23</v>
      </c>
      <c r="G327">
        <v>2018</v>
      </c>
      <c r="H327" t="s">
        <v>33</v>
      </c>
      <c r="I327" t="s">
        <v>24</v>
      </c>
    </row>
    <row r="328" spans="1:9" x14ac:dyDescent="0.35">
      <c r="A328" t="s">
        <v>25</v>
      </c>
      <c r="B328">
        <v>67826.45</v>
      </c>
      <c r="C328">
        <v>1755.84</v>
      </c>
      <c r="D328">
        <v>15845.96</v>
      </c>
      <c r="E328">
        <f>SUM(energy_project_total_consumption[[#This Row],[Water]]+energy_project_total_consumption[[#This Row],[Gas]]+energy_project_total_consumption[[#This Row],[Electricity]])</f>
        <v>85428.25</v>
      </c>
      <c r="F328" t="s">
        <v>17</v>
      </c>
      <c r="G328">
        <v>2018</v>
      </c>
      <c r="H328" t="s">
        <v>33</v>
      </c>
      <c r="I328" t="s">
        <v>18</v>
      </c>
    </row>
    <row r="329" spans="1:9" x14ac:dyDescent="0.35">
      <c r="A329" t="s">
        <v>26</v>
      </c>
      <c r="B329">
        <v>151740.97</v>
      </c>
      <c r="C329">
        <v>1263.56</v>
      </c>
      <c r="D329">
        <v>9559.7800000000007</v>
      </c>
      <c r="E329">
        <f>SUM(energy_project_total_consumption[[#This Row],[Water]]+energy_project_total_consumption[[#This Row],[Gas]]+energy_project_total_consumption[[#This Row],[Electricity]])</f>
        <v>162564.31</v>
      </c>
      <c r="F329" t="s">
        <v>17</v>
      </c>
      <c r="G329">
        <v>2018</v>
      </c>
      <c r="H329" t="s">
        <v>33</v>
      </c>
      <c r="I329" t="s">
        <v>18</v>
      </c>
    </row>
    <row r="330" spans="1:9" x14ac:dyDescent="0.35">
      <c r="A330" t="s">
        <v>27</v>
      </c>
      <c r="B330">
        <v>87443.25</v>
      </c>
      <c r="C330">
        <v>1509.08</v>
      </c>
      <c r="D330">
        <v>10020.75</v>
      </c>
      <c r="E330">
        <f>SUM(energy_project_total_consumption[[#This Row],[Water]]+energy_project_total_consumption[[#This Row],[Gas]]+energy_project_total_consumption[[#This Row],[Electricity]])</f>
        <v>98973.08</v>
      </c>
      <c r="F330" t="s">
        <v>14</v>
      </c>
      <c r="G330">
        <v>2018</v>
      </c>
      <c r="H330" t="s">
        <v>33</v>
      </c>
      <c r="I330" t="s">
        <v>15</v>
      </c>
    </row>
    <row r="331" spans="1:9" x14ac:dyDescent="0.35">
      <c r="A331" t="s">
        <v>28</v>
      </c>
      <c r="B331">
        <v>156784.67000000001</v>
      </c>
      <c r="C331">
        <v>1207.1400000000001</v>
      </c>
      <c r="D331">
        <v>16811.919999999998</v>
      </c>
      <c r="E331">
        <f>SUM(energy_project_total_consumption[[#This Row],[Water]]+energy_project_total_consumption[[#This Row],[Gas]]+energy_project_total_consumption[[#This Row],[Electricity]])</f>
        <v>174803.73000000004</v>
      </c>
      <c r="F331" t="s">
        <v>14</v>
      </c>
      <c r="G331">
        <v>2018</v>
      </c>
      <c r="H331" t="s">
        <v>33</v>
      </c>
      <c r="I331" t="s">
        <v>15</v>
      </c>
    </row>
    <row r="332" spans="1:9" x14ac:dyDescent="0.35">
      <c r="A332" t="s">
        <v>8</v>
      </c>
      <c r="B332">
        <v>95750.319999999992</v>
      </c>
      <c r="C332">
        <v>1580.69</v>
      </c>
      <c r="D332">
        <v>8547.94</v>
      </c>
      <c r="E332">
        <f>SUM(energy_project_total_consumption[[#This Row],[Water]]+energy_project_total_consumption[[#This Row],[Gas]]+energy_project_total_consumption[[#This Row],[Electricity]])</f>
        <v>105878.95</v>
      </c>
      <c r="F332" t="s">
        <v>9</v>
      </c>
      <c r="G332">
        <v>2018</v>
      </c>
      <c r="H332" t="s">
        <v>34</v>
      </c>
      <c r="I332" t="s">
        <v>9</v>
      </c>
    </row>
    <row r="333" spans="1:9" x14ac:dyDescent="0.35">
      <c r="A333" t="s">
        <v>11</v>
      </c>
      <c r="B333">
        <v>85866.59</v>
      </c>
      <c r="C333">
        <v>1723.29</v>
      </c>
      <c r="D333">
        <v>14766.85</v>
      </c>
      <c r="E333">
        <f>SUM(energy_project_total_consumption[[#This Row],[Water]]+energy_project_total_consumption[[#This Row],[Gas]]+energy_project_total_consumption[[#This Row],[Electricity]])</f>
        <v>102356.73</v>
      </c>
      <c r="F333" t="s">
        <v>9</v>
      </c>
      <c r="G333">
        <v>2018</v>
      </c>
      <c r="H333" t="s">
        <v>34</v>
      </c>
      <c r="I333" t="s">
        <v>9</v>
      </c>
    </row>
    <row r="334" spans="1:9" x14ac:dyDescent="0.35">
      <c r="A334" t="s">
        <v>12</v>
      </c>
      <c r="B334">
        <v>89310.38</v>
      </c>
      <c r="C334">
        <v>1789.6299999999999</v>
      </c>
      <c r="D334">
        <v>10604.48</v>
      </c>
      <c r="E334">
        <f>SUM(energy_project_total_consumption[[#This Row],[Water]]+energy_project_total_consumption[[#This Row],[Gas]]+energy_project_total_consumption[[#This Row],[Electricity]])</f>
        <v>101704.49</v>
      </c>
      <c r="F334" t="s">
        <v>9</v>
      </c>
      <c r="G334">
        <v>2018</v>
      </c>
      <c r="H334" t="s">
        <v>34</v>
      </c>
      <c r="I334" t="s">
        <v>9</v>
      </c>
    </row>
    <row r="335" spans="1:9" x14ac:dyDescent="0.35">
      <c r="A335" t="s">
        <v>13</v>
      </c>
      <c r="B335">
        <v>134445.76000000001</v>
      </c>
      <c r="C335">
        <v>1887.59</v>
      </c>
      <c r="D335">
        <v>14705.16</v>
      </c>
      <c r="E335">
        <f>SUM(energy_project_total_consumption[[#This Row],[Water]]+energy_project_total_consumption[[#This Row],[Gas]]+energy_project_total_consumption[[#This Row],[Electricity]])</f>
        <v>151038.51</v>
      </c>
      <c r="F335" t="s">
        <v>14</v>
      </c>
      <c r="G335">
        <v>2018</v>
      </c>
      <c r="H335" t="s">
        <v>34</v>
      </c>
      <c r="I335" t="s">
        <v>15</v>
      </c>
    </row>
    <row r="336" spans="1:9" x14ac:dyDescent="0.35">
      <c r="A336" t="s">
        <v>16</v>
      </c>
      <c r="B336">
        <v>125852.87</v>
      </c>
      <c r="C336">
        <v>1861.55</v>
      </c>
      <c r="D336">
        <v>16005.3</v>
      </c>
      <c r="E336">
        <f>SUM(energy_project_total_consumption[[#This Row],[Water]]+energy_project_total_consumption[[#This Row],[Gas]]+energy_project_total_consumption[[#This Row],[Electricity]])</f>
        <v>143719.72</v>
      </c>
      <c r="F336" t="s">
        <v>17</v>
      </c>
      <c r="G336">
        <v>2018</v>
      </c>
      <c r="H336" t="s">
        <v>34</v>
      </c>
      <c r="I336" t="s">
        <v>18</v>
      </c>
    </row>
    <row r="337" spans="1:9" x14ac:dyDescent="0.35">
      <c r="A337" t="s">
        <v>19</v>
      </c>
      <c r="B337">
        <v>118932.43</v>
      </c>
      <c r="C337">
        <v>1280.3</v>
      </c>
      <c r="D337">
        <v>15628.03</v>
      </c>
      <c r="E337">
        <f>SUM(energy_project_total_consumption[[#This Row],[Water]]+energy_project_total_consumption[[#This Row],[Gas]]+energy_project_total_consumption[[#This Row],[Electricity]])</f>
        <v>135840.76</v>
      </c>
      <c r="F337" t="s">
        <v>20</v>
      </c>
      <c r="G337">
        <v>2018</v>
      </c>
      <c r="H337" t="s">
        <v>34</v>
      </c>
      <c r="I337" t="s">
        <v>21</v>
      </c>
    </row>
    <row r="338" spans="1:9" x14ac:dyDescent="0.35">
      <c r="A338" t="s">
        <v>22</v>
      </c>
      <c r="B338">
        <v>153373.74</v>
      </c>
      <c r="C338">
        <v>1760.18</v>
      </c>
      <c r="D338">
        <v>16455.419999999998</v>
      </c>
      <c r="E338">
        <f>SUM(energy_project_total_consumption[[#This Row],[Water]]+energy_project_total_consumption[[#This Row],[Gas]]+energy_project_total_consumption[[#This Row],[Electricity]])</f>
        <v>171589.33999999997</v>
      </c>
      <c r="F338" t="s">
        <v>23</v>
      </c>
      <c r="G338">
        <v>2018</v>
      </c>
      <c r="H338" t="s">
        <v>34</v>
      </c>
      <c r="I338" t="s">
        <v>24</v>
      </c>
    </row>
    <row r="339" spans="1:9" x14ac:dyDescent="0.35">
      <c r="A339" t="s">
        <v>25</v>
      </c>
      <c r="B339">
        <v>155633.95000000001</v>
      </c>
      <c r="C339">
        <v>2006.01</v>
      </c>
      <c r="D339">
        <v>16961.34</v>
      </c>
      <c r="E339">
        <f>SUM(energy_project_total_consumption[[#This Row],[Water]]+energy_project_total_consumption[[#This Row],[Gas]]+energy_project_total_consumption[[#This Row],[Electricity]])</f>
        <v>174601.30000000002</v>
      </c>
      <c r="F339" t="s">
        <v>17</v>
      </c>
      <c r="G339">
        <v>2018</v>
      </c>
      <c r="H339" t="s">
        <v>34</v>
      </c>
      <c r="I339" t="s">
        <v>18</v>
      </c>
    </row>
    <row r="340" spans="1:9" x14ac:dyDescent="0.35">
      <c r="A340" t="s">
        <v>26</v>
      </c>
      <c r="B340">
        <v>136784.09</v>
      </c>
      <c r="C340">
        <v>1441.5</v>
      </c>
      <c r="D340">
        <v>11693.2</v>
      </c>
      <c r="E340">
        <f>SUM(energy_project_total_consumption[[#This Row],[Water]]+energy_project_total_consumption[[#This Row],[Gas]]+energy_project_total_consumption[[#This Row],[Electricity]])</f>
        <v>149918.79</v>
      </c>
      <c r="F340" t="s">
        <v>17</v>
      </c>
      <c r="G340">
        <v>2018</v>
      </c>
      <c r="H340" t="s">
        <v>34</v>
      </c>
      <c r="I340" t="s">
        <v>18</v>
      </c>
    </row>
    <row r="341" spans="1:9" x14ac:dyDescent="0.35">
      <c r="A341" t="s">
        <v>27</v>
      </c>
      <c r="B341">
        <v>65078.3</v>
      </c>
      <c r="C341">
        <v>2067.08</v>
      </c>
      <c r="D341">
        <v>14120.81</v>
      </c>
      <c r="E341">
        <f>SUM(energy_project_total_consumption[[#This Row],[Water]]+energy_project_total_consumption[[#This Row],[Gas]]+energy_project_total_consumption[[#This Row],[Electricity]])</f>
        <v>81266.19</v>
      </c>
      <c r="F341" t="s">
        <v>14</v>
      </c>
      <c r="G341">
        <v>2018</v>
      </c>
      <c r="H341" t="s">
        <v>34</v>
      </c>
      <c r="I341" t="s">
        <v>15</v>
      </c>
    </row>
    <row r="342" spans="1:9" x14ac:dyDescent="0.35">
      <c r="A342" t="s">
        <v>28</v>
      </c>
      <c r="B342">
        <v>66584.59</v>
      </c>
      <c r="C342">
        <v>1620.37</v>
      </c>
      <c r="D342">
        <v>17091.23</v>
      </c>
      <c r="E342">
        <f>SUM(energy_project_total_consumption[[#This Row],[Water]]+energy_project_total_consumption[[#This Row],[Gas]]+energy_project_total_consumption[[#This Row],[Electricity]])</f>
        <v>85296.189999999988</v>
      </c>
      <c r="F342" t="s">
        <v>14</v>
      </c>
      <c r="G342">
        <v>2018</v>
      </c>
      <c r="H342" t="s">
        <v>34</v>
      </c>
      <c r="I342" t="s">
        <v>15</v>
      </c>
    </row>
    <row r="343" spans="1:9" x14ac:dyDescent="0.35">
      <c r="A343" t="s">
        <v>8</v>
      </c>
      <c r="B343">
        <v>154270.57</v>
      </c>
      <c r="C343">
        <v>1273.17</v>
      </c>
      <c r="D343">
        <v>13700.45</v>
      </c>
      <c r="E343">
        <f>SUM(energy_project_total_consumption[[#This Row],[Water]]+energy_project_total_consumption[[#This Row],[Gas]]+energy_project_total_consumption[[#This Row],[Electricity]])</f>
        <v>169244.19000000003</v>
      </c>
      <c r="F343" t="s">
        <v>9</v>
      </c>
      <c r="G343">
        <v>2018</v>
      </c>
      <c r="H343" t="s">
        <v>35</v>
      </c>
      <c r="I343" t="s">
        <v>9</v>
      </c>
    </row>
    <row r="344" spans="1:9" x14ac:dyDescent="0.35">
      <c r="A344" t="s">
        <v>11</v>
      </c>
      <c r="B344">
        <v>89216.76</v>
      </c>
      <c r="C344">
        <v>1238.76</v>
      </c>
      <c r="D344">
        <v>8979.77</v>
      </c>
      <c r="E344">
        <f>SUM(energy_project_total_consumption[[#This Row],[Water]]+energy_project_total_consumption[[#This Row],[Gas]]+energy_project_total_consumption[[#This Row],[Electricity]])</f>
        <v>99435.29</v>
      </c>
      <c r="F344" t="s">
        <v>9</v>
      </c>
      <c r="G344">
        <v>2018</v>
      </c>
      <c r="H344" t="s">
        <v>35</v>
      </c>
      <c r="I344" t="s">
        <v>9</v>
      </c>
    </row>
    <row r="345" spans="1:9" x14ac:dyDescent="0.35">
      <c r="A345" t="s">
        <v>12</v>
      </c>
      <c r="B345">
        <v>94215.2</v>
      </c>
      <c r="C345">
        <v>1270.69</v>
      </c>
      <c r="D345">
        <v>13061.85</v>
      </c>
      <c r="E345">
        <f>SUM(energy_project_total_consumption[[#This Row],[Water]]+energy_project_total_consumption[[#This Row],[Gas]]+energy_project_total_consumption[[#This Row],[Electricity]])</f>
        <v>108547.74</v>
      </c>
      <c r="F345" t="s">
        <v>9</v>
      </c>
      <c r="G345">
        <v>2018</v>
      </c>
      <c r="H345" t="s">
        <v>35</v>
      </c>
      <c r="I345" t="s">
        <v>9</v>
      </c>
    </row>
    <row r="346" spans="1:9" x14ac:dyDescent="0.35">
      <c r="A346" t="s">
        <v>13</v>
      </c>
      <c r="B346">
        <v>89023.319999999992</v>
      </c>
      <c r="C346">
        <v>1904.6399999999999</v>
      </c>
      <c r="D346">
        <v>9794.4500000000007</v>
      </c>
      <c r="E346">
        <f>SUM(energy_project_total_consumption[[#This Row],[Water]]+energy_project_total_consumption[[#This Row],[Gas]]+energy_project_total_consumption[[#This Row],[Electricity]])</f>
        <v>100722.40999999999</v>
      </c>
      <c r="F346" t="s">
        <v>14</v>
      </c>
      <c r="G346">
        <v>2018</v>
      </c>
      <c r="H346" t="s">
        <v>35</v>
      </c>
      <c r="I346" t="s">
        <v>15</v>
      </c>
    </row>
    <row r="347" spans="1:9" x14ac:dyDescent="0.35">
      <c r="A347" t="s">
        <v>16</v>
      </c>
      <c r="B347">
        <v>118794.48</v>
      </c>
      <c r="C347">
        <v>1767</v>
      </c>
      <c r="D347">
        <v>11857.19</v>
      </c>
      <c r="E347">
        <f>SUM(energy_project_total_consumption[[#This Row],[Water]]+energy_project_total_consumption[[#This Row],[Gas]]+energy_project_total_consumption[[#This Row],[Electricity]])</f>
        <v>132418.66999999998</v>
      </c>
      <c r="F347" t="s">
        <v>17</v>
      </c>
      <c r="G347">
        <v>2018</v>
      </c>
      <c r="H347" t="s">
        <v>35</v>
      </c>
      <c r="I347" t="s">
        <v>18</v>
      </c>
    </row>
    <row r="348" spans="1:9" x14ac:dyDescent="0.35">
      <c r="A348" t="s">
        <v>19</v>
      </c>
      <c r="B348">
        <v>71832.89</v>
      </c>
      <c r="C348">
        <v>1480.87</v>
      </c>
      <c r="D348">
        <v>13047.28</v>
      </c>
      <c r="E348">
        <f>SUM(energy_project_total_consumption[[#This Row],[Water]]+energy_project_total_consumption[[#This Row],[Gas]]+energy_project_total_consumption[[#This Row],[Electricity]])</f>
        <v>86361.04</v>
      </c>
      <c r="F348" t="s">
        <v>20</v>
      </c>
      <c r="G348">
        <v>2018</v>
      </c>
      <c r="H348" t="s">
        <v>35</v>
      </c>
      <c r="I348" t="s">
        <v>21</v>
      </c>
    </row>
    <row r="349" spans="1:9" x14ac:dyDescent="0.35">
      <c r="A349" t="s">
        <v>22</v>
      </c>
      <c r="B349">
        <v>153755.35</v>
      </c>
      <c r="C349">
        <v>2033.91</v>
      </c>
      <c r="D349">
        <v>16828.349999999999</v>
      </c>
      <c r="E349">
        <f>SUM(energy_project_total_consumption[[#This Row],[Water]]+energy_project_total_consumption[[#This Row],[Gas]]+energy_project_total_consumption[[#This Row],[Electricity]])</f>
        <v>172617.61000000002</v>
      </c>
      <c r="F349" t="s">
        <v>23</v>
      </c>
      <c r="G349">
        <v>2018</v>
      </c>
      <c r="H349" t="s">
        <v>35</v>
      </c>
      <c r="I349" t="s">
        <v>24</v>
      </c>
    </row>
    <row r="350" spans="1:9" x14ac:dyDescent="0.35">
      <c r="A350" t="s">
        <v>25</v>
      </c>
      <c r="B350">
        <v>148456.21</v>
      </c>
      <c r="C350">
        <v>1570.15</v>
      </c>
      <c r="D350">
        <v>14757.55</v>
      </c>
      <c r="E350">
        <f>SUM(energy_project_total_consumption[[#This Row],[Water]]+energy_project_total_consumption[[#This Row],[Gas]]+energy_project_total_consumption[[#This Row],[Electricity]])</f>
        <v>164783.90999999997</v>
      </c>
      <c r="F350" t="s">
        <v>17</v>
      </c>
      <c r="G350">
        <v>2018</v>
      </c>
      <c r="H350" t="s">
        <v>35</v>
      </c>
      <c r="I350" t="s">
        <v>18</v>
      </c>
    </row>
    <row r="351" spans="1:9" x14ac:dyDescent="0.35">
      <c r="A351" t="s">
        <v>26</v>
      </c>
      <c r="B351">
        <v>125881.7</v>
      </c>
      <c r="C351">
        <v>2085.9899999999998</v>
      </c>
      <c r="D351">
        <v>10011.76</v>
      </c>
      <c r="E351">
        <f>SUM(energy_project_total_consumption[[#This Row],[Water]]+energy_project_total_consumption[[#This Row],[Gas]]+energy_project_total_consumption[[#This Row],[Electricity]])</f>
        <v>137979.45000000001</v>
      </c>
      <c r="F351" t="s">
        <v>17</v>
      </c>
      <c r="G351">
        <v>2018</v>
      </c>
      <c r="H351" t="s">
        <v>35</v>
      </c>
      <c r="I351" t="s">
        <v>18</v>
      </c>
    </row>
    <row r="352" spans="1:9" x14ac:dyDescent="0.35">
      <c r="A352" t="s">
        <v>27</v>
      </c>
      <c r="B352">
        <v>82138.84</v>
      </c>
      <c r="C352">
        <v>1707.17</v>
      </c>
      <c r="D352">
        <v>12102.71</v>
      </c>
      <c r="E352">
        <f>SUM(energy_project_total_consumption[[#This Row],[Water]]+energy_project_total_consumption[[#This Row],[Gas]]+energy_project_total_consumption[[#This Row],[Electricity]])</f>
        <v>95948.72</v>
      </c>
      <c r="F352" t="s">
        <v>14</v>
      </c>
      <c r="G352">
        <v>2018</v>
      </c>
      <c r="H352" t="s">
        <v>35</v>
      </c>
      <c r="I352" t="s">
        <v>15</v>
      </c>
    </row>
    <row r="353" spans="1:9" x14ac:dyDescent="0.35">
      <c r="A353" t="s">
        <v>28</v>
      </c>
      <c r="B353">
        <v>108106.92</v>
      </c>
      <c r="C353">
        <v>1220.47</v>
      </c>
      <c r="D353">
        <v>11776.59</v>
      </c>
      <c r="E353">
        <f>SUM(energy_project_total_consumption[[#This Row],[Water]]+energy_project_total_consumption[[#This Row],[Gas]]+energy_project_total_consumption[[#This Row],[Electricity]])</f>
        <v>121103.98</v>
      </c>
      <c r="F353" t="s">
        <v>14</v>
      </c>
      <c r="G353">
        <v>2018</v>
      </c>
      <c r="H353" t="s">
        <v>35</v>
      </c>
      <c r="I353" t="s">
        <v>15</v>
      </c>
    </row>
    <row r="354" spans="1:9" x14ac:dyDescent="0.35">
      <c r="A354" t="s">
        <v>8</v>
      </c>
      <c r="B354">
        <v>104771.31999999999</v>
      </c>
      <c r="C354">
        <v>1426</v>
      </c>
      <c r="D354">
        <v>15008.34</v>
      </c>
      <c r="E354">
        <f>SUM(energy_project_total_consumption[[#This Row],[Water]]+energy_project_total_consumption[[#This Row],[Gas]]+energy_project_total_consumption[[#This Row],[Electricity]])</f>
        <v>121205.65999999999</v>
      </c>
      <c r="F354" t="s">
        <v>9</v>
      </c>
      <c r="G354">
        <v>2018</v>
      </c>
      <c r="H354" t="s">
        <v>36</v>
      </c>
      <c r="I354" t="s">
        <v>9</v>
      </c>
    </row>
    <row r="355" spans="1:9" x14ac:dyDescent="0.35">
      <c r="A355" t="s">
        <v>11</v>
      </c>
      <c r="B355">
        <v>106342.71</v>
      </c>
      <c r="C355">
        <v>1848.84</v>
      </c>
      <c r="D355">
        <v>11128.07</v>
      </c>
      <c r="E355">
        <f>SUM(energy_project_total_consumption[[#This Row],[Water]]+energy_project_total_consumption[[#This Row],[Gas]]+energy_project_total_consumption[[#This Row],[Electricity]])</f>
        <v>119319.62</v>
      </c>
      <c r="F355" t="s">
        <v>9</v>
      </c>
      <c r="G355">
        <v>2018</v>
      </c>
      <c r="H355" t="s">
        <v>36</v>
      </c>
      <c r="I355" t="s">
        <v>9</v>
      </c>
    </row>
    <row r="356" spans="1:9" x14ac:dyDescent="0.35">
      <c r="A356" t="s">
        <v>12</v>
      </c>
      <c r="B356">
        <v>106568.7</v>
      </c>
      <c r="C356">
        <v>1477.15</v>
      </c>
      <c r="D356">
        <v>12161.92</v>
      </c>
      <c r="E356">
        <f>SUM(energy_project_total_consumption[[#This Row],[Water]]+energy_project_total_consumption[[#This Row],[Gas]]+energy_project_total_consumption[[#This Row],[Electricity]])</f>
        <v>120207.76999999999</v>
      </c>
      <c r="F356" t="s">
        <v>9</v>
      </c>
      <c r="G356">
        <v>2018</v>
      </c>
      <c r="H356" t="s">
        <v>36</v>
      </c>
      <c r="I356" t="s">
        <v>9</v>
      </c>
    </row>
    <row r="357" spans="1:9" x14ac:dyDescent="0.35">
      <c r="A357" t="s">
        <v>13</v>
      </c>
      <c r="B357">
        <v>136383.26</v>
      </c>
      <c r="C357">
        <v>1343.23</v>
      </c>
      <c r="D357">
        <v>16934.060000000001</v>
      </c>
      <c r="E357">
        <f>SUM(energy_project_total_consumption[[#This Row],[Water]]+energy_project_total_consumption[[#This Row],[Gas]]+energy_project_total_consumption[[#This Row],[Electricity]])</f>
        <v>154660.55000000002</v>
      </c>
      <c r="F357" t="s">
        <v>14</v>
      </c>
      <c r="G357">
        <v>2018</v>
      </c>
      <c r="H357" t="s">
        <v>36</v>
      </c>
      <c r="I357" t="s">
        <v>15</v>
      </c>
    </row>
    <row r="358" spans="1:9" x14ac:dyDescent="0.35">
      <c r="A358" t="s">
        <v>16</v>
      </c>
      <c r="B358">
        <v>131417.68</v>
      </c>
      <c r="C358">
        <v>2069.87</v>
      </c>
      <c r="D358">
        <v>8465.7899999999991</v>
      </c>
      <c r="E358">
        <f>SUM(energy_project_total_consumption[[#This Row],[Water]]+energy_project_total_consumption[[#This Row],[Gas]]+energy_project_total_consumption[[#This Row],[Electricity]])</f>
        <v>141953.34</v>
      </c>
      <c r="F358" t="s">
        <v>17</v>
      </c>
      <c r="G358">
        <v>2018</v>
      </c>
      <c r="H358" t="s">
        <v>36</v>
      </c>
      <c r="I358" t="s">
        <v>18</v>
      </c>
    </row>
    <row r="359" spans="1:9" x14ac:dyDescent="0.35">
      <c r="A359" t="s">
        <v>19</v>
      </c>
      <c r="B359">
        <v>127199.2</v>
      </c>
      <c r="C359">
        <v>1751.81</v>
      </c>
      <c r="D359">
        <v>10436.459999999999</v>
      </c>
      <c r="E359">
        <f>SUM(energy_project_total_consumption[[#This Row],[Water]]+energy_project_total_consumption[[#This Row],[Gas]]+energy_project_total_consumption[[#This Row],[Electricity]])</f>
        <v>139387.47</v>
      </c>
      <c r="F359" t="s">
        <v>20</v>
      </c>
      <c r="G359">
        <v>2018</v>
      </c>
      <c r="H359" t="s">
        <v>36</v>
      </c>
      <c r="I359" t="s">
        <v>21</v>
      </c>
    </row>
    <row r="360" spans="1:9" x14ac:dyDescent="0.35">
      <c r="A360" t="s">
        <v>22</v>
      </c>
      <c r="B360">
        <v>64972.28</v>
      </c>
      <c r="C360">
        <v>1761.42</v>
      </c>
      <c r="D360">
        <v>14335.02</v>
      </c>
      <c r="E360">
        <f>SUM(energy_project_total_consumption[[#This Row],[Water]]+energy_project_total_consumption[[#This Row],[Gas]]+energy_project_total_consumption[[#This Row],[Electricity]])</f>
        <v>81068.72</v>
      </c>
      <c r="F360" t="s">
        <v>23</v>
      </c>
      <c r="G360">
        <v>2018</v>
      </c>
      <c r="H360" t="s">
        <v>36</v>
      </c>
      <c r="I360" t="s">
        <v>24</v>
      </c>
    </row>
    <row r="361" spans="1:9" x14ac:dyDescent="0.35">
      <c r="A361" t="s">
        <v>25</v>
      </c>
      <c r="B361">
        <v>66760.36</v>
      </c>
      <c r="C361">
        <v>1431.27</v>
      </c>
      <c r="D361">
        <v>11307.87</v>
      </c>
      <c r="E361">
        <f>SUM(energy_project_total_consumption[[#This Row],[Water]]+energy_project_total_consumption[[#This Row],[Gas]]+energy_project_total_consumption[[#This Row],[Electricity]])</f>
        <v>79499.5</v>
      </c>
      <c r="F361" t="s">
        <v>17</v>
      </c>
      <c r="G361">
        <v>2018</v>
      </c>
      <c r="H361" t="s">
        <v>36</v>
      </c>
      <c r="I361" t="s">
        <v>18</v>
      </c>
    </row>
    <row r="362" spans="1:9" x14ac:dyDescent="0.35">
      <c r="A362" t="s">
        <v>26</v>
      </c>
      <c r="B362">
        <v>66152.14</v>
      </c>
      <c r="C362">
        <v>2063.98</v>
      </c>
      <c r="D362">
        <v>13862.27</v>
      </c>
      <c r="E362">
        <f>SUM(energy_project_total_consumption[[#This Row],[Water]]+energy_project_total_consumption[[#This Row],[Gas]]+energy_project_total_consumption[[#This Row],[Electricity]])</f>
        <v>82078.39</v>
      </c>
      <c r="F362" t="s">
        <v>17</v>
      </c>
      <c r="G362">
        <v>2018</v>
      </c>
      <c r="H362" t="s">
        <v>36</v>
      </c>
      <c r="I362" t="s">
        <v>18</v>
      </c>
    </row>
    <row r="363" spans="1:9" x14ac:dyDescent="0.35">
      <c r="A363" t="s">
        <v>27</v>
      </c>
      <c r="B363">
        <v>70967.679999999993</v>
      </c>
      <c r="C363">
        <v>1973.77</v>
      </c>
      <c r="D363">
        <v>10497.53</v>
      </c>
      <c r="E363">
        <f>SUM(energy_project_total_consumption[[#This Row],[Water]]+energy_project_total_consumption[[#This Row],[Gas]]+energy_project_total_consumption[[#This Row],[Electricity]])</f>
        <v>83438.98</v>
      </c>
      <c r="F363" t="s">
        <v>14</v>
      </c>
      <c r="G363">
        <v>2018</v>
      </c>
      <c r="H363" t="s">
        <v>36</v>
      </c>
      <c r="I363" t="s">
        <v>15</v>
      </c>
    </row>
    <row r="364" spans="1:9" x14ac:dyDescent="0.35">
      <c r="A364" t="s">
        <v>28</v>
      </c>
      <c r="B364">
        <v>71187.78</v>
      </c>
      <c r="C364">
        <v>1539.77</v>
      </c>
      <c r="D364">
        <v>17052.79</v>
      </c>
      <c r="E364">
        <f>SUM(energy_project_total_consumption[[#This Row],[Water]]+energy_project_total_consumption[[#This Row],[Gas]]+energy_project_total_consumption[[#This Row],[Electricity]])</f>
        <v>89780.34</v>
      </c>
      <c r="F364" t="s">
        <v>14</v>
      </c>
      <c r="G364">
        <v>2018</v>
      </c>
      <c r="H364" t="s">
        <v>36</v>
      </c>
      <c r="I364" t="s">
        <v>15</v>
      </c>
    </row>
    <row r="365" spans="1:9" x14ac:dyDescent="0.35">
      <c r="A365" t="s">
        <v>8</v>
      </c>
      <c r="B365">
        <v>119150.67</v>
      </c>
      <c r="C365">
        <v>1453.9</v>
      </c>
      <c r="D365">
        <v>17524.3</v>
      </c>
      <c r="E365">
        <f>SUM(energy_project_total_consumption[[#This Row],[Water]]+energy_project_total_consumption[[#This Row],[Gas]]+energy_project_total_consumption[[#This Row],[Electricity]])</f>
        <v>138128.87</v>
      </c>
      <c r="F365" t="s">
        <v>9</v>
      </c>
      <c r="G365">
        <v>2018</v>
      </c>
      <c r="H365" t="s">
        <v>37</v>
      </c>
      <c r="I365" t="s">
        <v>9</v>
      </c>
    </row>
    <row r="366" spans="1:9" x14ac:dyDescent="0.35">
      <c r="A366" t="s">
        <v>11</v>
      </c>
      <c r="B366">
        <v>148145.9</v>
      </c>
      <c r="C366">
        <v>1950.83</v>
      </c>
      <c r="D366">
        <v>12678.07</v>
      </c>
      <c r="E366">
        <f>SUM(energy_project_total_consumption[[#This Row],[Water]]+energy_project_total_consumption[[#This Row],[Gas]]+energy_project_total_consumption[[#This Row],[Electricity]])</f>
        <v>162774.79999999999</v>
      </c>
      <c r="F366" t="s">
        <v>9</v>
      </c>
      <c r="G366">
        <v>2018</v>
      </c>
      <c r="H366" t="s">
        <v>37</v>
      </c>
      <c r="I366" t="s">
        <v>9</v>
      </c>
    </row>
    <row r="367" spans="1:9" x14ac:dyDescent="0.35">
      <c r="A367" t="s">
        <v>12</v>
      </c>
      <c r="B367">
        <v>101163.23</v>
      </c>
      <c r="C367">
        <v>1842.95</v>
      </c>
      <c r="D367">
        <v>17461.990000000002</v>
      </c>
      <c r="E367">
        <f>SUM(energy_project_total_consumption[[#This Row],[Water]]+energy_project_total_consumption[[#This Row],[Gas]]+energy_project_total_consumption[[#This Row],[Electricity]])</f>
        <v>120468.17</v>
      </c>
      <c r="F367" t="s">
        <v>9</v>
      </c>
      <c r="G367">
        <v>2018</v>
      </c>
      <c r="H367" t="s">
        <v>37</v>
      </c>
      <c r="I367" t="s">
        <v>9</v>
      </c>
    </row>
    <row r="368" spans="1:9" x14ac:dyDescent="0.35">
      <c r="A368" t="s">
        <v>13</v>
      </c>
      <c r="B368">
        <v>145501.29</v>
      </c>
      <c r="C368">
        <v>1259.8399999999999</v>
      </c>
      <c r="D368">
        <v>17250.57</v>
      </c>
      <c r="E368">
        <f>SUM(energy_project_total_consumption[[#This Row],[Water]]+energy_project_total_consumption[[#This Row],[Gas]]+energy_project_total_consumption[[#This Row],[Electricity]])</f>
        <v>164011.70000000001</v>
      </c>
      <c r="F368" t="s">
        <v>14</v>
      </c>
      <c r="G368">
        <v>2018</v>
      </c>
      <c r="H368" t="s">
        <v>37</v>
      </c>
      <c r="I368" t="s">
        <v>15</v>
      </c>
    </row>
    <row r="369" spans="1:9" x14ac:dyDescent="0.35">
      <c r="A369" t="s">
        <v>16</v>
      </c>
      <c r="B369">
        <v>66082.7</v>
      </c>
      <c r="C369">
        <v>1952.3799999999999</v>
      </c>
      <c r="D369">
        <v>10137</v>
      </c>
      <c r="E369">
        <f>SUM(energy_project_total_consumption[[#This Row],[Water]]+energy_project_total_consumption[[#This Row],[Gas]]+energy_project_total_consumption[[#This Row],[Electricity]])</f>
        <v>78172.08</v>
      </c>
      <c r="F369" t="s">
        <v>17</v>
      </c>
      <c r="G369">
        <v>2018</v>
      </c>
      <c r="H369" t="s">
        <v>37</v>
      </c>
      <c r="I369" t="s">
        <v>18</v>
      </c>
    </row>
    <row r="370" spans="1:9" x14ac:dyDescent="0.35">
      <c r="A370" t="s">
        <v>19</v>
      </c>
      <c r="B370">
        <v>110649.54</v>
      </c>
      <c r="C370">
        <v>1344.16</v>
      </c>
      <c r="D370">
        <v>12445.57</v>
      </c>
      <c r="E370">
        <f>SUM(energy_project_total_consumption[[#This Row],[Water]]+energy_project_total_consumption[[#This Row],[Gas]]+energy_project_total_consumption[[#This Row],[Electricity]])</f>
        <v>124439.26999999999</v>
      </c>
      <c r="F370" t="s">
        <v>20</v>
      </c>
      <c r="G370">
        <v>2018</v>
      </c>
      <c r="H370" t="s">
        <v>37</v>
      </c>
      <c r="I370" t="s">
        <v>21</v>
      </c>
    </row>
    <row r="371" spans="1:9" x14ac:dyDescent="0.35">
      <c r="A371" t="s">
        <v>22</v>
      </c>
      <c r="B371">
        <v>144371.34</v>
      </c>
      <c r="C371">
        <v>1670.9</v>
      </c>
      <c r="D371">
        <v>16018.01</v>
      </c>
      <c r="E371">
        <f>SUM(energy_project_total_consumption[[#This Row],[Water]]+energy_project_total_consumption[[#This Row],[Gas]]+energy_project_total_consumption[[#This Row],[Electricity]])</f>
        <v>162060.25</v>
      </c>
      <c r="F371" t="s">
        <v>23</v>
      </c>
      <c r="G371">
        <v>2018</v>
      </c>
      <c r="H371" t="s">
        <v>37</v>
      </c>
      <c r="I371" t="s">
        <v>24</v>
      </c>
    </row>
    <row r="372" spans="1:9" x14ac:dyDescent="0.35">
      <c r="A372" t="s">
        <v>25</v>
      </c>
      <c r="B372">
        <v>64846.729999999996</v>
      </c>
      <c r="C372">
        <v>1267.9000000000001</v>
      </c>
      <c r="D372">
        <v>15850.92</v>
      </c>
      <c r="E372">
        <f>SUM(energy_project_total_consumption[[#This Row],[Water]]+energy_project_total_consumption[[#This Row],[Gas]]+energy_project_total_consumption[[#This Row],[Electricity]])</f>
        <v>81965.549999999988</v>
      </c>
      <c r="F372" t="s">
        <v>17</v>
      </c>
      <c r="G372">
        <v>2018</v>
      </c>
      <c r="H372" t="s">
        <v>37</v>
      </c>
      <c r="I372" t="s">
        <v>18</v>
      </c>
    </row>
    <row r="373" spans="1:9" x14ac:dyDescent="0.35">
      <c r="A373" t="s">
        <v>26</v>
      </c>
      <c r="B373">
        <v>101645.28</v>
      </c>
      <c r="C373">
        <v>1611.3799999999999</v>
      </c>
      <c r="D373">
        <v>11108.23</v>
      </c>
      <c r="E373">
        <f>SUM(energy_project_total_consumption[[#This Row],[Water]]+energy_project_total_consumption[[#This Row],[Gas]]+energy_project_total_consumption[[#This Row],[Electricity]])</f>
        <v>114364.89</v>
      </c>
      <c r="F373" t="s">
        <v>17</v>
      </c>
      <c r="G373">
        <v>2018</v>
      </c>
      <c r="H373" t="s">
        <v>37</v>
      </c>
      <c r="I373" t="s">
        <v>18</v>
      </c>
    </row>
    <row r="374" spans="1:9" x14ac:dyDescent="0.35">
      <c r="A374" t="s">
        <v>27</v>
      </c>
      <c r="B374">
        <v>66310.86</v>
      </c>
      <c r="C374">
        <v>1944.32</v>
      </c>
      <c r="D374">
        <v>15492.56</v>
      </c>
      <c r="E374">
        <f>SUM(energy_project_total_consumption[[#This Row],[Water]]+energy_project_total_consumption[[#This Row],[Gas]]+energy_project_total_consumption[[#This Row],[Electricity]])</f>
        <v>83747.740000000005</v>
      </c>
      <c r="F374" t="s">
        <v>14</v>
      </c>
      <c r="G374">
        <v>2018</v>
      </c>
      <c r="H374" t="s">
        <v>37</v>
      </c>
      <c r="I374" t="s">
        <v>15</v>
      </c>
    </row>
    <row r="375" spans="1:9" x14ac:dyDescent="0.35">
      <c r="A375" t="s">
        <v>28</v>
      </c>
      <c r="B375">
        <v>101075.19</v>
      </c>
      <c r="C375">
        <v>1851.94</v>
      </c>
      <c r="D375">
        <v>15367.32</v>
      </c>
      <c r="E375">
        <f>SUM(energy_project_total_consumption[[#This Row],[Water]]+energy_project_total_consumption[[#This Row],[Gas]]+energy_project_total_consumption[[#This Row],[Electricity]])</f>
        <v>118294.45000000001</v>
      </c>
      <c r="F375" t="s">
        <v>14</v>
      </c>
      <c r="G375">
        <v>2018</v>
      </c>
      <c r="H375" t="s">
        <v>37</v>
      </c>
      <c r="I375" t="s">
        <v>15</v>
      </c>
    </row>
    <row r="376" spans="1:9" x14ac:dyDescent="0.35">
      <c r="A376" t="s">
        <v>8</v>
      </c>
      <c r="B376">
        <v>132064.34</v>
      </c>
      <c r="C376">
        <v>2065.5300000000002</v>
      </c>
      <c r="D376">
        <v>13351.39</v>
      </c>
      <c r="E376">
        <f>SUM(energy_project_total_consumption[[#This Row],[Water]]+energy_project_total_consumption[[#This Row],[Gas]]+energy_project_total_consumption[[#This Row],[Electricity]])</f>
        <v>147481.26</v>
      </c>
      <c r="F376" t="s">
        <v>9</v>
      </c>
      <c r="G376">
        <v>2018</v>
      </c>
      <c r="H376" t="s">
        <v>38</v>
      </c>
      <c r="I376" t="s">
        <v>9</v>
      </c>
    </row>
    <row r="377" spans="1:9" x14ac:dyDescent="0.35">
      <c r="A377" t="s">
        <v>11</v>
      </c>
      <c r="B377">
        <v>88936.21</v>
      </c>
      <c r="C377">
        <v>1672.14</v>
      </c>
      <c r="D377">
        <v>9795.3799999999992</v>
      </c>
      <c r="E377">
        <f>SUM(energy_project_total_consumption[[#This Row],[Water]]+energy_project_total_consumption[[#This Row],[Gas]]+energy_project_total_consumption[[#This Row],[Electricity]])</f>
        <v>100403.73000000001</v>
      </c>
      <c r="F377" t="s">
        <v>9</v>
      </c>
      <c r="G377">
        <v>2018</v>
      </c>
      <c r="H377" t="s">
        <v>38</v>
      </c>
      <c r="I377" t="s">
        <v>9</v>
      </c>
    </row>
    <row r="378" spans="1:9" x14ac:dyDescent="0.35">
      <c r="A378" t="s">
        <v>12</v>
      </c>
      <c r="B378">
        <v>144919.42000000001</v>
      </c>
      <c r="C378">
        <v>1820.94</v>
      </c>
      <c r="D378">
        <v>17585.060000000001</v>
      </c>
      <c r="E378">
        <f>SUM(energy_project_total_consumption[[#This Row],[Water]]+energy_project_total_consumption[[#This Row],[Gas]]+energy_project_total_consumption[[#This Row],[Electricity]])</f>
        <v>164325.42000000001</v>
      </c>
      <c r="F378" t="s">
        <v>9</v>
      </c>
      <c r="G378">
        <v>2018</v>
      </c>
      <c r="H378" t="s">
        <v>38</v>
      </c>
      <c r="I378" t="s">
        <v>9</v>
      </c>
    </row>
    <row r="379" spans="1:9" x14ac:dyDescent="0.35">
      <c r="A379" t="s">
        <v>13</v>
      </c>
      <c r="B379">
        <v>155263.5</v>
      </c>
      <c r="C379">
        <v>1231.32</v>
      </c>
      <c r="D379">
        <v>12846.4</v>
      </c>
      <c r="E379">
        <f>SUM(energy_project_total_consumption[[#This Row],[Water]]+energy_project_total_consumption[[#This Row],[Gas]]+energy_project_total_consumption[[#This Row],[Electricity]])</f>
        <v>169341.22</v>
      </c>
      <c r="F379" t="s">
        <v>14</v>
      </c>
      <c r="G379">
        <v>2018</v>
      </c>
      <c r="H379" t="s">
        <v>38</v>
      </c>
      <c r="I379" t="s">
        <v>15</v>
      </c>
    </row>
    <row r="380" spans="1:9" x14ac:dyDescent="0.35">
      <c r="A380" t="s">
        <v>16</v>
      </c>
      <c r="B380">
        <v>93644.49</v>
      </c>
      <c r="C380">
        <v>1874.8799999999999</v>
      </c>
      <c r="D380">
        <v>17837.71</v>
      </c>
      <c r="E380">
        <f>SUM(energy_project_total_consumption[[#This Row],[Water]]+energy_project_total_consumption[[#This Row],[Gas]]+energy_project_total_consumption[[#This Row],[Electricity]])</f>
        <v>113357.08000000002</v>
      </c>
      <c r="F380" t="s">
        <v>17</v>
      </c>
      <c r="G380">
        <v>2018</v>
      </c>
      <c r="H380" t="s">
        <v>38</v>
      </c>
      <c r="I380" t="s">
        <v>18</v>
      </c>
    </row>
    <row r="381" spans="1:9" x14ac:dyDescent="0.35">
      <c r="A381" t="s">
        <v>19</v>
      </c>
      <c r="B381">
        <v>109390.01</v>
      </c>
      <c r="C381">
        <v>1475.91</v>
      </c>
      <c r="D381">
        <v>14893.95</v>
      </c>
      <c r="E381">
        <f>SUM(energy_project_total_consumption[[#This Row],[Water]]+energy_project_total_consumption[[#This Row],[Gas]]+energy_project_total_consumption[[#This Row],[Electricity]])</f>
        <v>125759.87</v>
      </c>
      <c r="F381" t="s">
        <v>20</v>
      </c>
      <c r="G381">
        <v>2018</v>
      </c>
      <c r="H381" t="s">
        <v>38</v>
      </c>
      <c r="I381" t="s">
        <v>21</v>
      </c>
    </row>
    <row r="382" spans="1:9" x14ac:dyDescent="0.35">
      <c r="A382" t="s">
        <v>22</v>
      </c>
      <c r="B382">
        <v>90589.440000000002</v>
      </c>
      <c r="C382">
        <v>1407.71</v>
      </c>
      <c r="D382">
        <v>17191.05</v>
      </c>
      <c r="E382">
        <f>SUM(energy_project_total_consumption[[#This Row],[Water]]+energy_project_total_consumption[[#This Row],[Gas]]+energy_project_total_consumption[[#This Row],[Electricity]])</f>
        <v>109188.20000000001</v>
      </c>
      <c r="F382" t="s">
        <v>23</v>
      </c>
      <c r="G382">
        <v>2018</v>
      </c>
      <c r="H382" t="s">
        <v>38</v>
      </c>
      <c r="I382" t="s">
        <v>24</v>
      </c>
    </row>
    <row r="383" spans="1:9" x14ac:dyDescent="0.35">
      <c r="A383" t="s">
        <v>25</v>
      </c>
      <c r="B383">
        <v>74523.69</v>
      </c>
      <c r="C383">
        <v>1267.5899999999999</v>
      </c>
      <c r="D383">
        <v>17481.52</v>
      </c>
      <c r="E383">
        <f>SUM(energy_project_total_consumption[[#This Row],[Water]]+energy_project_total_consumption[[#This Row],[Gas]]+energy_project_total_consumption[[#This Row],[Electricity]])</f>
        <v>93272.8</v>
      </c>
      <c r="F383" t="s">
        <v>17</v>
      </c>
      <c r="G383">
        <v>2018</v>
      </c>
      <c r="H383" t="s">
        <v>38</v>
      </c>
      <c r="I383" t="s">
        <v>18</v>
      </c>
    </row>
    <row r="384" spans="1:9" x14ac:dyDescent="0.35">
      <c r="A384" t="s">
        <v>26</v>
      </c>
      <c r="B384">
        <v>104908.03</v>
      </c>
      <c r="C384">
        <v>1856.28</v>
      </c>
      <c r="D384">
        <v>12137.43</v>
      </c>
      <c r="E384">
        <f>SUM(energy_project_total_consumption[[#This Row],[Water]]+energy_project_total_consumption[[#This Row],[Gas]]+energy_project_total_consumption[[#This Row],[Electricity]])</f>
        <v>118901.73999999999</v>
      </c>
      <c r="F384" t="s">
        <v>17</v>
      </c>
      <c r="G384">
        <v>2018</v>
      </c>
      <c r="H384" t="s">
        <v>38</v>
      </c>
      <c r="I384" t="s">
        <v>18</v>
      </c>
    </row>
    <row r="385" spans="1:9" x14ac:dyDescent="0.35">
      <c r="A385" t="s">
        <v>27</v>
      </c>
      <c r="B385">
        <v>117910.98</v>
      </c>
      <c r="C385">
        <v>1487.07</v>
      </c>
      <c r="D385">
        <v>12516.25</v>
      </c>
      <c r="E385">
        <f>SUM(energy_project_total_consumption[[#This Row],[Water]]+energy_project_total_consumption[[#This Row],[Gas]]+energy_project_total_consumption[[#This Row],[Electricity]])</f>
        <v>131914.29999999999</v>
      </c>
      <c r="F385" t="s">
        <v>14</v>
      </c>
      <c r="G385">
        <v>2018</v>
      </c>
      <c r="H385" t="s">
        <v>38</v>
      </c>
      <c r="I385" t="s">
        <v>15</v>
      </c>
    </row>
    <row r="386" spans="1:9" x14ac:dyDescent="0.35">
      <c r="A386" t="s">
        <v>28</v>
      </c>
      <c r="B386">
        <v>75666.039999999994</v>
      </c>
      <c r="C386">
        <v>1512.8</v>
      </c>
      <c r="D386">
        <v>13341.47</v>
      </c>
      <c r="E386">
        <f>SUM(energy_project_total_consumption[[#This Row],[Water]]+energy_project_total_consumption[[#This Row],[Gas]]+energy_project_total_consumption[[#This Row],[Electricity]])</f>
        <v>90520.31</v>
      </c>
      <c r="F386" t="s">
        <v>14</v>
      </c>
      <c r="G386">
        <v>2018</v>
      </c>
      <c r="H386" t="s">
        <v>38</v>
      </c>
      <c r="I386" t="s">
        <v>15</v>
      </c>
    </row>
    <row r="387" spans="1:9" x14ac:dyDescent="0.35">
      <c r="A387" t="s">
        <v>8</v>
      </c>
      <c r="B387">
        <v>115563.04</v>
      </c>
      <c r="C387">
        <v>1262.6299999999999</v>
      </c>
      <c r="D387">
        <v>11149.77</v>
      </c>
      <c r="E387">
        <f>SUM(energy_project_total_consumption[[#This Row],[Water]]+energy_project_total_consumption[[#This Row],[Gas]]+energy_project_total_consumption[[#This Row],[Electricity]])</f>
        <v>127975.44</v>
      </c>
      <c r="F387" t="s">
        <v>9</v>
      </c>
      <c r="G387">
        <v>2018</v>
      </c>
      <c r="H387" t="s">
        <v>39</v>
      </c>
      <c r="I387" t="s">
        <v>9</v>
      </c>
    </row>
    <row r="388" spans="1:9" x14ac:dyDescent="0.35">
      <c r="A388" t="s">
        <v>11</v>
      </c>
      <c r="B388">
        <v>73343.520000000004</v>
      </c>
      <c r="C388">
        <v>2054.6799999999998</v>
      </c>
      <c r="D388">
        <v>16525.169999999998</v>
      </c>
      <c r="E388">
        <f>SUM(energy_project_total_consumption[[#This Row],[Water]]+energy_project_total_consumption[[#This Row],[Gas]]+energy_project_total_consumption[[#This Row],[Electricity]])</f>
        <v>91923.37</v>
      </c>
      <c r="F388" t="s">
        <v>9</v>
      </c>
      <c r="G388">
        <v>2018</v>
      </c>
      <c r="H388" t="s">
        <v>39</v>
      </c>
      <c r="I388" t="s">
        <v>9</v>
      </c>
    </row>
    <row r="389" spans="1:9" x14ac:dyDescent="0.35">
      <c r="A389" t="s">
        <v>12</v>
      </c>
      <c r="B389">
        <v>113311.81999999999</v>
      </c>
      <c r="C389">
        <v>1970.05</v>
      </c>
      <c r="D389">
        <v>13835.92</v>
      </c>
      <c r="E389">
        <f>SUM(energy_project_total_consumption[[#This Row],[Water]]+energy_project_total_consumption[[#This Row],[Gas]]+energy_project_total_consumption[[#This Row],[Electricity]])</f>
        <v>129117.79</v>
      </c>
      <c r="F389" t="s">
        <v>9</v>
      </c>
      <c r="G389">
        <v>2018</v>
      </c>
      <c r="H389" t="s">
        <v>39</v>
      </c>
      <c r="I389" t="s">
        <v>9</v>
      </c>
    </row>
    <row r="390" spans="1:9" x14ac:dyDescent="0.35">
      <c r="A390" t="s">
        <v>13</v>
      </c>
      <c r="B390">
        <v>92955.67</v>
      </c>
      <c r="C390">
        <v>1355.01</v>
      </c>
      <c r="D390">
        <v>8626.3700000000008</v>
      </c>
      <c r="E390">
        <f>SUM(energy_project_total_consumption[[#This Row],[Water]]+energy_project_total_consumption[[#This Row],[Gas]]+energy_project_total_consumption[[#This Row],[Electricity]])</f>
        <v>102937.04999999999</v>
      </c>
      <c r="F390" t="s">
        <v>14</v>
      </c>
      <c r="G390">
        <v>2018</v>
      </c>
      <c r="H390" t="s">
        <v>39</v>
      </c>
      <c r="I390" t="s">
        <v>15</v>
      </c>
    </row>
    <row r="391" spans="1:9" x14ac:dyDescent="0.35">
      <c r="A391" t="s">
        <v>16</v>
      </c>
      <c r="B391">
        <v>148941.35999999999</v>
      </c>
      <c r="C391">
        <v>1603.94</v>
      </c>
      <c r="D391">
        <v>12301.42</v>
      </c>
      <c r="E391">
        <f>SUM(energy_project_total_consumption[[#This Row],[Water]]+energy_project_total_consumption[[#This Row],[Gas]]+energy_project_total_consumption[[#This Row],[Electricity]])</f>
        <v>162846.72</v>
      </c>
      <c r="F391" t="s">
        <v>17</v>
      </c>
      <c r="G391">
        <v>2018</v>
      </c>
      <c r="H391" t="s">
        <v>39</v>
      </c>
      <c r="I391" t="s">
        <v>18</v>
      </c>
    </row>
    <row r="392" spans="1:9" x14ac:dyDescent="0.35">
      <c r="A392" t="s">
        <v>19</v>
      </c>
      <c r="B392">
        <v>99858.44</v>
      </c>
      <c r="C392">
        <v>1454.21</v>
      </c>
      <c r="D392">
        <v>11146.36</v>
      </c>
      <c r="E392">
        <f>SUM(energy_project_total_consumption[[#This Row],[Water]]+energy_project_total_consumption[[#This Row],[Gas]]+energy_project_total_consumption[[#This Row],[Electricity]])</f>
        <v>112459.01000000001</v>
      </c>
      <c r="F392" t="s">
        <v>20</v>
      </c>
      <c r="G392">
        <v>2018</v>
      </c>
      <c r="H392" t="s">
        <v>39</v>
      </c>
      <c r="I392" t="s">
        <v>21</v>
      </c>
    </row>
    <row r="393" spans="1:9" x14ac:dyDescent="0.35">
      <c r="A393" t="s">
        <v>22</v>
      </c>
      <c r="B393">
        <v>128219.72</v>
      </c>
      <c r="C393">
        <v>1265.73</v>
      </c>
      <c r="D393">
        <v>13436.33</v>
      </c>
      <c r="E393">
        <f>SUM(energy_project_total_consumption[[#This Row],[Water]]+energy_project_total_consumption[[#This Row],[Gas]]+energy_project_total_consumption[[#This Row],[Electricity]])</f>
        <v>142921.78</v>
      </c>
      <c r="F393" t="s">
        <v>23</v>
      </c>
      <c r="G393">
        <v>2018</v>
      </c>
      <c r="H393" t="s">
        <v>39</v>
      </c>
      <c r="I393" t="s">
        <v>24</v>
      </c>
    </row>
    <row r="394" spans="1:9" x14ac:dyDescent="0.35">
      <c r="A394" t="s">
        <v>25</v>
      </c>
      <c r="B394">
        <v>131649.87</v>
      </c>
      <c r="C394">
        <v>1957.34</v>
      </c>
      <c r="D394">
        <v>11788.06</v>
      </c>
      <c r="E394">
        <f>SUM(energy_project_total_consumption[[#This Row],[Water]]+energy_project_total_consumption[[#This Row],[Gas]]+energy_project_total_consumption[[#This Row],[Electricity]])</f>
        <v>145395.26999999999</v>
      </c>
      <c r="F394" t="s">
        <v>17</v>
      </c>
      <c r="G394">
        <v>2018</v>
      </c>
      <c r="H394" t="s">
        <v>39</v>
      </c>
      <c r="I394" t="s">
        <v>18</v>
      </c>
    </row>
    <row r="395" spans="1:9" x14ac:dyDescent="0.35">
      <c r="A395" t="s">
        <v>26</v>
      </c>
      <c r="B395">
        <v>149462.16</v>
      </c>
      <c r="C395">
        <v>1950.21</v>
      </c>
      <c r="D395">
        <v>10700.58</v>
      </c>
      <c r="E395">
        <f>SUM(energy_project_total_consumption[[#This Row],[Water]]+energy_project_total_consumption[[#This Row],[Gas]]+energy_project_total_consumption[[#This Row],[Electricity]])</f>
        <v>162112.94999999998</v>
      </c>
      <c r="F395" t="s">
        <v>17</v>
      </c>
      <c r="G395">
        <v>2018</v>
      </c>
      <c r="H395" t="s">
        <v>39</v>
      </c>
      <c r="I395" t="s">
        <v>18</v>
      </c>
    </row>
    <row r="396" spans="1:9" x14ac:dyDescent="0.35">
      <c r="A396" t="s">
        <v>27</v>
      </c>
      <c r="B396">
        <v>89723.92</v>
      </c>
      <c r="C396">
        <v>1625.02</v>
      </c>
      <c r="D396">
        <v>10957.88</v>
      </c>
      <c r="E396">
        <f>SUM(energy_project_total_consumption[[#This Row],[Water]]+energy_project_total_consumption[[#This Row],[Gas]]+energy_project_total_consumption[[#This Row],[Electricity]])</f>
        <v>102306.82</v>
      </c>
      <c r="F396" t="s">
        <v>14</v>
      </c>
      <c r="G396">
        <v>2018</v>
      </c>
      <c r="H396" t="s">
        <v>39</v>
      </c>
      <c r="I396" t="s">
        <v>15</v>
      </c>
    </row>
    <row r="397" spans="1:9" x14ac:dyDescent="0.35">
      <c r="A397" t="s">
        <v>28</v>
      </c>
      <c r="B397">
        <v>65014.13</v>
      </c>
      <c r="C397">
        <v>1470.33</v>
      </c>
      <c r="D397">
        <v>13998.36</v>
      </c>
      <c r="E397">
        <f>SUM(energy_project_total_consumption[[#This Row],[Water]]+energy_project_total_consumption[[#This Row],[Gas]]+energy_project_total_consumption[[#This Row],[Electricity]])</f>
        <v>80482.819999999992</v>
      </c>
      <c r="F397" t="s">
        <v>14</v>
      </c>
      <c r="G397">
        <v>2018</v>
      </c>
      <c r="H397" t="s">
        <v>39</v>
      </c>
      <c r="I397" t="s">
        <v>15</v>
      </c>
    </row>
    <row r="398" spans="1:9" x14ac:dyDescent="0.35">
      <c r="A398" t="s">
        <v>8</v>
      </c>
      <c r="B398">
        <v>70723.399999999994</v>
      </c>
      <c r="C398">
        <v>1737.24</v>
      </c>
      <c r="D398">
        <v>12137.74</v>
      </c>
      <c r="E398">
        <f>SUM(energy_project_total_consumption[[#This Row],[Water]]+energy_project_total_consumption[[#This Row],[Gas]]+energy_project_total_consumption[[#This Row],[Electricity]])</f>
        <v>84598.38</v>
      </c>
      <c r="F398" t="s">
        <v>9</v>
      </c>
      <c r="G398">
        <v>2019</v>
      </c>
      <c r="H398" t="s">
        <v>10</v>
      </c>
      <c r="I398" t="s">
        <v>9</v>
      </c>
    </row>
    <row r="399" spans="1:9" x14ac:dyDescent="0.35">
      <c r="A399" t="s">
        <v>11</v>
      </c>
      <c r="B399">
        <v>117484.11</v>
      </c>
      <c r="C399">
        <v>1863.1</v>
      </c>
      <c r="D399">
        <v>15077.16</v>
      </c>
      <c r="E399">
        <f>SUM(energy_project_total_consumption[[#This Row],[Water]]+energy_project_total_consumption[[#This Row],[Gas]]+energy_project_total_consumption[[#This Row],[Electricity]])</f>
        <v>134424.37</v>
      </c>
      <c r="F399" t="s">
        <v>9</v>
      </c>
      <c r="G399">
        <v>2019</v>
      </c>
      <c r="H399" t="s">
        <v>10</v>
      </c>
      <c r="I399" t="s">
        <v>9</v>
      </c>
    </row>
    <row r="400" spans="1:9" x14ac:dyDescent="0.35">
      <c r="A400" t="s">
        <v>12</v>
      </c>
      <c r="B400">
        <v>154611.88</v>
      </c>
      <c r="C400">
        <v>1629.36</v>
      </c>
      <c r="D400">
        <v>9994.09</v>
      </c>
      <c r="E400">
        <f>SUM(energy_project_total_consumption[[#This Row],[Water]]+energy_project_total_consumption[[#This Row],[Gas]]+energy_project_total_consumption[[#This Row],[Electricity]])</f>
        <v>166235.32999999999</v>
      </c>
      <c r="F400" t="s">
        <v>9</v>
      </c>
      <c r="G400">
        <v>2019</v>
      </c>
      <c r="H400" t="s">
        <v>10</v>
      </c>
      <c r="I400" t="s">
        <v>9</v>
      </c>
    </row>
    <row r="401" spans="1:9" x14ac:dyDescent="0.35">
      <c r="A401" t="s">
        <v>13</v>
      </c>
      <c r="B401">
        <v>152009.74</v>
      </c>
      <c r="C401">
        <v>1331.45</v>
      </c>
      <c r="D401">
        <v>13252.81</v>
      </c>
      <c r="E401">
        <f>SUM(energy_project_total_consumption[[#This Row],[Water]]+energy_project_total_consumption[[#This Row],[Gas]]+energy_project_total_consumption[[#This Row],[Electricity]])</f>
        <v>166594</v>
      </c>
      <c r="F401" t="s">
        <v>14</v>
      </c>
      <c r="G401">
        <v>2019</v>
      </c>
      <c r="H401" t="s">
        <v>10</v>
      </c>
      <c r="I401" t="s">
        <v>15</v>
      </c>
    </row>
    <row r="402" spans="1:9" x14ac:dyDescent="0.35">
      <c r="A402" t="s">
        <v>16</v>
      </c>
      <c r="B402">
        <v>102105.94</v>
      </c>
      <c r="C402">
        <v>1658.81</v>
      </c>
      <c r="D402">
        <v>10509</v>
      </c>
      <c r="E402">
        <f>SUM(energy_project_total_consumption[[#This Row],[Water]]+energy_project_total_consumption[[#This Row],[Gas]]+energy_project_total_consumption[[#This Row],[Electricity]])</f>
        <v>114273.75</v>
      </c>
      <c r="F402" t="s">
        <v>17</v>
      </c>
      <c r="G402">
        <v>2019</v>
      </c>
      <c r="H402" t="s">
        <v>10</v>
      </c>
      <c r="I402" t="s">
        <v>18</v>
      </c>
    </row>
    <row r="403" spans="1:9" x14ac:dyDescent="0.35">
      <c r="A403" t="s">
        <v>19</v>
      </c>
      <c r="B403">
        <v>84436.87</v>
      </c>
      <c r="C403">
        <v>1532.02</v>
      </c>
      <c r="D403">
        <v>9118.34</v>
      </c>
      <c r="E403">
        <f>SUM(energy_project_total_consumption[[#This Row],[Water]]+energy_project_total_consumption[[#This Row],[Gas]]+energy_project_total_consumption[[#This Row],[Electricity]])</f>
        <v>95087.23</v>
      </c>
      <c r="F403" t="s">
        <v>20</v>
      </c>
      <c r="G403">
        <v>2019</v>
      </c>
      <c r="H403" t="s">
        <v>10</v>
      </c>
      <c r="I403" t="s">
        <v>21</v>
      </c>
    </row>
    <row r="404" spans="1:9" x14ac:dyDescent="0.35">
      <c r="A404" t="s">
        <v>22</v>
      </c>
      <c r="B404">
        <v>127039.24</v>
      </c>
      <c r="C404">
        <v>1246.51</v>
      </c>
      <c r="D404">
        <v>16610.73</v>
      </c>
      <c r="E404">
        <f>SUM(energy_project_total_consumption[[#This Row],[Water]]+energy_project_total_consumption[[#This Row],[Gas]]+energy_project_total_consumption[[#This Row],[Electricity]])</f>
        <v>144896.48000000001</v>
      </c>
      <c r="F404" t="s">
        <v>23</v>
      </c>
      <c r="G404">
        <v>2019</v>
      </c>
      <c r="H404" t="s">
        <v>10</v>
      </c>
      <c r="I404" t="s">
        <v>24</v>
      </c>
    </row>
    <row r="405" spans="1:9" x14ac:dyDescent="0.35">
      <c r="A405" t="s">
        <v>25</v>
      </c>
      <c r="B405">
        <v>129295.73</v>
      </c>
      <c r="C405">
        <v>2026.16</v>
      </c>
      <c r="D405">
        <v>14979.2</v>
      </c>
      <c r="E405">
        <f>SUM(energy_project_total_consumption[[#This Row],[Water]]+energy_project_total_consumption[[#This Row],[Gas]]+energy_project_total_consumption[[#This Row],[Electricity]])</f>
        <v>146301.09</v>
      </c>
      <c r="F405" t="s">
        <v>17</v>
      </c>
      <c r="G405">
        <v>2019</v>
      </c>
      <c r="H405" t="s">
        <v>10</v>
      </c>
      <c r="I405" t="s">
        <v>18</v>
      </c>
    </row>
    <row r="406" spans="1:9" x14ac:dyDescent="0.35">
      <c r="A406" t="s">
        <v>26</v>
      </c>
      <c r="B406">
        <v>112445.37</v>
      </c>
      <c r="C406">
        <v>1880.15</v>
      </c>
      <c r="D406">
        <v>12951.18</v>
      </c>
      <c r="E406">
        <f>SUM(energy_project_total_consumption[[#This Row],[Water]]+energy_project_total_consumption[[#This Row],[Gas]]+energy_project_total_consumption[[#This Row],[Electricity]])</f>
        <v>127276.69999999998</v>
      </c>
      <c r="F406" t="s">
        <v>17</v>
      </c>
      <c r="G406">
        <v>2019</v>
      </c>
      <c r="H406" t="s">
        <v>10</v>
      </c>
      <c r="I406" t="s">
        <v>18</v>
      </c>
    </row>
    <row r="407" spans="1:9" x14ac:dyDescent="0.35">
      <c r="A407" t="s">
        <v>27</v>
      </c>
      <c r="B407">
        <v>128734.63</v>
      </c>
      <c r="C407">
        <v>1904.6399999999999</v>
      </c>
      <c r="D407">
        <v>16841.68</v>
      </c>
      <c r="E407">
        <f>SUM(energy_project_total_consumption[[#This Row],[Water]]+energy_project_total_consumption[[#This Row],[Gas]]+energy_project_total_consumption[[#This Row],[Electricity]])</f>
        <v>147480.95000000001</v>
      </c>
      <c r="F407" t="s">
        <v>14</v>
      </c>
      <c r="G407">
        <v>2019</v>
      </c>
      <c r="H407" t="s">
        <v>10</v>
      </c>
      <c r="I407" t="s">
        <v>15</v>
      </c>
    </row>
    <row r="408" spans="1:9" x14ac:dyDescent="0.35">
      <c r="A408" t="s">
        <v>28</v>
      </c>
      <c r="B408">
        <v>83013.66</v>
      </c>
      <c r="C408">
        <v>1690.12</v>
      </c>
      <c r="D408">
        <v>11915.47</v>
      </c>
      <c r="E408">
        <f>SUM(energy_project_total_consumption[[#This Row],[Water]]+energy_project_total_consumption[[#This Row],[Gas]]+energy_project_total_consumption[[#This Row],[Electricity]])</f>
        <v>96619.25</v>
      </c>
      <c r="F408" t="s">
        <v>14</v>
      </c>
      <c r="G408">
        <v>2019</v>
      </c>
      <c r="H408" t="s">
        <v>10</v>
      </c>
      <c r="I408" t="s">
        <v>15</v>
      </c>
    </row>
    <row r="409" spans="1:9" x14ac:dyDescent="0.35">
      <c r="A409" t="s">
        <v>8</v>
      </c>
      <c r="B409">
        <v>130364.3</v>
      </c>
      <c r="C409">
        <v>1619.44</v>
      </c>
      <c r="D409">
        <v>16201.84</v>
      </c>
      <c r="E409">
        <f>SUM(energy_project_total_consumption[[#This Row],[Water]]+energy_project_total_consumption[[#This Row],[Gas]]+energy_project_total_consumption[[#This Row],[Electricity]])</f>
        <v>148185.57999999999</v>
      </c>
      <c r="F409" t="s">
        <v>9</v>
      </c>
      <c r="G409">
        <v>2019</v>
      </c>
      <c r="H409" t="s">
        <v>29</v>
      </c>
      <c r="I409" t="s">
        <v>9</v>
      </c>
    </row>
    <row r="410" spans="1:9" x14ac:dyDescent="0.35">
      <c r="A410" t="s">
        <v>11</v>
      </c>
      <c r="B410">
        <v>137528.09</v>
      </c>
      <c r="C410">
        <v>1297.6600000000001</v>
      </c>
      <c r="D410">
        <v>17735.41</v>
      </c>
      <c r="E410">
        <f>SUM(energy_project_total_consumption[[#This Row],[Water]]+energy_project_total_consumption[[#This Row],[Gas]]+energy_project_total_consumption[[#This Row],[Electricity]])</f>
        <v>156561.16</v>
      </c>
      <c r="F410" t="s">
        <v>9</v>
      </c>
      <c r="G410">
        <v>2019</v>
      </c>
      <c r="H410" t="s">
        <v>29</v>
      </c>
      <c r="I410" t="s">
        <v>9</v>
      </c>
    </row>
    <row r="411" spans="1:9" x14ac:dyDescent="0.35">
      <c r="A411" t="s">
        <v>12</v>
      </c>
      <c r="B411">
        <v>82039.95</v>
      </c>
      <c r="C411">
        <v>1890.07</v>
      </c>
      <c r="D411">
        <v>11145.43</v>
      </c>
      <c r="E411">
        <f>SUM(energy_project_total_consumption[[#This Row],[Water]]+energy_project_total_consumption[[#This Row],[Gas]]+energy_project_total_consumption[[#This Row],[Electricity]])</f>
        <v>95075.450000000012</v>
      </c>
      <c r="F411" t="s">
        <v>9</v>
      </c>
      <c r="G411">
        <v>2019</v>
      </c>
      <c r="H411" t="s">
        <v>29</v>
      </c>
      <c r="I411" t="s">
        <v>9</v>
      </c>
    </row>
    <row r="412" spans="1:9" x14ac:dyDescent="0.35">
      <c r="A412" t="s">
        <v>13</v>
      </c>
      <c r="B412">
        <v>135401.18</v>
      </c>
      <c r="C412">
        <v>2180.54</v>
      </c>
      <c r="D412">
        <v>14954.09</v>
      </c>
      <c r="E412">
        <f>SUM(energy_project_total_consumption[[#This Row],[Water]]+energy_project_total_consumption[[#This Row],[Gas]]+energy_project_total_consumption[[#This Row],[Electricity]])</f>
        <v>152535.81</v>
      </c>
      <c r="F412" t="s">
        <v>14</v>
      </c>
      <c r="G412">
        <v>2019</v>
      </c>
      <c r="H412" t="s">
        <v>29</v>
      </c>
      <c r="I412" t="s">
        <v>15</v>
      </c>
    </row>
    <row r="413" spans="1:9" x14ac:dyDescent="0.35">
      <c r="A413" t="s">
        <v>16</v>
      </c>
      <c r="B413">
        <v>95473.8</v>
      </c>
      <c r="C413">
        <v>1932.85</v>
      </c>
      <c r="D413">
        <v>12754.33</v>
      </c>
      <c r="E413">
        <f>SUM(energy_project_total_consumption[[#This Row],[Water]]+energy_project_total_consumption[[#This Row],[Gas]]+energy_project_total_consumption[[#This Row],[Electricity]])</f>
        <v>110160.98000000001</v>
      </c>
      <c r="F413" t="s">
        <v>17</v>
      </c>
      <c r="G413">
        <v>2019</v>
      </c>
      <c r="H413" t="s">
        <v>29</v>
      </c>
      <c r="I413" t="s">
        <v>18</v>
      </c>
    </row>
    <row r="414" spans="1:9" x14ac:dyDescent="0.35">
      <c r="A414" t="s">
        <v>19</v>
      </c>
      <c r="B414">
        <v>150776.25</v>
      </c>
      <c r="C414">
        <v>1297.3499999999999</v>
      </c>
      <c r="D414">
        <v>8911.8799999999992</v>
      </c>
      <c r="E414">
        <f>SUM(energy_project_total_consumption[[#This Row],[Water]]+energy_project_total_consumption[[#This Row],[Gas]]+energy_project_total_consumption[[#This Row],[Electricity]])</f>
        <v>160985.48000000001</v>
      </c>
      <c r="F414" t="s">
        <v>20</v>
      </c>
      <c r="G414">
        <v>2019</v>
      </c>
      <c r="H414" t="s">
        <v>29</v>
      </c>
      <c r="I414" t="s">
        <v>21</v>
      </c>
    </row>
    <row r="415" spans="1:9" x14ac:dyDescent="0.35">
      <c r="A415" t="s">
        <v>22</v>
      </c>
      <c r="B415">
        <v>98365.17</v>
      </c>
      <c r="C415">
        <v>1487.3799999999999</v>
      </c>
      <c r="D415">
        <v>12551.59</v>
      </c>
      <c r="E415">
        <f>SUM(energy_project_total_consumption[[#This Row],[Water]]+energy_project_total_consumption[[#This Row],[Gas]]+energy_project_total_consumption[[#This Row],[Electricity]])</f>
        <v>112404.14</v>
      </c>
      <c r="F415" t="s">
        <v>23</v>
      </c>
      <c r="G415">
        <v>2019</v>
      </c>
      <c r="H415" t="s">
        <v>29</v>
      </c>
      <c r="I415" t="s">
        <v>24</v>
      </c>
    </row>
    <row r="416" spans="1:9" x14ac:dyDescent="0.35">
      <c r="A416" t="s">
        <v>25</v>
      </c>
      <c r="B416">
        <v>66526.929999999993</v>
      </c>
      <c r="C416">
        <v>1977.18</v>
      </c>
      <c r="D416">
        <v>11177.67</v>
      </c>
      <c r="E416">
        <f>SUM(energy_project_total_consumption[[#This Row],[Water]]+energy_project_total_consumption[[#This Row],[Gas]]+energy_project_total_consumption[[#This Row],[Electricity]])</f>
        <v>79681.779999999984</v>
      </c>
      <c r="F416" t="s">
        <v>17</v>
      </c>
      <c r="G416">
        <v>2019</v>
      </c>
      <c r="H416" t="s">
        <v>29</v>
      </c>
      <c r="I416" t="s">
        <v>18</v>
      </c>
    </row>
    <row r="417" spans="1:9" x14ac:dyDescent="0.35">
      <c r="A417" t="s">
        <v>26</v>
      </c>
      <c r="B417">
        <v>116480.02</v>
      </c>
      <c r="C417">
        <v>1604.56</v>
      </c>
      <c r="D417">
        <v>17920.79</v>
      </c>
      <c r="E417">
        <f>SUM(energy_project_total_consumption[[#This Row],[Water]]+energy_project_total_consumption[[#This Row],[Gas]]+energy_project_total_consumption[[#This Row],[Electricity]])</f>
        <v>136005.37</v>
      </c>
      <c r="F417" t="s">
        <v>17</v>
      </c>
      <c r="G417">
        <v>2019</v>
      </c>
      <c r="H417" t="s">
        <v>29</v>
      </c>
      <c r="I417" t="s">
        <v>18</v>
      </c>
    </row>
    <row r="418" spans="1:9" x14ac:dyDescent="0.35">
      <c r="A418" t="s">
        <v>27</v>
      </c>
      <c r="B418">
        <v>66203.289999999994</v>
      </c>
      <c r="C418">
        <v>1470.02</v>
      </c>
      <c r="D418">
        <v>13210.34</v>
      </c>
      <c r="E418">
        <f>SUM(energy_project_total_consumption[[#This Row],[Water]]+energy_project_total_consumption[[#This Row],[Gas]]+energy_project_total_consumption[[#This Row],[Electricity]])</f>
        <v>80883.649999999994</v>
      </c>
      <c r="F418" t="s">
        <v>14</v>
      </c>
      <c r="G418">
        <v>2019</v>
      </c>
      <c r="H418" t="s">
        <v>29</v>
      </c>
      <c r="I418" t="s">
        <v>15</v>
      </c>
    </row>
    <row r="419" spans="1:9" x14ac:dyDescent="0.35">
      <c r="A419" t="s">
        <v>28</v>
      </c>
      <c r="B419">
        <v>156169.32</v>
      </c>
      <c r="C419">
        <v>2103.04</v>
      </c>
      <c r="D419">
        <v>11264.78</v>
      </c>
      <c r="E419">
        <f>SUM(energy_project_total_consumption[[#This Row],[Water]]+energy_project_total_consumption[[#This Row],[Gas]]+energy_project_total_consumption[[#This Row],[Electricity]])</f>
        <v>169537.14</v>
      </c>
      <c r="F419" t="s">
        <v>14</v>
      </c>
      <c r="G419">
        <v>2019</v>
      </c>
      <c r="H419" t="s">
        <v>29</v>
      </c>
      <c r="I419" t="s">
        <v>15</v>
      </c>
    </row>
    <row r="420" spans="1:9" x14ac:dyDescent="0.35">
      <c r="A420" t="s">
        <v>8</v>
      </c>
      <c r="B420">
        <v>84324.96</v>
      </c>
      <c r="C420">
        <v>1730.42</v>
      </c>
      <c r="D420">
        <v>13078.28</v>
      </c>
      <c r="E420">
        <f>SUM(energy_project_total_consumption[[#This Row],[Water]]+energy_project_total_consumption[[#This Row],[Gas]]+energy_project_total_consumption[[#This Row],[Electricity]])</f>
        <v>99133.66</v>
      </c>
      <c r="F420" t="s">
        <v>9</v>
      </c>
      <c r="G420">
        <v>2019</v>
      </c>
      <c r="H420" t="s">
        <v>30</v>
      </c>
      <c r="I420" t="s">
        <v>9</v>
      </c>
    </row>
    <row r="421" spans="1:9" x14ac:dyDescent="0.35">
      <c r="A421" t="s">
        <v>11</v>
      </c>
      <c r="B421">
        <v>151538.54</v>
      </c>
      <c r="C421">
        <v>2198.21</v>
      </c>
      <c r="D421">
        <v>14370.98</v>
      </c>
      <c r="E421">
        <f>SUM(energy_project_total_consumption[[#This Row],[Water]]+energy_project_total_consumption[[#This Row],[Gas]]+energy_project_total_consumption[[#This Row],[Electricity]])</f>
        <v>168107.73</v>
      </c>
      <c r="F421" t="s">
        <v>9</v>
      </c>
      <c r="G421">
        <v>2019</v>
      </c>
      <c r="H421" t="s">
        <v>30</v>
      </c>
      <c r="I421" t="s">
        <v>9</v>
      </c>
    </row>
    <row r="422" spans="1:9" x14ac:dyDescent="0.35">
      <c r="A422" t="s">
        <v>12</v>
      </c>
      <c r="B422">
        <v>125340.44</v>
      </c>
      <c r="C422">
        <v>1917.97</v>
      </c>
      <c r="D422">
        <v>16496.03</v>
      </c>
      <c r="E422">
        <f>SUM(energy_project_total_consumption[[#This Row],[Water]]+energy_project_total_consumption[[#This Row],[Gas]]+energy_project_total_consumption[[#This Row],[Electricity]])</f>
        <v>143754.44</v>
      </c>
      <c r="F422" t="s">
        <v>9</v>
      </c>
      <c r="G422">
        <v>2019</v>
      </c>
      <c r="H422" t="s">
        <v>30</v>
      </c>
      <c r="I422" t="s">
        <v>9</v>
      </c>
    </row>
    <row r="423" spans="1:9" x14ac:dyDescent="0.35">
      <c r="A423" t="s">
        <v>13</v>
      </c>
      <c r="B423">
        <v>64955.229999999996</v>
      </c>
      <c r="C423">
        <v>2089.71</v>
      </c>
      <c r="D423">
        <v>15861.46</v>
      </c>
      <c r="E423">
        <f>SUM(energy_project_total_consumption[[#This Row],[Water]]+energy_project_total_consumption[[#This Row],[Gas]]+energy_project_total_consumption[[#This Row],[Electricity]])</f>
        <v>82906.399999999994</v>
      </c>
      <c r="F423" t="s">
        <v>14</v>
      </c>
      <c r="G423">
        <v>2019</v>
      </c>
      <c r="H423" t="s">
        <v>30</v>
      </c>
      <c r="I423" t="s">
        <v>15</v>
      </c>
    </row>
    <row r="424" spans="1:9" x14ac:dyDescent="0.35">
      <c r="A424" t="s">
        <v>16</v>
      </c>
      <c r="B424">
        <v>96897.63</v>
      </c>
      <c r="C424">
        <v>1479.32</v>
      </c>
      <c r="D424">
        <v>11934.38</v>
      </c>
      <c r="E424">
        <f>SUM(energy_project_total_consumption[[#This Row],[Water]]+energy_project_total_consumption[[#This Row],[Gas]]+energy_project_total_consumption[[#This Row],[Electricity]])</f>
        <v>110311.33000000002</v>
      </c>
      <c r="F424" t="s">
        <v>17</v>
      </c>
      <c r="G424">
        <v>2019</v>
      </c>
      <c r="H424" t="s">
        <v>30</v>
      </c>
      <c r="I424" t="s">
        <v>18</v>
      </c>
    </row>
    <row r="425" spans="1:9" x14ac:dyDescent="0.35">
      <c r="A425" t="s">
        <v>19</v>
      </c>
      <c r="B425">
        <v>86258.74</v>
      </c>
      <c r="C425">
        <v>1736</v>
      </c>
      <c r="D425">
        <v>14230.86</v>
      </c>
      <c r="E425">
        <f>SUM(energy_project_total_consumption[[#This Row],[Water]]+energy_project_total_consumption[[#This Row],[Gas]]+energy_project_total_consumption[[#This Row],[Electricity]])</f>
        <v>102225.60000000001</v>
      </c>
      <c r="F425" t="s">
        <v>20</v>
      </c>
      <c r="G425">
        <v>2019</v>
      </c>
      <c r="H425" t="s">
        <v>30</v>
      </c>
      <c r="I425" t="s">
        <v>21</v>
      </c>
    </row>
    <row r="426" spans="1:9" x14ac:dyDescent="0.35">
      <c r="A426" t="s">
        <v>22</v>
      </c>
      <c r="B426">
        <v>102871.33</v>
      </c>
      <c r="C426">
        <v>1317.81</v>
      </c>
      <c r="D426">
        <v>15557.66</v>
      </c>
      <c r="E426">
        <f>SUM(energy_project_total_consumption[[#This Row],[Water]]+energy_project_total_consumption[[#This Row],[Gas]]+energy_project_total_consumption[[#This Row],[Electricity]])</f>
        <v>119746.8</v>
      </c>
      <c r="F426" t="s">
        <v>23</v>
      </c>
      <c r="G426">
        <v>2019</v>
      </c>
      <c r="H426" t="s">
        <v>30</v>
      </c>
      <c r="I426" t="s">
        <v>24</v>
      </c>
    </row>
    <row r="427" spans="1:9" x14ac:dyDescent="0.35">
      <c r="A427" t="s">
        <v>25</v>
      </c>
      <c r="B427">
        <v>82087.069999999992</v>
      </c>
      <c r="C427">
        <v>1869.61</v>
      </c>
      <c r="D427">
        <v>15907.03</v>
      </c>
      <c r="E427">
        <f>SUM(energy_project_total_consumption[[#This Row],[Water]]+energy_project_total_consumption[[#This Row],[Gas]]+energy_project_total_consumption[[#This Row],[Electricity]])</f>
        <v>99863.709999999992</v>
      </c>
      <c r="F427" t="s">
        <v>17</v>
      </c>
      <c r="G427">
        <v>2019</v>
      </c>
      <c r="H427" t="s">
        <v>30</v>
      </c>
      <c r="I427" t="s">
        <v>18</v>
      </c>
    </row>
    <row r="428" spans="1:9" x14ac:dyDescent="0.35">
      <c r="A428" t="s">
        <v>26</v>
      </c>
      <c r="B428">
        <v>155367.35</v>
      </c>
      <c r="C428">
        <v>1710.27</v>
      </c>
      <c r="D428">
        <v>17815.7</v>
      </c>
      <c r="E428">
        <f>SUM(energy_project_total_consumption[[#This Row],[Water]]+energy_project_total_consumption[[#This Row],[Gas]]+energy_project_total_consumption[[#This Row],[Electricity]])</f>
        <v>174893.32</v>
      </c>
      <c r="F428" t="s">
        <v>17</v>
      </c>
      <c r="G428">
        <v>2019</v>
      </c>
      <c r="H428" t="s">
        <v>30</v>
      </c>
      <c r="I428" t="s">
        <v>18</v>
      </c>
    </row>
    <row r="429" spans="1:9" x14ac:dyDescent="0.35">
      <c r="A429" t="s">
        <v>27</v>
      </c>
      <c r="B429">
        <v>156385.70000000001</v>
      </c>
      <c r="C429">
        <v>1389.73</v>
      </c>
      <c r="D429">
        <v>13740.75</v>
      </c>
      <c r="E429">
        <f>SUM(energy_project_total_consumption[[#This Row],[Water]]+energy_project_total_consumption[[#This Row],[Gas]]+energy_project_total_consumption[[#This Row],[Electricity]])</f>
        <v>171516.18000000002</v>
      </c>
      <c r="F429" t="s">
        <v>14</v>
      </c>
      <c r="G429">
        <v>2019</v>
      </c>
      <c r="H429" t="s">
        <v>30</v>
      </c>
      <c r="I429" t="s">
        <v>15</v>
      </c>
    </row>
    <row r="430" spans="1:9" x14ac:dyDescent="0.35">
      <c r="A430" t="s">
        <v>28</v>
      </c>
      <c r="B430">
        <v>134354.62</v>
      </c>
      <c r="C430">
        <v>2169.38</v>
      </c>
      <c r="D430">
        <v>17854.759999999998</v>
      </c>
      <c r="E430">
        <f>SUM(energy_project_total_consumption[[#This Row],[Water]]+energy_project_total_consumption[[#This Row],[Gas]]+energy_project_total_consumption[[#This Row],[Electricity]])</f>
        <v>154378.76</v>
      </c>
      <c r="F430" t="s">
        <v>14</v>
      </c>
      <c r="G430">
        <v>2019</v>
      </c>
      <c r="H430" t="s">
        <v>30</v>
      </c>
      <c r="I430" t="s">
        <v>15</v>
      </c>
    </row>
    <row r="431" spans="1:9" x14ac:dyDescent="0.35">
      <c r="A431" t="s">
        <v>8</v>
      </c>
      <c r="B431">
        <v>112285.72</v>
      </c>
      <c r="C431">
        <v>1771.65</v>
      </c>
      <c r="D431">
        <v>17733.240000000002</v>
      </c>
      <c r="E431">
        <f>SUM(energy_project_total_consumption[[#This Row],[Water]]+energy_project_total_consumption[[#This Row],[Gas]]+energy_project_total_consumption[[#This Row],[Electricity]])</f>
        <v>131790.60999999999</v>
      </c>
      <c r="F431" t="s">
        <v>9</v>
      </c>
      <c r="G431">
        <v>2019</v>
      </c>
      <c r="H431" t="s">
        <v>31</v>
      </c>
      <c r="I431" t="s">
        <v>9</v>
      </c>
    </row>
    <row r="432" spans="1:9" x14ac:dyDescent="0.35">
      <c r="A432" t="s">
        <v>11</v>
      </c>
      <c r="B432">
        <v>121902.54</v>
      </c>
      <c r="C432">
        <v>1536.36</v>
      </c>
      <c r="D432">
        <v>15262.85</v>
      </c>
      <c r="E432">
        <f>SUM(energy_project_total_consumption[[#This Row],[Water]]+energy_project_total_consumption[[#This Row],[Gas]]+energy_project_total_consumption[[#This Row],[Electricity]])</f>
        <v>138701.75</v>
      </c>
      <c r="F432" t="s">
        <v>9</v>
      </c>
      <c r="G432">
        <v>2019</v>
      </c>
      <c r="H432" t="s">
        <v>31</v>
      </c>
      <c r="I432" t="s">
        <v>9</v>
      </c>
    </row>
    <row r="433" spans="1:9" x14ac:dyDescent="0.35">
      <c r="A433" t="s">
        <v>12</v>
      </c>
      <c r="B433">
        <v>90649.58</v>
      </c>
      <c r="C433">
        <v>1598.98</v>
      </c>
      <c r="D433">
        <v>9956.58</v>
      </c>
      <c r="E433">
        <f>SUM(energy_project_total_consumption[[#This Row],[Water]]+energy_project_total_consumption[[#This Row],[Gas]]+energy_project_total_consumption[[#This Row],[Electricity]])</f>
        <v>102205.14</v>
      </c>
      <c r="F433" t="s">
        <v>9</v>
      </c>
      <c r="G433">
        <v>2019</v>
      </c>
      <c r="H433" t="s">
        <v>31</v>
      </c>
      <c r="I433" t="s">
        <v>9</v>
      </c>
    </row>
    <row r="434" spans="1:9" x14ac:dyDescent="0.35">
      <c r="A434" t="s">
        <v>13</v>
      </c>
      <c r="B434">
        <v>111916.2</v>
      </c>
      <c r="C434">
        <v>1644.24</v>
      </c>
      <c r="D434">
        <v>16364.59</v>
      </c>
      <c r="E434">
        <f>SUM(energy_project_total_consumption[[#This Row],[Water]]+energy_project_total_consumption[[#This Row],[Gas]]+energy_project_total_consumption[[#This Row],[Electricity]])</f>
        <v>129925.03</v>
      </c>
      <c r="F434" t="s">
        <v>14</v>
      </c>
      <c r="G434">
        <v>2019</v>
      </c>
      <c r="H434" t="s">
        <v>31</v>
      </c>
      <c r="I434" t="s">
        <v>15</v>
      </c>
    </row>
    <row r="435" spans="1:9" x14ac:dyDescent="0.35">
      <c r="A435" t="s">
        <v>16</v>
      </c>
      <c r="B435">
        <v>115599.93</v>
      </c>
      <c r="C435">
        <v>1957.03</v>
      </c>
      <c r="D435">
        <v>16110.7</v>
      </c>
      <c r="E435">
        <f>SUM(energy_project_total_consumption[[#This Row],[Water]]+energy_project_total_consumption[[#This Row],[Gas]]+energy_project_total_consumption[[#This Row],[Electricity]])</f>
        <v>133667.66</v>
      </c>
      <c r="F435" t="s">
        <v>17</v>
      </c>
      <c r="G435">
        <v>2019</v>
      </c>
      <c r="H435" t="s">
        <v>31</v>
      </c>
      <c r="I435" t="s">
        <v>18</v>
      </c>
    </row>
    <row r="436" spans="1:9" x14ac:dyDescent="0.35">
      <c r="A436" t="s">
        <v>19</v>
      </c>
      <c r="B436">
        <v>70573.36</v>
      </c>
      <c r="C436">
        <v>1704.3799999999999</v>
      </c>
      <c r="D436">
        <v>15386.23</v>
      </c>
      <c r="E436">
        <f>SUM(energy_project_total_consumption[[#This Row],[Water]]+energy_project_total_consumption[[#This Row],[Gas]]+energy_project_total_consumption[[#This Row],[Electricity]])</f>
        <v>87663.97</v>
      </c>
      <c r="F436" t="s">
        <v>20</v>
      </c>
      <c r="G436">
        <v>2019</v>
      </c>
      <c r="H436" t="s">
        <v>31</v>
      </c>
      <c r="I436" t="s">
        <v>21</v>
      </c>
    </row>
    <row r="437" spans="1:9" x14ac:dyDescent="0.35">
      <c r="A437" t="s">
        <v>22</v>
      </c>
      <c r="B437">
        <v>90264.87</v>
      </c>
      <c r="C437">
        <v>1553.1</v>
      </c>
      <c r="D437">
        <v>14935.49</v>
      </c>
      <c r="E437">
        <f>SUM(energy_project_total_consumption[[#This Row],[Water]]+energy_project_total_consumption[[#This Row],[Gas]]+energy_project_total_consumption[[#This Row],[Electricity]])</f>
        <v>106753.46</v>
      </c>
      <c r="F437" t="s">
        <v>23</v>
      </c>
      <c r="G437">
        <v>2019</v>
      </c>
      <c r="H437" t="s">
        <v>31</v>
      </c>
      <c r="I437" t="s">
        <v>24</v>
      </c>
    </row>
    <row r="438" spans="1:9" x14ac:dyDescent="0.35">
      <c r="A438" t="s">
        <v>25</v>
      </c>
      <c r="B438">
        <v>93145.7</v>
      </c>
      <c r="C438">
        <v>1522.1</v>
      </c>
      <c r="D438">
        <v>14619.91</v>
      </c>
      <c r="E438">
        <f>SUM(energy_project_total_consumption[[#This Row],[Water]]+energy_project_total_consumption[[#This Row],[Gas]]+energy_project_total_consumption[[#This Row],[Electricity]])</f>
        <v>109287.71</v>
      </c>
      <c r="F438" t="s">
        <v>17</v>
      </c>
      <c r="G438">
        <v>2019</v>
      </c>
      <c r="H438" t="s">
        <v>31</v>
      </c>
      <c r="I438" t="s">
        <v>18</v>
      </c>
    </row>
    <row r="439" spans="1:9" x14ac:dyDescent="0.35">
      <c r="A439" t="s">
        <v>26</v>
      </c>
      <c r="B439">
        <v>122162.01</v>
      </c>
      <c r="C439">
        <v>1672.76</v>
      </c>
      <c r="D439">
        <v>11898.73</v>
      </c>
      <c r="E439">
        <f>SUM(energy_project_total_consumption[[#This Row],[Water]]+energy_project_total_consumption[[#This Row],[Gas]]+energy_project_total_consumption[[#This Row],[Electricity]])</f>
        <v>135733.5</v>
      </c>
      <c r="F439" t="s">
        <v>17</v>
      </c>
      <c r="G439">
        <v>2019</v>
      </c>
      <c r="H439" t="s">
        <v>31</v>
      </c>
      <c r="I439" t="s">
        <v>18</v>
      </c>
    </row>
    <row r="440" spans="1:9" x14ac:dyDescent="0.35">
      <c r="A440" t="s">
        <v>27</v>
      </c>
      <c r="B440">
        <v>97992.55</v>
      </c>
      <c r="C440">
        <v>1677.72</v>
      </c>
      <c r="D440">
        <v>10890.92</v>
      </c>
      <c r="E440">
        <f>SUM(energy_project_total_consumption[[#This Row],[Water]]+energy_project_total_consumption[[#This Row],[Gas]]+energy_project_total_consumption[[#This Row],[Electricity]])</f>
        <v>110561.19</v>
      </c>
      <c r="F440" t="s">
        <v>14</v>
      </c>
      <c r="G440">
        <v>2019</v>
      </c>
      <c r="H440" t="s">
        <v>31</v>
      </c>
      <c r="I440" t="s">
        <v>15</v>
      </c>
    </row>
    <row r="441" spans="1:9" x14ac:dyDescent="0.35">
      <c r="A441" t="s">
        <v>28</v>
      </c>
      <c r="B441">
        <v>142541.41</v>
      </c>
      <c r="C441">
        <v>1970.36</v>
      </c>
      <c r="D441">
        <v>9047.35</v>
      </c>
      <c r="E441">
        <f>SUM(energy_project_total_consumption[[#This Row],[Water]]+energy_project_total_consumption[[#This Row],[Gas]]+energy_project_total_consumption[[#This Row],[Electricity]])</f>
        <v>153559.12</v>
      </c>
      <c r="F441" t="s">
        <v>14</v>
      </c>
      <c r="G441">
        <v>2019</v>
      </c>
      <c r="H441" t="s">
        <v>31</v>
      </c>
      <c r="I441" t="s">
        <v>15</v>
      </c>
    </row>
    <row r="442" spans="1:9" x14ac:dyDescent="0.35">
      <c r="A442" t="s">
        <v>8</v>
      </c>
      <c r="B442">
        <v>70896.069999999992</v>
      </c>
      <c r="C442">
        <v>2133.42</v>
      </c>
      <c r="D442">
        <v>13434.47</v>
      </c>
      <c r="E442">
        <f>SUM(energy_project_total_consumption[[#This Row],[Water]]+energy_project_total_consumption[[#This Row],[Gas]]+energy_project_total_consumption[[#This Row],[Electricity]])</f>
        <v>86463.959999999992</v>
      </c>
      <c r="F442" t="s">
        <v>9</v>
      </c>
      <c r="G442">
        <v>2019</v>
      </c>
      <c r="H442" t="s">
        <v>32</v>
      </c>
      <c r="I442" t="s">
        <v>9</v>
      </c>
    </row>
    <row r="443" spans="1:9" x14ac:dyDescent="0.35">
      <c r="A443" t="s">
        <v>11</v>
      </c>
      <c r="B443">
        <v>141166.56</v>
      </c>
      <c r="C443">
        <v>2236.0300000000002</v>
      </c>
      <c r="D443">
        <v>10768.16</v>
      </c>
      <c r="E443">
        <f>SUM(energy_project_total_consumption[[#This Row],[Water]]+energy_project_total_consumption[[#This Row],[Gas]]+energy_project_total_consumption[[#This Row],[Electricity]])</f>
        <v>154170.75</v>
      </c>
      <c r="F443" t="s">
        <v>9</v>
      </c>
      <c r="G443">
        <v>2019</v>
      </c>
      <c r="H443" t="s">
        <v>32</v>
      </c>
      <c r="I443" t="s">
        <v>9</v>
      </c>
    </row>
    <row r="444" spans="1:9" x14ac:dyDescent="0.35">
      <c r="A444" t="s">
        <v>12</v>
      </c>
      <c r="B444">
        <v>72380.350000000006</v>
      </c>
      <c r="C444">
        <v>1576.97</v>
      </c>
      <c r="D444">
        <v>13423.31</v>
      </c>
      <c r="E444">
        <f>SUM(energy_project_total_consumption[[#This Row],[Water]]+energy_project_total_consumption[[#This Row],[Gas]]+energy_project_total_consumption[[#This Row],[Electricity]])</f>
        <v>87380.63</v>
      </c>
      <c r="F444" t="s">
        <v>9</v>
      </c>
      <c r="G444">
        <v>2019</v>
      </c>
      <c r="H444" t="s">
        <v>32</v>
      </c>
      <c r="I444" t="s">
        <v>9</v>
      </c>
    </row>
    <row r="445" spans="1:9" x14ac:dyDescent="0.35">
      <c r="A445" t="s">
        <v>13</v>
      </c>
      <c r="B445">
        <v>86021.59</v>
      </c>
      <c r="C445">
        <v>2099.94</v>
      </c>
      <c r="D445">
        <v>16673.97</v>
      </c>
      <c r="E445">
        <f>SUM(energy_project_total_consumption[[#This Row],[Water]]+energy_project_total_consumption[[#This Row],[Gas]]+energy_project_total_consumption[[#This Row],[Electricity]])</f>
        <v>104795.5</v>
      </c>
      <c r="F445" t="s">
        <v>14</v>
      </c>
      <c r="G445">
        <v>2019</v>
      </c>
      <c r="H445" t="s">
        <v>32</v>
      </c>
      <c r="I445" t="s">
        <v>15</v>
      </c>
    </row>
    <row r="446" spans="1:9" x14ac:dyDescent="0.35">
      <c r="A446" t="s">
        <v>16</v>
      </c>
      <c r="B446">
        <v>107834.12</v>
      </c>
      <c r="C446">
        <v>2161.3200000000002</v>
      </c>
      <c r="D446">
        <v>9555.44</v>
      </c>
      <c r="E446">
        <f>SUM(energy_project_total_consumption[[#This Row],[Water]]+energy_project_total_consumption[[#This Row],[Gas]]+energy_project_total_consumption[[#This Row],[Electricity]])</f>
        <v>119550.88</v>
      </c>
      <c r="F446" t="s">
        <v>17</v>
      </c>
      <c r="G446">
        <v>2019</v>
      </c>
      <c r="H446" t="s">
        <v>32</v>
      </c>
      <c r="I446" t="s">
        <v>18</v>
      </c>
    </row>
    <row r="447" spans="1:9" x14ac:dyDescent="0.35">
      <c r="A447" t="s">
        <v>19</v>
      </c>
      <c r="B447">
        <v>131049.4</v>
      </c>
      <c r="C447">
        <v>2141.79</v>
      </c>
      <c r="D447">
        <v>17284.05</v>
      </c>
      <c r="E447">
        <f>SUM(energy_project_total_consumption[[#This Row],[Water]]+energy_project_total_consumption[[#This Row],[Gas]]+energy_project_total_consumption[[#This Row],[Electricity]])</f>
        <v>150475.24</v>
      </c>
      <c r="F447" t="s">
        <v>20</v>
      </c>
      <c r="G447">
        <v>2019</v>
      </c>
      <c r="H447" t="s">
        <v>32</v>
      </c>
      <c r="I447" t="s">
        <v>21</v>
      </c>
    </row>
    <row r="448" spans="1:9" x14ac:dyDescent="0.35">
      <c r="A448" t="s">
        <v>22</v>
      </c>
      <c r="B448">
        <v>125827.45</v>
      </c>
      <c r="C448">
        <v>1745.3</v>
      </c>
      <c r="D448">
        <v>14615.26</v>
      </c>
      <c r="E448">
        <f>SUM(energy_project_total_consumption[[#This Row],[Water]]+energy_project_total_consumption[[#This Row],[Gas]]+energy_project_total_consumption[[#This Row],[Electricity]])</f>
        <v>142188.01</v>
      </c>
      <c r="F448" t="s">
        <v>23</v>
      </c>
      <c r="G448">
        <v>2019</v>
      </c>
      <c r="H448" t="s">
        <v>32</v>
      </c>
      <c r="I448" t="s">
        <v>24</v>
      </c>
    </row>
    <row r="449" spans="1:9" x14ac:dyDescent="0.35">
      <c r="A449" t="s">
        <v>25</v>
      </c>
      <c r="B449">
        <v>98483.59</v>
      </c>
      <c r="C449">
        <v>1667.8</v>
      </c>
      <c r="D449">
        <v>13187.09</v>
      </c>
      <c r="E449">
        <f>SUM(energy_project_total_consumption[[#This Row],[Water]]+energy_project_total_consumption[[#This Row],[Gas]]+energy_project_total_consumption[[#This Row],[Electricity]])</f>
        <v>113338.48</v>
      </c>
      <c r="F449" t="s">
        <v>17</v>
      </c>
      <c r="G449">
        <v>2019</v>
      </c>
      <c r="H449" t="s">
        <v>32</v>
      </c>
      <c r="I449" t="s">
        <v>18</v>
      </c>
    </row>
    <row r="450" spans="1:9" x14ac:dyDescent="0.35">
      <c r="A450" t="s">
        <v>26</v>
      </c>
      <c r="B450">
        <v>91130.39</v>
      </c>
      <c r="C450">
        <v>1486.45</v>
      </c>
      <c r="D450">
        <v>11982.74</v>
      </c>
      <c r="E450">
        <f>SUM(energy_project_total_consumption[[#This Row],[Water]]+energy_project_total_consumption[[#This Row],[Gas]]+energy_project_total_consumption[[#This Row],[Electricity]])</f>
        <v>104599.58</v>
      </c>
      <c r="F450" t="s">
        <v>17</v>
      </c>
      <c r="G450">
        <v>2019</v>
      </c>
      <c r="H450" t="s">
        <v>32</v>
      </c>
      <c r="I450" t="s">
        <v>18</v>
      </c>
    </row>
    <row r="451" spans="1:9" x14ac:dyDescent="0.35">
      <c r="A451" t="s">
        <v>27</v>
      </c>
      <c r="B451">
        <v>70209.73</v>
      </c>
      <c r="C451">
        <v>1621.3</v>
      </c>
      <c r="D451">
        <v>15934.619999999999</v>
      </c>
      <c r="E451">
        <f>SUM(energy_project_total_consumption[[#This Row],[Water]]+energy_project_total_consumption[[#This Row],[Gas]]+energy_project_total_consumption[[#This Row],[Electricity]])</f>
        <v>87765.65</v>
      </c>
      <c r="F451" t="s">
        <v>14</v>
      </c>
      <c r="G451">
        <v>2019</v>
      </c>
      <c r="H451" t="s">
        <v>32</v>
      </c>
      <c r="I451" t="s">
        <v>15</v>
      </c>
    </row>
    <row r="452" spans="1:9" x14ac:dyDescent="0.35">
      <c r="A452" t="s">
        <v>28</v>
      </c>
      <c r="B452">
        <v>118073.11</v>
      </c>
      <c r="C452">
        <v>1419.18</v>
      </c>
      <c r="D452">
        <v>16113.8</v>
      </c>
      <c r="E452">
        <f>SUM(energy_project_total_consumption[[#This Row],[Water]]+energy_project_total_consumption[[#This Row],[Gas]]+energy_project_total_consumption[[#This Row],[Electricity]])</f>
        <v>135606.09</v>
      </c>
      <c r="F452" t="s">
        <v>14</v>
      </c>
      <c r="G452">
        <v>2019</v>
      </c>
      <c r="H452" t="s">
        <v>32</v>
      </c>
      <c r="I452" t="s">
        <v>15</v>
      </c>
    </row>
    <row r="453" spans="1:9" x14ac:dyDescent="0.35">
      <c r="A453" t="s">
        <v>8</v>
      </c>
      <c r="B453">
        <v>73254.86</v>
      </c>
      <c r="C453">
        <v>2144.89</v>
      </c>
      <c r="D453">
        <v>11971.58</v>
      </c>
      <c r="E453">
        <f>SUM(energy_project_total_consumption[[#This Row],[Water]]+energy_project_total_consumption[[#This Row],[Gas]]+energy_project_total_consumption[[#This Row],[Electricity]])</f>
        <v>87371.33</v>
      </c>
      <c r="F453" t="s">
        <v>9</v>
      </c>
      <c r="G453">
        <v>2019</v>
      </c>
      <c r="H453" t="s">
        <v>33</v>
      </c>
      <c r="I453" t="s">
        <v>9</v>
      </c>
    </row>
    <row r="454" spans="1:9" x14ac:dyDescent="0.35">
      <c r="A454" t="s">
        <v>11</v>
      </c>
      <c r="B454">
        <v>155659.68</v>
      </c>
      <c r="C454">
        <v>1798.31</v>
      </c>
      <c r="D454">
        <v>12153.86</v>
      </c>
      <c r="E454">
        <f>SUM(energy_project_total_consumption[[#This Row],[Water]]+energy_project_total_consumption[[#This Row],[Gas]]+energy_project_total_consumption[[#This Row],[Electricity]])</f>
        <v>169611.84999999998</v>
      </c>
      <c r="F454" t="s">
        <v>9</v>
      </c>
      <c r="G454">
        <v>2019</v>
      </c>
      <c r="H454" t="s">
        <v>33</v>
      </c>
      <c r="I454" t="s">
        <v>9</v>
      </c>
    </row>
    <row r="455" spans="1:9" x14ac:dyDescent="0.35">
      <c r="A455" t="s">
        <v>12</v>
      </c>
      <c r="B455">
        <v>99179.85</v>
      </c>
      <c r="C455">
        <v>2156.67</v>
      </c>
      <c r="D455">
        <v>15070.03</v>
      </c>
      <c r="E455">
        <f>SUM(energy_project_total_consumption[[#This Row],[Water]]+energy_project_total_consumption[[#This Row],[Gas]]+energy_project_total_consumption[[#This Row],[Electricity]])</f>
        <v>116406.55</v>
      </c>
      <c r="F455" t="s">
        <v>9</v>
      </c>
      <c r="G455">
        <v>2019</v>
      </c>
      <c r="H455" t="s">
        <v>33</v>
      </c>
      <c r="I455" t="s">
        <v>9</v>
      </c>
    </row>
    <row r="456" spans="1:9" x14ac:dyDescent="0.35">
      <c r="A456" t="s">
        <v>13</v>
      </c>
      <c r="B456">
        <v>113561.99</v>
      </c>
      <c r="C456">
        <v>2086.3000000000002</v>
      </c>
      <c r="D456">
        <v>9743.92</v>
      </c>
      <c r="E456">
        <f>SUM(energy_project_total_consumption[[#This Row],[Water]]+energy_project_total_consumption[[#This Row],[Gas]]+energy_project_total_consumption[[#This Row],[Electricity]])</f>
        <v>125392.21</v>
      </c>
      <c r="F456" t="s">
        <v>14</v>
      </c>
      <c r="G456">
        <v>2019</v>
      </c>
      <c r="H456" t="s">
        <v>33</v>
      </c>
      <c r="I456" t="s">
        <v>15</v>
      </c>
    </row>
    <row r="457" spans="1:9" x14ac:dyDescent="0.35">
      <c r="A457" t="s">
        <v>16</v>
      </c>
      <c r="B457">
        <v>149933.04999999999</v>
      </c>
      <c r="C457">
        <v>1341.99</v>
      </c>
      <c r="D457">
        <v>10205.51</v>
      </c>
      <c r="E457">
        <f>SUM(energy_project_total_consumption[[#This Row],[Water]]+energy_project_total_consumption[[#This Row],[Gas]]+energy_project_total_consumption[[#This Row],[Electricity]])</f>
        <v>161480.54999999999</v>
      </c>
      <c r="F457" t="s">
        <v>17</v>
      </c>
      <c r="G457">
        <v>2019</v>
      </c>
      <c r="H457" t="s">
        <v>33</v>
      </c>
      <c r="I457" t="s">
        <v>18</v>
      </c>
    </row>
    <row r="458" spans="1:9" x14ac:dyDescent="0.35">
      <c r="A458" t="s">
        <v>19</v>
      </c>
      <c r="B458">
        <v>108494.73</v>
      </c>
      <c r="C458">
        <v>2165.66</v>
      </c>
      <c r="D458">
        <v>9192.74</v>
      </c>
      <c r="E458">
        <f>SUM(energy_project_total_consumption[[#This Row],[Water]]+energy_project_total_consumption[[#This Row],[Gas]]+energy_project_total_consumption[[#This Row],[Electricity]])</f>
        <v>119853.13</v>
      </c>
      <c r="F458" t="s">
        <v>20</v>
      </c>
      <c r="G458">
        <v>2019</v>
      </c>
      <c r="H458" t="s">
        <v>33</v>
      </c>
      <c r="I458" t="s">
        <v>21</v>
      </c>
    </row>
    <row r="459" spans="1:9" x14ac:dyDescent="0.35">
      <c r="A459" t="s">
        <v>22</v>
      </c>
      <c r="B459">
        <v>132027.45000000001</v>
      </c>
      <c r="C459">
        <v>1779.4</v>
      </c>
      <c r="D459">
        <v>17825</v>
      </c>
      <c r="E459">
        <f>SUM(energy_project_total_consumption[[#This Row],[Water]]+energy_project_total_consumption[[#This Row],[Gas]]+energy_project_total_consumption[[#This Row],[Electricity]])</f>
        <v>151631.85</v>
      </c>
      <c r="F459" t="s">
        <v>23</v>
      </c>
      <c r="G459">
        <v>2019</v>
      </c>
      <c r="H459" t="s">
        <v>33</v>
      </c>
      <c r="I459" t="s">
        <v>24</v>
      </c>
    </row>
    <row r="460" spans="1:9" x14ac:dyDescent="0.35">
      <c r="A460" t="s">
        <v>25</v>
      </c>
      <c r="B460">
        <v>134092.67000000001</v>
      </c>
      <c r="C460">
        <v>1789.6299999999999</v>
      </c>
      <c r="D460">
        <v>13123.539999999999</v>
      </c>
      <c r="E460">
        <f>SUM(energy_project_total_consumption[[#This Row],[Water]]+energy_project_total_consumption[[#This Row],[Gas]]+energy_project_total_consumption[[#This Row],[Electricity]])</f>
        <v>149005.84000000003</v>
      </c>
      <c r="F460" t="s">
        <v>17</v>
      </c>
      <c r="G460">
        <v>2019</v>
      </c>
      <c r="H460" t="s">
        <v>33</v>
      </c>
      <c r="I460" t="s">
        <v>18</v>
      </c>
    </row>
    <row r="461" spans="1:9" x14ac:dyDescent="0.35">
      <c r="A461" t="s">
        <v>26</v>
      </c>
      <c r="B461">
        <v>91334.37</v>
      </c>
      <c r="C461">
        <v>2247.19</v>
      </c>
      <c r="D461">
        <v>10106</v>
      </c>
      <c r="E461">
        <f>SUM(energy_project_total_consumption[[#This Row],[Water]]+energy_project_total_consumption[[#This Row],[Gas]]+energy_project_total_consumption[[#This Row],[Electricity]])</f>
        <v>103687.56</v>
      </c>
      <c r="F461" t="s">
        <v>17</v>
      </c>
      <c r="G461">
        <v>2019</v>
      </c>
      <c r="H461" t="s">
        <v>33</v>
      </c>
      <c r="I461" t="s">
        <v>18</v>
      </c>
    </row>
    <row r="462" spans="1:9" x14ac:dyDescent="0.35">
      <c r="A462" t="s">
        <v>27</v>
      </c>
      <c r="B462">
        <v>64894.159999999996</v>
      </c>
      <c r="C462">
        <v>1620.99</v>
      </c>
      <c r="D462">
        <v>14388.65</v>
      </c>
      <c r="E462">
        <f>SUM(energy_project_total_consumption[[#This Row],[Water]]+energy_project_total_consumption[[#This Row],[Gas]]+energy_project_total_consumption[[#This Row],[Electricity]])</f>
        <v>80903.799999999988</v>
      </c>
      <c r="F462" t="s">
        <v>14</v>
      </c>
      <c r="G462">
        <v>2019</v>
      </c>
      <c r="H462" t="s">
        <v>33</v>
      </c>
      <c r="I462" t="s">
        <v>15</v>
      </c>
    </row>
    <row r="463" spans="1:9" x14ac:dyDescent="0.35">
      <c r="A463" t="s">
        <v>28</v>
      </c>
      <c r="B463">
        <v>95827.819999999992</v>
      </c>
      <c r="C463">
        <v>1985.24</v>
      </c>
      <c r="D463">
        <v>16992.03</v>
      </c>
      <c r="E463">
        <f>SUM(energy_project_total_consumption[[#This Row],[Water]]+energy_project_total_consumption[[#This Row],[Gas]]+energy_project_total_consumption[[#This Row],[Electricity]])</f>
        <v>114805.09</v>
      </c>
      <c r="F463" t="s">
        <v>14</v>
      </c>
      <c r="G463">
        <v>2019</v>
      </c>
      <c r="H463" t="s">
        <v>33</v>
      </c>
      <c r="I463" t="s">
        <v>15</v>
      </c>
    </row>
    <row r="464" spans="1:9" x14ac:dyDescent="0.35">
      <c r="A464" t="s">
        <v>8</v>
      </c>
      <c r="B464">
        <v>98219.78</v>
      </c>
      <c r="C464">
        <v>2066.46</v>
      </c>
      <c r="D464">
        <v>10562.63</v>
      </c>
      <c r="E464">
        <f>SUM(energy_project_total_consumption[[#This Row],[Water]]+energy_project_total_consumption[[#This Row],[Gas]]+energy_project_total_consumption[[#This Row],[Electricity]])</f>
        <v>110848.87000000001</v>
      </c>
      <c r="F464" t="s">
        <v>9</v>
      </c>
      <c r="G464">
        <v>2019</v>
      </c>
      <c r="H464" t="s">
        <v>34</v>
      </c>
      <c r="I464" t="s">
        <v>9</v>
      </c>
    </row>
    <row r="465" spans="1:9" x14ac:dyDescent="0.35">
      <c r="A465" t="s">
        <v>11</v>
      </c>
      <c r="B465">
        <v>148668.87</v>
      </c>
      <c r="C465">
        <v>1606.73</v>
      </c>
      <c r="D465">
        <v>9733.3799999999992</v>
      </c>
      <c r="E465">
        <f>SUM(energy_project_total_consumption[[#This Row],[Water]]+energy_project_total_consumption[[#This Row],[Gas]]+energy_project_total_consumption[[#This Row],[Electricity]])</f>
        <v>160008.98000000001</v>
      </c>
      <c r="F465" t="s">
        <v>9</v>
      </c>
      <c r="G465">
        <v>2019</v>
      </c>
      <c r="H465" t="s">
        <v>34</v>
      </c>
      <c r="I465" t="s">
        <v>9</v>
      </c>
    </row>
    <row r="466" spans="1:9" x14ac:dyDescent="0.35">
      <c r="A466" t="s">
        <v>12</v>
      </c>
      <c r="B466">
        <v>111155.15</v>
      </c>
      <c r="C466">
        <v>1889.14</v>
      </c>
      <c r="D466">
        <v>15726.61</v>
      </c>
      <c r="E466">
        <f>SUM(energy_project_total_consumption[[#This Row],[Water]]+energy_project_total_consumption[[#This Row],[Gas]]+energy_project_total_consumption[[#This Row],[Electricity]])</f>
        <v>128770.9</v>
      </c>
      <c r="F466" t="s">
        <v>9</v>
      </c>
      <c r="G466">
        <v>2019</v>
      </c>
      <c r="H466" t="s">
        <v>34</v>
      </c>
      <c r="I466" t="s">
        <v>9</v>
      </c>
    </row>
    <row r="467" spans="1:9" x14ac:dyDescent="0.35">
      <c r="A467" t="s">
        <v>13</v>
      </c>
      <c r="B467">
        <v>78277.48</v>
      </c>
      <c r="C467">
        <v>1871.78</v>
      </c>
      <c r="D467">
        <v>16095.51</v>
      </c>
      <c r="E467">
        <f>SUM(energy_project_total_consumption[[#This Row],[Water]]+energy_project_total_consumption[[#This Row],[Gas]]+energy_project_total_consumption[[#This Row],[Electricity]])</f>
        <v>96244.76999999999</v>
      </c>
      <c r="F467" t="s">
        <v>14</v>
      </c>
      <c r="G467">
        <v>2019</v>
      </c>
      <c r="H467" t="s">
        <v>34</v>
      </c>
      <c r="I467" t="s">
        <v>15</v>
      </c>
    </row>
    <row r="468" spans="1:9" x14ac:dyDescent="0.35">
      <c r="A468" t="s">
        <v>16</v>
      </c>
      <c r="B468">
        <v>107957.81</v>
      </c>
      <c r="C468">
        <v>2125.67</v>
      </c>
      <c r="D468">
        <v>9724.08</v>
      </c>
      <c r="E468">
        <f>SUM(energy_project_total_consumption[[#This Row],[Water]]+energy_project_total_consumption[[#This Row],[Gas]]+energy_project_total_consumption[[#This Row],[Electricity]])</f>
        <v>119807.56</v>
      </c>
      <c r="F468" t="s">
        <v>17</v>
      </c>
      <c r="G468">
        <v>2019</v>
      </c>
      <c r="H468" t="s">
        <v>34</v>
      </c>
      <c r="I468" t="s">
        <v>18</v>
      </c>
    </row>
    <row r="469" spans="1:9" x14ac:dyDescent="0.35">
      <c r="A469" t="s">
        <v>19</v>
      </c>
      <c r="B469">
        <v>80423.3</v>
      </c>
      <c r="C469">
        <v>2165.04</v>
      </c>
      <c r="D469">
        <v>11151.94</v>
      </c>
      <c r="E469">
        <f>SUM(energy_project_total_consumption[[#This Row],[Water]]+energy_project_total_consumption[[#This Row],[Gas]]+energy_project_total_consumption[[#This Row],[Electricity]])</f>
        <v>93740.28</v>
      </c>
      <c r="F469" t="s">
        <v>20</v>
      </c>
      <c r="G469">
        <v>2019</v>
      </c>
      <c r="H469" t="s">
        <v>34</v>
      </c>
      <c r="I469" t="s">
        <v>21</v>
      </c>
    </row>
    <row r="470" spans="1:9" x14ac:dyDescent="0.35">
      <c r="A470" t="s">
        <v>22</v>
      </c>
      <c r="B470">
        <v>144577.79999999999</v>
      </c>
      <c r="C470">
        <v>1737.55</v>
      </c>
      <c r="D470">
        <v>15672.05</v>
      </c>
      <c r="E470">
        <f>SUM(energy_project_total_consumption[[#This Row],[Water]]+energy_project_total_consumption[[#This Row],[Gas]]+energy_project_total_consumption[[#This Row],[Electricity]])</f>
        <v>161987.39999999997</v>
      </c>
      <c r="F470" t="s">
        <v>23</v>
      </c>
      <c r="G470">
        <v>2019</v>
      </c>
      <c r="H470" t="s">
        <v>34</v>
      </c>
      <c r="I470" t="s">
        <v>24</v>
      </c>
    </row>
    <row r="471" spans="1:9" x14ac:dyDescent="0.35">
      <c r="A471" t="s">
        <v>25</v>
      </c>
      <c r="B471">
        <v>112333.46</v>
      </c>
      <c r="C471">
        <v>2068.63</v>
      </c>
      <c r="D471">
        <v>12425.73</v>
      </c>
      <c r="E471">
        <f>SUM(energy_project_total_consumption[[#This Row],[Water]]+energy_project_total_consumption[[#This Row],[Gas]]+energy_project_total_consumption[[#This Row],[Electricity]])</f>
        <v>126827.82</v>
      </c>
      <c r="F471" t="s">
        <v>17</v>
      </c>
      <c r="G471">
        <v>2019</v>
      </c>
      <c r="H471" t="s">
        <v>34</v>
      </c>
      <c r="I471" t="s">
        <v>18</v>
      </c>
    </row>
    <row r="472" spans="1:9" x14ac:dyDescent="0.35">
      <c r="A472" t="s">
        <v>26</v>
      </c>
      <c r="B472">
        <v>78381.95</v>
      </c>
      <c r="C472">
        <v>1756.15</v>
      </c>
      <c r="D472">
        <v>9271.7899999999991</v>
      </c>
      <c r="E472">
        <f>SUM(energy_project_total_consumption[[#This Row],[Water]]+energy_project_total_consumption[[#This Row],[Gas]]+energy_project_total_consumption[[#This Row],[Electricity]])</f>
        <v>89409.889999999985</v>
      </c>
      <c r="F472" t="s">
        <v>17</v>
      </c>
      <c r="G472">
        <v>2019</v>
      </c>
      <c r="H472" t="s">
        <v>34</v>
      </c>
      <c r="I472" t="s">
        <v>18</v>
      </c>
    </row>
    <row r="473" spans="1:9" x14ac:dyDescent="0.35">
      <c r="A473" t="s">
        <v>27</v>
      </c>
      <c r="B473">
        <v>132389.84</v>
      </c>
      <c r="C473">
        <v>2147.06</v>
      </c>
      <c r="D473">
        <v>14539.93</v>
      </c>
      <c r="E473">
        <f>SUM(energy_project_total_consumption[[#This Row],[Water]]+energy_project_total_consumption[[#This Row],[Gas]]+energy_project_total_consumption[[#This Row],[Electricity]])</f>
        <v>149076.82999999999</v>
      </c>
      <c r="F473" t="s">
        <v>14</v>
      </c>
      <c r="G473">
        <v>2019</v>
      </c>
      <c r="H473" t="s">
        <v>34</v>
      </c>
      <c r="I473" t="s">
        <v>15</v>
      </c>
    </row>
    <row r="474" spans="1:9" x14ac:dyDescent="0.35">
      <c r="A474" t="s">
        <v>28</v>
      </c>
      <c r="B474">
        <v>126611.13</v>
      </c>
      <c r="C474">
        <v>2232</v>
      </c>
      <c r="D474">
        <v>9959.68</v>
      </c>
      <c r="E474">
        <f>SUM(energy_project_total_consumption[[#This Row],[Water]]+energy_project_total_consumption[[#This Row],[Gas]]+energy_project_total_consumption[[#This Row],[Electricity]])</f>
        <v>138802.81</v>
      </c>
      <c r="F474" t="s">
        <v>14</v>
      </c>
      <c r="G474">
        <v>2019</v>
      </c>
      <c r="H474" t="s">
        <v>34</v>
      </c>
      <c r="I474" t="s">
        <v>15</v>
      </c>
    </row>
    <row r="475" spans="1:9" x14ac:dyDescent="0.35">
      <c r="A475" t="s">
        <v>8</v>
      </c>
      <c r="B475">
        <v>66905.440000000002</v>
      </c>
      <c r="C475">
        <v>1694.77</v>
      </c>
      <c r="D475">
        <v>10151.57</v>
      </c>
      <c r="E475">
        <f>SUM(energy_project_total_consumption[[#This Row],[Water]]+energy_project_total_consumption[[#This Row],[Gas]]+energy_project_total_consumption[[#This Row],[Electricity]])</f>
        <v>78751.78</v>
      </c>
      <c r="F475" t="s">
        <v>9</v>
      </c>
      <c r="G475">
        <v>2019</v>
      </c>
      <c r="H475" t="s">
        <v>35</v>
      </c>
      <c r="I475" t="s">
        <v>9</v>
      </c>
    </row>
    <row r="476" spans="1:9" x14ac:dyDescent="0.35">
      <c r="A476" t="s">
        <v>11</v>
      </c>
      <c r="B476">
        <v>112782.03</v>
      </c>
      <c r="C476">
        <v>1987.72</v>
      </c>
      <c r="D476">
        <v>16343.82</v>
      </c>
      <c r="E476">
        <f>SUM(energy_project_total_consumption[[#This Row],[Water]]+energy_project_total_consumption[[#This Row],[Gas]]+energy_project_total_consumption[[#This Row],[Electricity]])</f>
        <v>131113.57</v>
      </c>
      <c r="F476" t="s">
        <v>9</v>
      </c>
      <c r="G476">
        <v>2019</v>
      </c>
      <c r="H476" t="s">
        <v>35</v>
      </c>
      <c r="I476" t="s">
        <v>9</v>
      </c>
    </row>
    <row r="477" spans="1:9" x14ac:dyDescent="0.35">
      <c r="A477" t="s">
        <v>12</v>
      </c>
      <c r="B477">
        <v>93172.36</v>
      </c>
      <c r="C477">
        <v>2009.11</v>
      </c>
      <c r="D477">
        <v>15855.26</v>
      </c>
      <c r="E477">
        <f>SUM(energy_project_total_consumption[[#This Row],[Water]]+energy_project_total_consumption[[#This Row],[Gas]]+energy_project_total_consumption[[#This Row],[Electricity]])</f>
        <v>111036.73</v>
      </c>
      <c r="F477" t="s">
        <v>9</v>
      </c>
      <c r="G477">
        <v>2019</v>
      </c>
      <c r="H477" t="s">
        <v>35</v>
      </c>
      <c r="I477" t="s">
        <v>9</v>
      </c>
    </row>
    <row r="478" spans="1:9" x14ac:dyDescent="0.35">
      <c r="A478" t="s">
        <v>13</v>
      </c>
      <c r="B478">
        <v>109328.94</v>
      </c>
      <c r="C478">
        <v>1587.82</v>
      </c>
      <c r="D478">
        <v>9193.36</v>
      </c>
      <c r="E478">
        <f>SUM(energy_project_total_consumption[[#This Row],[Water]]+energy_project_total_consumption[[#This Row],[Gas]]+energy_project_total_consumption[[#This Row],[Electricity]])</f>
        <v>120110.12000000001</v>
      </c>
      <c r="F478" t="s">
        <v>14</v>
      </c>
      <c r="G478">
        <v>2019</v>
      </c>
      <c r="H478" t="s">
        <v>35</v>
      </c>
      <c r="I478" t="s">
        <v>15</v>
      </c>
    </row>
    <row r="479" spans="1:9" x14ac:dyDescent="0.35">
      <c r="A479" t="s">
        <v>16</v>
      </c>
      <c r="B479">
        <v>81897.039999999994</v>
      </c>
      <c r="C479">
        <v>1480.25</v>
      </c>
      <c r="D479">
        <v>15098.55</v>
      </c>
      <c r="E479">
        <f>SUM(energy_project_total_consumption[[#This Row],[Water]]+energy_project_total_consumption[[#This Row],[Gas]]+energy_project_total_consumption[[#This Row],[Electricity]])</f>
        <v>98475.839999999997</v>
      </c>
      <c r="F479" t="s">
        <v>17</v>
      </c>
      <c r="G479">
        <v>2019</v>
      </c>
      <c r="H479" t="s">
        <v>35</v>
      </c>
      <c r="I479" t="s">
        <v>18</v>
      </c>
    </row>
    <row r="480" spans="1:9" x14ac:dyDescent="0.35">
      <c r="A480" t="s">
        <v>19</v>
      </c>
      <c r="B480">
        <v>75815.77</v>
      </c>
      <c r="C480">
        <v>1546.28</v>
      </c>
      <c r="D480">
        <v>16682.650000000001</v>
      </c>
      <c r="E480">
        <f>SUM(energy_project_total_consumption[[#This Row],[Water]]+energy_project_total_consumption[[#This Row],[Gas]]+energy_project_total_consumption[[#This Row],[Electricity]])</f>
        <v>94044.700000000012</v>
      </c>
      <c r="F480" t="s">
        <v>20</v>
      </c>
      <c r="G480">
        <v>2019</v>
      </c>
      <c r="H480" t="s">
        <v>35</v>
      </c>
      <c r="I480" t="s">
        <v>21</v>
      </c>
    </row>
    <row r="481" spans="1:9" x14ac:dyDescent="0.35">
      <c r="A481" t="s">
        <v>22</v>
      </c>
      <c r="B481">
        <v>134995.38999999998</v>
      </c>
      <c r="C481">
        <v>1412.67</v>
      </c>
      <c r="D481">
        <v>13815.15</v>
      </c>
      <c r="E481">
        <f>SUM(energy_project_total_consumption[[#This Row],[Water]]+energy_project_total_consumption[[#This Row],[Gas]]+energy_project_total_consumption[[#This Row],[Electricity]])</f>
        <v>150223.21</v>
      </c>
      <c r="F481" t="s">
        <v>23</v>
      </c>
      <c r="G481">
        <v>2019</v>
      </c>
      <c r="H481" t="s">
        <v>35</v>
      </c>
      <c r="I481" t="s">
        <v>24</v>
      </c>
    </row>
    <row r="482" spans="1:9" x14ac:dyDescent="0.35">
      <c r="A482" t="s">
        <v>25</v>
      </c>
      <c r="B482">
        <v>79981.55</v>
      </c>
      <c r="C482">
        <v>1785.29</v>
      </c>
      <c r="D482">
        <v>16147.9</v>
      </c>
      <c r="E482">
        <f>SUM(energy_project_total_consumption[[#This Row],[Water]]+energy_project_total_consumption[[#This Row],[Gas]]+energy_project_total_consumption[[#This Row],[Electricity]])</f>
        <v>97914.739999999991</v>
      </c>
      <c r="F482" t="s">
        <v>17</v>
      </c>
      <c r="G482">
        <v>2019</v>
      </c>
      <c r="H482" t="s">
        <v>35</v>
      </c>
      <c r="I482" t="s">
        <v>18</v>
      </c>
    </row>
    <row r="483" spans="1:9" x14ac:dyDescent="0.35">
      <c r="A483" t="s">
        <v>26</v>
      </c>
      <c r="B483">
        <v>119239.95</v>
      </c>
      <c r="C483">
        <v>1688.26</v>
      </c>
      <c r="D483">
        <v>17736.03</v>
      </c>
      <c r="E483">
        <f>SUM(energy_project_total_consumption[[#This Row],[Water]]+energy_project_total_consumption[[#This Row],[Gas]]+energy_project_total_consumption[[#This Row],[Electricity]])</f>
        <v>138664.24</v>
      </c>
      <c r="F483" t="s">
        <v>17</v>
      </c>
      <c r="G483">
        <v>2019</v>
      </c>
      <c r="H483" t="s">
        <v>35</v>
      </c>
      <c r="I483" t="s">
        <v>18</v>
      </c>
    </row>
    <row r="484" spans="1:9" x14ac:dyDescent="0.35">
      <c r="A484" t="s">
        <v>27</v>
      </c>
      <c r="B484">
        <v>74425.73</v>
      </c>
      <c r="C484">
        <v>1682.06</v>
      </c>
      <c r="D484">
        <v>17089.68</v>
      </c>
      <c r="E484">
        <f>SUM(energy_project_total_consumption[[#This Row],[Water]]+energy_project_total_consumption[[#This Row],[Gas]]+energy_project_total_consumption[[#This Row],[Electricity]])</f>
        <v>93197.47</v>
      </c>
      <c r="F484" t="s">
        <v>14</v>
      </c>
      <c r="G484">
        <v>2019</v>
      </c>
      <c r="H484" t="s">
        <v>35</v>
      </c>
      <c r="I484" t="s">
        <v>15</v>
      </c>
    </row>
    <row r="485" spans="1:9" x14ac:dyDescent="0.35">
      <c r="A485" t="s">
        <v>28</v>
      </c>
      <c r="B485">
        <v>150127.42000000001</v>
      </c>
      <c r="C485">
        <v>2243.7800000000002</v>
      </c>
      <c r="D485">
        <v>10918.51</v>
      </c>
      <c r="E485">
        <f>SUM(energy_project_total_consumption[[#This Row],[Water]]+energy_project_total_consumption[[#This Row],[Gas]]+energy_project_total_consumption[[#This Row],[Electricity]])</f>
        <v>163289.71000000002</v>
      </c>
      <c r="F485" t="s">
        <v>14</v>
      </c>
      <c r="G485">
        <v>2019</v>
      </c>
      <c r="H485" t="s">
        <v>35</v>
      </c>
      <c r="I485" t="s">
        <v>15</v>
      </c>
    </row>
    <row r="486" spans="1:9" x14ac:dyDescent="0.35">
      <c r="A486" t="s">
        <v>8</v>
      </c>
      <c r="B486">
        <v>115848.55</v>
      </c>
      <c r="C486">
        <v>2175.89</v>
      </c>
      <c r="D486">
        <v>18026.5</v>
      </c>
      <c r="E486">
        <f>SUM(energy_project_total_consumption[[#This Row],[Water]]+energy_project_total_consumption[[#This Row],[Gas]]+energy_project_total_consumption[[#This Row],[Electricity]])</f>
        <v>136050.94</v>
      </c>
      <c r="F486" t="s">
        <v>9</v>
      </c>
      <c r="G486">
        <v>2019</v>
      </c>
      <c r="H486" t="s">
        <v>36</v>
      </c>
      <c r="I486" t="s">
        <v>9</v>
      </c>
    </row>
    <row r="487" spans="1:9" x14ac:dyDescent="0.35">
      <c r="A487" t="s">
        <v>11</v>
      </c>
      <c r="B487">
        <v>138065.32</v>
      </c>
      <c r="C487">
        <v>2278.81</v>
      </c>
      <c r="D487">
        <v>10442.66</v>
      </c>
      <c r="E487">
        <f>SUM(energy_project_total_consumption[[#This Row],[Water]]+energy_project_total_consumption[[#This Row],[Gas]]+energy_project_total_consumption[[#This Row],[Electricity]])</f>
        <v>150786.79</v>
      </c>
      <c r="F487" t="s">
        <v>9</v>
      </c>
      <c r="G487">
        <v>2019</v>
      </c>
      <c r="H487" t="s">
        <v>36</v>
      </c>
      <c r="I487" t="s">
        <v>9</v>
      </c>
    </row>
    <row r="488" spans="1:9" x14ac:dyDescent="0.35">
      <c r="A488" t="s">
        <v>12</v>
      </c>
      <c r="B488">
        <v>88158.42</v>
      </c>
      <c r="C488">
        <v>1690.43</v>
      </c>
      <c r="D488">
        <v>15619.35</v>
      </c>
      <c r="E488">
        <f>SUM(energy_project_total_consumption[[#This Row],[Water]]+energy_project_total_consumption[[#This Row],[Gas]]+energy_project_total_consumption[[#This Row],[Electricity]])</f>
        <v>105468.2</v>
      </c>
      <c r="F488" t="s">
        <v>9</v>
      </c>
      <c r="G488">
        <v>2019</v>
      </c>
      <c r="H488" t="s">
        <v>36</v>
      </c>
      <c r="I488" t="s">
        <v>9</v>
      </c>
    </row>
    <row r="489" spans="1:9" x14ac:dyDescent="0.35">
      <c r="A489" t="s">
        <v>13</v>
      </c>
      <c r="B489">
        <v>76211.33</v>
      </c>
      <c r="C489">
        <v>2043.83</v>
      </c>
      <c r="D489">
        <v>18450.89</v>
      </c>
      <c r="E489">
        <f>SUM(energy_project_total_consumption[[#This Row],[Water]]+energy_project_total_consumption[[#This Row],[Gas]]+energy_project_total_consumption[[#This Row],[Electricity]])</f>
        <v>96706.05</v>
      </c>
      <c r="F489" t="s">
        <v>14</v>
      </c>
      <c r="G489">
        <v>2019</v>
      </c>
      <c r="H489" t="s">
        <v>36</v>
      </c>
      <c r="I489" t="s">
        <v>15</v>
      </c>
    </row>
    <row r="490" spans="1:9" x14ac:dyDescent="0.35">
      <c r="A490" t="s">
        <v>16</v>
      </c>
      <c r="B490">
        <v>114518.65</v>
      </c>
      <c r="C490">
        <v>1923.24</v>
      </c>
      <c r="D490">
        <v>16701.87</v>
      </c>
      <c r="E490">
        <f>SUM(energy_project_total_consumption[[#This Row],[Water]]+energy_project_total_consumption[[#This Row],[Gas]]+energy_project_total_consumption[[#This Row],[Electricity]])</f>
        <v>133143.76</v>
      </c>
      <c r="F490" t="s">
        <v>17</v>
      </c>
      <c r="G490">
        <v>2019</v>
      </c>
      <c r="H490" t="s">
        <v>36</v>
      </c>
      <c r="I490" t="s">
        <v>18</v>
      </c>
    </row>
    <row r="491" spans="1:9" x14ac:dyDescent="0.35">
      <c r="A491" t="s">
        <v>19</v>
      </c>
      <c r="B491">
        <v>146777.87</v>
      </c>
      <c r="C491">
        <v>1961.06</v>
      </c>
      <c r="D491">
        <v>14901.7</v>
      </c>
      <c r="E491">
        <f>SUM(energy_project_total_consumption[[#This Row],[Water]]+energy_project_total_consumption[[#This Row],[Gas]]+energy_project_total_consumption[[#This Row],[Electricity]])</f>
        <v>163640.63</v>
      </c>
      <c r="F491" t="s">
        <v>20</v>
      </c>
      <c r="G491">
        <v>2019</v>
      </c>
      <c r="H491" t="s">
        <v>36</v>
      </c>
      <c r="I491" t="s">
        <v>21</v>
      </c>
    </row>
    <row r="492" spans="1:9" x14ac:dyDescent="0.35">
      <c r="A492" t="s">
        <v>22</v>
      </c>
      <c r="B492">
        <v>78508.12</v>
      </c>
      <c r="C492">
        <v>1849.46</v>
      </c>
      <c r="D492">
        <v>18451.82</v>
      </c>
      <c r="E492">
        <f>SUM(energy_project_total_consumption[[#This Row],[Water]]+energy_project_total_consumption[[#This Row],[Gas]]+energy_project_total_consumption[[#This Row],[Electricity]])</f>
        <v>98809.4</v>
      </c>
      <c r="F492" t="s">
        <v>23</v>
      </c>
      <c r="G492">
        <v>2019</v>
      </c>
      <c r="H492" t="s">
        <v>36</v>
      </c>
      <c r="I492" t="s">
        <v>24</v>
      </c>
    </row>
    <row r="493" spans="1:9" x14ac:dyDescent="0.35">
      <c r="A493" t="s">
        <v>25</v>
      </c>
      <c r="B493">
        <v>85996.17</v>
      </c>
      <c r="C493">
        <v>1695.7</v>
      </c>
      <c r="D493">
        <v>10935.56</v>
      </c>
      <c r="E493">
        <f>SUM(energy_project_total_consumption[[#This Row],[Water]]+energy_project_total_consumption[[#This Row],[Gas]]+energy_project_total_consumption[[#This Row],[Electricity]])</f>
        <v>98627.43</v>
      </c>
      <c r="F493" t="s">
        <v>17</v>
      </c>
      <c r="G493">
        <v>2019</v>
      </c>
      <c r="H493" t="s">
        <v>36</v>
      </c>
      <c r="I493" t="s">
        <v>18</v>
      </c>
    </row>
    <row r="494" spans="1:9" x14ac:dyDescent="0.35">
      <c r="A494" t="s">
        <v>26</v>
      </c>
      <c r="B494">
        <v>146111.99</v>
      </c>
      <c r="C494">
        <v>2201.31</v>
      </c>
      <c r="D494">
        <v>12739.14</v>
      </c>
      <c r="E494">
        <f>SUM(energy_project_total_consumption[[#This Row],[Water]]+energy_project_total_consumption[[#This Row],[Gas]]+energy_project_total_consumption[[#This Row],[Electricity]])</f>
        <v>161052.44</v>
      </c>
      <c r="F494" t="s">
        <v>17</v>
      </c>
      <c r="G494">
        <v>2019</v>
      </c>
      <c r="H494" t="s">
        <v>36</v>
      </c>
      <c r="I494" t="s">
        <v>18</v>
      </c>
    </row>
    <row r="495" spans="1:9" x14ac:dyDescent="0.35">
      <c r="A495" t="s">
        <v>27</v>
      </c>
      <c r="B495">
        <v>88895.91</v>
      </c>
      <c r="C495">
        <v>1741.89</v>
      </c>
      <c r="D495">
        <v>14995.32</v>
      </c>
      <c r="E495">
        <f>SUM(energy_project_total_consumption[[#This Row],[Water]]+energy_project_total_consumption[[#This Row],[Gas]]+energy_project_total_consumption[[#This Row],[Electricity]])</f>
        <v>105633.12</v>
      </c>
      <c r="F495" t="s">
        <v>14</v>
      </c>
      <c r="G495">
        <v>2019</v>
      </c>
      <c r="H495" t="s">
        <v>36</v>
      </c>
      <c r="I495" t="s">
        <v>15</v>
      </c>
    </row>
    <row r="496" spans="1:9" x14ac:dyDescent="0.35">
      <c r="A496" t="s">
        <v>28</v>
      </c>
      <c r="B496">
        <v>128025.35</v>
      </c>
      <c r="C496">
        <v>2252.15</v>
      </c>
      <c r="D496">
        <v>16732.560000000001</v>
      </c>
      <c r="E496">
        <f>SUM(energy_project_total_consumption[[#This Row],[Water]]+energy_project_total_consumption[[#This Row],[Gas]]+energy_project_total_consumption[[#This Row],[Electricity]])</f>
        <v>147010.06</v>
      </c>
      <c r="F496" t="s">
        <v>14</v>
      </c>
      <c r="G496">
        <v>2019</v>
      </c>
      <c r="H496" t="s">
        <v>36</v>
      </c>
      <c r="I496" t="s">
        <v>15</v>
      </c>
    </row>
    <row r="497" spans="1:9" x14ac:dyDescent="0.35">
      <c r="A497" t="s">
        <v>8</v>
      </c>
      <c r="B497">
        <v>151985.56</v>
      </c>
      <c r="C497">
        <v>2082.89</v>
      </c>
      <c r="D497">
        <v>16019.869999999999</v>
      </c>
      <c r="E497">
        <f>SUM(energy_project_total_consumption[[#This Row],[Water]]+energy_project_total_consumption[[#This Row],[Gas]]+energy_project_total_consumption[[#This Row],[Electricity]])</f>
        <v>170088.32000000001</v>
      </c>
      <c r="F497" t="s">
        <v>9</v>
      </c>
      <c r="G497">
        <v>2019</v>
      </c>
      <c r="H497" t="s">
        <v>37</v>
      </c>
      <c r="I497" t="s">
        <v>9</v>
      </c>
    </row>
    <row r="498" spans="1:9" x14ac:dyDescent="0.35">
      <c r="A498" t="s">
        <v>11</v>
      </c>
      <c r="B498">
        <v>100596.24</v>
      </c>
      <c r="C498">
        <v>2063.67</v>
      </c>
      <c r="D498">
        <v>11288.65</v>
      </c>
      <c r="E498">
        <f>SUM(energy_project_total_consumption[[#This Row],[Water]]+energy_project_total_consumption[[#This Row],[Gas]]+energy_project_total_consumption[[#This Row],[Electricity]])</f>
        <v>113948.56</v>
      </c>
      <c r="F498" t="s">
        <v>9</v>
      </c>
      <c r="G498">
        <v>2019</v>
      </c>
      <c r="H498" t="s">
        <v>37</v>
      </c>
      <c r="I498" t="s">
        <v>9</v>
      </c>
    </row>
    <row r="499" spans="1:9" x14ac:dyDescent="0.35">
      <c r="A499" t="s">
        <v>12</v>
      </c>
      <c r="B499">
        <v>94986.79</v>
      </c>
      <c r="C499">
        <v>1920.1399999999999</v>
      </c>
      <c r="D499">
        <v>14450.96</v>
      </c>
      <c r="E499">
        <f>SUM(energy_project_total_consumption[[#This Row],[Water]]+energy_project_total_consumption[[#This Row],[Gas]]+energy_project_total_consumption[[#This Row],[Electricity]])</f>
        <v>111357.88999999998</v>
      </c>
      <c r="F499" t="s">
        <v>9</v>
      </c>
      <c r="G499">
        <v>2019</v>
      </c>
      <c r="H499" t="s">
        <v>37</v>
      </c>
      <c r="I499" t="s">
        <v>9</v>
      </c>
    </row>
    <row r="500" spans="1:9" x14ac:dyDescent="0.35">
      <c r="A500" t="s">
        <v>13</v>
      </c>
      <c r="B500">
        <v>90931.06</v>
      </c>
      <c r="C500">
        <v>2006.6299999999999</v>
      </c>
      <c r="D500">
        <v>11115.05</v>
      </c>
      <c r="E500">
        <f>SUM(energy_project_total_consumption[[#This Row],[Water]]+energy_project_total_consumption[[#This Row],[Gas]]+energy_project_total_consumption[[#This Row],[Electricity]])</f>
        <v>104052.74</v>
      </c>
      <c r="F500" t="s">
        <v>14</v>
      </c>
      <c r="G500">
        <v>2019</v>
      </c>
      <c r="H500" t="s">
        <v>37</v>
      </c>
      <c r="I500" t="s">
        <v>15</v>
      </c>
    </row>
    <row r="501" spans="1:9" x14ac:dyDescent="0.35">
      <c r="A501" t="s">
        <v>16</v>
      </c>
      <c r="B501">
        <v>77487.91</v>
      </c>
      <c r="C501">
        <v>1502.57</v>
      </c>
      <c r="D501">
        <v>17571.11</v>
      </c>
      <c r="E501">
        <f>SUM(energy_project_total_consumption[[#This Row],[Water]]+energy_project_total_consumption[[#This Row],[Gas]]+energy_project_total_consumption[[#This Row],[Electricity]])</f>
        <v>96561.590000000011</v>
      </c>
      <c r="F501" t="s">
        <v>17</v>
      </c>
      <c r="G501">
        <v>2019</v>
      </c>
      <c r="H501" t="s">
        <v>37</v>
      </c>
      <c r="I501" t="s">
        <v>18</v>
      </c>
    </row>
    <row r="502" spans="1:9" x14ac:dyDescent="0.35">
      <c r="A502" t="s">
        <v>19</v>
      </c>
      <c r="B502">
        <v>99408.63</v>
      </c>
      <c r="C502">
        <v>1639.9</v>
      </c>
      <c r="D502">
        <v>15380.96</v>
      </c>
      <c r="E502">
        <f>SUM(energy_project_total_consumption[[#This Row],[Water]]+energy_project_total_consumption[[#This Row],[Gas]]+energy_project_total_consumption[[#This Row],[Electricity]])</f>
        <v>116429.48999999999</v>
      </c>
      <c r="F502" t="s">
        <v>20</v>
      </c>
      <c r="G502">
        <v>2019</v>
      </c>
      <c r="H502" t="s">
        <v>37</v>
      </c>
      <c r="I502" t="s">
        <v>21</v>
      </c>
    </row>
    <row r="503" spans="1:9" x14ac:dyDescent="0.35">
      <c r="A503" t="s">
        <v>22</v>
      </c>
      <c r="B503">
        <v>94980.9</v>
      </c>
      <c r="C503">
        <v>1905.26</v>
      </c>
      <c r="D503">
        <v>10162.42</v>
      </c>
      <c r="E503">
        <f>SUM(energy_project_total_consumption[[#This Row],[Water]]+energy_project_total_consumption[[#This Row],[Gas]]+energy_project_total_consumption[[#This Row],[Electricity]])</f>
        <v>107048.57999999999</v>
      </c>
      <c r="F503" t="s">
        <v>23</v>
      </c>
      <c r="G503">
        <v>2019</v>
      </c>
      <c r="H503" t="s">
        <v>37</v>
      </c>
      <c r="I503" t="s">
        <v>24</v>
      </c>
    </row>
    <row r="504" spans="1:9" x14ac:dyDescent="0.35">
      <c r="A504" t="s">
        <v>25</v>
      </c>
      <c r="B504">
        <v>86941.67</v>
      </c>
      <c r="C504">
        <v>1727.6299999999999</v>
      </c>
      <c r="D504">
        <v>12611.11</v>
      </c>
      <c r="E504">
        <f>SUM(energy_project_total_consumption[[#This Row],[Water]]+energy_project_total_consumption[[#This Row],[Gas]]+energy_project_total_consumption[[#This Row],[Electricity]])</f>
        <v>101280.41</v>
      </c>
      <c r="F504" t="s">
        <v>17</v>
      </c>
      <c r="G504">
        <v>2019</v>
      </c>
      <c r="H504" t="s">
        <v>37</v>
      </c>
      <c r="I504" t="s">
        <v>18</v>
      </c>
    </row>
    <row r="505" spans="1:9" x14ac:dyDescent="0.35">
      <c r="A505" t="s">
        <v>26</v>
      </c>
      <c r="B505">
        <v>142147.09</v>
      </c>
      <c r="C505">
        <v>1690.43</v>
      </c>
      <c r="D505">
        <v>10883.48</v>
      </c>
      <c r="E505">
        <f>SUM(energy_project_total_consumption[[#This Row],[Water]]+energy_project_total_consumption[[#This Row],[Gas]]+energy_project_total_consumption[[#This Row],[Electricity]])</f>
        <v>154721</v>
      </c>
      <c r="F505" t="s">
        <v>17</v>
      </c>
      <c r="G505">
        <v>2019</v>
      </c>
      <c r="H505" t="s">
        <v>37</v>
      </c>
      <c r="I505" t="s">
        <v>18</v>
      </c>
    </row>
    <row r="506" spans="1:9" x14ac:dyDescent="0.35">
      <c r="A506" t="s">
        <v>27</v>
      </c>
      <c r="B506">
        <v>102255.67</v>
      </c>
      <c r="C506">
        <v>1720.5</v>
      </c>
      <c r="D506">
        <v>17463.849999999999</v>
      </c>
      <c r="E506">
        <f>SUM(energy_project_total_consumption[[#This Row],[Water]]+energy_project_total_consumption[[#This Row],[Gas]]+energy_project_total_consumption[[#This Row],[Electricity]])</f>
        <v>121440.01999999999</v>
      </c>
      <c r="F506" t="s">
        <v>14</v>
      </c>
      <c r="G506">
        <v>2019</v>
      </c>
      <c r="H506" t="s">
        <v>37</v>
      </c>
      <c r="I506" t="s">
        <v>15</v>
      </c>
    </row>
    <row r="507" spans="1:9" x14ac:dyDescent="0.35">
      <c r="A507" t="s">
        <v>28</v>
      </c>
      <c r="B507">
        <v>105498.89</v>
      </c>
      <c r="C507">
        <v>2267.65</v>
      </c>
      <c r="D507">
        <v>11604.539999999999</v>
      </c>
      <c r="E507">
        <f>SUM(energy_project_total_consumption[[#This Row],[Water]]+energy_project_total_consumption[[#This Row],[Gas]]+energy_project_total_consumption[[#This Row],[Electricity]])</f>
        <v>119371.07999999999</v>
      </c>
      <c r="F507" t="s">
        <v>14</v>
      </c>
      <c r="G507">
        <v>2019</v>
      </c>
      <c r="H507" t="s">
        <v>37</v>
      </c>
      <c r="I507" t="s">
        <v>15</v>
      </c>
    </row>
    <row r="508" spans="1:9" x14ac:dyDescent="0.35">
      <c r="A508" t="s">
        <v>8</v>
      </c>
      <c r="B508">
        <v>120855.05</v>
      </c>
      <c r="C508">
        <v>2038.56</v>
      </c>
      <c r="D508">
        <v>11550.6</v>
      </c>
      <c r="E508">
        <f>SUM(energy_project_total_consumption[[#This Row],[Water]]+energy_project_total_consumption[[#This Row],[Gas]]+energy_project_total_consumption[[#This Row],[Electricity]])</f>
        <v>134444.21</v>
      </c>
      <c r="F508" t="s">
        <v>9</v>
      </c>
      <c r="G508">
        <v>2019</v>
      </c>
      <c r="H508" t="s">
        <v>38</v>
      </c>
      <c r="I508" t="s">
        <v>9</v>
      </c>
    </row>
    <row r="509" spans="1:9" x14ac:dyDescent="0.35">
      <c r="A509" t="s">
        <v>11</v>
      </c>
      <c r="B509">
        <v>105108.29</v>
      </c>
      <c r="C509">
        <v>1447.7</v>
      </c>
      <c r="D509">
        <v>13656.74</v>
      </c>
      <c r="E509">
        <f>SUM(energy_project_total_consumption[[#This Row],[Water]]+energy_project_total_consumption[[#This Row],[Gas]]+energy_project_total_consumption[[#This Row],[Electricity]])</f>
        <v>120212.73</v>
      </c>
      <c r="F509" t="s">
        <v>9</v>
      </c>
      <c r="G509">
        <v>2019</v>
      </c>
      <c r="H509" t="s">
        <v>38</v>
      </c>
      <c r="I509" t="s">
        <v>9</v>
      </c>
    </row>
    <row r="510" spans="1:9" x14ac:dyDescent="0.35">
      <c r="A510" t="s">
        <v>12</v>
      </c>
      <c r="B510">
        <v>80279.149999999994</v>
      </c>
      <c r="C510">
        <v>2158.5300000000002</v>
      </c>
      <c r="D510">
        <v>18318.21</v>
      </c>
      <c r="E510">
        <f>SUM(energy_project_total_consumption[[#This Row],[Water]]+energy_project_total_consumption[[#This Row],[Gas]]+energy_project_total_consumption[[#This Row],[Electricity]])</f>
        <v>100755.88999999998</v>
      </c>
      <c r="F510" t="s">
        <v>9</v>
      </c>
      <c r="G510">
        <v>2019</v>
      </c>
      <c r="H510" t="s">
        <v>38</v>
      </c>
      <c r="I510" t="s">
        <v>9</v>
      </c>
    </row>
    <row r="511" spans="1:9" x14ac:dyDescent="0.35">
      <c r="A511" t="s">
        <v>13</v>
      </c>
      <c r="B511">
        <v>73255.48</v>
      </c>
      <c r="C511">
        <v>1732.9</v>
      </c>
      <c r="D511">
        <v>15670.5</v>
      </c>
      <c r="E511">
        <f>SUM(energy_project_total_consumption[[#This Row],[Water]]+energy_project_total_consumption[[#This Row],[Gas]]+energy_project_total_consumption[[#This Row],[Electricity]])</f>
        <v>90658.87999999999</v>
      </c>
      <c r="F511" t="s">
        <v>14</v>
      </c>
      <c r="G511">
        <v>2019</v>
      </c>
      <c r="H511" t="s">
        <v>38</v>
      </c>
      <c r="I511" t="s">
        <v>15</v>
      </c>
    </row>
    <row r="512" spans="1:9" x14ac:dyDescent="0.35">
      <c r="A512" t="s">
        <v>16</v>
      </c>
      <c r="B512">
        <v>141615.75</v>
      </c>
      <c r="C512">
        <v>1632.77</v>
      </c>
      <c r="D512">
        <v>18082.919999999998</v>
      </c>
      <c r="E512">
        <f>SUM(energy_project_total_consumption[[#This Row],[Water]]+energy_project_total_consumption[[#This Row],[Gas]]+energy_project_total_consumption[[#This Row],[Electricity]])</f>
        <v>161331.44</v>
      </c>
      <c r="F512" t="s">
        <v>17</v>
      </c>
      <c r="G512">
        <v>2019</v>
      </c>
      <c r="H512" t="s">
        <v>38</v>
      </c>
      <c r="I512" t="s">
        <v>18</v>
      </c>
    </row>
    <row r="513" spans="1:9" x14ac:dyDescent="0.35">
      <c r="A513" t="s">
        <v>19</v>
      </c>
      <c r="B513">
        <v>94414.22</v>
      </c>
      <c r="C513">
        <v>1658.81</v>
      </c>
      <c r="D513">
        <v>16012.119999999999</v>
      </c>
      <c r="E513">
        <f>SUM(energy_project_total_consumption[[#This Row],[Water]]+energy_project_total_consumption[[#This Row],[Gas]]+energy_project_total_consumption[[#This Row],[Electricity]])</f>
        <v>112085.15</v>
      </c>
      <c r="F513" t="s">
        <v>20</v>
      </c>
      <c r="G513">
        <v>2019</v>
      </c>
      <c r="H513" t="s">
        <v>38</v>
      </c>
      <c r="I513" t="s">
        <v>21</v>
      </c>
    </row>
    <row r="514" spans="1:9" x14ac:dyDescent="0.35">
      <c r="A514" t="s">
        <v>22</v>
      </c>
      <c r="B514">
        <v>77719.17</v>
      </c>
      <c r="C514">
        <v>1493.89</v>
      </c>
      <c r="D514">
        <v>10029.120000000001</v>
      </c>
      <c r="E514">
        <f>SUM(energy_project_total_consumption[[#This Row],[Water]]+energy_project_total_consumption[[#This Row],[Gas]]+energy_project_total_consumption[[#This Row],[Electricity]])</f>
        <v>89242.18</v>
      </c>
      <c r="F514" t="s">
        <v>23</v>
      </c>
      <c r="G514">
        <v>2019</v>
      </c>
      <c r="H514" t="s">
        <v>38</v>
      </c>
      <c r="I514" t="s">
        <v>24</v>
      </c>
    </row>
    <row r="515" spans="1:9" x14ac:dyDescent="0.35">
      <c r="A515" t="s">
        <v>25</v>
      </c>
      <c r="B515">
        <v>71464.3</v>
      </c>
      <c r="C515">
        <v>1600.22</v>
      </c>
      <c r="D515">
        <v>10475.83</v>
      </c>
      <c r="E515">
        <f>SUM(energy_project_total_consumption[[#This Row],[Water]]+energy_project_total_consumption[[#This Row],[Gas]]+energy_project_total_consumption[[#This Row],[Electricity]])</f>
        <v>83540.350000000006</v>
      </c>
      <c r="F515" t="s">
        <v>17</v>
      </c>
      <c r="G515">
        <v>2019</v>
      </c>
      <c r="H515" t="s">
        <v>38</v>
      </c>
      <c r="I515" t="s">
        <v>18</v>
      </c>
    </row>
    <row r="516" spans="1:9" x14ac:dyDescent="0.35">
      <c r="A516" t="s">
        <v>26</v>
      </c>
      <c r="B516">
        <v>90703.52</v>
      </c>
      <c r="C516">
        <v>2202.5500000000002</v>
      </c>
      <c r="D516">
        <v>18020.919999999998</v>
      </c>
      <c r="E516">
        <f>SUM(energy_project_total_consumption[[#This Row],[Water]]+energy_project_total_consumption[[#This Row],[Gas]]+energy_project_total_consumption[[#This Row],[Electricity]])</f>
        <v>110926.99</v>
      </c>
      <c r="F516" t="s">
        <v>17</v>
      </c>
      <c r="G516">
        <v>2019</v>
      </c>
      <c r="H516" t="s">
        <v>38</v>
      </c>
      <c r="I516" t="s">
        <v>18</v>
      </c>
    </row>
    <row r="517" spans="1:9" x14ac:dyDescent="0.35">
      <c r="A517" t="s">
        <v>27</v>
      </c>
      <c r="B517">
        <v>154559.79999999999</v>
      </c>
      <c r="C517">
        <v>1976.87</v>
      </c>
      <c r="D517">
        <v>14463.36</v>
      </c>
      <c r="E517">
        <f>SUM(energy_project_total_consumption[[#This Row],[Water]]+energy_project_total_consumption[[#This Row],[Gas]]+energy_project_total_consumption[[#This Row],[Electricity]])</f>
        <v>171000.02999999997</v>
      </c>
      <c r="F517" t="s">
        <v>14</v>
      </c>
      <c r="G517">
        <v>2019</v>
      </c>
      <c r="H517" t="s">
        <v>38</v>
      </c>
      <c r="I517" t="s">
        <v>15</v>
      </c>
    </row>
    <row r="518" spans="1:9" x14ac:dyDescent="0.35">
      <c r="A518" t="s">
        <v>28</v>
      </c>
      <c r="B518">
        <v>123725.95999999999</v>
      </c>
      <c r="C518">
        <v>2177.44</v>
      </c>
      <c r="D518">
        <v>10987.33</v>
      </c>
      <c r="E518">
        <f>SUM(energy_project_total_consumption[[#This Row],[Water]]+energy_project_total_consumption[[#This Row],[Gas]]+energy_project_total_consumption[[#This Row],[Electricity]])</f>
        <v>136890.72999999998</v>
      </c>
      <c r="F518" t="s">
        <v>14</v>
      </c>
      <c r="G518">
        <v>2019</v>
      </c>
      <c r="H518" t="s">
        <v>38</v>
      </c>
      <c r="I518" t="s">
        <v>15</v>
      </c>
    </row>
    <row r="519" spans="1:9" x14ac:dyDescent="0.35">
      <c r="A519" t="s">
        <v>8</v>
      </c>
      <c r="B519">
        <v>69130.62</v>
      </c>
      <c r="C519">
        <v>1682.99</v>
      </c>
      <c r="D519">
        <v>13110.52</v>
      </c>
      <c r="E519">
        <f>SUM(energy_project_total_consumption[[#This Row],[Water]]+energy_project_total_consumption[[#This Row],[Gas]]+energy_project_total_consumption[[#This Row],[Electricity]])</f>
        <v>83924.13</v>
      </c>
      <c r="F519" t="s">
        <v>9</v>
      </c>
      <c r="G519">
        <v>2019</v>
      </c>
      <c r="H519" t="s">
        <v>39</v>
      </c>
      <c r="I519" t="s">
        <v>9</v>
      </c>
    </row>
    <row r="520" spans="1:9" x14ac:dyDescent="0.35">
      <c r="A520" t="s">
        <v>11</v>
      </c>
      <c r="B520">
        <v>98671.45</v>
      </c>
      <c r="C520">
        <v>1546.59</v>
      </c>
      <c r="D520">
        <v>17963.57</v>
      </c>
      <c r="E520">
        <f>SUM(energy_project_total_consumption[[#This Row],[Water]]+energy_project_total_consumption[[#This Row],[Gas]]+energy_project_total_consumption[[#This Row],[Electricity]])</f>
        <v>118181.60999999999</v>
      </c>
      <c r="F520" t="s">
        <v>9</v>
      </c>
      <c r="G520">
        <v>2019</v>
      </c>
      <c r="H520" t="s">
        <v>39</v>
      </c>
      <c r="I520" t="s">
        <v>9</v>
      </c>
    </row>
    <row r="521" spans="1:9" x14ac:dyDescent="0.35">
      <c r="A521" t="s">
        <v>12</v>
      </c>
      <c r="B521">
        <v>97348.37</v>
      </c>
      <c r="C521">
        <v>1559.61</v>
      </c>
      <c r="D521">
        <v>15817.13</v>
      </c>
      <c r="E521">
        <f>SUM(energy_project_total_consumption[[#This Row],[Water]]+energy_project_total_consumption[[#This Row],[Gas]]+energy_project_total_consumption[[#This Row],[Electricity]])</f>
        <v>114725.11</v>
      </c>
      <c r="F521" t="s">
        <v>9</v>
      </c>
      <c r="G521">
        <v>2019</v>
      </c>
      <c r="H521" t="s">
        <v>39</v>
      </c>
      <c r="I521" t="s">
        <v>9</v>
      </c>
    </row>
    <row r="522" spans="1:9" x14ac:dyDescent="0.35">
      <c r="A522" t="s">
        <v>13</v>
      </c>
      <c r="B522">
        <v>155463.13999999998</v>
      </c>
      <c r="C522">
        <v>1798.93</v>
      </c>
      <c r="D522">
        <v>14251.94</v>
      </c>
      <c r="E522">
        <f>SUM(energy_project_total_consumption[[#This Row],[Water]]+energy_project_total_consumption[[#This Row],[Gas]]+energy_project_total_consumption[[#This Row],[Electricity]])</f>
        <v>171514.00999999998</v>
      </c>
      <c r="F522" t="s">
        <v>14</v>
      </c>
      <c r="G522">
        <v>2019</v>
      </c>
      <c r="H522" t="s">
        <v>39</v>
      </c>
      <c r="I522" t="s">
        <v>15</v>
      </c>
    </row>
    <row r="523" spans="1:9" x14ac:dyDescent="0.35">
      <c r="A523" t="s">
        <v>16</v>
      </c>
      <c r="B523">
        <v>111615.19</v>
      </c>
      <c r="C523">
        <v>2247.5</v>
      </c>
      <c r="D523">
        <v>15014.539999999999</v>
      </c>
      <c r="E523">
        <f>SUM(energy_project_total_consumption[[#This Row],[Water]]+energy_project_total_consumption[[#This Row],[Gas]]+energy_project_total_consumption[[#This Row],[Electricity]])</f>
        <v>128877.23</v>
      </c>
      <c r="F523" t="s">
        <v>17</v>
      </c>
      <c r="G523">
        <v>2019</v>
      </c>
      <c r="H523" t="s">
        <v>39</v>
      </c>
      <c r="I523" t="s">
        <v>18</v>
      </c>
    </row>
    <row r="524" spans="1:9" x14ac:dyDescent="0.35">
      <c r="A524" t="s">
        <v>19</v>
      </c>
      <c r="B524">
        <v>104742.49</v>
      </c>
      <c r="C524">
        <v>1515.59</v>
      </c>
      <c r="D524">
        <v>11969.41</v>
      </c>
      <c r="E524">
        <f>SUM(energy_project_total_consumption[[#This Row],[Water]]+energy_project_total_consumption[[#This Row],[Gas]]+energy_project_total_consumption[[#This Row],[Electricity]])</f>
        <v>118227.49</v>
      </c>
      <c r="F524" t="s">
        <v>20</v>
      </c>
      <c r="G524">
        <v>2019</v>
      </c>
      <c r="H524" t="s">
        <v>39</v>
      </c>
      <c r="I524" t="s">
        <v>21</v>
      </c>
    </row>
    <row r="525" spans="1:9" x14ac:dyDescent="0.35">
      <c r="A525" t="s">
        <v>22</v>
      </c>
      <c r="B525">
        <v>91808.67</v>
      </c>
      <c r="C525">
        <v>1528.61</v>
      </c>
      <c r="D525">
        <v>10520.78</v>
      </c>
      <c r="E525">
        <f>SUM(energy_project_total_consumption[[#This Row],[Water]]+energy_project_total_consumption[[#This Row],[Gas]]+energy_project_total_consumption[[#This Row],[Electricity]])</f>
        <v>103858.06</v>
      </c>
      <c r="F525" t="s">
        <v>23</v>
      </c>
      <c r="G525">
        <v>2019</v>
      </c>
      <c r="H525" t="s">
        <v>39</v>
      </c>
      <c r="I525" t="s">
        <v>24</v>
      </c>
    </row>
    <row r="526" spans="1:9" x14ac:dyDescent="0.35">
      <c r="A526" t="s">
        <v>25</v>
      </c>
      <c r="B526">
        <v>99010.28</v>
      </c>
      <c r="C526">
        <v>1471.8799999999999</v>
      </c>
      <c r="D526">
        <v>11502.86</v>
      </c>
      <c r="E526">
        <f>SUM(energy_project_total_consumption[[#This Row],[Water]]+energy_project_total_consumption[[#This Row],[Gas]]+energy_project_total_consumption[[#This Row],[Electricity]])</f>
        <v>111985.02</v>
      </c>
      <c r="F526" t="s">
        <v>17</v>
      </c>
      <c r="G526">
        <v>2019</v>
      </c>
      <c r="H526" t="s">
        <v>39</v>
      </c>
      <c r="I526" t="s">
        <v>18</v>
      </c>
    </row>
    <row r="527" spans="1:9" x14ac:dyDescent="0.35">
      <c r="A527" t="s">
        <v>26</v>
      </c>
      <c r="B527">
        <v>78078.460000000006</v>
      </c>
      <c r="C527">
        <v>1831.79</v>
      </c>
      <c r="D527">
        <v>14594.49</v>
      </c>
      <c r="E527">
        <f>SUM(energy_project_total_consumption[[#This Row],[Water]]+energy_project_total_consumption[[#This Row],[Gas]]+energy_project_total_consumption[[#This Row],[Electricity]])</f>
        <v>94504.74</v>
      </c>
      <c r="F527" t="s">
        <v>17</v>
      </c>
      <c r="G527">
        <v>2019</v>
      </c>
      <c r="H527" t="s">
        <v>39</v>
      </c>
      <c r="I527" t="s">
        <v>18</v>
      </c>
    </row>
    <row r="528" spans="1:9" x14ac:dyDescent="0.35">
      <c r="A528" t="s">
        <v>27</v>
      </c>
      <c r="B528">
        <v>86958.1</v>
      </c>
      <c r="C528">
        <v>1702.52</v>
      </c>
      <c r="D528">
        <v>14921.539999999999</v>
      </c>
      <c r="E528">
        <f>SUM(energy_project_total_consumption[[#This Row],[Water]]+energy_project_total_consumption[[#This Row],[Gas]]+energy_project_total_consumption[[#This Row],[Electricity]])</f>
        <v>103582.16</v>
      </c>
      <c r="F528" t="s">
        <v>14</v>
      </c>
      <c r="G528">
        <v>2019</v>
      </c>
      <c r="H528" t="s">
        <v>39</v>
      </c>
      <c r="I528" t="s">
        <v>15</v>
      </c>
    </row>
    <row r="529" spans="1:9" x14ac:dyDescent="0.35">
      <c r="A529" t="s">
        <v>28</v>
      </c>
      <c r="B529">
        <v>137417.42000000001</v>
      </c>
      <c r="C529">
        <v>1739.1</v>
      </c>
      <c r="D529">
        <v>13028.37</v>
      </c>
      <c r="E529">
        <f>SUM(energy_project_total_consumption[[#This Row],[Water]]+energy_project_total_consumption[[#This Row],[Gas]]+energy_project_total_consumption[[#This Row],[Electricity]])</f>
        <v>152184.89000000001</v>
      </c>
      <c r="F529" t="s">
        <v>14</v>
      </c>
      <c r="G529">
        <v>2019</v>
      </c>
      <c r="H529" t="s">
        <v>39</v>
      </c>
      <c r="I529" t="s">
        <v>15</v>
      </c>
    </row>
  </sheetData>
  <pageMargins left="0.7" right="0.7" top="0.75" bottom="0.75" header="0.3" footer="0.3"/>
  <drawing r:id="rId2"/>
  <tableParts count="2">
    <tablePart r:id="rId3"/>
    <tablePart r:id="rId4"/>
  </tableParts>
  <extLst>
    <ext xmlns:x15="http://schemas.microsoft.com/office/spreadsheetml/2010/11/main" uri="{3A4CF648-6AED-40f4-86FF-DC5316D8AED3}">
      <x14:slicerList xmlns:x14="http://schemas.microsoft.com/office/spreadsheetml/2009/9/main">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4B64F-A00B-4078-87C5-6931310DA878}">
  <dimension ref="A3:F13"/>
  <sheetViews>
    <sheetView topLeftCell="B1" workbookViewId="0">
      <selection activeCell="F13" sqref="F13"/>
    </sheetView>
  </sheetViews>
  <sheetFormatPr defaultRowHeight="14.5" x14ac:dyDescent="0.35"/>
  <cols>
    <col min="1" max="1" width="12.453125" bestFit="1" customWidth="1"/>
    <col min="2" max="2" width="11.81640625" bestFit="1" customWidth="1"/>
    <col min="5" max="5" width="12.1796875" customWidth="1"/>
    <col min="6" max="6" width="12.81640625" customWidth="1"/>
  </cols>
  <sheetData>
    <row r="3" spans="1:6" x14ac:dyDescent="0.35">
      <c r="A3" s="10" t="s">
        <v>113</v>
      </c>
      <c r="B3" t="s">
        <v>139</v>
      </c>
    </row>
    <row r="4" spans="1:6" x14ac:dyDescent="0.35">
      <c r="A4" s="11" t="s">
        <v>24</v>
      </c>
      <c r="B4" s="15">
        <v>18697739.279999994</v>
      </c>
    </row>
    <row r="5" spans="1:6" x14ac:dyDescent="0.35">
      <c r="A5" s="11" t="s">
        <v>15</v>
      </c>
      <c r="B5" s="15">
        <v>52753917.059999965</v>
      </c>
    </row>
    <row r="6" spans="1:6" x14ac:dyDescent="0.35">
      <c r="A6" s="11" t="s">
        <v>18</v>
      </c>
      <c r="B6" s="15">
        <v>52959827.430000037</v>
      </c>
    </row>
    <row r="7" spans="1:6" x14ac:dyDescent="0.35">
      <c r="A7" s="11" t="s">
        <v>9</v>
      </c>
      <c r="B7" s="15">
        <v>53276953.709999897</v>
      </c>
      <c r="E7" t="s">
        <v>7</v>
      </c>
      <c r="F7" t="s">
        <v>139</v>
      </c>
    </row>
    <row r="8" spans="1:6" x14ac:dyDescent="0.35">
      <c r="A8" s="11" t="s">
        <v>21</v>
      </c>
      <c r="B8" s="15">
        <v>18044378.009999976</v>
      </c>
      <c r="E8" t="e" vm="1">
        <v>#VALUE!</v>
      </c>
      <c r="F8">
        <v>6232579.7599999988</v>
      </c>
    </row>
    <row r="9" spans="1:6" x14ac:dyDescent="0.35">
      <c r="A9" s="11" t="s">
        <v>114</v>
      </c>
      <c r="B9" s="15">
        <v>195732815.48999989</v>
      </c>
      <c r="E9" t="e" vm="2">
        <v>#VALUE!</v>
      </c>
      <c r="F9">
        <v>17584639.020000011</v>
      </c>
    </row>
    <row r="10" spans="1:6" x14ac:dyDescent="0.35">
      <c r="E10" t="e" vm="3">
        <v>#VALUE!</v>
      </c>
      <c r="F10">
        <v>17653275.810000006</v>
      </c>
    </row>
    <row r="11" spans="1:6" x14ac:dyDescent="0.35">
      <c r="E11" t="e" vm="4">
        <v>#VALUE!</v>
      </c>
      <c r="F11">
        <v>17758984.569999997</v>
      </c>
    </row>
    <row r="12" spans="1:6" x14ac:dyDescent="0.35">
      <c r="E12" t="e" vm="5">
        <v>#VALUE!</v>
      </c>
      <c r="F12">
        <v>6014792.6700000009</v>
      </c>
    </row>
    <row r="13" spans="1:6" x14ac:dyDescent="0.35">
      <c r="F13">
        <f>SUM(F8:F12)</f>
        <v>65244271.830000013</v>
      </c>
    </row>
  </sheetData>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758D0-94CC-4A40-BD14-4E4EDB4550B5}">
  <dimension ref="B2:D7"/>
  <sheetViews>
    <sheetView workbookViewId="0">
      <selection activeCell="D6" sqref="D6"/>
    </sheetView>
  </sheetViews>
  <sheetFormatPr defaultRowHeight="14.5" x14ac:dyDescent="0.35"/>
  <cols>
    <col min="2" max="2" width="24.26953125" customWidth="1"/>
    <col min="3" max="3" width="20" customWidth="1"/>
    <col min="4" max="4" width="15.81640625" bestFit="1" customWidth="1"/>
  </cols>
  <sheetData>
    <row r="2" spans="2:4" x14ac:dyDescent="0.35">
      <c r="B2" t="s">
        <v>144</v>
      </c>
    </row>
    <row r="3" spans="2:4" x14ac:dyDescent="0.35">
      <c r="B3" t="s">
        <v>145</v>
      </c>
      <c r="C3" t="s">
        <v>146</v>
      </c>
      <c r="D3" t="s">
        <v>164</v>
      </c>
    </row>
    <row r="4" spans="2:4" x14ac:dyDescent="0.35">
      <c r="B4" t="s">
        <v>149</v>
      </c>
      <c r="C4" s="14">
        <f>energy_project_total_consumption__3[[#Totals],[Water]]+energy_project_total_consumption__3[[#Totals],[Gas]]+energy_project_total_consumption__3[[#Totals],[Electricity]]</f>
        <v>195732815.48999998</v>
      </c>
      <c r="D4" s="14">
        <f>GETPIVOTDATA("total",'energy_project total_consum (2)'!$AC$9)</f>
        <v>195732815.49000004</v>
      </c>
    </row>
    <row r="5" spans="2:4" x14ac:dyDescent="0.35">
      <c r="B5" t="s">
        <v>148</v>
      </c>
      <c r="C5">
        <f>GETPIVOTDATA("Building",'energy_project total_consum (2)'!$N$5)</f>
        <v>1584</v>
      </c>
    </row>
    <row r="6" spans="2:4" x14ac:dyDescent="0.35">
      <c r="B6" t="s">
        <v>150</v>
      </c>
      <c r="C6" s="14">
        <f>GETPIVOTDATA("TotalConsumption",'energy_project building_consump'!$F$10)</f>
        <v>210465393</v>
      </c>
      <c r="D6">
        <f>GETPIVOTDATA("total",'energy_project total_consum (2)'!$AC$9)</f>
        <v>195732815.49000004</v>
      </c>
    </row>
    <row r="7" spans="2:4" x14ac:dyDescent="0.35">
      <c r="C7">
        <f>energy_project_total_consumption__3[[#Totals],[consumption]]</f>
        <v>0</v>
      </c>
      <c r="D7">
        <f>GETPIVOTDATA("total",'energy_project total_consum (2)'!$AC$9)</f>
        <v>195732815.49000004</v>
      </c>
    </row>
  </sheetData>
  <phoneticPr fontId="19"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3F2C6-2A95-4E5C-83A0-0DD827F4F359}">
  <dimension ref="A1:K435"/>
  <sheetViews>
    <sheetView workbookViewId="0"/>
  </sheetViews>
  <sheetFormatPr defaultRowHeight="14.5" x14ac:dyDescent="0.35"/>
  <cols>
    <col min="1" max="1" width="43.36328125" bestFit="1" customWidth="1"/>
    <col min="2" max="2" width="41.36328125" bestFit="1" customWidth="1"/>
    <col min="3" max="3" width="39.54296875" bestFit="1" customWidth="1"/>
    <col min="4" max="4" width="45" bestFit="1" customWidth="1"/>
    <col min="5" max="5" width="40.26953125" bestFit="1" customWidth="1"/>
    <col min="6" max="6" width="39.453125" bestFit="1" customWidth="1"/>
    <col min="7" max="7" width="40" bestFit="1" customWidth="1"/>
    <col min="8" max="8" width="41.7265625" bestFit="1" customWidth="1"/>
    <col min="9" max="9" width="40.6328125" bestFit="1" customWidth="1"/>
    <col min="10" max="10" width="46.54296875" bestFit="1" customWidth="1"/>
    <col min="11" max="11" width="47.6328125" bestFit="1" customWidth="1"/>
  </cols>
  <sheetData>
    <row r="1" spans="1:11" x14ac:dyDescent="0.35">
      <c r="A1" s="16" t="s">
        <v>163</v>
      </c>
    </row>
    <row r="3" spans="1:11" x14ac:dyDescent="0.35">
      <c r="A3" t="s">
        <v>152</v>
      </c>
      <c r="B3" t="s">
        <v>153</v>
      </c>
      <c r="C3" t="s">
        <v>154</v>
      </c>
      <c r="D3" t="s">
        <v>155</v>
      </c>
      <c r="E3" t="s">
        <v>156</v>
      </c>
      <c r="F3" t="s">
        <v>157</v>
      </c>
      <c r="G3" t="s">
        <v>158</v>
      </c>
      <c r="H3" t="s">
        <v>159</v>
      </c>
      <c r="I3" t="s">
        <v>160</v>
      </c>
      <c r="J3" t="s">
        <v>161</v>
      </c>
      <c r="K3" t="s">
        <v>162</v>
      </c>
    </row>
    <row r="4" spans="1:11" x14ac:dyDescent="0.35">
      <c r="A4" t="s">
        <v>16</v>
      </c>
      <c r="B4">
        <v>79900.02</v>
      </c>
      <c r="C4">
        <v>1459.79</v>
      </c>
      <c r="D4">
        <v>10514.27</v>
      </c>
      <c r="E4">
        <v>91874.08</v>
      </c>
      <c r="F4" t="s">
        <v>17</v>
      </c>
      <c r="G4">
        <v>2016</v>
      </c>
      <c r="H4" t="s">
        <v>10</v>
      </c>
      <c r="I4" t="s">
        <v>18</v>
      </c>
      <c r="J4" t="s">
        <v>1</v>
      </c>
      <c r="K4">
        <v>79900.02</v>
      </c>
    </row>
    <row r="5" spans="1:11" x14ac:dyDescent="0.35">
      <c r="A5" t="s">
        <v>16</v>
      </c>
      <c r="B5">
        <v>79900.02</v>
      </c>
      <c r="C5">
        <v>1459.79</v>
      </c>
      <c r="D5">
        <v>10514.27</v>
      </c>
      <c r="E5">
        <v>91874.08</v>
      </c>
      <c r="F5" t="s">
        <v>17</v>
      </c>
      <c r="G5">
        <v>2016</v>
      </c>
      <c r="H5" t="s">
        <v>10</v>
      </c>
      <c r="I5" t="s">
        <v>18</v>
      </c>
      <c r="J5" t="s">
        <v>2</v>
      </c>
      <c r="K5">
        <v>1459.79</v>
      </c>
    </row>
    <row r="6" spans="1:11" x14ac:dyDescent="0.35">
      <c r="A6" t="s">
        <v>16</v>
      </c>
      <c r="B6">
        <v>79900.02</v>
      </c>
      <c r="C6">
        <v>1459.79</v>
      </c>
      <c r="D6">
        <v>10514.27</v>
      </c>
      <c r="E6">
        <v>91874.08</v>
      </c>
      <c r="F6" t="s">
        <v>17</v>
      </c>
      <c r="G6">
        <v>2016</v>
      </c>
      <c r="H6" t="s">
        <v>10</v>
      </c>
      <c r="I6" t="s">
        <v>18</v>
      </c>
      <c r="J6" t="s">
        <v>3</v>
      </c>
      <c r="K6">
        <v>10514.27</v>
      </c>
    </row>
    <row r="7" spans="1:11" x14ac:dyDescent="0.35">
      <c r="A7" t="s">
        <v>25</v>
      </c>
      <c r="B7">
        <v>128198.33</v>
      </c>
      <c r="C7">
        <v>666.19</v>
      </c>
      <c r="D7">
        <v>9008.91</v>
      </c>
      <c r="E7">
        <v>137873.43</v>
      </c>
      <c r="F7" t="s">
        <v>17</v>
      </c>
      <c r="G7">
        <v>2016</v>
      </c>
      <c r="H7" t="s">
        <v>10</v>
      </c>
      <c r="I7" t="s">
        <v>18</v>
      </c>
      <c r="J7" t="s">
        <v>1</v>
      </c>
      <c r="K7">
        <v>128198.33</v>
      </c>
    </row>
    <row r="8" spans="1:11" x14ac:dyDescent="0.35">
      <c r="A8" t="s">
        <v>25</v>
      </c>
      <c r="B8">
        <v>128198.33</v>
      </c>
      <c r="C8">
        <v>666.19</v>
      </c>
      <c r="D8">
        <v>9008.91</v>
      </c>
      <c r="E8">
        <v>137873.43</v>
      </c>
      <c r="F8" t="s">
        <v>17</v>
      </c>
      <c r="G8">
        <v>2016</v>
      </c>
      <c r="H8" t="s">
        <v>10</v>
      </c>
      <c r="I8" t="s">
        <v>18</v>
      </c>
      <c r="J8" t="s">
        <v>2</v>
      </c>
      <c r="K8">
        <v>666.19</v>
      </c>
    </row>
    <row r="9" spans="1:11" x14ac:dyDescent="0.35">
      <c r="A9" t="s">
        <v>25</v>
      </c>
      <c r="B9">
        <v>128198.33</v>
      </c>
      <c r="C9">
        <v>666.19</v>
      </c>
      <c r="D9">
        <v>9008.91</v>
      </c>
      <c r="E9">
        <v>137873.43</v>
      </c>
      <c r="F9" t="s">
        <v>17</v>
      </c>
      <c r="G9">
        <v>2016</v>
      </c>
      <c r="H9" t="s">
        <v>10</v>
      </c>
      <c r="I9" t="s">
        <v>18</v>
      </c>
      <c r="J9" t="s">
        <v>3</v>
      </c>
      <c r="K9">
        <v>9008.91</v>
      </c>
    </row>
    <row r="10" spans="1:11" x14ac:dyDescent="0.35">
      <c r="A10" t="s">
        <v>26</v>
      </c>
      <c r="B10">
        <v>106344.88</v>
      </c>
      <c r="C10">
        <v>1263.25</v>
      </c>
      <c r="D10">
        <v>9506.4599999999991</v>
      </c>
      <c r="E10">
        <v>117114.59</v>
      </c>
      <c r="F10" t="s">
        <v>17</v>
      </c>
      <c r="G10">
        <v>2016</v>
      </c>
      <c r="H10" t="s">
        <v>10</v>
      </c>
      <c r="I10" t="s">
        <v>18</v>
      </c>
      <c r="J10" t="s">
        <v>1</v>
      </c>
      <c r="K10">
        <v>106344.88</v>
      </c>
    </row>
    <row r="11" spans="1:11" x14ac:dyDescent="0.35">
      <c r="A11" t="s">
        <v>26</v>
      </c>
      <c r="B11">
        <v>106344.88</v>
      </c>
      <c r="C11">
        <v>1263.25</v>
      </c>
      <c r="D11">
        <v>9506.4599999999991</v>
      </c>
      <c r="E11">
        <v>117114.59</v>
      </c>
      <c r="F11" t="s">
        <v>17</v>
      </c>
      <c r="G11">
        <v>2016</v>
      </c>
      <c r="H11" t="s">
        <v>10</v>
      </c>
      <c r="I11" t="s">
        <v>18</v>
      </c>
      <c r="J11" t="s">
        <v>2</v>
      </c>
      <c r="K11">
        <v>1263.25</v>
      </c>
    </row>
    <row r="12" spans="1:11" x14ac:dyDescent="0.35">
      <c r="A12" t="s">
        <v>26</v>
      </c>
      <c r="B12">
        <v>106344.88</v>
      </c>
      <c r="C12">
        <v>1263.25</v>
      </c>
      <c r="D12">
        <v>9506.4599999999991</v>
      </c>
      <c r="E12">
        <v>117114.59</v>
      </c>
      <c r="F12" t="s">
        <v>17</v>
      </c>
      <c r="G12">
        <v>2016</v>
      </c>
      <c r="H12" t="s">
        <v>10</v>
      </c>
      <c r="I12" t="s">
        <v>18</v>
      </c>
      <c r="J12" t="s">
        <v>3</v>
      </c>
      <c r="K12">
        <v>9506.4599999999991</v>
      </c>
    </row>
    <row r="13" spans="1:11" x14ac:dyDescent="0.35">
      <c r="A13" t="s">
        <v>16</v>
      </c>
      <c r="B13">
        <v>82778.37</v>
      </c>
      <c r="C13">
        <v>1192.26</v>
      </c>
      <c r="D13">
        <v>14641.61</v>
      </c>
      <c r="E13">
        <v>98612.239999999991</v>
      </c>
      <c r="F13" t="s">
        <v>17</v>
      </c>
      <c r="G13">
        <v>2016</v>
      </c>
      <c r="H13" t="s">
        <v>29</v>
      </c>
      <c r="I13" t="s">
        <v>18</v>
      </c>
      <c r="J13" t="s">
        <v>1</v>
      </c>
      <c r="K13">
        <v>82778.37</v>
      </c>
    </row>
    <row r="14" spans="1:11" x14ac:dyDescent="0.35">
      <c r="A14" t="s">
        <v>16</v>
      </c>
      <c r="B14">
        <v>82778.37</v>
      </c>
      <c r="C14">
        <v>1192.26</v>
      </c>
      <c r="D14">
        <v>14641.61</v>
      </c>
      <c r="E14">
        <v>98612.239999999991</v>
      </c>
      <c r="F14" t="s">
        <v>17</v>
      </c>
      <c r="G14">
        <v>2016</v>
      </c>
      <c r="H14" t="s">
        <v>29</v>
      </c>
      <c r="I14" t="s">
        <v>18</v>
      </c>
      <c r="J14" t="s">
        <v>2</v>
      </c>
      <c r="K14">
        <v>1192.26</v>
      </c>
    </row>
    <row r="15" spans="1:11" x14ac:dyDescent="0.35">
      <c r="A15" t="s">
        <v>16</v>
      </c>
      <c r="B15">
        <v>82778.37</v>
      </c>
      <c r="C15">
        <v>1192.26</v>
      </c>
      <c r="D15">
        <v>14641.61</v>
      </c>
      <c r="E15">
        <v>98612.239999999991</v>
      </c>
      <c r="F15" t="s">
        <v>17</v>
      </c>
      <c r="G15">
        <v>2016</v>
      </c>
      <c r="H15" t="s">
        <v>29</v>
      </c>
      <c r="I15" t="s">
        <v>18</v>
      </c>
      <c r="J15" t="s">
        <v>3</v>
      </c>
      <c r="K15">
        <v>14641.61</v>
      </c>
    </row>
    <row r="16" spans="1:11" x14ac:dyDescent="0.35">
      <c r="A16" t="s">
        <v>25</v>
      </c>
      <c r="B16">
        <v>78194.710000000006</v>
      </c>
      <c r="C16">
        <v>774.69</v>
      </c>
      <c r="D16">
        <v>15412.89</v>
      </c>
      <c r="E16">
        <v>94382.290000000008</v>
      </c>
      <c r="F16" t="s">
        <v>17</v>
      </c>
      <c r="G16">
        <v>2016</v>
      </c>
      <c r="H16" t="s">
        <v>29</v>
      </c>
      <c r="I16" t="s">
        <v>18</v>
      </c>
      <c r="J16" t="s">
        <v>1</v>
      </c>
      <c r="K16">
        <v>78194.710000000006</v>
      </c>
    </row>
    <row r="17" spans="1:11" x14ac:dyDescent="0.35">
      <c r="A17" t="s">
        <v>25</v>
      </c>
      <c r="B17">
        <v>78194.710000000006</v>
      </c>
      <c r="C17">
        <v>774.69</v>
      </c>
      <c r="D17">
        <v>15412.89</v>
      </c>
      <c r="E17">
        <v>94382.290000000008</v>
      </c>
      <c r="F17" t="s">
        <v>17</v>
      </c>
      <c r="G17">
        <v>2016</v>
      </c>
      <c r="H17" t="s">
        <v>29</v>
      </c>
      <c r="I17" t="s">
        <v>18</v>
      </c>
      <c r="J17" t="s">
        <v>2</v>
      </c>
      <c r="K17">
        <v>774.69</v>
      </c>
    </row>
    <row r="18" spans="1:11" x14ac:dyDescent="0.35">
      <c r="A18" t="s">
        <v>25</v>
      </c>
      <c r="B18">
        <v>78194.710000000006</v>
      </c>
      <c r="C18">
        <v>774.69</v>
      </c>
      <c r="D18">
        <v>15412.89</v>
      </c>
      <c r="E18">
        <v>94382.290000000008</v>
      </c>
      <c r="F18" t="s">
        <v>17</v>
      </c>
      <c r="G18">
        <v>2016</v>
      </c>
      <c r="H18" t="s">
        <v>29</v>
      </c>
      <c r="I18" t="s">
        <v>18</v>
      </c>
      <c r="J18" t="s">
        <v>3</v>
      </c>
      <c r="K18">
        <v>15412.89</v>
      </c>
    </row>
    <row r="19" spans="1:11" x14ac:dyDescent="0.35">
      <c r="A19" t="s">
        <v>26</v>
      </c>
      <c r="B19">
        <v>62847.23</v>
      </c>
      <c r="C19">
        <v>992</v>
      </c>
      <c r="D19">
        <v>9937.0499999999993</v>
      </c>
      <c r="E19">
        <v>73776.28</v>
      </c>
      <c r="F19" t="s">
        <v>17</v>
      </c>
      <c r="G19">
        <v>2016</v>
      </c>
      <c r="H19" t="s">
        <v>29</v>
      </c>
      <c r="I19" t="s">
        <v>18</v>
      </c>
      <c r="J19" t="s">
        <v>1</v>
      </c>
      <c r="K19">
        <v>62847.23</v>
      </c>
    </row>
    <row r="20" spans="1:11" x14ac:dyDescent="0.35">
      <c r="A20" t="s">
        <v>26</v>
      </c>
      <c r="B20">
        <v>62847.23</v>
      </c>
      <c r="C20">
        <v>992</v>
      </c>
      <c r="D20">
        <v>9937.0499999999993</v>
      </c>
      <c r="E20">
        <v>73776.28</v>
      </c>
      <c r="F20" t="s">
        <v>17</v>
      </c>
      <c r="G20">
        <v>2016</v>
      </c>
      <c r="H20" t="s">
        <v>29</v>
      </c>
      <c r="I20" t="s">
        <v>18</v>
      </c>
      <c r="J20" t="s">
        <v>2</v>
      </c>
      <c r="K20">
        <v>992</v>
      </c>
    </row>
    <row r="21" spans="1:11" x14ac:dyDescent="0.35">
      <c r="A21" t="s">
        <v>26</v>
      </c>
      <c r="B21">
        <v>62847.23</v>
      </c>
      <c r="C21">
        <v>992</v>
      </c>
      <c r="D21">
        <v>9937.0499999999993</v>
      </c>
      <c r="E21">
        <v>73776.28</v>
      </c>
      <c r="F21" t="s">
        <v>17</v>
      </c>
      <c r="G21">
        <v>2016</v>
      </c>
      <c r="H21" t="s">
        <v>29</v>
      </c>
      <c r="I21" t="s">
        <v>18</v>
      </c>
      <c r="J21" t="s">
        <v>3</v>
      </c>
      <c r="K21">
        <v>9937.0499999999993</v>
      </c>
    </row>
    <row r="22" spans="1:11" x14ac:dyDescent="0.35">
      <c r="A22" t="s">
        <v>16</v>
      </c>
      <c r="B22">
        <v>72546.2</v>
      </c>
      <c r="C22">
        <v>1054</v>
      </c>
      <c r="D22">
        <v>10820.86</v>
      </c>
      <c r="E22">
        <v>84421.06</v>
      </c>
      <c r="F22" t="s">
        <v>17</v>
      </c>
      <c r="G22">
        <v>2016</v>
      </c>
      <c r="H22" t="s">
        <v>30</v>
      </c>
      <c r="I22" t="s">
        <v>18</v>
      </c>
      <c r="J22" t="s">
        <v>1</v>
      </c>
      <c r="K22">
        <v>72546.2</v>
      </c>
    </row>
    <row r="23" spans="1:11" x14ac:dyDescent="0.35">
      <c r="A23" t="s">
        <v>16</v>
      </c>
      <c r="B23">
        <v>72546.2</v>
      </c>
      <c r="C23">
        <v>1054</v>
      </c>
      <c r="D23">
        <v>10820.86</v>
      </c>
      <c r="E23">
        <v>84421.06</v>
      </c>
      <c r="F23" t="s">
        <v>17</v>
      </c>
      <c r="G23">
        <v>2016</v>
      </c>
      <c r="H23" t="s">
        <v>30</v>
      </c>
      <c r="I23" t="s">
        <v>18</v>
      </c>
      <c r="J23" t="s">
        <v>2</v>
      </c>
      <c r="K23">
        <v>1054</v>
      </c>
    </row>
    <row r="24" spans="1:11" x14ac:dyDescent="0.35">
      <c r="A24" t="s">
        <v>16</v>
      </c>
      <c r="B24">
        <v>72546.2</v>
      </c>
      <c r="C24">
        <v>1054</v>
      </c>
      <c r="D24">
        <v>10820.86</v>
      </c>
      <c r="E24">
        <v>84421.06</v>
      </c>
      <c r="F24" t="s">
        <v>17</v>
      </c>
      <c r="G24">
        <v>2016</v>
      </c>
      <c r="H24" t="s">
        <v>30</v>
      </c>
      <c r="I24" t="s">
        <v>18</v>
      </c>
      <c r="J24" t="s">
        <v>3</v>
      </c>
      <c r="K24">
        <v>10820.86</v>
      </c>
    </row>
    <row r="25" spans="1:11" x14ac:dyDescent="0.35">
      <c r="A25" t="s">
        <v>25</v>
      </c>
      <c r="B25">
        <v>143163.89000000001</v>
      </c>
      <c r="C25">
        <v>881.64</v>
      </c>
      <c r="D25">
        <v>9045.18</v>
      </c>
      <c r="E25">
        <v>153090.71000000002</v>
      </c>
      <c r="F25" t="s">
        <v>17</v>
      </c>
      <c r="G25">
        <v>2016</v>
      </c>
      <c r="H25" t="s">
        <v>30</v>
      </c>
      <c r="I25" t="s">
        <v>18</v>
      </c>
      <c r="J25" t="s">
        <v>1</v>
      </c>
      <c r="K25">
        <v>143163.89000000001</v>
      </c>
    </row>
    <row r="26" spans="1:11" x14ac:dyDescent="0.35">
      <c r="A26" t="s">
        <v>25</v>
      </c>
      <c r="B26">
        <v>143163.89000000001</v>
      </c>
      <c r="C26">
        <v>881.64</v>
      </c>
      <c r="D26">
        <v>9045.18</v>
      </c>
      <c r="E26">
        <v>153090.71000000002</v>
      </c>
      <c r="F26" t="s">
        <v>17</v>
      </c>
      <c r="G26">
        <v>2016</v>
      </c>
      <c r="H26" t="s">
        <v>30</v>
      </c>
      <c r="I26" t="s">
        <v>18</v>
      </c>
      <c r="J26" t="s">
        <v>2</v>
      </c>
      <c r="K26">
        <v>881.64</v>
      </c>
    </row>
    <row r="27" spans="1:11" x14ac:dyDescent="0.35">
      <c r="A27" t="s">
        <v>25</v>
      </c>
      <c r="B27">
        <v>143163.89000000001</v>
      </c>
      <c r="C27">
        <v>881.64</v>
      </c>
      <c r="D27">
        <v>9045.18</v>
      </c>
      <c r="E27">
        <v>153090.71000000002</v>
      </c>
      <c r="F27" t="s">
        <v>17</v>
      </c>
      <c r="G27">
        <v>2016</v>
      </c>
      <c r="H27" t="s">
        <v>30</v>
      </c>
      <c r="I27" t="s">
        <v>18</v>
      </c>
      <c r="J27" t="s">
        <v>3</v>
      </c>
      <c r="K27">
        <v>9045.18</v>
      </c>
    </row>
    <row r="28" spans="1:11" x14ac:dyDescent="0.35">
      <c r="A28" t="s">
        <v>26</v>
      </c>
      <c r="B28">
        <v>74214.62</v>
      </c>
      <c r="C28">
        <v>721.37</v>
      </c>
      <c r="D28">
        <v>15087.08</v>
      </c>
      <c r="E28">
        <v>90023.069999999992</v>
      </c>
      <c r="F28" t="s">
        <v>17</v>
      </c>
      <c r="G28">
        <v>2016</v>
      </c>
      <c r="H28" t="s">
        <v>30</v>
      </c>
      <c r="I28" t="s">
        <v>18</v>
      </c>
      <c r="J28" t="s">
        <v>1</v>
      </c>
      <c r="K28">
        <v>74214.62</v>
      </c>
    </row>
    <row r="29" spans="1:11" x14ac:dyDescent="0.35">
      <c r="A29" t="s">
        <v>26</v>
      </c>
      <c r="B29">
        <v>74214.62</v>
      </c>
      <c r="C29">
        <v>721.37</v>
      </c>
      <c r="D29">
        <v>15087.08</v>
      </c>
      <c r="E29">
        <v>90023.069999999992</v>
      </c>
      <c r="F29" t="s">
        <v>17</v>
      </c>
      <c r="G29">
        <v>2016</v>
      </c>
      <c r="H29" t="s">
        <v>30</v>
      </c>
      <c r="I29" t="s">
        <v>18</v>
      </c>
      <c r="J29" t="s">
        <v>2</v>
      </c>
      <c r="K29">
        <v>721.37</v>
      </c>
    </row>
    <row r="30" spans="1:11" x14ac:dyDescent="0.35">
      <c r="A30" t="s">
        <v>26</v>
      </c>
      <c r="B30">
        <v>74214.62</v>
      </c>
      <c r="C30">
        <v>721.37</v>
      </c>
      <c r="D30">
        <v>15087.08</v>
      </c>
      <c r="E30">
        <v>90023.069999999992</v>
      </c>
      <c r="F30" t="s">
        <v>17</v>
      </c>
      <c r="G30">
        <v>2016</v>
      </c>
      <c r="H30" t="s">
        <v>30</v>
      </c>
      <c r="I30" t="s">
        <v>18</v>
      </c>
      <c r="J30" t="s">
        <v>3</v>
      </c>
      <c r="K30">
        <v>15087.08</v>
      </c>
    </row>
    <row r="31" spans="1:11" x14ac:dyDescent="0.35">
      <c r="A31" t="s">
        <v>16</v>
      </c>
      <c r="B31">
        <v>102296.9</v>
      </c>
      <c r="C31">
        <v>984.25</v>
      </c>
      <c r="D31">
        <v>9923.41</v>
      </c>
      <c r="E31">
        <v>113204.56</v>
      </c>
      <c r="F31" t="s">
        <v>17</v>
      </c>
      <c r="G31">
        <v>2016</v>
      </c>
      <c r="H31" t="s">
        <v>31</v>
      </c>
      <c r="I31" t="s">
        <v>18</v>
      </c>
      <c r="J31" t="s">
        <v>1</v>
      </c>
      <c r="K31">
        <v>102296.9</v>
      </c>
    </row>
    <row r="32" spans="1:11" x14ac:dyDescent="0.35">
      <c r="A32" t="s">
        <v>16</v>
      </c>
      <c r="B32">
        <v>102296.9</v>
      </c>
      <c r="C32">
        <v>984.25</v>
      </c>
      <c r="D32">
        <v>9923.41</v>
      </c>
      <c r="E32">
        <v>113204.56</v>
      </c>
      <c r="F32" t="s">
        <v>17</v>
      </c>
      <c r="G32">
        <v>2016</v>
      </c>
      <c r="H32" t="s">
        <v>31</v>
      </c>
      <c r="I32" t="s">
        <v>18</v>
      </c>
      <c r="J32" t="s">
        <v>2</v>
      </c>
      <c r="K32">
        <v>984.25</v>
      </c>
    </row>
    <row r="33" spans="1:11" x14ac:dyDescent="0.35">
      <c r="A33" t="s">
        <v>16</v>
      </c>
      <c r="B33">
        <v>102296.9</v>
      </c>
      <c r="C33">
        <v>984.25</v>
      </c>
      <c r="D33">
        <v>9923.41</v>
      </c>
      <c r="E33">
        <v>113204.56</v>
      </c>
      <c r="F33" t="s">
        <v>17</v>
      </c>
      <c r="G33">
        <v>2016</v>
      </c>
      <c r="H33" t="s">
        <v>31</v>
      </c>
      <c r="I33" t="s">
        <v>18</v>
      </c>
      <c r="J33" t="s">
        <v>3</v>
      </c>
      <c r="K33">
        <v>9923.41</v>
      </c>
    </row>
    <row r="34" spans="1:11" x14ac:dyDescent="0.35">
      <c r="A34" t="s">
        <v>25</v>
      </c>
      <c r="B34">
        <v>111987.81</v>
      </c>
      <c r="C34">
        <v>960.07</v>
      </c>
      <c r="D34">
        <v>13857.93</v>
      </c>
      <c r="E34">
        <v>126805.81</v>
      </c>
      <c r="F34" t="s">
        <v>17</v>
      </c>
      <c r="G34">
        <v>2016</v>
      </c>
      <c r="H34" t="s">
        <v>31</v>
      </c>
      <c r="I34" t="s">
        <v>18</v>
      </c>
      <c r="J34" t="s">
        <v>1</v>
      </c>
      <c r="K34">
        <v>111987.81</v>
      </c>
    </row>
    <row r="35" spans="1:11" x14ac:dyDescent="0.35">
      <c r="A35" t="s">
        <v>25</v>
      </c>
      <c r="B35">
        <v>111987.81</v>
      </c>
      <c r="C35">
        <v>960.07</v>
      </c>
      <c r="D35">
        <v>13857.93</v>
      </c>
      <c r="E35">
        <v>126805.81</v>
      </c>
      <c r="F35" t="s">
        <v>17</v>
      </c>
      <c r="G35">
        <v>2016</v>
      </c>
      <c r="H35" t="s">
        <v>31</v>
      </c>
      <c r="I35" t="s">
        <v>18</v>
      </c>
      <c r="J35" t="s">
        <v>2</v>
      </c>
      <c r="K35">
        <v>960.07</v>
      </c>
    </row>
    <row r="36" spans="1:11" x14ac:dyDescent="0.35">
      <c r="A36" t="s">
        <v>25</v>
      </c>
      <c r="B36">
        <v>111987.81</v>
      </c>
      <c r="C36">
        <v>960.07</v>
      </c>
      <c r="D36">
        <v>13857.93</v>
      </c>
      <c r="E36">
        <v>126805.81</v>
      </c>
      <c r="F36" t="s">
        <v>17</v>
      </c>
      <c r="G36">
        <v>2016</v>
      </c>
      <c r="H36" t="s">
        <v>31</v>
      </c>
      <c r="I36" t="s">
        <v>18</v>
      </c>
      <c r="J36" t="s">
        <v>3</v>
      </c>
      <c r="K36">
        <v>13857.93</v>
      </c>
    </row>
    <row r="37" spans="1:11" x14ac:dyDescent="0.35">
      <c r="A37" t="s">
        <v>26</v>
      </c>
      <c r="B37">
        <v>77418.78</v>
      </c>
      <c r="C37">
        <v>1493.58</v>
      </c>
      <c r="D37">
        <v>9397.34</v>
      </c>
      <c r="E37">
        <v>88309.7</v>
      </c>
      <c r="F37" t="s">
        <v>17</v>
      </c>
      <c r="G37">
        <v>2016</v>
      </c>
      <c r="H37" t="s">
        <v>31</v>
      </c>
      <c r="I37" t="s">
        <v>18</v>
      </c>
      <c r="J37" t="s">
        <v>1</v>
      </c>
      <c r="K37">
        <v>77418.78</v>
      </c>
    </row>
    <row r="38" spans="1:11" x14ac:dyDescent="0.35">
      <c r="A38" t="s">
        <v>26</v>
      </c>
      <c r="B38">
        <v>77418.78</v>
      </c>
      <c r="C38">
        <v>1493.58</v>
      </c>
      <c r="D38">
        <v>9397.34</v>
      </c>
      <c r="E38">
        <v>88309.7</v>
      </c>
      <c r="F38" t="s">
        <v>17</v>
      </c>
      <c r="G38">
        <v>2016</v>
      </c>
      <c r="H38" t="s">
        <v>31</v>
      </c>
      <c r="I38" t="s">
        <v>18</v>
      </c>
      <c r="J38" t="s">
        <v>2</v>
      </c>
      <c r="K38">
        <v>1493.58</v>
      </c>
    </row>
    <row r="39" spans="1:11" x14ac:dyDescent="0.35">
      <c r="A39" t="s">
        <v>26</v>
      </c>
      <c r="B39">
        <v>77418.78</v>
      </c>
      <c r="C39">
        <v>1493.58</v>
      </c>
      <c r="D39">
        <v>9397.34</v>
      </c>
      <c r="E39">
        <v>88309.7</v>
      </c>
      <c r="F39" t="s">
        <v>17</v>
      </c>
      <c r="G39">
        <v>2016</v>
      </c>
      <c r="H39" t="s">
        <v>31</v>
      </c>
      <c r="I39" t="s">
        <v>18</v>
      </c>
      <c r="J39" t="s">
        <v>3</v>
      </c>
      <c r="K39">
        <v>9397.34</v>
      </c>
    </row>
    <row r="40" spans="1:11" x14ac:dyDescent="0.35">
      <c r="A40" t="s">
        <v>16</v>
      </c>
      <c r="B40">
        <v>63844.81</v>
      </c>
      <c r="C40">
        <v>1219.23</v>
      </c>
      <c r="D40">
        <v>7842.07</v>
      </c>
      <c r="E40">
        <v>72906.11</v>
      </c>
      <c r="F40" t="s">
        <v>17</v>
      </c>
      <c r="G40">
        <v>2016</v>
      </c>
      <c r="H40" t="s">
        <v>32</v>
      </c>
      <c r="I40" t="s">
        <v>18</v>
      </c>
      <c r="J40" t="s">
        <v>1</v>
      </c>
      <c r="K40">
        <v>63844.81</v>
      </c>
    </row>
    <row r="41" spans="1:11" x14ac:dyDescent="0.35">
      <c r="A41" t="s">
        <v>16</v>
      </c>
      <c r="B41">
        <v>63844.81</v>
      </c>
      <c r="C41">
        <v>1219.23</v>
      </c>
      <c r="D41">
        <v>7842.07</v>
      </c>
      <c r="E41">
        <v>72906.11</v>
      </c>
      <c r="F41" t="s">
        <v>17</v>
      </c>
      <c r="G41">
        <v>2016</v>
      </c>
      <c r="H41" t="s">
        <v>32</v>
      </c>
      <c r="I41" t="s">
        <v>18</v>
      </c>
      <c r="J41" t="s">
        <v>2</v>
      </c>
      <c r="K41">
        <v>1219.23</v>
      </c>
    </row>
    <row r="42" spans="1:11" x14ac:dyDescent="0.35">
      <c r="A42" t="s">
        <v>16</v>
      </c>
      <c r="B42">
        <v>63844.81</v>
      </c>
      <c r="C42">
        <v>1219.23</v>
      </c>
      <c r="D42">
        <v>7842.07</v>
      </c>
      <c r="E42">
        <v>72906.11</v>
      </c>
      <c r="F42" t="s">
        <v>17</v>
      </c>
      <c r="G42">
        <v>2016</v>
      </c>
      <c r="H42" t="s">
        <v>32</v>
      </c>
      <c r="I42" t="s">
        <v>18</v>
      </c>
      <c r="J42" t="s">
        <v>3</v>
      </c>
      <c r="K42">
        <v>7842.07</v>
      </c>
    </row>
    <row r="43" spans="1:11" x14ac:dyDescent="0.35">
      <c r="A43" t="s">
        <v>25</v>
      </c>
      <c r="B43">
        <v>147744.76</v>
      </c>
      <c r="C43">
        <v>1620.68</v>
      </c>
      <c r="D43">
        <v>14912.24</v>
      </c>
      <c r="E43">
        <v>164277.68</v>
      </c>
      <c r="F43" t="s">
        <v>17</v>
      </c>
      <c r="G43">
        <v>2016</v>
      </c>
      <c r="H43" t="s">
        <v>32</v>
      </c>
      <c r="I43" t="s">
        <v>18</v>
      </c>
      <c r="J43" t="s">
        <v>1</v>
      </c>
      <c r="K43">
        <v>147744.76</v>
      </c>
    </row>
    <row r="44" spans="1:11" x14ac:dyDescent="0.35">
      <c r="A44" t="s">
        <v>25</v>
      </c>
      <c r="B44">
        <v>147744.76</v>
      </c>
      <c r="C44">
        <v>1620.68</v>
      </c>
      <c r="D44">
        <v>14912.24</v>
      </c>
      <c r="E44">
        <v>164277.68</v>
      </c>
      <c r="F44" t="s">
        <v>17</v>
      </c>
      <c r="G44">
        <v>2016</v>
      </c>
      <c r="H44" t="s">
        <v>32</v>
      </c>
      <c r="I44" t="s">
        <v>18</v>
      </c>
      <c r="J44" t="s">
        <v>2</v>
      </c>
      <c r="K44">
        <v>1620.68</v>
      </c>
    </row>
    <row r="45" spans="1:11" x14ac:dyDescent="0.35">
      <c r="A45" t="s">
        <v>25</v>
      </c>
      <c r="B45">
        <v>147744.76</v>
      </c>
      <c r="C45">
        <v>1620.68</v>
      </c>
      <c r="D45">
        <v>14912.24</v>
      </c>
      <c r="E45">
        <v>164277.68</v>
      </c>
      <c r="F45" t="s">
        <v>17</v>
      </c>
      <c r="G45">
        <v>2016</v>
      </c>
      <c r="H45" t="s">
        <v>32</v>
      </c>
      <c r="I45" t="s">
        <v>18</v>
      </c>
      <c r="J45" t="s">
        <v>3</v>
      </c>
      <c r="K45">
        <v>14912.24</v>
      </c>
    </row>
    <row r="46" spans="1:11" x14ac:dyDescent="0.35">
      <c r="A46" t="s">
        <v>26</v>
      </c>
      <c r="B46">
        <v>142609.29999999999</v>
      </c>
      <c r="C46">
        <v>1477.46</v>
      </c>
      <c r="D46">
        <v>8618.6200000000008</v>
      </c>
      <c r="E46">
        <v>152705.37999999998</v>
      </c>
      <c r="F46" t="s">
        <v>17</v>
      </c>
      <c r="G46">
        <v>2016</v>
      </c>
      <c r="H46" t="s">
        <v>32</v>
      </c>
      <c r="I46" t="s">
        <v>18</v>
      </c>
      <c r="J46" t="s">
        <v>1</v>
      </c>
      <c r="K46">
        <v>142609.29999999999</v>
      </c>
    </row>
    <row r="47" spans="1:11" x14ac:dyDescent="0.35">
      <c r="A47" t="s">
        <v>26</v>
      </c>
      <c r="B47">
        <v>142609.29999999999</v>
      </c>
      <c r="C47">
        <v>1477.46</v>
      </c>
      <c r="D47">
        <v>8618.6200000000008</v>
      </c>
      <c r="E47">
        <v>152705.37999999998</v>
      </c>
      <c r="F47" t="s">
        <v>17</v>
      </c>
      <c r="G47">
        <v>2016</v>
      </c>
      <c r="H47" t="s">
        <v>32</v>
      </c>
      <c r="I47" t="s">
        <v>18</v>
      </c>
      <c r="J47" t="s">
        <v>2</v>
      </c>
      <c r="K47">
        <v>1477.46</v>
      </c>
    </row>
    <row r="48" spans="1:11" x14ac:dyDescent="0.35">
      <c r="A48" t="s">
        <v>26</v>
      </c>
      <c r="B48">
        <v>142609.29999999999</v>
      </c>
      <c r="C48">
        <v>1477.46</v>
      </c>
      <c r="D48">
        <v>8618.6200000000008</v>
      </c>
      <c r="E48">
        <v>152705.37999999998</v>
      </c>
      <c r="F48" t="s">
        <v>17</v>
      </c>
      <c r="G48">
        <v>2016</v>
      </c>
      <c r="H48" t="s">
        <v>32</v>
      </c>
      <c r="I48" t="s">
        <v>18</v>
      </c>
      <c r="J48" t="s">
        <v>3</v>
      </c>
      <c r="K48">
        <v>8618.6200000000008</v>
      </c>
    </row>
    <row r="49" spans="1:11" x14ac:dyDescent="0.35">
      <c r="A49" t="s">
        <v>16</v>
      </c>
      <c r="B49">
        <v>151993.93</v>
      </c>
      <c r="C49">
        <v>1614.48</v>
      </c>
      <c r="D49">
        <v>12744.72</v>
      </c>
      <c r="E49">
        <v>166353.13</v>
      </c>
      <c r="F49" t="s">
        <v>17</v>
      </c>
      <c r="G49">
        <v>2016</v>
      </c>
      <c r="H49" t="s">
        <v>33</v>
      </c>
      <c r="I49" t="s">
        <v>18</v>
      </c>
      <c r="J49" t="s">
        <v>1</v>
      </c>
      <c r="K49">
        <v>151993.93</v>
      </c>
    </row>
    <row r="50" spans="1:11" x14ac:dyDescent="0.35">
      <c r="A50" t="s">
        <v>16</v>
      </c>
      <c r="B50">
        <v>151993.93</v>
      </c>
      <c r="C50">
        <v>1614.48</v>
      </c>
      <c r="D50">
        <v>12744.72</v>
      </c>
      <c r="E50">
        <v>166353.13</v>
      </c>
      <c r="F50" t="s">
        <v>17</v>
      </c>
      <c r="G50">
        <v>2016</v>
      </c>
      <c r="H50" t="s">
        <v>33</v>
      </c>
      <c r="I50" t="s">
        <v>18</v>
      </c>
      <c r="J50" t="s">
        <v>2</v>
      </c>
      <c r="K50">
        <v>1614.48</v>
      </c>
    </row>
    <row r="51" spans="1:11" x14ac:dyDescent="0.35">
      <c r="A51" t="s">
        <v>16</v>
      </c>
      <c r="B51">
        <v>151993.93</v>
      </c>
      <c r="C51">
        <v>1614.48</v>
      </c>
      <c r="D51">
        <v>12744.72</v>
      </c>
      <c r="E51">
        <v>166353.13</v>
      </c>
      <c r="F51" t="s">
        <v>17</v>
      </c>
      <c r="G51">
        <v>2016</v>
      </c>
      <c r="H51" t="s">
        <v>33</v>
      </c>
      <c r="I51" t="s">
        <v>18</v>
      </c>
      <c r="J51" t="s">
        <v>3</v>
      </c>
      <c r="K51">
        <v>12744.72</v>
      </c>
    </row>
    <row r="52" spans="1:11" x14ac:dyDescent="0.35">
      <c r="A52" t="s">
        <v>25</v>
      </c>
      <c r="B52">
        <v>97074.02</v>
      </c>
      <c r="C52">
        <v>1267.9000000000001</v>
      </c>
      <c r="D52">
        <v>7373.97</v>
      </c>
      <c r="E52">
        <v>105715.89</v>
      </c>
      <c r="F52" t="s">
        <v>17</v>
      </c>
      <c r="G52">
        <v>2016</v>
      </c>
      <c r="H52" t="s">
        <v>33</v>
      </c>
      <c r="I52" t="s">
        <v>18</v>
      </c>
      <c r="J52" t="s">
        <v>1</v>
      </c>
      <c r="K52">
        <v>97074.02</v>
      </c>
    </row>
    <row r="53" spans="1:11" x14ac:dyDescent="0.35">
      <c r="A53" t="s">
        <v>25</v>
      </c>
      <c r="B53">
        <v>97074.02</v>
      </c>
      <c r="C53">
        <v>1267.9000000000001</v>
      </c>
      <c r="D53">
        <v>7373.97</v>
      </c>
      <c r="E53">
        <v>105715.89</v>
      </c>
      <c r="F53" t="s">
        <v>17</v>
      </c>
      <c r="G53">
        <v>2016</v>
      </c>
      <c r="H53" t="s">
        <v>33</v>
      </c>
      <c r="I53" t="s">
        <v>18</v>
      </c>
      <c r="J53" t="s">
        <v>2</v>
      </c>
      <c r="K53">
        <v>1267.9000000000001</v>
      </c>
    </row>
    <row r="54" spans="1:11" x14ac:dyDescent="0.35">
      <c r="A54" t="s">
        <v>25</v>
      </c>
      <c r="B54">
        <v>97074.02</v>
      </c>
      <c r="C54">
        <v>1267.9000000000001</v>
      </c>
      <c r="D54">
        <v>7373.97</v>
      </c>
      <c r="E54">
        <v>105715.89</v>
      </c>
      <c r="F54" t="s">
        <v>17</v>
      </c>
      <c r="G54">
        <v>2016</v>
      </c>
      <c r="H54" t="s">
        <v>33</v>
      </c>
      <c r="I54" t="s">
        <v>18</v>
      </c>
      <c r="J54" t="s">
        <v>3</v>
      </c>
      <c r="K54">
        <v>7373.97</v>
      </c>
    </row>
    <row r="55" spans="1:11" x14ac:dyDescent="0.35">
      <c r="A55" t="s">
        <v>26</v>
      </c>
      <c r="B55">
        <v>98499.71</v>
      </c>
      <c r="C55">
        <v>890.94</v>
      </c>
      <c r="D55">
        <v>8255.61</v>
      </c>
      <c r="E55">
        <v>107646.26000000001</v>
      </c>
      <c r="F55" t="s">
        <v>17</v>
      </c>
      <c r="G55">
        <v>2016</v>
      </c>
      <c r="H55" t="s">
        <v>33</v>
      </c>
      <c r="I55" t="s">
        <v>18</v>
      </c>
      <c r="J55" t="s">
        <v>1</v>
      </c>
      <c r="K55">
        <v>98499.71</v>
      </c>
    </row>
    <row r="56" spans="1:11" x14ac:dyDescent="0.35">
      <c r="A56" t="s">
        <v>26</v>
      </c>
      <c r="B56">
        <v>98499.71</v>
      </c>
      <c r="C56">
        <v>890.94</v>
      </c>
      <c r="D56">
        <v>8255.61</v>
      </c>
      <c r="E56">
        <v>107646.26000000001</v>
      </c>
      <c r="F56" t="s">
        <v>17</v>
      </c>
      <c r="G56">
        <v>2016</v>
      </c>
      <c r="H56" t="s">
        <v>33</v>
      </c>
      <c r="I56" t="s">
        <v>18</v>
      </c>
      <c r="J56" t="s">
        <v>2</v>
      </c>
      <c r="K56">
        <v>890.94</v>
      </c>
    </row>
    <row r="57" spans="1:11" x14ac:dyDescent="0.35">
      <c r="A57" t="s">
        <v>26</v>
      </c>
      <c r="B57">
        <v>98499.71</v>
      </c>
      <c r="C57">
        <v>890.94</v>
      </c>
      <c r="D57">
        <v>8255.61</v>
      </c>
      <c r="E57">
        <v>107646.26000000001</v>
      </c>
      <c r="F57" t="s">
        <v>17</v>
      </c>
      <c r="G57">
        <v>2016</v>
      </c>
      <c r="H57" t="s">
        <v>33</v>
      </c>
      <c r="I57" t="s">
        <v>18</v>
      </c>
      <c r="J57" t="s">
        <v>3</v>
      </c>
      <c r="K57">
        <v>8255.61</v>
      </c>
    </row>
    <row r="58" spans="1:11" x14ac:dyDescent="0.35">
      <c r="A58" t="s">
        <v>16</v>
      </c>
      <c r="B58">
        <v>144369.48000000001</v>
      </c>
      <c r="C58">
        <v>741.21</v>
      </c>
      <c r="D58">
        <v>13215.3</v>
      </c>
      <c r="E58">
        <v>158325.99</v>
      </c>
      <c r="F58" t="s">
        <v>17</v>
      </c>
      <c r="G58">
        <v>2016</v>
      </c>
      <c r="H58" t="s">
        <v>34</v>
      </c>
      <c r="I58" t="s">
        <v>18</v>
      </c>
      <c r="J58" t="s">
        <v>1</v>
      </c>
      <c r="K58">
        <v>144369.48000000001</v>
      </c>
    </row>
    <row r="59" spans="1:11" x14ac:dyDescent="0.35">
      <c r="A59" t="s">
        <v>16</v>
      </c>
      <c r="B59">
        <v>144369.48000000001</v>
      </c>
      <c r="C59">
        <v>741.21</v>
      </c>
      <c r="D59">
        <v>13215.3</v>
      </c>
      <c r="E59">
        <v>158325.99</v>
      </c>
      <c r="F59" t="s">
        <v>17</v>
      </c>
      <c r="G59">
        <v>2016</v>
      </c>
      <c r="H59" t="s">
        <v>34</v>
      </c>
      <c r="I59" t="s">
        <v>18</v>
      </c>
      <c r="J59" t="s">
        <v>2</v>
      </c>
      <c r="K59">
        <v>741.21</v>
      </c>
    </row>
    <row r="60" spans="1:11" x14ac:dyDescent="0.35">
      <c r="A60" t="s">
        <v>16</v>
      </c>
      <c r="B60">
        <v>144369.48000000001</v>
      </c>
      <c r="C60">
        <v>741.21</v>
      </c>
      <c r="D60">
        <v>13215.3</v>
      </c>
      <c r="E60">
        <v>158325.99</v>
      </c>
      <c r="F60" t="s">
        <v>17</v>
      </c>
      <c r="G60">
        <v>2016</v>
      </c>
      <c r="H60" t="s">
        <v>34</v>
      </c>
      <c r="I60" t="s">
        <v>18</v>
      </c>
      <c r="J60" t="s">
        <v>3</v>
      </c>
      <c r="K60">
        <v>13215.3</v>
      </c>
    </row>
    <row r="61" spans="1:11" x14ac:dyDescent="0.35">
      <c r="A61" t="s">
        <v>25</v>
      </c>
      <c r="B61">
        <v>62864.9</v>
      </c>
      <c r="C61">
        <v>1212.4100000000001</v>
      </c>
      <c r="D61">
        <v>15426.22</v>
      </c>
      <c r="E61">
        <v>79503.53</v>
      </c>
      <c r="F61" t="s">
        <v>17</v>
      </c>
      <c r="G61">
        <v>2016</v>
      </c>
      <c r="H61" t="s">
        <v>34</v>
      </c>
      <c r="I61" t="s">
        <v>18</v>
      </c>
      <c r="J61" t="s">
        <v>1</v>
      </c>
      <c r="K61">
        <v>62864.9</v>
      </c>
    </row>
    <row r="62" spans="1:11" x14ac:dyDescent="0.35">
      <c r="A62" t="s">
        <v>25</v>
      </c>
      <c r="B62">
        <v>62864.9</v>
      </c>
      <c r="C62">
        <v>1212.4100000000001</v>
      </c>
      <c r="D62">
        <v>15426.22</v>
      </c>
      <c r="E62">
        <v>79503.53</v>
      </c>
      <c r="F62" t="s">
        <v>17</v>
      </c>
      <c r="G62">
        <v>2016</v>
      </c>
      <c r="H62" t="s">
        <v>34</v>
      </c>
      <c r="I62" t="s">
        <v>18</v>
      </c>
      <c r="J62" t="s">
        <v>2</v>
      </c>
      <c r="K62">
        <v>1212.4100000000001</v>
      </c>
    </row>
    <row r="63" spans="1:11" x14ac:dyDescent="0.35">
      <c r="A63" t="s">
        <v>25</v>
      </c>
      <c r="B63">
        <v>62864.9</v>
      </c>
      <c r="C63">
        <v>1212.4100000000001</v>
      </c>
      <c r="D63">
        <v>15426.22</v>
      </c>
      <c r="E63">
        <v>79503.53</v>
      </c>
      <c r="F63" t="s">
        <v>17</v>
      </c>
      <c r="G63">
        <v>2016</v>
      </c>
      <c r="H63" t="s">
        <v>34</v>
      </c>
      <c r="I63" t="s">
        <v>18</v>
      </c>
      <c r="J63" t="s">
        <v>3</v>
      </c>
      <c r="K63">
        <v>15426.22</v>
      </c>
    </row>
    <row r="64" spans="1:11" x14ac:dyDescent="0.35">
      <c r="A64" t="s">
        <v>26</v>
      </c>
      <c r="B64">
        <v>90901.61</v>
      </c>
      <c r="C64">
        <v>828.94</v>
      </c>
      <c r="D64">
        <v>9743.61</v>
      </c>
      <c r="E64">
        <v>101474.16</v>
      </c>
      <c r="F64" t="s">
        <v>17</v>
      </c>
      <c r="G64">
        <v>2016</v>
      </c>
      <c r="H64" t="s">
        <v>34</v>
      </c>
      <c r="I64" t="s">
        <v>18</v>
      </c>
      <c r="J64" t="s">
        <v>1</v>
      </c>
      <c r="K64">
        <v>90901.61</v>
      </c>
    </row>
    <row r="65" spans="1:11" x14ac:dyDescent="0.35">
      <c r="A65" t="s">
        <v>26</v>
      </c>
      <c r="B65">
        <v>90901.61</v>
      </c>
      <c r="C65">
        <v>828.94</v>
      </c>
      <c r="D65">
        <v>9743.61</v>
      </c>
      <c r="E65">
        <v>101474.16</v>
      </c>
      <c r="F65" t="s">
        <v>17</v>
      </c>
      <c r="G65">
        <v>2016</v>
      </c>
      <c r="H65" t="s">
        <v>34</v>
      </c>
      <c r="I65" t="s">
        <v>18</v>
      </c>
      <c r="J65" t="s">
        <v>2</v>
      </c>
      <c r="K65">
        <v>828.94</v>
      </c>
    </row>
    <row r="66" spans="1:11" x14ac:dyDescent="0.35">
      <c r="A66" t="s">
        <v>26</v>
      </c>
      <c r="B66">
        <v>90901.61</v>
      </c>
      <c r="C66">
        <v>828.94</v>
      </c>
      <c r="D66">
        <v>9743.61</v>
      </c>
      <c r="E66">
        <v>101474.16</v>
      </c>
      <c r="F66" t="s">
        <v>17</v>
      </c>
      <c r="G66">
        <v>2016</v>
      </c>
      <c r="H66" t="s">
        <v>34</v>
      </c>
      <c r="I66" t="s">
        <v>18</v>
      </c>
      <c r="J66" t="s">
        <v>3</v>
      </c>
      <c r="K66">
        <v>9743.61</v>
      </c>
    </row>
    <row r="67" spans="1:11" x14ac:dyDescent="0.35">
      <c r="A67" t="s">
        <v>16</v>
      </c>
      <c r="B67">
        <v>117762.8</v>
      </c>
      <c r="C67">
        <v>1424.14</v>
      </c>
      <c r="D67">
        <v>12111.39</v>
      </c>
      <c r="E67">
        <v>131298.33000000002</v>
      </c>
      <c r="F67" t="s">
        <v>17</v>
      </c>
      <c r="G67">
        <v>2016</v>
      </c>
      <c r="H67" t="s">
        <v>35</v>
      </c>
      <c r="I67" t="s">
        <v>18</v>
      </c>
      <c r="J67" t="s">
        <v>1</v>
      </c>
      <c r="K67">
        <v>117762.8</v>
      </c>
    </row>
    <row r="68" spans="1:11" x14ac:dyDescent="0.35">
      <c r="A68" t="s">
        <v>16</v>
      </c>
      <c r="B68">
        <v>117762.8</v>
      </c>
      <c r="C68">
        <v>1424.14</v>
      </c>
      <c r="D68">
        <v>12111.39</v>
      </c>
      <c r="E68">
        <v>131298.33000000002</v>
      </c>
      <c r="F68" t="s">
        <v>17</v>
      </c>
      <c r="G68">
        <v>2016</v>
      </c>
      <c r="H68" t="s">
        <v>35</v>
      </c>
      <c r="I68" t="s">
        <v>18</v>
      </c>
      <c r="J68" t="s">
        <v>2</v>
      </c>
      <c r="K68">
        <v>1424.14</v>
      </c>
    </row>
    <row r="69" spans="1:11" x14ac:dyDescent="0.35">
      <c r="A69" t="s">
        <v>16</v>
      </c>
      <c r="B69">
        <v>117762.8</v>
      </c>
      <c r="C69">
        <v>1424.14</v>
      </c>
      <c r="D69">
        <v>12111.39</v>
      </c>
      <c r="E69">
        <v>131298.33000000002</v>
      </c>
      <c r="F69" t="s">
        <v>17</v>
      </c>
      <c r="G69">
        <v>2016</v>
      </c>
      <c r="H69" t="s">
        <v>35</v>
      </c>
      <c r="I69" t="s">
        <v>18</v>
      </c>
      <c r="J69" t="s">
        <v>3</v>
      </c>
      <c r="K69">
        <v>12111.39</v>
      </c>
    </row>
    <row r="70" spans="1:11" x14ac:dyDescent="0.35">
      <c r="A70" t="s">
        <v>25</v>
      </c>
      <c r="B70">
        <v>87829.51</v>
      </c>
      <c r="C70">
        <v>916.67</v>
      </c>
      <c r="D70">
        <v>15668.02</v>
      </c>
      <c r="E70">
        <v>104414.2</v>
      </c>
      <c r="F70" t="s">
        <v>17</v>
      </c>
      <c r="G70">
        <v>2016</v>
      </c>
      <c r="H70" t="s">
        <v>35</v>
      </c>
      <c r="I70" t="s">
        <v>18</v>
      </c>
      <c r="J70" t="s">
        <v>1</v>
      </c>
      <c r="K70">
        <v>87829.51</v>
      </c>
    </row>
    <row r="71" spans="1:11" x14ac:dyDescent="0.35">
      <c r="A71" t="s">
        <v>25</v>
      </c>
      <c r="B71">
        <v>87829.51</v>
      </c>
      <c r="C71">
        <v>916.67</v>
      </c>
      <c r="D71">
        <v>15668.02</v>
      </c>
      <c r="E71">
        <v>104414.2</v>
      </c>
      <c r="F71" t="s">
        <v>17</v>
      </c>
      <c r="G71">
        <v>2016</v>
      </c>
      <c r="H71" t="s">
        <v>35</v>
      </c>
      <c r="I71" t="s">
        <v>18</v>
      </c>
      <c r="J71" t="s">
        <v>2</v>
      </c>
      <c r="K71">
        <v>916.67</v>
      </c>
    </row>
    <row r="72" spans="1:11" x14ac:dyDescent="0.35">
      <c r="A72" t="s">
        <v>25</v>
      </c>
      <c r="B72">
        <v>87829.51</v>
      </c>
      <c r="C72">
        <v>916.67</v>
      </c>
      <c r="D72">
        <v>15668.02</v>
      </c>
      <c r="E72">
        <v>104414.2</v>
      </c>
      <c r="F72" t="s">
        <v>17</v>
      </c>
      <c r="G72">
        <v>2016</v>
      </c>
      <c r="H72" t="s">
        <v>35</v>
      </c>
      <c r="I72" t="s">
        <v>18</v>
      </c>
      <c r="J72" t="s">
        <v>3</v>
      </c>
      <c r="K72">
        <v>15668.02</v>
      </c>
    </row>
    <row r="73" spans="1:11" x14ac:dyDescent="0.35">
      <c r="A73" t="s">
        <v>26</v>
      </c>
      <c r="B73">
        <v>68762.03</v>
      </c>
      <c r="C73">
        <v>809.1</v>
      </c>
      <c r="D73">
        <v>15312.14</v>
      </c>
      <c r="E73">
        <v>84883.27</v>
      </c>
      <c r="F73" t="s">
        <v>17</v>
      </c>
      <c r="G73">
        <v>2016</v>
      </c>
      <c r="H73" t="s">
        <v>35</v>
      </c>
      <c r="I73" t="s">
        <v>18</v>
      </c>
      <c r="J73" t="s">
        <v>1</v>
      </c>
      <c r="K73">
        <v>68762.03</v>
      </c>
    </row>
    <row r="74" spans="1:11" x14ac:dyDescent="0.35">
      <c r="A74" t="s">
        <v>26</v>
      </c>
      <c r="B74">
        <v>68762.03</v>
      </c>
      <c r="C74">
        <v>809.1</v>
      </c>
      <c r="D74">
        <v>15312.14</v>
      </c>
      <c r="E74">
        <v>84883.27</v>
      </c>
      <c r="F74" t="s">
        <v>17</v>
      </c>
      <c r="G74">
        <v>2016</v>
      </c>
      <c r="H74" t="s">
        <v>35</v>
      </c>
      <c r="I74" t="s">
        <v>18</v>
      </c>
      <c r="J74" t="s">
        <v>2</v>
      </c>
      <c r="K74">
        <v>809.1</v>
      </c>
    </row>
    <row r="75" spans="1:11" x14ac:dyDescent="0.35">
      <c r="A75" t="s">
        <v>26</v>
      </c>
      <c r="B75">
        <v>68762.03</v>
      </c>
      <c r="C75">
        <v>809.1</v>
      </c>
      <c r="D75">
        <v>15312.14</v>
      </c>
      <c r="E75">
        <v>84883.27</v>
      </c>
      <c r="F75" t="s">
        <v>17</v>
      </c>
      <c r="G75">
        <v>2016</v>
      </c>
      <c r="H75" t="s">
        <v>35</v>
      </c>
      <c r="I75" t="s">
        <v>18</v>
      </c>
      <c r="J75" t="s">
        <v>3</v>
      </c>
      <c r="K75">
        <v>15312.14</v>
      </c>
    </row>
    <row r="76" spans="1:11" x14ac:dyDescent="0.35">
      <c r="A76" t="s">
        <v>16</v>
      </c>
      <c r="B76">
        <v>95790.62</v>
      </c>
      <c r="C76">
        <v>1448.32</v>
      </c>
      <c r="D76">
        <v>10716.39</v>
      </c>
      <c r="E76">
        <v>107955.33</v>
      </c>
      <c r="F76" t="s">
        <v>17</v>
      </c>
      <c r="G76">
        <v>2016</v>
      </c>
      <c r="H76" t="s">
        <v>36</v>
      </c>
      <c r="I76" t="s">
        <v>18</v>
      </c>
      <c r="J76" t="s">
        <v>1</v>
      </c>
      <c r="K76">
        <v>95790.62</v>
      </c>
    </row>
    <row r="77" spans="1:11" x14ac:dyDescent="0.35">
      <c r="A77" t="s">
        <v>16</v>
      </c>
      <c r="B77">
        <v>95790.62</v>
      </c>
      <c r="C77">
        <v>1448.32</v>
      </c>
      <c r="D77">
        <v>10716.39</v>
      </c>
      <c r="E77">
        <v>107955.33</v>
      </c>
      <c r="F77" t="s">
        <v>17</v>
      </c>
      <c r="G77">
        <v>2016</v>
      </c>
      <c r="H77" t="s">
        <v>36</v>
      </c>
      <c r="I77" t="s">
        <v>18</v>
      </c>
      <c r="J77" t="s">
        <v>2</v>
      </c>
      <c r="K77">
        <v>1448.32</v>
      </c>
    </row>
    <row r="78" spans="1:11" x14ac:dyDescent="0.35">
      <c r="A78" t="s">
        <v>16</v>
      </c>
      <c r="B78">
        <v>95790.62</v>
      </c>
      <c r="C78">
        <v>1448.32</v>
      </c>
      <c r="D78">
        <v>10716.39</v>
      </c>
      <c r="E78">
        <v>107955.33</v>
      </c>
      <c r="F78" t="s">
        <v>17</v>
      </c>
      <c r="G78">
        <v>2016</v>
      </c>
      <c r="H78" t="s">
        <v>36</v>
      </c>
      <c r="I78" t="s">
        <v>18</v>
      </c>
      <c r="J78" t="s">
        <v>3</v>
      </c>
      <c r="K78">
        <v>10716.39</v>
      </c>
    </row>
    <row r="79" spans="1:11" x14ac:dyDescent="0.35">
      <c r="A79" t="s">
        <v>25</v>
      </c>
      <c r="B79">
        <v>95308.88</v>
      </c>
      <c r="C79">
        <v>1216.75</v>
      </c>
      <c r="D79">
        <v>7298.33</v>
      </c>
      <c r="E79">
        <v>103823.96</v>
      </c>
      <c r="F79" t="s">
        <v>17</v>
      </c>
      <c r="G79">
        <v>2016</v>
      </c>
      <c r="H79" t="s">
        <v>36</v>
      </c>
      <c r="I79" t="s">
        <v>18</v>
      </c>
      <c r="J79" t="s">
        <v>1</v>
      </c>
      <c r="K79">
        <v>95308.88</v>
      </c>
    </row>
    <row r="80" spans="1:11" x14ac:dyDescent="0.35">
      <c r="A80" t="s">
        <v>25</v>
      </c>
      <c r="B80">
        <v>95308.88</v>
      </c>
      <c r="C80">
        <v>1216.75</v>
      </c>
      <c r="D80">
        <v>7298.33</v>
      </c>
      <c r="E80">
        <v>103823.96</v>
      </c>
      <c r="F80" t="s">
        <v>17</v>
      </c>
      <c r="G80">
        <v>2016</v>
      </c>
      <c r="H80" t="s">
        <v>36</v>
      </c>
      <c r="I80" t="s">
        <v>18</v>
      </c>
      <c r="J80" t="s">
        <v>2</v>
      </c>
      <c r="K80">
        <v>1216.75</v>
      </c>
    </row>
    <row r="81" spans="1:11" x14ac:dyDescent="0.35">
      <c r="A81" t="s">
        <v>25</v>
      </c>
      <c r="B81">
        <v>95308.88</v>
      </c>
      <c r="C81">
        <v>1216.75</v>
      </c>
      <c r="D81">
        <v>7298.33</v>
      </c>
      <c r="E81">
        <v>103823.96</v>
      </c>
      <c r="F81" t="s">
        <v>17</v>
      </c>
      <c r="G81">
        <v>2016</v>
      </c>
      <c r="H81" t="s">
        <v>36</v>
      </c>
      <c r="I81" t="s">
        <v>18</v>
      </c>
      <c r="J81" t="s">
        <v>3</v>
      </c>
      <c r="K81">
        <v>7298.33</v>
      </c>
    </row>
    <row r="82" spans="1:11" x14ac:dyDescent="0.35">
      <c r="A82" t="s">
        <v>26</v>
      </c>
      <c r="B82">
        <v>95640.58</v>
      </c>
      <c r="C82">
        <v>1348.5</v>
      </c>
      <c r="D82">
        <v>10954.78</v>
      </c>
      <c r="E82">
        <v>107943.86</v>
      </c>
      <c r="F82" t="s">
        <v>17</v>
      </c>
      <c r="G82">
        <v>2016</v>
      </c>
      <c r="H82" t="s">
        <v>36</v>
      </c>
      <c r="I82" t="s">
        <v>18</v>
      </c>
      <c r="J82" t="s">
        <v>1</v>
      </c>
      <c r="K82">
        <v>95640.58</v>
      </c>
    </row>
    <row r="83" spans="1:11" x14ac:dyDescent="0.35">
      <c r="A83" t="s">
        <v>26</v>
      </c>
      <c r="B83">
        <v>95640.58</v>
      </c>
      <c r="C83">
        <v>1348.5</v>
      </c>
      <c r="D83">
        <v>10954.78</v>
      </c>
      <c r="E83">
        <v>107943.86</v>
      </c>
      <c r="F83" t="s">
        <v>17</v>
      </c>
      <c r="G83">
        <v>2016</v>
      </c>
      <c r="H83" t="s">
        <v>36</v>
      </c>
      <c r="I83" t="s">
        <v>18</v>
      </c>
      <c r="J83" t="s">
        <v>2</v>
      </c>
      <c r="K83">
        <v>1348.5</v>
      </c>
    </row>
    <row r="84" spans="1:11" x14ac:dyDescent="0.35">
      <c r="A84" t="s">
        <v>26</v>
      </c>
      <c r="B84">
        <v>95640.58</v>
      </c>
      <c r="C84">
        <v>1348.5</v>
      </c>
      <c r="D84">
        <v>10954.78</v>
      </c>
      <c r="E84">
        <v>107943.86</v>
      </c>
      <c r="F84" t="s">
        <v>17</v>
      </c>
      <c r="G84">
        <v>2016</v>
      </c>
      <c r="H84" t="s">
        <v>36</v>
      </c>
      <c r="I84" t="s">
        <v>18</v>
      </c>
      <c r="J84" t="s">
        <v>3</v>
      </c>
      <c r="K84">
        <v>10954.78</v>
      </c>
    </row>
    <row r="85" spans="1:11" x14ac:dyDescent="0.35">
      <c r="A85" t="s">
        <v>16</v>
      </c>
      <c r="B85">
        <v>134158.39000000001</v>
      </c>
      <c r="C85">
        <v>1619.44</v>
      </c>
      <c r="D85">
        <v>13095.64</v>
      </c>
      <c r="E85">
        <v>148873.47000000003</v>
      </c>
      <c r="F85" t="s">
        <v>17</v>
      </c>
      <c r="G85">
        <v>2016</v>
      </c>
      <c r="H85" t="s">
        <v>37</v>
      </c>
      <c r="I85" t="s">
        <v>18</v>
      </c>
      <c r="J85" t="s">
        <v>1</v>
      </c>
      <c r="K85">
        <v>134158.39000000001</v>
      </c>
    </row>
    <row r="86" spans="1:11" x14ac:dyDescent="0.35">
      <c r="A86" t="s">
        <v>16</v>
      </c>
      <c r="B86">
        <v>134158.39000000001</v>
      </c>
      <c r="C86">
        <v>1619.44</v>
      </c>
      <c r="D86">
        <v>13095.64</v>
      </c>
      <c r="E86">
        <v>148873.47000000003</v>
      </c>
      <c r="F86" t="s">
        <v>17</v>
      </c>
      <c r="G86">
        <v>2016</v>
      </c>
      <c r="H86" t="s">
        <v>37</v>
      </c>
      <c r="I86" t="s">
        <v>18</v>
      </c>
      <c r="J86" t="s">
        <v>2</v>
      </c>
      <c r="K86">
        <v>1619.44</v>
      </c>
    </row>
    <row r="87" spans="1:11" x14ac:dyDescent="0.35">
      <c r="A87" t="s">
        <v>16</v>
      </c>
      <c r="B87">
        <v>134158.39000000001</v>
      </c>
      <c r="C87">
        <v>1619.44</v>
      </c>
      <c r="D87">
        <v>13095.64</v>
      </c>
      <c r="E87">
        <v>148873.47000000003</v>
      </c>
      <c r="F87" t="s">
        <v>17</v>
      </c>
      <c r="G87">
        <v>2016</v>
      </c>
      <c r="H87" t="s">
        <v>37</v>
      </c>
      <c r="I87" t="s">
        <v>18</v>
      </c>
      <c r="J87" t="s">
        <v>3</v>
      </c>
      <c r="K87">
        <v>13095.64</v>
      </c>
    </row>
    <row r="88" spans="1:11" x14ac:dyDescent="0.35">
      <c r="A88" t="s">
        <v>25</v>
      </c>
      <c r="B88">
        <v>137880.87</v>
      </c>
      <c r="C88">
        <v>1662.22</v>
      </c>
      <c r="D88">
        <v>10699.03</v>
      </c>
      <c r="E88">
        <v>150242.12</v>
      </c>
      <c r="F88" t="s">
        <v>17</v>
      </c>
      <c r="G88">
        <v>2016</v>
      </c>
      <c r="H88" t="s">
        <v>37</v>
      </c>
      <c r="I88" t="s">
        <v>18</v>
      </c>
      <c r="J88" t="s">
        <v>1</v>
      </c>
      <c r="K88">
        <v>137880.87</v>
      </c>
    </row>
    <row r="89" spans="1:11" x14ac:dyDescent="0.35">
      <c r="A89" t="s">
        <v>25</v>
      </c>
      <c r="B89">
        <v>137880.87</v>
      </c>
      <c r="C89">
        <v>1662.22</v>
      </c>
      <c r="D89">
        <v>10699.03</v>
      </c>
      <c r="E89">
        <v>150242.12</v>
      </c>
      <c r="F89" t="s">
        <v>17</v>
      </c>
      <c r="G89">
        <v>2016</v>
      </c>
      <c r="H89" t="s">
        <v>37</v>
      </c>
      <c r="I89" t="s">
        <v>18</v>
      </c>
      <c r="J89" t="s">
        <v>2</v>
      </c>
      <c r="K89">
        <v>1662.22</v>
      </c>
    </row>
    <row r="90" spans="1:11" x14ac:dyDescent="0.35">
      <c r="A90" t="s">
        <v>25</v>
      </c>
      <c r="B90">
        <v>137880.87</v>
      </c>
      <c r="C90">
        <v>1662.22</v>
      </c>
      <c r="D90">
        <v>10699.03</v>
      </c>
      <c r="E90">
        <v>150242.12</v>
      </c>
      <c r="F90" t="s">
        <v>17</v>
      </c>
      <c r="G90">
        <v>2016</v>
      </c>
      <c r="H90" t="s">
        <v>37</v>
      </c>
      <c r="I90" t="s">
        <v>18</v>
      </c>
      <c r="J90" t="s">
        <v>3</v>
      </c>
      <c r="K90">
        <v>10699.03</v>
      </c>
    </row>
    <row r="91" spans="1:11" x14ac:dyDescent="0.35">
      <c r="A91" t="s">
        <v>26</v>
      </c>
      <c r="B91">
        <v>104687.93</v>
      </c>
      <c r="C91">
        <v>1302.93</v>
      </c>
      <c r="D91">
        <v>12839.27</v>
      </c>
      <c r="E91">
        <v>118830.12999999999</v>
      </c>
      <c r="F91" t="s">
        <v>17</v>
      </c>
      <c r="G91">
        <v>2016</v>
      </c>
      <c r="H91" t="s">
        <v>37</v>
      </c>
      <c r="I91" t="s">
        <v>18</v>
      </c>
      <c r="J91" t="s">
        <v>1</v>
      </c>
      <c r="K91">
        <v>104687.93</v>
      </c>
    </row>
    <row r="92" spans="1:11" x14ac:dyDescent="0.35">
      <c r="A92" t="s">
        <v>26</v>
      </c>
      <c r="B92">
        <v>104687.93</v>
      </c>
      <c r="C92">
        <v>1302.93</v>
      </c>
      <c r="D92">
        <v>12839.27</v>
      </c>
      <c r="E92">
        <v>118830.12999999999</v>
      </c>
      <c r="F92" t="s">
        <v>17</v>
      </c>
      <c r="G92">
        <v>2016</v>
      </c>
      <c r="H92" t="s">
        <v>37</v>
      </c>
      <c r="I92" t="s">
        <v>18</v>
      </c>
      <c r="J92" t="s">
        <v>2</v>
      </c>
      <c r="K92">
        <v>1302.93</v>
      </c>
    </row>
    <row r="93" spans="1:11" x14ac:dyDescent="0.35">
      <c r="A93" t="s">
        <v>26</v>
      </c>
      <c r="B93">
        <v>104687.93</v>
      </c>
      <c r="C93">
        <v>1302.93</v>
      </c>
      <c r="D93">
        <v>12839.27</v>
      </c>
      <c r="E93">
        <v>118830.12999999999</v>
      </c>
      <c r="F93" t="s">
        <v>17</v>
      </c>
      <c r="G93">
        <v>2016</v>
      </c>
      <c r="H93" t="s">
        <v>37</v>
      </c>
      <c r="I93" t="s">
        <v>18</v>
      </c>
      <c r="J93" t="s">
        <v>3</v>
      </c>
      <c r="K93">
        <v>12839.27</v>
      </c>
    </row>
    <row r="94" spans="1:11" x14ac:dyDescent="0.35">
      <c r="A94" t="s">
        <v>16</v>
      </c>
      <c r="B94">
        <v>115850.41</v>
      </c>
      <c r="C94">
        <v>1404.92</v>
      </c>
      <c r="D94">
        <v>7496.73</v>
      </c>
      <c r="E94">
        <v>124752.06</v>
      </c>
      <c r="F94" t="s">
        <v>17</v>
      </c>
      <c r="G94">
        <v>2016</v>
      </c>
      <c r="H94" t="s">
        <v>38</v>
      </c>
      <c r="I94" t="s">
        <v>18</v>
      </c>
      <c r="J94" t="s">
        <v>1</v>
      </c>
      <c r="K94">
        <v>115850.41</v>
      </c>
    </row>
    <row r="95" spans="1:11" x14ac:dyDescent="0.35">
      <c r="A95" t="s">
        <v>16</v>
      </c>
      <c r="B95">
        <v>115850.41</v>
      </c>
      <c r="C95">
        <v>1404.92</v>
      </c>
      <c r="D95">
        <v>7496.73</v>
      </c>
      <c r="E95">
        <v>124752.06</v>
      </c>
      <c r="F95" t="s">
        <v>17</v>
      </c>
      <c r="G95">
        <v>2016</v>
      </c>
      <c r="H95" t="s">
        <v>38</v>
      </c>
      <c r="I95" t="s">
        <v>18</v>
      </c>
      <c r="J95" t="s">
        <v>2</v>
      </c>
      <c r="K95">
        <v>1404.92</v>
      </c>
    </row>
    <row r="96" spans="1:11" x14ac:dyDescent="0.35">
      <c r="A96" t="s">
        <v>16</v>
      </c>
      <c r="B96">
        <v>115850.41</v>
      </c>
      <c r="C96">
        <v>1404.92</v>
      </c>
      <c r="D96">
        <v>7496.73</v>
      </c>
      <c r="E96">
        <v>124752.06</v>
      </c>
      <c r="F96" t="s">
        <v>17</v>
      </c>
      <c r="G96">
        <v>2016</v>
      </c>
      <c r="H96" t="s">
        <v>38</v>
      </c>
      <c r="I96" t="s">
        <v>18</v>
      </c>
      <c r="J96" t="s">
        <v>3</v>
      </c>
      <c r="K96">
        <v>7496.73</v>
      </c>
    </row>
    <row r="97" spans="1:11" x14ac:dyDescent="0.35">
      <c r="A97" t="s">
        <v>25</v>
      </c>
      <c r="B97">
        <v>102735.86</v>
      </c>
      <c r="C97">
        <v>1346.02</v>
      </c>
      <c r="D97">
        <v>9290.7000000000007</v>
      </c>
      <c r="E97">
        <v>113372.58</v>
      </c>
      <c r="F97" t="s">
        <v>17</v>
      </c>
      <c r="G97">
        <v>2016</v>
      </c>
      <c r="H97" t="s">
        <v>38</v>
      </c>
      <c r="I97" t="s">
        <v>18</v>
      </c>
      <c r="J97" t="s">
        <v>1</v>
      </c>
      <c r="K97">
        <v>102735.86</v>
      </c>
    </row>
    <row r="98" spans="1:11" x14ac:dyDescent="0.35">
      <c r="A98" t="s">
        <v>25</v>
      </c>
      <c r="B98">
        <v>102735.86</v>
      </c>
      <c r="C98">
        <v>1346.02</v>
      </c>
      <c r="D98">
        <v>9290.7000000000007</v>
      </c>
      <c r="E98">
        <v>113372.58</v>
      </c>
      <c r="F98" t="s">
        <v>17</v>
      </c>
      <c r="G98">
        <v>2016</v>
      </c>
      <c r="H98" t="s">
        <v>38</v>
      </c>
      <c r="I98" t="s">
        <v>18</v>
      </c>
      <c r="J98" t="s">
        <v>2</v>
      </c>
      <c r="K98">
        <v>1346.02</v>
      </c>
    </row>
    <row r="99" spans="1:11" x14ac:dyDescent="0.35">
      <c r="A99" t="s">
        <v>25</v>
      </c>
      <c r="B99">
        <v>102735.86</v>
      </c>
      <c r="C99">
        <v>1346.02</v>
      </c>
      <c r="D99">
        <v>9290.7000000000007</v>
      </c>
      <c r="E99">
        <v>113372.58</v>
      </c>
      <c r="F99" t="s">
        <v>17</v>
      </c>
      <c r="G99">
        <v>2016</v>
      </c>
      <c r="H99" t="s">
        <v>38</v>
      </c>
      <c r="I99" t="s">
        <v>18</v>
      </c>
      <c r="J99" t="s">
        <v>3</v>
      </c>
      <c r="K99">
        <v>9290.7000000000007</v>
      </c>
    </row>
    <row r="100" spans="1:11" x14ac:dyDescent="0.35">
      <c r="A100" t="s">
        <v>26</v>
      </c>
      <c r="B100">
        <v>79742.539999999994</v>
      </c>
      <c r="C100">
        <v>807.24</v>
      </c>
      <c r="D100">
        <v>14146.85</v>
      </c>
      <c r="E100">
        <v>94696.63</v>
      </c>
      <c r="F100" t="s">
        <v>17</v>
      </c>
      <c r="G100">
        <v>2016</v>
      </c>
      <c r="H100" t="s">
        <v>38</v>
      </c>
      <c r="I100" t="s">
        <v>18</v>
      </c>
      <c r="J100" t="s">
        <v>1</v>
      </c>
      <c r="K100">
        <v>79742.539999999994</v>
      </c>
    </row>
    <row r="101" spans="1:11" x14ac:dyDescent="0.35">
      <c r="A101" t="s">
        <v>26</v>
      </c>
      <c r="B101">
        <v>79742.539999999994</v>
      </c>
      <c r="C101">
        <v>807.24</v>
      </c>
      <c r="D101">
        <v>14146.85</v>
      </c>
      <c r="E101">
        <v>94696.63</v>
      </c>
      <c r="F101" t="s">
        <v>17</v>
      </c>
      <c r="G101">
        <v>2016</v>
      </c>
      <c r="H101" t="s">
        <v>38</v>
      </c>
      <c r="I101" t="s">
        <v>18</v>
      </c>
      <c r="J101" t="s">
        <v>2</v>
      </c>
      <c r="K101">
        <v>807.24</v>
      </c>
    </row>
    <row r="102" spans="1:11" x14ac:dyDescent="0.35">
      <c r="A102" t="s">
        <v>26</v>
      </c>
      <c r="B102">
        <v>79742.539999999994</v>
      </c>
      <c r="C102">
        <v>807.24</v>
      </c>
      <c r="D102">
        <v>14146.85</v>
      </c>
      <c r="E102">
        <v>94696.63</v>
      </c>
      <c r="F102" t="s">
        <v>17</v>
      </c>
      <c r="G102">
        <v>2016</v>
      </c>
      <c r="H102" t="s">
        <v>38</v>
      </c>
      <c r="I102" t="s">
        <v>18</v>
      </c>
      <c r="J102" t="s">
        <v>3</v>
      </c>
      <c r="K102">
        <v>14146.85</v>
      </c>
    </row>
    <row r="103" spans="1:11" x14ac:dyDescent="0.35">
      <c r="A103" t="s">
        <v>16</v>
      </c>
      <c r="B103">
        <v>124871.41</v>
      </c>
      <c r="C103">
        <v>1407.71</v>
      </c>
      <c r="D103">
        <v>10340.98</v>
      </c>
      <c r="E103">
        <v>136620.1</v>
      </c>
      <c r="F103" t="s">
        <v>17</v>
      </c>
      <c r="G103">
        <v>2016</v>
      </c>
      <c r="H103" t="s">
        <v>39</v>
      </c>
      <c r="I103" t="s">
        <v>18</v>
      </c>
      <c r="J103" t="s">
        <v>1</v>
      </c>
      <c r="K103">
        <v>124871.41</v>
      </c>
    </row>
    <row r="104" spans="1:11" x14ac:dyDescent="0.35">
      <c r="A104" t="s">
        <v>16</v>
      </c>
      <c r="B104">
        <v>124871.41</v>
      </c>
      <c r="C104">
        <v>1407.71</v>
      </c>
      <c r="D104">
        <v>10340.98</v>
      </c>
      <c r="E104">
        <v>136620.1</v>
      </c>
      <c r="F104" t="s">
        <v>17</v>
      </c>
      <c r="G104">
        <v>2016</v>
      </c>
      <c r="H104" t="s">
        <v>39</v>
      </c>
      <c r="I104" t="s">
        <v>18</v>
      </c>
      <c r="J104" t="s">
        <v>2</v>
      </c>
      <c r="K104">
        <v>1407.71</v>
      </c>
    </row>
    <row r="105" spans="1:11" x14ac:dyDescent="0.35">
      <c r="A105" t="s">
        <v>16</v>
      </c>
      <c r="B105">
        <v>124871.41</v>
      </c>
      <c r="C105">
        <v>1407.71</v>
      </c>
      <c r="D105">
        <v>10340.98</v>
      </c>
      <c r="E105">
        <v>136620.1</v>
      </c>
      <c r="F105" t="s">
        <v>17</v>
      </c>
      <c r="G105">
        <v>2016</v>
      </c>
      <c r="H105" t="s">
        <v>39</v>
      </c>
      <c r="I105" t="s">
        <v>18</v>
      </c>
      <c r="J105" t="s">
        <v>3</v>
      </c>
      <c r="K105">
        <v>10340.98</v>
      </c>
    </row>
    <row r="106" spans="1:11" x14ac:dyDescent="0.35">
      <c r="A106" t="s">
        <v>25</v>
      </c>
      <c r="B106">
        <v>94496.37</v>
      </c>
      <c r="C106">
        <v>924.73</v>
      </c>
      <c r="D106">
        <v>9727.18</v>
      </c>
      <c r="E106">
        <v>105148.28</v>
      </c>
      <c r="F106" t="s">
        <v>17</v>
      </c>
      <c r="G106">
        <v>2016</v>
      </c>
      <c r="H106" t="s">
        <v>39</v>
      </c>
      <c r="I106" t="s">
        <v>18</v>
      </c>
      <c r="J106" t="s">
        <v>1</v>
      </c>
      <c r="K106">
        <v>94496.37</v>
      </c>
    </row>
    <row r="107" spans="1:11" x14ac:dyDescent="0.35">
      <c r="A107" t="s">
        <v>25</v>
      </c>
      <c r="B107">
        <v>94496.37</v>
      </c>
      <c r="C107">
        <v>924.73</v>
      </c>
      <c r="D107">
        <v>9727.18</v>
      </c>
      <c r="E107">
        <v>105148.28</v>
      </c>
      <c r="F107" t="s">
        <v>17</v>
      </c>
      <c r="G107">
        <v>2016</v>
      </c>
      <c r="H107" t="s">
        <v>39</v>
      </c>
      <c r="I107" t="s">
        <v>18</v>
      </c>
      <c r="J107" t="s">
        <v>2</v>
      </c>
      <c r="K107">
        <v>924.73</v>
      </c>
    </row>
    <row r="108" spans="1:11" x14ac:dyDescent="0.35">
      <c r="A108" t="s">
        <v>25</v>
      </c>
      <c r="B108">
        <v>94496.37</v>
      </c>
      <c r="C108">
        <v>924.73</v>
      </c>
      <c r="D108">
        <v>9727.18</v>
      </c>
      <c r="E108">
        <v>105148.28</v>
      </c>
      <c r="F108" t="s">
        <v>17</v>
      </c>
      <c r="G108">
        <v>2016</v>
      </c>
      <c r="H108" t="s">
        <v>39</v>
      </c>
      <c r="I108" t="s">
        <v>18</v>
      </c>
      <c r="J108" t="s">
        <v>3</v>
      </c>
      <c r="K108">
        <v>9727.18</v>
      </c>
    </row>
    <row r="109" spans="1:11" x14ac:dyDescent="0.35">
      <c r="A109" t="s">
        <v>26</v>
      </c>
      <c r="B109">
        <v>143125.14000000001</v>
      </c>
      <c r="C109">
        <v>948.91</v>
      </c>
      <c r="D109">
        <v>12449.29</v>
      </c>
      <c r="E109">
        <v>156523.34000000003</v>
      </c>
      <c r="F109" t="s">
        <v>17</v>
      </c>
      <c r="G109">
        <v>2016</v>
      </c>
      <c r="H109" t="s">
        <v>39</v>
      </c>
      <c r="I109" t="s">
        <v>18</v>
      </c>
      <c r="J109" t="s">
        <v>1</v>
      </c>
      <c r="K109">
        <v>143125.14000000001</v>
      </c>
    </row>
    <row r="110" spans="1:11" x14ac:dyDescent="0.35">
      <c r="A110" t="s">
        <v>26</v>
      </c>
      <c r="B110">
        <v>143125.14000000001</v>
      </c>
      <c r="C110">
        <v>948.91</v>
      </c>
      <c r="D110">
        <v>12449.29</v>
      </c>
      <c r="E110">
        <v>156523.34000000003</v>
      </c>
      <c r="F110" t="s">
        <v>17</v>
      </c>
      <c r="G110">
        <v>2016</v>
      </c>
      <c r="H110" t="s">
        <v>39</v>
      </c>
      <c r="I110" t="s">
        <v>18</v>
      </c>
      <c r="J110" t="s">
        <v>2</v>
      </c>
      <c r="K110">
        <v>948.91</v>
      </c>
    </row>
    <row r="111" spans="1:11" x14ac:dyDescent="0.35">
      <c r="A111" t="s">
        <v>26</v>
      </c>
      <c r="B111">
        <v>143125.14000000001</v>
      </c>
      <c r="C111">
        <v>948.91</v>
      </c>
      <c r="D111">
        <v>12449.29</v>
      </c>
      <c r="E111">
        <v>156523.34000000003</v>
      </c>
      <c r="F111" t="s">
        <v>17</v>
      </c>
      <c r="G111">
        <v>2016</v>
      </c>
      <c r="H111" t="s">
        <v>39</v>
      </c>
      <c r="I111" t="s">
        <v>18</v>
      </c>
      <c r="J111" t="s">
        <v>3</v>
      </c>
      <c r="K111">
        <v>12449.29</v>
      </c>
    </row>
    <row r="112" spans="1:11" x14ac:dyDescent="0.35">
      <c r="A112" t="s">
        <v>16</v>
      </c>
      <c r="B112">
        <v>115967.9</v>
      </c>
      <c r="C112">
        <v>1153.51</v>
      </c>
      <c r="D112">
        <v>8640.94</v>
      </c>
      <c r="E112">
        <v>125762.34999999999</v>
      </c>
      <c r="F112" t="s">
        <v>17</v>
      </c>
      <c r="G112">
        <v>2017</v>
      </c>
      <c r="H112" t="s">
        <v>10</v>
      </c>
      <c r="I112" t="s">
        <v>18</v>
      </c>
      <c r="J112" t="s">
        <v>1</v>
      </c>
      <c r="K112">
        <v>115967.9</v>
      </c>
    </row>
    <row r="113" spans="1:11" x14ac:dyDescent="0.35">
      <c r="A113" t="s">
        <v>16</v>
      </c>
      <c r="B113">
        <v>115967.9</v>
      </c>
      <c r="C113">
        <v>1153.51</v>
      </c>
      <c r="D113">
        <v>8640.94</v>
      </c>
      <c r="E113">
        <v>125762.34999999999</v>
      </c>
      <c r="F113" t="s">
        <v>17</v>
      </c>
      <c r="G113">
        <v>2017</v>
      </c>
      <c r="H113" t="s">
        <v>10</v>
      </c>
      <c r="I113" t="s">
        <v>18</v>
      </c>
      <c r="J113" t="s">
        <v>2</v>
      </c>
      <c r="K113">
        <v>1153.51</v>
      </c>
    </row>
    <row r="114" spans="1:11" x14ac:dyDescent="0.35">
      <c r="A114" t="s">
        <v>16</v>
      </c>
      <c r="B114">
        <v>115967.9</v>
      </c>
      <c r="C114">
        <v>1153.51</v>
      </c>
      <c r="D114">
        <v>8640.94</v>
      </c>
      <c r="E114">
        <v>125762.34999999999</v>
      </c>
      <c r="F114" t="s">
        <v>17</v>
      </c>
      <c r="G114">
        <v>2017</v>
      </c>
      <c r="H114" t="s">
        <v>10</v>
      </c>
      <c r="I114" t="s">
        <v>18</v>
      </c>
      <c r="J114" t="s">
        <v>3</v>
      </c>
      <c r="K114">
        <v>8640.94</v>
      </c>
    </row>
    <row r="115" spans="1:11" x14ac:dyDescent="0.35">
      <c r="A115" t="s">
        <v>25</v>
      </c>
      <c r="B115">
        <v>64661.04</v>
      </c>
      <c r="C115">
        <v>1206.52</v>
      </c>
      <c r="D115">
        <v>9275.2000000000007</v>
      </c>
      <c r="E115">
        <v>75142.759999999995</v>
      </c>
      <c r="F115" t="s">
        <v>17</v>
      </c>
      <c r="G115">
        <v>2017</v>
      </c>
      <c r="H115" t="s">
        <v>10</v>
      </c>
      <c r="I115" t="s">
        <v>18</v>
      </c>
      <c r="J115" t="s">
        <v>1</v>
      </c>
      <c r="K115">
        <v>64661.04</v>
      </c>
    </row>
    <row r="116" spans="1:11" x14ac:dyDescent="0.35">
      <c r="A116" t="s">
        <v>25</v>
      </c>
      <c r="B116">
        <v>64661.04</v>
      </c>
      <c r="C116">
        <v>1206.52</v>
      </c>
      <c r="D116">
        <v>9275.2000000000007</v>
      </c>
      <c r="E116">
        <v>75142.759999999995</v>
      </c>
      <c r="F116" t="s">
        <v>17</v>
      </c>
      <c r="G116">
        <v>2017</v>
      </c>
      <c r="H116" t="s">
        <v>10</v>
      </c>
      <c r="I116" t="s">
        <v>18</v>
      </c>
      <c r="J116" t="s">
        <v>2</v>
      </c>
      <c r="K116">
        <v>1206.52</v>
      </c>
    </row>
    <row r="117" spans="1:11" x14ac:dyDescent="0.35">
      <c r="A117" t="s">
        <v>25</v>
      </c>
      <c r="B117">
        <v>64661.04</v>
      </c>
      <c r="C117">
        <v>1206.52</v>
      </c>
      <c r="D117">
        <v>9275.2000000000007</v>
      </c>
      <c r="E117">
        <v>75142.759999999995</v>
      </c>
      <c r="F117" t="s">
        <v>17</v>
      </c>
      <c r="G117">
        <v>2017</v>
      </c>
      <c r="H117" t="s">
        <v>10</v>
      </c>
      <c r="I117" t="s">
        <v>18</v>
      </c>
      <c r="J117" t="s">
        <v>3</v>
      </c>
      <c r="K117">
        <v>9275.2000000000007</v>
      </c>
    </row>
    <row r="118" spans="1:11" x14ac:dyDescent="0.35">
      <c r="A118" t="s">
        <v>26</v>
      </c>
      <c r="B118">
        <v>150090.53</v>
      </c>
      <c r="C118">
        <v>1769.17</v>
      </c>
      <c r="D118">
        <v>11566.1</v>
      </c>
      <c r="E118">
        <v>163425.80000000002</v>
      </c>
      <c r="F118" t="s">
        <v>17</v>
      </c>
      <c r="G118">
        <v>2017</v>
      </c>
      <c r="H118" t="s">
        <v>10</v>
      </c>
      <c r="I118" t="s">
        <v>18</v>
      </c>
      <c r="J118" t="s">
        <v>1</v>
      </c>
      <c r="K118">
        <v>150090.53</v>
      </c>
    </row>
    <row r="119" spans="1:11" x14ac:dyDescent="0.35">
      <c r="A119" t="s">
        <v>26</v>
      </c>
      <c r="B119">
        <v>150090.53</v>
      </c>
      <c r="C119">
        <v>1769.17</v>
      </c>
      <c r="D119">
        <v>11566.1</v>
      </c>
      <c r="E119">
        <v>163425.80000000002</v>
      </c>
      <c r="F119" t="s">
        <v>17</v>
      </c>
      <c r="G119">
        <v>2017</v>
      </c>
      <c r="H119" t="s">
        <v>10</v>
      </c>
      <c r="I119" t="s">
        <v>18</v>
      </c>
      <c r="J119" t="s">
        <v>2</v>
      </c>
      <c r="K119">
        <v>1769.17</v>
      </c>
    </row>
    <row r="120" spans="1:11" x14ac:dyDescent="0.35">
      <c r="A120" t="s">
        <v>26</v>
      </c>
      <c r="B120">
        <v>150090.53</v>
      </c>
      <c r="C120">
        <v>1769.17</v>
      </c>
      <c r="D120">
        <v>11566.1</v>
      </c>
      <c r="E120">
        <v>163425.80000000002</v>
      </c>
      <c r="F120" t="s">
        <v>17</v>
      </c>
      <c r="G120">
        <v>2017</v>
      </c>
      <c r="H120" t="s">
        <v>10</v>
      </c>
      <c r="I120" t="s">
        <v>18</v>
      </c>
      <c r="J120" t="s">
        <v>3</v>
      </c>
      <c r="K120">
        <v>11566.1</v>
      </c>
    </row>
    <row r="121" spans="1:11" x14ac:dyDescent="0.35">
      <c r="A121" t="s">
        <v>16</v>
      </c>
      <c r="B121">
        <v>107897.36</v>
      </c>
      <c r="C121">
        <v>1643</v>
      </c>
      <c r="D121">
        <v>13595.98</v>
      </c>
      <c r="E121">
        <v>123136.34</v>
      </c>
      <c r="F121" t="s">
        <v>17</v>
      </c>
      <c r="G121">
        <v>2017</v>
      </c>
      <c r="H121" t="s">
        <v>29</v>
      </c>
      <c r="I121" t="s">
        <v>18</v>
      </c>
      <c r="J121" t="s">
        <v>1</v>
      </c>
      <c r="K121">
        <v>107897.36</v>
      </c>
    </row>
    <row r="122" spans="1:11" x14ac:dyDescent="0.35">
      <c r="A122" t="s">
        <v>16</v>
      </c>
      <c r="B122">
        <v>107897.36</v>
      </c>
      <c r="C122">
        <v>1643</v>
      </c>
      <c r="D122">
        <v>13595.98</v>
      </c>
      <c r="E122">
        <v>123136.34</v>
      </c>
      <c r="F122" t="s">
        <v>17</v>
      </c>
      <c r="G122">
        <v>2017</v>
      </c>
      <c r="H122" t="s">
        <v>29</v>
      </c>
      <c r="I122" t="s">
        <v>18</v>
      </c>
      <c r="J122" t="s">
        <v>2</v>
      </c>
      <c r="K122">
        <v>1643</v>
      </c>
    </row>
    <row r="123" spans="1:11" x14ac:dyDescent="0.35">
      <c r="A123" t="s">
        <v>16</v>
      </c>
      <c r="B123">
        <v>107897.36</v>
      </c>
      <c r="C123">
        <v>1643</v>
      </c>
      <c r="D123">
        <v>13595.98</v>
      </c>
      <c r="E123">
        <v>123136.34</v>
      </c>
      <c r="F123" t="s">
        <v>17</v>
      </c>
      <c r="G123">
        <v>2017</v>
      </c>
      <c r="H123" t="s">
        <v>29</v>
      </c>
      <c r="I123" t="s">
        <v>18</v>
      </c>
      <c r="J123" t="s">
        <v>3</v>
      </c>
      <c r="K123">
        <v>13595.98</v>
      </c>
    </row>
    <row r="124" spans="1:11" x14ac:dyDescent="0.35">
      <c r="A124" t="s">
        <v>25</v>
      </c>
      <c r="B124">
        <v>94426.93</v>
      </c>
      <c r="C124">
        <v>1610.45</v>
      </c>
      <c r="D124">
        <v>11612.6</v>
      </c>
      <c r="E124">
        <v>107649.98</v>
      </c>
      <c r="F124" t="s">
        <v>17</v>
      </c>
      <c r="G124">
        <v>2017</v>
      </c>
      <c r="H124" t="s">
        <v>29</v>
      </c>
      <c r="I124" t="s">
        <v>18</v>
      </c>
      <c r="J124" t="s">
        <v>1</v>
      </c>
      <c r="K124">
        <v>94426.93</v>
      </c>
    </row>
    <row r="125" spans="1:11" x14ac:dyDescent="0.35">
      <c r="A125" t="s">
        <v>25</v>
      </c>
      <c r="B125">
        <v>94426.93</v>
      </c>
      <c r="C125">
        <v>1610.45</v>
      </c>
      <c r="D125">
        <v>11612.6</v>
      </c>
      <c r="E125">
        <v>107649.98</v>
      </c>
      <c r="F125" t="s">
        <v>17</v>
      </c>
      <c r="G125">
        <v>2017</v>
      </c>
      <c r="H125" t="s">
        <v>29</v>
      </c>
      <c r="I125" t="s">
        <v>18</v>
      </c>
      <c r="J125" t="s">
        <v>2</v>
      </c>
      <c r="K125">
        <v>1610.45</v>
      </c>
    </row>
    <row r="126" spans="1:11" x14ac:dyDescent="0.35">
      <c r="A126" t="s">
        <v>25</v>
      </c>
      <c r="B126">
        <v>94426.93</v>
      </c>
      <c r="C126">
        <v>1610.45</v>
      </c>
      <c r="D126">
        <v>11612.6</v>
      </c>
      <c r="E126">
        <v>107649.98</v>
      </c>
      <c r="F126" t="s">
        <v>17</v>
      </c>
      <c r="G126">
        <v>2017</v>
      </c>
      <c r="H126" t="s">
        <v>29</v>
      </c>
      <c r="I126" t="s">
        <v>18</v>
      </c>
      <c r="J126" t="s">
        <v>3</v>
      </c>
      <c r="K126">
        <v>11612.6</v>
      </c>
    </row>
    <row r="127" spans="1:11" x14ac:dyDescent="0.35">
      <c r="A127" t="s">
        <v>26</v>
      </c>
      <c r="B127">
        <v>115648.29</v>
      </c>
      <c r="C127">
        <v>1733.52</v>
      </c>
      <c r="D127">
        <v>12191.37</v>
      </c>
      <c r="E127">
        <v>129573.18</v>
      </c>
      <c r="F127" t="s">
        <v>17</v>
      </c>
      <c r="G127">
        <v>2017</v>
      </c>
      <c r="H127" t="s">
        <v>29</v>
      </c>
      <c r="I127" t="s">
        <v>18</v>
      </c>
      <c r="J127" t="s">
        <v>1</v>
      </c>
      <c r="K127">
        <v>115648.29</v>
      </c>
    </row>
    <row r="128" spans="1:11" x14ac:dyDescent="0.35">
      <c r="A128" t="s">
        <v>26</v>
      </c>
      <c r="B128">
        <v>115648.29</v>
      </c>
      <c r="C128">
        <v>1733.52</v>
      </c>
      <c r="D128">
        <v>12191.37</v>
      </c>
      <c r="E128">
        <v>129573.18</v>
      </c>
      <c r="F128" t="s">
        <v>17</v>
      </c>
      <c r="G128">
        <v>2017</v>
      </c>
      <c r="H128" t="s">
        <v>29</v>
      </c>
      <c r="I128" t="s">
        <v>18</v>
      </c>
      <c r="J128" t="s">
        <v>2</v>
      </c>
      <c r="K128">
        <v>1733.52</v>
      </c>
    </row>
    <row r="129" spans="1:11" x14ac:dyDescent="0.35">
      <c r="A129" t="s">
        <v>26</v>
      </c>
      <c r="B129">
        <v>115648.29</v>
      </c>
      <c r="C129">
        <v>1733.52</v>
      </c>
      <c r="D129">
        <v>12191.37</v>
      </c>
      <c r="E129">
        <v>129573.18</v>
      </c>
      <c r="F129" t="s">
        <v>17</v>
      </c>
      <c r="G129">
        <v>2017</v>
      </c>
      <c r="H129" t="s">
        <v>29</v>
      </c>
      <c r="I129" t="s">
        <v>18</v>
      </c>
      <c r="J129" t="s">
        <v>3</v>
      </c>
      <c r="K129">
        <v>12191.37</v>
      </c>
    </row>
    <row r="130" spans="1:11" x14ac:dyDescent="0.35">
      <c r="A130" t="s">
        <v>16</v>
      </c>
      <c r="B130">
        <v>92760.37</v>
      </c>
      <c r="C130">
        <v>1159.71</v>
      </c>
      <c r="D130">
        <v>9091.06</v>
      </c>
      <c r="E130">
        <v>103011.14</v>
      </c>
      <c r="F130" t="s">
        <v>17</v>
      </c>
      <c r="G130">
        <v>2017</v>
      </c>
      <c r="H130" t="s">
        <v>30</v>
      </c>
      <c r="I130" t="s">
        <v>18</v>
      </c>
      <c r="J130" t="s">
        <v>1</v>
      </c>
      <c r="K130">
        <v>92760.37</v>
      </c>
    </row>
    <row r="131" spans="1:11" x14ac:dyDescent="0.35">
      <c r="A131" t="s">
        <v>16</v>
      </c>
      <c r="B131">
        <v>92760.37</v>
      </c>
      <c r="C131">
        <v>1159.71</v>
      </c>
      <c r="D131">
        <v>9091.06</v>
      </c>
      <c r="E131">
        <v>103011.14</v>
      </c>
      <c r="F131" t="s">
        <v>17</v>
      </c>
      <c r="G131">
        <v>2017</v>
      </c>
      <c r="H131" t="s">
        <v>30</v>
      </c>
      <c r="I131" t="s">
        <v>18</v>
      </c>
      <c r="J131" t="s">
        <v>2</v>
      </c>
      <c r="K131">
        <v>1159.71</v>
      </c>
    </row>
    <row r="132" spans="1:11" x14ac:dyDescent="0.35">
      <c r="A132" t="s">
        <v>16</v>
      </c>
      <c r="B132">
        <v>92760.37</v>
      </c>
      <c r="C132">
        <v>1159.71</v>
      </c>
      <c r="D132">
        <v>9091.06</v>
      </c>
      <c r="E132">
        <v>103011.14</v>
      </c>
      <c r="F132" t="s">
        <v>17</v>
      </c>
      <c r="G132">
        <v>2017</v>
      </c>
      <c r="H132" t="s">
        <v>30</v>
      </c>
      <c r="I132" t="s">
        <v>18</v>
      </c>
      <c r="J132" t="s">
        <v>3</v>
      </c>
      <c r="K132">
        <v>9091.06</v>
      </c>
    </row>
    <row r="133" spans="1:11" x14ac:dyDescent="0.35">
      <c r="A133" t="s">
        <v>25</v>
      </c>
      <c r="B133">
        <v>77951.67</v>
      </c>
      <c r="C133">
        <v>1216.1300000000001</v>
      </c>
      <c r="D133">
        <v>13770.2</v>
      </c>
      <c r="E133">
        <v>92938</v>
      </c>
      <c r="F133" t="s">
        <v>17</v>
      </c>
      <c r="G133">
        <v>2017</v>
      </c>
      <c r="H133" t="s">
        <v>30</v>
      </c>
      <c r="I133" t="s">
        <v>18</v>
      </c>
      <c r="J133" t="s">
        <v>1</v>
      </c>
      <c r="K133">
        <v>77951.67</v>
      </c>
    </row>
    <row r="134" spans="1:11" x14ac:dyDescent="0.35">
      <c r="A134" t="s">
        <v>25</v>
      </c>
      <c r="B134">
        <v>77951.67</v>
      </c>
      <c r="C134">
        <v>1216.1300000000001</v>
      </c>
      <c r="D134">
        <v>13770.2</v>
      </c>
      <c r="E134">
        <v>92938</v>
      </c>
      <c r="F134" t="s">
        <v>17</v>
      </c>
      <c r="G134">
        <v>2017</v>
      </c>
      <c r="H134" t="s">
        <v>30</v>
      </c>
      <c r="I134" t="s">
        <v>18</v>
      </c>
      <c r="J134" t="s">
        <v>2</v>
      </c>
      <c r="K134">
        <v>1216.1300000000001</v>
      </c>
    </row>
    <row r="135" spans="1:11" x14ac:dyDescent="0.35">
      <c r="A135" t="s">
        <v>25</v>
      </c>
      <c r="B135">
        <v>77951.67</v>
      </c>
      <c r="C135">
        <v>1216.1300000000001</v>
      </c>
      <c r="D135">
        <v>13770.2</v>
      </c>
      <c r="E135">
        <v>92938</v>
      </c>
      <c r="F135" t="s">
        <v>17</v>
      </c>
      <c r="G135">
        <v>2017</v>
      </c>
      <c r="H135" t="s">
        <v>30</v>
      </c>
      <c r="I135" t="s">
        <v>18</v>
      </c>
      <c r="J135" t="s">
        <v>3</v>
      </c>
      <c r="K135">
        <v>13770.2</v>
      </c>
    </row>
    <row r="136" spans="1:11" x14ac:dyDescent="0.35">
      <c r="A136" t="s">
        <v>26</v>
      </c>
      <c r="B136">
        <v>155537.23000000001</v>
      </c>
      <c r="C136">
        <v>1014.01</v>
      </c>
      <c r="D136">
        <v>9176.6200000000008</v>
      </c>
      <c r="E136">
        <v>165727.86000000002</v>
      </c>
      <c r="F136" t="s">
        <v>17</v>
      </c>
      <c r="G136">
        <v>2017</v>
      </c>
      <c r="H136" t="s">
        <v>30</v>
      </c>
      <c r="I136" t="s">
        <v>18</v>
      </c>
      <c r="J136" t="s">
        <v>1</v>
      </c>
      <c r="K136">
        <v>155537.23000000001</v>
      </c>
    </row>
    <row r="137" spans="1:11" x14ac:dyDescent="0.35">
      <c r="A137" t="s">
        <v>26</v>
      </c>
      <c r="B137">
        <v>155537.23000000001</v>
      </c>
      <c r="C137">
        <v>1014.01</v>
      </c>
      <c r="D137">
        <v>9176.6200000000008</v>
      </c>
      <c r="E137">
        <v>165727.86000000002</v>
      </c>
      <c r="F137" t="s">
        <v>17</v>
      </c>
      <c r="G137">
        <v>2017</v>
      </c>
      <c r="H137" t="s">
        <v>30</v>
      </c>
      <c r="I137" t="s">
        <v>18</v>
      </c>
      <c r="J137" t="s">
        <v>2</v>
      </c>
      <c r="K137">
        <v>1014.01</v>
      </c>
    </row>
    <row r="138" spans="1:11" x14ac:dyDescent="0.35">
      <c r="A138" t="s">
        <v>26</v>
      </c>
      <c r="B138">
        <v>155537.23000000001</v>
      </c>
      <c r="C138">
        <v>1014.01</v>
      </c>
      <c r="D138">
        <v>9176.6200000000008</v>
      </c>
      <c r="E138">
        <v>165727.86000000002</v>
      </c>
      <c r="F138" t="s">
        <v>17</v>
      </c>
      <c r="G138">
        <v>2017</v>
      </c>
      <c r="H138" t="s">
        <v>30</v>
      </c>
      <c r="I138" t="s">
        <v>18</v>
      </c>
      <c r="J138" t="s">
        <v>3</v>
      </c>
      <c r="K138">
        <v>9176.6200000000008</v>
      </c>
    </row>
    <row r="139" spans="1:11" x14ac:dyDescent="0.35">
      <c r="A139" t="s">
        <v>16</v>
      </c>
      <c r="B139">
        <v>149074.35</v>
      </c>
      <c r="C139">
        <v>1113.52</v>
      </c>
      <c r="D139">
        <v>9802.82</v>
      </c>
      <c r="E139">
        <v>159990.69</v>
      </c>
      <c r="F139" t="s">
        <v>17</v>
      </c>
      <c r="G139">
        <v>2017</v>
      </c>
      <c r="H139" t="s">
        <v>31</v>
      </c>
      <c r="I139" t="s">
        <v>18</v>
      </c>
      <c r="J139" t="s">
        <v>1</v>
      </c>
      <c r="K139">
        <v>149074.35</v>
      </c>
    </row>
    <row r="140" spans="1:11" x14ac:dyDescent="0.35">
      <c r="A140" t="s">
        <v>16</v>
      </c>
      <c r="B140">
        <v>149074.35</v>
      </c>
      <c r="C140">
        <v>1113.52</v>
      </c>
      <c r="D140">
        <v>9802.82</v>
      </c>
      <c r="E140">
        <v>159990.69</v>
      </c>
      <c r="F140" t="s">
        <v>17</v>
      </c>
      <c r="G140">
        <v>2017</v>
      </c>
      <c r="H140" t="s">
        <v>31</v>
      </c>
      <c r="I140" t="s">
        <v>18</v>
      </c>
      <c r="J140" t="s">
        <v>2</v>
      </c>
      <c r="K140">
        <v>1113.52</v>
      </c>
    </row>
    <row r="141" spans="1:11" x14ac:dyDescent="0.35">
      <c r="A141" t="s">
        <v>16</v>
      </c>
      <c r="B141">
        <v>149074.35</v>
      </c>
      <c r="C141">
        <v>1113.52</v>
      </c>
      <c r="D141">
        <v>9802.82</v>
      </c>
      <c r="E141">
        <v>159990.69</v>
      </c>
      <c r="F141" t="s">
        <v>17</v>
      </c>
      <c r="G141">
        <v>2017</v>
      </c>
      <c r="H141" t="s">
        <v>31</v>
      </c>
      <c r="I141" t="s">
        <v>18</v>
      </c>
      <c r="J141" t="s">
        <v>3</v>
      </c>
      <c r="K141">
        <v>9802.82</v>
      </c>
    </row>
    <row r="142" spans="1:11" x14ac:dyDescent="0.35">
      <c r="A142" t="s">
        <v>25</v>
      </c>
      <c r="B142">
        <v>73795.5</v>
      </c>
      <c r="C142">
        <v>1065.47</v>
      </c>
      <c r="D142">
        <v>16379.16</v>
      </c>
      <c r="E142">
        <v>91240.13</v>
      </c>
      <c r="F142" t="s">
        <v>17</v>
      </c>
      <c r="G142">
        <v>2017</v>
      </c>
      <c r="H142" t="s">
        <v>31</v>
      </c>
      <c r="I142" t="s">
        <v>18</v>
      </c>
      <c r="J142" t="s">
        <v>1</v>
      </c>
      <c r="K142">
        <v>73795.5</v>
      </c>
    </row>
    <row r="143" spans="1:11" x14ac:dyDescent="0.35">
      <c r="A143" t="s">
        <v>25</v>
      </c>
      <c r="B143">
        <v>73795.5</v>
      </c>
      <c r="C143">
        <v>1065.47</v>
      </c>
      <c r="D143">
        <v>16379.16</v>
      </c>
      <c r="E143">
        <v>91240.13</v>
      </c>
      <c r="F143" t="s">
        <v>17</v>
      </c>
      <c r="G143">
        <v>2017</v>
      </c>
      <c r="H143" t="s">
        <v>31</v>
      </c>
      <c r="I143" t="s">
        <v>18</v>
      </c>
      <c r="J143" t="s">
        <v>2</v>
      </c>
      <c r="K143">
        <v>1065.47</v>
      </c>
    </row>
    <row r="144" spans="1:11" x14ac:dyDescent="0.35">
      <c r="A144" t="s">
        <v>25</v>
      </c>
      <c r="B144">
        <v>73795.5</v>
      </c>
      <c r="C144">
        <v>1065.47</v>
      </c>
      <c r="D144">
        <v>16379.16</v>
      </c>
      <c r="E144">
        <v>91240.13</v>
      </c>
      <c r="F144" t="s">
        <v>17</v>
      </c>
      <c r="G144">
        <v>2017</v>
      </c>
      <c r="H144" t="s">
        <v>31</v>
      </c>
      <c r="I144" t="s">
        <v>18</v>
      </c>
      <c r="J144" t="s">
        <v>3</v>
      </c>
      <c r="K144">
        <v>16379.16</v>
      </c>
    </row>
    <row r="145" spans="1:11" x14ac:dyDescent="0.35">
      <c r="A145" t="s">
        <v>26</v>
      </c>
      <c r="B145">
        <v>148707.31</v>
      </c>
      <c r="C145">
        <v>1449.25</v>
      </c>
      <c r="D145">
        <v>13210.65</v>
      </c>
      <c r="E145">
        <v>163367.21</v>
      </c>
      <c r="F145" t="s">
        <v>17</v>
      </c>
      <c r="G145">
        <v>2017</v>
      </c>
      <c r="H145" t="s">
        <v>31</v>
      </c>
      <c r="I145" t="s">
        <v>18</v>
      </c>
      <c r="J145" t="s">
        <v>1</v>
      </c>
      <c r="K145">
        <v>148707.31</v>
      </c>
    </row>
    <row r="146" spans="1:11" x14ac:dyDescent="0.35">
      <c r="A146" t="s">
        <v>26</v>
      </c>
      <c r="B146">
        <v>148707.31</v>
      </c>
      <c r="C146">
        <v>1449.25</v>
      </c>
      <c r="D146">
        <v>13210.65</v>
      </c>
      <c r="E146">
        <v>163367.21</v>
      </c>
      <c r="F146" t="s">
        <v>17</v>
      </c>
      <c r="G146">
        <v>2017</v>
      </c>
      <c r="H146" t="s">
        <v>31</v>
      </c>
      <c r="I146" t="s">
        <v>18</v>
      </c>
      <c r="J146" t="s">
        <v>2</v>
      </c>
      <c r="K146">
        <v>1449.25</v>
      </c>
    </row>
    <row r="147" spans="1:11" x14ac:dyDescent="0.35">
      <c r="A147" t="s">
        <v>26</v>
      </c>
      <c r="B147">
        <v>148707.31</v>
      </c>
      <c r="C147">
        <v>1449.25</v>
      </c>
      <c r="D147">
        <v>13210.65</v>
      </c>
      <c r="E147">
        <v>163367.21</v>
      </c>
      <c r="F147" t="s">
        <v>17</v>
      </c>
      <c r="G147">
        <v>2017</v>
      </c>
      <c r="H147" t="s">
        <v>31</v>
      </c>
      <c r="I147" t="s">
        <v>18</v>
      </c>
      <c r="J147" t="s">
        <v>3</v>
      </c>
      <c r="K147">
        <v>13210.65</v>
      </c>
    </row>
    <row r="148" spans="1:11" x14ac:dyDescent="0.35">
      <c r="A148" t="s">
        <v>16</v>
      </c>
      <c r="B148">
        <v>74290.570000000007</v>
      </c>
      <c r="C148">
        <v>1660.36</v>
      </c>
      <c r="D148">
        <v>14510.79</v>
      </c>
      <c r="E148">
        <v>90461.72</v>
      </c>
      <c r="F148" t="s">
        <v>17</v>
      </c>
      <c r="G148">
        <v>2017</v>
      </c>
      <c r="H148" t="s">
        <v>32</v>
      </c>
      <c r="I148" t="s">
        <v>18</v>
      </c>
      <c r="J148" t="s">
        <v>1</v>
      </c>
      <c r="K148">
        <v>74290.570000000007</v>
      </c>
    </row>
    <row r="149" spans="1:11" x14ac:dyDescent="0.35">
      <c r="A149" t="s">
        <v>16</v>
      </c>
      <c r="B149">
        <v>74290.570000000007</v>
      </c>
      <c r="C149">
        <v>1660.36</v>
      </c>
      <c r="D149">
        <v>14510.79</v>
      </c>
      <c r="E149">
        <v>90461.72</v>
      </c>
      <c r="F149" t="s">
        <v>17</v>
      </c>
      <c r="G149">
        <v>2017</v>
      </c>
      <c r="H149" t="s">
        <v>32</v>
      </c>
      <c r="I149" t="s">
        <v>18</v>
      </c>
      <c r="J149" t="s">
        <v>2</v>
      </c>
      <c r="K149">
        <v>1660.36</v>
      </c>
    </row>
    <row r="150" spans="1:11" x14ac:dyDescent="0.35">
      <c r="A150" t="s">
        <v>16</v>
      </c>
      <c r="B150">
        <v>74290.570000000007</v>
      </c>
      <c r="C150">
        <v>1660.36</v>
      </c>
      <c r="D150">
        <v>14510.79</v>
      </c>
      <c r="E150">
        <v>90461.72</v>
      </c>
      <c r="F150" t="s">
        <v>17</v>
      </c>
      <c r="G150">
        <v>2017</v>
      </c>
      <c r="H150" t="s">
        <v>32</v>
      </c>
      <c r="I150" t="s">
        <v>18</v>
      </c>
      <c r="J150" t="s">
        <v>3</v>
      </c>
      <c r="K150">
        <v>14510.79</v>
      </c>
    </row>
    <row r="151" spans="1:11" x14ac:dyDescent="0.35">
      <c r="A151" t="s">
        <v>25</v>
      </c>
      <c r="B151">
        <v>86646.86</v>
      </c>
      <c r="C151">
        <v>1744.37</v>
      </c>
      <c r="D151">
        <v>13695.49</v>
      </c>
      <c r="E151">
        <v>102086.72</v>
      </c>
      <c r="F151" t="s">
        <v>17</v>
      </c>
      <c r="G151">
        <v>2017</v>
      </c>
      <c r="H151" t="s">
        <v>32</v>
      </c>
      <c r="I151" t="s">
        <v>18</v>
      </c>
      <c r="J151" t="s">
        <v>1</v>
      </c>
      <c r="K151">
        <v>86646.86</v>
      </c>
    </row>
    <row r="152" spans="1:11" x14ac:dyDescent="0.35">
      <c r="A152" t="s">
        <v>25</v>
      </c>
      <c r="B152">
        <v>86646.86</v>
      </c>
      <c r="C152">
        <v>1744.37</v>
      </c>
      <c r="D152">
        <v>13695.49</v>
      </c>
      <c r="E152">
        <v>102086.72</v>
      </c>
      <c r="F152" t="s">
        <v>17</v>
      </c>
      <c r="G152">
        <v>2017</v>
      </c>
      <c r="H152" t="s">
        <v>32</v>
      </c>
      <c r="I152" t="s">
        <v>18</v>
      </c>
      <c r="J152" t="s">
        <v>2</v>
      </c>
      <c r="K152">
        <v>1744.37</v>
      </c>
    </row>
    <row r="153" spans="1:11" x14ac:dyDescent="0.35">
      <c r="A153" t="s">
        <v>25</v>
      </c>
      <c r="B153">
        <v>86646.86</v>
      </c>
      <c r="C153">
        <v>1744.37</v>
      </c>
      <c r="D153">
        <v>13695.49</v>
      </c>
      <c r="E153">
        <v>102086.72</v>
      </c>
      <c r="F153" t="s">
        <v>17</v>
      </c>
      <c r="G153">
        <v>2017</v>
      </c>
      <c r="H153" t="s">
        <v>32</v>
      </c>
      <c r="I153" t="s">
        <v>18</v>
      </c>
      <c r="J153" t="s">
        <v>3</v>
      </c>
      <c r="K153">
        <v>13695.49</v>
      </c>
    </row>
    <row r="154" spans="1:11" x14ac:dyDescent="0.35">
      <c r="A154" t="s">
        <v>26</v>
      </c>
      <c r="B154">
        <v>138830.09</v>
      </c>
      <c r="C154">
        <v>1499.78</v>
      </c>
      <c r="D154">
        <v>11153.8</v>
      </c>
      <c r="E154">
        <v>151483.66999999998</v>
      </c>
      <c r="F154" t="s">
        <v>17</v>
      </c>
      <c r="G154">
        <v>2017</v>
      </c>
      <c r="H154" t="s">
        <v>32</v>
      </c>
      <c r="I154" t="s">
        <v>18</v>
      </c>
      <c r="J154" t="s">
        <v>1</v>
      </c>
      <c r="K154">
        <v>138830.09</v>
      </c>
    </row>
    <row r="155" spans="1:11" x14ac:dyDescent="0.35">
      <c r="A155" t="s">
        <v>26</v>
      </c>
      <c r="B155">
        <v>138830.09</v>
      </c>
      <c r="C155">
        <v>1499.78</v>
      </c>
      <c r="D155">
        <v>11153.8</v>
      </c>
      <c r="E155">
        <v>151483.66999999998</v>
      </c>
      <c r="F155" t="s">
        <v>17</v>
      </c>
      <c r="G155">
        <v>2017</v>
      </c>
      <c r="H155" t="s">
        <v>32</v>
      </c>
      <c r="I155" t="s">
        <v>18</v>
      </c>
      <c r="J155" t="s">
        <v>2</v>
      </c>
      <c r="K155">
        <v>1499.78</v>
      </c>
    </row>
    <row r="156" spans="1:11" x14ac:dyDescent="0.35">
      <c r="A156" t="s">
        <v>26</v>
      </c>
      <c r="B156">
        <v>138830.09</v>
      </c>
      <c r="C156">
        <v>1499.78</v>
      </c>
      <c r="D156">
        <v>11153.8</v>
      </c>
      <c r="E156">
        <v>151483.66999999998</v>
      </c>
      <c r="F156" t="s">
        <v>17</v>
      </c>
      <c r="G156">
        <v>2017</v>
      </c>
      <c r="H156" t="s">
        <v>32</v>
      </c>
      <c r="I156" t="s">
        <v>18</v>
      </c>
      <c r="J156" t="s">
        <v>3</v>
      </c>
      <c r="K156">
        <v>11153.8</v>
      </c>
    </row>
    <row r="157" spans="1:11" x14ac:dyDescent="0.35">
      <c r="A157" t="s">
        <v>16</v>
      </c>
      <c r="B157">
        <v>77056.39</v>
      </c>
      <c r="C157">
        <v>1739.41</v>
      </c>
      <c r="D157">
        <v>12134.02</v>
      </c>
      <c r="E157">
        <v>90929.82</v>
      </c>
      <c r="F157" t="s">
        <v>17</v>
      </c>
      <c r="G157">
        <v>2017</v>
      </c>
      <c r="H157" t="s">
        <v>33</v>
      </c>
      <c r="I157" t="s">
        <v>18</v>
      </c>
      <c r="J157" t="s">
        <v>1</v>
      </c>
      <c r="K157">
        <v>77056.39</v>
      </c>
    </row>
    <row r="158" spans="1:11" x14ac:dyDescent="0.35">
      <c r="A158" t="s">
        <v>16</v>
      </c>
      <c r="B158">
        <v>77056.39</v>
      </c>
      <c r="C158">
        <v>1739.41</v>
      </c>
      <c r="D158">
        <v>12134.02</v>
      </c>
      <c r="E158">
        <v>90929.82</v>
      </c>
      <c r="F158" t="s">
        <v>17</v>
      </c>
      <c r="G158">
        <v>2017</v>
      </c>
      <c r="H158" t="s">
        <v>33</v>
      </c>
      <c r="I158" t="s">
        <v>18</v>
      </c>
      <c r="J158" t="s">
        <v>2</v>
      </c>
      <c r="K158">
        <v>1739.41</v>
      </c>
    </row>
    <row r="159" spans="1:11" x14ac:dyDescent="0.35">
      <c r="A159" t="s">
        <v>16</v>
      </c>
      <c r="B159">
        <v>77056.39</v>
      </c>
      <c r="C159">
        <v>1739.41</v>
      </c>
      <c r="D159">
        <v>12134.02</v>
      </c>
      <c r="E159">
        <v>90929.82</v>
      </c>
      <c r="F159" t="s">
        <v>17</v>
      </c>
      <c r="G159">
        <v>2017</v>
      </c>
      <c r="H159" t="s">
        <v>33</v>
      </c>
      <c r="I159" t="s">
        <v>18</v>
      </c>
      <c r="J159" t="s">
        <v>3</v>
      </c>
      <c r="K159">
        <v>12134.02</v>
      </c>
    </row>
    <row r="160" spans="1:11" x14ac:dyDescent="0.35">
      <c r="A160" t="s">
        <v>25</v>
      </c>
      <c r="B160">
        <v>73053.98</v>
      </c>
      <c r="C160">
        <v>1454.21</v>
      </c>
      <c r="D160">
        <v>14832.57</v>
      </c>
      <c r="E160">
        <v>89340.760000000009</v>
      </c>
      <c r="F160" t="s">
        <v>17</v>
      </c>
      <c r="G160">
        <v>2017</v>
      </c>
      <c r="H160" t="s">
        <v>33</v>
      </c>
      <c r="I160" t="s">
        <v>18</v>
      </c>
      <c r="J160" t="s">
        <v>1</v>
      </c>
      <c r="K160">
        <v>73053.98</v>
      </c>
    </row>
    <row r="161" spans="1:11" x14ac:dyDescent="0.35">
      <c r="A161" t="s">
        <v>25</v>
      </c>
      <c r="B161">
        <v>73053.98</v>
      </c>
      <c r="C161">
        <v>1454.21</v>
      </c>
      <c r="D161">
        <v>14832.57</v>
      </c>
      <c r="E161">
        <v>89340.760000000009</v>
      </c>
      <c r="F161" t="s">
        <v>17</v>
      </c>
      <c r="G161">
        <v>2017</v>
      </c>
      <c r="H161" t="s">
        <v>33</v>
      </c>
      <c r="I161" t="s">
        <v>18</v>
      </c>
      <c r="J161" t="s">
        <v>2</v>
      </c>
      <c r="K161">
        <v>1454.21</v>
      </c>
    </row>
    <row r="162" spans="1:11" x14ac:dyDescent="0.35">
      <c r="A162" t="s">
        <v>25</v>
      </c>
      <c r="B162">
        <v>73053.98</v>
      </c>
      <c r="C162">
        <v>1454.21</v>
      </c>
      <c r="D162">
        <v>14832.57</v>
      </c>
      <c r="E162">
        <v>89340.760000000009</v>
      </c>
      <c r="F162" t="s">
        <v>17</v>
      </c>
      <c r="G162">
        <v>2017</v>
      </c>
      <c r="H162" t="s">
        <v>33</v>
      </c>
      <c r="I162" t="s">
        <v>18</v>
      </c>
      <c r="J162" t="s">
        <v>3</v>
      </c>
      <c r="K162">
        <v>14832.57</v>
      </c>
    </row>
    <row r="163" spans="1:11" x14ac:dyDescent="0.35">
      <c r="A163" t="s">
        <v>26</v>
      </c>
      <c r="B163">
        <v>125554.34</v>
      </c>
      <c r="C163">
        <v>1819.08</v>
      </c>
      <c r="D163">
        <v>16537.57</v>
      </c>
      <c r="E163">
        <v>143910.99</v>
      </c>
      <c r="F163" t="s">
        <v>17</v>
      </c>
      <c r="G163">
        <v>2017</v>
      </c>
      <c r="H163" t="s">
        <v>33</v>
      </c>
      <c r="I163" t="s">
        <v>18</v>
      </c>
      <c r="J163" t="s">
        <v>1</v>
      </c>
      <c r="K163">
        <v>125554.34</v>
      </c>
    </row>
    <row r="164" spans="1:11" x14ac:dyDescent="0.35">
      <c r="A164" t="s">
        <v>26</v>
      </c>
      <c r="B164">
        <v>125554.34</v>
      </c>
      <c r="C164">
        <v>1819.08</v>
      </c>
      <c r="D164">
        <v>16537.57</v>
      </c>
      <c r="E164">
        <v>143910.99</v>
      </c>
      <c r="F164" t="s">
        <v>17</v>
      </c>
      <c r="G164">
        <v>2017</v>
      </c>
      <c r="H164" t="s">
        <v>33</v>
      </c>
      <c r="I164" t="s">
        <v>18</v>
      </c>
      <c r="J164" t="s">
        <v>2</v>
      </c>
      <c r="K164">
        <v>1819.08</v>
      </c>
    </row>
    <row r="165" spans="1:11" x14ac:dyDescent="0.35">
      <c r="A165" t="s">
        <v>26</v>
      </c>
      <c r="B165">
        <v>125554.34</v>
      </c>
      <c r="C165">
        <v>1819.08</v>
      </c>
      <c r="D165">
        <v>16537.57</v>
      </c>
      <c r="E165">
        <v>143910.99</v>
      </c>
      <c r="F165" t="s">
        <v>17</v>
      </c>
      <c r="G165">
        <v>2017</v>
      </c>
      <c r="H165" t="s">
        <v>33</v>
      </c>
      <c r="I165" t="s">
        <v>18</v>
      </c>
      <c r="J165" t="s">
        <v>3</v>
      </c>
      <c r="K165">
        <v>16537.57</v>
      </c>
    </row>
    <row r="166" spans="1:11" x14ac:dyDescent="0.35">
      <c r="A166" t="s">
        <v>16</v>
      </c>
      <c r="B166">
        <v>75675.34</v>
      </c>
      <c r="C166">
        <v>1482.11</v>
      </c>
      <c r="D166">
        <v>12448.98</v>
      </c>
      <c r="E166">
        <v>89606.43</v>
      </c>
      <c r="F166" t="s">
        <v>17</v>
      </c>
      <c r="G166">
        <v>2017</v>
      </c>
      <c r="H166" t="s">
        <v>34</v>
      </c>
      <c r="I166" t="s">
        <v>18</v>
      </c>
      <c r="J166" t="s">
        <v>1</v>
      </c>
      <c r="K166">
        <v>75675.34</v>
      </c>
    </row>
    <row r="167" spans="1:11" x14ac:dyDescent="0.35">
      <c r="A167" t="s">
        <v>16</v>
      </c>
      <c r="B167">
        <v>75675.34</v>
      </c>
      <c r="C167">
        <v>1482.11</v>
      </c>
      <c r="D167">
        <v>12448.98</v>
      </c>
      <c r="E167">
        <v>89606.43</v>
      </c>
      <c r="F167" t="s">
        <v>17</v>
      </c>
      <c r="G167">
        <v>2017</v>
      </c>
      <c r="H167" t="s">
        <v>34</v>
      </c>
      <c r="I167" t="s">
        <v>18</v>
      </c>
      <c r="J167" t="s">
        <v>2</v>
      </c>
      <c r="K167">
        <v>1482.11</v>
      </c>
    </row>
    <row r="168" spans="1:11" x14ac:dyDescent="0.35">
      <c r="A168" t="s">
        <v>16</v>
      </c>
      <c r="B168">
        <v>75675.34</v>
      </c>
      <c r="C168">
        <v>1482.11</v>
      </c>
      <c r="D168">
        <v>12448.98</v>
      </c>
      <c r="E168">
        <v>89606.43</v>
      </c>
      <c r="F168" t="s">
        <v>17</v>
      </c>
      <c r="G168">
        <v>2017</v>
      </c>
      <c r="H168" t="s">
        <v>34</v>
      </c>
      <c r="I168" t="s">
        <v>18</v>
      </c>
      <c r="J168" t="s">
        <v>3</v>
      </c>
      <c r="K168">
        <v>12448.98</v>
      </c>
    </row>
    <row r="169" spans="1:11" x14ac:dyDescent="0.35">
      <c r="A169" t="s">
        <v>25</v>
      </c>
      <c r="B169">
        <v>142406.87</v>
      </c>
      <c r="C169">
        <v>1505.05</v>
      </c>
      <c r="D169">
        <v>8963.65</v>
      </c>
      <c r="E169">
        <v>152875.56999999998</v>
      </c>
      <c r="F169" t="s">
        <v>17</v>
      </c>
      <c r="G169">
        <v>2017</v>
      </c>
      <c r="H169" t="s">
        <v>34</v>
      </c>
      <c r="I169" t="s">
        <v>18</v>
      </c>
      <c r="J169" t="s">
        <v>1</v>
      </c>
      <c r="K169">
        <v>142406.87</v>
      </c>
    </row>
    <row r="170" spans="1:11" x14ac:dyDescent="0.35">
      <c r="A170" t="s">
        <v>25</v>
      </c>
      <c r="B170">
        <v>142406.87</v>
      </c>
      <c r="C170">
        <v>1505.05</v>
      </c>
      <c r="D170">
        <v>8963.65</v>
      </c>
      <c r="E170">
        <v>152875.56999999998</v>
      </c>
      <c r="F170" t="s">
        <v>17</v>
      </c>
      <c r="G170">
        <v>2017</v>
      </c>
      <c r="H170" t="s">
        <v>34</v>
      </c>
      <c r="I170" t="s">
        <v>18</v>
      </c>
      <c r="J170" t="s">
        <v>2</v>
      </c>
      <c r="K170">
        <v>1505.05</v>
      </c>
    </row>
    <row r="171" spans="1:11" x14ac:dyDescent="0.35">
      <c r="A171" t="s">
        <v>25</v>
      </c>
      <c r="B171">
        <v>142406.87</v>
      </c>
      <c r="C171">
        <v>1505.05</v>
      </c>
      <c r="D171">
        <v>8963.65</v>
      </c>
      <c r="E171">
        <v>152875.56999999998</v>
      </c>
      <c r="F171" t="s">
        <v>17</v>
      </c>
      <c r="G171">
        <v>2017</v>
      </c>
      <c r="H171" t="s">
        <v>34</v>
      </c>
      <c r="I171" t="s">
        <v>18</v>
      </c>
      <c r="J171" t="s">
        <v>3</v>
      </c>
      <c r="K171">
        <v>8963.65</v>
      </c>
    </row>
    <row r="172" spans="1:11" x14ac:dyDescent="0.35">
      <c r="A172" t="s">
        <v>26</v>
      </c>
      <c r="B172">
        <v>125720.19</v>
      </c>
      <c r="C172">
        <v>1239.07</v>
      </c>
      <c r="D172">
        <v>14351.76</v>
      </c>
      <c r="E172">
        <v>141311.02000000002</v>
      </c>
      <c r="F172" t="s">
        <v>17</v>
      </c>
      <c r="G172">
        <v>2017</v>
      </c>
      <c r="H172" t="s">
        <v>34</v>
      </c>
      <c r="I172" t="s">
        <v>18</v>
      </c>
      <c r="J172" t="s">
        <v>1</v>
      </c>
      <c r="K172">
        <v>125720.19</v>
      </c>
    </row>
    <row r="173" spans="1:11" x14ac:dyDescent="0.35">
      <c r="A173" t="s">
        <v>26</v>
      </c>
      <c r="B173">
        <v>125720.19</v>
      </c>
      <c r="C173">
        <v>1239.07</v>
      </c>
      <c r="D173">
        <v>14351.76</v>
      </c>
      <c r="E173">
        <v>141311.02000000002</v>
      </c>
      <c r="F173" t="s">
        <v>17</v>
      </c>
      <c r="G173">
        <v>2017</v>
      </c>
      <c r="H173" t="s">
        <v>34</v>
      </c>
      <c r="I173" t="s">
        <v>18</v>
      </c>
      <c r="J173" t="s">
        <v>2</v>
      </c>
      <c r="K173">
        <v>1239.07</v>
      </c>
    </row>
    <row r="174" spans="1:11" x14ac:dyDescent="0.35">
      <c r="A174" t="s">
        <v>26</v>
      </c>
      <c r="B174">
        <v>125720.19</v>
      </c>
      <c r="C174">
        <v>1239.07</v>
      </c>
      <c r="D174">
        <v>14351.76</v>
      </c>
      <c r="E174">
        <v>141311.02000000002</v>
      </c>
      <c r="F174" t="s">
        <v>17</v>
      </c>
      <c r="G174">
        <v>2017</v>
      </c>
      <c r="H174" t="s">
        <v>34</v>
      </c>
      <c r="I174" t="s">
        <v>18</v>
      </c>
      <c r="J174" t="s">
        <v>3</v>
      </c>
      <c r="K174">
        <v>14351.76</v>
      </c>
    </row>
    <row r="175" spans="1:11" x14ac:dyDescent="0.35">
      <c r="A175" t="s">
        <v>16</v>
      </c>
      <c r="B175">
        <v>94551.86</v>
      </c>
      <c r="C175">
        <v>1429.72</v>
      </c>
      <c r="D175">
        <v>15299.74</v>
      </c>
      <c r="E175">
        <v>111281.32</v>
      </c>
      <c r="F175" t="s">
        <v>17</v>
      </c>
      <c r="G175">
        <v>2017</v>
      </c>
      <c r="H175" t="s">
        <v>35</v>
      </c>
      <c r="I175" t="s">
        <v>18</v>
      </c>
      <c r="J175" t="s">
        <v>1</v>
      </c>
      <c r="K175">
        <v>94551.86</v>
      </c>
    </row>
    <row r="176" spans="1:11" x14ac:dyDescent="0.35">
      <c r="A176" t="s">
        <v>16</v>
      </c>
      <c r="B176">
        <v>94551.86</v>
      </c>
      <c r="C176">
        <v>1429.72</v>
      </c>
      <c r="D176">
        <v>15299.74</v>
      </c>
      <c r="E176">
        <v>111281.32</v>
      </c>
      <c r="F176" t="s">
        <v>17</v>
      </c>
      <c r="G176">
        <v>2017</v>
      </c>
      <c r="H176" t="s">
        <v>35</v>
      </c>
      <c r="I176" t="s">
        <v>18</v>
      </c>
      <c r="J176" t="s">
        <v>2</v>
      </c>
      <c r="K176">
        <v>1429.72</v>
      </c>
    </row>
    <row r="177" spans="1:11" x14ac:dyDescent="0.35">
      <c r="A177" t="s">
        <v>16</v>
      </c>
      <c r="B177">
        <v>94551.86</v>
      </c>
      <c r="C177">
        <v>1429.72</v>
      </c>
      <c r="D177">
        <v>15299.74</v>
      </c>
      <c r="E177">
        <v>111281.32</v>
      </c>
      <c r="F177" t="s">
        <v>17</v>
      </c>
      <c r="G177">
        <v>2017</v>
      </c>
      <c r="H177" t="s">
        <v>35</v>
      </c>
      <c r="I177" t="s">
        <v>18</v>
      </c>
      <c r="J177" t="s">
        <v>3</v>
      </c>
      <c r="K177">
        <v>15299.74</v>
      </c>
    </row>
    <row r="178" spans="1:11" x14ac:dyDescent="0.35">
      <c r="A178" t="s">
        <v>25</v>
      </c>
      <c r="B178">
        <v>81539.61</v>
      </c>
      <c r="C178">
        <v>1396.24</v>
      </c>
      <c r="D178">
        <v>16677.38</v>
      </c>
      <c r="E178">
        <v>99613.23000000001</v>
      </c>
      <c r="F178" t="s">
        <v>17</v>
      </c>
      <c r="G178">
        <v>2017</v>
      </c>
      <c r="H178" t="s">
        <v>35</v>
      </c>
      <c r="I178" t="s">
        <v>18</v>
      </c>
      <c r="J178" t="s">
        <v>1</v>
      </c>
      <c r="K178">
        <v>81539.61</v>
      </c>
    </row>
    <row r="179" spans="1:11" x14ac:dyDescent="0.35">
      <c r="A179" t="s">
        <v>25</v>
      </c>
      <c r="B179">
        <v>81539.61</v>
      </c>
      <c r="C179">
        <v>1396.24</v>
      </c>
      <c r="D179">
        <v>16677.38</v>
      </c>
      <c r="E179">
        <v>99613.23000000001</v>
      </c>
      <c r="F179" t="s">
        <v>17</v>
      </c>
      <c r="G179">
        <v>2017</v>
      </c>
      <c r="H179" t="s">
        <v>35</v>
      </c>
      <c r="I179" t="s">
        <v>18</v>
      </c>
      <c r="J179" t="s">
        <v>2</v>
      </c>
      <c r="K179">
        <v>1396.24</v>
      </c>
    </row>
    <row r="180" spans="1:11" x14ac:dyDescent="0.35">
      <c r="A180" t="s">
        <v>25</v>
      </c>
      <c r="B180">
        <v>81539.61</v>
      </c>
      <c r="C180">
        <v>1396.24</v>
      </c>
      <c r="D180">
        <v>16677.38</v>
      </c>
      <c r="E180">
        <v>99613.23000000001</v>
      </c>
      <c r="F180" t="s">
        <v>17</v>
      </c>
      <c r="G180">
        <v>2017</v>
      </c>
      <c r="H180" t="s">
        <v>35</v>
      </c>
      <c r="I180" t="s">
        <v>18</v>
      </c>
      <c r="J180" t="s">
        <v>3</v>
      </c>
      <c r="K180">
        <v>16677.38</v>
      </c>
    </row>
    <row r="181" spans="1:11" x14ac:dyDescent="0.35">
      <c r="A181" t="s">
        <v>26</v>
      </c>
      <c r="B181">
        <v>123880.03</v>
      </c>
      <c r="C181">
        <v>1679.89</v>
      </c>
      <c r="D181">
        <v>14813.66</v>
      </c>
      <c r="E181">
        <v>140373.57999999999</v>
      </c>
      <c r="F181" t="s">
        <v>17</v>
      </c>
      <c r="G181">
        <v>2017</v>
      </c>
      <c r="H181" t="s">
        <v>35</v>
      </c>
      <c r="I181" t="s">
        <v>18</v>
      </c>
      <c r="J181" t="s">
        <v>1</v>
      </c>
      <c r="K181">
        <v>123880.03</v>
      </c>
    </row>
    <row r="182" spans="1:11" x14ac:dyDescent="0.35">
      <c r="A182" t="s">
        <v>26</v>
      </c>
      <c r="B182">
        <v>123880.03</v>
      </c>
      <c r="C182">
        <v>1679.89</v>
      </c>
      <c r="D182">
        <v>14813.66</v>
      </c>
      <c r="E182">
        <v>140373.57999999999</v>
      </c>
      <c r="F182" t="s">
        <v>17</v>
      </c>
      <c r="G182">
        <v>2017</v>
      </c>
      <c r="H182" t="s">
        <v>35</v>
      </c>
      <c r="I182" t="s">
        <v>18</v>
      </c>
      <c r="J182" t="s">
        <v>2</v>
      </c>
      <c r="K182">
        <v>1679.89</v>
      </c>
    </row>
    <row r="183" spans="1:11" x14ac:dyDescent="0.35">
      <c r="A183" t="s">
        <v>26</v>
      </c>
      <c r="B183">
        <v>123880.03</v>
      </c>
      <c r="C183">
        <v>1679.89</v>
      </c>
      <c r="D183">
        <v>14813.66</v>
      </c>
      <c r="E183">
        <v>140373.57999999999</v>
      </c>
      <c r="F183" t="s">
        <v>17</v>
      </c>
      <c r="G183">
        <v>2017</v>
      </c>
      <c r="H183" t="s">
        <v>35</v>
      </c>
      <c r="I183" t="s">
        <v>18</v>
      </c>
      <c r="J183" t="s">
        <v>3</v>
      </c>
      <c r="K183">
        <v>14813.66</v>
      </c>
    </row>
    <row r="184" spans="1:11" x14ac:dyDescent="0.35">
      <c r="A184" t="s">
        <v>16</v>
      </c>
      <c r="B184">
        <v>132739.21</v>
      </c>
      <c r="C184">
        <v>1876.74</v>
      </c>
      <c r="D184">
        <v>14631.69</v>
      </c>
      <c r="E184">
        <v>149247.63999999998</v>
      </c>
      <c r="F184" t="s">
        <v>17</v>
      </c>
      <c r="G184">
        <v>2017</v>
      </c>
      <c r="H184" t="s">
        <v>36</v>
      </c>
      <c r="I184" t="s">
        <v>18</v>
      </c>
      <c r="J184" t="s">
        <v>1</v>
      </c>
      <c r="K184">
        <v>132739.21</v>
      </c>
    </row>
    <row r="185" spans="1:11" x14ac:dyDescent="0.35">
      <c r="A185" t="s">
        <v>16</v>
      </c>
      <c r="B185">
        <v>132739.21</v>
      </c>
      <c r="C185">
        <v>1876.74</v>
      </c>
      <c r="D185">
        <v>14631.69</v>
      </c>
      <c r="E185">
        <v>149247.63999999998</v>
      </c>
      <c r="F185" t="s">
        <v>17</v>
      </c>
      <c r="G185">
        <v>2017</v>
      </c>
      <c r="H185" t="s">
        <v>36</v>
      </c>
      <c r="I185" t="s">
        <v>18</v>
      </c>
      <c r="J185" t="s">
        <v>2</v>
      </c>
      <c r="K185">
        <v>1876.74</v>
      </c>
    </row>
    <row r="186" spans="1:11" x14ac:dyDescent="0.35">
      <c r="A186" t="s">
        <v>16</v>
      </c>
      <c r="B186">
        <v>132739.21</v>
      </c>
      <c r="C186">
        <v>1876.74</v>
      </c>
      <c r="D186">
        <v>14631.69</v>
      </c>
      <c r="E186">
        <v>149247.63999999998</v>
      </c>
      <c r="F186" t="s">
        <v>17</v>
      </c>
      <c r="G186">
        <v>2017</v>
      </c>
      <c r="H186" t="s">
        <v>36</v>
      </c>
      <c r="I186" t="s">
        <v>18</v>
      </c>
      <c r="J186" t="s">
        <v>3</v>
      </c>
      <c r="K186">
        <v>14631.69</v>
      </c>
    </row>
    <row r="187" spans="1:11" x14ac:dyDescent="0.35">
      <c r="A187" t="s">
        <v>25</v>
      </c>
      <c r="B187">
        <v>156108.87</v>
      </c>
      <c r="C187">
        <v>1842.64</v>
      </c>
      <c r="D187">
        <v>15745.21</v>
      </c>
      <c r="E187">
        <v>173696.72</v>
      </c>
      <c r="F187" t="s">
        <v>17</v>
      </c>
      <c r="G187">
        <v>2017</v>
      </c>
      <c r="H187" t="s">
        <v>36</v>
      </c>
      <c r="I187" t="s">
        <v>18</v>
      </c>
      <c r="J187" t="s">
        <v>1</v>
      </c>
      <c r="K187">
        <v>156108.87</v>
      </c>
    </row>
    <row r="188" spans="1:11" x14ac:dyDescent="0.35">
      <c r="A188" t="s">
        <v>25</v>
      </c>
      <c r="B188">
        <v>156108.87</v>
      </c>
      <c r="C188">
        <v>1842.64</v>
      </c>
      <c r="D188">
        <v>15745.21</v>
      </c>
      <c r="E188">
        <v>173696.72</v>
      </c>
      <c r="F188" t="s">
        <v>17</v>
      </c>
      <c r="G188">
        <v>2017</v>
      </c>
      <c r="H188" t="s">
        <v>36</v>
      </c>
      <c r="I188" t="s">
        <v>18</v>
      </c>
      <c r="J188" t="s">
        <v>2</v>
      </c>
      <c r="K188">
        <v>1842.64</v>
      </c>
    </row>
    <row r="189" spans="1:11" x14ac:dyDescent="0.35">
      <c r="A189" t="s">
        <v>25</v>
      </c>
      <c r="B189">
        <v>156108.87</v>
      </c>
      <c r="C189">
        <v>1842.64</v>
      </c>
      <c r="D189">
        <v>15745.21</v>
      </c>
      <c r="E189">
        <v>173696.72</v>
      </c>
      <c r="F189" t="s">
        <v>17</v>
      </c>
      <c r="G189">
        <v>2017</v>
      </c>
      <c r="H189" t="s">
        <v>36</v>
      </c>
      <c r="I189" t="s">
        <v>18</v>
      </c>
      <c r="J189" t="s">
        <v>3</v>
      </c>
      <c r="K189">
        <v>15745.21</v>
      </c>
    </row>
    <row r="190" spans="1:11" x14ac:dyDescent="0.35">
      <c r="A190" t="s">
        <v>26</v>
      </c>
      <c r="B190">
        <v>79553.75</v>
      </c>
      <c r="C190">
        <v>1658.81</v>
      </c>
      <c r="D190">
        <v>16509.05</v>
      </c>
      <c r="E190">
        <v>97721.61</v>
      </c>
      <c r="F190" t="s">
        <v>17</v>
      </c>
      <c r="G190">
        <v>2017</v>
      </c>
      <c r="H190" t="s">
        <v>36</v>
      </c>
      <c r="I190" t="s">
        <v>18</v>
      </c>
      <c r="J190" t="s">
        <v>1</v>
      </c>
      <c r="K190">
        <v>79553.75</v>
      </c>
    </row>
    <row r="191" spans="1:11" x14ac:dyDescent="0.35">
      <c r="A191" t="s">
        <v>26</v>
      </c>
      <c r="B191">
        <v>79553.75</v>
      </c>
      <c r="C191">
        <v>1658.81</v>
      </c>
      <c r="D191">
        <v>16509.05</v>
      </c>
      <c r="E191">
        <v>97721.61</v>
      </c>
      <c r="F191" t="s">
        <v>17</v>
      </c>
      <c r="G191">
        <v>2017</v>
      </c>
      <c r="H191" t="s">
        <v>36</v>
      </c>
      <c r="I191" t="s">
        <v>18</v>
      </c>
      <c r="J191" t="s">
        <v>2</v>
      </c>
      <c r="K191">
        <v>1658.81</v>
      </c>
    </row>
    <row r="192" spans="1:11" x14ac:dyDescent="0.35">
      <c r="A192" t="s">
        <v>26</v>
      </c>
      <c r="B192">
        <v>79553.75</v>
      </c>
      <c r="C192">
        <v>1658.81</v>
      </c>
      <c r="D192">
        <v>16509.05</v>
      </c>
      <c r="E192">
        <v>97721.61</v>
      </c>
      <c r="F192" t="s">
        <v>17</v>
      </c>
      <c r="G192">
        <v>2017</v>
      </c>
      <c r="H192" t="s">
        <v>36</v>
      </c>
      <c r="I192" t="s">
        <v>18</v>
      </c>
      <c r="J192" t="s">
        <v>3</v>
      </c>
      <c r="K192">
        <v>16509.05</v>
      </c>
    </row>
    <row r="193" spans="1:11" x14ac:dyDescent="0.35">
      <c r="A193" t="s">
        <v>16</v>
      </c>
      <c r="B193">
        <v>139064.14000000001</v>
      </c>
      <c r="C193">
        <v>992.62</v>
      </c>
      <c r="D193">
        <v>9988.2000000000007</v>
      </c>
      <c r="E193">
        <v>150044.96000000002</v>
      </c>
      <c r="F193" t="s">
        <v>17</v>
      </c>
      <c r="G193">
        <v>2017</v>
      </c>
      <c r="H193" t="s">
        <v>37</v>
      </c>
      <c r="I193" t="s">
        <v>18</v>
      </c>
      <c r="J193" t="s">
        <v>1</v>
      </c>
      <c r="K193">
        <v>139064.14000000001</v>
      </c>
    </row>
    <row r="194" spans="1:11" x14ac:dyDescent="0.35">
      <c r="A194" t="s">
        <v>16</v>
      </c>
      <c r="B194">
        <v>139064.14000000001</v>
      </c>
      <c r="C194">
        <v>992.62</v>
      </c>
      <c r="D194">
        <v>9988.2000000000007</v>
      </c>
      <c r="E194">
        <v>150044.96000000002</v>
      </c>
      <c r="F194" t="s">
        <v>17</v>
      </c>
      <c r="G194">
        <v>2017</v>
      </c>
      <c r="H194" t="s">
        <v>37</v>
      </c>
      <c r="I194" t="s">
        <v>18</v>
      </c>
      <c r="J194" t="s">
        <v>2</v>
      </c>
      <c r="K194">
        <v>992.62</v>
      </c>
    </row>
    <row r="195" spans="1:11" x14ac:dyDescent="0.35">
      <c r="A195" t="s">
        <v>16</v>
      </c>
      <c r="B195">
        <v>139064.14000000001</v>
      </c>
      <c r="C195">
        <v>992.62</v>
      </c>
      <c r="D195">
        <v>9988.2000000000007</v>
      </c>
      <c r="E195">
        <v>150044.96000000002</v>
      </c>
      <c r="F195" t="s">
        <v>17</v>
      </c>
      <c r="G195">
        <v>2017</v>
      </c>
      <c r="H195" t="s">
        <v>37</v>
      </c>
      <c r="I195" t="s">
        <v>18</v>
      </c>
      <c r="J195" t="s">
        <v>3</v>
      </c>
      <c r="K195">
        <v>9988.2000000000007</v>
      </c>
    </row>
    <row r="196" spans="1:11" x14ac:dyDescent="0.35">
      <c r="A196" t="s">
        <v>25</v>
      </c>
      <c r="B196">
        <v>70147.42</v>
      </c>
      <c r="C196">
        <v>1306.96</v>
      </c>
      <c r="D196">
        <v>16934.68</v>
      </c>
      <c r="E196">
        <v>88389.06</v>
      </c>
      <c r="F196" t="s">
        <v>17</v>
      </c>
      <c r="G196">
        <v>2017</v>
      </c>
      <c r="H196" t="s">
        <v>37</v>
      </c>
      <c r="I196" t="s">
        <v>18</v>
      </c>
      <c r="J196" t="s">
        <v>1</v>
      </c>
      <c r="K196">
        <v>70147.42</v>
      </c>
    </row>
    <row r="197" spans="1:11" x14ac:dyDescent="0.35">
      <c r="A197" t="s">
        <v>25</v>
      </c>
      <c r="B197">
        <v>70147.42</v>
      </c>
      <c r="C197">
        <v>1306.96</v>
      </c>
      <c r="D197">
        <v>16934.68</v>
      </c>
      <c r="E197">
        <v>88389.06</v>
      </c>
      <c r="F197" t="s">
        <v>17</v>
      </c>
      <c r="G197">
        <v>2017</v>
      </c>
      <c r="H197" t="s">
        <v>37</v>
      </c>
      <c r="I197" t="s">
        <v>18</v>
      </c>
      <c r="J197" t="s">
        <v>2</v>
      </c>
      <c r="K197">
        <v>1306.96</v>
      </c>
    </row>
    <row r="198" spans="1:11" x14ac:dyDescent="0.35">
      <c r="A198" t="s">
        <v>25</v>
      </c>
      <c r="B198">
        <v>70147.42</v>
      </c>
      <c r="C198">
        <v>1306.96</v>
      </c>
      <c r="D198">
        <v>16934.68</v>
      </c>
      <c r="E198">
        <v>88389.06</v>
      </c>
      <c r="F198" t="s">
        <v>17</v>
      </c>
      <c r="G198">
        <v>2017</v>
      </c>
      <c r="H198" t="s">
        <v>37</v>
      </c>
      <c r="I198" t="s">
        <v>18</v>
      </c>
      <c r="J198" t="s">
        <v>3</v>
      </c>
      <c r="K198">
        <v>16934.68</v>
      </c>
    </row>
    <row r="199" spans="1:11" x14ac:dyDescent="0.35">
      <c r="A199" t="s">
        <v>26</v>
      </c>
      <c r="B199">
        <v>78213.62</v>
      </c>
      <c r="C199">
        <v>1167.77</v>
      </c>
      <c r="D199">
        <v>16573.53</v>
      </c>
      <c r="E199">
        <v>95954.92</v>
      </c>
      <c r="F199" t="s">
        <v>17</v>
      </c>
      <c r="G199">
        <v>2017</v>
      </c>
      <c r="H199" t="s">
        <v>37</v>
      </c>
      <c r="I199" t="s">
        <v>18</v>
      </c>
      <c r="J199" t="s">
        <v>1</v>
      </c>
      <c r="K199">
        <v>78213.62</v>
      </c>
    </row>
    <row r="200" spans="1:11" x14ac:dyDescent="0.35">
      <c r="A200" t="s">
        <v>26</v>
      </c>
      <c r="B200">
        <v>78213.62</v>
      </c>
      <c r="C200">
        <v>1167.77</v>
      </c>
      <c r="D200">
        <v>16573.53</v>
      </c>
      <c r="E200">
        <v>95954.92</v>
      </c>
      <c r="F200" t="s">
        <v>17</v>
      </c>
      <c r="G200">
        <v>2017</v>
      </c>
      <c r="H200" t="s">
        <v>37</v>
      </c>
      <c r="I200" t="s">
        <v>18</v>
      </c>
      <c r="J200" t="s">
        <v>2</v>
      </c>
      <c r="K200">
        <v>1167.77</v>
      </c>
    </row>
    <row r="201" spans="1:11" x14ac:dyDescent="0.35">
      <c r="A201" t="s">
        <v>26</v>
      </c>
      <c r="B201">
        <v>78213.62</v>
      </c>
      <c r="C201">
        <v>1167.77</v>
      </c>
      <c r="D201">
        <v>16573.53</v>
      </c>
      <c r="E201">
        <v>95954.92</v>
      </c>
      <c r="F201" t="s">
        <v>17</v>
      </c>
      <c r="G201">
        <v>2017</v>
      </c>
      <c r="H201" t="s">
        <v>37</v>
      </c>
      <c r="I201" t="s">
        <v>18</v>
      </c>
      <c r="J201" t="s">
        <v>3</v>
      </c>
      <c r="K201">
        <v>16573.53</v>
      </c>
    </row>
    <row r="202" spans="1:11" x14ac:dyDescent="0.35">
      <c r="A202" t="s">
        <v>16</v>
      </c>
      <c r="B202">
        <v>148768.69</v>
      </c>
      <c r="C202">
        <v>1898.44</v>
      </c>
      <c r="D202">
        <v>13673.79</v>
      </c>
      <c r="E202">
        <v>164340.92000000001</v>
      </c>
      <c r="F202" t="s">
        <v>17</v>
      </c>
      <c r="G202">
        <v>2017</v>
      </c>
      <c r="H202" t="s">
        <v>38</v>
      </c>
      <c r="I202" t="s">
        <v>18</v>
      </c>
      <c r="J202" t="s">
        <v>1</v>
      </c>
      <c r="K202">
        <v>148768.69</v>
      </c>
    </row>
    <row r="203" spans="1:11" x14ac:dyDescent="0.35">
      <c r="A203" t="s">
        <v>16</v>
      </c>
      <c r="B203">
        <v>148768.69</v>
      </c>
      <c r="C203">
        <v>1898.44</v>
      </c>
      <c r="D203">
        <v>13673.79</v>
      </c>
      <c r="E203">
        <v>164340.92000000001</v>
      </c>
      <c r="F203" t="s">
        <v>17</v>
      </c>
      <c r="G203">
        <v>2017</v>
      </c>
      <c r="H203" t="s">
        <v>38</v>
      </c>
      <c r="I203" t="s">
        <v>18</v>
      </c>
      <c r="J203" t="s">
        <v>2</v>
      </c>
      <c r="K203">
        <v>1898.44</v>
      </c>
    </row>
    <row r="204" spans="1:11" x14ac:dyDescent="0.35">
      <c r="A204" t="s">
        <v>16</v>
      </c>
      <c r="B204">
        <v>148768.69</v>
      </c>
      <c r="C204">
        <v>1898.44</v>
      </c>
      <c r="D204">
        <v>13673.79</v>
      </c>
      <c r="E204">
        <v>164340.92000000001</v>
      </c>
      <c r="F204" t="s">
        <v>17</v>
      </c>
      <c r="G204">
        <v>2017</v>
      </c>
      <c r="H204" t="s">
        <v>38</v>
      </c>
      <c r="I204" t="s">
        <v>18</v>
      </c>
      <c r="J204" t="s">
        <v>3</v>
      </c>
      <c r="K204">
        <v>13673.79</v>
      </c>
    </row>
    <row r="205" spans="1:11" x14ac:dyDescent="0.35">
      <c r="A205" t="s">
        <v>25</v>
      </c>
      <c r="B205">
        <v>97733.39</v>
      </c>
      <c r="C205">
        <v>1111.3499999999999</v>
      </c>
      <c r="D205">
        <v>10937.11</v>
      </c>
      <c r="E205">
        <v>109781.85</v>
      </c>
      <c r="F205" t="s">
        <v>17</v>
      </c>
      <c r="G205">
        <v>2017</v>
      </c>
      <c r="H205" t="s">
        <v>38</v>
      </c>
      <c r="I205" t="s">
        <v>18</v>
      </c>
      <c r="J205" t="s">
        <v>1</v>
      </c>
      <c r="K205">
        <v>97733.39</v>
      </c>
    </row>
    <row r="206" spans="1:11" x14ac:dyDescent="0.35">
      <c r="A206" t="s">
        <v>25</v>
      </c>
      <c r="B206">
        <v>97733.39</v>
      </c>
      <c r="C206">
        <v>1111.3499999999999</v>
      </c>
      <c r="D206">
        <v>10937.11</v>
      </c>
      <c r="E206">
        <v>109781.85</v>
      </c>
      <c r="F206" t="s">
        <v>17</v>
      </c>
      <c r="G206">
        <v>2017</v>
      </c>
      <c r="H206" t="s">
        <v>38</v>
      </c>
      <c r="I206" t="s">
        <v>18</v>
      </c>
      <c r="J206" t="s">
        <v>2</v>
      </c>
      <c r="K206">
        <v>1111.3499999999999</v>
      </c>
    </row>
    <row r="207" spans="1:11" x14ac:dyDescent="0.35">
      <c r="A207" t="s">
        <v>25</v>
      </c>
      <c r="B207">
        <v>97733.39</v>
      </c>
      <c r="C207">
        <v>1111.3499999999999</v>
      </c>
      <c r="D207">
        <v>10937.11</v>
      </c>
      <c r="E207">
        <v>109781.85</v>
      </c>
      <c r="F207" t="s">
        <v>17</v>
      </c>
      <c r="G207">
        <v>2017</v>
      </c>
      <c r="H207" t="s">
        <v>38</v>
      </c>
      <c r="I207" t="s">
        <v>18</v>
      </c>
      <c r="J207" t="s">
        <v>3</v>
      </c>
      <c r="K207">
        <v>10937.11</v>
      </c>
    </row>
    <row r="208" spans="1:11" x14ac:dyDescent="0.35">
      <c r="A208" t="s">
        <v>26</v>
      </c>
      <c r="B208">
        <v>131087.22</v>
      </c>
      <c r="C208">
        <v>1673.69</v>
      </c>
      <c r="D208">
        <v>16538.189999999999</v>
      </c>
      <c r="E208">
        <v>149299.1</v>
      </c>
      <c r="F208" t="s">
        <v>17</v>
      </c>
      <c r="G208">
        <v>2017</v>
      </c>
      <c r="H208" t="s">
        <v>38</v>
      </c>
      <c r="I208" t="s">
        <v>18</v>
      </c>
      <c r="J208" t="s">
        <v>1</v>
      </c>
      <c r="K208">
        <v>131087.22</v>
      </c>
    </row>
    <row r="209" spans="1:11" x14ac:dyDescent="0.35">
      <c r="A209" t="s">
        <v>26</v>
      </c>
      <c r="B209">
        <v>131087.22</v>
      </c>
      <c r="C209">
        <v>1673.69</v>
      </c>
      <c r="D209">
        <v>16538.189999999999</v>
      </c>
      <c r="E209">
        <v>149299.1</v>
      </c>
      <c r="F209" t="s">
        <v>17</v>
      </c>
      <c r="G209">
        <v>2017</v>
      </c>
      <c r="H209" t="s">
        <v>38</v>
      </c>
      <c r="I209" t="s">
        <v>18</v>
      </c>
      <c r="J209" t="s">
        <v>2</v>
      </c>
      <c r="K209">
        <v>1673.69</v>
      </c>
    </row>
    <row r="210" spans="1:11" x14ac:dyDescent="0.35">
      <c r="A210" t="s">
        <v>26</v>
      </c>
      <c r="B210">
        <v>131087.22</v>
      </c>
      <c r="C210">
        <v>1673.69</v>
      </c>
      <c r="D210">
        <v>16538.189999999999</v>
      </c>
      <c r="E210">
        <v>149299.1</v>
      </c>
      <c r="F210" t="s">
        <v>17</v>
      </c>
      <c r="G210">
        <v>2017</v>
      </c>
      <c r="H210" t="s">
        <v>38</v>
      </c>
      <c r="I210" t="s">
        <v>18</v>
      </c>
      <c r="J210" t="s">
        <v>3</v>
      </c>
      <c r="K210">
        <v>16538.189999999999</v>
      </c>
    </row>
    <row r="211" spans="1:11" x14ac:dyDescent="0.35">
      <c r="A211" t="s">
        <v>16</v>
      </c>
      <c r="B211">
        <v>152479.07999999999</v>
      </c>
      <c r="C211">
        <v>1343.85</v>
      </c>
      <c r="D211">
        <v>12802.07</v>
      </c>
      <c r="E211">
        <v>166625</v>
      </c>
      <c r="F211" t="s">
        <v>17</v>
      </c>
      <c r="G211">
        <v>2017</v>
      </c>
      <c r="H211" t="s">
        <v>39</v>
      </c>
      <c r="I211" t="s">
        <v>18</v>
      </c>
      <c r="J211" t="s">
        <v>1</v>
      </c>
      <c r="K211">
        <v>152479.07999999999</v>
      </c>
    </row>
    <row r="212" spans="1:11" x14ac:dyDescent="0.35">
      <c r="A212" t="s">
        <v>16</v>
      </c>
      <c r="B212">
        <v>152479.07999999999</v>
      </c>
      <c r="C212">
        <v>1343.85</v>
      </c>
      <c r="D212">
        <v>12802.07</v>
      </c>
      <c r="E212">
        <v>166625</v>
      </c>
      <c r="F212" t="s">
        <v>17</v>
      </c>
      <c r="G212">
        <v>2017</v>
      </c>
      <c r="H212" t="s">
        <v>39</v>
      </c>
      <c r="I212" t="s">
        <v>18</v>
      </c>
      <c r="J212" t="s">
        <v>2</v>
      </c>
      <c r="K212">
        <v>1343.85</v>
      </c>
    </row>
    <row r="213" spans="1:11" x14ac:dyDescent="0.35">
      <c r="A213" t="s">
        <v>16</v>
      </c>
      <c r="B213">
        <v>152479.07999999999</v>
      </c>
      <c r="C213">
        <v>1343.85</v>
      </c>
      <c r="D213">
        <v>12802.07</v>
      </c>
      <c r="E213">
        <v>166625</v>
      </c>
      <c r="F213" t="s">
        <v>17</v>
      </c>
      <c r="G213">
        <v>2017</v>
      </c>
      <c r="H213" t="s">
        <v>39</v>
      </c>
      <c r="I213" t="s">
        <v>18</v>
      </c>
      <c r="J213" t="s">
        <v>3</v>
      </c>
      <c r="K213">
        <v>12802.07</v>
      </c>
    </row>
    <row r="214" spans="1:11" x14ac:dyDescent="0.35">
      <c r="A214" t="s">
        <v>25</v>
      </c>
      <c r="B214">
        <v>153323.82999999999</v>
      </c>
      <c r="C214">
        <v>1678.65</v>
      </c>
      <c r="D214">
        <v>8294.0499999999993</v>
      </c>
      <c r="E214">
        <v>163296.52999999997</v>
      </c>
      <c r="F214" t="s">
        <v>17</v>
      </c>
      <c r="G214">
        <v>2017</v>
      </c>
      <c r="H214" t="s">
        <v>39</v>
      </c>
      <c r="I214" t="s">
        <v>18</v>
      </c>
      <c r="J214" t="s">
        <v>1</v>
      </c>
      <c r="K214">
        <v>153323.82999999999</v>
      </c>
    </row>
    <row r="215" spans="1:11" x14ac:dyDescent="0.35">
      <c r="A215" t="s">
        <v>25</v>
      </c>
      <c r="B215">
        <v>153323.82999999999</v>
      </c>
      <c r="C215">
        <v>1678.65</v>
      </c>
      <c r="D215">
        <v>8294.0499999999993</v>
      </c>
      <c r="E215">
        <v>163296.52999999997</v>
      </c>
      <c r="F215" t="s">
        <v>17</v>
      </c>
      <c r="G215">
        <v>2017</v>
      </c>
      <c r="H215" t="s">
        <v>39</v>
      </c>
      <c r="I215" t="s">
        <v>18</v>
      </c>
      <c r="J215" t="s">
        <v>2</v>
      </c>
      <c r="K215">
        <v>1678.65</v>
      </c>
    </row>
    <row r="216" spans="1:11" x14ac:dyDescent="0.35">
      <c r="A216" t="s">
        <v>25</v>
      </c>
      <c r="B216">
        <v>153323.82999999999</v>
      </c>
      <c r="C216">
        <v>1678.65</v>
      </c>
      <c r="D216">
        <v>8294.0499999999993</v>
      </c>
      <c r="E216">
        <v>163296.52999999997</v>
      </c>
      <c r="F216" t="s">
        <v>17</v>
      </c>
      <c r="G216">
        <v>2017</v>
      </c>
      <c r="H216" t="s">
        <v>39</v>
      </c>
      <c r="I216" t="s">
        <v>18</v>
      </c>
      <c r="J216" t="s">
        <v>3</v>
      </c>
      <c r="K216">
        <v>8294.0499999999993</v>
      </c>
    </row>
    <row r="217" spans="1:11" x14ac:dyDescent="0.35">
      <c r="A217" t="s">
        <v>26</v>
      </c>
      <c r="B217">
        <v>106249.4</v>
      </c>
      <c r="C217">
        <v>1513.11</v>
      </c>
      <c r="D217">
        <v>8581.73</v>
      </c>
      <c r="E217">
        <v>116344.23999999999</v>
      </c>
      <c r="F217" t="s">
        <v>17</v>
      </c>
      <c r="G217">
        <v>2017</v>
      </c>
      <c r="H217" t="s">
        <v>39</v>
      </c>
      <c r="I217" t="s">
        <v>18</v>
      </c>
      <c r="J217" t="s">
        <v>1</v>
      </c>
      <c r="K217">
        <v>106249.4</v>
      </c>
    </row>
    <row r="218" spans="1:11" x14ac:dyDescent="0.35">
      <c r="A218" t="s">
        <v>26</v>
      </c>
      <c r="B218">
        <v>106249.4</v>
      </c>
      <c r="C218">
        <v>1513.11</v>
      </c>
      <c r="D218">
        <v>8581.73</v>
      </c>
      <c r="E218">
        <v>116344.23999999999</v>
      </c>
      <c r="F218" t="s">
        <v>17</v>
      </c>
      <c r="G218">
        <v>2017</v>
      </c>
      <c r="H218" t="s">
        <v>39</v>
      </c>
      <c r="I218" t="s">
        <v>18</v>
      </c>
      <c r="J218" t="s">
        <v>2</v>
      </c>
      <c r="K218">
        <v>1513.11</v>
      </c>
    </row>
    <row r="219" spans="1:11" x14ac:dyDescent="0.35">
      <c r="A219" t="s">
        <v>26</v>
      </c>
      <c r="B219">
        <v>106249.4</v>
      </c>
      <c r="C219">
        <v>1513.11</v>
      </c>
      <c r="D219">
        <v>8581.73</v>
      </c>
      <c r="E219">
        <v>116344.23999999999</v>
      </c>
      <c r="F219" t="s">
        <v>17</v>
      </c>
      <c r="G219">
        <v>2017</v>
      </c>
      <c r="H219" t="s">
        <v>39</v>
      </c>
      <c r="I219" t="s">
        <v>18</v>
      </c>
      <c r="J219" t="s">
        <v>3</v>
      </c>
      <c r="K219">
        <v>8581.73</v>
      </c>
    </row>
    <row r="220" spans="1:11" x14ac:dyDescent="0.35">
      <c r="A220" t="s">
        <v>16</v>
      </c>
      <c r="B220">
        <v>88854.06</v>
      </c>
      <c r="C220">
        <v>1653.85</v>
      </c>
      <c r="D220">
        <v>16886.009999999998</v>
      </c>
      <c r="E220">
        <v>107393.92</v>
      </c>
      <c r="F220" t="s">
        <v>17</v>
      </c>
      <c r="G220">
        <v>2018</v>
      </c>
      <c r="H220" t="s">
        <v>10</v>
      </c>
      <c r="I220" t="s">
        <v>18</v>
      </c>
      <c r="J220" t="s">
        <v>1</v>
      </c>
      <c r="K220">
        <v>88854.06</v>
      </c>
    </row>
    <row r="221" spans="1:11" x14ac:dyDescent="0.35">
      <c r="A221" t="s">
        <v>16</v>
      </c>
      <c r="B221">
        <v>88854.06</v>
      </c>
      <c r="C221">
        <v>1653.85</v>
      </c>
      <c r="D221">
        <v>16886.009999999998</v>
      </c>
      <c r="E221">
        <v>107393.92</v>
      </c>
      <c r="F221" t="s">
        <v>17</v>
      </c>
      <c r="G221">
        <v>2018</v>
      </c>
      <c r="H221" t="s">
        <v>10</v>
      </c>
      <c r="I221" t="s">
        <v>18</v>
      </c>
      <c r="J221" t="s">
        <v>2</v>
      </c>
      <c r="K221">
        <v>1653.85</v>
      </c>
    </row>
    <row r="222" spans="1:11" x14ac:dyDescent="0.35">
      <c r="A222" t="s">
        <v>16</v>
      </c>
      <c r="B222">
        <v>88854.06</v>
      </c>
      <c r="C222">
        <v>1653.85</v>
      </c>
      <c r="D222">
        <v>16886.009999999998</v>
      </c>
      <c r="E222">
        <v>107393.92</v>
      </c>
      <c r="F222" t="s">
        <v>17</v>
      </c>
      <c r="G222">
        <v>2018</v>
      </c>
      <c r="H222" t="s">
        <v>10</v>
      </c>
      <c r="I222" t="s">
        <v>18</v>
      </c>
      <c r="J222" t="s">
        <v>3</v>
      </c>
      <c r="K222">
        <v>16886.009999999998</v>
      </c>
    </row>
    <row r="223" spans="1:11" x14ac:dyDescent="0.35">
      <c r="A223" t="s">
        <v>25</v>
      </c>
      <c r="B223">
        <v>100647.08</v>
      </c>
      <c r="C223">
        <v>1549.07</v>
      </c>
      <c r="D223">
        <v>10112.200000000001</v>
      </c>
      <c r="E223">
        <v>112308.35</v>
      </c>
      <c r="F223" t="s">
        <v>17</v>
      </c>
      <c r="G223">
        <v>2018</v>
      </c>
      <c r="H223" t="s">
        <v>10</v>
      </c>
      <c r="I223" t="s">
        <v>18</v>
      </c>
      <c r="J223" t="s">
        <v>1</v>
      </c>
      <c r="K223">
        <v>100647.08</v>
      </c>
    </row>
    <row r="224" spans="1:11" x14ac:dyDescent="0.35">
      <c r="A224" t="s">
        <v>25</v>
      </c>
      <c r="B224">
        <v>100647.08</v>
      </c>
      <c r="C224">
        <v>1549.07</v>
      </c>
      <c r="D224">
        <v>10112.200000000001</v>
      </c>
      <c r="E224">
        <v>112308.35</v>
      </c>
      <c r="F224" t="s">
        <v>17</v>
      </c>
      <c r="G224">
        <v>2018</v>
      </c>
      <c r="H224" t="s">
        <v>10</v>
      </c>
      <c r="I224" t="s">
        <v>18</v>
      </c>
      <c r="J224" t="s">
        <v>2</v>
      </c>
      <c r="K224">
        <v>1549.07</v>
      </c>
    </row>
    <row r="225" spans="1:11" x14ac:dyDescent="0.35">
      <c r="A225" t="s">
        <v>25</v>
      </c>
      <c r="B225">
        <v>100647.08</v>
      </c>
      <c r="C225">
        <v>1549.07</v>
      </c>
      <c r="D225">
        <v>10112.200000000001</v>
      </c>
      <c r="E225">
        <v>112308.35</v>
      </c>
      <c r="F225" t="s">
        <v>17</v>
      </c>
      <c r="G225">
        <v>2018</v>
      </c>
      <c r="H225" t="s">
        <v>10</v>
      </c>
      <c r="I225" t="s">
        <v>18</v>
      </c>
      <c r="J225" t="s">
        <v>3</v>
      </c>
      <c r="K225">
        <v>10112.200000000001</v>
      </c>
    </row>
    <row r="226" spans="1:11" x14ac:dyDescent="0.35">
      <c r="A226" t="s">
        <v>26</v>
      </c>
      <c r="B226">
        <v>151648.59</v>
      </c>
      <c r="C226">
        <v>1687.02</v>
      </c>
      <c r="D226">
        <v>13708.2</v>
      </c>
      <c r="E226">
        <v>167043.81</v>
      </c>
      <c r="F226" t="s">
        <v>17</v>
      </c>
      <c r="G226">
        <v>2018</v>
      </c>
      <c r="H226" t="s">
        <v>10</v>
      </c>
      <c r="I226" t="s">
        <v>18</v>
      </c>
      <c r="J226" t="s">
        <v>1</v>
      </c>
      <c r="K226">
        <v>151648.59</v>
      </c>
    </row>
    <row r="227" spans="1:11" x14ac:dyDescent="0.35">
      <c r="A227" t="s">
        <v>26</v>
      </c>
      <c r="B227">
        <v>151648.59</v>
      </c>
      <c r="C227">
        <v>1687.02</v>
      </c>
      <c r="D227">
        <v>13708.2</v>
      </c>
      <c r="E227">
        <v>167043.81</v>
      </c>
      <c r="F227" t="s">
        <v>17</v>
      </c>
      <c r="G227">
        <v>2018</v>
      </c>
      <c r="H227" t="s">
        <v>10</v>
      </c>
      <c r="I227" t="s">
        <v>18</v>
      </c>
      <c r="J227" t="s">
        <v>2</v>
      </c>
      <c r="K227">
        <v>1687.02</v>
      </c>
    </row>
    <row r="228" spans="1:11" x14ac:dyDescent="0.35">
      <c r="A228" t="s">
        <v>26</v>
      </c>
      <c r="B228">
        <v>151648.59</v>
      </c>
      <c r="C228">
        <v>1687.02</v>
      </c>
      <c r="D228">
        <v>13708.2</v>
      </c>
      <c r="E228">
        <v>167043.81</v>
      </c>
      <c r="F228" t="s">
        <v>17</v>
      </c>
      <c r="G228">
        <v>2018</v>
      </c>
      <c r="H228" t="s">
        <v>10</v>
      </c>
      <c r="I228" t="s">
        <v>18</v>
      </c>
      <c r="J228" t="s">
        <v>3</v>
      </c>
      <c r="K228">
        <v>13708.2</v>
      </c>
    </row>
    <row r="229" spans="1:11" x14ac:dyDescent="0.35">
      <c r="A229" t="s">
        <v>16</v>
      </c>
      <c r="B229">
        <v>138965.25</v>
      </c>
      <c r="C229">
        <v>1963.54</v>
      </c>
      <c r="D229">
        <v>13388.9</v>
      </c>
      <c r="E229">
        <v>154317.69</v>
      </c>
      <c r="F229" t="s">
        <v>17</v>
      </c>
      <c r="G229">
        <v>2018</v>
      </c>
      <c r="H229" t="s">
        <v>29</v>
      </c>
      <c r="I229" t="s">
        <v>18</v>
      </c>
      <c r="J229" t="s">
        <v>1</v>
      </c>
      <c r="K229">
        <v>138965.25</v>
      </c>
    </row>
    <row r="230" spans="1:11" x14ac:dyDescent="0.35">
      <c r="A230" t="s">
        <v>16</v>
      </c>
      <c r="B230">
        <v>138965.25</v>
      </c>
      <c r="C230">
        <v>1963.54</v>
      </c>
      <c r="D230">
        <v>13388.9</v>
      </c>
      <c r="E230">
        <v>154317.69</v>
      </c>
      <c r="F230" t="s">
        <v>17</v>
      </c>
      <c r="G230">
        <v>2018</v>
      </c>
      <c r="H230" t="s">
        <v>29</v>
      </c>
      <c r="I230" t="s">
        <v>18</v>
      </c>
      <c r="J230" t="s">
        <v>2</v>
      </c>
      <c r="K230">
        <v>1963.54</v>
      </c>
    </row>
    <row r="231" spans="1:11" x14ac:dyDescent="0.35">
      <c r="A231" t="s">
        <v>16</v>
      </c>
      <c r="B231">
        <v>138965.25</v>
      </c>
      <c r="C231">
        <v>1963.54</v>
      </c>
      <c r="D231">
        <v>13388.9</v>
      </c>
      <c r="E231">
        <v>154317.69</v>
      </c>
      <c r="F231" t="s">
        <v>17</v>
      </c>
      <c r="G231">
        <v>2018</v>
      </c>
      <c r="H231" t="s">
        <v>29</v>
      </c>
      <c r="I231" t="s">
        <v>18</v>
      </c>
      <c r="J231" t="s">
        <v>3</v>
      </c>
      <c r="K231">
        <v>13388.9</v>
      </c>
    </row>
    <row r="232" spans="1:11" x14ac:dyDescent="0.35">
      <c r="A232" t="s">
        <v>25</v>
      </c>
      <c r="B232">
        <v>90132.5</v>
      </c>
      <c r="C232">
        <v>1223.57</v>
      </c>
      <c r="D232">
        <v>14727.79</v>
      </c>
      <c r="E232">
        <v>106083.86000000002</v>
      </c>
      <c r="F232" t="s">
        <v>17</v>
      </c>
      <c r="G232">
        <v>2018</v>
      </c>
      <c r="H232" t="s">
        <v>29</v>
      </c>
      <c r="I232" t="s">
        <v>18</v>
      </c>
      <c r="J232" t="s">
        <v>1</v>
      </c>
      <c r="K232">
        <v>90132.5</v>
      </c>
    </row>
    <row r="233" spans="1:11" x14ac:dyDescent="0.35">
      <c r="A233" t="s">
        <v>25</v>
      </c>
      <c r="B233">
        <v>90132.5</v>
      </c>
      <c r="C233">
        <v>1223.57</v>
      </c>
      <c r="D233">
        <v>14727.79</v>
      </c>
      <c r="E233">
        <v>106083.86000000002</v>
      </c>
      <c r="F233" t="s">
        <v>17</v>
      </c>
      <c r="G233">
        <v>2018</v>
      </c>
      <c r="H233" t="s">
        <v>29</v>
      </c>
      <c r="I233" t="s">
        <v>18</v>
      </c>
      <c r="J233" t="s">
        <v>2</v>
      </c>
      <c r="K233">
        <v>1223.57</v>
      </c>
    </row>
    <row r="234" spans="1:11" x14ac:dyDescent="0.35">
      <c r="A234" t="s">
        <v>25</v>
      </c>
      <c r="B234">
        <v>90132.5</v>
      </c>
      <c r="C234">
        <v>1223.57</v>
      </c>
      <c r="D234">
        <v>14727.79</v>
      </c>
      <c r="E234">
        <v>106083.86000000002</v>
      </c>
      <c r="F234" t="s">
        <v>17</v>
      </c>
      <c r="G234">
        <v>2018</v>
      </c>
      <c r="H234" t="s">
        <v>29</v>
      </c>
      <c r="I234" t="s">
        <v>18</v>
      </c>
      <c r="J234" t="s">
        <v>3</v>
      </c>
      <c r="K234">
        <v>14727.79</v>
      </c>
    </row>
    <row r="235" spans="1:11" x14ac:dyDescent="0.35">
      <c r="A235" t="s">
        <v>26</v>
      </c>
      <c r="B235">
        <v>147205.04999999999</v>
      </c>
      <c r="C235">
        <v>1411.43</v>
      </c>
      <c r="D235">
        <v>11754.58</v>
      </c>
      <c r="E235">
        <v>160371.05999999997</v>
      </c>
      <c r="F235" t="s">
        <v>17</v>
      </c>
      <c r="G235">
        <v>2018</v>
      </c>
      <c r="H235" t="s">
        <v>29</v>
      </c>
      <c r="I235" t="s">
        <v>18</v>
      </c>
      <c r="J235" t="s">
        <v>1</v>
      </c>
      <c r="K235">
        <v>147205.04999999999</v>
      </c>
    </row>
    <row r="236" spans="1:11" x14ac:dyDescent="0.35">
      <c r="A236" t="s">
        <v>26</v>
      </c>
      <c r="B236">
        <v>147205.04999999999</v>
      </c>
      <c r="C236">
        <v>1411.43</v>
      </c>
      <c r="D236">
        <v>11754.58</v>
      </c>
      <c r="E236">
        <v>160371.05999999997</v>
      </c>
      <c r="F236" t="s">
        <v>17</v>
      </c>
      <c r="G236">
        <v>2018</v>
      </c>
      <c r="H236" t="s">
        <v>29</v>
      </c>
      <c r="I236" t="s">
        <v>18</v>
      </c>
      <c r="J236" t="s">
        <v>2</v>
      </c>
      <c r="K236">
        <v>1411.43</v>
      </c>
    </row>
    <row r="237" spans="1:11" x14ac:dyDescent="0.35">
      <c r="A237" t="s">
        <v>26</v>
      </c>
      <c r="B237">
        <v>147205.04999999999</v>
      </c>
      <c r="C237">
        <v>1411.43</v>
      </c>
      <c r="D237">
        <v>11754.58</v>
      </c>
      <c r="E237">
        <v>160371.05999999997</v>
      </c>
      <c r="F237" t="s">
        <v>17</v>
      </c>
      <c r="G237">
        <v>2018</v>
      </c>
      <c r="H237" t="s">
        <v>29</v>
      </c>
      <c r="I237" t="s">
        <v>18</v>
      </c>
      <c r="J237" t="s">
        <v>3</v>
      </c>
      <c r="K237">
        <v>11754.58</v>
      </c>
    </row>
    <row r="238" spans="1:11" x14ac:dyDescent="0.35">
      <c r="A238" t="s">
        <v>16</v>
      </c>
      <c r="B238">
        <v>138795.99</v>
      </c>
      <c r="C238">
        <v>1901.85</v>
      </c>
      <c r="D238">
        <v>15603.85</v>
      </c>
      <c r="E238">
        <v>156301.69</v>
      </c>
      <c r="F238" t="s">
        <v>17</v>
      </c>
      <c r="G238">
        <v>2018</v>
      </c>
      <c r="H238" t="s">
        <v>30</v>
      </c>
      <c r="I238" t="s">
        <v>18</v>
      </c>
      <c r="J238" t="s">
        <v>1</v>
      </c>
      <c r="K238">
        <v>138795.99</v>
      </c>
    </row>
    <row r="239" spans="1:11" x14ac:dyDescent="0.35">
      <c r="A239" t="s">
        <v>16</v>
      </c>
      <c r="B239">
        <v>138795.99</v>
      </c>
      <c r="C239">
        <v>1901.85</v>
      </c>
      <c r="D239">
        <v>15603.85</v>
      </c>
      <c r="E239">
        <v>156301.69</v>
      </c>
      <c r="F239" t="s">
        <v>17</v>
      </c>
      <c r="G239">
        <v>2018</v>
      </c>
      <c r="H239" t="s">
        <v>30</v>
      </c>
      <c r="I239" t="s">
        <v>18</v>
      </c>
      <c r="J239" t="s">
        <v>2</v>
      </c>
      <c r="K239">
        <v>1901.85</v>
      </c>
    </row>
    <row r="240" spans="1:11" x14ac:dyDescent="0.35">
      <c r="A240" t="s">
        <v>16</v>
      </c>
      <c r="B240">
        <v>138795.99</v>
      </c>
      <c r="C240">
        <v>1901.85</v>
      </c>
      <c r="D240">
        <v>15603.85</v>
      </c>
      <c r="E240">
        <v>156301.69</v>
      </c>
      <c r="F240" t="s">
        <v>17</v>
      </c>
      <c r="G240">
        <v>2018</v>
      </c>
      <c r="H240" t="s">
        <v>30</v>
      </c>
      <c r="I240" t="s">
        <v>18</v>
      </c>
      <c r="J240" t="s">
        <v>3</v>
      </c>
      <c r="K240">
        <v>15603.85</v>
      </c>
    </row>
    <row r="241" spans="1:11" x14ac:dyDescent="0.35">
      <c r="A241" t="s">
        <v>25</v>
      </c>
      <c r="B241">
        <v>81362.289999999994</v>
      </c>
      <c r="C241">
        <v>1612.93</v>
      </c>
      <c r="D241">
        <v>8693.02</v>
      </c>
      <c r="E241">
        <v>91668.239999999991</v>
      </c>
      <c r="F241" t="s">
        <v>17</v>
      </c>
      <c r="G241">
        <v>2018</v>
      </c>
      <c r="H241" t="s">
        <v>30</v>
      </c>
      <c r="I241" t="s">
        <v>18</v>
      </c>
      <c r="J241" t="s">
        <v>1</v>
      </c>
      <c r="K241">
        <v>81362.289999999994</v>
      </c>
    </row>
    <row r="242" spans="1:11" x14ac:dyDescent="0.35">
      <c r="A242" t="s">
        <v>25</v>
      </c>
      <c r="B242">
        <v>81362.289999999994</v>
      </c>
      <c r="C242">
        <v>1612.93</v>
      </c>
      <c r="D242">
        <v>8693.02</v>
      </c>
      <c r="E242">
        <v>91668.239999999991</v>
      </c>
      <c r="F242" t="s">
        <v>17</v>
      </c>
      <c r="G242">
        <v>2018</v>
      </c>
      <c r="H242" t="s">
        <v>30</v>
      </c>
      <c r="I242" t="s">
        <v>18</v>
      </c>
      <c r="J242" t="s">
        <v>2</v>
      </c>
      <c r="K242">
        <v>1612.93</v>
      </c>
    </row>
    <row r="243" spans="1:11" x14ac:dyDescent="0.35">
      <c r="A243" t="s">
        <v>25</v>
      </c>
      <c r="B243">
        <v>81362.289999999994</v>
      </c>
      <c r="C243">
        <v>1612.93</v>
      </c>
      <c r="D243">
        <v>8693.02</v>
      </c>
      <c r="E243">
        <v>91668.239999999991</v>
      </c>
      <c r="F243" t="s">
        <v>17</v>
      </c>
      <c r="G243">
        <v>2018</v>
      </c>
      <c r="H243" t="s">
        <v>30</v>
      </c>
      <c r="I243" t="s">
        <v>18</v>
      </c>
      <c r="J243" t="s">
        <v>3</v>
      </c>
      <c r="K243">
        <v>8693.02</v>
      </c>
    </row>
    <row r="244" spans="1:11" x14ac:dyDescent="0.35">
      <c r="A244" t="s">
        <v>26</v>
      </c>
      <c r="B244">
        <v>80028.98</v>
      </c>
      <c r="C244">
        <v>1719.88</v>
      </c>
      <c r="D244">
        <v>10700.89</v>
      </c>
      <c r="E244">
        <v>92449.75</v>
      </c>
      <c r="F244" t="s">
        <v>17</v>
      </c>
      <c r="G244">
        <v>2018</v>
      </c>
      <c r="H244" t="s">
        <v>30</v>
      </c>
      <c r="I244" t="s">
        <v>18</v>
      </c>
      <c r="J244" t="s">
        <v>1</v>
      </c>
      <c r="K244">
        <v>80028.98</v>
      </c>
    </row>
    <row r="245" spans="1:11" x14ac:dyDescent="0.35">
      <c r="A245" t="s">
        <v>26</v>
      </c>
      <c r="B245">
        <v>80028.98</v>
      </c>
      <c r="C245">
        <v>1719.88</v>
      </c>
      <c r="D245">
        <v>10700.89</v>
      </c>
      <c r="E245">
        <v>92449.75</v>
      </c>
      <c r="F245" t="s">
        <v>17</v>
      </c>
      <c r="G245">
        <v>2018</v>
      </c>
      <c r="H245" t="s">
        <v>30</v>
      </c>
      <c r="I245" t="s">
        <v>18</v>
      </c>
      <c r="J245" t="s">
        <v>2</v>
      </c>
      <c r="K245">
        <v>1719.88</v>
      </c>
    </row>
    <row r="246" spans="1:11" x14ac:dyDescent="0.35">
      <c r="A246" t="s">
        <v>26</v>
      </c>
      <c r="B246">
        <v>80028.98</v>
      </c>
      <c r="C246">
        <v>1719.88</v>
      </c>
      <c r="D246">
        <v>10700.89</v>
      </c>
      <c r="E246">
        <v>92449.75</v>
      </c>
      <c r="F246" t="s">
        <v>17</v>
      </c>
      <c r="G246">
        <v>2018</v>
      </c>
      <c r="H246" t="s">
        <v>30</v>
      </c>
      <c r="I246" t="s">
        <v>18</v>
      </c>
      <c r="J246" t="s">
        <v>3</v>
      </c>
      <c r="K246">
        <v>10700.89</v>
      </c>
    </row>
    <row r="247" spans="1:11" x14ac:dyDescent="0.35">
      <c r="A247" t="s">
        <v>16</v>
      </c>
      <c r="B247">
        <v>132308.31</v>
      </c>
      <c r="C247">
        <v>1787.46</v>
      </c>
      <c r="D247">
        <v>11554.01</v>
      </c>
      <c r="E247">
        <v>145649.78</v>
      </c>
      <c r="F247" t="s">
        <v>17</v>
      </c>
      <c r="G247">
        <v>2018</v>
      </c>
      <c r="H247" t="s">
        <v>31</v>
      </c>
      <c r="I247" t="s">
        <v>18</v>
      </c>
      <c r="J247" t="s">
        <v>1</v>
      </c>
      <c r="K247">
        <v>132308.31</v>
      </c>
    </row>
    <row r="248" spans="1:11" x14ac:dyDescent="0.35">
      <c r="A248" t="s">
        <v>16</v>
      </c>
      <c r="B248">
        <v>132308.31</v>
      </c>
      <c r="C248">
        <v>1787.46</v>
      </c>
      <c r="D248">
        <v>11554.01</v>
      </c>
      <c r="E248">
        <v>145649.78</v>
      </c>
      <c r="F248" t="s">
        <v>17</v>
      </c>
      <c r="G248">
        <v>2018</v>
      </c>
      <c r="H248" t="s">
        <v>31</v>
      </c>
      <c r="I248" t="s">
        <v>18</v>
      </c>
      <c r="J248" t="s">
        <v>2</v>
      </c>
      <c r="K248">
        <v>1787.46</v>
      </c>
    </row>
    <row r="249" spans="1:11" x14ac:dyDescent="0.35">
      <c r="A249" t="s">
        <v>16</v>
      </c>
      <c r="B249">
        <v>132308.31</v>
      </c>
      <c r="C249">
        <v>1787.46</v>
      </c>
      <c r="D249">
        <v>11554.01</v>
      </c>
      <c r="E249">
        <v>145649.78</v>
      </c>
      <c r="F249" t="s">
        <v>17</v>
      </c>
      <c r="G249">
        <v>2018</v>
      </c>
      <c r="H249" t="s">
        <v>31</v>
      </c>
      <c r="I249" t="s">
        <v>18</v>
      </c>
      <c r="J249" t="s">
        <v>3</v>
      </c>
      <c r="K249">
        <v>11554.01</v>
      </c>
    </row>
    <row r="250" spans="1:11" x14ac:dyDescent="0.35">
      <c r="A250" t="s">
        <v>25</v>
      </c>
      <c r="B250">
        <v>113295.08</v>
      </c>
      <c r="C250">
        <v>1200.32</v>
      </c>
      <c r="D250">
        <v>16152.86</v>
      </c>
      <c r="E250">
        <v>130648.26000000001</v>
      </c>
      <c r="F250" t="s">
        <v>17</v>
      </c>
      <c r="G250">
        <v>2018</v>
      </c>
      <c r="H250" t="s">
        <v>31</v>
      </c>
      <c r="I250" t="s">
        <v>18</v>
      </c>
      <c r="J250" t="s">
        <v>1</v>
      </c>
      <c r="K250">
        <v>113295.08</v>
      </c>
    </row>
    <row r="251" spans="1:11" x14ac:dyDescent="0.35">
      <c r="A251" t="s">
        <v>25</v>
      </c>
      <c r="B251">
        <v>113295.08</v>
      </c>
      <c r="C251">
        <v>1200.32</v>
      </c>
      <c r="D251">
        <v>16152.86</v>
      </c>
      <c r="E251">
        <v>130648.26000000001</v>
      </c>
      <c r="F251" t="s">
        <v>17</v>
      </c>
      <c r="G251">
        <v>2018</v>
      </c>
      <c r="H251" t="s">
        <v>31</v>
      </c>
      <c r="I251" t="s">
        <v>18</v>
      </c>
      <c r="J251" t="s">
        <v>2</v>
      </c>
      <c r="K251">
        <v>1200.32</v>
      </c>
    </row>
    <row r="252" spans="1:11" x14ac:dyDescent="0.35">
      <c r="A252" t="s">
        <v>25</v>
      </c>
      <c r="B252">
        <v>113295.08</v>
      </c>
      <c r="C252">
        <v>1200.32</v>
      </c>
      <c r="D252">
        <v>16152.86</v>
      </c>
      <c r="E252">
        <v>130648.26000000001</v>
      </c>
      <c r="F252" t="s">
        <v>17</v>
      </c>
      <c r="G252">
        <v>2018</v>
      </c>
      <c r="H252" t="s">
        <v>31</v>
      </c>
      <c r="I252" t="s">
        <v>18</v>
      </c>
      <c r="J252" t="s">
        <v>3</v>
      </c>
      <c r="K252">
        <v>16152.86</v>
      </c>
    </row>
    <row r="253" spans="1:11" x14ac:dyDescent="0.35">
      <c r="A253" t="s">
        <v>26</v>
      </c>
      <c r="B253">
        <v>156607.66</v>
      </c>
      <c r="C253">
        <v>1920.45</v>
      </c>
      <c r="D253">
        <v>13122.3</v>
      </c>
      <c r="E253">
        <v>171650.41</v>
      </c>
      <c r="F253" t="s">
        <v>17</v>
      </c>
      <c r="G253">
        <v>2018</v>
      </c>
      <c r="H253" t="s">
        <v>31</v>
      </c>
      <c r="I253" t="s">
        <v>18</v>
      </c>
      <c r="J253" t="s">
        <v>1</v>
      </c>
      <c r="K253">
        <v>156607.66</v>
      </c>
    </row>
    <row r="254" spans="1:11" x14ac:dyDescent="0.35">
      <c r="A254" t="s">
        <v>26</v>
      </c>
      <c r="B254">
        <v>156607.66</v>
      </c>
      <c r="C254">
        <v>1920.45</v>
      </c>
      <c r="D254">
        <v>13122.3</v>
      </c>
      <c r="E254">
        <v>171650.41</v>
      </c>
      <c r="F254" t="s">
        <v>17</v>
      </c>
      <c r="G254">
        <v>2018</v>
      </c>
      <c r="H254" t="s">
        <v>31</v>
      </c>
      <c r="I254" t="s">
        <v>18</v>
      </c>
      <c r="J254" t="s">
        <v>2</v>
      </c>
      <c r="K254">
        <v>1920.45</v>
      </c>
    </row>
    <row r="255" spans="1:11" x14ac:dyDescent="0.35">
      <c r="A255" t="s">
        <v>26</v>
      </c>
      <c r="B255">
        <v>156607.66</v>
      </c>
      <c r="C255">
        <v>1920.45</v>
      </c>
      <c r="D255">
        <v>13122.3</v>
      </c>
      <c r="E255">
        <v>171650.41</v>
      </c>
      <c r="F255" t="s">
        <v>17</v>
      </c>
      <c r="G255">
        <v>2018</v>
      </c>
      <c r="H255" t="s">
        <v>31</v>
      </c>
      <c r="I255" t="s">
        <v>18</v>
      </c>
      <c r="J255" t="s">
        <v>3</v>
      </c>
      <c r="K255">
        <v>13122.3</v>
      </c>
    </row>
    <row r="256" spans="1:11" x14ac:dyDescent="0.35">
      <c r="A256" t="s">
        <v>16</v>
      </c>
      <c r="B256">
        <v>67591.78</v>
      </c>
      <c r="C256">
        <v>1243.4100000000001</v>
      </c>
      <c r="D256">
        <v>15156.21</v>
      </c>
      <c r="E256">
        <v>83991.4</v>
      </c>
      <c r="F256" t="s">
        <v>17</v>
      </c>
      <c r="G256">
        <v>2018</v>
      </c>
      <c r="H256" t="s">
        <v>32</v>
      </c>
      <c r="I256" t="s">
        <v>18</v>
      </c>
      <c r="J256" t="s">
        <v>1</v>
      </c>
      <c r="K256">
        <v>67591.78</v>
      </c>
    </row>
    <row r="257" spans="1:11" x14ac:dyDescent="0.35">
      <c r="A257" t="s">
        <v>16</v>
      </c>
      <c r="B257">
        <v>67591.78</v>
      </c>
      <c r="C257">
        <v>1243.4100000000001</v>
      </c>
      <c r="D257">
        <v>15156.21</v>
      </c>
      <c r="E257">
        <v>83991.4</v>
      </c>
      <c r="F257" t="s">
        <v>17</v>
      </c>
      <c r="G257">
        <v>2018</v>
      </c>
      <c r="H257" t="s">
        <v>32</v>
      </c>
      <c r="I257" t="s">
        <v>18</v>
      </c>
      <c r="J257" t="s">
        <v>2</v>
      </c>
      <c r="K257">
        <v>1243.4100000000001</v>
      </c>
    </row>
    <row r="258" spans="1:11" x14ac:dyDescent="0.35">
      <c r="A258" t="s">
        <v>16</v>
      </c>
      <c r="B258">
        <v>67591.78</v>
      </c>
      <c r="C258">
        <v>1243.4100000000001</v>
      </c>
      <c r="D258">
        <v>15156.21</v>
      </c>
      <c r="E258">
        <v>83991.4</v>
      </c>
      <c r="F258" t="s">
        <v>17</v>
      </c>
      <c r="G258">
        <v>2018</v>
      </c>
      <c r="H258" t="s">
        <v>32</v>
      </c>
      <c r="I258" t="s">
        <v>18</v>
      </c>
      <c r="J258" t="s">
        <v>3</v>
      </c>
      <c r="K258">
        <v>15156.21</v>
      </c>
    </row>
    <row r="259" spans="1:11" x14ac:dyDescent="0.35">
      <c r="A259" t="s">
        <v>25</v>
      </c>
      <c r="B259">
        <v>155122.14000000001</v>
      </c>
      <c r="C259">
        <v>1660.05</v>
      </c>
      <c r="D259">
        <v>9483.2099999999991</v>
      </c>
      <c r="E259">
        <v>166265.4</v>
      </c>
      <c r="F259" t="s">
        <v>17</v>
      </c>
      <c r="G259">
        <v>2018</v>
      </c>
      <c r="H259" t="s">
        <v>32</v>
      </c>
      <c r="I259" t="s">
        <v>18</v>
      </c>
      <c r="J259" t="s">
        <v>1</v>
      </c>
      <c r="K259">
        <v>155122.14000000001</v>
      </c>
    </row>
    <row r="260" spans="1:11" x14ac:dyDescent="0.35">
      <c r="A260" t="s">
        <v>25</v>
      </c>
      <c r="B260">
        <v>155122.14000000001</v>
      </c>
      <c r="C260">
        <v>1660.05</v>
      </c>
      <c r="D260">
        <v>9483.2099999999991</v>
      </c>
      <c r="E260">
        <v>166265.4</v>
      </c>
      <c r="F260" t="s">
        <v>17</v>
      </c>
      <c r="G260">
        <v>2018</v>
      </c>
      <c r="H260" t="s">
        <v>32</v>
      </c>
      <c r="I260" t="s">
        <v>18</v>
      </c>
      <c r="J260" t="s">
        <v>2</v>
      </c>
      <c r="K260">
        <v>1660.05</v>
      </c>
    </row>
    <row r="261" spans="1:11" x14ac:dyDescent="0.35">
      <c r="A261" t="s">
        <v>25</v>
      </c>
      <c r="B261">
        <v>155122.14000000001</v>
      </c>
      <c r="C261">
        <v>1660.05</v>
      </c>
      <c r="D261">
        <v>9483.2099999999991</v>
      </c>
      <c r="E261">
        <v>166265.4</v>
      </c>
      <c r="F261" t="s">
        <v>17</v>
      </c>
      <c r="G261">
        <v>2018</v>
      </c>
      <c r="H261" t="s">
        <v>32</v>
      </c>
      <c r="I261" t="s">
        <v>18</v>
      </c>
      <c r="J261" t="s">
        <v>3</v>
      </c>
      <c r="K261">
        <v>9483.2099999999991</v>
      </c>
    </row>
    <row r="262" spans="1:11" x14ac:dyDescent="0.35">
      <c r="A262" t="s">
        <v>26</v>
      </c>
      <c r="B262">
        <v>154758.20000000001</v>
      </c>
      <c r="C262">
        <v>1629.98</v>
      </c>
      <c r="D262">
        <v>13617.37</v>
      </c>
      <c r="E262">
        <v>170005.55000000002</v>
      </c>
      <c r="F262" t="s">
        <v>17</v>
      </c>
      <c r="G262">
        <v>2018</v>
      </c>
      <c r="H262" t="s">
        <v>32</v>
      </c>
      <c r="I262" t="s">
        <v>18</v>
      </c>
      <c r="J262" t="s">
        <v>1</v>
      </c>
      <c r="K262">
        <v>154758.20000000001</v>
      </c>
    </row>
    <row r="263" spans="1:11" x14ac:dyDescent="0.35">
      <c r="A263" t="s">
        <v>26</v>
      </c>
      <c r="B263">
        <v>154758.20000000001</v>
      </c>
      <c r="C263">
        <v>1629.98</v>
      </c>
      <c r="D263">
        <v>13617.37</v>
      </c>
      <c r="E263">
        <v>170005.55000000002</v>
      </c>
      <c r="F263" t="s">
        <v>17</v>
      </c>
      <c r="G263">
        <v>2018</v>
      </c>
      <c r="H263" t="s">
        <v>32</v>
      </c>
      <c r="I263" t="s">
        <v>18</v>
      </c>
      <c r="J263" t="s">
        <v>2</v>
      </c>
      <c r="K263">
        <v>1629.98</v>
      </c>
    </row>
    <row r="264" spans="1:11" x14ac:dyDescent="0.35">
      <c r="A264" t="s">
        <v>26</v>
      </c>
      <c r="B264">
        <v>154758.20000000001</v>
      </c>
      <c r="C264">
        <v>1629.98</v>
      </c>
      <c r="D264">
        <v>13617.37</v>
      </c>
      <c r="E264">
        <v>170005.55000000002</v>
      </c>
      <c r="F264" t="s">
        <v>17</v>
      </c>
      <c r="G264">
        <v>2018</v>
      </c>
      <c r="H264" t="s">
        <v>32</v>
      </c>
      <c r="I264" t="s">
        <v>18</v>
      </c>
      <c r="J264" t="s">
        <v>3</v>
      </c>
      <c r="K264">
        <v>13617.37</v>
      </c>
    </row>
    <row r="265" spans="1:11" x14ac:dyDescent="0.35">
      <c r="A265" t="s">
        <v>16</v>
      </c>
      <c r="B265">
        <v>68251.460000000006</v>
      </c>
      <c r="C265">
        <v>1331.14</v>
      </c>
      <c r="D265">
        <v>8680.6200000000008</v>
      </c>
      <c r="E265">
        <v>78263.22</v>
      </c>
      <c r="F265" t="s">
        <v>17</v>
      </c>
      <c r="G265">
        <v>2018</v>
      </c>
      <c r="H265" t="s">
        <v>33</v>
      </c>
      <c r="I265" t="s">
        <v>18</v>
      </c>
      <c r="J265" t="s">
        <v>1</v>
      </c>
      <c r="K265">
        <v>68251.460000000006</v>
      </c>
    </row>
    <row r="266" spans="1:11" x14ac:dyDescent="0.35">
      <c r="A266" t="s">
        <v>16</v>
      </c>
      <c r="B266">
        <v>68251.460000000006</v>
      </c>
      <c r="C266">
        <v>1331.14</v>
      </c>
      <c r="D266">
        <v>8680.6200000000008</v>
      </c>
      <c r="E266">
        <v>78263.22</v>
      </c>
      <c r="F266" t="s">
        <v>17</v>
      </c>
      <c r="G266">
        <v>2018</v>
      </c>
      <c r="H266" t="s">
        <v>33</v>
      </c>
      <c r="I266" t="s">
        <v>18</v>
      </c>
      <c r="J266" t="s">
        <v>2</v>
      </c>
      <c r="K266">
        <v>1331.14</v>
      </c>
    </row>
    <row r="267" spans="1:11" x14ac:dyDescent="0.35">
      <c r="A267" t="s">
        <v>16</v>
      </c>
      <c r="B267">
        <v>68251.460000000006</v>
      </c>
      <c r="C267">
        <v>1331.14</v>
      </c>
      <c r="D267">
        <v>8680.6200000000008</v>
      </c>
      <c r="E267">
        <v>78263.22</v>
      </c>
      <c r="F267" t="s">
        <v>17</v>
      </c>
      <c r="G267">
        <v>2018</v>
      </c>
      <c r="H267" t="s">
        <v>33</v>
      </c>
      <c r="I267" t="s">
        <v>18</v>
      </c>
      <c r="J267" t="s">
        <v>3</v>
      </c>
      <c r="K267">
        <v>8680.6200000000008</v>
      </c>
    </row>
    <row r="268" spans="1:11" x14ac:dyDescent="0.35">
      <c r="A268" t="s">
        <v>25</v>
      </c>
      <c r="B268">
        <v>67826.45</v>
      </c>
      <c r="C268">
        <v>1755.84</v>
      </c>
      <c r="D268">
        <v>15845.96</v>
      </c>
      <c r="E268">
        <v>85428.25</v>
      </c>
      <c r="F268" t="s">
        <v>17</v>
      </c>
      <c r="G268">
        <v>2018</v>
      </c>
      <c r="H268" t="s">
        <v>33</v>
      </c>
      <c r="I268" t="s">
        <v>18</v>
      </c>
      <c r="J268" t="s">
        <v>1</v>
      </c>
      <c r="K268">
        <v>67826.45</v>
      </c>
    </row>
    <row r="269" spans="1:11" x14ac:dyDescent="0.35">
      <c r="A269" t="s">
        <v>25</v>
      </c>
      <c r="B269">
        <v>67826.45</v>
      </c>
      <c r="C269">
        <v>1755.84</v>
      </c>
      <c r="D269">
        <v>15845.96</v>
      </c>
      <c r="E269">
        <v>85428.25</v>
      </c>
      <c r="F269" t="s">
        <v>17</v>
      </c>
      <c r="G269">
        <v>2018</v>
      </c>
      <c r="H269" t="s">
        <v>33</v>
      </c>
      <c r="I269" t="s">
        <v>18</v>
      </c>
      <c r="J269" t="s">
        <v>2</v>
      </c>
      <c r="K269">
        <v>1755.84</v>
      </c>
    </row>
    <row r="270" spans="1:11" x14ac:dyDescent="0.35">
      <c r="A270" t="s">
        <v>25</v>
      </c>
      <c r="B270">
        <v>67826.45</v>
      </c>
      <c r="C270">
        <v>1755.84</v>
      </c>
      <c r="D270">
        <v>15845.96</v>
      </c>
      <c r="E270">
        <v>85428.25</v>
      </c>
      <c r="F270" t="s">
        <v>17</v>
      </c>
      <c r="G270">
        <v>2018</v>
      </c>
      <c r="H270" t="s">
        <v>33</v>
      </c>
      <c r="I270" t="s">
        <v>18</v>
      </c>
      <c r="J270" t="s">
        <v>3</v>
      </c>
      <c r="K270">
        <v>15845.96</v>
      </c>
    </row>
    <row r="271" spans="1:11" x14ac:dyDescent="0.35">
      <c r="A271" t="s">
        <v>26</v>
      </c>
      <c r="B271">
        <v>151740.97</v>
      </c>
      <c r="C271">
        <v>1263.56</v>
      </c>
      <c r="D271">
        <v>9559.7800000000007</v>
      </c>
      <c r="E271">
        <v>162564.31</v>
      </c>
      <c r="F271" t="s">
        <v>17</v>
      </c>
      <c r="G271">
        <v>2018</v>
      </c>
      <c r="H271" t="s">
        <v>33</v>
      </c>
      <c r="I271" t="s">
        <v>18</v>
      </c>
      <c r="J271" t="s">
        <v>1</v>
      </c>
      <c r="K271">
        <v>151740.97</v>
      </c>
    </row>
    <row r="272" spans="1:11" x14ac:dyDescent="0.35">
      <c r="A272" t="s">
        <v>26</v>
      </c>
      <c r="B272">
        <v>151740.97</v>
      </c>
      <c r="C272">
        <v>1263.56</v>
      </c>
      <c r="D272">
        <v>9559.7800000000007</v>
      </c>
      <c r="E272">
        <v>162564.31</v>
      </c>
      <c r="F272" t="s">
        <v>17</v>
      </c>
      <c r="G272">
        <v>2018</v>
      </c>
      <c r="H272" t="s">
        <v>33</v>
      </c>
      <c r="I272" t="s">
        <v>18</v>
      </c>
      <c r="J272" t="s">
        <v>2</v>
      </c>
      <c r="K272">
        <v>1263.56</v>
      </c>
    </row>
    <row r="273" spans="1:11" x14ac:dyDescent="0.35">
      <c r="A273" t="s">
        <v>26</v>
      </c>
      <c r="B273">
        <v>151740.97</v>
      </c>
      <c r="C273">
        <v>1263.56</v>
      </c>
      <c r="D273">
        <v>9559.7800000000007</v>
      </c>
      <c r="E273">
        <v>162564.31</v>
      </c>
      <c r="F273" t="s">
        <v>17</v>
      </c>
      <c r="G273">
        <v>2018</v>
      </c>
      <c r="H273" t="s">
        <v>33</v>
      </c>
      <c r="I273" t="s">
        <v>18</v>
      </c>
      <c r="J273" t="s">
        <v>3</v>
      </c>
      <c r="K273">
        <v>9559.7800000000007</v>
      </c>
    </row>
    <row r="274" spans="1:11" x14ac:dyDescent="0.35">
      <c r="A274" t="s">
        <v>16</v>
      </c>
      <c r="B274">
        <v>125852.87</v>
      </c>
      <c r="C274">
        <v>1861.55</v>
      </c>
      <c r="D274">
        <v>16005.3</v>
      </c>
      <c r="E274">
        <v>143719.72</v>
      </c>
      <c r="F274" t="s">
        <v>17</v>
      </c>
      <c r="G274">
        <v>2018</v>
      </c>
      <c r="H274" t="s">
        <v>34</v>
      </c>
      <c r="I274" t="s">
        <v>18</v>
      </c>
      <c r="J274" t="s">
        <v>1</v>
      </c>
      <c r="K274">
        <v>125852.87</v>
      </c>
    </row>
    <row r="275" spans="1:11" x14ac:dyDescent="0.35">
      <c r="A275" t="s">
        <v>16</v>
      </c>
      <c r="B275">
        <v>125852.87</v>
      </c>
      <c r="C275">
        <v>1861.55</v>
      </c>
      <c r="D275">
        <v>16005.3</v>
      </c>
      <c r="E275">
        <v>143719.72</v>
      </c>
      <c r="F275" t="s">
        <v>17</v>
      </c>
      <c r="G275">
        <v>2018</v>
      </c>
      <c r="H275" t="s">
        <v>34</v>
      </c>
      <c r="I275" t="s">
        <v>18</v>
      </c>
      <c r="J275" t="s">
        <v>2</v>
      </c>
      <c r="K275">
        <v>1861.55</v>
      </c>
    </row>
    <row r="276" spans="1:11" x14ac:dyDescent="0.35">
      <c r="A276" t="s">
        <v>16</v>
      </c>
      <c r="B276">
        <v>125852.87</v>
      </c>
      <c r="C276">
        <v>1861.55</v>
      </c>
      <c r="D276">
        <v>16005.3</v>
      </c>
      <c r="E276">
        <v>143719.72</v>
      </c>
      <c r="F276" t="s">
        <v>17</v>
      </c>
      <c r="G276">
        <v>2018</v>
      </c>
      <c r="H276" t="s">
        <v>34</v>
      </c>
      <c r="I276" t="s">
        <v>18</v>
      </c>
      <c r="J276" t="s">
        <v>3</v>
      </c>
      <c r="K276">
        <v>16005.3</v>
      </c>
    </row>
    <row r="277" spans="1:11" x14ac:dyDescent="0.35">
      <c r="A277" t="s">
        <v>25</v>
      </c>
      <c r="B277">
        <v>155633.95000000001</v>
      </c>
      <c r="C277">
        <v>2006.01</v>
      </c>
      <c r="D277">
        <v>16961.34</v>
      </c>
      <c r="E277">
        <v>174601.30000000002</v>
      </c>
      <c r="F277" t="s">
        <v>17</v>
      </c>
      <c r="G277">
        <v>2018</v>
      </c>
      <c r="H277" t="s">
        <v>34</v>
      </c>
      <c r="I277" t="s">
        <v>18</v>
      </c>
      <c r="J277" t="s">
        <v>1</v>
      </c>
      <c r="K277">
        <v>155633.95000000001</v>
      </c>
    </row>
    <row r="278" spans="1:11" x14ac:dyDescent="0.35">
      <c r="A278" t="s">
        <v>25</v>
      </c>
      <c r="B278">
        <v>155633.95000000001</v>
      </c>
      <c r="C278">
        <v>2006.01</v>
      </c>
      <c r="D278">
        <v>16961.34</v>
      </c>
      <c r="E278">
        <v>174601.30000000002</v>
      </c>
      <c r="F278" t="s">
        <v>17</v>
      </c>
      <c r="G278">
        <v>2018</v>
      </c>
      <c r="H278" t="s">
        <v>34</v>
      </c>
      <c r="I278" t="s">
        <v>18</v>
      </c>
      <c r="J278" t="s">
        <v>2</v>
      </c>
      <c r="K278">
        <v>2006.01</v>
      </c>
    </row>
    <row r="279" spans="1:11" x14ac:dyDescent="0.35">
      <c r="A279" t="s">
        <v>25</v>
      </c>
      <c r="B279">
        <v>155633.95000000001</v>
      </c>
      <c r="C279">
        <v>2006.01</v>
      </c>
      <c r="D279">
        <v>16961.34</v>
      </c>
      <c r="E279">
        <v>174601.30000000002</v>
      </c>
      <c r="F279" t="s">
        <v>17</v>
      </c>
      <c r="G279">
        <v>2018</v>
      </c>
      <c r="H279" t="s">
        <v>34</v>
      </c>
      <c r="I279" t="s">
        <v>18</v>
      </c>
      <c r="J279" t="s">
        <v>3</v>
      </c>
      <c r="K279">
        <v>16961.34</v>
      </c>
    </row>
    <row r="280" spans="1:11" x14ac:dyDescent="0.35">
      <c r="A280" t="s">
        <v>26</v>
      </c>
      <c r="B280">
        <v>136784.09</v>
      </c>
      <c r="C280">
        <v>1441.5</v>
      </c>
      <c r="D280">
        <v>11693.2</v>
      </c>
      <c r="E280">
        <v>149918.79</v>
      </c>
      <c r="F280" t="s">
        <v>17</v>
      </c>
      <c r="G280">
        <v>2018</v>
      </c>
      <c r="H280" t="s">
        <v>34</v>
      </c>
      <c r="I280" t="s">
        <v>18</v>
      </c>
      <c r="J280" t="s">
        <v>1</v>
      </c>
      <c r="K280">
        <v>136784.09</v>
      </c>
    </row>
    <row r="281" spans="1:11" x14ac:dyDescent="0.35">
      <c r="A281" t="s">
        <v>26</v>
      </c>
      <c r="B281">
        <v>136784.09</v>
      </c>
      <c r="C281">
        <v>1441.5</v>
      </c>
      <c r="D281">
        <v>11693.2</v>
      </c>
      <c r="E281">
        <v>149918.79</v>
      </c>
      <c r="F281" t="s">
        <v>17</v>
      </c>
      <c r="G281">
        <v>2018</v>
      </c>
      <c r="H281" t="s">
        <v>34</v>
      </c>
      <c r="I281" t="s">
        <v>18</v>
      </c>
      <c r="J281" t="s">
        <v>2</v>
      </c>
      <c r="K281">
        <v>1441.5</v>
      </c>
    </row>
    <row r="282" spans="1:11" x14ac:dyDescent="0.35">
      <c r="A282" t="s">
        <v>26</v>
      </c>
      <c r="B282">
        <v>136784.09</v>
      </c>
      <c r="C282">
        <v>1441.5</v>
      </c>
      <c r="D282">
        <v>11693.2</v>
      </c>
      <c r="E282">
        <v>149918.79</v>
      </c>
      <c r="F282" t="s">
        <v>17</v>
      </c>
      <c r="G282">
        <v>2018</v>
      </c>
      <c r="H282" t="s">
        <v>34</v>
      </c>
      <c r="I282" t="s">
        <v>18</v>
      </c>
      <c r="J282" t="s">
        <v>3</v>
      </c>
      <c r="K282">
        <v>11693.2</v>
      </c>
    </row>
    <row r="283" spans="1:11" x14ac:dyDescent="0.35">
      <c r="A283" t="s">
        <v>16</v>
      </c>
      <c r="B283">
        <v>118794.48</v>
      </c>
      <c r="C283">
        <v>1767</v>
      </c>
      <c r="D283">
        <v>11857.19</v>
      </c>
      <c r="E283">
        <v>132418.66999999998</v>
      </c>
      <c r="F283" t="s">
        <v>17</v>
      </c>
      <c r="G283">
        <v>2018</v>
      </c>
      <c r="H283" t="s">
        <v>35</v>
      </c>
      <c r="I283" t="s">
        <v>18</v>
      </c>
      <c r="J283" t="s">
        <v>1</v>
      </c>
      <c r="K283">
        <v>118794.48</v>
      </c>
    </row>
    <row r="284" spans="1:11" x14ac:dyDescent="0.35">
      <c r="A284" t="s">
        <v>16</v>
      </c>
      <c r="B284">
        <v>118794.48</v>
      </c>
      <c r="C284">
        <v>1767</v>
      </c>
      <c r="D284">
        <v>11857.19</v>
      </c>
      <c r="E284">
        <v>132418.66999999998</v>
      </c>
      <c r="F284" t="s">
        <v>17</v>
      </c>
      <c r="G284">
        <v>2018</v>
      </c>
      <c r="H284" t="s">
        <v>35</v>
      </c>
      <c r="I284" t="s">
        <v>18</v>
      </c>
      <c r="J284" t="s">
        <v>2</v>
      </c>
      <c r="K284">
        <v>1767</v>
      </c>
    </row>
    <row r="285" spans="1:11" x14ac:dyDescent="0.35">
      <c r="A285" t="s">
        <v>16</v>
      </c>
      <c r="B285">
        <v>118794.48</v>
      </c>
      <c r="C285">
        <v>1767</v>
      </c>
      <c r="D285">
        <v>11857.19</v>
      </c>
      <c r="E285">
        <v>132418.66999999998</v>
      </c>
      <c r="F285" t="s">
        <v>17</v>
      </c>
      <c r="G285">
        <v>2018</v>
      </c>
      <c r="H285" t="s">
        <v>35</v>
      </c>
      <c r="I285" t="s">
        <v>18</v>
      </c>
      <c r="J285" t="s">
        <v>3</v>
      </c>
      <c r="K285">
        <v>11857.19</v>
      </c>
    </row>
    <row r="286" spans="1:11" x14ac:dyDescent="0.35">
      <c r="A286" t="s">
        <v>25</v>
      </c>
      <c r="B286">
        <v>148456.21</v>
      </c>
      <c r="C286">
        <v>1570.15</v>
      </c>
      <c r="D286">
        <v>14757.55</v>
      </c>
      <c r="E286">
        <v>164783.90999999997</v>
      </c>
      <c r="F286" t="s">
        <v>17</v>
      </c>
      <c r="G286">
        <v>2018</v>
      </c>
      <c r="H286" t="s">
        <v>35</v>
      </c>
      <c r="I286" t="s">
        <v>18</v>
      </c>
      <c r="J286" t="s">
        <v>1</v>
      </c>
      <c r="K286">
        <v>148456.21</v>
      </c>
    </row>
    <row r="287" spans="1:11" x14ac:dyDescent="0.35">
      <c r="A287" t="s">
        <v>25</v>
      </c>
      <c r="B287">
        <v>148456.21</v>
      </c>
      <c r="C287">
        <v>1570.15</v>
      </c>
      <c r="D287">
        <v>14757.55</v>
      </c>
      <c r="E287">
        <v>164783.90999999997</v>
      </c>
      <c r="F287" t="s">
        <v>17</v>
      </c>
      <c r="G287">
        <v>2018</v>
      </c>
      <c r="H287" t="s">
        <v>35</v>
      </c>
      <c r="I287" t="s">
        <v>18</v>
      </c>
      <c r="J287" t="s">
        <v>2</v>
      </c>
      <c r="K287">
        <v>1570.15</v>
      </c>
    </row>
    <row r="288" spans="1:11" x14ac:dyDescent="0.35">
      <c r="A288" t="s">
        <v>25</v>
      </c>
      <c r="B288">
        <v>148456.21</v>
      </c>
      <c r="C288">
        <v>1570.15</v>
      </c>
      <c r="D288">
        <v>14757.55</v>
      </c>
      <c r="E288">
        <v>164783.90999999997</v>
      </c>
      <c r="F288" t="s">
        <v>17</v>
      </c>
      <c r="G288">
        <v>2018</v>
      </c>
      <c r="H288" t="s">
        <v>35</v>
      </c>
      <c r="I288" t="s">
        <v>18</v>
      </c>
      <c r="J288" t="s">
        <v>3</v>
      </c>
      <c r="K288">
        <v>14757.55</v>
      </c>
    </row>
    <row r="289" spans="1:11" x14ac:dyDescent="0.35">
      <c r="A289" t="s">
        <v>26</v>
      </c>
      <c r="B289">
        <v>125881.7</v>
      </c>
      <c r="C289">
        <v>2085.9899999999998</v>
      </c>
      <c r="D289">
        <v>10011.76</v>
      </c>
      <c r="E289">
        <v>137979.45000000001</v>
      </c>
      <c r="F289" t="s">
        <v>17</v>
      </c>
      <c r="G289">
        <v>2018</v>
      </c>
      <c r="H289" t="s">
        <v>35</v>
      </c>
      <c r="I289" t="s">
        <v>18</v>
      </c>
      <c r="J289" t="s">
        <v>1</v>
      </c>
      <c r="K289">
        <v>125881.7</v>
      </c>
    </row>
    <row r="290" spans="1:11" x14ac:dyDescent="0.35">
      <c r="A290" t="s">
        <v>26</v>
      </c>
      <c r="B290">
        <v>125881.7</v>
      </c>
      <c r="C290">
        <v>2085.9899999999998</v>
      </c>
      <c r="D290">
        <v>10011.76</v>
      </c>
      <c r="E290">
        <v>137979.45000000001</v>
      </c>
      <c r="F290" t="s">
        <v>17</v>
      </c>
      <c r="G290">
        <v>2018</v>
      </c>
      <c r="H290" t="s">
        <v>35</v>
      </c>
      <c r="I290" t="s">
        <v>18</v>
      </c>
      <c r="J290" t="s">
        <v>2</v>
      </c>
      <c r="K290">
        <v>2085.9899999999998</v>
      </c>
    </row>
    <row r="291" spans="1:11" x14ac:dyDescent="0.35">
      <c r="A291" t="s">
        <v>26</v>
      </c>
      <c r="B291">
        <v>125881.7</v>
      </c>
      <c r="C291">
        <v>2085.9899999999998</v>
      </c>
      <c r="D291">
        <v>10011.76</v>
      </c>
      <c r="E291">
        <v>137979.45000000001</v>
      </c>
      <c r="F291" t="s">
        <v>17</v>
      </c>
      <c r="G291">
        <v>2018</v>
      </c>
      <c r="H291" t="s">
        <v>35</v>
      </c>
      <c r="I291" t="s">
        <v>18</v>
      </c>
      <c r="J291" t="s">
        <v>3</v>
      </c>
      <c r="K291">
        <v>10011.76</v>
      </c>
    </row>
    <row r="292" spans="1:11" x14ac:dyDescent="0.35">
      <c r="A292" t="s">
        <v>16</v>
      </c>
      <c r="B292">
        <v>131417.68</v>
      </c>
      <c r="C292">
        <v>2069.87</v>
      </c>
      <c r="D292">
        <v>8465.7900000000009</v>
      </c>
      <c r="E292">
        <v>141953.34</v>
      </c>
      <c r="F292" t="s">
        <v>17</v>
      </c>
      <c r="G292">
        <v>2018</v>
      </c>
      <c r="H292" t="s">
        <v>36</v>
      </c>
      <c r="I292" t="s">
        <v>18</v>
      </c>
      <c r="J292" t="s">
        <v>1</v>
      </c>
      <c r="K292">
        <v>131417.68</v>
      </c>
    </row>
    <row r="293" spans="1:11" x14ac:dyDescent="0.35">
      <c r="A293" t="s">
        <v>16</v>
      </c>
      <c r="B293">
        <v>131417.68</v>
      </c>
      <c r="C293">
        <v>2069.87</v>
      </c>
      <c r="D293">
        <v>8465.7900000000009</v>
      </c>
      <c r="E293">
        <v>141953.34</v>
      </c>
      <c r="F293" t="s">
        <v>17</v>
      </c>
      <c r="G293">
        <v>2018</v>
      </c>
      <c r="H293" t="s">
        <v>36</v>
      </c>
      <c r="I293" t="s">
        <v>18</v>
      </c>
      <c r="J293" t="s">
        <v>2</v>
      </c>
      <c r="K293">
        <v>2069.87</v>
      </c>
    </row>
    <row r="294" spans="1:11" x14ac:dyDescent="0.35">
      <c r="A294" t="s">
        <v>16</v>
      </c>
      <c r="B294">
        <v>131417.68</v>
      </c>
      <c r="C294">
        <v>2069.87</v>
      </c>
      <c r="D294">
        <v>8465.7900000000009</v>
      </c>
      <c r="E294">
        <v>141953.34</v>
      </c>
      <c r="F294" t="s">
        <v>17</v>
      </c>
      <c r="G294">
        <v>2018</v>
      </c>
      <c r="H294" t="s">
        <v>36</v>
      </c>
      <c r="I294" t="s">
        <v>18</v>
      </c>
      <c r="J294" t="s">
        <v>3</v>
      </c>
      <c r="K294">
        <v>8465.7900000000009</v>
      </c>
    </row>
    <row r="295" spans="1:11" x14ac:dyDescent="0.35">
      <c r="A295" t="s">
        <v>25</v>
      </c>
      <c r="B295">
        <v>66760.36</v>
      </c>
      <c r="C295">
        <v>1431.27</v>
      </c>
      <c r="D295">
        <v>11307.87</v>
      </c>
      <c r="E295">
        <v>79499.5</v>
      </c>
      <c r="F295" t="s">
        <v>17</v>
      </c>
      <c r="G295">
        <v>2018</v>
      </c>
      <c r="H295" t="s">
        <v>36</v>
      </c>
      <c r="I295" t="s">
        <v>18</v>
      </c>
      <c r="J295" t="s">
        <v>1</v>
      </c>
      <c r="K295">
        <v>66760.36</v>
      </c>
    </row>
    <row r="296" spans="1:11" x14ac:dyDescent="0.35">
      <c r="A296" t="s">
        <v>25</v>
      </c>
      <c r="B296">
        <v>66760.36</v>
      </c>
      <c r="C296">
        <v>1431.27</v>
      </c>
      <c r="D296">
        <v>11307.87</v>
      </c>
      <c r="E296">
        <v>79499.5</v>
      </c>
      <c r="F296" t="s">
        <v>17</v>
      </c>
      <c r="G296">
        <v>2018</v>
      </c>
      <c r="H296" t="s">
        <v>36</v>
      </c>
      <c r="I296" t="s">
        <v>18</v>
      </c>
      <c r="J296" t="s">
        <v>2</v>
      </c>
      <c r="K296">
        <v>1431.27</v>
      </c>
    </row>
    <row r="297" spans="1:11" x14ac:dyDescent="0.35">
      <c r="A297" t="s">
        <v>25</v>
      </c>
      <c r="B297">
        <v>66760.36</v>
      </c>
      <c r="C297">
        <v>1431.27</v>
      </c>
      <c r="D297">
        <v>11307.87</v>
      </c>
      <c r="E297">
        <v>79499.5</v>
      </c>
      <c r="F297" t="s">
        <v>17</v>
      </c>
      <c r="G297">
        <v>2018</v>
      </c>
      <c r="H297" t="s">
        <v>36</v>
      </c>
      <c r="I297" t="s">
        <v>18</v>
      </c>
      <c r="J297" t="s">
        <v>3</v>
      </c>
      <c r="K297">
        <v>11307.87</v>
      </c>
    </row>
    <row r="298" spans="1:11" x14ac:dyDescent="0.35">
      <c r="A298" t="s">
        <v>26</v>
      </c>
      <c r="B298">
        <v>66152.14</v>
      </c>
      <c r="C298">
        <v>2063.98</v>
      </c>
      <c r="D298">
        <v>13862.27</v>
      </c>
      <c r="E298">
        <v>82078.39</v>
      </c>
      <c r="F298" t="s">
        <v>17</v>
      </c>
      <c r="G298">
        <v>2018</v>
      </c>
      <c r="H298" t="s">
        <v>36</v>
      </c>
      <c r="I298" t="s">
        <v>18</v>
      </c>
      <c r="J298" t="s">
        <v>1</v>
      </c>
      <c r="K298">
        <v>66152.14</v>
      </c>
    </row>
    <row r="299" spans="1:11" x14ac:dyDescent="0.35">
      <c r="A299" t="s">
        <v>26</v>
      </c>
      <c r="B299">
        <v>66152.14</v>
      </c>
      <c r="C299">
        <v>2063.98</v>
      </c>
      <c r="D299">
        <v>13862.27</v>
      </c>
      <c r="E299">
        <v>82078.39</v>
      </c>
      <c r="F299" t="s">
        <v>17</v>
      </c>
      <c r="G299">
        <v>2018</v>
      </c>
      <c r="H299" t="s">
        <v>36</v>
      </c>
      <c r="I299" t="s">
        <v>18</v>
      </c>
      <c r="J299" t="s">
        <v>2</v>
      </c>
      <c r="K299">
        <v>2063.98</v>
      </c>
    </row>
    <row r="300" spans="1:11" x14ac:dyDescent="0.35">
      <c r="A300" t="s">
        <v>26</v>
      </c>
      <c r="B300">
        <v>66152.14</v>
      </c>
      <c r="C300">
        <v>2063.98</v>
      </c>
      <c r="D300">
        <v>13862.27</v>
      </c>
      <c r="E300">
        <v>82078.39</v>
      </c>
      <c r="F300" t="s">
        <v>17</v>
      </c>
      <c r="G300">
        <v>2018</v>
      </c>
      <c r="H300" t="s">
        <v>36</v>
      </c>
      <c r="I300" t="s">
        <v>18</v>
      </c>
      <c r="J300" t="s">
        <v>3</v>
      </c>
      <c r="K300">
        <v>13862.27</v>
      </c>
    </row>
    <row r="301" spans="1:11" x14ac:dyDescent="0.35">
      <c r="A301" t="s">
        <v>16</v>
      </c>
      <c r="B301">
        <v>66082.7</v>
      </c>
      <c r="C301">
        <v>1952.38</v>
      </c>
      <c r="D301">
        <v>10137</v>
      </c>
      <c r="E301">
        <v>78172.08</v>
      </c>
      <c r="F301" t="s">
        <v>17</v>
      </c>
      <c r="G301">
        <v>2018</v>
      </c>
      <c r="H301" t="s">
        <v>37</v>
      </c>
      <c r="I301" t="s">
        <v>18</v>
      </c>
      <c r="J301" t="s">
        <v>1</v>
      </c>
      <c r="K301">
        <v>66082.7</v>
      </c>
    </row>
    <row r="302" spans="1:11" x14ac:dyDescent="0.35">
      <c r="A302" t="s">
        <v>16</v>
      </c>
      <c r="B302">
        <v>66082.7</v>
      </c>
      <c r="C302">
        <v>1952.38</v>
      </c>
      <c r="D302">
        <v>10137</v>
      </c>
      <c r="E302">
        <v>78172.08</v>
      </c>
      <c r="F302" t="s">
        <v>17</v>
      </c>
      <c r="G302">
        <v>2018</v>
      </c>
      <c r="H302" t="s">
        <v>37</v>
      </c>
      <c r="I302" t="s">
        <v>18</v>
      </c>
      <c r="J302" t="s">
        <v>2</v>
      </c>
      <c r="K302">
        <v>1952.38</v>
      </c>
    </row>
    <row r="303" spans="1:11" x14ac:dyDescent="0.35">
      <c r="A303" t="s">
        <v>16</v>
      </c>
      <c r="B303">
        <v>66082.7</v>
      </c>
      <c r="C303">
        <v>1952.38</v>
      </c>
      <c r="D303">
        <v>10137</v>
      </c>
      <c r="E303">
        <v>78172.08</v>
      </c>
      <c r="F303" t="s">
        <v>17</v>
      </c>
      <c r="G303">
        <v>2018</v>
      </c>
      <c r="H303" t="s">
        <v>37</v>
      </c>
      <c r="I303" t="s">
        <v>18</v>
      </c>
      <c r="J303" t="s">
        <v>3</v>
      </c>
      <c r="K303">
        <v>10137</v>
      </c>
    </row>
    <row r="304" spans="1:11" x14ac:dyDescent="0.35">
      <c r="A304" t="s">
        <v>25</v>
      </c>
      <c r="B304">
        <v>64846.73</v>
      </c>
      <c r="C304">
        <v>1267.9000000000001</v>
      </c>
      <c r="D304">
        <v>15850.92</v>
      </c>
      <c r="E304">
        <v>81965.55</v>
      </c>
      <c r="F304" t="s">
        <v>17</v>
      </c>
      <c r="G304">
        <v>2018</v>
      </c>
      <c r="H304" t="s">
        <v>37</v>
      </c>
      <c r="I304" t="s">
        <v>18</v>
      </c>
      <c r="J304" t="s">
        <v>1</v>
      </c>
      <c r="K304">
        <v>64846.73</v>
      </c>
    </row>
    <row r="305" spans="1:11" x14ac:dyDescent="0.35">
      <c r="A305" t="s">
        <v>25</v>
      </c>
      <c r="B305">
        <v>64846.73</v>
      </c>
      <c r="C305">
        <v>1267.9000000000001</v>
      </c>
      <c r="D305">
        <v>15850.92</v>
      </c>
      <c r="E305">
        <v>81965.55</v>
      </c>
      <c r="F305" t="s">
        <v>17</v>
      </c>
      <c r="G305">
        <v>2018</v>
      </c>
      <c r="H305" t="s">
        <v>37</v>
      </c>
      <c r="I305" t="s">
        <v>18</v>
      </c>
      <c r="J305" t="s">
        <v>2</v>
      </c>
      <c r="K305">
        <v>1267.9000000000001</v>
      </c>
    </row>
    <row r="306" spans="1:11" x14ac:dyDescent="0.35">
      <c r="A306" t="s">
        <v>25</v>
      </c>
      <c r="B306">
        <v>64846.73</v>
      </c>
      <c r="C306">
        <v>1267.9000000000001</v>
      </c>
      <c r="D306">
        <v>15850.92</v>
      </c>
      <c r="E306">
        <v>81965.55</v>
      </c>
      <c r="F306" t="s">
        <v>17</v>
      </c>
      <c r="G306">
        <v>2018</v>
      </c>
      <c r="H306" t="s">
        <v>37</v>
      </c>
      <c r="I306" t="s">
        <v>18</v>
      </c>
      <c r="J306" t="s">
        <v>3</v>
      </c>
      <c r="K306">
        <v>15850.92</v>
      </c>
    </row>
    <row r="307" spans="1:11" x14ac:dyDescent="0.35">
      <c r="A307" t="s">
        <v>26</v>
      </c>
      <c r="B307">
        <v>101645.28</v>
      </c>
      <c r="C307">
        <v>1611.38</v>
      </c>
      <c r="D307">
        <v>11108.23</v>
      </c>
      <c r="E307">
        <v>114364.89</v>
      </c>
      <c r="F307" t="s">
        <v>17</v>
      </c>
      <c r="G307">
        <v>2018</v>
      </c>
      <c r="H307" t="s">
        <v>37</v>
      </c>
      <c r="I307" t="s">
        <v>18</v>
      </c>
      <c r="J307" t="s">
        <v>1</v>
      </c>
      <c r="K307">
        <v>101645.28</v>
      </c>
    </row>
    <row r="308" spans="1:11" x14ac:dyDescent="0.35">
      <c r="A308" t="s">
        <v>26</v>
      </c>
      <c r="B308">
        <v>101645.28</v>
      </c>
      <c r="C308">
        <v>1611.38</v>
      </c>
      <c r="D308">
        <v>11108.23</v>
      </c>
      <c r="E308">
        <v>114364.89</v>
      </c>
      <c r="F308" t="s">
        <v>17</v>
      </c>
      <c r="G308">
        <v>2018</v>
      </c>
      <c r="H308" t="s">
        <v>37</v>
      </c>
      <c r="I308" t="s">
        <v>18</v>
      </c>
      <c r="J308" t="s">
        <v>2</v>
      </c>
      <c r="K308">
        <v>1611.38</v>
      </c>
    </row>
    <row r="309" spans="1:11" x14ac:dyDescent="0.35">
      <c r="A309" t="s">
        <v>26</v>
      </c>
      <c r="B309">
        <v>101645.28</v>
      </c>
      <c r="C309">
        <v>1611.38</v>
      </c>
      <c r="D309">
        <v>11108.23</v>
      </c>
      <c r="E309">
        <v>114364.89</v>
      </c>
      <c r="F309" t="s">
        <v>17</v>
      </c>
      <c r="G309">
        <v>2018</v>
      </c>
      <c r="H309" t="s">
        <v>37</v>
      </c>
      <c r="I309" t="s">
        <v>18</v>
      </c>
      <c r="J309" t="s">
        <v>3</v>
      </c>
      <c r="K309">
        <v>11108.23</v>
      </c>
    </row>
    <row r="310" spans="1:11" x14ac:dyDescent="0.35">
      <c r="A310" t="s">
        <v>16</v>
      </c>
      <c r="B310">
        <v>93644.49</v>
      </c>
      <c r="C310">
        <v>1874.88</v>
      </c>
      <c r="D310">
        <v>17837.71</v>
      </c>
      <c r="E310">
        <v>113357.08000000002</v>
      </c>
      <c r="F310" t="s">
        <v>17</v>
      </c>
      <c r="G310">
        <v>2018</v>
      </c>
      <c r="H310" t="s">
        <v>38</v>
      </c>
      <c r="I310" t="s">
        <v>18</v>
      </c>
      <c r="J310" t="s">
        <v>1</v>
      </c>
      <c r="K310">
        <v>93644.49</v>
      </c>
    </row>
    <row r="311" spans="1:11" x14ac:dyDescent="0.35">
      <c r="A311" t="s">
        <v>16</v>
      </c>
      <c r="B311">
        <v>93644.49</v>
      </c>
      <c r="C311">
        <v>1874.88</v>
      </c>
      <c r="D311">
        <v>17837.71</v>
      </c>
      <c r="E311">
        <v>113357.08000000002</v>
      </c>
      <c r="F311" t="s">
        <v>17</v>
      </c>
      <c r="G311">
        <v>2018</v>
      </c>
      <c r="H311" t="s">
        <v>38</v>
      </c>
      <c r="I311" t="s">
        <v>18</v>
      </c>
      <c r="J311" t="s">
        <v>2</v>
      </c>
      <c r="K311">
        <v>1874.88</v>
      </c>
    </row>
    <row r="312" spans="1:11" x14ac:dyDescent="0.35">
      <c r="A312" t="s">
        <v>16</v>
      </c>
      <c r="B312">
        <v>93644.49</v>
      </c>
      <c r="C312">
        <v>1874.88</v>
      </c>
      <c r="D312">
        <v>17837.71</v>
      </c>
      <c r="E312">
        <v>113357.08000000002</v>
      </c>
      <c r="F312" t="s">
        <v>17</v>
      </c>
      <c r="G312">
        <v>2018</v>
      </c>
      <c r="H312" t="s">
        <v>38</v>
      </c>
      <c r="I312" t="s">
        <v>18</v>
      </c>
      <c r="J312" t="s">
        <v>3</v>
      </c>
      <c r="K312">
        <v>17837.71</v>
      </c>
    </row>
    <row r="313" spans="1:11" x14ac:dyDescent="0.35">
      <c r="A313" t="s">
        <v>25</v>
      </c>
      <c r="B313">
        <v>74523.69</v>
      </c>
      <c r="C313">
        <v>1267.5899999999999</v>
      </c>
      <c r="D313">
        <v>17481.52</v>
      </c>
      <c r="E313">
        <v>93272.8</v>
      </c>
      <c r="F313" t="s">
        <v>17</v>
      </c>
      <c r="G313">
        <v>2018</v>
      </c>
      <c r="H313" t="s">
        <v>38</v>
      </c>
      <c r="I313" t="s">
        <v>18</v>
      </c>
      <c r="J313" t="s">
        <v>1</v>
      </c>
      <c r="K313">
        <v>74523.69</v>
      </c>
    </row>
    <row r="314" spans="1:11" x14ac:dyDescent="0.35">
      <c r="A314" t="s">
        <v>25</v>
      </c>
      <c r="B314">
        <v>74523.69</v>
      </c>
      <c r="C314">
        <v>1267.5899999999999</v>
      </c>
      <c r="D314">
        <v>17481.52</v>
      </c>
      <c r="E314">
        <v>93272.8</v>
      </c>
      <c r="F314" t="s">
        <v>17</v>
      </c>
      <c r="G314">
        <v>2018</v>
      </c>
      <c r="H314" t="s">
        <v>38</v>
      </c>
      <c r="I314" t="s">
        <v>18</v>
      </c>
      <c r="J314" t="s">
        <v>2</v>
      </c>
      <c r="K314">
        <v>1267.5899999999999</v>
      </c>
    </row>
    <row r="315" spans="1:11" x14ac:dyDescent="0.35">
      <c r="A315" t="s">
        <v>25</v>
      </c>
      <c r="B315">
        <v>74523.69</v>
      </c>
      <c r="C315">
        <v>1267.5899999999999</v>
      </c>
      <c r="D315">
        <v>17481.52</v>
      </c>
      <c r="E315">
        <v>93272.8</v>
      </c>
      <c r="F315" t="s">
        <v>17</v>
      </c>
      <c r="G315">
        <v>2018</v>
      </c>
      <c r="H315" t="s">
        <v>38</v>
      </c>
      <c r="I315" t="s">
        <v>18</v>
      </c>
      <c r="J315" t="s">
        <v>3</v>
      </c>
      <c r="K315">
        <v>17481.52</v>
      </c>
    </row>
    <row r="316" spans="1:11" x14ac:dyDescent="0.35">
      <c r="A316" t="s">
        <v>26</v>
      </c>
      <c r="B316">
        <v>104908.03</v>
      </c>
      <c r="C316">
        <v>1856.28</v>
      </c>
      <c r="D316">
        <v>12137.43</v>
      </c>
      <c r="E316">
        <v>118901.73999999999</v>
      </c>
      <c r="F316" t="s">
        <v>17</v>
      </c>
      <c r="G316">
        <v>2018</v>
      </c>
      <c r="H316" t="s">
        <v>38</v>
      </c>
      <c r="I316" t="s">
        <v>18</v>
      </c>
      <c r="J316" t="s">
        <v>1</v>
      </c>
      <c r="K316">
        <v>104908.03</v>
      </c>
    </row>
    <row r="317" spans="1:11" x14ac:dyDescent="0.35">
      <c r="A317" t="s">
        <v>26</v>
      </c>
      <c r="B317">
        <v>104908.03</v>
      </c>
      <c r="C317">
        <v>1856.28</v>
      </c>
      <c r="D317">
        <v>12137.43</v>
      </c>
      <c r="E317">
        <v>118901.73999999999</v>
      </c>
      <c r="F317" t="s">
        <v>17</v>
      </c>
      <c r="G317">
        <v>2018</v>
      </c>
      <c r="H317" t="s">
        <v>38</v>
      </c>
      <c r="I317" t="s">
        <v>18</v>
      </c>
      <c r="J317" t="s">
        <v>2</v>
      </c>
      <c r="K317">
        <v>1856.28</v>
      </c>
    </row>
    <row r="318" spans="1:11" x14ac:dyDescent="0.35">
      <c r="A318" t="s">
        <v>26</v>
      </c>
      <c r="B318">
        <v>104908.03</v>
      </c>
      <c r="C318">
        <v>1856.28</v>
      </c>
      <c r="D318">
        <v>12137.43</v>
      </c>
      <c r="E318">
        <v>118901.73999999999</v>
      </c>
      <c r="F318" t="s">
        <v>17</v>
      </c>
      <c r="G318">
        <v>2018</v>
      </c>
      <c r="H318" t="s">
        <v>38</v>
      </c>
      <c r="I318" t="s">
        <v>18</v>
      </c>
      <c r="J318" t="s">
        <v>3</v>
      </c>
      <c r="K318">
        <v>12137.43</v>
      </c>
    </row>
    <row r="319" spans="1:11" x14ac:dyDescent="0.35">
      <c r="A319" t="s">
        <v>16</v>
      </c>
      <c r="B319">
        <v>148941.35999999999</v>
      </c>
      <c r="C319">
        <v>1603.94</v>
      </c>
      <c r="D319">
        <v>12301.42</v>
      </c>
      <c r="E319">
        <v>162846.72</v>
      </c>
      <c r="F319" t="s">
        <v>17</v>
      </c>
      <c r="G319">
        <v>2018</v>
      </c>
      <c r="H319" t="s">
        <v>39</v>
      </c>
      <c r="I319" t="s">
        <v>18</v>
      </c>
      <c r="J319" t="s">
        <v>1</v>
      </c>
      <c r="K319">
        <v>148941.35999999999</v>
      </c>
    </row>
    <row r="320" spans="1:11" x14ac:dyDescent="0.35">
      <c r="A320" t="s">
        <v>16</v>
      </c>
      <c r="B320">
        <v>148941.35999999999</v>
      </c>
      <c r="C320">
        <v>1603.94</v>
      </c>
      <c r="D320">
        <v>12301.42</v>
      </c>
      <c r="E320">
        <v>162846.72</v>
      </c>
      <c r="F320" t="s">
        <v>17</v>
      </c>
      <c r="G320">
        <v>2018</v>
      </c>
      <c r="H320" t="s">
        <v>39</v>
      </c>
      <c r="I320" t="s">
        <v>18</v>
      </c>
      <c r="J320" t="s">
        <v>2</v>
      </c>
      <c r="K320">
        <v>1603.94</v>
      </c>
    </row>
    <row r="321" spans="1:11" x14ac:dyDescent="0.35">
      <c r="A321" t="s">
        <v>16</v>
      </c>
      <c r="B321">
        <v>148941.35999999999</v>
      </c>
      <c r="C321">
        <v>1603.94</v>
      </c>
      <c r="D321">
        <v>12301.42</v>
      </c>
      <c r="E321">
        <v>162846.72</v>
      </c>
      <c r="F321" t="s">
        <v>17</v>
      </c>
      <c r="G321">
        <v>2018</v>
      </c>
      <c r="H321" t="s">
        <v>39</v>
      </c>
      <c r="I321" t="s">
        <v>18</v>
      </c>
      <c r="J321" t="s">
        <v>3</v>
      </c>
      <c r="K321">
        <v>12301.42</v>
      </c>
    </row>
    <row r="322" spans="1:11" x14ac:dyDescent="0.35">
      <c r="A322" t="s">
        <v>25</v>
      </c>
      <c r="B322">
        <v>131649.87</v>
      </c>
      <c r="C322">
        <v>1957.34</v>
      </c>
      <c r="D322">
        <v>11788.06</v>
      </c>
      <c r="E322">
        <v>145395.26999999999</v>
      </c>
      <c r="F322" t="s">
        <v>17</v>
      </c>
      <c r="G322">
        <v>2018</v>
      </c>
      <c r="H322" t="s">
        <v>39</v>
      </c>
      <c r="I322" t="s">
        <v>18</v>
      </c>
      <c r="J322" t="s">
        <v>1</v>
      </c>
      <c r="K322">
        <v>131649.87</v>
      </c>
    </row>
    <row r="323" spans="1:11" x14ac:dyDescent="0.35">
      <c r="A323" t="s">
        <v>25</v>
      </c>
      <c r="B323">
        <v>131649.87</v>
      </c>
      <c r="C323">
        <v>1957.34</v>
      </c>
      <c r="D323">
        <v>11788.06</v>
      </c>
      <c r="E323">
        <v>145395.26999999999</v>
      </c>
      <c r="F323" t="s">
        <v>17</v>
      </c>
      <c r="G323">
        <v>2018</v>
      </c>
      <c r="H323" t="s">
        <v>39</v>
      </c>
      <c r="I323" t="s">
        <v>18</v>
      </c>
      <c r="J323" t="s">
        <v>2</v>
      </c>
      <c r="K323">
        <v>1957.34</v>
      </c>
    </row>
    <row r="324" spans="1:11" x14ac:dyDescent="0.35">
      <c r="A324" t="s">
        <v>25</v>
      </c>
      <c r="B324">
        <v>131649.87</v>
      </c>
      <c r="C324">
        <v>1957.34</v>
      </c>
      <c r="D324">
        <v>11788.06</v>
      </c>
      <c r="E324">
        <v>145395.26999999999</v>
      </c>
      <c r="F324" t="s">
        <v>17</v>
      </c>
      <c r="G324">
        <v>2018</v>
      </c>
      <c r="H324" t="s">
        <v>39</v>
      </c>
      <c r="I324" t="s">
        <v>18</v>
      </c>
      <c r="J324" t="s">
        <v>3</v>
      </c>
      <c r="K324">
        <v>11788.06</v>
      </c>
    </row>
    <row r="325" spans="1:11" x14ac:dyDescent="0.35">
      <c r="A325" t="s">
        <v>26</v>
      </c>
      <c r="B325">
        <v>149462.16</v>
      </c>
      <c r="C325">
        <v>1950.21</v>
      </c>
      <c r="D325">
        <v>10700.58</v>
      </c>
      <c r="E325">
        <v>162112.94999999998</v>
      </c>
      <c r="F325" t="s">
        <v>17</v>
      </c>
      <c r="G325">
        <v>2018</v>
      </c>
      <c r="H325" t="s">
        <v>39</v>
      </c>
      <c r="I325" t="s">
        <v>18</v>
      </c>
      <c r="J325" t="s">
        <v>1</v>
      </c>
      <c r="K325">
        <v>149462.16</v>
      </c>
    </row>
    <row r="326" spans="1:11" x14ac:dyDescent="0.35">
      <c r="A326" t="s">
        <v>26</v>
      </c>
      <c r="B326">
        <v>149462.16</v>
      </c>
      <c r="C326">
        <v>1950.21</v>
      </c>
      <c r="D326">
        <v>10700.58</v>
      </c>
      <c r="E326">
        <v>162112.94999999998</v>
      </c>
      <c r="F326" t="s">
        <v>17</v>
      </c>
      <c r="G326">
        <v>2018</v>
      </c>
      <c r="H326" t="s">
        <v>39</v>
      </c>
      <c r="I326" t="s">
        <v>18</v>
      </c>
      <c r="J326" t="s">
        <v>2</v>
      </c>
      <c r="K326">
        <v>1950.21</v>
      </c>
    </row>
    <row r="327" spans="1:11" x14ac:dyDescent="0.35">
      <c r="A327" t="s">
        <v>26</v>
      </c>
      <c r="B327">
        <v>149462.16</v>
      </c>
      <c r="C327">
        <v>1950.21</v>
      </c>
      <c r="D327">
        <v>10700.58</v>
      </c>
      <c r="E327">
        <v>162112.94999999998</v>
      </c>
      <c r="F327" t="s">
        <v>17</v>
      </c>
      <c r="G327">
        <v>2018</v>
      </c>
      <c r="H327" t="s">
        <v>39</v>
      </c>
      <c r="I327" t="s">
        <v>18</v>
      </c>
      <c r="J327" t="s">
        <v>3</v>
      </c>
      <c r="K327">
        <v>10700.58</v>
      </c>
    </row>
    <row r="328" spans="1:11" x14ac:dyDescent="0.35">
      <c r="A328" t="s">
        <v>16</v>
      </c>
      <c r="B328">
        <v>102105.94</v>
      </c>
      <c r="C328">
        <v>1658.81</v>
      </c>
      <c r="D328">
        <v>10509</v>
      </c>
      <c r="E328">
        <v>114273.75</v>
      </c>
      <c r="F328" t="s">
        <v>17</v>
      </c>
      <c r="G328">
        <v>2019</v>
      </c>
      <c r="H328" t="s">
        <v>10</v>
      </c>
      <c r="I328" t="s">
        <v>18</v>
      </c>
      <c r="J328" t="s">
        <v>1</v>
      </c>
      <c r="K328">
        <v>102105.94</v>
      </c>
    </row>
    <row r="329" spans="1:11" x14ac:dyDescent="0.35">
      <c r="A329" t="s">
        <v>16</v>
      </c>
      <c r="B329">
        <v>102105.94</v>
      </c>
      <c r="C329">
        <v>1658.81</v>
      </c>
      <c r="D329">
        <v>10509</v>
      </c>
      <c r="E329">
        <v>114273.75</v>
      </c>
      <c r="F329" t="s">
        <v>17</v>
      </c>
      <c r="G329">
        <v>2019</v>
      </c>
      <c r="H329" t="s">
        <v>10</v>
      </c>
      <c r="I329" t="s">
        <v>18</v>
      </c>
      <c r="J329" t="s">
        <v>2</v>
      </c>
      <c r="K329">
        <v>1658.81</v>
      </c>
    </row>
    <row r="330" spans="1:11" x14ac:dyDescent="0.35">
      <c r="A330" t="s">
        <v>16</v>
      </c>
      <c r="B330">
        <v>102105.94</v>
      </c>
      <c r="C330">
        <v>1658.81</v>
      </c>
      <c r="D330">
        <v>10509</v>
      </c>
      <c r="E330">
        <v>114273.75</v>
      </c>
      <c r="F330" t="s">
        <v>17</v>
      </c>
      <c r="G330">
        <v>2019</v>
      </c>
      <c r="H330" t="s">
        <v>10</v>
      </c>
      <c r="I330" t="s">
        <v>18</v>
      </c>
      <c r="J330" t="s">
        <v>3</v>
      </c>
      <c r="K330">
        <v>10509</v>
      </c>
    </row>
    <row r="331" spans="1:11" x14ac:dyDescent="0.35">
      <c r="A331" t="s">
        <v>25</v>
      </c>
      <c r="B331">
        <v>129295.73</v>
      </c>
      <c r="C331">
        <v>2026.16</v>
      </c>
      <c r="D331">
        <v>14979.2</v>
      </c>
      <c r="E331">
        <v>146301.09</v>
      </c>
      <c r="F331" t="s">
        <v>17</v>
      </c>
      <c r="G331">
        <v>2019</v>
      </c>
      <c r="H331" t="s">
        <v>10</v>
      </c>
      <c r="I331" t="s">
        <v>18</v>
      </c>
      <c r="J331" t="s">
        <v>1</v>
      </c>
      <c r="K331">
        <v>129295.73</v>
      </c>
    </row>
    <row r="332" spans="1:11" x14ac:dyDescent="0.35">
      <c r="A332" t="s">
        <v>25</v>
      </c>
      <c r="B332">
        <v>129295.73</v>
      </c>
      <c r="C332">
        <v>2026.16</v>
      </c>
      <c r="D332">
        <v>14979.2</v>
      </c>
      <c r="E332">
        <v>146301.09</v>
      </c>
      <c r="F332" t="s">
        <v>17</v>
      </c>
      <c r="G332">
        <v>2019</v>
      </c>
      <c r="H332" t="s">
        <v>10</v>
      </c>
      <c r="I332" t="s">
        <v>18</v>
      </c>
      <c r="J332" t="s">
        <v>2</v>
      </c>
      <c r="K332">
        <v>2026.16</v>
      </c>
    </row>
    <row r="333" spans="1:11" x14ac:dyDescent="0.35">
      <c r="A333" t="s">
        <v>25</v>
      </c>
      <c r="B333">
        <v>129295.73</v>
      </c>
      <c r="C333">
        <v>2026.16</v>
      </c>
      <c r="D333">
        <v>14979.2</v>
      </c>
      <c r="E333">
        <v>146301.09</v>
      </c>
      <c r="F333" t="s">
        <v>17</v>
      </c>
      <c r="G333">
        <v>2019</v>
      </c>
      <c r="H333" t="s">
        <v>10</v>
      </c>
      <c r="I333" t="s">
        <v>18</v>
      </c>
      <c r="J333" t="s">
        <v>3</v>
      </c>
      <c r="K333">
        <v>14979.2</v>
      </c>
    </row>
    <row r="334" spans="1:11" x14ac:dyDescent="0.35">
      <c r="A334" t="s">
        <v>26</v>
      </c>
      <c r="B334">
        <v>112445.37</v>
      </c>
      <c r="C334">
        <v>1880.15</v>
      </c>
      <c r="D334">
        <v>12951.18</v>
      </c>
      <c r="E334">
        <v>127276.69999999998</v>
      </c>
      <c r="F334" t="s">
        <v>17</v>
      </c>
      <c r="G334">
        <v>2019</v>
      </c>
      <c r="H334" t="s">
        <v>10</v>
      </c>
      <c r="I334" t="s">
        <v>18</v>
      </c>
      <c r="J334" t="s">
        <v>1</v>
      </c>
      <c r="K334">
        <v>112445.37</v>
      </c>
    </row>
    <row r="335" spans="1:11" x14ac:dyDescent="0.35">
      <c r="A335" t="s">
        <v>26</v>
      </c>
      <c r="B335">
        <v>112445.37</v>
      </c>
      <c r="C335">
        <v>1880.15</v>
      </c>
      <c r="D335">
        <v>12951.18</v>
      </c>
      <c r="E335">
        <v>127276.69999999998</v>
      </c>
      <c r="F335" t="s">
        <v>17</v>
      </c>
      <c r="G335">
        <v>2019</v>
      </c>
      <c r="H335" t="s">
        <v>10</v>
      </c>
      <c r="I335" t="s">
        <v>18</v>
      </c>
      <c r="J335" t="s">
        <v>2</v>
      </c>
      <c r="K335">
        <v>1880.15</v>
      </c>
    </row>
    <row r="336" spans="1:11" x14ac:dyDescent="0.35">
      <c r="A336" t="s">
        <v>26</v>
      </c>
      <c r="B336">
        <v>112445.37</v>
      </c>
      <c r="C336">
        <v>1880.15</v>
      </c>
      <c r="D336">
        <v>12951.18</v>
      </c>
      <c r="E336">
        <v>127276.69999999998</v>
      </c>
      <c r="F336" t="s">
        <v>17</v>
      </c>
      <c r="G336">
        <v>2019</v>
      </c>
      <c r="H336" t="s">
        <v>10</v>
      </c>
      <c r="I336" t="s">
        <v>18</v>
      </c>
      <c r="J336" t="s">
        <v>3</v>
      </c>
      <c r="K336">
        <v>12951.18</v>
      </c>
    </row>
    <row r="337" spans="1:11" x14ac:dyDescent="0.35">
      <c r="A337" t="s">
        <v>16</v>
      </c>
      <c r="B337">
        <v>95473.8</v>
      </c>
      <c r="C337">
        <v>1932.85</v>
      </c>
      <c r="D337">
        <v>12754.33</v>
      </c>
      <c r="E337">
        <v>110160.98000000001</v>
      </c>
      <c r="F337" t="s">
        <v>17</v>
      </c>
      <c r="G337">
        <v>2019</v>
      </c>
      <c r="H337" t="s">
        <v>29</v>
      </c>
      <c r="I337" t="s">
        <v>18</v>
      </c>
      <c r="J337" t="s">
        <v>1</v>
      </c>
      <c r="K337">
        <v>95473.8</v>
      </c>
    </row>
    <row r="338" spans="1:11" x14ac:dyDescent="0.35">
      <c r="A338" t="s">
        <v>16</v>
      </c>
      <c r="B338">
        <v>95473.8</v>
      </c>
      <c r="C338">
        <v>1932.85</v>
      </c>
      <c r="D338">
        <v>12754.33</v>
      </c>
      <c r="E338">
        <v>110160.98000000001</v>
      </c>
      <c r="F338" t="s">
        <v>17</v>
      </c>
      <c r="G338">
        <v>2019</v>
      </c>
      <c r="H338" t="s">
        <v>29</v>
      </c>
      <c r="I338" t="s">
        <v>18</v>
      </c>
      <c r="J338" t="s">
        <v>2</v>
      </c>
      <c r="K338">
        <v>1932.85</v>
      </c>
    </row>
    <row r="339" spans="1:11" x14ac:dyDescent="0.35">
      <c r="A339" t="s">
        <v>16</v>
      </c>
      <c r="B339">
        <v>95473.8</v>
      </c>
      <c r="C339">
        <v>1932.85</v>
      </c>
      <c r="D339">
        <v>12754.33</v>
      </c>
      <c r="E339">
        <v>110160.98000000001</v>
      </c>
      <c r="F339" t="s">
        <v>17</v>
      </c>
      <c r="G339">
        <v>2019</v>
      </c>
      <c r="H339" t="s">
        <v>29</v>
      </c>
      <c r="I339" t="s">
        <v>18</v>
      </c>
      <c r="J339" t="s">
        <v>3</v>
      </c>
      <c r="K339">
        <v>12754.33</v>
      </c>
    </row>
    <row r="340" spans="1:11" x14ac:dyDescent="0.35">
      <c r="A340" t="s">
        <v>25</v>
      </c>
      <c r="B340">
        <v>66526.929999999993</v>
      </c>
      <c r="C340">
        <v>1977.18</v>
      </c>
      <c r="D340">
        <v>11177.67</v>
      </c>
      <c r="E340">
        <v>79681.779999999984</v>
      </c>
      <c r="F340" t="s">
        <v>17</v>
      </c>
      <c r="G340">
        <v>2019</v>
      </c>
      <c r="H340" t="s">
        <v>29</v>
      </c>
      <c r="I340" t="s">
        <v>18</v>
      </c>
      <c r="J340" t="s">
        <v>1</v>
      </c>
      <c r="K340">
        <v>66526.929999999993</v>
      </c>
    </row>
    <row r="341" spans="1:11" x14ac:dyDescent="0.35">
      <c r="A341" t="s">
        <v>25</v>
      </c>
      <c r="B341">
        <v>66526.929999999993</v>
      </c>
      <c r="C341">
        <v>1977.18</v>
      </c>
      <c r="D341">
        <v>11177.67</v>
      </c>
      <c r="E341">
        <v>79681.779999999984</v>
      </c>
      <c r="F341" t="s">
        <v>17</v>
      </c>
      <c r="G341">
        <v>2019</v>
      </c>
      <c r="H341" t="s">
        <v>29</v>
      </c>
      <c r="I341" t="s">
        <v>18</v>
      </c>
      <c r="J341" t="s">
        <v>2</v>
      </c>
      <c r="K341">
        <v>1977.18</v>
      </c>
    </row>
    <row r="342" spans="1:11" x14ac:dyDescent="0.35">
      <c r="A342" t="s">
        <v>25</v>
      </c>
      <c r="B342">
        <v>66526.929999999993</v>
      </c>
      <c r="C342">
        <v>1977.18</v>
      </c>
      <c r="D342">
        <v>11177.67</v>
      </c>
      <c r="E342">
        <v>79681.779999999984</v>
      </c>
      <c r="F342" t="s">
        <v>17</v>
      </c>
      <c r="G342">
        <v>2019</v>
      </c>
      <c r="H342" t="s">
        <v>29</v>
      </c>
      <c r="I342" t="s">
        <v>18</v>
      </c>
      <c r="J342" t="s">
        <v>3</v>
      </c>
      <c r="K342">
        <v>11177.67</v>
      </c>
    </row>
    <row r="343" spans="1:11" x14ac:dyDescent="0.35">
      <c r="A343" t="s">
        <v>26</v>
      </c>
      <c r="B343">
        <v>116480.02</v>
      </c>
      <c r="C343">
        <v>1604.56</v>
      </c>
      <c r="D343">
        <v>17920.79</v>
      </c>
      <c r="E343">
        <v>136005.37</v>
      </c>
      <c r="F343" t="s">
        <v>17</v>
      </c>
      <c r="G343">
        <v>2019</v>
      </c>
      <c r="H343" t="s">
        <v>29</v>
      </c>
      <c r="I343" t="s">
        <v>18</v>
      </c>
      <c r="J343" t="s">
        <v>1</v>
      </c>
      <c r="K343">
        <v>116480.02</v>
      </c>
    </row>
    <row r="344" spans="1:11" x14ac:dyDescent="0.35">
      <c r="A344" t="s">
        <v>26</v>
      </c>
      <c r="B344">
        <v>116480.02</v>
      </c>
      <c r="C344">
        <v>1604.56</v>
      </c>
      <c r="D344">
        <v>17920.79</v>
      </c>
      <c r="E344">
        <v>136005.37</v>
      </c>
      <c r="F344" t="s">
        <v>17</v>
      </c>
      <c r="G344">
        <v>2019</v>
      </c>
      <c r="H344" t="s">
        <v>29</v>
      </c>
      <c r="I344" t="s">
        <v>18</v>
      </c>
      <c r="J344" t="s">
        <v>2</v>
      </c>
      <c r="K344">
        <v>1604.56</v>
      </c>
    </row>
    <row r="345" spans="1:11" x14ac:dyDescent="0.35">
      <c r="A345" t="s">
        <v>26</v>
      </c>
      <c r="B345">
        <v>116480.02</v>
      </c>
      <c r="C345">
        <v>1604.56</v>
      </c>
      <c r="D345">
        <v>17920.79</v>
      </c>
      <c r="E345">
        <v>136005.37</v>
      </c>
      <c r="F345" t="s">
        <v>17</v>
      </c>
      <c r="G345">
        <v>2019</v>
      </c>
      <c r="H345" t="s">
        <v>29</v>
      </c>
      <c r="I345" t="s">
        <v>18</v>
      </c>
      <c r="J345" t="s">
        <v>3</v>
      </c>
      <c r="K345">
        <v>17920.79</v>
      </c>
    </row>
    <row r="346" spans="1:11" x14ac:dyDescent="0.35">
      <c r="A346" t="s">
        <v>16</v>
      </c>
      <c r="B346">
        <v>96897.63</v>
      </c>
      <c r="C346">
        <v>1479.32</v>
      </c>
      <c r="D346">
        <v>11934.38</v>
      </c>
      <c r="E346">
        <v>110311.33000000002</v>
      </c>
      <c r="F346" t="s">
        <v>17</v>
      </c>
      <c r="G346">
        <v>2019</v>
      </c>
      <c r="H346" t="s">
        <v>30</v>
      </c>
      <c r="I346" t="s">
        <v>18</v>
      </c>
      <c r="J346" t="s">
        <v>1</v>
      </c>
      <c r="K346">
        <v>96897.63</v>
      </c>
    </row>
    <row r="347" spans="1:11" x14ac:dyDescent="0.35">
      <c r="A347" t="s">
        <v>16</v>
      </c>
      <c r="B347">
        <v>96897.63</v>
      </c>
      <c r="C347">
        <v>1479.32</v>
      </c>
      <c r="D347">
        <v>11934.38</v>
      </c>
      <c r="E347">
        <v>110311.33000000002</v>
      </c>
      <c r="F347" t="s">
        <v>17</v>
      </c>
      <c r="G347">
        <v>2019</v>
      </c>
      <c r="H347" t="s">
        <v>30</v>
      </c>
      <c r="I347" t="s">
        <v>18</v>
      </c>
      <c r="J347" t="s">
        <v>2</v>
      </c>
      <c r="K347">
        <v>1479.32</v>
      </c>
    </row>
    <row r="348" spans="1:11" x14ac:dyDescent="0.35">
      <c r="A348" t="s">
        <v>16</v>
      </c>
      <c r="B348">
        <v>96897.63</v>
      </c>
      <c r="C348">
        <v>1479.32</v>
      </c>
      <c r="D348">
        <v>11934.38</v>
      </c>
      <c r="E348">
        <v>110311.33000000002</v>
      </c>
      <c r="F348" t="s">
        <v>17</v>
      </c>
      <c r="G348">
        <v>2019</v>
      </c>
      <c r="H348" t="s">
        <v>30</v>
      </c>
      <c r="I348" t="s">
        <v>18</v>
      </c>
      <c r="J348" t="s">
        <v>3</v>
      </c>
      <c r="K348">
        <v>11934.38</v>
      </c>
    </row>
    <row r="349" spans="1:11" x14ac:dyDescent="0.35">
      <c r="A349" t="s">
        <v>25</v>
      </c>
      <c r="B349">
        <v>82087.070000000007</v>
      </c>
      <c r="C349">
        <v>1869.61</v>
      </c>
      <c r="D349">
        <v>15907.03</v>
      </c>
      <c r="E349">
        <v>99863.71</v>
      </c>
      <c r="F349" t="s">
        <v>17</v>
      </c>
      <c r="G349">
        <v>2019</v>
      </c>
      <c r="H349" t="s">
        <v>30</v>
      </c>
      <c r="I349" t="s">
        <v>18</v>
      </c>
      <c r="J349" t="s">
        <v>1</v>
      </c>
      <c r="K349">
        <v>82087.070000000007</v>
      </c>
    </row>
    <row r="350" spans="1:11" x14ac:dyDescent="0.35">
      <c r="A350" t="s">
        <v>25</v>
      </c>
      <c r="B350">
        <v>82087.070000000007</v>
      </c>
      <c r="C350">
        <v>1869.61</v>
      </c>
      <c r="D350">
        <v>15907.03</v>
      </c>
      <c r="E350">
        <v>99863.71</v>
      </c>
      <c r="F350" t="s">
        <v>17</v>
      </c>
      <c r="G350">
        <v>2019</v>
      </c>
      <c r="H350" t="s">
        <v>30</v>
      </c>
      <c r="I350" t="s">
        <v>18</v>
      </c>
      <c r="J350" t="s">
        <v>2</v>
      </c>
      <c r="K350">
        <v>1869.61</v>
      </c>
    </row>
    <row r="351" spans="1:11" x14ac:dyDescent="0.35">
      <c r="A351" t="s">
        <v>25</v>
      </c>
      <c r="B351">
        <v>82087.070000000007</v>
      </c>
      <c r="C351">
        <v>1869.61</v>
      </c>
      <c r="D351">
        <v>15907.03</v>
      </c>
      <c r="E351">
        <v>99863.71</v>
      </c>
      <c r="F351" t="s">
        <v>17</v>
      </c>
      <c r="G351">
        <v>2019</v>
      </c>
      <c r="H351" t="s">
        <v>30</v>
      </c>
      <c r="I351" t="s">
        <v>18</v>
      </c>
      <c r="J351" t="s">
        <v>3</v>
      </c>
      <c r="K351">
        <v>15907.03</v>
      </c>
    </row>
    <row r="352" spans="1:11" x14ac:dyDescent="0.35">
      <c r="A352" t="s">
        <v>26</v>
      </c>
      <c r="B352">
        <v>155367.35</v>
      </c>
      <c r="C352">
        <v>1710.27</v>
      </c>
      <c r="D352">
        <v>17815.7</v>
      </c>
      <c r="E352">
        <v>174893.32</v>
      </c>
      <c r="F352" t="s">
        <v>17</v>
      </c>
      <c r="G352">
        <v>2019</v>
      </c>
      <c r="H352" t="s">
        <v>30</v>
      </c>
      <c r="I352" t="s">
        <v>18</v>
      </c>
      <c r="J352" t="s">
        <v>1</v>
      </c>
      <c r="K352">
        <v>155367.35</v>
      </c>
    </row>
    <row r="353" spans="1:11" x14ac:dyDescent="0.35">
      <c r="A353" t="s">
        <v>26</v>
      </c>
      <c r="B353">
        <v>155367.35</v>
      </c>
      <c r="C353">
        <v>1710.27</v>
      </c>
      <c r="D353">
        <v>17815.7</v>
      </c>
      <c r="E353">
        <v>174893.32</v>
      </c>
      <c r="F353" t="s">
        <v>17</v>
      </c>
      <c r="G353">
        <v>2019</v>
      </c>
      <c r="H353" t="s">
        <v>30</v>
      </c>
      <c r="I353" t="s">
        <v>18</v>
      </c>
      <c r="J353" t="s">
        <v>2</v>
      </c>
      <c r="K353">
        <v>1710.27</v>
      </c>
    </row>
    <row r="354" spans="1:11" x14ac:dyDescent="0.35">
      <c r="A354" t="s">
        <v>26</v>
      </c>
      <c r="B354">
        <v>155367.35</v>
      </c>
      <c r="C354">
        <v>1710.27</v>
      </c>
      <c r="D354">
        <v>17815.7</v>
      </c>
      <c r="E354">
        <v>174893.32</v>
      </c>
      <c r="F354" t="s">
        <v>17</v>
      </c>
      <c r="G354">
        <v>2019</v>
      </c>
      <c r="H354" t="s">
        <v>30</v>
      </c>
      <c r="I354" t="s">
        <v>18</v>
      </c>
      <c r="J354" t="s">
        <v>3</v>
      </c>
      <c r="K354">
        <v>17815.7</v>
      </c>
    </row>
    <row r="355" spans="1:11" x14ac:dyDescent="0.35">
      <c r="A355" t="s">
        <v>16</v>
      </c>
      <c r="B355">
        <v>115599.93</v>
      </c>
      <c r="C355">
        <v>1957.03</v>
      </c>
      <c r="D355">
        <v>16110.7</v>
      </c>
      <c r="E355">
        <v>133667.66</v>
      </c>
      <c r="F355" t="s">
        <v>17</v>
      </c>
      <c r="G355">
        <v>2019</v>
      </c>
      <c r="H355" t="s">
        <v>31</v>
      </c>
      <c r="I355" t="s">
        <v>18</v>
      </c>
      <c r="J355" t="s">
        <v>1</v>
      </c>
      <c r="K355">
        <v>115599.93</v>
      </c>
    </row>
    <row r="356" spans="1:11" x14ac:dyDescent="0.35">
      <c r="A356" t="s">
        <v>16</v>
      </c>
      <c r="B356">
        <v>115599.93</v>
      </c>
      <c r="C356">
        <v>1957.03</v>
      </c>
      <c r="D356">
        <v>16110.7</v>
      </c>
      <c r="E356">
        <v>133667.66</v>
      </c>
      <c r="F356" t="s">
        <v>17</v>
      </c>
      <c r="G356">
        <v>2019</v>
      </c>
      <c r="H356" t="s">
        <v>31</v>
      </c>
      <c r="I356" t="s">
        <v>18</v>
      </c>
      <c r="J356" t="s">
        <v>2</v>
      </c>
      <c r="K356">
        <v>1957.03</v>
      </c>
    </row>
    <row r="357" spans="1:11" x14ac:dyDescent="0.35">
      <c r="A357" t="s">
        <v>16</v>
      </c>
      <c r="B357">
        <v>115599.93</v>
      </c>
      <c r="C357">
        <v>1957.03</v>
      </c>
      <c r="D357">
        <v>16110.7</v>
      </c>
      <c r="E357">
        <v>133667.66</v>
      </c>
      <c r="F357" t="s">
        <v>17</v>
      </c>
      <c r="G357">
        <v>2019</v>
      </c>
      <c r="H357" t="s">
        <v>31</v>
      </c>
      <c r="I357" t="s">
        <v>18</v>
      </c>
      <c r="J357" t="s">
        <v>3</v>
      </c>
      <c r="K357">
        <v>16110.7</v>
      </c>
    </row>
    <row r="358" spans="1:11" x14ac:dyDescent="0.35">
      <c r="A358" t="s">
        <v>25</v>
      </c>
      <c r="B358">
        <v>93145.7</v>
      </c>
      <c r="C358">
        <v>1522.1</v>
      </c>
      <c r="D358">
        <v>14619.91</v>
      </c>
      <c r="E358">
        <v>109287.71</v>
      </c>
      <c r="F358" t="s">
        <v>17</v>
      </c>
      <c r="G358">
        <v>2019</v>
      </c>
      <c r="H358" t="s">
        <v>31</v>
      </c>
      <c r="I358" t="s">
        <v>18</v>
      </c>
      <c r="J358" t="s">
        <v>1</v>
      </c>
      <c r="K358">
        <v>93145.7</v>
      </c>
    </row>
    <row r="359" spans="1:11" x14ac:dyDescent="0.35">
      <c r="A359" t="s">
        <v>25</v>
      </c>
      <c r="B359">
        <v>93145.7</v>
      </c>
      <c r="C359">
        <v>1522.1</v>
      </c>
      <c r="D359">
        <v>14619.91</v>
      </c>
      <c r="E359">
        <v>109287.71</v>
      </c>
      <c r="F359" t="s">
        <v>17</v>
      </c>
      <c r="G359">
        <v>2019</v>
      </c>
      <c r="H359" t="s">
        <v>31</v>
      </c>
      <c r="I359" t="s">
        <v>18</v>
      </c>
      <c r="J359" t="s">
        <v>2</v>
      </c>
      <c r="K359">
        <v>1522.1</v>
      </c>
    </row>
    <row r="360" spans="1:11" x14ac:dyDescent="0.35">
      <c r="A360" t="s">
        <v>25</v>
      </c>
      <c r="B360">
        <v>93145.7</v>
      </c>
      <c r="C360">
        <v>1522.1</v>
      </c>
      <c r="D360">
        <v>14619.91</v>
      </c>
      <c r="E360">
        <v>109287.71</v>
      </c>
      <c r="F360" t="s">
        <v>17</v>
      </c>
      <c r="G360">
        <v>2019</v>
      </c>
      <c r="H360" t="s">
        <v>31</v>
      </c>
      <c r="I360" t="s">
        <v>18</v>
      </c>
      <c r="J360" t="s">
        <v>3</v>
      </c>
      <c r="K360">
        <v>14619.91</v>
      </c>
    </row>
    <row r="361" spans="1:11" x14ac:dyDescent="0.35">
      <c r="A361" t="s">
        <v>26</v>
      </c>
      <c r="B361">
        <v>122162.01</v>
      </c>
      <c r="C361">
        <v>1672.76</v>
      </c>
      <c r="D361">
        <v>11898.73</v>
      </c>
      <c r="E361">
        <v>135733.5</v>
      </c>
      <c r="F361" t="s">
        <v>17</v>
      </c>
      <c r="G361">
        <v>2019</v>
      </c>
      <c r="H361" t="s">
        <v>31</v>
      </c>
      <c r="I361" t="s">
        <v>18</v>
      </c>
      <c r="J361" t="s">
        <v>1</v>
      </c>
      <c r="K361">
        <v>122162.01</v>
      </c>
    </row>
    <row r="362" spans="1:11" x14ac:dyDescent="0.35">
      <c r="A362" t="s">
        <v>26</v>
      </c>
      <c r="B362">
        <v>122162.01</v>
      </c>
      <c r="C362">
        <v>1672.76</v>
      </c>
      <c r="D362">
        <v>11898.73</v>
      </c>
      <c r="E362">
        <v>135733.5</v>
      </c>
      <c r="F362" t="s">
        <v>17</v>
      </c>
      <c r="G362">
        <v>2019</v>
      </c>
      <c r="H362" t="s">
        <v>31</v>
      </c>
      <c r="I362" t="s">
        <v>18</v>
      </c>
      <c r="J362" t="s">
        <v>2</v>
      </c>
      <c r="K362">
        <v>1672.76</v>
      </c>
    </row>
    <row r="363" spans="1:11" x14ac:dyDescent="0.35">
      <c r="A363" t="s">
        <v>26</v>
      </c>
      <c r="B363">
        <v>122162.01</v>
      </c>
      <c r="C363">
        <v>1672.76</v>
      </c>
      <c r="D363">
        <v>11898.73</v>
      </c>
      <c r="E363">
        <v>135733.5</v>
      </c>
      <c r="F363" t="s">
        <v>17</v>
      </c>
      <c r="G363">
        <v>2019</v>
      </c>
      <c r="H363" t="s">
        <v>31</v>
      </c>
      <c r="I363" t="s">
        <v>18</v>
      </c>
      <c r="J363" t="s">
        <v>3</v>
      </c>
      <c r="K363">
        <v>11898.73</v>
      </c>
    </row>
    <row r="364" spans="1:11" x14ac:dyDescent="0.35">
      <c r="A364" t="s">
        <v>16</v>
      </c>
      <c r="B364">
        <v>107834.12</v>
      </c>
      <c r="C364">
        <v>2161.3200000000002</v>
      </c>
      <c r="D364">
        <v>9555.44</v>
      </c>
      <c r="E364">
        <v>119550.88</v>
      </c>
      <c r="F364" t="s">
        <v>17</v>
      </c>
      <c r="G364">
        <v>2019</v>
      </c>
      <c r="H364" t="s">
        <v>32</v>
      </c>
      <c r="I364" t="s">
        <v>18</v>
      </c>
      <c r="J364" t="s">
        <v>1</v>
      </c>
      <c r="K364">
        <v>107834.12</v>
      </c>
    </row>
    <row r="365" spans="1:11" x14ac:dyDescent="0.35">
      <c r="A365" t="s">
        <v>16</v>
      </c>
      <c r="B365">
        <v>107834.12</v>
      </c>
      <c r="C365">
        <v>2161.3200000000002</v>
      </c>
      <c r="D365">
        <v>9555.44</v>
      </c>
      <c r="E365">
        <v>119550.88</v>
      </c>
      <c r="F365" t="s">
        <v>17</v>
      </c>
      <c r="G365">
        <v>2019</v>
      </c>
      <c r="H365" t="s">
        <v>32</v>
      </c>
      <c r="I365" t="s">
        <v>18</v>
      </c>
      <c r="J365" t="s">
        <v>2</v>
      </c>
      <c r="K365">
        <v>2161.3200000000002</v>
      </c>
    </row>
    <row r="366" spans="1:11" x14ac:dyDescent="0.35">
      <c r="A366" t="s">
        <v>16</v>
      </c>
      <c r="B366">
        <v>107834.12</v>
      </c>
      <c r="C366">
        <v>2161.3200000000002</v>
      </c>
      <c r="D366">
        <v>9555.44</v>
      </c>
      <c r="E366">
        <v>119550.88</v>
      </c>
      <c r="F366" t="s">
        <v>17</v>
      </c>
      <c r="G366">
        <v>2019</v>
      </c>
      <c r="H366" t="s">
        <v>32</v>
      </c>
      <c r="I366" t="s">
        <v>18</v>
      </c>
      <c r="J366" t="s">
        <v>3</v>
      </c>
      <c r="K366">
        <v>9555.44</v>
      </c>
    </row>
    <row r="367" spans="1:11" x14ac:dyDescent="0.35">
      <c r="A367" t="s">
        <v>25</v>
      </c>
      <c r="B367">
        <v>98483.59</v>
      </c>
      <c r="C367">
        <v>1667.8</v>
      </c>
      <c r="D367">
        <v>13187.09</v>
      </c>
      <c r="E367">
        <v>113338.48</v>
      </c>
      <c r="F367" t="s">
        <v>17</v>
      </c>
      <c r="G367">
        <v>2019</v>
      </c>
      <c r="H367" t="s">
        <v>32</v>
      </c>
      <c r="I367" t="s">
        <v>18</v>
      </c>
      <c r="J367" t="s">
        <v>1</v>
      </c>
      <c r="K367">
        <v>98483.59</v>
      </c>
    </row>
    <row r="368" spans="1:11" x14ac:dyDescent="0.35">
      <c r="A368" t="s">
        <v>25</v>
      </c>
      <c r="B368">
        <v>98483.59</v>
      </c>
      <c r="C368">
        <v>1667.8</v>
      </c>
      <c r="D368">
        <v>13187.09</v>
      </c>
      <c r="E368">
        <v>113338.48</v>
      </c>
      <c r="F368" t="s">
        <v>17</v>
      </c>
      <c r="G368">
        <v>2019</v>
      </c>
      <c r="H368" t="s">
        <v>32</v>
      </c>
      <c r="I368" t="s">
        <v>18</v>
      </c>
      <c r="J368" t="s">
        <v>2</v>
      </c>
      <c r="K368">
        <v>1667.8</v>
      </c>
    </row>
    <row r="369" spans="1:11" x14ac:dyDescent="0.35">
      <c r="A369" t="s">
        <v>25</v>
      </c>
      <c r="B369">
        <v>98483.59</v>
      </c>
      <c r="C369">
        <v>1667.8</v>
      </c>
      <c r="D369">
        <v>13187.09</v>
      </c>
      <c r="E369">
        <v>113338.48</v>
      </c>
      <c r="F369" t="s">
        <v>17</v>
      </c>
      <c r="G369">
        <v>2019</v>
      </c>
      <c r="H369" t="s">
        <v>32</v>
      </c>
      <c r="I369" t="s">
        <v>18</v>
      </c>
      <c r="J369" t="s">
        <v>3</v>
      </c>
      <c r="K369">
        <v>13187.09</v>
      </c>
    </row>
    <row r="370" spans="1:11" x14ac:dyDescent="0.35">
      <c r="A370" t="s">
        <v>26</v>
      </c>
      <c r="B370">
        <v>91130.39</v>
      </c>
      <c r="C370">
        <v>1486.45</v>
      </c>
      <c r="D370">
        <v>11982.74</v>
      </c>
      <c r="E370">
        <v>104599.58</v>
      </c>
      <c r="F370" t="s">
        <v>17</v>
      </c>
      <c r="G370">
        <v>2019</v>
      </c>
      <c r="H370" t="s">
        <v>32</v>
      </c>
      <c r="I370" t="s">
        <v>18</v>
      </c>
      <c r="J370" t="s">
        <v>1</v>
      </c>
      <c r="K370">
        <v>91130.39</v>
      </c>
    </row>
    <row r="371" spans="1:11" x14ac:dyDescent="0.35">
      <c r="A371" t="s">
        <v>26</v>
      </c>
      <c r="B371">
        <v>91130.39</v>
      </c>
      <c r="C371">
        <v>1486.45</v>
      </c>
      <c r="D371">
        <v>11982.74</v>
      </c>
      <c r="E371">
        <v>104599.58</v>
      </c>
      <c r="F371" t="s">
        <v>17</v>
      </c>
      <c r="G371">
        <v>2019</v>
      </c>
      <c r="H371" t="s">
        <v>32</v>
      </c>
      <c r="I371" t="s">
        <v>18</v>
      </c>
      <c r="J371" t="s">
        <v>2</v>
      </c>
      <c r="K371">
        <v>1486.45</v>
      </c>
    </row>
    <row r="372" spans="1:11" x14ac:dyDescent="0.35">
      <c r="A372" t="s">
        <v>26</v>
      </c>
      <c r="B372">
        <v>91130.39</v>
      </c>
      <c r="C372">
        <v>1486.45</v>
      </c>
      <c r="D372">
        <v>11982.74</v>
      </c>
      <c r="E372">
        <v>104599.58</v>
      </c>
      <c r="F372" t="s">
        <v>17</v>
      </c>
      <c r="G372">
        <v>2019</v>
      </c>
      <c r="H372" t="s">
        <v>32</v>
      </c>
      <c r="I372" t="s">
        <v>18</v>
      </c>
      <c r="J372" t="s">
        <v>3</v>
      </c>
      <c r="K372">
        <v>11982.74</v>
      </c>
    </row>
    <row r="373" spans="1:11" x14ac:dyDescent="0.35">
      <c r="A373" t="s">
        <v>16</v>
      </c>
      <c r="B373">
        <v>149933.04999999999</v>
      </c>
      <c r="C373">
        <v>1341.99</v>
      </c>
      <c r="D373">
        <v>10205.51</v>
      </c>
      <c r="E373">
        <v>161480.54999999999</v>
      </c>
      <c r="F373" t="s">
        <v>17</v>
      </c>
      <c r="G373">
        <v>2019</v>
      </c>
      <c r="H373" t="s">
        <v>33</v>
      </c>
      <c r="I373" t="s">
        <v>18</v>
      </c>
      <c r="J373" t="s">
        <v>1</v>
      </c>
      <c r="K373">
        <v>149933.04999999999</v>
      </c>
    </row>
    <row r="374" spans="1:11" x14ac:dyDescent="0.35">
      <c r="A374" t="s">
        <v>16</v>
      </c>
      <c r="B374">
        <v>149933.04999999999</v>
      </c>
      <c r="C374">
        <v>1341.99</v>
      </c>
      <c r="D374">
        <v>10205.51</v>
      </c>
      <c r="E374">
        <v>161480.54999999999</v>
      </c>
      <c r="F374" t="s">
        <v>17</v>
      </c>
      <c r="G374">
        <v>2019</v>
      </c>
      <c r="H374" t="s">
        <v>33</v>
      </c>
      <c r="I374" t="s">
        <v>18</v>
      </c>
      <c r="J374" t="s">
        <v>2</v>
      </c>
      <c r="K374">
        <v>1341.99</v>
      </c>
    </row>
    <row r="375" spans="1:11" x14ac:dyDescent="0.35">
      <c r="A375" t="s">
        <v>16</v>
      </c>
      <c r="B375">
        <v>149933.04999999999</v>
      </c>
      <c r="C375">
        <v>1341.99</v>
      </c>
      <c r="D375">
        <v>10205.51</v>
      </c>
      <c r="E375">
        <v>161480.54999999999</v>
      </c>
      <c r="F375" t="s">
        <v>17</v>
      </c>
      <c r="G375">
        <v>2019</v>
      </c>
      <c r="H375" t="s">
        <v>33</v>
      </c>
      <c r="I375" t="s">
        <v>18</v>
      </c>
      <c r="J375" t="s">
        <v>3</v>
      </c>
      <c r="K375">
        <v>10205.51</v>
      </c>
    </row>
    <row r="376" spans="1:11" x14ac:dyDescent="0.35">
      <c r="A376" t="s">
        <v>25</v>
      </c>
      <c r="B376">
        <v>134092.67000000001</v>
      </c>
      <c r="C376">
        <v>1789.63</v>
      </c>
      <c r="D376">
        <v>13123.54</v>
      </c>
      <c r="E376">
        <v>149005.84000000003</v>
      </c>
      <c r="F376" t="s">
        <v>17</v>
      </c>
      <c r="G376">
        <v>2019</v>
      </c>
      <c r="H376" t="s">
        <v>33</v>
      </c>
      <c r="I376" t="s">
        <v>18</v>
      </c>
      <c r="J376" t="s">
        <v>1</v>
      </c>
      <c r="K376">
        <v>134092.67000000001</v>
      </c>
    </row>
    <row r="377" spans="1:11" x14ac:dyDescent="0.35">
      <c r="A377" t="s">
        <v>25</v>
      </c>
      <c r="B377">
        <v>134092.67000000001</v>
      </c>
      <c r="C377">
        <v>1789.63</v>
      </c>
      <c r="D377">
        <v>13123.54</v>
      </c>
      <c r="E377">
        <v>149005.84000000003</v>
      </c>
      <c r="F377" t="s">
        <v>17</v>
      </c>
      <c r="G377">
        <v>2019</v>
      </c>
      <c r="H377" t="s">
        <v>33</v>
      </c>
      <c r="I377" t="s">
        <v>18</v>
      </c>
      <c r="J377" t="s">
        <v>2</v>
      </c>
      <c r="K377">
        <v>1789.63</v>
      </c>
    </row>
    <row r="378" spans="1:11" x14ac:dyDescent="0.35">
      <c r="A378" t="s">
        <v>25</v>
      </c>
      <c r="B378">
        <v>134092.67000000001</v>
      </c>
      <c r="C378">
        <v>1789.63</v>
      </c>
      <c r="D378">
        <v>13123.54</v>
      </c>
      <c r="E378">
        <v>149005.84000000003</v>
      </c>
      <c r="F378" t="s">
        <v>17</v>
      </c>
      <c r="G378">
        <v>2019</v>
      </c>
      <c r="H378" t="s">
        <v>33</v>
      </c>
      <c r="I378" t="s">
        <v>18</v>
      </c>
      <c r="J378" t="s">
        <v>3</v>
      </c>
      <c r="K378">
        <v>13123.54</v>
      </c>
    </row>
    <row r="379" spans="1:11" x14ac:dyDescent="0.35">
      <c r="A379" t="s">
        <v>26</v>
      </c>
      <c r="B379">
        <v>91334.37</v>
      </c>
      <c r="C379">
        <v>2247.19</v>
      </c>
      <c r="D379">
        <v>10106</v>
      </c>
      <c r="E379">
        <v>103687.56</v>
      </c>
      <c r="F379" t="s">
        <v>17</v>
      </c>
      <c r="G379">
        <v>2019</v>
      </c>
      <c r="H379" t="s">
        <v>33</v>
      </c>
      <c r="I379" t="s">
        <v>18</v>
      </c>
      <c r="J379" t="s">
        <v>1</v>
      </c>
      <c r="K379">
        <v>91334.37</v>
      </c>
    </row>
    <row r="380" spans="1:11" x14ac:dyDescent="0.35">
      <c r="A380" t="s">
        <v>26</v>
      </c>
      <c r="B380">
        <v>91334.37</v>
      </c>
      <c r="C380">
        <v>2247.19</v>
      </c>
      <c r="D380">
        <v>10106</v>
      </c>
      <c r="E380">
        <v>103687.56</v>
      </c>
      <c r="F380" t="s">
        <v>17</v>
      </c>
      <c r="G380">
        <v>2019</v>
      </c>
      <c r="H380" t="s">
        <v>33</v>
      </c>
      <c r="I380" t="s">
        <v>18</v>
      </c>
      <c r="J380" t="s">
        <v>2</v>
      </c>
      <c r="K380">
        <v>2247.19</v>
      </c>
    </row>
    <row r="381" spans="1:11" x14ac:dyDescent="0.35">
      <c r="A381" t="s">
        <v>26</v>
      </c>
      <c r="B381">
        <v>91334.37</v>
      </c>
      <c r="C381">
        <v>2247.19</v>
      </c>
      <c r="D381">
        <v>10106</v>
      </c>
      <c r="E381">
        <v>103687.56</v>
      </c>
      <c r="F381" t="s">
        <v>17</v>
      </c>
      <c r="G381">
        <v>2019</v>
      </c>
      <c r="H381" t="s">
        <v>33</v>
      </c>
      <c r="I381" t="s">
        <v>18</v>
      </c>
      <c r="J381" t="s">
        <v>3</v>
      </c>
      <c r="K381">
        <v>10106</v>
      </c>
    </row>
    <row r="382" spans="1:11" x14ac:dyDescent="0.35">
      <c r="A382" t="s">
        <v>16</v>
      </c>
      <c r="B382">
        <v>107957.81</v>
      </c>
      <c r="C382">
        <v>2125.67</v>
      </c>
      <c r="D382">
        <v>9724.08</v>
      </c>
      <c r="E382">
        <v>119807.56</v>
      </c>
      <c r="F382" t="s">
        <v>17</v>
      </c>
      <c r="G382">
        <v>2019</v>
      </c>
      <c r="H382" t="s">
        <v>34</v>
      </c>
      <c r="I382" t="s">
        <v>18</v>
      </c>
      <c r="J382" t="s">
        <v>1</v>
      </c>
      <c r="K382">
        <v>107957.81</v>
      </c>
    </row>
    <row r="383" spans="1:11" x14ac:dyDescent="0.35">
      <c r="A383" t="s">
        <v>16</v>
      </c>
      <c r="B383">
        <v>107957.81</v>
      </c>
      <c r="C383">
        <v>2125.67</v>
      </c>
      <c r="D383">
        <v>9724.08</v>
      </c>
      <c r="E383">
        <v>119807.56</v>
      </c>
      <c r="F383" t="s">
        <v>17</v>
      </c>
      <c r="G383">
        <v>2019</v>
      </c>
      <c r="H383" t="s">
        <v>34</v>
      </c>
      <c r="I383" t="s">
        <v>18</v>
      </c>
      <c r="J383" t="s">
        <v>2</v>
      </c>
      <c r="K383">
        <v>2125.67</v>
      </c>
    </row>
    <row r="384" spans="1:11" x14ac:dyDescent="0.35">
      <c r="A384" t="s">
        <v>16</v>
      </c>
      <c r="B384">
        <v>107957.81</v>
      </c>
      <c r="C384">
        <v>2125.67</v>
      </c>
      <c r="D384">
        <v>9724.08</v>
      </c>
      <c r="E384">
        <v>119807.56</v>
      </c>
      <c r="F384" t="s">
        <v>17</v>
      </c>
      <c r="G384">
        <v>2019</v>
      </c>
      <c r="H384" t="s">
        <v>34</v>
      </c>
      <c r="I384" t="s">
        <v>18</v>
      </c>
      <c r="J384" t="s">
        <v>3</v>
      </c>
      <c r="K384">
        <v>9724.08</v>
      </c>
    </row>
    <row r="385" spans="1:11" x14ac:dyDescent="0.35">
      <c r="A385" t="s">
        <v>25</v>
      </c>
      <c r="B385">
        <v>112333.46</v>
      </c>
      <c r="C385">
        <v>2068.63</v>
      </c>
      <c r="D385">
        <v>12425.73</v>
      </c>
      <c r="E385">
        <v>126827.82</v>
      </c>
      <c r="F385" t="s">
        <v>17</v>
      </c>
      <c r="G385">
        <v>2019</v>
      </c>
      <c r="H385" t="s">
        <v>34</v>
      </c>
      <c r="I385" t="s">
        <v>18</v>
      </c>
      <c r="J385" t="s">
        <v>1</v>
      </c>
      <c r="K385">
        <v>112333.46</v>
      </c>
    </row>
    <row r="386" spans="1:11" x14ac:dyDescent="0.35">
      <c r="A386" t="s">
        <v>25</v>
      </c>
      <c r="B386">
        <v>112333.46</v>
      </c>
      <c r="C386">
        <v>2068.63</v>
      </c>
      <c r="D386">
        <v>12425.73</v>
      </c>
      <c r="E386">
        <v>126827.82</v>
      </c>
      <c r="F386" t="s">
        <v>17</v>
      </c>
      <c r="G386">
        <v>2019</v>
      </c>
      <c r="H386" t="s">
        <v>34</v>
      </c>
      <c r="I386" t="s">
        <v>18</v>
      </c>
      <c r="J386" t="s">
        <v>2</v>
      </c>
      <c r="K386">
        <v>2068.63</v>
      </c>
    </row>
    <row r="387" spans="1:11" x14ac:dyDescent="0.35">
      <c r="A387" t="s">
        <v>25</v>
      </c>
      <c r="B387">
        <v>112333.46</v>
      </c>
      <c r="C387">
        <v>2068.63</v>
      </c>
      <c r="D387">
        <v>12425.73</v>
      </c>
      <c r="E387">
        <v>126827.82</v>
      </c>
      <c r="F387" t="s">
        <v>17</v>
      </c>
      <c r="G387">
        <v>2019</v>
      </c>
      <c r="H387" t="s">
        <v>34</v>
      </c>
      <c r="I387" t="s">
        <v>18</v>
      </c>
      <c r="J387" t="s">
        <v>3</v>
      </c>
      <c r="K387">
        <v>12425.73</v>
      </c>
    </row>
    <row r="388" spans="1:11" x14ac:dyDescent="0.35">
      <c r="A388" t="s">
        <v>26</v>
      </c>
      <c r="B388">
        <v>78381.95</v>
      </c>
      <c r="C388">
        <v>1756.15</v>
      </c>
      <c r="D388">
        <v>9271.7900000000009</v>
      </c>
      <c r="E388">
        <v>89409.889999999985</v>
      </c>
      <c r="F388" t="s">
        <v>17</v>
      </c>
      <c r="G388">
        <v>2019</v>
      </c>
      <c r="H388" t="s">
        <v>34</v>
      </c>
      <c r="I388" t="s">
        <v>18</v>
      </c>
      <c r="J388" t="s">
        <v>1</v>
      </c>
      <c r="K388">
        <v>78381.95</v>
      </c>
    </row>
    <row r="389" spans="1:11" x14ac:dyDescent="0.35">
      <c r="A389" t="s">
        <v>26</v>
      </c>
      <c r="B389">
        <v>78381.95</v>
      </c>
      <c r="C389">
        <v>1756.15</v>
      </c>
      <c r="D389">
        <v>9271.7900000000009</v>
      </c>
      <c r="E389">
        <v>89409.889999999985</v>
      </c>
      <c r="F389" t="s">
        <v>17</v>
      </c>
      <c r="G389">
        <v>2019</v>
      </c>
      <c r="H389" t="s">
        <v>34</v>
      </c>
      <c r="I389" t="s">
        <v>18</v>
      </c>
      <c r="J389" t="s">
        <v>2</v>
      </c>
      <c r="K389">
        <v>1756.15</v>
      </c>
    </row>
    <row r="390" spans="1:11" x14ac:dyDescent="0.35">
      <c r="A390" t="s">
        <v>26</v>
      </c>
      <c r="B390">
        <v>78381.95</v>
      </c>
      <c r="C390">
        <v>1756.15</v>
      </c>
      <c r="D390">
        <v>9271.7900000000009</v>
      </c>
      <c r="E390">
        <v>89409.889999999985</v>
      </c>
      <c r="F390" t="s">
        <v>17</v>
      </c>
      <c r="G390">
        <v>2019</v>
      </c>
      <c r="H390" t="s">
        <v>34</v>
      </c>
      <c r="I390" t="s">
        <v>18</v>
      </c>
      <c r="J390" t="s">
        <v>3</v>
      </c>
      <c r="K390">
        <v>9271.7900000000009</v>
      </c>
    </row>
    <row r="391" spans="1:11" x14ac:dyDescent="0.35">
      <c r="A391" t="s">
        <v>16</v>
      </c>
      <c r="B391">
        <v>81897.039999999994</v>
      </c>
      <c r="C391">
        <v>1480.25</v>
      </c>
      <c r="D391">
        <v>15098.55</v>
      </c>
      <c r="E391">
        <v>98475.839999999997</v>
      </c>
      <c r="F391" t="s">
        <v>17</v>
      </c>
      <c r="G391">
        <v>2019</v>
      </c>
      <c r="H391" t="s">
        <v>35</v>
      </c>
      <c r="I391" t="s">
        <v>18</v>
      </c>
      <c r="J391" t="s">
        <v>1</v>
      </c>
      <c r="K391">
        <v>81897.039999999994</v>
      </c>
    </row>
    <row r="392" spans="1:11" x14ac:dyDescent="0.35">
      <c r="A392" t="s">
        <v>16</v>
      </c>
      <c r="B392">
        <v>81897.039999999994</v>
      </c>
      <c r="C392">
        <v>1480.25</v>
      </c>
      <c r="D392">
        <v>15098.55</v>
      </c>
      <c r="E392">
        <v>98475.839999999997</v>
      </c>
      <c r="F392" t="s">
        <v>17</v>
      </c>
      <c r="G392">
        <v>2019</v>
      </c>
      <c r="H392" t="s">
        <v>35</v>
      </c>
      <c r="I392" t="s">
        <v>18</v>
      </c>
      <c r="J392" t="s">
        <v>2</v>
      </c>
      <c r="K392">
        <v>1480.25</v>
      </c>
    </row>
    <row r="393" spans="1:11" x14ac:dyDescent="0.35">
      <c r="A393" t="s">
        <v>16</v>
      </c>
      <c r="B393">
        <v>81897.039999999994</v>
      </c>
      <c r="C393">
        <v>1480.25</v>
      </c>
      <c r="D393">
        <v>15098.55</v>
      </c>
      <c r="E393">
        <v>98475.839999999997</v>
      </c>
      <c r="F393" t="s">
        <v>17</v>
      </c>
      <c r="G393">
        <v>2019</v>
      </c>
      <c r="H393" t="s">
        <v>35</v>
      </c>
      <c r="I393" t="s">
        <v>18</v>
      </c>
      <c r="J393" t="s">
        <v>3</v>
      </c>
      <c r="K393">
        <v>15098.55</v>
      </c>
    </row>
    <row r="394" spans="1:11" x14ac:dyDescent="0.35">
      <c r="A394" t="s">
        <v>25</v>
      </c>
      <c r="B394">
        <v>79981.55</v>
      </c>
      <c r="C394">
        <v>1785.29</v>
      </c>
      <c r="D394">
        <v>16147.9</v>
      </c>
      <c r="E394">
        <v>97914.739999999991</v>
      </c>
      <c r="F394" t="s">
        <v>17</v>
      </c>
      <c r="G394">
        <v>2019</v>
      </c>
      <c r="H394" t="s">
        <v>35</v>
      </c>
      <c r="I394" t="s">
        <v>18</v>
      </c>
      <c r="J394" t="s">
        <v>1</v>
      </c>
      <c r="K394">
        <v>79981.55</v>
      </c>
    </row>
    <row r="395" spans="1:11" x14ac:dyDescent="0.35">
      <c r="A395" t="s">
        <v>25</v>
      </c>
      <c r="B395">
        <v>79981.55</v>
      </c>
      <c r="C395">
        <v>1785.29</v>
      </c>
      <c r="D395">
        <v>16147.9</v>
      </c>
      <c r="E395">
        <v>97914.739999999991</v>
      </c>
      <c r="F395" t="s">
        <v>17</v>
      </c>
      <c r="G395">
        <v>2019</v>
      </c>
      <c r="H395" t="s">
        <v>35</v>
      </c>
      <c r="I395" t="s">
        <v>18</v>
      </c>
      <c r="J395" t="s">
        <v>2</v>
      </c>
      <c r="K395">
        <v>1785.29</v>
      </c>
    </row>
    <row r="396" spans="1:11" x14ac:dyDescent="0.35">
      <c r="A396" t="s">
        <v>25</v>
      </c>
      <c r="B396">
        <v>79981.55</v>
      </c>
      <c r="C396">
        <v>1785.29</v>
      </c>
      <c r="D396">
        <v>16147.9</v>
      </c>
      <c r="E396">
        <v>97914.739999999991</v>
      </c>
      <c r="F396" t="s">
        <v>17</v>
      </c>
      <c r="G396">
        <v>2019</v>
      </c>
      <c r="H396" t="s">
        <v>35</v>
      </c>
      <c r="I396" t="s">
        <v>18</v>
      </c>
      <c r="J396" t="s">
        <v>3</v>
      </c>
      <c r="K396">
        <v>16147.9</v>
      </c>
    </row>
    <row r="397" spans="1:11" x14ac:dyDescent="0.35">
      <c r="A397" t="s">
        <v>26</v>
      </c>
      <c r="B397">
        <v>119239.95</v>
      </c>
      <c r="C397">
        <v>1688.26</v>
      </c>
      <c r="D397">
        <v>17736.03</v>
      </c>
      <c r="E397">
        <v>138664.24</v>
      </c>
      <c r="F397" t="s">
        <v>17</v>
      </c>
      <c r="G397">
        <v>2019</v>
      </c>
      <c r="H397" t="s">
        <v>35</v>
      </c>
      <c r="I397" t="s">
        <v>18</v>
      </c>
      <c r="J397" t="s">
        <v>1</v>
      </c>
      <c r="K397">
        <v>119239.95</v>
      </c>
    </row>
    <row r="398" spans="1:11" x14ac:dyDescent="0.35">
      <c r="A398" t="s">
        <v>26</v>
      </c>
      <c r="B398">
        <v>119239.95</v>
      </c>
      <c r="C398">
        <v>1688.26</v>
      </c>
      <c r="D398">
        <v>17736.03</v>
      </c>
      <c r="E398">
        <v>138664.24</v>
      </c>
      <c r="F398" t="s">
        <v>17</v>
      </c>
      <c r="G398">
        <v>2019</v>
      </c>
      <c r="H398" t="s">
        <v>35</v>
      </c>
      <c r="I398" t="s">
        <v>18</v>
      </c>
      <c r="J398" t="s">
        <v>2</v>
      </c>
      <c r="K398">
        <v>1688.26</v>
      </c>
    </row>
    <row r="399" spans="1:11" x14ac:dyDescent="0.35">
      <c r="A399" t="s">
        <v>26</v>
      </c>
      <c r="B399">
        <v>119239.95</v>
      </c>
      <c r="C399">
        <v>1688.26</v>
      </c>
      <c r="D399">
        <v>17736.03</v>
      </c>
      <c r="E399">
        <v>138664.24</v>
      </c>
      <c r="F399" t="s">
        <v>17</v>
      </c>
      <c r="G399">
        <v>2019</v>
      </c>
      <c r="H399" t="s">
        <v>35</v>
      </c>
      <c r="I399" t="s">
        <v>18</v>
      </c>
      <c r="J399" t="s">
        <v>3</v>
      </c>
      <c r="K399">
        <v>17736.03</v>
      </c>
    </row>
    <row r="400" spans="1:11" x14ac:dyDescent="0.35">
      <c r="A400" t="s">
        <v>16</v>
      </c>
      <c r="B400">
        <v>114518.65</v>
      </c>
      <c r="C400">
        <v>1923.24</v>
      </c>
      <c r="D400">
        <v>16701.87</v>
      </c>
      <c r="E400">
        <v>133143.76</v>
      </c>
      <c r="F400" t="s">
        <v>17</v>
      </c>
      <c r="G400">
        <v>2019</v>
      </c>
      <c r="H400" t="s">
        <v>36</v>
      </c>
      <c r="I400" t="s">
        <v>18</v>
      </c>
      <c r="J400" t="s">
        <v>1</v>
      </c>
      <c r="K400">
        <v>114518.65</v>
      </c>
    </row>
    <row r="401" spans="1:11" x14ac:dyDescent="0.35">
      <c r="A401" t="s">
        <v>16</v>
      </c>
      <c r="B401">
        <v>114518.65</v>
      </c>
      <c r="C401">
        <v>1923.24</v>
      </c>
      <c r="D401">
        <v>16701.87</v>
      </c>
      <c r="E401">
        <v>133143.76</v>
      </c>
      <c r="F401" t="s">
        <v>17</v>
      </c>
      <c r="G401">
        <v>2019</v>
      </c>
      <c r="H401" t="s">
        <v>36</v>
      </c>
      <c r="I401" t="s">
        <v>18</v>
      </c>
      <c r="J401" t="s">
        <v>2</v>
      </c>
      <c r="K401">
        <v>1923.24</v>
      </c>
    </row>
    <row r="402" spans="1:11" x14ac:dyDescent="0.35">
      <c r="A402" t="s">
        <v>16</v>
      </c>
      <c r="B402">
        <v>114518.65</v>
      </c>
      <c r="C402">
        <v>1923.24</v>
      </c>
      <c r="D402">
        <v>16701.87</v>
      </c>
      <c r="E402">
        <v>133143.76</v>
      </c>
      <c r="F402" t="s">
        <v>17</v>
      </c>
      <c r="G402">
        <v>2019</v>
      </c>
      <c r="H402" t="s">
        <v>36</v>
      </c>
      <c r="I402" t="s">
        <v>18</v>
      </c>
      <c r="J402" t="s">
        <v>3</v>
      </c>
      <c r="K402">
        <v>16701.87</v>
      </c>
    </row>
    <row r="403" spans="1:11" x14ac:dyDescent="0.35">
      <c r="A403" t="s">
        <v>25</v>
      </c>
      <c r="B403">
        <v>85996.17</v>
      </c>
      <c r="C403">
        <v>1695.7</v>
      </c>
      <c r="D403">
        <v>10935.56</v>
      </c>
      <c r="E403">
        <v>98627.43</v>
      </c>
      <c r="F403" t="s">
        <v>17</v>
      </c>
      <c r="G403">
        <v>2019</v>
      </c>
      <c r="H403" t="s">
        <v>36</v>
      </c>
      <c r="I403" t="s">
        <v>18</v>
      </c>
      <c r="J403" t="s">
        <v>1</v>
      </c>
      <c r="K403">
        <v>85996.17</v>
      </c>
    </row>
    <row r="404" spans="1:11" x14ac:dyDescent="0.35">
      <c r="A404" t="s">
        <v>25</v>
      </c>
      <c r="B404">
        <v>85996.17</v>
      </c>
      <c r="C404">
        <v>1695.7</v>
      </c>
      <c r="D404">
        <v>10935.56</v>
      </c>
      <c r="E404">
        <v>98627.43</v>
      </c>
      <c r="F404" t="s">
        <v>17</v>
      </c>
      <c r="G404">
        <v>2019</v>
      </c>
      <c r="H404" t="s">
        <v>36</v>
      </c>
      <c r="I404" t="s">
        <v>18</v>
      </c>
      <c r="J404" t="s">
        <v>2</v>
      </c>
      <c r="K404">
        <v>1695.7</v>
      </c>
    </row>
    <row r="405" spans="1:11" x14ac:dyDescent="0.35">
      <c r="A405" t="s">
        <v>25</v>
      </c>
      <c r="B405">
        <v>85996.17</v>
      </c>
      <c r="C405">
        <v>1695.7</v>
      </c>
      <c r="D405">
        <v>10935.56</v>
      </c>
      <c r="E405">
        <v>98627.43</v>
      </c>
      <c r="F405" t="s">
        <v>17</v>
      </c>
      <c r="G405">
        <v>2019</v>
      </c>
      <c r="H405" t="s">
        <v>36</v>
      </c>
      <c r="I405" t="s">
        <v>18</v>
      </c>
      <c r="J405" t="s">
        <v>3</v>
      </c>
      <c r="K405">
        <v>10935.56</v>
      </c>
    </row>
    <row r="406" spans="1:11" x14ac:dyDescent="0.35">
      <c r="A406" t="s">
        <v>26</v>
      </c>
      <c r="B406">
        <v>146111.99</v>
      </c>
      <c r="C406">
        <v>2201.31</v>
      </c>
      <c r="D406">
        <v>12739.14</v>
      </c>
      <c r="E406">
        <v>161052.44</v>
      </c>
      <c r="F406" t="s">
        <v>17</v>
      </c>
      <c r="G406">
        <v>2019</v>
      </c>
      <c r="H406" t="s">
        <v>36</v>
      </c>
      <c r="I406" t="s">
        <v>18</v>
      </c>
      <c r="J406" t="s">
        <v>1</v>
      </c>
      <c r="K406">
        <v>146111.99</v>
      </c>
    </row>
    <row r="407" spans="1:11" x14ac:dyDescent="0.35">
      <c r="A407" t="s">
        <v>26</v>
      </c>
      <c r="B407">
        <v>146111.99</v>
      </c>
      <c r="C407">
        <v>2201.31</v>
      </c>
      <c r="D407">
        <v>12739.14</v>
      </c>
      <c r="E407">
        <v>161052.44</v>
      </c>
      <c r="F407" t="s">
        <v>17</v>
      </c>
      <c r="G407">
        <v>2019</v>
      </c>
      <c r="H407" t="s">
        <v>36</v>
      </c>
      <c r="I407" t="s">
        <v>18</v>
      </c>
      <c r="J407" t="s">
        <v>2</v>
      </c>
      <c r="K407">
        <v>2201.31</v>
      </c>
    </row>
    <row r="408" spans="1:11" x14ac:dyDescent="0.35">
      <c r="A408" t="s">
        <v>26</v>
      </c>
      <c r="B408">
        <v>146111.99</v>
      </c>
      <c r="C408">
        <v>2201.31</v>
      </c>
      <c r="D408">
        <v>12739.14</v>
      </c>
      <c r="E408">
        <v>161052.44</v>
      </c>
      <c r="F408" t="s">
        <v>17</v>
      </c>
      <c r="G408">
        <v>2019</v>
      </c>
      <c r="H408" t="s">
        <v>36</v>
      </c>
      <c r="I408" t="s">
        <v>18</v>
      </c>
      <c r="J408" t="s">
        <v>3</v>
      </c>
      <c r="K408">
        <v>12739.14</v>
      </c>
    </row>
    <row r="409" spans="1:11" x14ac:dyDescent="0.35">
      <c r="A409" t="s">
        <v>16</v>
      </c>
      <c r="B409">
        <v>77487.91</v>
      </c>
      <c r="C409">
        <v>1502.57</v>
      </c>
      <c r="D409">
        <v>17571.11</v>
      </c>
      <c r="E409">
        <v>96561.590000000011</v>
      </c>
      <c r="F409" t="s">
        <v>17</v>
      </c>
      <c r="G409">
        <v>2019</v>
      </c>
      <c r="H409" t="s">
        <v>37</v>
      </c>
      <c r="I409" t="s">
        <v>18</v>
      </c>
      <c r="J409" t="s">
        <v>1</v>
      </c>
      <c r="K409">
        <v>77487.91</v>
      </c>
    </row>
    <row r="410" spans="1:11" x14ac:dyDescent="0.35">
      <c r="A410" t="s">
        <v>16</v>
      </c>
      <c r="B410">
        <v>77487.91</v>
      </c>
      <c r="C410">
        <v>1502.57</v>
      </c>
      <c r="D410">
        <v>17571.11</v>
      </c>
      <c r="E410">
        <v>96561.590000000011</v>
      </c>
      <c r="F410" t="s">
        <v>17</v>
      </c>
      <c r="G410">
        <v>2019</v>
      </c>
      <c r="H410" t="s">
        <v>37</v>
      </c>
      <c r="I410" t="s">
        <v>18</v>
      </c>
      <c r="J410" t="s">
        <v>2</v>
      </c>
      <c r="K410">
        <v>1502.57</v>
      </c>
    </row>
    <row r="411" spans="1:11" x14ac:dyDescent="0.35">
      <c r="A411" t="s">
        <v>16</v>
      </c>
      <c r="B411">
        <v>77487.91</v>
      </c>
      <c r="C411">
        <v>1502.57</v>
      </c>
      <c r="D411">
        <v>17571.11</v>
      </c>
      <c r="E411">
        <v>96561.590000000011</v>
      </c>
      <c r="F411" t="s">
        <v>17</v>
      </c>
      <c r="G411">
        <v>2019</v>
      </c>
      <c r="H411" t="s">
        <v>37</v>
      </c>
      <c r="I411" t="s">
        <v>18</v>
      </c>
      <c r="J411" t="s">
        <v>3</v>
      </c>
      <c r="K411">
        <v>17571.11</v>
      </c>
    </row>
    <row r="412" spans="1:11" x14ac:dyDescent="0.35">
      <c r="A412" t="s">
        <v>25</v>
      </c>
      <c r="B412">
        <v>86941.67</v>
      </c>
      <c r="C412">
        <v>1727.63</v>
      </c>
      <c r="D412">
        <v>12611.11</v>
      </c>
      <c r="E412">
        <v>101280.41</v>
      </c>
      <c r="F412" t="s">
        <v>17</v>
      </c>
      <c r="G412">
        <v>2019</v>
      </c>
      <c r="H412" t="s">
        <v>37</v>
      </c>
      <c r="I412" t="s">
        <v>18</v>
      </c>
      <c r="J412" t="s">
        <v>1</v>
      </c>
      <c r="K412">
        <v>86941.67</v>
      </c>
    </row>
    <row r="413" spans="1:11" x14ac:dyDescent="0.35">
      <c r="A413" t="s">
        <v>25</v>
      </c>
      <c r="B413">
        <v>86941.67</v>
      </c>
      <c r="C413">
        <v>1727.63</v>
      </c>
      <c r="D413">
        <v>12611.11</v>
      </c>
      <c r="E413">
        <v>101280.41</v>
      </c>
      <c r="F413" t="s">
        <v>17</v>
      </c>
      <c r="G413">
        <v>2019</v>
      </c>
      <c r="H413" t="s">
        <v>37</v>
      </c>
      <c r="I413" t="s">
        <v>18</v>
      </c>
      <c r="J413" t="s">
        <v>2</v>
      </c>
      <c r="K413">
        <v>1727.63</v>
      </c>
    </row>
    <row r="414" spans="1:11" x14ac:dyDescent="0.35">
      <c r="A414" t="s">
        <v>25</v>
      </c>
      <c r="B414">
        <v>86941.67</v>
      </c>
      <c r="C414">
        <v>1727.63</v>
      </c>
      <c r="D414">
        <v>12611.11</v>
      </c>
      <c r="E414">
        <v>101280.41</v>
      </c>
      <c r="F414" t="s">
        <v>17</v>
      </c>
      <c r="G414">
        <v>2019</v>
      </c>
      <c r="H414" t="s">
        <v>37</v>
      </c>
      <c r="I414" t="s">
        <v>18</v>
      </c>
      <c r="J414" t="s">
        <v>3</v>
      </c>
      <c r="K414">
        <v>12611.11</v>
      </c>
    </row>
    <row r="415" spans="1:11" x14ac:dyDescent="0.35">
      <c r="A415" t="s">
        <v>26</v>
      </c>
      <c r="B415">
        <v>142147.09</v>
      </c>
      <c r="C415">
        <v>1690.43</v>
      </c>
      <c r="D415">
        <v>10883.48</v>
      </c>
      <c r="E415">
        <v>154721</v>
      </c>
      <c r="F415" t="s">
        <v>17</v>
      </c>
      <c r="G415">
        <v>2019</v>
      </c>
      <c r="H415" t="s">
        <v>37</v>
      </c>
      <c r="I415" t="s">
        <v>18</v>
      </c>
      <c r="J415" t="s">
        <v>1</v>
      </c>
      <c r="K415">
        <v>142147.09</v>
      </c>
    </row>
    <row r="416" spans="1:11" x14ac:dyDescent="0.35">
      <c r="A416" t="s">
        <v>26</v>
      </c>
      <c r="B416">
        <v>142147.09</v>
      </c>
      <c r="C416">
        <v>1690.43</v>
      </c>
      <c r="D416">
        <v>10883.48</v>
      </c>
      <c r="E416">
        <v>154721</v>
      </c>
      <c r="F416" t="s">
        <v>17</v>
      </c>
      <c r="G416">
        <v>2019</v>
      </c>
      <c r="H416" t="s">
        <v>37</v>
      </c>
      <c r="I416" t="s">
        <v>18</v>
      </c>
      <c r="J416" t="s">
        <v>2</v>
      </c>
      <c r="K416">
        <v>1690.43</v>
      </c>
    </row>
    <row r="417" spans="1:11" x14ac:dyDescent="0.35">
      <c r="A417" t="s">
        <v>26</v>
      </c>
      <c r="B417">
        <v>142147.09</v>
      </c>
      <c r="C417">
        <v>1690.43</v>
      </c>
      <c r="D417">
        <v>10883.48</v>
      </c>
      <c r="E417">
        <v>154721</v>
      </c>
      <c r="F417" t="s">
        <v>17</v>
      </c>
      <c r="G417">
        <v>2019</v>
      </c>
      <c r="H417" t="s">
        <v>37</v>
      </c>
      <c r="I417" t="s">
        <v>18</v>
      </c>
      <c r="J417" t="s">
        <v>3</v>
      </c>
      <c r="K417">
        <v>10883.48</v>
      </c>
    </row>
    <row r="418" spans="1:11" x14ac:dyDescent="0.35">
      <c r="A418" t="s">
        <v>16</v>
      </c>
      <c r="B418">
        <v>141615.75</v>
      </c>
      <c r="C418">
        <v>1632.77</v>
      </c>
      <c r="D418">
        <v>18082.919999999998</v>
      </c>
      <c r="E418">
        <v>161331.44</v>
      </c>
      <c r="F418" t="s">
        <v>17</v>
      </c>
      <c r="G418">
        <v>2019</v>
      </c>
      <c r="H418" t="s">
        <v>38</v>
      </c>
      <c r="I418" t="s">
        <v>18</v>
      </c>
      <c r="J418" t="s">
        <v>1</v>
      </c>
      <c r="K418">
        <v>141615.75</v>
      </c>
    </row>
    <row r="419" spans="1:11" x14ac:dyDescent="0.35">
      <c r="A419" t="s">
        <v>16</v>
      </c>
      <c r="B419">
        <v>141615.75</v>
      </c>
      <c r="C419">
        <v>1632.77</v>
      </c>
      <c r="D419">
        <v>18082.919999999998</v>
      </c>
      <c r="E419">
        <v>161331.44</v>
      </c>
      <c r="F419" t="s">
        <v>17</v>
      </c>
      <c r="G419">
        <v>2019</v>
      </c>
      <c r="H419" t="s">
        <v>38</v>
      </c>
      <c r="I419" t="s">
        <v>18</v>
      </c>
      <c r="J419" t="s">
        <v>2</v>
      </c>
      <c r="K419">
        <v>1632.77</v>
      </c>
    </row>
    <row r="420" spans="1:11" x14ac:dyDescent="0.35">
      <c r="A420" t="s">
        <v>16</v>
      </c>
      <c r="B420">
        <v>141615.75</v>
      </c>
      <c r="C420">
        <v>1632.77</v>
      </c>
      <c r="D420">
        <v>18082.919999999998</v>
      </c>
      <c r="E420">
        <v>161331.44</v>
      </c>
      <c r="F420" t="s">
        <v>17</v>
      </c>
      <c r="G420">
        <v>2019</v>
      </c>
      <c r="H420" t="s">
        <v>38</v>
      </c>
      <c r="I420" t="s">
        <v>18</v>
      </c>
      <c r="J420" t="s">
        <v>3</v>
      </c>
      <c r="K420">
        <v>18082.919999999998</v>
      </c>
    </row>
    <row r="421" spans="1:11" x14ac:dyDescent="0.35">
      <c r="A421" t="s">
        <v>25</v>
      </c>
      <c r="B421">
        <v>71464.3</v>
      </c>
      <c r="C421">
        <v>1600.22</v>
      </c>
      <c r="D421">
        <v>10475.83</v>
      </c>
      <c r="E421">
        <v>83540.350000000006</v>
      </c>
      <c r="F421" t="s">
        <v>17</v>
      </c>
      <c r="G421">
        <v>2019</v>
      </c>
      <c r="H421" t="s">
        <v>38</v>
      </c>
      <c r="I421" t="s">
        <v>18</v>
      </c>
      <c r="J421" t="s">
        <v>1</v>
      </c>
      <c r="K421">
        <v>71464.3</v>
      </c>
    </row>
    <row r="422" spans="1:11" x14ac:dyDescent="0.35">
      <c r="A422" t="s">
        <v>25</v>
      </c>
      <c r="B422">
        <v>71464.3</v>
      </c>
      <c r="C422">
        <v>1600.22</v>
      </c>
      <c r="D422">
        <v>10475.83</v>
      </c>
      <c r="E422">
        <v>83540.350000000006</v>
      </c>
      <c r="F422" t="s">
        <v>17</v>
      </c>
      <c r="G422">
        <v>2019</v>
      </c>
      <c r="H422" t="s">
        <v>38</v>
      </c>
      <c r="I422" t="s">
        <v>18</v>
      </c>
      <c r="J422" t="s">
        <v>2</v>
      </c>
      <c r="K422">
        <v>1600.22</v>
      </c>
    </row>
    <row r="423" spans="1:11" x14ac:dyDescent="0.35">
      <c r="A423" t="s">
        <v>25</v>
      </c>
      <c r="B423">
        <v>71464.3</v>
      </c>
      <c r="C423">
        <v>1600.22</v>
      </c>
      <c r="D423">
        <v>10475.83</v>
      </c>
      <c r="E423">
        <v>83540.350000000006</v>
      </c>
      <c r="F423" t="s">
        <v>17</v>
      </c>
      <c r="G423">
        <v>2019</v>
      </c>
      <c r="H423" t="s">
        <v>38</v>
      </c>
      <c r="I423" t="s">
        <v>18</v>
      </c>
      <c r="J423" t="s">
        <v>3</v>
      </c>
      <c r="K423">
        <v>10475.83</v>
      </c>
    </row>
    <row r="424" spans="1:11" x14ac:dyDescent="0.35">
      <c r="A424" t="s">
        <v>26</v>
      </c>
      <c r="B424">
        <v>90703.52</v>
      </c>
      <c r="C424">
        <v>2202.5500000000002</v>
      </c>
      <c r="D424">
        <v>18020.919999999998</v>
      </c>
      <c r="E424">
        <v>110926.99</v>
      </c>
      <c r="F424" t="s">
        <v>17</v>
      </c>
      <c r="G424">
        <v>2019</v>
      </c>
      <c r="H424" t="s">
        <v>38</v>
      </c>
      <c r="I424" t="s">
        <v>18</v>
      </c>
      <c r="J424" t="s">
        <v>1</v>
      </c>
      <c r="K424">
        <v>90703.52</v>
      </c>
    </row>
    <row r="425" spans="1:11" x14ac:dyDescent="0.35">
      <c r="A425" t="s">
        <v>26</v>
      </c>
      <c r="B425">
        <v>90703.52</v>
      </c>
      <c r="C425">
        <v>2202.5500000000002</v>
      </c>
      <c r="D425">
        <v>18020.919999999998</v>
      </c>
      <c r="E425">
        <v>110926.99</v>
      </c>
      <c r="F425" t="s">
        <v>17</v>
      </c>
      <c r="G425">
        <v>2019</v>
      </c>
      <c r="H425" t="s">
        <v>38</v>
      </c>
      <c r="I425" t="s">
        <v>18</v>
      </c>
      <c r="J425" t="s">
        <v>2</v>
      </c>
      <c r="K425">
        <v>2202.5500000000002</v>
      </c>
    </row>
    <row r="426" spans="1:11" x14ac:dyDescent="0.35">
      <c r="A426" t="s">
        <v>26</v>
      </c>
      <c r="B426">
        <v>90703.52</v>
      </c>
      <c r="C426">
        <v>2202.5500000000002</v>
      </c>
      <c r="D426">
        <v>18020.919999999998</v>
      </c>
      <c r="E426">
        <v>110926.99</v>
      </c>
      <c r="F426" t="s">
        <v>17</v>
      </c>
      <c r="G426">
        <v>2019</v>
      </c>
      <c r="H426" t="s">
        <v>38</v>
      </c>
      <c r="I426" t="s">
        <v>18</v>
      </c>
      <c r="J426" t="s">
        <v>3</v>
      </c>
      <c r="K426">
        <v>18020.919999999998</v>
      </c>
    </row>
    <row r="427" spans="1:11" x14ac:dyDescent="0.35">
      <c r="A427" t="s">
        <v>16</v>
      </c>
      <c r="B427">
        <v>111615.19</v>
      </c>
      <c r="C427">
        <v>2247.5</v>
      </c>
      <c r="D427">
        <v>15014.54</v>
      </c>
      <c r="E427">
        <v>128877.23000000001</v>
      </c>
      <c r="F427" t="s">
        <v>17</v>
      </c>
      <c r="G427">
        <v>2019</v>
      </c>
      <c r="H427" t="s">
        <v>39</v>
      </c>
      <c r="I427" t="s">
        <v>18</v>
      </c>
      <c r="J427" t="s">
        <v>1</v>
      </c>
      <c r="K427">
        <v>111615.19</v>
      </c>
    </row>
    <row r="428" spans="1:11" x14ac:dyDescent="0.35">
      <c r="A428" t="s">
        <v>16</v>
      </c>
      <c r="B428">
        <v>111615.19</v>
      </c>
      <c r="C428">
        <v>2247.5</v>
      </c>
      <c r="D428">
        <v>15014.54</v>
      </c>
      <c r="E428">
        <v>128877.23000000001</v>
      </c>
      <c r="F428" t="s">
        <v>17</v>
      </c>
      <c r="G428">
        <v>2019</v>
      </c>
      <c r="H428" t="s">
        <v>39</v>
      </c>
      <c r="I428" t="s">
        <v>18</v>
      </c>
      <c r="J428" t="s">
        <v>2</v>
      </c>
      <c r="K428">
        <v>2247.5</v>
      </c>
    </row>
    <row r="429" spans="1:11" x14ac:dyDescent="0.35">
      <c r="A429" t="s">
        <v>16</v>
      </c>
      <c r="B429">
        <v>111615.19</v>
      </c>
      <c r="C429">
        <v>2247.5</v>
      </c>
      <c r="D429">
        <v>15014.54</v>
      </c>
      <c r="E429">
        <v>128877.23000000001</v>
      </c>
      <c r="F429" t="s">
        <v>17</v>
      </c>
      <c r="G429">
        <v>2019</v>
      </c>
      <c r="H429" t="s">
        <v>39</v>
      </c>
      <c r="I429" t="s">
        <v>18</v>
      </c>
      <c r="J429" t="s">
        <v>3</v>
      </c>
      <c r="K429">
        <v>15014.54</v>
      </c>
    </row>
    <row r="430" spans="1:11" x14ac:dyDescent="0.35">
      <c r="A430" t="s">
        <v>25</v>
      </c>
      <c r="B430">
        <v>99010.28</v>
      </c>
      <c r="C430">
        <v>1471.88</v>
      </c>
      <c r="D430">
        <v>11502.86</v>
      </c>
      <c r="E430">
        <v>111985.02</v>
      </c>
      <c r="F430" t="s">
        <v>17</v>
      </c>
      <c r="G430">
        <v>2019</v>
      </c>
      <c r="H430" t="s">
        <v>39</v>
      </c>
      <c r="I430" t="s">
        <v>18</v>
      </c>
      <c r="J430" t="s">
        <v>1</v>
      </c>
      <c r="K430">
        <v>99010.28</v>
      </c>
    </row>
    <row r="431" spans="1:11" x14ac:dyDescent="0.35">
      <c r="A431" t="s">
        <v>25</v>
      </c>
      <c r="B431">
        <v>99010.28</v>
      </c>
      <c r="C431">
        <v>1471.88</v>
      </c>
      <c r="D431">
        <v>11502.86</v>
      </c>
      <c r="E431">
        <v>111985.02</v>
      </c>
      <c r="F431" t="s">
        <v>17</v>
      </c>
      <c r="G431">
        <v>2019</v>
      </c>
      <c r="H431" t="s">
        <v>39</v>
      </c>
      <c r="I431" t="s">
        <v>18</v>
      </c>
      <c r="J431" t="s">
        <v>2</v>
      </c>
      <c r="K431">
        <v>1471.88</v>
      </c>
    </row>
    <row r="432" spans="1:11" x14ac:dyDescent="0.35">
      <c r="A432" t="s">
        <v>25</v>
      </c>
      <c r="B432">
        <v>99010.28</v>
      </c>
      <c r="C432">
        <v>1471.88</v>
      </c>
      <c r="D432">
        <v>11502.86</v>
      </c>
      <c r="E432">
        <v>111985.02</v>
      </c>
      <c r="F432" t="s">
        <v>17</v>
      </c>
      <c r="G432">
        <v>2019</v>
      </c>
      <c r="H432" t="s">
        <v>39</v>
      </c>
      <c r="I432" t="s">
        <v>18</v>
      </c>
      <c r="J432" t="s">
        <v>3</v>
      </c>
      <c r="K432">
        <v>11502.86</v>
      </c>
    </row>
    <row r="433" spans="1:11" x14ac:dyDescent="0.35">
      <c r="A433" t="s">
        <v>26</v>
      </c>
      <c r="B433">
        <v>78078.460000000006</v>
      </c>
      <c r="C433">
        <v>1831.79</v>
      </c>
      <c r="D433">
        <v>14594.49</v>
      </c>
      <c r="E433">
        <v>94504.74</v>
      </c>
      <c r="F433" t="s">
        <v>17</v>
      </c>
      <c r="G433">
        <v>2019</v>
      </c>
      <c r="H433" t="s">
        <v>39</v>
      </c>
      <c r="I433" t="s">
        <v>18</v>
      </c>
      <c r="J433" t="s">
        <v>1</v>
      </c>
      <c r="K433">
        <v>78078.460000000006</v>
      </c>
    </row>
    <row r="434" spans="1:11" x14ac:dyDescent="0.35">
      <c r="A434" t="s">
        <v>26</v>
      </c>
      <c r="B434">
        <v>78078.460000000006</v>
      </c>
      <c r="C434">
        <v>1831.79</v>
      </c>
      <c r="D434">
        <v>14594.49</v>
      </c>
      <c r="E434">
        <v>94504.74</v>
      </c>
      <c r="F434" t="s">
        <v>17</v>
      </c>
      <c r="G434">
        <v>2019</v>
      </c>
      <c r="H434" t="s">
        <v>39</v>
      </c>
      <c r="I434" t="s">
        <v>18</v>
      </c>
      <c r="J434" t="s">
        <v>2</v>
      </c>
      <c r="K434">
        <v>1831.79</v>
      </c>
    </row>
    <row r="435" spans="1:11" x14ac:dyDescent="0.35">
      <c r="A435" t="s">
        <v>26</v>
      </c>
      <c r="B435">
        <v>78078.460000000006</v>
      </c>
      <c r="C435">
        <v>1831.79</v>
      </c>
      <c r="D435">
        <v>14594.49</v>
      </c>
      <c r="E435">
        <v>94504.74</v>
      </c>
      <c r="F435" t="s">
        <v>17</v>
      </c>
      <c r="G435">
        <v>2019</v>
      </c>
      <c r="H435" t="s">
        <v>39</v>
      </c>
      <c r="I435" t="s">
        <v>18</v>
      </c>
      <c r="J435" t="s">
        <v>3</v>
      </c>
      <c r="K435">
        <v>14594.49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7BAAF-02FF-4254-83D9-5F750D65189D}">
  <dimension ref="A3:I9"/>
  <sheetViews>
    <sheetView topLeftCell="G12" workbookViewId="0">
      <selection activeCell="D9" sqref="D9"/>
    </sheetView>
  </sheetViews>
  <sheetFormatPr defaultRowHeight="14.5" x14ac:dyDescent="0.35"/>
  <cols>
    <col min="1" max="1" width="10.36328125" bestFit="1" customWidth="1"/>
    <col min="2" max="2" width="11.90625" bestFit="1" customWidth="1"/>
    <col min="3" max="3" width="10.81640625" bestFit="1" customWidth="1"/>
    <col min="4" max="4" width="15.54296875" bestFit="1" customWidth="1"/>
    <col min="6" max="6" width="12.1796875" customWidth="1"/>
    <col min="7" max="7" width="13.90625" customWidth="1"/>
    <col min="8" max="8" width="12.1796875" customWidth="1"/>
    <col min="9" max="9" width="17.453125" customWidth="1"/>
  </cols>
  <sheetData>
    <row r="3" spans="1:9" x14ac:dyDescent="0.35">
      <c r="A3" s="10" t="s">
        <v>7</v>
      </c>
      <c r="B3" t="s">
        <v>115</v>
      </c>
      <c r="C3" t="s">
        <v>116</v>
      </c>
      <c r="D3" t="s">
        <v>117</v>
      </c>
    </row>
    <row r="4" spans="1:9" x14ac:dyDescent="0.35">
      <c r="A4" s="11" t="s">
        <v>24</v>
      </c>
      <c r="B4" s="15">
        <v>16626129.869999999</v>
      </c>
      <c r="C4" s="15">
        <v>204857.61</v>
      </c>
      <c r="D4" s="15">
        <v>1866751.8</v>
      </c>
      <c r="F4" t="s">
        <v>113</v>
      </c>
      <c r="G4" t="s">
        <v>115</v>
      </c>
      <c r="H4" t="s">
        <v>116</v>
      </c>
      <c r="I4" t="s">
        <v>117</v>
      </c>
    </row>
    <row r="5" spans="1:9" x14ac:dyDescent="0.35">
      <c r="A5" s="11" t="s">
        <v>15</v>
      </c>
      <c r="B5" s="15">
        <v>46505433.990000002</v>
      </c>
      <c r="C5" s="15">
        <v>641235</v>
      </c>
      <c r="D5" s="15">
        <v>5607248.0700000003</v>
      </c>
      <c r="F5" t="s">
        <v>24</v>
      </c>
      <c r="G5">
        <v>16626129.869999999</v>
      </c>
      <c r="H5">
        <v>204857.61</v>
      </c>
      <c r="I5">
        <v>1866751.8</v>
      </c>
    </row>
    <row r="6" spans="1:9" x14ac:dyDescent="0.35">
      <c r="A6" s="11" t="s">
        <v>18</v>
      </c>
      <c r="B6" s="15">
        <v>46836266.609999999</v>
      </c>
      <c r="C6" s="15">
        <v>658571.13</v>
      </c>
      <c r="D6" s="15">
        <v>5464989.6900000004</v>
      </c>
      <c r="F6" t="s">
        <v>15</v>
      </c>
      <c r="G6">
        <v>46505433.990000002</v>
      </c>
      <c r="H6">
        <v>641235</v>
      </c>
      <c r="I6">
        <v>5607248.0700000003</v>
      </c>
    </row>
    <row r="7" spans="1:9" x14ac:dyDescent="0.35">
      <c r="A7" s="11" t="s">
        <v>9</v>
      </c>
      <c r="B7" s="15">
        <v>47159937.299999997</v>
      </c>
      <c r="C7" s="15">
        <v>660242.34</v>
      </c>
      <c r="D7" s="15">
        <v>5456774.0700000003</v>
      </c>
      <c r="F7" t="s">
        <v>18</v>
      </c>
      <c r="G7">
        <v>46836266.609999999</v>
      </c>
      <c r="H7">
        <v>658571.13</v>
      </c>
      <c r="I7">
        <v>5464989.6900000004</v>
      </c>
    </row>
    <row r="8" spans="1:9" x14ac:dyDescent="0.35">
      <c r="A8" s="11" t="s">
        <v>21</v>
      </c>
      <c r="B8" s="15">
        <v>16080386.34</v>
      </c>
      <c r="C8" s="15">
        <v>209465.76</v>
      </c>
      <c r="D8" s="15">
        <v>1754525.91</v>
      </c>
      <c r="F8" t="s">
        <v>9</v>
      </c>
      <c r="G8">
        <v>47159937.299999997</v>
      </c>
      <c r="H8">
        <v>660242.34</v>
      </c>
      <c r="I8">
        <v>5456774.0700000003</v>
      </c>
    </row>
    <row r="9" spans="1:9" x14ac:dyDescent="0.35">
      <c r="A9" s="11" t="s">
        <v>114</v>
      </c>
      <c r="B9" s="15">
        <v>173208154.11000001</v>
      </c>
      <c r="C9" s="15">
        <v>2374371.84</v>
      </c>
      <c r="D9" s="15">
        <v>20150289.539999999</v>
      </c>
      <c r="F9" t="s">
        <v>21</v>
      </c>
      <c r="G9">
        <v>16080386.34</v>
      </c>
      <c r="H9">
        <v>209465.76</v>
      </c>
      <c r="I9">
        <v>1754525.91</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B5158-288C-4ECA-A420-52BCA6C78678}">
  <dimension ref="A1:AG1048576"/>
  <sheetViews>
    <sheetView topLeftCell="AB1" zoomScale="85" zoomScaleNormal="58" workbookViewId="0">
      <selection activeCell="AG16" sqref="AG16"/>
    </sheetView>
  </sheetViews>
  <sheetFormatPr defaultRowHeight="14.5" x14ac:dyDescent="0.35"/>
  <cols>
    <col min="1" max="1" width="10.54296875" bestFit="1" customWidth="1"/>
    <col min="2" max="2" width="12.7265625" bestFit="1" customWidth="1"/>
    <col min="3" max="3" width="11.6328125" bestFit="1" customWidth="1"/>
    <col min="4" max="5" width="12.7265625" bestFit="1" customWidth="1"/>
    <col min="6" max="6" width="10.6328125" bestFit="1" customWidth="1"/>
    <col min="7" max="7" width="7.1796875" bestFit="1" customWidth="1"/>
    <col min="8" max="8" width="9.90625" bestFit="1" customWidth="1"/>
    <col min="9" max="9" width="8.81640625" bestFit="1" customWidth="1"/>
    <col min="10" max="10" width="13.81640625" bestFit="1" customWidth="1"/>
    <col min="11" max="11" width="14.7265625" bestFit="1" customWidth="1"/>
    <col min="14" max="14" width="13.1796875" bestFit="1" customWidth="1"/>
    <col min="15" max="15" width="12.7265625" bestFit="1" customWidth="1"/>
    <col min="16" max="16" width="13.1796875" bestFit="1" customWidth="1"/>
    <col min="17" max="17" width="12.7265625" bestFit="1" customWidth="1"/>
    <col min="18" max="18" width="10.7265625" bestFit="1" customWidth="1"/>
    <col min="21" max="21" width="13.1796875" bestFit="1" customWidth="1"/>
    <col min="22" max="22" width="15.6328125" bestFit="1" customWidth="1"/>
    <col min="23" max="23" width="11.6328125" bestFit="1" customWidth="1"/>
    <col min="24" max="24" width="12.7265625" bestFit="1" customWidth="1"/>
    <col min="25" max="25" width="11.6328125" bestFit="1" customWidth="1"/>
    <col min="26" max="26" width="15.6328125" bestFit="1" customWidth="1"/>
    <col min="27" max="27" width="13.08984375" bestFit="1" customWidth="1"/>
    <col min="28" max="28" width="10.90625" bestFit="1" customWidth="1"/>
    <col min="29" max="29" width="13.1796875" bestFit="1" customWidth="1"/>
    <col min="30" max="30" width="16.08984375" bestFit="1" customWidth="1"/>
    <col min="31" max="32" width="12.7265625" bestFit="1" customWidth="1"/>
    <col min="33" max="33" width="16.81640625" bestFit="1" customWidth="1"/>
    <col min="34" max="35" width="10.90625" bestFit="1" customWidth="1"/>
    <col min="36" max="36" width="15.7265625" bestFit="1" customWidth="1"/>
    <col min="37" max="38" width="12" bestFit="1" customWidth="1"/>
    <col min="39" max="39" width="16.81640625" bestFit="1" customWidth="1"/>
    <col min="40" max="40" width="15" bestFit="1" customWidth="1"/>
    <col min="41" max="41" width="20.453125" bestFit="1" customWidth="1"/>
  </cols>
  <sheetData>
    <row r="1" spans="1:33" x14ac:dyDescent="0.35">
      <c r="A1" t="s">
        <v>0</v>
      </c>
      <c r="B1" t="s">
        <v>1</v>
      </c>
      <c r="C1" t="s">
        <v>2</v>
      </c>
      <c r="D1" t="s">
        <v>3</v>
      </c>
      <c r="E1" t="s">
        <v>138</v>
      </c>
      <c r="F1" t="s">
        <v>4</v>
      </c>
      <c r="G1" t="s">
        <v>5</v>
      </c>
      <c r="H1" t="s">
        <v>6</v>
      </c>
      <c r="I1" t="s">
        <v>7</v>
      </c>
      <c r="J1" t="s">
        <v>140</v>
      </c>
      <c r="K1" t="s">
        <v>45</v>
      </c>
    </row>
    <row r="2" spans="1:33" x14ac:dyDescent="0.35">
      <c r="A2" t="s">
        <v>8</v>
      </c>
      <c r="B2">
        <v>107309.29</v>
      </c>
      <c r="C2">
        <v>1047.18</v>
      </c>
      <c r="D2">
        <v>12033.89</v>
      </c>
      <c r="E2">
        <f>SUM(energy_project_total_consumption__3[[#This Row],[Water]]+energy_project_total_consumption__3[[#This Row],[Gas]]+energy_project_total_consumption__3[[#This Row],[Electricity]])</f>
        <v>120390.35999999999</v>
      </c>
      <c r="F2" t="s">
        <v>9</v>
      </c>
      <c r="G2">
        <v>2016</v>
      </c>
      <c r="H2" t="s">
        <v>10</v>
      </c>
      <c r="I2" t="s">
        <v>9</v>
      </c>
      <c r="J2" t="s">
        <v>141</v>
      </c>
      <c r="K2">
        <v>107309.29</v>
      </c>
    </row>
    <row r="3" spans="1:33" x14ac:dyDescent="0.35">
      <c r="A3" t="s">
        <v>8</v>
      </c>
      <c r="B3">
        <v>107309.29</v>
      </c>
      <c r="C3">
        <v>1047.18</v>
      </c>
      <c r="D3">
        <v>12033.89</v>
      </c>
      <c r="E3">
        <f>SUM(energy_project_total_consumption__3[[#This Row],[Water]]+energy_project_total_consumption__3[[#This Row],[Gas]]+energy_project_total_consumption__3[[#This Row],[Electricity]])</f>
        <v>120390.35999999999</v>
      </c>
      <c r="F3" t="s">
        <v>9</v>
      </c>
      <c r="G3">
        <v>2016</v>
      </c>
      <c r="H3" t="s">
        <v>10</v>
      </c>
      <c r="I3" t="s">
        <v>9</v>
      </c>
      <c r="J3" t="s">
        <v>142</v>
      </c>
      <c r="K3">
        <v>1047.18</v>
      </c>
    </row>
    <row r="4" spans="1:33" x14ac:dyDescent="0.35">
      <c r="A4" t="s">
        <v>8</v>
      </c>
      <c r="B4">
        <v>107309.29</v>
      </c>
      <c r="C4">
        <v>1047.18</v>
      </c>
      <c r="D4">
        <v>12033.89</v>
      </c>
      <c r="E4">
        <f>SUM(energy_project_total_consumption__3[[#This Row],[Water]]+energy_project_total_consumption__3[[#This Row],[Gas]]+energy_project_total_consumption__3[[#This Row],[Electricity]])</f>
        <v>120390.35999999999</v>
      </c>
      <c r="F4" t="s">
        <v>9</v>
      </c>
      <c r="G4">
        <v>2016</v>
      </c>
      <c r="H4" t="s">
        <v>10</v>
      </c>
      <c r="I4" t="s">
        <v>9</v>
      </c>
      <c r="J4" t="s">
        <v>143</v>
      </c>
      <c r="K4">
        <v>12033.89</v>
      </c>
      <c r="U4" s="10" t="s">
        <v>113</v>
      </c>
      <c r="V4" t="s">
        <v>117</v>
      </c>
      <c r="W4" t="s">
        <v>116</v>
      </c>
      <c r="X4" t="s">
        <v>115</v>
      </c>
    </row>
    <row r="5" spans="1:33" x14ac:dyDescent="0.35">
      <c r="A5" t="s">
        <v>11</v>
      </c>
      <c r="B5">
        <v>87332.27</v>
      </c>
      <c r="C5">
        <v>677.97</v>
      </c>
      <c r="D5">
        <v>14338.12</v>
      </c>
      <c r="E5">
        <f>SUM(energy_project_total_consumption__3[[#This Row],[Water]]+energy_project_total_consumption__3[[#This Row],[Gas]]+energy_project_total_consumption__3[[#This Row],[Electricity]])</f>
        <v>102348.36</v>
      </c>
      <c r="F5" t="s">
        <v>9</v>
      </c>
      <c r="G5">
        <v>2016</v>
      </c>
      <c r="H5" t="s">
        <v>10</v>
      </c>
      <c r="I5" t="s">
        <v>9</v>
      </c>
      <c r="J5" t="s">
        <v>141</v>
      </c>
      <c r="K5">
        <v>87332.27</v>
      </c>
      <c r="N5" s="10" t="s">
        <v>113</v>
      </c>
      <c r="O5" t="s">
        <v>147</v>
      </c>
      <c r="U5" s="11" t="s">
        <v>10</v>
      </c>
      <c r="V5" s="15">
        <v>1568005.1099999994</v>
      </c>
      <c r="W5" s="15">
        <v>179787.60000000006</v>
      </c>
      <c r="X5" s="15">
        <v>14920399.200000001</v>
      </c>
    </row>
    <row r="6" spans="1:33" x14ac:dyDescent="0.35">
      <c r="A6" t="s">
        <v>11</v>
      </c>
      <c r="B6">
        <v>87332.27</v>
      </c>
      <c r="C6">
        <v>677.97</v>
      </c>
      <c r="D6">
        <v>14338.12</v>
      </c>
      <c r="E6">
        <f>SUM(energy_project_total_consumption__3[[#This Row],[Water]]+energy_project_total_consumption__3[[#This Row],[Gas]]+energy_project_total_consumption__3[[#This Row],[Electricity]])</f>
        <v>102348.36</v>
      </c>
      <c r="F6" t="s">
        <v>9</v>
      </c>
      <c r="G6">
        <v>2016</v>
      </c>
      <c r="H6" t="s">
        <v>10</v>
      </c>
      <c r="I6" t="s">
        <v>9</v>
      </c>
      <c r="J6" t="s">
        <v>142</v>
      </c>
      <c r="K6">
        <v>677.97</v>
      </c>
      <c r="N6" s="11" t="s">
        <v>24</v>
      </c>
      <c r="O6" s="15">
        <v>144</v>
      </c>
      <c r="U6" s="11" t="s">
        <v>29</v>
      </c>
      <c r="V6" s="15">
        <v>1662985.0800000012</v>
      </c>
      <c r="W6" s="15">
        <v>194771.76000000013</v>
      </c>
      <c r="X6" s="15">
        <v>14831934.810000006</v>
      </c>
    </row>
    <row r="7" spans="1:33" x14ac:dyDescent="0.35">
      <c r="A7" t="s">
        <v>11</v>
      </c>
      <c r="B7">
        <v>87332.27</v>
      </c>
      <c r="C7">
        <v>677.97</v>
      </c>
      <c r="D7">
        <v>14338.12</v>
      </c>
      <c r="E7">
        <f>SUM(energy_project_total_consumption__3[[#This Row],[Water]]+energy_project_total_consumption__3[[#This Row],[Gas]]+energy_project_total_consumption__3[[#This Row],[Electricity]])</f>
        <v>102348.36</v>
      </c>
      <c r="F7" t="s">
        <v>9</v>
      </c>
      <c r="G7">
        <v>2016</v>
      </c>
      <c r="H7" t="s">
        <v>10</v>
      </c>
      <c r="I7" t="s">
        <v>9</v>
      </c>
      <c r="J7" t="s">
        <v>143</v>
      </c>
      <c r="K7">
        <v>14338.12</v>
      </c>
      <c r="N7" s="11" t="s">
        <v>15</v>
      </c>
      <c r="O7" s="15">
        <v>432</v>
      </c>
      <c r="U7" s="11" t="s">
        <v>30</v>
      </c>
      <c r="V7" s="15">
        <v>1656318.8399999996</v>
      </c>
      <c r="W7" s="15">
        <v>187119.71999999997</v>
      </c>
      <c r="X7" s="15">
        <v>14171679.450000007</v>
      </c>
    </row>
    <row r="8" spans="1:33" x14ac:dyDescent="0.35">
      <c r="A8" t="s">
        <v>12</v>
      </c>
      <c r="B8">
        <v>80454.3</v>
      </c>
      <c r="C8">
        <v>983.63</v>
      </c>
      <c r="D8">
        <v>12738.21</v>
      </c>
      <c r="E8">
        <f>SUM(energy_project_total_consumption__3[[#This Row],[Water]]+energy_project_total_consumption__3[[#This Row],[Gas]]+energy_project_total_consumption__3[[#This Row],[Electricity]])</f>
        <v>94176.140000000014</v>
      </c>
      <c r="F8" t="s">
        <v>9</v>
      </c>
      <c r="G8">
        <v>2016</v>
      </c>
      <c r="H8" t="s">
        <v>10</v>
      </c>
      <c r="I8" t="s">
        <v>9</v>
      </c>
      <c r="J8" t="s">
        <v>141</v>
      </c>
      <c r="K8">
        <v>80454.3</v>
      </c>
      <c r="N8" s="11" t="s">
        <v>18</v>
      </c>
      <c r="O8" s="15">
        <v>432</v>
      </c>
      <c r="U8" s="11" t="s">
        <v>31</v>
      </c>
      <c r="V8" s="15">
        <v>1689064.1400000011</v>
      </c>
      <c r="W8" s="15">
        <v>192040.35</v>
      </c>
      <c r="X8" s="15">
        <v>15268808.819999993</v>
      </c>
    </row>
    <row r="9" spans="1:33" x14ac:dyDescent="0.35">
      <c r="A9" t="s">
        <v>12</v>
      </c>
      <c r="B9">
        <v>80454.3</v>
      </c>
      <c r="C9">
        <v>983.63</v>
      </c>
      <c r="D9">
        <v>12738.21</v>
      </c>
      <c r="E9">
        <f>SUM(energy_project_total_consumption__3[[#This Row],[Water]]+energy_project_total_consumption__3[[#This Row],[Gas]]+energy_project_total_consumption__3[[#This Row],[Electricity]])</f>
        <v>94176.140000000014</v>
      </c>
      <c r="F9" t="s">
        <v>9</v>
      </c>
      <c r="G9">
        <v>2016</v>
      </c>
      <c r="H9" t="s">
        <v>10</v>
      </c>
      <c r="I9" t="s">
        <v>9</v>
      </c>
      <c r="J9" t="s">
        <v>142</v>
      </c>
      <c r="K9">
        <v>983.63</v>
      </c>
      <c r="N9" s="11" t="s">
        <v>9</v>
      </c>
      <c r="O9" s="15">
        <v>432</v>
      </c>
      <c r="U9" s="11" t="s">
        <v>32</v>
      </c>
      <c r="V9" s="15">
        <v>1625689.290000001</v>
      </c>
      <c r="W9" s="15">
        <v>202552.1400000001</v>
      </c>
      <c r="X9" s="15">
        <v>14605259.399999997</v>
      </c>
      <c r="AC9" s="10" t="s">
        <v>139</v>
      </c>
      <c r="AD9" s="10" t="s">
        <v>151</v>
      </c>
    </row>
    <row r="10" spans="1:33" x14ac:dyDescent="0.35">
      <c r="A10" t="s">
        <v>12</v>
      </c>
      <c r="B10">
        <v>80454.3</v>
      </c>
      <c r="C10">
        <v>983.63</v>
      </c>
      <c r="D10">
        <v>12738.21</v>
      </c>
      <c r="E10">
        <f>SUM(energy_project_total_consumption__3[[#This Row],[Water]]+energy_project_total_consumption__3[[#This Row],[Gas]]+energy_project_total_consumption__3[[#This Row],[Electricity]])</f>
        <v>94176.140000000014</v>
      </c>
      <c r="F10" t="s">
        <v>9</v>
      </c>
      <c r="G10">
        <v>2016</v>
      </c>
      <c r="H10" t="s">
        <v>10</v>
      </c>
      <c r="I10" t="s">
        <v>9</v>
      </c>
      <c r="J10" t="s">
        <v>143</v>
      </c>
      <c r="K10">
        <v>12738.21</v>
      </c>
      <c r="N10" s="11" t="s">
        <v>21</v>
      </c>
      <c r="O10" s="15">
        <v>144</v>
      </c>
      <c r="U10" s="11" t="s">
        <v>33</v>
      </c>
      <c r="V10" s="15">
        <v>1675424.7599999998</v>
      </c>
      <c r="W10" s="15">
        <v>201708.62999999992</v>
      </c>
      <c r="X10" s="15">
        <v>14423600.640000001</v>
      </c>
      <c r="AC10" s="10" t="s">
        <v>113</v>
      </c>
      <c r="AD10" t="s">
        <v>143</v>
      </c>
      <c r="AE10" t="s">
        <v>142</v>
      </c>
      <c r="AF10" t="s">
        <v>141</v>
      </c>
      <c r="AG10" t="s">
        <v>114</v>
      </c>
    </row>
    <row r="11" spans="1:33" x14ac:dyDescent="0.35">
      <c r="A11" t="s">
        <v>13</v>
      </c>
      <c r="B11">
        <v>95844.56</v>
      </c>
      <c r="C11">
        <v>1110.1099999999999</v>
      </c>
      <c r="D11">
        <v>7928.87</v>
      </c>
      <c r="E11">
        <f>SUM(energy_project_total_consumption__3[[#This Row],[Water]]+energy_project_total_consumption__3[[#This Row],[Gas]]+energy_project_total_consumption__3[[#This Row],[Electricity]])</f>
        <v>104883.54</v>
      </c>
      <c r="F11" t="s">
        <v>14</v>
      </c>
      <c r="G11">
        <v>2016</v>
      </c>
      <c r="H11" t="s">
        <v>10</v>
      </c>
      <c r="I11" t="s">
        <v>15</v>
      </c>
      <c r="J11" t="s">
        <v>141</v>
      </c>
      <c r="K11">
        <v>95844.56</v>
      </c>
      <c r="N11" s="11" t="s">
        <v>114</v>
      </c>
      <c r="O11" s="15">
        <v>1584</v>
      </c>
      <c r="U11" s="11" t="s">
        <v>34</v>
      </c>
      <c r="V11" s="15">
        <v>1609879.2899999998</v>
      </c>
      <c r="W11" s="15">
        <v>211999.08000000005</v>
      </c>
      <c r="X11" s="15">
        <v>14470900.440000003</v>
      </c>
      <c r="AC11" s="11" t="s">
        <v>24</v>
      </c>
      <c r="AD11" s="15">
        <v>6232579.7599999988</v>
      </c>
      <c r="AE11" s="15">
        <v>6232579.7599999988</v>
      </c>
      <c r="AF11" s="15">
        <v>6232579.7599999988</v>
      </c>
      <c r="AG11" s="15">
        <v>18697739.279999997</v>
      </c>
    </row>
    <row r="12" spans="1:33" x14ac:dyDescent="0.35">
      <c r="A12" t="s">
        <v>13</v>
      </c>
      <c r="B12">
        <v>95844.56</v>
      </c>
      <c r="C12">
        <v>1110.1099999999999</v>
      </c>
      <c r="D12">
        <v>7928.87</v>
      </c>
      <c r="E12">
        <f>SUM(energy_project_total_consumption__3[[#This Row],[Water]]+energy_project_total_consumption__3[[#This Row],[Gas]]+energy_project_total_consumption__3[[#This Row],[Electricity]])</f>
        <v>104883.54</v>
      </c>
      <c r="F12" t="s">
        <v>14</v>
      </c>
      <c r="G12">
        <v>2016</v>
      </c>
      <c r="H12" t="s">
        <v>10</v>
      </c>
      <c r="I12" t="s">
        <v>15</v>
      </c>
      <c r="J12" t="s">
        <v>142</v>
      </c>
      <c r="K12">
        <v>1110.1099999999999</v>
      </c>
      <c r="U12" s="11" t="s">
        <v>35</v>
      </c>
      <c r="V12" s="15">
        <v>1706904.3300000005</v>
      </c>
      <c r="W12" s="15">
        <v>187851.63000000003</v>
      </c>
      <c r="X12" s="15">
        <v>13864067.999999996</v>
      </c>
      <c r="AC12" s="11" t="s">
        <v>15</v>
      </c>
      <c r="AD12" s="15">
        <v>17584639.020000011</v>
      </c>
      <c r="AE12" s="15">
        <v>17584639.020000011</v>
      </c>
      <c r="AF12" s="15">
        <v>17584639.020000011</v>
      </c>
      <c r="AG12" s="15">
        <v>52753917.060000032</v>
      </c>
    </row>
    <row r="13" spans="1:33" x14ac:dyDescent="0.35">
      <c r="A13" t="s">
        <v>13</v>
      </c>
      <c r="B13">
        <v>95844.56</v>
      </c>
      <c r="C13">
        <v>1110.1099999999999</v>
      </c>
      <c r="D13">
        <v>7928.87</v>
      </c>
      <c r="E13">
        <f>SUM(energy_project_total_consumption__3[[#This Row],[Water]]+energy_project_total_consumption__3[[#This Row],[Gas]]+energy_project_total_consumption__3[[#This Row],[Electricity]])</f>
        <v>104883.54</v>
      </c>
      <c r="F13" t="s">
        <v>14</v>
      </c>
      <c r="G13">
        <v>2016</v>
      </c>
      <c r="H13" t="s">
        <v>10</v>
      </c>
      <c r="I13" t="s">
        <v>15</v>
      </c>
      <c r="J13" t="s">
        <v>143</v>
      </c>
      <c r="K13">
        <v>7928.87</v>
      </c>
      <c r="U13" s="11" t="s">
        <v>36</v>
      </c>
      <c r="V13" s="15">
        <v>1748024.280000001</v>
      </c>
      <c r="W13" s="15">
        <v>210613.37999999989</v>
      </c>
      <c r="X13" s="15">
        <v>13844615.189999994</v>
      </c>
      <c r="AC13" s="11" t="s">
        <v>18</v>
      </c>
      <c r="AD13" s="15">
        <v>17653275.810000006</v>
      </c>
      <c r="AE13" s="15">
        <v>17653275.810000006</v>
      </c>
      <c r="AF13" s="15">
        <v>17653275.810000006</v>
      </c>
      <c r="AG13" s="15">
        <v>52959827.430000022</v>
      </c>
    </row>
    <row r="14" spans="1:33" x14ac:dyDescent="0.35">
      <c r="A14" t="s">
        <v>16</v>
      </c>
      <c r="B14">
        <v>79900.02</v>
      </c>
      <c r="C14">
        <v>1459.79</v>
      </c>
      <c r="D14">
        <v>10514.27</v>
      </c>
      <c r="E14">
        <f>SUM(energy_project_total_consumption__3[[#This Row],[Water]]+energy_project_total_consumption__3[[#This Row],[Gas]]+energy_project_total_consumption__3[[#This Row],[Electricity]])</f>
        <v>91874.08</v>
      </c>
      <c r="F14" t="s">
        <v>17</v>
      </c>
      <c r="G14">
        <v>2016</v>
      </c>
      <c r="H14" t="s">
        <v>10</v>
      </c>
      <c r="I14" t="s">
        <v>18</v>
      </c>
      <c r="J14" t="s">
        <v>141</v>
      </c>
      <c r="K14">
        <v>79900.02</v>
      </c>
      <c r="U14" s="11" t="s">
        <v>37</v>
      </c>
      <c r="V14" s="15">
        <v>1768127.1600000011</v>
      </c>
      <c r="W14" s="15">
        <v>205978.26000000021</v>
      </c>
      <c r="X14" s="15">
        <v>14373501.539999999</v>
      </c>
      <c r="AC14" s="11" t="s">
        <v>9</v>
      </c>
      <c r="AD14" s="15">
        <v>17758984.569999997</v>
      </c>
      <c r="AE14" s="15">
        <v>17758984.569999997</v>
      </c>
      <c r="AF14" s="15">
        <v>17758984.569999997</v>
      </c>
      <c r="AG14" s="15">
        <v>53276953.709999993</v>
      </c>
    </row>
    <row r="15" spans="1:33" x14ac:dyDescent="0.35">
      <c r="A15" t="s">
        <v>16</v>
      </c>
      <c r="B15">
        <v>79900.02</v>
      </c>
      <c r="C15">
        <v>1459.79</v>
      </c>
      <c r="D15">
        <v>10514.27</v>
      </c>
      <c r="E15">
        <f>SUM(energy_project_total_consumption__3[[#This Row],[Water]]+energy_project_total_consumption__3[[#This Row],[Gas]]+energy_project_total_consumption__3[[#This Row],[Electricity]])</f>
        <v>91874.08</v>
      </c>
      <c r="F15" t="s">
        <v>17</v>
      </c>
      <c r="G15">
        <v>2016</v>
      </c>
      <c r="H15" t="s">
        <v>10</v>
      </c>
      <c r="I15" t="s">
        <v>18</v>
      </c>
      <c r="J15" t="s">
        <v>142</v>
      </c>
      <c r="K15">
        <v>1459.79</v>
      </c>
      <c r="U15" s="11" t="s">
        <v>38</v>
      </c>
      <c r="V15" s="15">
        <v>1755508.9200000006</v>
      </c>
      <c r="W15" s="15">
        <v>201542.16000000009</v>
      </c>
      <c r="X15" s="15">
        <v>14090862.449999999</v>
      </c>
      <c r="AC15" s="11" t="s">
        <v>21</v>
      </c>
      <c r="AD15" s="15">
        <v>6014792.6700000009</v>
      </c>
      <c r="AE15" s="15">
        <v>6014792.6700000009</v>
      </c>
      <c r="AF15" s="15">
        <v>6014792.6700000009</v>
      </c>
      <c r="AG15" s="15">
        <v>18044378.010000002</v>
      </c>
    </row>
    <row r="16" spans="1:33" x14ac:dyDescent="0.35">
      <c r="A16" t="s">
        <v>16</v>
      </c>
      <c r="B16">
        <v>79900.02</v>
      </c>
      <c r="C16">
        <v>1459.79</v>
      </c>
      <c r="D16">
        <v>10514.27</v>
      </c>
      <c r="E16">
        <f>SUM(energy_project_total_consumption__3[[#This Row],[Water]]+energy_project_total_consumption__3[[#This Row],[Gas]]+energy_project_total_consumption__3[[#This Row],[Electricity]])</f>
        <v>91874.08</v>
      </c>
      <c r="F16" t="s">
        <v>17</v>
      </c>
      <c r="G16">
        <v>2016</v>
      </c>
      <c r="H16" t="s">
        <v>10</v>
      </c>
      <c r="I16" t="s">
        <v>18</v>
      </c>
      <c r="J16" t="s">
        <v>143</v>
      </c>
      <c r="K16">
        <v>10514.27</v>
      </c>
      <c r="U16" s="11" t="s">
        <v>39</v>
      </c>
      <c r="V16" s="15">
        <v>1684358.340000001</v>
      </c>
      <c r="W16" s="15">
        <v>198407.12999999977</v>
      </c>
      <c r="X16" s="15">
        <v>14342524.169999989</v>
      </c>
      <c r="AC16" s="11" t="s">
        <v>114</v>
      </c>
      <c r="AD16" s="15">
        <v>65244271.830000013</v>
      </c>
      <c r="AE16" s="15">
        <v>65244271.830000013</v>
      </c>
      <c r="AF16" s="15">
        <v>65244271.830000013</v>
      </c>
      <c r="AG16" s="17">
        <v>195732815.49000004</v>
      </c>
    </row>
    <row r="17" spans="1:26" x14ac:dyDescent="0.35">
      <c r="A17" t="s">
        <v>19</v>
      </c>
      <c r="B17">
        <v>85628.51</v>
      </c>
      <c r="C17">
        <v>871.1</v>
      </c>
      <c r="D17">
        <v>11066.38</v>
      </c>
      <c r="E17">
        <f>SUM(energy_project_total_consumption__3[[#This Row],[Water]]+energy_project_total_consumption__3[[#This Row],[Gas]]+energy_project_total_consumption__3[[#This Row],[Electricity]])</f>
        <v>97565.99</v>
      </c>
      <c r="F17" t="s">
        <v>20</v>
      </c>
      <c r="G17">
        <v>2016</v>
      </c>
      <c r="H17" t="s">
        <v>10</v>
      </c>
      <c r="I17" t="s">
        <v>21</v>
      </c>
      <c r="J17" t="s">
        <v>141</v>
      </c>
      <c r="K17">
        <v>85628.51</v>
      </c>
      <c r="U17" s="11" t="s">
        <v>114</v>
      </c>
      <c r="V17" s="15">
        <v>20150289.540000007</v>
      </c>
      <c r="W17" s="15">
        <v>2374371.8400000003</v>
      </c>
      <c r="X17" s="15">
        <v>173208154.10999995</v>
      </c>
    </row>
    <row r="18" spans="1:26" x14ac:dyDescent="0.35">
      <c r="A18" t="s">
        <v>19</v>
      </c>
      <c r="B18">
        <v>85628.51</v>
      </c>
      <c r="C18">
        <v>871.1</v>
      </c>
      <c r="D18">
        <v>11066.38</v>
      </c>
      <c r="E18">
        <f>SUM(energy_project_total_consumption__3[[#This Row],[Water]]+energy_project_total_consumption__3[[#This Row],[Gas]]+energy_project_total_consumption__3[[#This Row],[Electricity]])</f>
        <v>97565.99</v>
      </c>
      <c r="F18" t="s">
        <v>20</v>
      </c>
      <c r="G18">
        <v>2016</v>
      </c>
      <c r="H18" t="s">
        <v>10</v>
      </c>
      <c r="I18" t="s">
        <v>21</v>
      </c>
      <c r="J18" t="s">
        <v>142</v>
      </c>
      <c r="K18">
        <v>871.1</v>
      </c>
    </row>
    <row r="19" spans="1:26" x14ac:dyDescent="0.35">
      <c r="A19" t="s">
        <v>19</v>
      </c>
      <c r="B19">
        <v>85628.51</v>
      </c>
      <c r="C19">
        <v>871.1</v>
      </c>
      <c r="D19">
        <v>11066.38</v>
      </c>
      <c r="E19">
        <f>SUM(energy_project_total_consumption__3[[#This Row],[Water]]+energy_project_total_consumption__3[[#This Row],[Gas]]+energy_project_total_consumption__3[[#This Row],[Electricity]])</f>
        <v>97565.99</v>
      </c>
      <c r="F19" t="s">
        <v>20</v>
      </c>
      <c r="G19">
        <v>2016</v>
      </c>
      <c r="H19" t="s">
        <v>10</v>
      </c>
      <c r="I19" t="s">
        <v>21</v>
      </c>
      <c r="J19" t="s">
        <v>143</v>
      </c>
      <c r="K19">
        <v>11066.38</v>
      </c>
      <c r="P19" s="10" t="s">
        <v>113</v>
      </c>
      <c r="Q19" t="s">
        <v>139</v>
      </c>
    </row>
    <row r="20" spans="1:26" x14ac:dyDescent="0.35">
      <c r="A20" t="s">
        <v>22</v>
      </c>
      <c r="B20">
        <v>124433.69</v>
      </c>
      <c r="C20">
        <v>1134.5999999999999</v>
      </c>
      <c r="D20">
        <v>10991.98</v>
      </c>
      <c r="E20">
        <f>SUM(energy_project_total_consumption__3[[#This Row],[Water]]+energy_project_total_consumption__3[[#This Row],[Gas]]+energy_project_total_consumption__3[[#This Row],[Electricity]])</f>
        <v>136560.27000000002</v>
      </c>
      <c r="F20" t="s">
        <v>23</v>
      </c>
      <c r="G20">
        <v>2016</v>
      </c>
      <c r="H20" t="s">
        <v>10</v>
      </c>
      <c r="I20" t="s">
        <v>24</v>
      </c>
      <c r="J20" t="s">
        <v>141</v>
      </c>
      <c r="K20">
        <v>124433.69</v>
      </c>
      <c r="P20" s="11" t="s">
        <v>10</v>
      </c>
      <c r="Q20" s="15">
        <v>16668191.91</v>
      </c>
    </row>
    <row r="21" spans="1:26" x14ac:dyDescent="0.35">
      <c r="A21" t="s">
        <v>22</v>
      </c>
      <c r="B21">
        <v>124433.69</v>
      </c>
      <c r="C21">
        <v>1134.5999999999999</v>
      </c>
      <c r="D21">
        <v>10991.98</v>
      </c>
      <c r="E21">
        <f>SUM(energy_project_total_consumption__3[[#This Row],[Water]]+energy_project_total_consumption__3[[#This Row],[Gas]]+energy_project_total_consumption__3[[#This Row],[Electricity]])</f>
        <v>136560.27000000002</v>
      </c>
      <c r="F21" t="s">
        <v>23</v>
      </c>
      <c r="G21">
        <v>2016</v>
      </c>
      <c r="H21" t="s">
        <v>10</v>
      </c>
      <c r="I21" t="s">
        <v>24</v>
      </c>
      <c r="J21" t="s">
        <v>142</v>
      </c>
      <c r="K21">
        <v>1134.5999999999999</v>
      </c>
      <c r="P21" s="12">
        <v>2016</v>
      </c>
      <c r="Q21" s="15">
        <v>3839327.3699999996</v>
      </c>
    </row>
    <row r="22" spans="1:26" x14ac:dyDescent="0.35">
      <c r="A22" t="s">
        <v>22</v>
      </c>
      <c r="B22">
        <v>124433.69</v>
      </c>
      <c r="C22">
        <v>1134.5999999999999</v>
      </c>
      <c r="D22">
        <v>10991.98</v>
      </c>
      <c r="E22">
        <f>SUM(energy_project_total_consumption__3[[#This Row],[Water]]+energy_project_total_consumption__3[[#This Row],[Gas]]+energy_project_total_consumption__3[[#This Row],[Electricity]])</f>
        <v>136560.27000000002</v>
      </c>
      <c r="F22" t="s">
        <v>23</v>
      </c>
      <c r="G22">
        <v>2016</v>
      </c>
      <c r="H22" t="s">
        <v>10</v>
      </c>
      <c r="I22" t="s">
        <v>24</v>
      </c>
      <c r="J22" t="s">
        <v>143</v>
      </c>
      <c r="K22">
        <v>10991.98</v>
      </c>
      <c r="P22" s="12">
        <v>2017</v>
      </c>
      <c r="Q22" s="15">
        <v>4507239.419999999</v>
      </c>
    </row>
    <row r="23" spans="1:26" x14ac:dyDescent="0.35">
      <c r="A23" t="s">
        <v>25</v>
      </c>
      <c r="B23">
        <v>128198.33</v>
      </c>
      <c r="C23">
        <v>666.19</v>
      </c>
      <c r="D23">
        <v>9008.91</v>
      </c>
      <c r="E23">
        <f>SUM(energy_project_total_consumption__3[[#This Row],[Water]]+energy_project_total_consumption__3[[#This Row],[Gas]]+energy_project_total_consumption__3[[#This Row],[Electricity]])</f>
        <v>137873.43</v>
      </c>
      <c r="F23" t="s">
        <v>17</v>
      </c>
      <c r="G23">
        <v>2016</v>
      </c>
      <c r="H23" t="s">
        <v>10</v>
      </c>
      <c r="I23" t="s">
        <v>18</v>
      </c>
      <c r="J23" t="s">
        <v>141</v>
      </c>
      <c r="K23">
        <v>128198.33</v>
      </c>
      <c r="P23" s="12">
        <v>2018</v>
      </c>
      <c r="Q23" s="15">
        <v>4050262.5300000007</v>
      </c>
    </row>
    <row r="24" spans="1:26" x14ac:dyDescent="0.35">
      <c r="A24" t="s">
        <v>25</v>
      </c>
      <c r="B24">
        <v>128198.33</v>
      </c>
      <c r="C24">
        <v>666.19</v>
      </c>
      <c r="D24">
        <v>9008.91</v>
      </c>
      <c r="E24">
        <f>SUM(energy_project_total_consumption__3[[#This Row],[Water]]+energy_project_total_consumption__3[[#This Row],[Gas]]+energy_project_total_consumption__3[[#This Row],[Electricity]])</f>
        <v>137873.43</v>
      </c>
      <c r="F24" t="s">
        <v>17</v>
      </c>
      <c r="G24">
        <v>2016</v>
      </c>
      <c r="H24" t="s">
        <v>10</v>
      </c>
      <c r="I24" t="s">
        <v>18</v>
      </c>
      <c r="J24" t="s">
        <v>142</v>
      </c>
      <c r="K24">
        <v>666.19</v>
      </c>
      <c r="P24" s="12">
        <v>2019</v>
      </c>
      <c r="Q24" s="15">
        <v>4271362.5900000008</v>
      </c>
    </row>
    <row r="25" spans="1:26" x14ac:dyDescent="0.35">
      <c r="A25" t="s">
        <v>25</v>
      </c>
      <c r="B25">
        <v>128198.33</v>
      </c>
      <c r="C25">
        <v>666.19</v>
      </c>
      <c r="D25">
        <v>9008.91</v>
      </c>
      <c r="E25">
        <f>SUM(energy_project_total_consumption__3[[#This Row],[Water]]+energy_project_total_consumption__3[[#This Row],[Gas]]+energy_project_total_consumption__3[[#This Row],[Electricity]])</f>
        <v>137873.43</v>
      </c>
      <c r="F25" t="s">
        <v>17</v>
      </c>
      <c r="G25">
        <v>2016</v>
      </c>
      <c r="H25" t="s">
        <v>10</v>
      </c>
      <c r="I25" t="s">
        <v>18</v>
      </c>
      <c r="J25" t="s">
        <v>143</v>
      </c>
      <c r="K25">
        <v>9008.91</v>
      </c>
      <c r="P25" s="11" t="s">
        <v>29</v>
      </c>
      <c r="Q25" s="15">
        <v>16689691.650000002</v>
      </c>
    </row>
    <row r="26" spans="1:26" x14ac:dyDescent="0.35">
      <c r="A26" t="s">
        <v>26</v>
      </c>
      <c r="B26">
        <v>106344.88</v>
      </c>
      <c r="C26">
        <v>1263.25</v>
      </c>
      <c r="D26">
        <v>9506.4599999999991</v>
      </c>
      <c r="E26">
        <f>SUM(energy_project_total_consumption__3[[#This Row],[Water]]+energy_project_total_consumption__3[[#This Row],[Gas]]+energy_project_total_consumption__3[[#This Row],[Electricity]])</f>
        <v>117114.59</v>
      </c>
      <c r="F26" t="s">
        <v>17</v>
      </c>
      <c r="G26">
        <v>2016</v>
      </c>
      <c r="H26" t="s">
        <v>10</v>
      </c>
      <c r="I26" t="s">
        <v>18</v>
      </c>
      <c r="J26" t="s">
        <v>141</v>
      </c>
      <c r="K26">
        <v>106344.88</v>
      </c>
      <c r="P26" s="12">
        <v>2016</v>
      </c>
      <c r="Q26" s="15">
        <v>3809173.98</v>
      </c>
    </row>
    <row r="27" spans="1:26" x14ac:dyDescent="0.35">
      <c r="A27" t="s">
        <v>26</v>
      </c>
      <c r="B27">
        <v>106344.88</v>
      </c>
      <c r="C27">
        <v>1263.25</v>
      </c>
      <c r="D27">
        <v>9506.4599999999991</v>
      </c>
      <c r="E27">
        <f>SUM(energy_project_total_consumption__3[[#This Row],[Water]]+energy_project_total_consumption__3[[#This Row],[Gas]]+energy_project_total_consumption__3[[#This Row],[Electricity]])</f>
        <v>117114.59</v>
      </c>
      <c r="F27" t="s">
        <v>17</v>
      </c>
      <c r="G27">
        <v>2016</v>
      </c>
      <c r="H27" t="s">
        <v>10</v>
      </c>
      <c r="I27" t="s">
        <v>18</v>
      </c>
      <c r="J27" t="s">
        <v>142</v>
      </c>
      <c r="K27">
        <v>1263.25</v>
      </c>
      <c r="P27" s="12">
        <v>2017</v>
      </c>
      <c r="Q27" s="15">
        <v>4028654.9100000015</v>
      </c>
    </row>
    <row r="28" spans="1:26" x14ac:dyDescent="0.35">
      <c r="A28" t="s">
        <v>26</v>
      </c>
      <c r="B28">
        <v>106344.88</v>
      </c>
      <c r="C28">
        <v>1263.25</v>
      </c>
      <c r="D28">
        <v>9506.4599999999991</v>
      </c>
      <c r="E28">
        <f>SUM(energy_project_total_consumption__3[[#This Row],[Water]]+energy_project_total_consumption__3[[#This Row],[Gas]]+energy_project_total_consumption__3[[#This Row],[Electricity]])</f>
        <v>117114.59</v>
      </c>
      <c r="F28" t="s">
        <v>17</v>
      </c>
      <c r="G28">
        <v>2016</v>
      </c>
      <c r="H28" t="s">
        <v>10</v>
      </c>
      <c r="I28" t="s">
        <v>18</v>
      </c>
      <c r="J28" t="s">
        <v>143</v>
      </c>
      <c r="K28">
        <v>9506.4599999999991</v>
      </c>
      <c r="P28" s="12">
        <v>2018</v>
      </c>
      <c r="Q28" s="15">
        <v>4645813.1399999987</v>
      </c>
    </row>
    <row r="29" spans="1:26" x14ac:dyDescent="0.35">
      <c r="A29" t="s">
        <v>27</v>
      </c>
      <c r="B29">
        <v>127969.24</v>
      </c>
      <c r="C29">
        <v>1011.53</v>
      </c>
      <c r="D29">
        <v>7297.71</v>
      </c>
      <c r="E29">
        <f>SUM(energy_project_total_consumption__3[[#This Row],[Water]]+energy_project_total_consumption__3[[#This Row],[Gas]]+energy_project_total_consumption__3[[#This Row],[Electricity]])</f>
        <v>136278.48000000001</v>
      </c>
      <c r="F29" t="s">
        <v>14</v>
      </c>
      <c r="G29">
        <v>2016</v>
      </c>
      <c r="H29" t="s">
        <v>10</v>
      </c>
      <c r="I29" t="s">
        <v>15</v>
      </c>
      <c r="J29" t="s">
        <v>141</v>
      </c>
      <c r="K29">
        <v>127969.24</v>
      </c>
      <c r="P29" s="12">
        <v>2019</v>
      </c>
      <c r="Q29" s="15">
        <v>4206049.62</v>
      </c>
      <c r="W29" s="10" t="s">
        <v>113</v>
      </c>
      <c r="X29" t="s">
        <v>115</v>
      </c>
      <c r="Y29" t="s">
        <v>116</v>
      </c>
      <c r="Z29" t="s">
        <v>117</v>
      </c>
    </row>
    <row r="30" spans="1:26" x14ac:dyDescent="0.35">
      <c r="A30" t="s">
        <v>27</v>
      </c>
      <c r="B30">
        <v>127969.24</v>
      </c>
      <c r="C30">
        <v>1011.53</v>
      </c>
      <c r="D30">
        <v>7297.71</v>
      </c>
      <c r="E30">
        <f>SUM(energy_project_total_consumption__3[[#This Row],[Water]]+energy_project_total_consumption__3[[#This Row],[Gas]]+energy_project_total_consumption__3[[#This Row],[Electricity]])</f>
        <v>136278.48000000001</v>
      </c>
      <c r="F30" t="s">
        <v>14</v>
      </c>
      <c r="G30">
        <v>2016</v>
      </c>
      <c r="H30" t="s">
        <v>10</v>
      </c>
      <c r="I30" t="s">
        <v>15</v>
      </c>
      <c r="J30" t="s">
        <v>142</v>
      </c>
      <c r="K30">
        <v>1011.53</v>
      </c>
      <c r="P30" s="11" t="s">
        <v>30</v>
      </c>
      <c r="Q30" s="15">
        <v>16015118.01</v>
      </c>
      <c r="W30" s="11">
        <v>2016</v>
      </c>
      <c r="X30" s="15">
        <v>42023469.179999933</v>
      </c>
      <c r="Y30" s="15">
        <v>469206.38999999978</v>
      </c>
      <c r="Z30" s="15">
        <v>4588620.0000000065</v>
      </c>
    </row>
    <row r="31" spans="1:26" x14ac:dyDescent="0.35">
      <c r="A31" t="s">
        <v>27</v>
      </c>
      <c r="B31">
        <v>127969.24</v>
      </c>
      <c r="C31">
        <v>1011.53</v>
      </c>
      <c r="D31">
        <v>7297.71</v>
      </c>
      <c r="E31">
        <f>SUM(energy_project_total_consumption__3[[#This Row],[Water]]+energy_project_total_consumption__3[[#This Row],[Gas]]+energy_project_total_consumption__3[[#This Row],[Electricity]])</f>
        <v>136278.48000000001</v>
      </c>
      <c r="F31" t="s">
        <v>14</v>
      </c>
      <c r="G31">
        <v>2016</v>
      </c>
      <c r="H31" t="s">
        <v>10</v>
      </c>
      <c r="I31" t="s">
        <v>15</v>
      </c>
      <c r="J31" t="s">
        <v>143</v>
      </c>
      <c r="K31">
        <v>7297.71</v>
      </c>
      <c r="N31" s="10" t="s">
        <v>113</v>
      </c>
      <c r="O31" t="s">
        <v>139</v>
      </c>
      <c r="P31" s="12">
        <v>2016</v>
      </c>
      <c r="Q31" s="15">
        <v>4018360.7399999998</v>
      </c>
      <c r="W31" s="11">
        <v>2017</v>
      </c>
      <c r="X31" s="15">
        <v>44608195.859999977</v>
      </c>
      <c r="Y31" s="15">
        <v>553819.64999999898</v>
      </c>
      <c r="Z31" s="15">
        <v>4876724.700000002</v>
      </c>
    </row>
    <row r="32" spans="1:26" x14ac:dyDescent="0.35">
      <c r="A32" t="s">
        <v>28</v>
      </c>
      <c r="B32">
        <v>129377.88</v>
      </c>
      <c r="C32">
        <v>950.77</v>
      </c>
      <c r="D32">
        <v>10381.9</v>
      </c>
      <c r="E32">
        <f>SUM(energy_project_total_consumption__3[[#This Row],[Water]]+energy_project_total_consumption__3[[#This Row],[Gas]]+energy_project_total_consumption__3[[#This Row],[Electricity]])</f>
        <v>140710.55000000002</v>
      </c>
      <c r="F32" t="s">
        <v>14</v>
      </c>
      <c r="G32">
        <v>2016</v>
      </c>
      <c r="H32" t="s">
        <v>10</v>
      </c>
      <c r="I32" t="s">
        <v>15</v>
      </c>
      <c r="J32" t="s">
        <v>141</v>
      </c>
      <c r="K32">
        <v>129377.88</v>
      </c>
      <c r="N32" s="11" t="s">
        <v>8</v>
      </c>
      <c r="O32" s="15">
        <v>18168166.589999992</v>
      </c>
      <c r="P32" s="12">
        <v>2017</v>
      </c>
      <c r="Q32" s="15">
        <v>3713016.63</v>
      </c>
      <c r="W32" s="11">
        <v>2018</v>
      </c>
      <c r="X32" s="15">
        <v>44054703.570000015</v>
      </c>
      <c r="Y32" s="15">
        <v>634786.38</v>
      </c>
      <c r="Z32" s="15">
        <v>5211673.4999999907</v>
      </c>
    </row>
    <row r="33" spans="1:26" x14ac:dyDescent="0.35">
      <c r="A33" t="s">
        <v>28</v>
      </c>
      <c r="B33">
        <v>129377.88</v>
      </c>
      <c r="C33">
        <v>950.77</v>
      </c>
      <c r="D33">
        <v>10381.9</v>
      </c>
      <c r="E33">
        <f>SUM(energy_project_total_consumption__3[[#This Row],[Water]]+energy_project_total_consumption__3[[#This Row],[Gas]]+energy_project_total_consumption__3[[#This Row],[Electricity]])</f>
        <v>140710.55000000002</v>
      </c>
      <c r="F33" t="s">
        <v>14</v>
      </c>
      <c r="G33">
        <v>2016</v>
      </c>
      <c r="H33" t="s">
        <v>10</v>
      </c>
      <c r="I33" t="s">
        <v>15</v>
      </c>
      <c r="J33" t="s">
        <v>142</v>
      </c>
      <c r="K33">
        <v>950.77</v>
      </c>
      <c r="N33" s="11" t="s">
        <v>11</v>
      </c>
      <c r="O33" s="15">
        <v>18151769.759999987</v>
      </c>
      <c r="P33" s="12">
        <v>2018</v>
      </c>
      <c r="Q33" s="15">
        <v>4003226.850000001</v>
      </c>
      <c r="W33" s="11">
        <v>2019</v>
      </c>
      <c r="X33" s="15">
        <v>42521785.500000007</v>
      </c>
      <c r="Y33" s="15">
        <v>716559.42000000097</v>
      </c>
      <c r="Z33" s="15">
        <v>5473271.3400000008</v>
      </c>
    </row>
    <row r="34" spans="1:26" x14ac:dyDescent="0.35">
      <c r="A34" t="s">
        <v>28</v>
      </c>
      <c r="B34">
        <v>129377.88</v>
      </c>
      <c r="C34">
        <v>950.77</v>
      </c>
      <c r="D34">
        <v>10381.9</v>
      </c>
      <c r="E34">
        <f>SUM(energy_project_total_consumption__3[[#This Row],[Water]]+energy_project_total_consumption__3[[#This Row],[Gas]]+energy_project_total_consumption__3[[#This Row],[Electricity]])</f>
        <v>140710.55000000002</v>
      </c>
      <c r="F34" t="s">
        <v>14</v>
      </c>
      <c r="G34">
        <v>2016</v>
      </c>
      <c r="H34" t="s">
        <v>10</v>
      </c>
      <c r="I34" t="s">
        <v>15</v>
      </c>
      <c r="J34" t="s">
        <v>143</v>
      </c>
      <c r="K34">
        <v>10381.9</v>
      </c>
      <c r="N34" s="11" t="s">
        <v>12</v>
      </c>
      <c r="O34" s="15">
        <v>16957017.360000011</v>
      </c>
      <c r="P34" s="12">
        <v>2019</v>
      </c>
      <c r="Q34" s="15">
        <v>4280513.7899999991</v>
      </c>
      <c r="W34" s="11" t="s">
        <v>114</v>
      </c>
      <c r="X34" s="15">
        <v>173208154.10999992</v>
      </c>
      <c r="Y34" s="15">
        <v>2374371.84</v>
      </c>
      <c r="Z34" s="15">
        <v>20150289.539999999</v>
      </c>
    </row>
    <row r="35" spans="1:26" x14ac:dyDescent="0.35">
      <c r="A35" t="s">
        <v>8</v>
      </c>
      <c r="B35">
        <v>135721.72</v>
      </c>
      <c r="C35">
        <v>1494.82</v>
      </c>
      <c r="D35">
        <v>12835.24</v>
      </c>
      <c r="E35">
        <f>SUM(energy_project_total_consumption__3[[#This Row],[Water]]+energy_project_total_consumption__3[[#This Row],[Gas]]+energy_project_total_consumption__3[[#This Row],[Electricity]])</f>
        <v>150051.78</v>
      </c>
      <c r="F35" t="s">
        <v>9</v>
      </c>
      <c r="G35">
        <v>2016</v>
      </c>
      <c r="H35" t="s">
        <v>29</v>
      </c>
      <c r="I35" t="s">
        <v>9</v>
      </c>
      <c r="J35" t="s">
        <v>141</v>
      </c>
      <c r="K35">
        <v>135721.72</v>
      </c>
      <c r="N35" s="11" t="s">
        <v>13</v>
      </c>
      <c r="O35" s="15">
        <v>18143569.950000003</v>
      </c>
      <c r="P35" s="11" t="s">
        <v>31</v>
      </c>
      <c r="Q35" s="15">
        <v>17149913.310000002</v>
      </c>
    </row>
    <row r="36" spans="1:26" x14ac:dyDescent="0.35">
      <c r="A36" t="s">
        <v>8</v>
      </c>
      <c r="B36">
        <v>135721.72</v>
      </c>
      <c r="C36">
        <v>1494.82</v>
      </c>
      <c r="D36">
        <v>12835.24</v>
      </c>
      <c r="E36">
        <f>SUM(energy_project_total_consumption__3[[#This Row],[Water]]+energy_project_total_consumption__3[[#This Row],[Gas]]+energy_project_total_consumption__3[[#This Row],[Electricity]])</f>
        <v>150051.78</v>
      </c>
      <c r="F36" t="s">
        <v>9</v>
      </c>
      <c r="G36">
        <v>2016</v>
      </c>
      <c r="H36" t="s">
        <v>29</v>
      </c>
      <c r="I36" t="s">
        <v>9</v>
      </c>
      <c r="J36" t="s">
        <v>142</v>
      </c>
      <c r="K36">
        <v>1494.82</v>
      </c>
      <c r="N36" s="11" t="s">
        <v>16</v>
      </c>
      <c r="O36" s="15">
        <v>17836988.010000013</v>
      </c>
      <c r="P36" s="12">
        <v>2016</v>
      </c>
      <c r="Q36" s="15">
        <v>3813040.9200000018</v>
      </c>
    </row>
    <row r="37" spans="1:26" x14ac:dyDescent="0.35">
      <c r="A37" t="s">
        <v>8</v>
      </c>
      <c r="B37">
        <v>135721.72</v>
      </c>
      <c r="C37">
        <v>1494.82</v>
      </c>
      <c r="D37">
        <v>12835.24</v>
      </c>
      <c r="E37">
        <f>SUM(energy_project_total_consumption__3[[#This Row],[Water]]+energy_project_total_consumption__3[[#This Row],[Gas]]+energy_project_total_consumption__3[[#This Row],[Electricity]])</f>
        <v>150051.78</v>
      </c>
      <c r="F37" t="s">
        <v>9</v>
      </c>
      <c r="G37">
        <v>2016</v>
      </c>
      <c r="H37" t="s">
        <v>29</v>
      </c>
      <c r="I37" t="s">
        <v>9</v>
      </c>
      <c r="J37" t="s">
        <v>143</v>
      </c>
      <c r="K37">
        <v>12835.24</v>
      </c>
      <c r="N37" s="11" t="s">
        <v>19</v>
      </c>
      <c r="O37" s="15">
        <v>18044378.009999976</v>
      </c>
      <c r="P37" s="12">
        <v>2017</v>
      </c>
      <c r="Q37" s="15">
        <v>4621993.05</v>
      </c>
    </row>
    <row r="38" spans="1:26" x14ac:dyDescent="0.35">
      <c r="A38" t="s">
        <v>11</v>
      </c>
      <c r="B38">
        <v>114810.36</v>
      </c>
      <c r="C38">
        <v>890.32</v>
      </c>
      <c r="D38">
        <v>15583.39</v>
      </c>
      <c r="E38">
        <f>SUM(energy_project_total_consumption__3[[#This Row],[Water]]+energy_project_total_consumption__3[[#This Row],[Gas]]+energy_project_total_consumption__3[[#This Row],[Electricity]])</f>
        <v>131284.07</v>
      </c>
      <c r="F38" t="s">
        <v>9</v>
      </c>
      <c r="G38">
        <v>2016</v>
      </c>
      <c r="H38" t="s">
        <v>29</v>
      </c>
      <c r="I38" t="s">
        <v>9</v>
      </c>
      <c r="J38" t="s">
        <v>141</v>
      </c>
      <c r="K38">
        <v>114810.36</v>
      </c>
      <c r="N38" s="11" t="s">
        <v>22</v>
      </c>
      <c r="O38" s="15">
        <v>18697739.279999994</v>
      </c>
      <c r="P38" s="12">
        <v>2018</v>
      </c>
      <c r="Q38" s="15">
        <v>4695331.9200000009</v>
      </c>
    </row>
    <row r="39" spans="1:26" x14ac:dyDescent="0.35">
      <c r="A39" t="s">
        <v>11</v>
      </c>
      <c r="B39">
        <v>114810.36</v>
      </c>
      <c r="C39">
        <v>890.32</v>
      </c>
      <c r="D39">
        <v>15583.39</v>
      </c>
      <c r="E39">
        <f>SUM(energy_project_total_consumption__3[[#This Row],[Water]]+energy_project_total_consumption__3[[#This Row],[Gas]]+energy_project_total_consumption__3[[#This Row],[Electricity]])</f>
        <v>131284.07</v>
      </c>
      <c r="F39" t="s">
        <v>9</v>
      </c>
      <c r="G39">
        <v>2016</v>
      </c>
      <c r="H39" t="s">
        <v>29</v>
      </c>
      <c r="I39" t="s">
        <v>9</v>
      </c>
      <c r="J39" t="s">
        <v>142</v>
      </c>
      <c r="K39">
        <v>890.32</v>
      </c>
      <c r="N39" s="11" t="s">
        <v>25</v>
      </c>
      <c r="O39" s="15">
        <v>16602830.580000006</v>
      </c>
      <c r="P39" s="12">
        <v>2019</v>
      </c>
      <c r="Q39" s="15">
        <v>4019547.42</v>
      </c>
    </row>
    <row r="40" spans="1:26" x14ac:dyDescent="0.35">
      <c r="A40" t="s">
        <v>11</v>
      </c>
      <c r="B40">
        <v>114810.36</v>
      </c>
      <c r="C40">
        <v>890.32</v>
      </c>
      <c r="D40">
        <v>15583.39</v>
      </c>
      <c r="E40">
        <f>SUM(energy_project_total_consumption__3[[#This Row],[Water]]+energy_project_total_consumption__3[[#This Row],[Gas]]+energy_project_total_consumption__3[[#This Row],[Electricity]])</f>
        <v>131284.07</v>
      </c>
      <c r="F40" t="s">
        <v>9</v>
      </c>
      <c r="G40">
        <v>2016</v>
      </c>
      <c r="H40" t="s">
        <v>29</v>
      </c>
      <c r="I40" t="s">
        <v>9</v>
      </c>
      <c r="J40" t="s">
        <v>143</v>
      </c>
      <c r="K40">
        <v>15583.39</v>
      </c>
      <c r="N40" s="11" t="s">
        <v>26</v>
      </c>
      <c r="O40" s="15">
        <v>18520008.839999996</v>
      </c>
      <c r="P40" s="11" t="s">
        <v>32</v>
      </c>
      <c r="Q40" s="15">
        <v>16433500.83</v>
      </c>
    </row>
    <row r="41" spans="1:26" x14ac:dyDescent="0.35">
      <c r="A41" t="s">
        <v>12</v>
      </c>
      <c r="B41">
        <v>71672</v>
      </c>
      <c r="C41">
        <v>1368.34</v>
      </c>
      <c r="D41">
        <v>12026.76</v>
      </c>
      <c r="E41">
        <f>SUM(energy_project_total_consumption__3[[#This Row],[Water]]+energy_project_total_consumption__3[[#This Row],[Gas]]+energy_project_total_consumption__3[[#This Row],[Electricity]])</f>
        <v>85067.099999999991</v>
      </c>
      <c r="F41" t="s">
        <v>9</v>
      </c>
      <c r="G41">
        <v>2016</v>
      </c>
      <c r="H41" t="s">
        <v>29</v>
      </c>
      <c r="I41" t="s">
        <v>9</v>
      </c>
      <c r="J41" t="s">
        <v>141</v>
      </c>
      <c r="K41">
        <v>71672</v>
      </c>
      <c r="N41" s="11" t="s">
        <v>27</v>
      </c>
      <c r="O41" s="15">
        <v>16595190.630000003</v>
      </c>
      <c r="P41" s="12">
        <v>2016</v>
      </c>
      <c r="Q41" s="15">
        <v>4399862.5500000007</v>
      </c>
    </row>
    <row r="42" spans="1:26" x14ac:dyDescent="0.35">
      <c r="A42" t="s">
        <v>12</v>
      </c>
      <c r="B42">
        <v>71672</v>
      </c>
      <c r="C42">
        <v>1368.34</v>
      </c>
      <c r="D42">
        <v>12026.76</v>
      </c>
      <c r="E42">
        <f>SUM(energy_project_total_consumption__3[[#This Row],[Water]]+energy_project_total_consumption__3[[#This Row],[Gas]]+energy_project_total_consumption__3[[#This Row],[Electricity]])</f>
        <v>85067.099999999991</v>
      </c>
      <c r="F42" t="s">
        <v>9</v>
      </c>
      <c r="G42">
        <v>2016</v>
      </c>
      <c r="H42" t="s">
        <v>29</v>
      </c>
      <c r="I42" t="s">
        <v>9</v>
      </c>
      <c r="J42" t="s">
        <v>142</v>
      </c>
      <c r="K42">
        <v>1368.34</v>
      </c>
      <c r="N42" s="11" t="s">
        <v>28</v>
      </c>
      <c r="O42" s="15">
        <v>18015156.480000004</v>
      </c>
      <c r="P42" s="12">
        <v>2017</v>
      </c>
      <c r="Q42" s="15">
        <v>4134724.2000000007</v>
      </c>
    </row>
    <row r="43" spans="1:26" x14ac:dyDescent="0.35">
      <c r="A43" t="s">
        <v>12</v>
      </c>
      <c r="B43">
        <v>71672</v>
      </c>
      <c r="C43">
        <v>1368.34</v>
      </c>
      <c r="D43">
        <v>12026.76</v>
      </c>
      <c r="E43">
        <f>SUM(energy_project_total_consumption__3[[#This Row],[Water]]+energy_project_total_consumption__3[[#This Row],[Gas]]+energy_project_total_consumption__3[[#This Row],[Electricity]])</f>
        <v>85067.099999999991</v>
      </c>
      <c r="F43" t="s">
        <v>9</v>
      </c>
      <c r="G43">
        <v>2016</v>
      </c>
      <c r="H43" t="s">
        <v>29</v>
      </c>
      <c r="I43" t="s">
        <v>9</v>
      </c>
      <c r="J43" t="s">
        <v>143</v>
      </c>
      <c r="K43">
        <v>12026.76</v>
      </c>
      <c r="N43" s="11" t="s">
        <v>114</v>
      </c>
      <c r="O43" s="15">
        <v>195732815.49000001</v>
      </c>
      <c r="P43" s="12">
        <v>2018</v>
      </c>
      <c r="Q43" s="15">
        <v>4039909.7699999996</v>
      </c>
    </row>
    <row r="44" spans="1:26" x14ac:dyDescent="0.35">
      <c r="A44" t="s">
        <v>13</v>
      </c>
      <c r="B44">
        <v>104241.53</v>
      </c>
      <c r="C44">
        <v>886.91</v>
      </c>
      <c r="D44">
        <v>9497.7800000000007</v>
      </c>
      <c r="E44">
        <f>SUM(energy_project_total_consumption__3[[#This Row],[Water]]+energy_project_total_consumption__3[[#This Row],[Gas]]+energy_project_total_consumption__3[[#This Row],[Electricity]])</f>
        <v>114626.22</v>
      </c>
      <c r="F44" t="s">
        <v>14</v>
      </c>
      <c r="G44">
        <v>2016</v>
      </c>
      <c r="H44" t="s">
        <v>29</v>
      </c>
      <c r="I44" t="s">
        <v>15</v>
      </c>
      <c r="J44" t="s">
        <v>141</v>
      </c>
      <c r="K44">
        <v>104241.53</v>
      </c>
      <c r="P44" s="12">
        <v>2019</v>
      </c>
      <c r="Q44" s="15">
        <v>3859004.3099999987</v>
      </c>
    </row>
    <row r="45" spans="1:26" x14ac:dyDescent="0.35">
      <c r="A45" t="s">
        <v>13</v>
      </c>
      <c r="B45">
        <v>104241.53</v>
      </c>
      <c r="C45">
        <v>886.91</v>
      </c>
      <c r="D45">
        <v>9497.7800000000007</v>
      </c>
      <c r="E45">
        <f>SUM(energy_project_total_consumption__3[[#This Row],[Water]]+energy_project_total_consumption__3[[#This Row],[Gas]]+energy_project_total_consumption__3[[#This Row],[Electricity]])</f>
        <v>114626.22</v>
      </c>
      <c r="F45" t="s">
        <v>14</v>
      </c>
      <c r="G45">
        <v>2016</v>
      </c>
      <c r="H45" t="s">
        <v>29</v>
      </c>
      <c r="I45" t="s">
        <v>15</v>
      </c>
      <c r="J45" t="s">
        <v>142</v>
      </c>
      <c r="K45">
        <v>886.91</v>
      </c>
      <c r="P45" s="11" t="s">
        <v>33</v>
      </c>
      <c r="Q45" s="15">
        <v>16300734.029999999</v>
      </c>
    </row>
    <row r="46" spans="1:26" x14ac:dyDescent="0.35">
      <c r="A46" t="s">
        <v>13</v>
      </c>
      <c r="B46">
        <v>104241.53</v>
      </c>
      <c r="C46">
        <v>886.91</v>
      </c>
      <c r="D46">
        <v>9497.7800000000007</v>
      </c>
      <c r="E46">
        <f>SUM(energy_project_total_consumption__3[[#This Row],[Water]]+energy_project_total_consumption__3[[#This Row],[Gas]]+energy_project_total_consumption__3[[#This Row],[Electricity]])</f>
        <v>114626.22</v>
      </c>
      <c r="F46" t="s">
        <v>14</v>
      </c>
      <c r="G46">
        <v>2016</v>
      </c>
      <c r="H46" t="s">
        <v>29</v>
      </c>
      <c r="I46" t="s">
        <v>15</v>
      </c>
      <c r="J46" t="s">
        <v>143</v>
      </c>
      <c r="K46">
        <v>9497.7800000000007</v>
      </c>
      <c r="P46" s="12">
        <v>2016</v>
      </c>
      <c r="Q46" s="15">
        <v>4213636.5600000005</v>
      </c>
    </row>
    <row r="47" spans="1:26" x14ac:dyDescent="0.35">
      <c r="A47" t="s">
        <v>16</v>
      </c>
      <c r="B47">
        <v>82778.37</v>
      </c>
      <c r="C47">
        <v>1192.26</v>
      </c>
      <c r="D47">
        <v>14641.61</v>
      </c>
      <c r="E47">
        <f>SUM(energy_project_total_consumption__3[[#This Row],[Water]]+energy_project_total_consumption__3[[#This Row],[Gas]]+energy_project_total_consumption__3[[#This Row],[Electricity]])</f>
        <v>98612.239999999991</v>
      </c>
      <c r="F47" t="s">
        <v>17</v>
      </c>
      <c r="G47">
        <v>2016</v>
      </c>
      <c r="H47" t="s">
        <v>29</v>
      </c>
      <c r="I47" t="s">
        <v>18</v>
      </c>
      <c r="J47" t="s">
        <v>141</v>
      </c>
      <c r="K47">
        <v>82778.37</v>
      </c>
      <c r="P47" s="12">
        <v>2017</v>
      </c>
      <c r="Q47" s="15">
        <v>3715070.0699999994</v>
      </c>
    </row>
    <row r="48" spans="1:26" x14ac:dyDescent="0.35">
      <c r="A48" t="s">
        <v>16</v>
      </c>
      <c r="B48">
        <v>82778.37</v>
      </c>
      <c r="C48">
        <v>1192.26</v>
      </c>
      <c r="D48">
        <v>14641.61</v>
      </c>
      <c r="E48">
        <f>SUM(energy_project_total_consumption__3[[#This Row],[Water]]+energy_project_total_consumption__3[[#This Row],[Gas]]+energy_project_total_consumption__3[[#This Row],[Electricity]])</f>
        <v>98612.239999999991</v>
      </c>
      <c r="F48" t="s">
        <v>17</v>
      </c>
      <c r="G48">
        <v>2016</v>
      </c>
      <c r="H48" t="s">
        <v>29</v>
      </c>
      <c r="I48" t="s">
        <v>18</v>
      </c>
      <c r="J48" t="s">
        <v>142</v>
      </c>
      <c r="K48">
        <v>1192.26</v>
      </c>
      <c r="P48" s="12">
        <v>2018</v>
      </c>
      <c r="Q48" s="15">
        <v>4231578.120000001</v>
      </c>
    </row>
    <row r="49" spans="1:17" x14ac:dyDescent="0.35">
      <c r="A49" t="s">
        <v>16</v>
      </c>
      <c r="B49">
        <v>82778.37</v>
      </c>
      <c r="C49">
        <v>1192.26</v>
      </c>
      <c r="D49">
        <v>14641.61</v>
      </c>
      <c r="E49">
        <f>SUM(energy_project_total_consumption__3[[#This Row],[Water]]+energy_project_total_consumption__3[[#This Row],[Gas]]+energy_project_total_consumption__3[[#This Row],[Electricity]])</f>
        <v>98612.239999999991</v>
      </c>
      <c r="F49" t="s">
        <v>17</v>
      </c>
      <c r="G49">
        <v>2016</v>
      </c>
      <c r="H49" t="s">
        <v>29</v>
      </c>
      <c r="I49" t="s">
        <v>18</v>
      </c>
      <c r="J49" t="s">
        <v>143</v>
      </c>
      <c r="K49">
        <v>14641.61</v>
      </c>
      <c r="P49" s="12">
        <v>2019</v>
      </c>
      <c r="Q49" s="15">
        <v>4140449.2799999989</v>
      </c>
    </row>
    <row r="50" spans="1:17" x14ac:dyDescent="0.35">
      <c r="A50" t="s">
        <v>19</v>
      </c>
      <c r="B50">
        <v>131634.99</v>
      </c>
      <c r="C50">
        <v>1178.6199999999999</v>
      </c>
      <c r="D50">
        <v>6647.95</v>
      </c>
      <c r="E50">
        <f>SUM(energy_project_total_consumption__3[[#This Row],[Water]]+energy_project_total_consumption__3[[#This Row],[Gas]]+energy_project_total_consumption__3[[#This Row],[Electricity]])</f>
        <v>139461.56</v>
      </c>
      <c r="F50" t="s">
        <v>20</v>
      </c>
      <c r="G50">
        <v>2016</v>
      </c>
      <c r="H50" t="s">
        <v>29</v>
      </c>
      <c r="I50" t="s">
        <v>21</v>
      </c>
      <c r="J50" t="s">
        <v>141</v>
      </c>
      <c r="K50">
        <v>131634.99</v>
      </c>
      <c r="P50" s="11" t="s">
        <v>34</v>
      </c>
      <c r="Q50" s="15">
        <v>16292778.809999997</v>
      </c>
    </row>
    <row r="51" spans="1:17" x14ac:dyDescent="0.35">
      <c r="A51" t="s">
        <v>19</v>
      </c>
      <c r="B51">
        <v>131634.99</v>
      </c>
      <c r="C51">
        <v>1178.6199999999999</v>
      </c>
      <c r="D51">
        <v>6647.95</v>
      </c>
      <c r="E51">
        <f>SUM(energy_project_total_consumption__3[[#This Row],[Water]]+energy_project_total_consumption__3[[#This Row],[Gas]]+energy_project_total_consumption__3[[#This Row],[Electricity]])</f>
        <v>139461.56</v>
      </c>
      <c r="F51" t="s">
        <v>20</v>
      </c>
      <c r="G51">
        <v>2016</v>
      </c>
      <c r="H51" t="s">
        <v>29</v>
      </c>
      <c r="I51" t="s">
        <v>21</v>
      </c>
      <c r="J51" t="s">
        <v>142</v>
      </c>
      <c r="K51">
        <v>1178.6199999999999</v>
      </c>
      <c r="P51" s="12">
        <v>2016</v>
      </c>
      <c r="Q51" s="15">
        <v>3787623.09</v>
      </c>
    </row>
    <row r="52" spans="1:17" x14ac:dyDescent="0.35">
      <c r="A52" t="s">
        <v>19</v>
      </c>
      <c r="B52">
        <v>131634.99</v>
      </c>
      <c r="C52">
        <v>1178.6199999999999</v>
      </c>
      <c r="D52">
        <v>6647.95</v>
      </c>
      <c r="E52">
        <f>SUM(energy_project_total_consumption__3[[#This Row],[Water]]+energy_project_total_consumption__3[[#This Row],[Gas]]+energy_project_total_consumption__3[[#This Row],[Electricity]])</f>
        <v>139461.56</v>
      </c>
      <c r="F52" t="s">
        <v>20</v>
      </c>
      <c r="G52">
        <v>2016</v>
      </c>
      <c r="H52" t="s">
        <v>29</v>
      </c>
      <c r="I52" t="s">
        <v>21</v>
      </c>
      <c r="J52" t="s">
        <v>143</v>
      </c>
      <c r="K52">
        <v>6647.95</v>
      </c>
      <c r="P52" s="12">
        <v>2017</v>
      </c>
      <c r="Q52" s="15">
        <v>4168944.4799999986</v>
      </c>
    </row>
    <row r="53" spans="1:17" x14ac:dyDescent="0.35">
      <c r="A53" t="s">
        <v>22</v>
      </c>
      <c r="B53">
        <v>140596.16</v>
      </c>
      <c r="C53">
        <v>1458.24</v>
      </c>
      <c r="D53">
        <v>13459.58</v>
      </c>
      <c r="E53">
        <f>SUM(energy_project_total_consumption__3[[#This Row],[Water]]+energy_project_total_consumption__3[[#This Row],[Gas]]+energy_project_total_consumption__3[[#This Row],[Electricity]])</f>
        <v>155513.97999999998</v>
      </c>
      <c r="F53" t="s">
        <v>23</v>
      </c>
      <c r="G53">
        <v>2016</v>
      </c>
      <c r="H53" t="s">
        <v>29</v>
      </c>
      <c r="I53" t="s">
        <v>24</v>
      </c>
      <c r="J53" t="s">
        <v>141</v>
      </c>
      <c r="K53">
        <v>140596.16</v>
      </c>
      <c r="P53" s="12">
        <v>2018</v>
      </c>
      <c r="Q53" s="15">
        <v>4209632.9099999992</v>
      </c>
    </row>
    <row r="54" spans="1:17" x14ac:dyDescent="0.35">
      <c r="A54" t="s">
        <v>22</v>
      </c>
      <c r="B54">
        <v>140596.16</v>
      </c>
      <c r="C54">
        <v>1458.24</v>
      </c>
      <c r="D54">
        <v>13459.58</v>
      </c>
      <c r="E54">
        <f>SUM(energy_project_total_consumption__3[[#This Row],[Water]]+energy_project_total_consumption__3[[#This Row],[Gas]]+energy_project_total_consumption__3[[#This Row],[Electricity]])</f>
        <v>155513.97999999998</v>
      </c>
      <c r="F54" t="s">
        <v>23</v>
      </c>
      <c r="G54">
        <v>2016</v>
      </c>
      <c r="H54" t="s">
        <v>29</v>
      </c>
      <c r="I54" t="s">
        <v>24</v>
      </c>
      <c r="J54" t="s">
        <v>142</v>
      </c>
      <c r="K54">
        <v>1458.24</v>
      </c>
      <c r="P54" s="12">
        <v>2019</v>
      </c>
      <c r="Q54" s="15">
        <v>4126578.33</v>
      </c>
    </row>
    <row r="55" spans="1:17" x14ac:dyDescent="0.35">
      <c r="A55" t="s">
        <v>22</v>
      </c>
      <c r="B55">
        <v>140596.16</v>
      </c>
      <c r="C55">
        <v>1458.24</v>
      </c>
      <c r="D55">
        <v>13459.58</v>
      </c>
      <c r="E55">
        <f>SUM(energy_project_total_consumption__3[[#This Row],[Water]]+energy_project_total_consumption__3[[#This Row],[Gas]]+energy_project_total_consumption__3[[#This Row],[Electricity]])</f>
        <v>155513.97999999998</v>
      </c>
      <c r="F55" t="s">
        <v>23</v>
      </c>
      <c r="G55">
        <v>2016</v>
      </c>
      <c r="H55" t="s">
        <v>29</v>
      </c>
      <c r="I55" t="s">
        <v>24</v>
      </c>
      <c r="J55" t="s">
        <v>143</v>
      </c>
      <c r="K55">
        <v>13459.58</v>
      </c>
      <c r="P55" s="11" t="s">
        <v>35</v>
      </c>
      <c r="Q55" s="15">
        <v>15758823.960000005</v>
      </c>
    </row>
    <row r="56" spans="1:17" x14ac:dyDescent="0.35">
      <c r="A56" t="s">
        <v>25</v>
      </c>
      <c r="B56">
        <v>78194.710000000006</v>
      </c>
      <c r="C56">
        <v>774.69</v>
      </c>
      <c r="D56">
        <v>15412.89</v>
      </c>
      <c r="E56">
        <f>SUM(energy_project_total_consumption__3[[#This Row],[Water]]+energy_project_total_consumption__3[[#This Row],[Gas]]+energy_project_total_consumption__3[[#This Row],[Electricity]])</f>
        <v>94382.290000000008</v>
      </c>
      <c r="F56" t="s">
        <v>17</v>
      </c>
      <c r="G56">
        <v>2016</v>
      </c>
      <c r="H56" t="s">
        <v>29</v>
      </c>
      <c r="I56" t="s">
        <v>18</v>
      </c>
      <c r="J56" t="s">
        <v>141</v>
      </c>
      <c r="K56">
        <v>78194.710000000006</v>
      </c>
      <c r="P56" s="12">
        <v>2016</v>
      </c>
      <c r="Q56" s="15">
        <v>3727380.48</v>
      </c>
    </row>
    <row r="57" spans="1:17" x14ac:dyDescent="0.35">
      <c r="A57" t="s">
        <v>25</v>
      </c>
      <c r="B57">
        <v>78194.710000000006</v>
      </c>
      <c r="C57">
        <v>774.69</v>
      </c>
      <c r="D57">
        <v>15412.89</v>
      </c>
      <c r="E57">
        <f>SUM(energy_project_total_consumption__3[[#This Row],[Water]]+energy_project_total_consumption__3[[#This Row],[Gas]]+energy_project_total_consumption__3[[#This Row],[Electricity]])</f>
        <v>94382.290000000008</v>
      </c>
      <c r="F57" t="s">
        <v>17</v>
      </c>
      <c r="G57">
        <v>2016</v>
      </c>
      <c r="H57" t="s">
        <v>29</v>
      </c>
      <c r="I57" t="s">
        <v>18</v>
      </c>
      <c r="J57" t="s">
        <v>142</v>
      </c>
      <c r="K57">
        <v>774.69</v>
      </c>
      <c r="P57" s="12">
        <v>2017</v>
      </c>
      <c r="Q57" s="15">
        <v>4033488.120000001</v>
      </c>
    </row>
    <row r="58" spans="1:17" x14ac:dyDescent="0.35">
      <c r="A58" t="s">
        <v>25</v>
      </c>
      <c r="B58">
        <v>78194.710000000006</v>
      </c>
      <c r="C58">
        <v>774.69</v>
      </c>
      <c r="D58">
        <v>15412.89</v>
      </c>
      <c r="E58">
        <f>SUM(energy_project_total_consumption__3[[#This Row],[Water]]+energy_project_total_consumption__3[[#This Row],[Gas]]+energy_project_total_consumption__3[[#This Row],[Electricity]])</f>
        <v>94382.290000000008</v>
      </c>
      <c r="F58" t="s">
        <v>17</v>
      </c>
      <c r="G58">
        <v>2016</v>
      </c>
      <c r="H58" t="s">
        <v>29</v>
      </c>
      <c r="I58" t="s">
        <v>18</v>
      </c>
      <c r="J58" t="s">
        <v>143</v>
      </c>
      <c r="K58">
        <v>15412.89</v>
      </c>
      <c r="P58" s="12">
        <v>2018</v>
      </c>
      <c r="Q58" s="15">
        <v>4167489.0300000012</v>
      </c>
    </row>
    <row r="59" spans="1:17" x14ac:dyDescent="0.35">
      <c r="A59" t="s">
        <v>26</v>
      </c>
      <c r="B59">
        <v>62847.23</v>
      </c>
      <c r="C59">
        <v>992</v>
      </c>
      <c r="D59">
        <v>9937.0499999999993</v>
      </c>
      <c r="E59">
        <f>SUM(energy_project_total_consumption__3[[#This Row],[Water]]+energy_project_total_consumption__3[[#This Row],[Gas]]+energy_project_total_consumption__3[[#This Row],[Electricity]])</f>
        <v>73776.28</v>
      </c>
      <c r="F59" t="s">
        <v>17</v>
      </c>
      <c r="G59">
        <v>2016</v>
      </c>
      <c r="H59" t="s">
        <v>29</v>
      </c>
      <c r="I59" t="s">
        <v>18</v>
      </c>
      <c r="J59" t="s">
        <v>141</v>
      </c>
      <c r="K59">
        <v>62847.23</v>
      </c>
      <c r="P59" s="12">
        <v>2019</v>
      </c>
      <c r="Q59" s="15">
        <v>3830466.3300000024</v>
      </c>
    </row>
    <row r="60" spans="1:17" x14ac:dyDescent="0.35">
      <c r="A60" t="s">
        <v>26</v>
      </c>
      <c r="B60">
        <v>62847.23</v>
      </c>
      <c r="C60">
        <v>992</v>
      </c>
      <c r="D60">
        <v>9937.0499999999993</v>
      </c>
      <c r="E60">
        <f>SUM(energy_project_total_consumption__3[[#This Row],[Water]]+energy_project_total_consumption__3[[#This Row],[Gas]]+energy_project_total_consumption__3[[#This Row],[Electricity]])</f>
        <v>73776.28</v>
      </c>
      <c r="F60" t="s">
        <v>17</v>
      </c>
      <c r="G60">
        <v>2016</v>
      </c>
      <c r="H60" t="s">
        <v>29</v>
      </c>
      <c r="I60" t="s">
        <v>18</v>
      </c>
      <c r="J60" t="s">
        <v>142</v>
      </c>
      <c r="K60">
        <v>992</v>
      </c>
      <c r="P60" s="11" t="s">
        <v>36</v>
      </c>
      <c r="Q60" s="15">
        <v>15803252.850000003</v>
      </c>
    </row>
    <row r="61" spans="1:17" x14ac:dyDescent="0.35">
      <c r="A61" t="s">
        <v>26</v>
      </c>
      <c r="B61">
        <v>62847.23</v>
      </c>
      <c r="C61">
        <v>992</v>
      </c>
      <c r="D61">
        <v>9937.0499999999993</v>
      </c>
      <c r="E61">
        <f>SUM(energy_project_total_consumption__3[[#This Row],[Water]]+energy_project_total_consumption__3[[#This Row],[Gas]]+energy_project_total_consumption__3[[#This Row],[Electricity]])</f>
        <v>73776.28</v>
      </c>
      <c r="F61" t="s">
        <v>17</v>
      </c>
      <c r="G61">
        <v>2016</v>
      </c>
      <c r="H61" t="s">
        <v>29</v>
      </c>
      <c r="I61" t="s">
        <v>18</v>
      </c>
      <c r="J61" t="s">
        <v>143</v>
      </c>
      <c r="K61">
        <v>9937.0499999999993</v>
      </c>
      <c r="P61" s="12">
        <v>2016</v>
      </c>
      <c r="Q61" s="15">
        <v>3758156.04</v>
      </c>
    </row>
    <row r="62" spans="1:17" x14ac:dyDescent="0.35">
      <c r="A62" t="s">
        <v>27</v>
      </c>
      <c r="B62">
        <v>80088.5</v>
      </c>
      <c r="C62">
        <v>1223.26</v>
      </c>
      <c r="D62">
        <v>10462.19</v>
      </c>
      <c r="E62">
        <f>SUM(energy_project_total_consumption__3[[#This Row],[Water]]+energy_project_total_consumption__3[[#This Row],[Gas]]+energy_project_total_consumption__3[[#This Row],[Electricity]])</f>
        <v>91773.95</v>
      </c>
      <c r="F62" t="s">
        <v>14</v>
      </c>
      <c r="G62">
        <v>2016</v>
      </c>
      <c r="H62" t="s">
        <v>29</v>
      </c>
      <c r="I62" t="s">
        <v>15</v>
      </c>
      <c r="J62" t="s">
        <v>141</v>
      </c>
      <c r="K62">
        <v>80088.5</v>
      </c>
      <c r="P62" s="12">
        <v>2017</v>
      </c>
      <c r="Q62" s="15">
        <v>4216509.330000001</v>
      </c>
    </row>
    <row r="63" spans="1:17" x14ac:dyDescent="0.35">
      <c r="A63" t="s">
        <v>27</v>
      </c>
      <c r="B63">
        <v>80088.5</v>
      </c>
      <c r="C63">
        <v>1223.26</v>
      </c>
      <c r="D63">
        <v>10462.19</v>
      </c>
      <c r="E63">
        <f>SUM(energy_project_total_consumption__3[[#This Row],[Water]]+energy_project_total_consumption__3[[#This Row],[Gas]]+energy_project_total_consumption__3[[#This Row],[Electricity]])</f>
        <v>91773.95</v>
      </c>
      <c r="F63" t="s">
        <v>14</v>
      </c>
      <c r="G63">
        <v>2016</v>
      </c>
      <c r="H63" t="s">
        <v>29</v>
      </c>
      <c r="I63" t="s">
        <v>15</v>
      </c>
      <c r="J63" t="s">
        <v>142</v>
      </c>
      <c r="K63">
        <v>1223.26</v>
      </c>
      <c r="P63" s="12">
        <v>2018</v>
      </c>
      <c r="Q63" s="15">
        <v>3637801.0200000014</v>
      </c>
    </row>
    <row r="64" spans="1:17" x14ac:dyDescent="0.35">
      <c r="A64" t="s">
        <v>27</v>
      </c>
      <c r="B64">
        <v>80088.5</v>
      </c>
      <c r="C64">
        <v>1223.26</v>
      </c>
      <c r="D64">
        <v>10462.19</v>
      </c>
      <c r="E64">
        <f>SUM(energy_project_total_consumption__3[[#This Row],[Water]]+energy_project_total_consumption__3[[#This Row],[Gas]]+energy_project_total_consumption__3[[#This Row],[Electricity]])</f>
        <v>91773.95</v>
      </c>
      <c r="F64" t="s">
        <v>14</v>
      </c>
      <c r="G64">
        <v>2016</v>
      </c>
      <c r="H64" t="s">
        <v>29</v>
      </c>
      <c r="I64" t="s">
        <v>15</v>
      </c>
      <c r="J64" t="s">
        <v>143</v>
      </c>
      <c r="K64">
        <v>10462.19</v>
      </c>
      <c r="P64" s="12">
        <v>2019</v>
      </c>
      <c r="Q64" s="15">
        <v>4190786.4600000004</v>
      </c>
    </row>
    <row r="65" spans="1:17" x14ac:dyDescent="0.35">
      <c r="A65" t="s">
        <v>28</v>
      </c>
      <c r="B65">
        <v>126728.31</v>
      </c>
      <c r="C65">
        <v>1364.93</v>
      </c>
      <c r="D65">
        <v>7081.95</v>
      </c>
      <c r="E65">
        <f>SUM(energy_project_total_consumption__3[[#This Row],[Water]]+energy_project_total_consumption__3[[#This Row],[Gas]]+energy_project_total_consumption__3[[#This Row],[Electricity]])</f>
        <v>135175.19</v>
      </c>
      <c r="F65" t="s">
        <v>14</v>
      </c>
      <c r="G65">
        <v>2016</v>
      </c>
      <c r="H65" t="s">
        <v>29</v>
      </c>
      <c r="I65" t="s">
        <v>15</v>
      </c>
      <c r="J65" t="s">
        <v>141</v>
      </c>
      <c r="K65">
        <v>126728.31</v>
      </c>
      <c r="P65" s="11" t="s">
        <v>37</v>
      </c>
      <c r="Q65" s="15">
        <v>16347606.960000001</v>
      </c>
    </row>
    <row r="66" spans="1:17" x14ac:dyDescent="0.35">
      <c r="A66" t="s">
        <v>28</v>
      </c>
      <c r="B66">
        <v>126728.31</v>
      </c>
      <c r="C66">
        <v>1364.93</v>
      </c>
      <c r="D66">
        <v>7081.95</v>
      </c>
      <c r="E66">
        <f>SUM(energy_project_total_consumption__3[[#This Row],[Water]]+energy_project_total_consumption__3[[#This Row],[Gas]]+energy_project_total_consumption__3[[#This Row],[Electricity]])</f>
        <v>135175.19</v>
      </c>
      <c r="F66" t="s">
        <v>14</v>
      </c>
      <c r="G66">
        <v>2016</v>
      </c>
      <c r="H66" t="s">
        <v>29</v>
      </c>
      <c r="I66" t="s">
        <v>15</v>
      </c>
      <c r="J66" t="s">
        <v>142</v>
      </c>
      <c r="K66">
        <v>1364.93</v>
      </c>
      <c r="P66" s="12">
        <v>2016</v>
      </c>
      <c r="Q66" s="15">
        <v>4155372.99</v>
      </c>
    </row>
    <row r="67" spans="1:17" x14ac:dyDescent="0.35">
      <c r="A67" t="s">
        <v>28</v>
      </c>
      <c r="B67">
        <v>126728.31</v>
      </c>
      <c r="C67">
        <v>1364.93</v>
      </c>
      <c r="D67">
        <v>7081.95</v>
      </c>
      <c r="E67">
        <f>SUM(energy_project_total_consumption__3[[#This Row],[Water]]+energy_project_total_consumption__3[[#This Row],[Gas]]+energy_project_total_consumption__3[[#This Row],[Electricity]])</f>
        <v>135175.19</v>
      </c>
      <c r="F67" t="s">
        <v>14</v>
      </c>
      <c r="G67">
        <v>2016</v>
      </c>
      <c r="H67" t="s">
        <v>29</v>
      </c>
      <c r="I67" t="s">
        <v>15</v>
      </c>
      <c r="J67" t="s">
        <v>143</v>
      </c>
      <c r="K67">
        <v>7081.95</v>
      </c>
      <c r="P67" s="12">
        <v>2017</v>
      </c>
      <c r="Q67" s="15">
        <v>4198051.6199999992</v>
      </c>
    </row>
    <row r="68" spans="1:17" x14ac:dyDescent="0.35">
      <c r="A68" t="s">
        <v>8</v>
      </c>
      <c r="B68">
        <v>75181.820000000007</v>
      </c>
      <c r="C68">
        <v>811.27</v>
      </c>
      <c r="D68">
        <v>8388.2900000000009</v>
      </c>
      <c r="E68">
        <f>SUM(energy_project_total_consumption__3[[#This Row],[Water]]+energy_project_total_consumption__3[[#This Row],[Gas]]+energy_project_total_consumption__3[[#This Row],[Electricity]])</f>
        <v>84381.38</v>
      </c>
      <c r="F68" t="s">
        <v>9</v>
      </c>
      <c r="G68">
        <v>2016</v>
      </c>
      <c r="H68" t="s">
        <v>30</v>
      </c>
      <c r="I68" t="s">
        <v>9</v>
      </c>
      <c r="J68" t="s">
        <v>141</v>
      </c>
      <c r="K68">
        <v>75181.820000000007</v>
      </c>
      <c r="P68" s="12">
        <v>2018</v>
      </c>
      <c r="Q68" s="15">
        <v>4045283.310000001</v>
      </c>
    </row>
    <row r="69" spans="1:17" x14ac:dyDescent="0.35">
      <c r="A69" t="s">
        <v>8</v>
      </c>
      <c r="B69">
        <v>75181.820000000007</v>
      </c>
      <c r="C69">
        <v>811.27</v>
      </c>
      <c r="D69">
        <v>8388.2900000000009</v>
      </c>
      <c r="E69">
        <f>SUM(energy_project_total_consumption__3[[#This Row],[Water]]+energy_project_total_consumption__3[[#This Row],[Gas]]+energy_project_total_consumption__3[[#This Row],[Electricity]])</f>
        <v>84381.38</v>
      </c>
      <c r="F69" t="s">
        <v>9</v>
      </c>
      <c r="G69">
        <v>2016</v>
      </c>
      <c r="H69" t="s">
        <v>30</v>
      </c>
      <c r="I69" t="s">
        <v>9</v>
      </c>
      <c r="J69" t="s">
        <v>142</v>
      </c>
      <c r="K69">
        <v>811.27</v>
      </c>
      <c r="P69" s="12">
        <v>2019</v>
      </c>
      <c r="Q69" s="15">
        <v>3948899.0400000014</v>
      </c>
    </row>
    <row r="70" spans="1:17" x14ac:dyDescent="0.35">
      <c r="A70" t="s">
        <v>8</v>
      </c>
      <c r="B70">
        <v>75181.820000000007</v>
      </c>
      <c r="C70">
        <v>811.27</v>
      </c>
      <c r="D70">
        <v>8388.2900000000009</v>
      </c>
      <c r="E70">
        <f>SUM(energy_project_total_consumption__3[[#This Row],[Water]]+energy_project_total_consumption__3[[#This Row],[Gas]]+energy_project_total_consumption__3[[#This Row],[Electricity]])</f>
        <v>84381.38</v>
      </c>
      <c r="F70" t="s">
        <v>9</v>
      </c>
      <c r="G70">
        <v>2016</v>
      </c>
      <c r="H70" t="s">
        <v>30</v>
      </c>
      <c r="I70" t="s">
        <v>9</v>
      </c>
      <c r="J70" t="s">
        <v>143</v>
      </c>
      <c r="K70">
        <v>8388.2900000000009</v>
      </c>
      <c r="P70" s="11" t="s">
        <v>38</v>
      </c>
      <c r="Q70" s="15">
        <v>16047913.530000001</v>
      </c>
    </row>
    <row r="71" spans="1:17" x14ac:dyDescent="0.35">
      <c r="A71" t="s">
        <v>11</v>
      </c>
      <c r="B71">
        <v>112827.29</v>
      </c>
      <c r="C71">
        <v>718.27</v>
      </c>
      <c r="D71">
        <v>10371.36</v>
      </c>
      <c r="E71">
        <f>SUM(energy_project_total_consumption__3[[#This Row],[Water]]+energy_project_total_consumption__3[[#This Row],[Gas]]+energy_project_total_consumption__3[[#This Row],[Electricity]])</f>
        <v>123916.92</v>
      </c>
      <c r="F71" t="s">
        <v>9</v>
      </c>
      <c r="G71">
        <v>2016</v>
      </c>
      <c r="H71" t="s">
        <v>30</v>
      </c>
      <c r="I71" t="s">
        <v>9</v>
      </c>
      <c r="J71" t="s">
        <v>141</v>
      </c>
      <c r="K71">
        <v>112827.29</v>
      </c>
      <c r="P71" s="12">
        <v>2016</v>
      </c>
      <c r="Q71" s="15">
        <v>3552950.61</v>
      </c>
    </row>
    <row r="72" spans="1:17" x14ac:dyDescent="0.35">
      <c r="A72" t="s">
        <v>11</v>
      </c>
      <c r="B72">
        <v>112827.29</v>
      </c>
      <c r="C72">
        <v>718.27</v>
      </c>
      <c r="D72">
        <v>10371.36</v>
      </c>
      <c r="E72">
        <f>SUM(energy_project_total_consumption__3[[#This Row],[Water]]+energy_project_total_consumption__3[[#This Row],[Gas]]+energy_project_total_consumption__3[[#This Row],[Electricity]])</f>
        <v>123916.92</v>
      </c>
      <c r="F72" t="s">
        <v>9</v>
      </c>
      <c r="G72">
        <v>2016</v>
      </c>
      <c r="H72" t="s">
        <v>30</v>
      </c>
      <c r="I72" t="s">
        <v>9</v>
      </c>
      <c r="J72" t="s">
        <v>142</v>
      </c>
      <c r="K72">
        <v>718.27</v>
      </c>
      <c r="P72" s="12">
        <v>2017</v>
      </c>
      <c r="Q72" s="15">
        <v>4468299.3900000006</v>
      </c>
    </row>
    <row r="73" spans="1:17" x14ac:dyDescent="0.35">
      <c r="A73" t="s">
        <v>11</v>
      </c>
      <c r="B73">
        <v>112827.29</v>
      </c>
      <c r="C73">
        <v>718.27</v>
      </c>
      <c r="D73">
        <v>10371.36</v>
      </c>
      <c r="E73">
        <f>SUM(energy_project_total_consumption__3[[#This Row],[Water]]+energy_project_total_consumption__3[[#This Row],[Gas]]+energy_project_total_consumption__3[[#This Row],[Electricity]])</f>
        <v>123916.92</v>
      </c>
      <c r="F73" t="s">
        <v>9</v>
      </c>
      <c r="G73">
        <v>2016</v>
      </c>
      <c r="H73" t="s">
        <v>30</v>
      </c>
      <c r="I73" t="s">
        <v>9</v>
      </c>
      <c r="J73" t="s">
        <v>143</v>
      </c>
      <c r="K73">
        <v>10371.36</v>
      </c>
      <c r="P73" s="12">
        <v>2018</v>
      </c>
      <c r="Q73" s="15">
        <v>4093397.7900000005</v>
      </c>
    </row>
    <row r="74" spans="1:17" x14ac:dyDescent="0.35">
      <c r="A74" t="s">
        <v>12</v>
      </c>
      <c r="B74">
        <v>131566.79</v>
      </c>
      <c r="C74">
        <v>669.6</v>
      </c>
      <c r="D74">
        <v>8349.5400000000009</v>
      </c>
      <c r="E74">
        <f>SUM(energy_project_total_consumption__3[[#This Row],[Water]]+energy_project_total_consumption__3[[#This Row],[Gas]]+energy_project_total_consumption__3[[#This Row],[Electricity]])</f>
        <v>140585.93000000002</v>
      </c>
      <c r="F74" t="s">
        <v>9</v>
      </c>
      <c r="G74">
        <v>2016</v>
      </c>
      <c r="H74" t="s">
        <v>30</v>
      </c>
      <c r="I74" t="s">
        <v>9</v>
      </c>
      <c r="J74" t="s">
        <v>141</v>
      </c>
      <c r="K74">
        <v>131566.79</v>
      </c>
      <c r="P74" s="12">
        <v>2019</v>
      </c>
      <c r="Q74" s="15">
        <v>3933265.74</v>
      </c>
    </row>
    <row r="75" spans="1:17" x14ac:dyDescent="0.35">
      <c r="A75" t="s">
        <v>12</v>
      </c>
      <c r="B75">
        <v>131566.79</v>
      </c>
      <c r="C75">
        <v>669.6</v>
      </c>
      <c r="D75">
        <v>8349.5400000000009</v>
      </c>
      <c r="E75">
        <f>SUM(energy_project_total_consumption__3[[#This Row],[Water]]+energy_project_total_consumption__3[[#This Row],[Gas]]+energy_project_total_consumption__3[[#This Row],[Electricity]])</f>
        <v>140585.93000000002</v>
      </c>
      <c r="F75" t="s">
        <v>9</v>
      </c>
      <c r="G75">
        <v>2016</v>
      </c>
      <c r="H75" t="s">
        <v>30</v>
      </c>
      <c r="I75" t="s">
        <v>9</v>
      </c>
      <c r="J75" t="s">
        <v>142</v>
      </c>
      <c r="K75">
        <v>669.6</v>
      </c>
      <c r="P75" s="11" t="s">
        <v>39</v>
      </c>
      <c r="Q75" s="15">
        <v>16225289.639999999</v>
      </c>
    </row>
    <row r="76" spans="1:17" x14ac:dyDescent="0.35">
      <c r="A76" t="s">
        <v>12</v>
      </c>
      <c r="B76">
        <v>131566.79</v>
      </c>
      <c r="C76">
        <v>669.6</v>
      </c>
      <c r="D76">
        <v>8349.5400000000009</v>
      </c>
      <c r="E76">
        <f>SUM(energy_project_total_consumption__3[[#This Row],[Water]]+energy_project_total_consumption__3[[#This Row],[Gas]]+energy_project_total_consumption__3[[#This Row],[Electricity]])</f>
        <v>140585.93000000002</v>
      </c>
      <c r="F76" t="s">
        <v>9</v>
      </c>
      <c r="G76">
        <v>2016</v>
      </c>
      <c r="H76" t="s">
        <v>30</v>
      </c>
      <c r="I76" t="s">
        <v>9</v>
      </c>
      <c r="J76" t="s">
        <v>143</v>
      </c>
      <c r="K76">
        <v>8349.5400000000009</v>
      </c>
      <c r="P76" s="12">
        <v>2016</v>
      </c>
      <c r="Q76" s="15">
        <v>4006410.2399999993</v>
      </c>
    </row>
    <row r="77" spans="1:17" x14ac:dyDescent="0.35">
      <c r="A77" t="s">
        <v>13</v>
      </c>
      <c r="B77">
        <v>131157.59</v>
      </c>
      <c r="C77">
        <v>1504.74</v>
      </c>
      <c r="D77">
        <v>10973.07</v>
      </c>
      <c r="E77">
        <f>SUM(energy_project_total_consumption__3[[#This Row],[Water]]+energy_project_total_consumption__3[[#This Row],[Gas]]+energy_project_total_consumption__3[[#This Row],[Electricity]])</f>
        <v>143635.4</v>
      </c>
      <c r="F77" t="s">
        <v>14</v>
      </c>
      <c r="G77">
        <v>2016</v>
      </c>
      <c r="H77" t="s">
        <v>30</v>
      </c>
      <c r="I77" t="s">
        <v>15</v>
      </c>
      <c r="J77" t="s">
        <v>141</v>
      </c>
      <c r="K77">
        <v>131157.59</v>
      </c>
      <c r="P77" s="12">
        <v>2017</v>
      </c>
      <c r="Q77" s="15">
        <v>4232748.9899999993</v>
      </c>
    </row>
    <row r="78" spans="1:17" x14ac:dyDescent="0.35">
      <c r="A78" t="s">
        <v>13</v>
      </c>
      <c r="B78">
        <v>131157.59</v>
      </c>
      <c r="C78">
        <v>1504.74</v>
      </c>
      <c r="D78">
        <v>10973.07</v>
      </c>
      <c r="E78">
        <f>SUM(energy_project_total_consumption__3[[#This Row],[Water]]+energy_project_total_consumption__3[[#This Row],[Gas]]+energy_project_total_consumption__3[[#This Row],[Electricity]])</f>
        <v>143635.4</v>
      </c>
      <c r="F78" t="s">
        <v>14</v>
      </c>
      <c r="G78">
        <v>2016</v>
      </c>
      <c r="H78" t="s">
        <v>30</v>
      </c>
      <c r="I78" t="s">
        <v>15</v>
      </c>
      <c r="J78" t="s">
        <v>142</v>
      </c>
      <c r="K78">
        <v>1504.74</v>
      </c>
      <c r="P78" s="12">
        <v>2018</v>
      </c>
      <c r="Q78" s="15">
        <v>4081437.0599999991</v>
      </c>
    </row>
    <row r="79" spans="1:17" x14ac:dyDescent="0.35">
      <c r="A79" t="s">
        <v>13</v>
      </c>
      <c r="B79">
        <v>131157.59</v>
      </c>
      <c r="C79">
        <v>1504.74</v>
      </c>
      <c r="D79">
        <v>10973.07</v>
      </c>
      <c r="E79">
        <f>SUM(energy_project_total_consumption__3[[#This Row],[Water]]+energy_project_total_consumption__3[[#This Row],[Gas]]+energy_project_total_consumption__3[[#This Row],[Electricity]])</f>
        <v>143635.4</v>
      </c>
      <c r="F79" t="s">
        <v>14</v>
      </c>
      <c r="G79">
        <v>2016</v>
      </c>
      <c r="H79" t="s">
        <v>30</v>
      </c>
      <c r="I79" t="s">
        <v>15</v>
      </c>
      <c r="J79" t="s">
        <v>143</v>
      </c>
      <c r="K79">
        <v>10973.07</v>
      </c>
      <c r="P79" s="12">
        <v>2019</v>
      </c>
      <c r="Q79" s="15">
        <v>3904693.350000002</v>
      </c>
    </row>
    <row r="80" spans="1:17" x14ac:dyDescent="0.35">
      <c r="A80" t="s">
        <v>16</v>
      </c>
      <c r="B80">
        <v>72546.2</v>
      </c>
      <c r="C80">
        <v>1054</v>
      </c>
      <c r="D80">
        <v>10820.86</v>
      </c>
      <c r="E80">
        <f>SUM(energy_project_total_consumption__3[[#This Row],[Water]]+energy_project_total_consumption__3[[#This Row],[Gas]]+energy_project_total_consumption__3[[#This Row],[Electricity]])</f>
        <v>84421.06</v>
      </c>
      <c r="F80" t="s">
        <v>17</v>
      </c>
      <c r="G80">
        <v>2016</v>
      </c>
      <c r="H80" t="s">
        <v>30</v>
      </c>
      <c r="I80" t="s">
        <v>18</v>
      </c>
      <c r="J80" t="s">
        <v>141</v>
      </c>
      <c r="K80">
        <v>72546.2</v>
      </c>
      <c r="P80" s="11" t="s">
        <v>114</v>
      </c>
      <c r="Q80" s="15">
        <v>195732815.49000007</v>
      </c>
    </row>
    <row r="81" spans="1:11" x14ac:dyDescent="0.35">
      <c r="A81" t="s">
        <v>16</v>
      </c>
      <c r="B81">
        <v>72546.2</v>
      </c>
      <c r="C81">
        <v>1054</v>
      </c>
      <c r="D81">
        <v>10820.86</v>
      </c>
      <c r="E81">
        <f>SUM(energy_project_total_consumption__3[[#This Row],[Water]]+energy_project_total_consumption__3[[#This Row],[Gas]]+energy_project_total_consumption__3[[#This Row],[Electricity]])</f>
        <v>84421.06</v>
      </c>
      <c r="F81" t="s">
        <v>17</v>
      </c>
      <c r="G81">
        <v>2016</v>
      </c>
      <c r="H81" t="s">
        <v>30</v>
      </c>
      <c r="I81" t="s">
        <v>18</v>
      </c>
      <c r="J81" t="s">
        <v>142</v>
      </c>
      <c r="K81">
        <v>1054</v>
      </c>
    </row>
    <row r="82" spans="1:11" x14ac:dyDescent="0.35">
      <c r="A82" t="s">
        <v>16</v>
      </c>
      <c r="B82">
        <v>72546.2</v>
      </c>
      <c r="C82">
        <v>1054</v>
      </c>
      <c r="D82">
        <v>10820.86</v>
      </c>
      <c r="E82">
        <f>SUM(energy_project_total_consumption__3[[#This Row],[Water]]+energy_project_total_consumption__3[[#This Row],[Gas]]+energy_project_total_consumption__3[[#This Row],[Electricity]])</f>
        <v>84421.06</v>
      </c>
      <c r="F82" t="s">
        <v>17</v>
      </c>
      <c r="G82">
        <v>2016</v>
      </c>
      <c r="H82" t="s">
        <v>30</v>
      </c>
      <c r="I82" t="s">
        <v>18</v>
      </c>
      <c r="J82" t="s">
        <v>143</v>
      </c>
      <c r="K82">
        <v>10820.86</v>
      </c>
    </row>
    <row r="83" spans="1:11" x14ac:dyDescent="0.35">
      <c r="A83" t="s">
        <v>19</v>
      </c>
      <c r="B83">
        <v>129345.02</v>
      </c>
      <c r="C83">
        <v>1169.6300000000001</v>
      </c>
      <c r="D83">
        <v>12611.42</v>
      </c>
      <c r="E83">
        <f>SUM(energy_project_total_consumption__3[[#This Row],[Water]]+energy_project_total_consumption__3[[#This Row],[Gas]]+energy_project_total_consumption__3[[#This Row],[Electricity]])</f>
        <v>143126.07</v>
      </c>
      <c r="F83" t="s">
        <v>20</v>
      </c>
      <c r="G83">
        <v>2016</v>
      </c>
      <c r="H83" t="s">
        <v>30</v>
      </c>
      <c r="I83" t="s">
        <v>21</v>
      </c>
      <c r="J83" t="s">
        <v>141</v>
      </c>
      <c r="K83">
        <v>129345.02</v>
      </c>
    </row>
    <row r="84" spans="1:11" x14ac:dyDescent="0.35">
      <c r="A84" t="s">
        <v>19</v>
      </c>
      <c r="B84">
        <v>129345.02</v>
      </c>
      <c r="C84">
        <v>1169.6300000000001</v>
      </c>
      <c r="D84">
        <v>12611.42</v>
      </c>
      <c r="E84">
        <f>SUM(energy_project_total_consumption__3[[#This Row],[Water]]+energy_project_total_consumption__3[[#This Row],[Gas]]+energy_project_total_consumption__3[[#This Row],[Electricity]])</f>
        <v>143126.07</v>
      </c>
      <c r="F84" t="s">
        <v>20</v>
      </c>
      <c r="G84">
        <v>2016</v>
      </c>
      <c r="H84" t="s">
        <v>30</v>
      </c>
      <c r="I84" t="s">
        <v>21</v>
      </c>
      <c r="J84" t="s">
        <v>142</v>
      </c>
      <c r="K84">
        <v>1169.6300000000001</v>
      </c>
    </row>
    <row r="85" spans="1:11" x14ac:dyDescent="0.35">
      <c r="A85" t="s">
        <v>19</v>
      </c>
      <c r="B85">
        <v>129345.02</v>
      </c>
      <c r="C85">
        <v>1169.6300000000001</v>
      </c>
      <c r="D85">
        <v>12611.42</v>
      </c>
      <c r="E85">
        <f>SUM(energy_project_total_consumption__3[[#This Row],[Water]]+energy_project_total_consumption__3[[#This Row],[Gas]]+energy_project_total_consumption__3[[#This Row],[Electricity]])</f>
        <v>143126.07</v>
      </c>
      <c r="F85" t="s">
        <v>20</v>
      </c>
      <c r="G85">
        <v>2016</v>
      </c>
      <c r="H85" t="s">
        <v>30</v>
      </c>
      <c r="I85" t="s">
        <v>21</v>
      </c>
      <c r="J85" t="s">
        <v>143</v>
      </c>
      <c r="K85">
        <v>12611.42</v>
      </c>
    </row>
    <row r="86" spans="1:11" x14ac:dyDescent="0.35">
      <c r="A86" t="s">
        <v>22</v>
      </c>
      <c r="B86">
        <v>123447.27</v>
      </c>
      <c r="C86">
        <v>1514.66</v>
      </c>
      <c r="D86">
        <v>10335.709999999999</v>
      </c>
      <c r="E86">
        <f>SUM(energy_project_total_consumption__3[[#This Row],[Water]]+energy_project_total_consumption__3[[#This Row],[Gas]]+energy_project_total_consumption__3[[#This Row],[Electricity]])</f>
        <v>135297.64000000001</v>
      </c>
      <c r="F86" t="s">
        <v>23</v>
      </c>
      <c r="G86">
        <v>2016</v>
      </c>
      <c r="H86" t="s">
        <v>30</v>
      </c>
      <c r="I86" t="s">
        <v>24</v>
      </c>
      <c r="J86" t="s">
        <v>141</v>
      </c>
      <c r="K86">
        <v>123447.27</v>
      </c>
    </row>
    <row r="87" spans="1:11" x14ac:dyDescent="0.35">
      <c r="A87" t="s">
        <v>22</v>
      </c>
      <c r="B87">
        <v>123447.27</v>
      </c>
      <c r="C87">
        <v>1514.66</v>
      </c>
      <c r="D87">
        <v>10335.709999999999</v>
      </c>
      <c r="E87">
        <f>SUM(energy_project_total_consumption__3[[#This Row],[Water]]+energy_project_total_consumption__3[[#This Row],[Gas]]+energy_project_total_consumption__3[[#This Row],[Electricity]])</f>
        <v>135297.64000000001</v>
      </c>
      <c r="F87" t="s">
        <v>23</v>
      </c>
      <c r="G87">
        <v>2016</v>
      </c>
      <c r="H87" t="s">
        <v>30</v>
      </c>
      <c r="I87" t="s">
        <v>24</v>
      </c>
      <c r="J87" t="s">
        <v>142</v>
      </c>
      <c r="K87">
        <v>1514.66</v>
      </c>
    </row>
    <row r="88" spans="1:11" x14ac:dyDescent="0.35">
      <c r="A88" t="s">
        <v>22</v>
      </c>
      <c r="B88">
        <v>123447.27</v>
      </c>
      <c r="C88">
        <v>1514.66</v>
      </c>
      <c r="D88">
        <v>10335.709999999999</v>
      </c>
      <c r="E88">
        <f>SUM(energy_project_total_consumption__3[[#This Row],[Water]]+energy_project_total_consumption__3[[#This Row],[Gas]]+energy_project_total_consumption__3[[#This Row],[Electricity]])</f>
        <v>135297.64000000001</v>
      </c>
      <c r="F88" t="s">
        <v>23</v>
      </c>
      <c r="G88">
        <v>2016</v>
      </c>
      <c r="H88" t="s">
        <v>30</v>
      </c>
      <c r="I88" t="s">
        <v>24</v>
      </c>
      <c r="J88" t="s">
        <v>143</v>
      </c>
      <c r="K88">
        <v>10335.709999999999</v>
      </c>
    </row>
    <row r="89" spans="1:11" x14ac:dyDescent="0.35">
      <c r="A89" t="s">
        <v>25</v>
      </c>
      <c r="B89">
        <v>143163.89000000001</v>
      </c>
      <c r="C89">
        <v>881.64</v>
      </c>
      <c r="D89">
        <v>9045.18</v>
      </c>
      <c r="E89">
        <f>SUM(energy_project_total_consumption__3[[#This Row],[Water]]+energy_project_total_consumption__3[[#This Row],[Gas]]+energy_project_total_consumption__3[[#This Row],[Electricity]])</f>
        <v>153090.71000000002</v>
      </c>
      <c r="F89" t="s">
        <v>17</v>
      </c>
      <c r="G89">
        <v>2016</v>
      </c>
      <c r="H89" t="s">
        <v>30</v>
      </c>
      <c r="I89" t="s">
        <v>18</v>
      </c>
      <c r="J89" t="s">
        <v>141</v>
      </c>
      <c r="K89">
        <v>143163.89000000001</v>
      </c>
    </row>
    <row r="90" spans="1:11" x14ac:dyDescent="0.35">
      <c r="A90" t="s">
        <v>25</v>
      </c>
      <c r="B90">
        <v>143163.89000000001</v>
      </c>
      <c r="C90">
        <v>881.64</v>
      </c>
      <c r="D90">
        <v>9045.18</v>
      </c>
      <c r="E90">
        <f>SUM(energy_project_total_consumption__3[[#This Row],[Water]]+energy_project_total_consumption__3[[#This Row],[Gas]]+energy_project_total_consumption__3[[#This Row],[Electricity]])</f>
        <v>153090.71000000002</v>
      </c>
      <c r="F90" t="s">
        <v>17</v>
      </c>
      <c r="G90">
        <v>2016</v>
      </c>
      <c r="H90" t="s">
        <v>30</v>
      </c>
      <c r="I90" t="s">
        <v>18</v>
      </c>
      <c r="J90" t="s">
        <v>142</v>
      </c>
      <c r="K90">
        <v>881.64</v>
      </c>
    </row>
    <row r="91" spans="1:11" x14ac:dyDescent="0.35">
      <c r="A91" t="s">
        <v>25</v>
      </c>
      <c r="B91">
        <v>143163.89000000001</v>
      </c>
      <c r="C91">
        <v>881.64</v>
      </c>
      <c r="D91">
        <v>9045.18</v>
      </c>
      <c r="E91">
        <f>SUM(energy_project_total_consumption__3[[#This Row],[Water]]+energy_project_total_consumption__3[[#This Row],[Gas]]+energy_project_total_consumption__3[[#This Row],[Electricity]])</f>
        <v>153090.71000000002</v>
      </c>
      <c r="F91" t="s">
        <v>17</v>
      </c>
      <c r="G91">
        <v>2016</v>
      </c>
      <c r="H91" t="s">
        <v>30</v>
      </c>
      <c r="I91" t="s">
        <v>18</v>
      </c>
      <c r="J91" t="s">
        <v>143</v>
      </c>
      <c r="K91">
        <v>9045.18</v>
      </c>
    </row>
    <row r="92" spans="1:11" x14ac:dyDescent="0.35">
      <c r="A92" t="s">
        <v>26</v>
      </c>
      <c r="B92">
        <v>74214.62</v>
      </c>
      <c r="C92">
        <v>721.37</v>
      </c>
      <c r="D92">
        <v>15087.08</v>
      </c>
      <c r="E92">
        <f>SUM(energy_project_total_consumption__3[[#This Row],[Water]]+energy_project_total_consumption__3[[#This Row],[Gas]]+energy_project_total_consumption__3[[#This Row],[Electricity]])</f>
        <v>90023.069999999992</v>
      </c>
      <c r="F92" t="s">
        <v>17</v>
      </c>
      <c r="G92">
        <v>2016</v>
      </c>
      <c r="H92" t="s">
        <v>30</v>
      </c>
      <c r="I92" t="s">
        <v>18</v>
      </c>
      <c r="J92" t="s">
        <v>141</v>
      </c>
      <c r="K92">
        <v>74214.62</v>
      </c>
    </row>
    <row r="93" spans="1:11" x14ac:dyDescent="0.35">
      <c r="A93" t="s">
        <v>26</v>
      </c>
      <c r="B93">
        <v>74214.62</v>
      </c>
      <c r="C93">
        <v>721.37</v>
      </c>
      <c r="D93">
        <v>15087.08</v>
      </c>
      <c r="E93">
        <f>SUM(energy_project_total_consumption__3[[#This Row],[Water]]+energy_project_total_consumption__3[[#This Row],[Gas]]+energy_project_total_consumption__3[[#This Row],[Electricity]])</f>
        <v>90023.069999999992</v>
      </c>
      <c r="F93" t="s">
        <v>17</v>
      </c>
      <c r="G93">
        <v>2016</v>
      </c>
      <c r="H93" t="s">
        <v>30</v>
      </c>
      <c r="I93" t="s">
        <v>18</v>
      </c>
      <c r="J93" t="s">
        <v>142</v>
      </c>
      <c r="K93">
        <v>721.37</v>
      </c>
    </row>
    <row r="94" spans="1:11" x14ac:dyDescent="0.35">
      <c r="A94" t="s">
        <v>26</v>
      </c>
      <c r="B94">
        <v>74214.62</v>
      </c>
      <c r="C94">
        <v>721.37</v>
      </c>
      <c r="D94">
        <v>15087.08</v>
      </c>
      <c r="E94">
        <f>SUM(energy_project_total_consumption__3[[#This Row],[Water]]+energy_project_total_consumption__3[[#This Row],[Gas]]+energy_project_total_consumption__3[[#This Row],[Electricity]])</f>
        <v>90023.069999999992</v>
      </c>
      <c r="F94" t="s">
        <v>17</v>
      </c>
      <c r="G94">
        <v>2016</v>
      </c>
      <c r="H94" t="s">
        <v>30</v>
      </c>
      <c r="I94" t="s">
        <v>18</v>
      </c>
      <c r="J94" t="s">
        <v>143</v>
      </c>
      <c r="K94">
        <v>15087.08</v>
      </c>
    </row>
    <row r="95" spans="1:11" x14ac:dyDescent="0.35">
      <c r="A95" t="s">
        <v>27</v>
      </c>
      <c r="B95">
        <v>73976.23</v>
      </c>
      <c r="C95">
        <v>1332.38</v>
      </c>
      <c r="D95">
        <v>9071.2199999999993</v>
      </c>
      <c r="E95">
        <f>SUM(energy_project_total_consumption__3[[#This Row],[Water]]+energy_project_total_consumption__3[[#This Row],[Gas]]+energy_project_total_consumption__3[[#This Row],[Electricity]])</f>
        <v>84379.83</v>
      </c>
      <c r="F95" t="s">
        <v>14</v>
      </c>
      <c r="G95">
        <v>2016</v>
      </c>
      <c r="H95" t="s">
        <v>30</v>
      </c>
      <c r="I95" t="s">
        <v>15</v>
      </c>
      <c r="J95" t="s">
        <v>141</v>
      </c>
      <c r="K95">
        <v>73976.23</v>
      </c>
    </row>
    <row r="96" spans="1:11" x14ac:dyDescent="0.35">
      <c r="A96" t="s">
        <v>27</v>
      </c>
      <c r="B96">
        <v>73976.23</v>
      </c>
      <c r="C96">
        <v>1332.38</v>
      </c>
      <c r="D96">
        <v>9071.2199999999993</v>
      </c>
      <c r="E96">
        <f>SUM(energy_project_total_consumption__3[[#This Row],[Water]]+energy_project_total_consumption__3[[#This Row],[Gas]]+energy_project_total_consumption__3[[#This Row],[Electricity]])</f>
        <v>84379.83</v>
      </c>
      <c r="F96" t="s">
        <v>14</v>
      </c>
      <c r="G96">
        <v>2016</v>
      </c>
      <c r="H96" t="s">
        <v>30</v>
      </c>
      <c r="I96" t="s">
        <v>15</v>
      </c>
      <c r="J96" t="s">
        <v>142</v>
      </c>
      <c r="K96">
        <v>1332.38</v>
      </c>
    </row>
    <row r="97" spans="1:11" x14ac:dyDescent="0.35">
      <c r="A97" t="s">
        <v>27</v>
      </c>
      <c r="B97">
        <v>73976.23</v>
      </c>
      <c r="C97">
        <v>1332.38</v>
      </c>
      <c r="D97">
        <v>9071.2199999999993</v>
      </c>
      <c r="E97">
        <f>SUM(energy_project_total_consumption__3[[#This Row],[Water]]+energy_project_total_consumption__3[[#This Row],[Gas]]+energy_project_total_consumption__3[[#This Row],[Electricity]])</f>
        <v>84379.83</v>
      </c>
      <c r="F97" t="s">
        <v>14</v>
      </c>
      <c r="G97">
        <v>2016</v>
      </c>
      <c r="H97" t="s">
        <v>30</v>
      </c>
      <c r="I97" t="s">
        <v>15</v>
      </c>
      <c r="J97" t="s">
        <v>143</v>
      </c>
      <c r="K97">
        <v>9071.2199999999993</v>
      </c>
    </row>
    <row r="98" spans="1:11" x14ac:dyDescent="0.35">
      <c r="A98" t="s">
        <v>28</v>
      </c>
      <c r="B98">
        <v>146073.85999999999</v>
      </c>
      <c r="C98">
        <v>1263.25</v>
      </c>
      <c r="D98">
        <v>9258.4599999999991</v>
      </c>
      <c r="E98">
        <f>SUM(energy_project_total_consumption__3[[#This Row],[Water]]+energy_project_total_consumption__3[[#This Row],[Gas]]+energy_project_total_consumption__3[[#This Row],[Electricity]])</f>
        <v>156595.56999999998</v>
      </c>
      <c r="F98" t="s">
        <v>14</v>
      </c>
      <c r="G98">
        <v>2016</v>
      </c>
      <c r="H98" t="s">
        <v>30</v>
      </c>
      <c r="I98" t="s">
        <v>15</v>
      </c>
      <c r="J98" t="s">
        <v>141</v>
      </c>
      <c r="K98">
        <v>146073.85999999999</v>
      </c>
    </row>
    <row r="99" spans="1:11" x14ac:dyDescent="0.35">
      <c r="A99" t="s">
        <v>28</v>
      </c>
      <c r="B99">
        <v>146073.85999999999</v>
      </c>
      <c r="C99">
        <v>1263.25</v>
      </c>
      <c r="D99">
        <v>9258.4599999999991</v>
      </c>
      <c r="E99">
        <f>SUM(energy_project_total_consumption__3[[#This Row],[Water]]+energy_project_total_consumption__3[[#This Row],[Gas]]+energy_project_total_consumption__3[[#This Row],[Electricity]])</f>
        <v>156595.56999999998</v>
      </c>
      <c r="F99" t="s">
        <v>14</v>
      </c>
      <c r="G99">
        <v>2016</v>
      </c>
      <c r="H99" t="s">
        <v>30</v>
      </c>
      <c r="I99" t="s">
        <v>15</v>
      </c>
      <c r="J99" t="s">
        <v>142</v>
      </c>
      <c r="K99">
        <v>1263.25</v>
      </c>
    </row>
    <row r="100" spans="1:11" x14ac:dyDescent="0.35">
      <c r="A100" t="s">
        <v>28</v>
      </c>
      <c r="B100">
        <v>146073.85999999999</v>
      </c>
      <c r="C100">
        <v>1263.25</v>
      </c>
      <c r="D100">
        <v>9258.4599999999991</v>
      </c>
      <c r="E100">
        <f>SUM(energy_project_total_consumption__3[[#This Row],[Water]]+energy_project_total_consumption__3[[#This Row],[Gas]]+energy_project_total_consumption__3[[#This Row],[Electricity]])</f>
        <v>156595.56999999998</v>
      </c>
      <c r="F100" t="s">
        <v>14</v>
      </c>
      <c r="G100">
        <v>2016</v>
      </c>
      <c r="H100" t="s">
        <v>30</v>
      </c>
      <c r="I100" t="s">
        <v>15</v>
      </c>
      <c r="J100" t="s">
        <v>143</v>
      </c>
      <c r="K100">
        <v>9258.4599999999991</v>
      </c>
    </row>
    <row r="101" spans="1:11" x14ac:dyDescent="0.35">
      <c r="A101" t="s">
        <v>8</v>
      </c>
      <c r="B101">
        <v>82690.02</v>
      </c>
      <c r="C101">
        <v>1012.77</v>
      </c>
      <c r="D101">
        <v>11244.01</v>
      </c>
      <c r="E101">
        <f>SUM(energy_project_total_consumption__3[[#This Row],[Water]]+energy_project_total_consumption__3[[#This Row],[Gas]]+energy_project_total_consumption__3[[#This Row],[Electricity]])</f>
        <v>94946.8</v>
      </c>
      <c r="F101" t="s">
        <v>9</v>
      </c>
      <c r="G101">
        <v>2016</v>
      </c>
      <c r="H101" t="s">
        <v>31</v>
      </c>
      <c r="I101" t="s">
        <v>9</v>
      </c>
      <c r="J101" t="s">
        <v>141</v>
      </c>
      <c r="K101">
        <v>82690.02</v>
      </c>
    </row>
    <row r="102" spans="1:11" x14ac:dyDescent="0.35">
      <c r="A102" t="s">
        <v>8</v>
      </c>
      <c r="B102">
        <v>82690.02</v>
      </c>
      <c r="C102">
        <v>1012.77</v>
      </c>
      <c r="D102">
        <v>11244.01</v>
      </c>
      <c r="E102">
        <f>SUM(energy_project_total_consumption__3[[#This Row],[Water]]+energy_project_total_consumption__3[[#This Row],[Gas]]+energy_project_total_consumption__3[[#This Row],[Electricity]])</f>
        <v>94946.8</v>
      </c>
      <c r="F102" t="s">
        <v>9</v>
      </c>
      <c r="G102">
        <v>2016</v>
      </c>
      <c r="H102" t="s">
        <v>31</v>
      </c>
      <c r="I102" t="s">
        <v>9</v>
      </c>
      <c r="J102" t="s">
        <v>142</v>
      </c>
      <c r="K102">
        <v>1012.77</v>
      </c>
    </row>
    <row r="103" spans="1:11" x14ac:dyDescent="0.35">
      <c r="A103" t="s">
        <v>8</v>
      </c>
      <c r="B103">
        <v>82690.02</v>
      </c>
      <c r="C103">
        <v>1012.77</v>
      </c>
      <c r="D103">
        <v>11244.01</v>
      </c>
      <c r="E103">
        <f>SUM(energy_project_total_consumption__3[[#This Row],[Water]]+energy_project_total_consumption__3[[#This Row],[Gas]]+energy_project_total_consumption__3[[#This Row],[Electricity]])</f>
        <v>94946.8</v>
      </c>
      <c r="F103" t="s">
        <v>9</v>
      </c>
      <c r="G103">
        <v>2016</v>
      </c>
      <c r="H103" t="s">
        <v>31</v>
      </c>
      <c r="I103" t="s">
        <v>9</v>
      </c>
      <c r="J103" t="s">
        <v>143</v>
      </c>
      <c r="K103">
        <v>11244.01</v>
      </c>
    </row>
    <row r="104" spans="1:11" x14ac:dyDescent="0.35">
      <c r="A104" t="s">
        <v>11</v>
      </c>
      <c r="B104">
        <v>75209.100000000006</v>
      </c>
      <c r="C104">
        <v>1091.82</v>
      </c>
      <c r="D104">
        <v>15559.83</v>
      </c>
      <c r="E104">
        <f>SUM(energy_project_total_consumption__3[[#This Row],[Water]]+energy_project_total_consumption__3[[#This Row],[Gas]]+energy_project_total_consumption__3[[#This Row],[Electricity]])</f>
        <v>91860.750000000015</v>
      </c>
      <c r="F104" t="s">
        <v>9</v>
      </c>
      <c r="G104">
        <v>2016</v>
      </c>
      <c r="H104" t="s">
        <v>31</v>
      </c>
      <c r="I104" t="s">
        <v>9</v>
      </c>
      <c r="J104" t="s">
        <v>141</v>
      </c>
      <c r="K104">
        <v>75209.100000000006</v>
      </c>
    </row>
    <row r="105" spans="1:11" x14ac:dyDescent="0.35">
      <c r="A105" t="s">
        <v>11</v>
      </c>
      <c r="B105">
        <v>75209.100000000006</v>
      </c>
      <c r="C105">
        <v>1091.82</v>
      </c>
      <c r="D105">
        <v>15559.83</v>
      </c>
      <c r="E105">
        <f>SUM(energy_project_total_consumption__3[[#This Row],[Water]]+energy_project_total_consumption__3[[#This Row],[Gas]]+energy_project_total_consumption__3[[#This Row],[Electricity]])</f>
        <v>91860.750000000015</v>
      </c>
      <c r="F105" t="s">
        <v>9</v>
      </c>
      <c r="G105">
        <v>2016</v>
      </c>
      <c r="H105" t="s">
        <v>31</v>
      </c>
      <c r="I105" t="s">
        <v>9</v>
      </c>
      <c r="J105" t="s">
        <v>142</v>
      </c>
      <c r="K105">
        <v>1091.82</v>
      </c>
    </row>
    <row r="106" spans="1:11" x14ac:dyDescent="0.35">
      <c r="A106" t="s">
        <v>11</v>
      </c>
      <c r="B106">
        <v>75209.100000000006</v>
      </c>
      <c r="C106">
        <v>1091.82</v>
      </c>
      <c r="D106">
        <v>15559.83</v>
      </c>
      <c r="E106">
        <f>SUM(energy_project_total_consumption__3[[#This Row],[Water]]+energy_project_total_consumption__3[[#This Row],[Gas]]+energy_project_total_consumption__3[[#This Row],[Electricity]])</f>
        <v>91860.750000000015</v>
      </c>
      <c r="F106" t="s">
        <v>9</v>
      </c>
      <c r="G106">
        <v>2016</v>
      </c>
      <c r="H106" t="s">
        <v>31</v>
      </c>
      <c r="I106" t="s">
        <v>9</v>
      </c>
      <c r="J106" t="s">
        <v>143</v>
      </c>
      <c r="K106">
        <v>15559.83</v>
      </c>
    </row>
    <row r="107" spans="1:11" x14ac:dyDescent="0.35">
      <c r="A107" t="s">
        <v>12</v>
      </c>
      <c r="B107">
        <v>151342.93</v>
      </c>
      <c r="C107">
        <v>1401.2</v>
      </c>
      <c r="D107">
        <v>12085.97</v>
      </c>
      <c r="E107">
        <f>SUM(energy_project_total_consumption__3[[#This Row],[Water]]+energy_project_total_consumption__3[[#This Row],[Gas]]+energy_project_total_consumption__3[[#This Row],[Electricity]])</f>
        <v>164830.1</v>
      </c>
      <c r="F107" t="s">
        <v>9</v>
      </c>
      <c r="G107">
        <v>2016</v>
      </c>
      <c r="H107" t="s">
        <v>31</v>
      </c>
      <c r="I107" t="s">
        <v>9</v>
      </c>
      <c r="J107" t="s">
        <v>141</v>
      </c>
      <c r="K107">
        <v>151342.93</v>
      </c>
    </row>
    <row r="108" spans="1:11" x14ac:dyDescent="0.35">
      <c r="A108" t="s">
        <v>12</v>
      </c>
      <c r="B108">
        <v>151342.93</v>
      </c>
      <c r="C108">
        <v>1401.2</v>
      </c>
      <c r="D108">
        <v>12085.97</v>
      </c>
      <c r="E108">
        <f>SUM(energy_project_total_consumption__3[[#This Row],[Water]]+energy_project_total_consumption__3[[#This Row],[Gas]]+energy_project_total_consumption__3[[#This Row],[Electricity]])</f>
        <v>164830.1</v>
      </c>
      <c r="F108" t="s">
        <v>9</v>
      </c>
      <c r="G108">
        <v>2016</v>
      </c>
      <c r="H108" t="s">
        <v>31</v>
      </c>
      <c r="I108" t="s">
        <v>9</v>
      </c>
      <c r="J108" t="s">
        <v>142</v>
      </c>
      <c r="K108">
        <v>1401.2</v>
      </c>
    </row>
    <row r="109" spans="1:11" x14ac:dyDescent="0.35">
      <c r="A109" t="s">
        <v>12</v>
      </c>
      <c r="B109">
        <v>151342.93</v>
      </c>
      <c r="C109">
        <v>1401.2</v>
      </c>
      <c r="D109">
        <v>12085.97</v>
      </c>
      <c r="E109">
        <f>SUM(energy_project_total_consumption__3[[#This Row],[Water]]+energy_project_total_consumption__3[[#This Row],[Gas]]+energy_project_total_consumption__3[[#This Row],[Electricity]])</f>
        <v>164830.1</v>
      </c>
      <c r="F109" t="s">
        <v>9</v>
      </c>
      <c r="G109">
        <v>2016</v>
      </c>
      <c r="H109" t="s">
        <v>31</v>
      </c>
      <c r="I109" t="s">
        <v>9</v>
      </c>
      <c r="J109" t="s">
        <v>143</v>
      </c>
      <c r="K109">
        <v>12085.97</v>
      </c>
    </row>
    <row r="110" spans="1:11" x14ac:dyDescent="0.35">
      <c r="A110" t="s">
        <v>13</v>
      </c>
      <c r="B110">
        <v>97607.53</v>
      </c>
      <c r="C110">
        <v>1146.07</v>
      </c>
      <c r="D110">
        <v>12627.54</v>
      </c>
      <c r="E110">
        <f>SUM(energy_project_total_consumption__3[[#This Row],[Water]]+energy_project_total_consumption__3[[#This Row],[Gas]]+energy_project_total_consumption__3[[#This Row],[Electricity]])</f>
        <v>111381.14000000001</v>
      </c>
      <c r="F110" t="s">
        <v>14</v>
      </c>
      <c r="G110">
        <v>2016</v>
      </c>
      <c r="H110" t="s">
        <v>31</v>
      </c>
      <c r="I110" t="s">
        <v>15</v>
      </c>
      <c r="J110" t="s">
        <v>141</v>
      </c>
      <c r="K110">
        <v>97607.53</v>
      </c>
    </row>
    <row r="111" spans="1:11" x14ac:dyDescent="0.35">
      <c r="A111" t="s">
        <v>13</v>
      </c>
      <c r="B111">
        <v>97607.53</v>
      </c>
      <c r="C111">
        <v>1146.07</v>
      </c>
      <c r="D111">
        <v>12627.54</v>
      </c>
      <c r="E111">
        <f>SUM(energy_project_total_consumption__3[[#This Row],[Water]]+energy_project_total_consumption__3[[#This Row],[Gas]]+energy_project_total_consumption__3[[#This Row],[Electricity]])</f>
        <v>111381.14000000001</v>
      </c>
      <c r="F111" t="s">
        <v>14</v>
      </c>
      <c r="G111">
        <v>2016</v>
      </c>
      <c r="H111" t="s">
        <v>31</v>
      </c>
      <c r="I111" t="s">
        <v>15</v>
      </c>
      <c r="J111" t="s">
        <v>142</v>
      </c>
      <c r="K111">
        <v>1146.07</v>
      </c>
    </row>
    <row r="112" spans="1:11" x14ac:dyDescent="0.35">
      <c r="A112" t="s">
        <v>13</v>
      </c>
      <c r="B112">
        <v>97607.53</v>
      </c>
      <c r="C112">
        <v>1146.07</v>
      </c>
      <c r="D112">
        <v>12627.54</v>
      </c>
      <c r="E112">
        <f>SUM(energy_project_total_consumption__3[[#This Row],[Water]]+energy_project_total_consumption__3[[#This Row],[Gas]]+energy_project_total_consumption__3[[#This Row],[Electricity]])</f>
        <v>111381.14000000001</v>
      </c>
      <c r="F112" t="s">
        <v>14</v>
      </c>
      <c r="G112">
        <v>2016</v>
      </c>
      <c r="H112" t="s">
        <v>31</v>
      </c>
      <c r="I112" t="s">
        <v>15</v>
      </c>
      <c r="J112" t="s">
        <v>143</v>
      </c>
      <c r="K112">
        <v>12627.54</v>
      </c>
    </row>
    <row r="113" spans="1:11" x14ac:dyDescent="0.35">
      <c r="A113" t="s">
        <v>16</v>
      </c>
      <c r="B113">
        <v>102296.9</v>
      </c>
      <c r="C113">
        <v>984.25</v>
      </c>
      <c r="D113">
        <v>9923.41</v>
      </c>
      <c r="E113">
        <f>SUM(energy_project_total_consumption__3[[#This Row],[Water]]+energy_project_total_consumption__3[[#This Row],[Gas]]+energy_project_total_consumption__3[[#This Row],[Electricity]])</f>
        <v>113204.56</v>
      </c>
      <c r="F113" t="s">
        <v>17</v>
      </c>
      <c r="G113">
        <v>2016</v>
      </c>
      <c r="H113" t="s">
        <v>31</v>
      </c>
      <c r="I113" t="s">
        <v>18</v>
      </c>
      <c r="J113" t="s">
        <v>141</v>
      </c>
      <c r="K113">
        <v>102296.9</v>
      </c>
    </row>
    <row r="114" spans="1:11" x14ac:dyDescent="0.35">
      <c r="A114" t="s">
        <v>16</v>
      </c>
      <c r="B114">
        <v>102296.9</v>
      </c>
      <c r="C114">
        <v>984.25</v>
      </c>
      <c r="D114">
        <v>9923.41</v>
      </c>
      <c r="E114">
        <f>SUM(energy_project_total_consumption__3[[#This Row],[Water]]+energy_project_total_consumption__3[[#This Row],[Gas]]+energy_project_total_consumption__3[[#This Row],[Electricity]])</f>
        <v>113204.56</v>
      </c>
      <c r="F114" t="s">
        <v>17</v>
      </c>
      <c r="G114">
        <v>2016</v>
      </c>
      <c r="H114" t="s">
        <v>31</v>
      </c>
      <c r="I114" t="s">
        <v>18</v>
      </c>
      <c r="J114" t="s">
        <v>142</v>
      </c>
      <c r="K114">
        <v>984.25</v>
      </c>
    </row>
    <row r="115" spans="1:11" x14ac:dyDescent="0.35">
      <c r="A115" t="s">
        <v>16</v>
      </c>
      <c r="B115">
        <v>102296.9</v>
      </c>
      <c r="C115">
        <v>984.25</v>
      </c>
      <c r="D115">
        <v>9923.41</v>
      </c>
      <c r="E115">
        <f>SUM(energy_project_total_consumption__3[[#This Row],[Water]]+energy_project_total_consumption__3[[#This Row],[Gas]]+energy_project_total_consumption__3[[#This Row],[Electricity]])</f>
        <v>113204.56</v>
      </c>
      <c r="F115" t="s">
        <v>17</v>
      </c>
      <c r="G115">
        <v>2016</v>
      </c>
      <c r="H115" t="s">
        <v>31</v>
      </c>
      <c r="I115" t="s">
        <v>18</v>
      </c>
      <c r="J115" t="s">
        <v>143</v>
      </c>
      <c r="K115">
        <v>9923.41</v>
      </c>
    </row>
    <row r="116" spans="1:11" x14ac:dyDescent="0.35">
      <c r="A116" t="s">
        <v>19</v>
      </c>
      <c r="B116">
        <v>75563.12</v>
      </c>
      <c r="C116">
        <v>1170.25</v>
      </c>
      <c r="D116">
        <v>10895.26</v>
      </c>
      <c r="E116">
        <f>SUM(energy_project_total_consumption__3[[#This Row],[Water]]+energy_project_total_consumption__3[[#This Row],[Gas]]+energy_project_total_consumption__3[[#This Row],[Electricity]])</f>
        <v>87628.62999999999</v>
      </c>
      <c r="F116" t="s">
        <v>20</v>
      </c>
      <c r="G116">
        <v>2016</v>
      </c>
      <c r="H116" t="s">
        <v>31</v>
      </c>
      <c r="I116" t="s">
        <v>21</v>
      </c>
      <c r="J116" t="s">
        <v>141</v>
      </c>
      <c r="K116">
        <v>75563.12</v>
      </c>
    </row>
    <row r="117" spans="1:11" x14ac:dyDescent="0.35">
      <c r="A117" t="s">
        <v>19</v>
      </c>
      <c r="B117">
        <v>75563.12</v>
      </c>
      <c r="C117">
        <v>1170.25</v>
      </c>
      <c r="D117">
        <v>10895.26</v>
      </c>
      <c r="E117">
        <f>SUM(energy_project_total_consumption__3[[#This Row],[Water]]+energy_project_total_consumption__3[[#This Row],[Gas]]+energy_project_total_consumption__3[[#This Row],[Electricity]])</f>
        <v>87628.62999999999</v>
      </c>
      <c r="F117" t="s">
        <v>20</v>
      </c>
      <c r="G117">
        <v>2016</v>
      </c>
      <c r="H117" t="s">
        <v>31</v>
      </c>
      <c r="I117" t="s">
        <v>21</v>
      </c>
      <c r="J117" t="s">
        <v>142</v>
      </c>
      <c r="K117">
        <v>1170.25</v>
      </c>
    </row>
    <row r="118" spans="1:11" x14ac:dyDescent="0.35">
      <c r="A118" t="s">
        <v>19</v>
      </c>
      <c r="B118">
        <v>75563.12</v>
      </c>
      <c r="C118">
        <v>1170.25</v>
      </c>
      <c r="D118">
        <v>10895.26</v>
      </c>
      <c r="E118">
        <f>SUM(energy_project_total_consumption__3[[#This Row],[Water]]+energy_project_total_consumption__3[[#This Row],[Gas]]+energy_project_total_consumption__3[[#This Row],[Electricity]])</f>
        <v>87628.62999999999</v>
      </c>
      <c r="F118" t="s">
        <v>20</v>
      </c>
      <c r="G118">
        <v>2016</v>
      </c>
      <c r="H118" t="s">
        <v>31</v>
      </c>
      <c r="I118" t="s">
        <v>21</v>
      </c>
      <c r="J118" t="s">
        <v>143</v>
      </c>
      <c r="K118">
        <v>10895.26</v>
      </c>
    </row>
    <row r="119" spans="1:11" x14ac:dyDescent="0.35">
      <c r="A119" t="s">
        <v>22</v>
      </c>
      <c r="B119">
        <v>121968.57</v>
      </c>
      <c r="C119">
        <v>1439.95</v>
      </c>
      <c r="D119">
        <v>9496.23</v>
      </c>
      <c r="E119">
        <f>SUM(energy_project_total_consumption__3[[#This Row],[Water]]+energy_project_total_consumption__3[[#This Row],[Gas]]+energy_project_total_consumption__3[[#This Row],[Electricity]])</f>
        <v>132904.75</v>
      </c>
      <c r="F119" t="s">
        <v>23</v>
      </c>
      <c r="G119">
        <v>2016</v>
      </c>
      <c r="H119" t="s">
        <v>31</v>
      </c>
      <c r="I119" t="s">
        <v>24</v>
      </c>
      <c r="J119" t="s">
        <v>141</v>
      </c>
      <c r="K119">
        <v>121968.57</v>
      </c>
    </row>
    <row r="120" spans="1:11" x14ac:dyDescent="0.35">
      <c r="A120" t="s">
        <v>22</v>
      </c>
      <c r="B120">
        <v>121968.57</v>
      </c>
      <c r="C120">
        <v>1439.95</v>
      </c>
      <c r="D120">
        <v>9496.23</v>
      </c>
      <c r="E120">
        <f>SUM(energy_project_total_consumption__3[[#This Row],[Water]]+energy_project_total_consumption__3[[#This Row],[Gas]]+energy_project_total_consumption__3[[#This Row],[Electricity]])</f>
        <v>132904.75</v>
      </c>
      <c r="F120" t="s">
        <v>23</v>
      </c>
      <c r="G120">
        <v>2016</v>
      </c>
      <c r="H120" t="s">
        <v>31</v>
      </c>
      <c r="I120" t="s">
        <v>24</v>
      </c>
      <c r="J120" t="s">
        <v>142</v>
      </c>
      <c r="K120">
        <v>1439.95</v>
      </c>
    </row>
    <row r="121" spans="1:11" x14ac:dyDescent="0.35">
      <c r="A121" t="s">
        <v>22</v>
      </c>
      <c r="B121">
        <v>121968.57</v>
      </c>
      <c r="C121">
        <v>1439.95</v>
      </c>
      <c r="D121">
        <v>9496.23</v>
      </c>
      <c r="E121">
        <f>SUM(energy_project_total_consumption__3[[#This Row],[Water]]+energy_project_total_consumption__3[[#This Row],[Gas]]+energy_project_total_consumption__3[[#This Row],[Electricity]])</f>
        <v>132904.75</v>
      </c>
      <c r="F121" t="s">
        <v>23</v>
      </c>
      <c r="G121">
        <v>2016</v>
      </c>
      <c r="H121" t="s">
        <v>31</v>
      </c>
      <c r="I121" t="s">
        <v>24</v>
      </c>
      <c r="J121" t="s">
        <v>143</v>
      </c>
      <c r="K121">
        <v>9496.23</v>
      </c>
    </row>
    <row r="122" spans="1:11" x14ac:dyDescent="0.35">
      <c r="A122" t="s">
        <v>25</v>
      </c>
      <c r="B122">
        <v>111987.81</v>
      </c>
      <c r="C122">
        <v>960.07</v>
      </c>
      <c r="D122">
        <v>13857.93</v>
      </c>
      <c r="E122">
        <f>SUM(energy_project_total_consumption__3[[#This Row],[Water]]+energy_project_total_consumption__3[[#This Row],[Gas]]+energy_project_total_consumption__3[[#This Row],[Electricity]])</f>
        <v>126805.81</v>
      </c>
      <c r="F122" t="s">
        <v>17</v>
      </c>
      <c r="G122">
        <v>2016</v>
      </c>
      <c r="H122" t="s">
        <v>31</v>
      </c>
      <c r="I122" t="s">
        <v>18</v>
      </c>
      <c r="J122" t="s">
        <v>141</v>
      </c>
      <c r="K122">
        <v>111987.81</v>
      </c>
    </row>
    <row r="123" spans="1:11" x14ac:dyDescent="0.35">
      <c r="A123" t="s">
        <v>25</v>
      </c>
      <c r="B123">
        <v>111987.81</v>
      </c>
      <c r="C123">
        <v>960.07</v>
      </c>
      <c r="D123">
        <v>13857.93</v>
      </c>
      <c r="E123">
        <f>SUM(energy_project_total_consumption__3[[#This Row],[Water]]+energy_project_total_consumption__3[[#This Row],[Gas]]+energy_project_total_consumption__3[[#This Row],[Electricity]])</f>
        <v>126805.81</v>
      </c>
      <c r="F123" t="s">
        <v>17</v>
      </c>
      <c r="G123">
        <v>2016</v>
      </c>
      <c r="H123" t="s">
        <v>31</v>
      </c>
      <c r="I123" t="s">
        <v>18</v>
      </c>
      <c r="J123" t="s">
        <v>142</v>
      </c>
      <c r="K123">
        <v>960.07</v>
      </c>
    </row>
    <row r="124" spans="1:11" x14ac:dyDescent="0.35">
      <c r="A124" t="s">
        <v>25</v>
      </c>
      <c r="B124">
        <v>111987.81</v>
      </c>
      <c r="C124">
        <v>960.07</v>
      </c>
      <c r="D124">
        <v>13857.93</v>
      </c>
      <c r="E124">
        <f>SUM(energy_project_total_consumption__3[[#This Row],[Water]]+energy_project_total_consumption__3[[#This Row],[Gas]]+energy_project_total_consumption__3[[#This Row],[Electricity]])</f>
        <v>126805.81</v>
      </c>
      <c r="F124" t="s">
        <v>17</v>
      </c>
      <c r="G124">
        <v>2016</v>
      </c>
      <c r="H124" t="s">
        <v>31</v>
      </c>
      <c r="I124" t="s">
        <v>18</v>
      </c>
      <c r="J124" t="s">
        <v>143</v>
      </c>
      <c r="K124">
        <v>13857.93</v>
      </c>
    </row>
    <row r="125" spans="1:11" x14ac:dyDescent="0.35">
      <c r="A125" t="s">
        <v>26</v>
      </c>
      <c r="B125">
        <v>77418.78</v>
      </c>
      <c r="C125">
        <v>1493.58</v>
      </c>
      <c r="D125">
        <v>9397.34</v>
      </c>
      <c r="E125">
        <f>SUM(energy_project_total_consumption__3[[#This Row],[Water]]+energy_project_total_consumption__3[[#This Row],[Gas]]+energy_project_total_consumption__3[[#This Row],[Electricity]])</f>
        <v>88309.7</v>
      </c>
      <c r="F125" t="s">
        <v>17</v>
      </c>
      <c r="G125">
        <v>2016</v>
      </c>
      <c r="H125" t="s">
        <v>31</v>
      </c>
      <c r="I125" t="s">
        <v>18</v>
      </c>
      <c r="J125" t="s">
        <v>141</v>
      </c>
      <c r="K125">
        <v>77418.78</v>
      </c>
    </row>
    <row r="126" spans="1:11" x14ac:dyDescent="0.35">
      <c r="A126" t="s">
        <v>26</v>
      </c>
      <c r="B126">
        <v>77418.78</v>
      </c>
      <c r="C126">
        <v>1493.58</v>
      </c>
      <c r="D126">
        <v>9397.34</v>
      </c>
      <c r="E126">
        <f>SUM(energy_project_total_consumption__3[[#This Row],[Water]]+energy_project_total_consumption__3[[#This Row],[Gas]]+energy_project_total_consumption__3[[#This Row],[Electricity]])</f>
        <v>88309.7</v>
      </c>
      <c r="F126" t="s">
        <v>17</v>
      </c>
      <c r="G126">
        <v>2016</v>
      </c>
      <c r="H126" t="s">
        <v>31</v>
      </c>
      <c r="I126" t="s">
        <v>18</v>
      </c>
      <c r="J126" t="s">
        <v>142</v>
      </c>
      <c r="K126">
        <v>1493.58</v>
      </c>
    </row>
    <row r="127" spans="1:11" x14ac:dyDescent="0.35">
      <c r="A127" t="s">
        <v>26</v>
      </c>
      <c r="B127">
        <v>77418.78</v>
      </c>
      <c r="C127">
        <v>1493.58</v>
      </c>
      <c r="D127">
        <v>9397.34</v>
      </c>
      <c r="E127">
        <f>SUM(energy_project_total_consumption__3[[#This Row],[Water]]+energy_project_total_consumption__3[[#This Row],[Gas]]+energy_project_total_consumption__3[[#This Row],[Electricity]])</f>
        <v>88309.7</v>
      </c>
      <c r="F127" t="s">
        <v>17</v>
      </c>
      <c r="G127">
        <v>2016</v>
      </c>
      <c r="H127" t="s">
        <v>31</v>
      </c>
      <c r="I127" t="s">
        <v>18</v>
      </c>
      <c r="J127" t="s">
        <v>143</v>
      </c>
      <c r="K127">
        <v>9397.34</v>
      </c>
    </row>
    <row r="128" spans="1:11" x14ac:dyDescent="0.35">
      <c r="A128" t="s">
        <v>27</v>
      </c>
      <c r="B128">
        <v>138306.19</v>
      </c>
      <c r="C128">
        <v>1115.69</v>
      </c>
      <c r="D128">
        <v>7387.3</v>
      </c>
      <c r="E128">
        <f>SUM(energy_project_total_consumption__3[[#This Row],[Water]]+energy_project_total_consumption__3[[#This Row],[Gas]]+energy_project_total_consumption__3[[#This Row],[Electricity]])</f>
        <v>146809.18</v>
      </c>
      <c r="F128" t="s">
        <v>14</v>
      </c>
      <c r="G128">
        <v>2016</v>
      </c>
      <c r="H128" t="s">
        <v>31</v>
      </c>
      <c r="I128" t="s">
        <v>15</v>
      </c>
      <c r="J128" t="s">
        <v>141</v>
      </c>
      <c r="K128">
        <v>138306.19</v>
      </c>
    </row>
    <row r="129" spans="1:11" x14ac:dyDescent="0.35">
      <c r="A129" t="s">
        <v>27</v>
      </c>
      <c r="B129">
        <v>138306.19</v>
      </c>
      <c r="C129">
        <v>1115.69</v>
      </c>
      <c r="D129">
        <v>7387.3</v>
      </c>
      <c r="E129">
        <f>SUM(energy_project_total_consumption__3[[#This Row],[Water]]+energy_project_total_consumption__3[[#This Row],[Gas]]+energy_project_total_consumption__3[[#This Row],[Electricity]])</f>
        <v>146809.18</v>
      </c>
      <c r="F129" t="s">
        <v>14</v>
      </c>
      <c r="G129">
        <v>2016</v>
      </c>
      <c r="H129" t="s">
        <v>31</v>
      </c>
      <c r="I129" t="s">
        <v>15</v>
      </c>
      <c r="J129" t="s">
        <v>142</v>
      </c>
      <c r="K129">
        <v>1115.69</v>
      </c>
    </row>
    <row r="130" spans="1:11" x14ac:dyDescent="0.35">
      <c r="A130" t="s">
        <v>27</v>
      </c>
      <c r="B130">
        <v>138306.19</v>
      </c>
      <c r="C130">
        <v>1115.69</v>
      </c>
      <c r="D130">
        <v>7387.3</v>
      </c>
      <c r="E130">
        <f>SUM(energy_project_total_consumption__3[[#This Row],[Water]]+energy_project_total_consumption__3[[#This Row],[Gas]]+energy_project_total_consumption__3[[#This Row],[Electricity]])</f>
        <v>146809.18</v>
      </c>
      <c r="F130" t="s">
        <v>14</v>
      </c>
      <c r="G130">
        <v>2016</v>
      </c>
      <c r="H130" t="s">
        <v>31</v>
      </c>
      <c r="I130" t="s">
        <v>15</v>
      </c>
      <c r="J130" t="s">
        <v>143</v>
      </c>
      <c r="K130">
        <v>7387.3</v>
      </c>
    </row>
    <row r="131" spans="1:11" x14ac:dyDescent="0.35">
      <c r="A131" t="s">
        <v>28</v>
      </c>
      <c r="B131">
        <v>96219.97</v>
      </c>
      <c r="C131">
        <v>1357.18</v>
      </c>
      <c r="D131">
        <v>14755.07</v>
      </c>
      <c r="E131">
        <f>SUM(energy_project_total_consumption__3[[#This Row],[Water]]+energy_project_total_consumption__3[[#This Row],[Gas]]+energy_project_total_consumption__3[[#This Row],[Electricity]])</f>
        <v>112332.22</v>
      </c>
      <c r="F131" t="s">
        <v>14</v>
      </c>
      <c r="G131">
        <v>2016</v>
      </c>
      <c r="H131" t="s">
        <v>31</v>
      </c>
      <c r="I131" t="s">
        <v>15</v>
      </c>
      <c r="J131" t="s">
        <v>141</v>
      </c>
      <c r="K131">
        <v>96219.97</v>
      </c>
    </row>
    <row r="132" spans="1:11" x14ac:dyDescent="0.35">
      <c r="A132" t="s">
        <v>28</v>
      </c>
      <c r="B132">
        <v>96219.97</v>
      </c>
      <c r="C132">
        <v>1357.18</v>
      </c>
      <c r="D132">
        <v>14755.07</v>
      </c>
      <c r="E132">
        <f>SUM(energy_project_total_consumption__3[[#This Row],[Water]]+energy_project_total_consumption__3[[#This Row],[Gas]]+energy_project_total_consumption__3[[#This Row],[Electricity]])</f>
        <v>112332.22</v>
      </c>
      <c r="F132" t="s">
        <v>14</v>
      </c>
      <c r="G132">
        <v>2016</v>
      </c>
      <c r="H132" t="s">
        <v>31</v>
      </c>
      <c r="I132" t="s">
        <v>15</v>
      </c>
      <c r="J132" t="s">
        <v>142</v>
      </c>
      <c r="K132">
        <v>1357.18</v>
      </c>
    </row>
    <row r="133" spans="1:11" x14ac:dyDescent="0.35">
      <c r="A133" t="s">
        <v>28</v>
      </c>
      <c r="B133">
        <v>96219.97</v>
      </c>
      <c r="C133">
        <v>1357.18</v>
      </c>
      <c r="D133">
        <v>14755.07</v>
      </c>
      <c r="E133">
        <f>SUM(energy_project_total_consumption__3[[#This Row],[Water]]+energy_project_total_consumption__3[[#This Row],[Gas]]+energy_project_total_consumption__3[[#This Row],[Electricity]])</f>
        <v>112332.22</v>
      </c>
      <c r="F133" t="s">
        <v>14</v>
      </c>
      <c r="G133">
        <v>2016</v>
      </c>
      <c r="H133" t="s">
        <v>31</v>
      </c>
      <c r="I133" t="s">
        <v>15</v>
      </c>
      <c r="J133" t="s">
        <v>143</v>
      </c>
      <c r="K133">
        <v>14755.07</v>
      </c>
    </row>
    <row r="134" spans="1:11" x14ac:dyDescent="0.35">
      <c r="A134" t="s">
        <v>8</v>
      </c>
      <c r="B134">
        <v>95346.39</v>
      </c>
      <c r="C134">
        <v>1110.1099999999999</v>
      </c>
      <c r="D134">
        <v>14800.95</v>
      </c>
      <c r="E134">
        <f>SUM(energy_project_total_consumption__3[[#This Row],[Water]]+energy_project_total_consumption__3[[#This Row],[Gas]]+energy_project_total_consumption__3[[#This Row],[Electricity]])</f>
        <v>111257.45</v>
      </c>
      <c r="F134" t="s">
        <v>9</v>
      </c>
      <c r="G134">
        <v>2016</v>
      </c>
      <c r="H134" t="s">
        <v>32</v>
      </c>
      <c r="I134" t="s">
        <v>9</v>
      </c>
      <c r="J134" t="s">
        <v>141</v>
      </c>
      <c r="K134">
        <v>95346.39</v>
      </c>
    </row>
    <row r="135" spans="1:11" x14ac:dyDescent="0.35">
      <c r="A135" t="s">
        <v>8</v>
      </c>
      <c r="B135">
        <v>95346.39</v>
      </c>
      <c r="C135">
        <v>1110.1099999999999</v>
      </c>
      <c r="D135">
        <v>14800.95</v>
      </c>
      <c r="E135">
        <f>SUM(energy_project_total_consumption__3[[#This Row],[Water]]+energy_project_total_consumption__3[[#This Row],[Gas]]+energy_project_total_consumption__3[[#This Row],[Electricity]])</f>
        <v>111257.45</v>
      </c>
      <c r="F135" t="s">
        <v>9</v>
      </c>
      <c r="G135">
        <v>2016</v>
      </c>
      <c r="H135" t="s">
        <v>32</v>
      </c>
      <c r="I135" t="s">
        <v>9</v>
      </c>
      <c r="J135" t="s">
        <v>142</v>
      </c>
      <c r="K135">
        <v>1110.1099999999999</v>
      </c>
    </row>
    <row r="136" spans="1:11" x14ac:dyDescent="0.35">
      <c r="A136" t="s">
        <v>8</v>
      </c>
      <c r="B136">
        <v>95346.39</v>
      </c>
      <c r="C136">
        <v>1110.1099999999999</v>
      </c>
      <c r="D136">
        <v>14800.95</v>
      </c>
      <c r="E136">
        <f>SUM(energy_project_total_consumption__3[[#This Row],[Water]]+energy_project_total_consumption__3[[#This Row],[Gas]]+energy_project_total_consumption__3[[#This Row],[Electricity]])</f>
        <v>111257.45</v>
      </c>
      <c r="F136" t="s">
        <v>9</v>
      </c>
      <c r="G136">
        <v>2016</v>
      </c>
      <c r="H136" t="s">
        <v>32</v>
      </c>
      <c r="I136" t="s">
        <v>9</v>
      </c>
      <c r="J136" t="s">
        <v>143</v>
      </c>
      <c r="K136">
        <v>14800.95</v>
      </c>
    </row>
    <row r="137" spans="1:11" x14ac:dyDescent="0.35">
      <c r="A137" t="s">
        <v>11</v>
      </c>
      <c r="B137">
        <v>154188.10999999999</v>
      </c>
      <c r="C137">
        <v>1358.11</v>
      </c>
      <c r="D137">
        <v>8579.25</v>
      </c>
      <c r="E137">
        <f>SUM(energy_project_total_consumption__3[[#This Row],[Water]]+energy_project_total_consumption__3[[#This Row],[Gas]]+energy_project_total_consumption__3[[#This Row],[Electricity]])</f>
        <v>164125.46999999997</v>
      </c>
      <c r="F137" t="s">
        <v>9</v>
      </c>
      <c r="G137">
        <v>2016</v>
      </c>
      <c r="H137" t="s">
        <v>32</v>
      </c>
      <c r="I137" t="s">
        <v>9</v>
      </c>
      <c r="J137" t="s">
        <v>141</v>
      </c>
      <c r="K137">
        <v>154188.10999999999</v>
      </c>
    </row>
    <row r="138" spans="1:11" x14ac:dyDescent="0.35">
      <c r="A138" t="s">
        <v>11</v>
      </c>
      <c r="B138">
        <v>154188.10999999999</v>
      </c>
      <c r="C138">
        <v>1358.11</v>
      </c>
      <c r="D138">
        <v>8579.25</v>
      </c>
      <c r="E138">
        <f>SUM(energy_project_total_consumption__3[[#This Row],[Water]]+energy_project_total_consumption__3[[#This Row],[Gas]]+energy_project_total_consumption__3[[#This Row],[Electricity]])</f>
        <v>164125.46999999997</v>
      </c>
      <c r="F138" t="s">
        <v>9</v>
      </c>
      <c r="G138">
        <v>2016</v>
      </c>
      <c r="H138" t="s">
        <v>32</v>
      </c>
      <c r="I138" t="s">
        <v>9</v>
      </c>
      <c r="J138" t="s">
        <v>142</v>
      </c>
      <c r="K138">
        <v>1358.11</v>
      </c>
    </row>
    <row r="139" spans="1:11" x14ac:dyDescent="0.35">
      <c r="A139" t="s">
        <v>11</v>
      </c>
      <c r="B139">
        <v>154188.10999999999</v>
      </c>
      <c r="C139">
        <v>1358.11</v>
      </c>
      <c r="D139">
        <v>8579.25</v>
      </c>
      <c r="E139">
        <f>SUM(energy_project_total_consumption__3[[#This Row],[Water]]+energy_project_total_consumption__3[[#This Row],[Gas]]+energy_project_total_consumption__3[[#This Row],[Electricity]])</f>
        <v>164125.46999999997</v>
      </c>
      <c r="F139" t="s">
        <v>9</v>
      </c>
      <c r="G139">
        <v>2016</v>
      </c>
      <c r="H139" t="s">
        <v>32</v>
      </c>
      <c r="I139" t="s">
        <v>9</v>
      </c>
      <c r="J139" t="s">
        <v>143</v>
      </c>
      <c r="K139">
        <v>8579.25</v>
      </c>
    </row>
    <row r="140" spans="1:11" x14ac:dyDescent="0.35">
      <c r="A140" t="s">
        <v>12</v>
      </c>
      <c r="B140">
        <v>66993.789999999994</v>
      </c>
      <c r="C140">
        <v>847.85</v>
      </c>
      <c r="D140">
        <v>12290.57</v>
      </c>
      <c r="E140">
        <f>SUM(energy_project_total_consumption__3[[#This Row],[Water]]+energy_project_total_consumption__3[[#This Row],[Gas]]+energy_project_total_consumption__3[[#This Row],[Electricity]])</f>
        <v>80132.209999999992</v>
      </c>
      <c r="F140" t="s">
        <v>9</v>
      </c>
      <c r="G140">
        <v>2016</v>
      </c>
      <c r="H140" t="s">
        <v>32</v>
      </c>
      <c r="I140" t="s">
        <v>9</v>
      </c>
      <c r="J140" t="s">
        <v>141</v>
      </c>
      <c r="K140">
        <v>66993.789999999994</v>
      </c>
    </row>
    <row r="141" spans="1:11" x14ac:dyDescent="0.35">
      <c r="A141" t="s">
        <v>12</v>
      </c>
      <c r="B141">
        <v>66993.789999999994</v>
      </c>
      <c r="C141">
        <v>847.85</v>
      </c>
      <c r="D141">
        <v>12290.57</v>
      </c>
      <c r="E141">
        <f>SUM(energy_project_total_consumption__3[[#This Row],[Water]]+energy_project_total_consumption__3[[#This Row],[Gas]]+energy_project_total_consumption__3[[#This Row],[Electricity]])</f>
        <v>80132.209999999992</v>
      </c>
      <c r="F141" t="s">
        <v>9</v>
      </c>
      <c r="G141">
        <v>2016</v>
      </c>
      <c r="H141" t="s">
        <v>32</v>
      </c>
      <c r="I141" t="s">
        <v>9</v>
      </c>
      <c r="J141" t="s">
        <v>142</v>
      </c>
      <c r="K141">
        <v>847.85</v>
      </c>
    </row>
    <row r="142" spans="1:11" x14ac:dyDescent="0.35">
      <c r="A142" t="s">
        <v>12</v>
      </c>
      <c r="B142">
        <v>66993.789999999994</v>
      </c>
      <c r="C142">
        <v>847.85</v>
      </c>
      <c r="D142">
        <v>12290.57</v>
      </c>
      <c r="E142">
        <f>SUM(energy_project_total_consumption__3[[#This Row],[Water]]+energy_project_total_consumption__3[[#This Row],[Gas]]+energy_project_total_consumption__3[[#This Row],[Electricity]])</f>
        <v>80132.209999999992</v>
      </c>
      <c r="F142" t="s">
        <v>9</v>
      </c>
      <c r="G142">
        <v>2016</v>
      </c>
      <c r="H142" t="s">
        <v>32</v>
      </c>
      <c r="I142" t="s">
        <v>9</v>
      </c>
      <c r="J142" t="s">
        <v>143</v>
      </c>
      <c r="K142">
        <v>12290.57</v>
      </c>
    </row>
    <row r="143" spans="1:11" x14ac:dyDescent="0.35">
      <c r="A143" t="s">
        <v>13</v>
      </c>
      <c r="B143">
        <v>82363.28</v>
      </c>
      <c r="C143">
        <v>1350.67</v>
      </c>
      <c r="D143">
        <v>11577.57</v>
      </c>
      <c r="E143">
        <f>SUM(energy_project_total_consumption__3[[#This Row],[Water]]+energy_project_total_consumption__3[[#This Row],[Gas]]+energy_project_total_consumption__3[[#This Row],[Electricity]])</f>
        <v>95291.51999999999</v>
      </c>
      <c r="F143" t="s">
        <v>14</v>
      </c>
      <c r="G143">
        <v>2016</v>
      </c>
      <c r="H143" t="s">
        <v>32</v>
      </c>
      <c r="I143" t="s">
        <v>15</v>
      </c>
      <c r="J143" t="s">
        <v>141</v>
      </c>
      <c r="K143">
        <v>82363.28</v>
      </c>
    </row>
    <row r="144" spans="1:11" x14ac:dyDescent="0.35">
      <c r="A144" t="s">
        <v>13</v>
      </c>
      <c r="B144">
        <v>82363.28</v>
      </c>
      <c r="C144">
        <v>1350.67</v>
      </c>
      <c r="D144">
        <v>11577.57</v>
      </c>
      <c r="E144">
        <f>SUM(energy_project_total_consumption__3[[#This Row],[Water]]+energy_project_total_consumption__3[[#This Row],[Gas]]+energy_project_total_consumption__3[[#This Row],[Electricity]])</f>
        <v>95291.51999999999</v>
      </c>
      <c r="F144" t="s">
        <v>14</v>
      </c>
      <c r="G144">
        <v>2016</v>
      </c>
      <c r="H144" t="s">
        <v>32</v>
      </c>
      <c r="I144" t="s">
        <v>15</v>
      </c>
      <c r="J144" t="s">
        <v>142</v>
      </c>
      <c r="K144">
        <v>1350.67</v>
      </c>
    </row>
    <row r="145" spans="1:11" x14ac:dyDescent="0.35">
      <c r="A145" t="s">
        <v>13</v>
      </c>
      <c r="B145">
        <v>82363.28</v>
      </c>
      <c r="C145">
        <v>1350.67</v>
      </c>
      <c r="D145">
        <v>11577.57</v>
      </c>
      <c r="E145">
        <f>SUM(energy_project_total_consumption__3[[#This Row],[Water]]+energy_project_total_consumption__3[[#This Row],[Gas]]+energy_project_total_consumption__3[[#This Row],[Electricity]])</f>
        <v>95291.51999999999</v>
      </c>
      <c r="F145" t="s">
        <v>14</v>
      </c>
      <c r="G145">
        <v>2016</v>
      </c>
      <c r="H145" t="s">
        <v>32</v>
      </c>
      <c r="I145" t="s">
        <v>15</v>
      </c>
      <c r="J145" t="s">
        <v>143</v>
      </c>
      <c r="K145">
        <v>11577.57</v>
      </c>
    </row>
    <row r="146" spans="1:11" x14ac:dyDescent="0.35">
      <c r="A146" t="s">
        <v>16</v>
      </c>
      <c r="B146">
        <v>63844.81</v>
      </c>
      <c r="C146">
        <v>1219.23</v>
      </c>
      <c r="D146">
        <v>7842.07</v>
      </c>
      <c r="E146">
        <f>SUM(energy_project_total_consumption__3[[#This Row],[Water]]+energy_project_total_consumption__3[[#This Row],[Gas]]+energy_project_total_consumption__3[[#This Row],[Electricity]])</f>
        <v>72906.11</v>
      </c>
      <c r="F146" t="s">
        <v>17</v>
      </c>
      <c r="G146">
        <v>2016</v>
      </c>
      <c r="H146" t="s">
        <v>32</v>
      </c>
      <c r="I146" t="s">
        <v>18</v>
      </c>
      <c r="J146" t="s">
        <v>141</v>
      </c>
      <c r="K146">
        <v>63844.81</v>
      </c>
    </row>
    <row r="147" spans="1:11" x14ac:dyDescent="0.35">
      <c r="A147" t="s">
        <v>16</v>
      </c>
      <c r="B147">
        <v>63844.81</v>
      </c>
      <c r="C147">
        <v>1219.23</v>
      </c>
      <c r="D147">
        <v>7842.07</v>
      </c>
      <c r="E147">
        <f>SUM(energy_project_total_consumption__3[[#This Row],[Water]]+energy_project_total_consumption__3[[#This Row],[Gas]]+energy_project_total_consumption__3[[#This Row],[Electricity]])</f>
        <v>72906.11</v>
      </c>
      <c r="F147" t="s">
        <v>17</v>
      </c>
      <c r="G147">
        <v>2016</v>
      </c>
      <c r="H147" t="s">
        <v>32</v>
      </c>
      <c r="I147" t="s">
        <v>18</v>
      </c>
      <c r="J147" t="s">
        <v>142</v>
      </c>
      <c r="K147">
        <v>1219.23</v>
      </c>
    </row>
    <row r="148" spans="1:11" x14ac:dyDescent="0.35">
      <c r="A148" t="s">
        <v>16</v>
      </c>
      <c r="B148">
        <v>63844.81</v>
      </c>
      <c r="C148">
        <v>1219.23</v>
      </c>
      <c r="D148">
        <v>7842.07</v>
      </c>
      <c r="E148">
        <f>SUM(energy_project_total_consumption__3[[#This Row],[Water]]+energy_project_total_consumption__3[[#This Row],[Gas]]+energy_project_total_consumption__3[[#This Row],[Electricity]])</f>
        <v>72906.11</v>
      </c>
      <c r="F148" t="s">
        <v>17</v>
      </c>
      <c r="G148">
        <v>2016</v>
      </c>
      <c r="H148" t="s">
        <v>32</v>
      </c>
      <c r="I148" t="s">
        <v>18</v>
      </c>
      <c r="J148" t="s">
        <v>143</v>
      </c>
      <c r="K148">
        <v>7842.07</v>
      </c>
    </row>
    <row r="149" spans="1:11" x14ac:dyDescent="0.35">
      <c r="A149" t="s">
        <v>19</v>
      </c>
      <c r="B149">
        <v>145785.56</v>
      </c>
      <c r="C149">
        <v>1426.62</v>
      </c>
      <c r="D149">
        <v>8165.09</v>
      </c>
      <c r="E149">
        <f>SUM(energy_project_total_consumption__3[[#This Row],[Water]]+energy_project_total_consumption__3[[#This Row],[Gas]]+energy_project_total_consumption__3[[#This Row],[Electricity]])</f>
        <v>155377.26999999999</v>
      </c>
      <c r="F149" t="s">
        <v>20</v>
      </c>
      <c r="G149">
        <v>2016</v>
      </c>
      <c r="H149" t="s">
        <v>32</v>
      </c>
      <c r="I149" t="s">
        <v>21</v>
      </c>
      <c r="J149" t="s">
        <v>141</v>
      </c>
      <c r="K149">
        <v>145785.56</v>
      </c>
    </row>
    <row r="150" spans="1:11" x14ac:dyDescent="0.35">
      <c r="A150" t="s">
        <v>19</v>
      </c>
      <c r="B150">
        <v>145785.56</v>
      </c>
      <c r="C150">
        <v>1426.62</v>
      </c>
      <c r="D150">
        <v>8165.09</v>
      </c>
      <c r="E150">
        <f>SUM(energy_project_total_consumption__3[[#This Row],[Water]]+energy_project_total_consumption__3[[#This Row],[Gas]]+energy_project_total_consumption__3[[#This Row],[Electricity]])</f>
        <v>155377.26999999999</v>
      </c>
      <c r="F150" t="s">
        <v>20</v>
      </c>
      <c r="G150">
        <v>2016</v>
      </c>
      <c r="H150" t="s">
        <v>32</v>
      </c>
      <c r="I150" t="s">
        <v>21</v>
      </c>
      <c r="J150" t="s">
        <v>142</v>
      </c>
      <c r="K150">
        <v>1426.62</v>
      </c>
    </row>
    <row r="151" spans="1:11" x14ac:dyDescent="0.35">
      <c r="A151" t="s">
        <v>19</v>
      </c>
      <c r="B151">
        <v>145785.56</v>
      </c>
      <c r="C151">
        <v>1426.62</v>
      </c>
      <c r="D151">
        <v>8165.09</v>
      </c>
      <c r="E151">
        <f>SUM(energy_project_total_consumption__3[[#This Row],[Water]]+energy_project_total_consumption__3[[#This Row],[Gas]]+energy_project_total_consumption__3[[#This Row],[Electricity]])</f>
        <v>155377.26999999999</v>
      </c>
      <c r="F151" t="s">
        <v>20</v>
      </c>
      <c r="G151">
        <v>2016</v>
      </c>
      <c r="H151" t="s">
        <v>32</v>
      </c>
      <c r="I151" t="s">
        <v>21</v>
      </c>
      <c r="J151" t="s">
        <v>143</v>
      </c>
      <c r="K151">
        <v>8165.09</v>
      </c>
    </row>
    <row r="152" spans="1:11" x14ac:dyDescent="0.35">
      <c r="A152" t="s">
        <v>22</v>
      </c>
      <c r="B152">
        <v>133161.12</v>
      </c>
      <c r="C152">
        <v>1490.17</v>
      </c>
      <c r="D152">
        <v>10847.83</v>
      </c>
      <c r="E152">
        <f>SUM(energy_project_total_consumption__3[[#This Row],[Water]]+energy_project_total_consumption__3[[#This Row],[Gas]]+energy_project_total_consumption__3[[#This Row],[Electricity]])</f>
        <v>145499.12</v>
      </c>
      <c r="F152" t="s">
        <v>23</v>
      </c>
      <c r="G152">
        <v>2016</v>
      </c>
      <c r="H152" t="s">
        <v>32</v>
      </c>
      <c r="I152" t="s">
        <v>24</v>
      </c>
      <c r="J152" t="s">
        <v>141</v>
      </c>
      <c r="K152">
        <v>133161.12</v>
      </c>
    </row>
    <row r="153" spans="1:11" x14ac:dyDescent="0.35">
      <c r="A153" t="s">
        <v>22</v>
      </c>
      <c r="B153">
        <v>133161.12</v>
      </c>
      <c r="C153">
        <v>1490.17</v>
      </c>
      <c r="D153">
        <v>10847.83</v>
      </c>
      <c r="E153">
        <f>SUM(energy_project_total_consumption__3[[#This Row],[Water]]+energy_project_total_consumption__3[[#This Row],[Gas]]+energy_project_total_consumption__3[[#This Row],[Electricity]])</f>
        <v>145499.12</v>
      </c>
      <c r="F153" t="s">
        <v>23</v>
      </c>
      <c r="G153">
        <v>2016</v>
      </c>
      <c r="H153" t="s">
        <v>32</v>
      </c>
      <c r="I153" t="s">
        <v>24</v>
      </c>
      <c r="J153" t="s">
        <v>142</v>
      </c>
      <c r="K153">
        <v>1490.17</v>
      </c>
    </row>
    <row r="154" spans="1:11" x14ac:dyDescent="0.35">
      <c r="A154" t="s">
        <v>22</v>
      </c>
      <c r="B154">
        <v>133161.12</v>
      </c>
      <c r="C154">
        <v>1490.17</v>
      </c>
      <c r="D154">
        <v>10847.83</v>
      </c>
      <c r="E154">
        <f>SUM(energy_project_total_consumption__3[[#This Row],[Water]]+energy_project_total_consumption__3[[#This Row],[Gas]]+energy_project_total_consumption__3[[#This Row],[Electricity]])</f>
        <v>145499.12</v>
      </c>
      <c r="F154" t="s">
        <v>23</v>
      </c>
      <c r="G154">
        <v>2016</v>
      </c>
      <c r="H154" t="s">
        <v>32</v>
      </c>
      <c r="I154" t="s">
        <v>24</v>
      </c>
      <c r="J154" t="s">
        <v>143</v>
      </c>
      <c r="K154">
        <v>10847.83</v>
      </c>
    </row>
    <row r="155" spans="1:11" x14ac:dyDescent="0.35">
      <c r="A155" t="s">
        <v>25</v>
      </c>
      <c r="B155">
        <v>147744.76</v>
      </c>
      <c r="C155">
        <v>1620.68</v>
      </c>
      <c r="D155">
        <v>14912.24</v>
      </c>
      <c r="E155">
        <f>SUM(energy_project_total_consumption__3[[#This Row],[Water]]+energy_project_total_consumption__3[[#This Row],[Gas]]+energy_project_total_consumption__3[[#This Row],[Electricity]])</f>
        <v>164277.68</v>
      </c>
      <c r="F155" t="s">
        <v>17</v>
      </c>
      <c r="G155">
        <v>2016</v>
      </c>
      <c r="H155" t="s">
        <v>32</v>
      </c>
      <c r="I155" t="s">
        <v>18</v>
      </c>
      <c r="J155" t="s">
        <v>141</v>
      </c>
      <c r="K155">
        <v>147744.76</v>
      </c>
    </row>
    <row r="156" spans="1:11" x14ac:dyDescent="0.35">
      <c r="A156" t="s">
        <v>25</v>
      </c>
      <c r="B156">
        <v>147744.76</v>
      </c>
      <c r="C156">
        <v>1620.68</v>
      </c>
      <c r="D156">
        <v>14912.24</v>
      </c>
      <c r="E156">
        <f>SUM(energy_project_total_consumption__3[[#This Row],[Water]]+energy_project_total_consumption__3[[#This Row],[Gas]]+energy_project_total_consumption__3[[#This Row],[Electricity]])</f>
        <v>164277.68</v>
      </c>
      <c r="F156" t="s">
        <v>17</v>
      </c>
      <c r="G156">
        <v>2016</v>
      </c>
      <c r="H156" t="s">
        <v>32</v>
      </c>
      <c r="I156" t="s">
        <v>18</v>
      </c>
      <c r="J156" t="s">
        <v>142</v>
      </c>
      <c r="K156">
        <v>1620.68</v>
      </c>
    </row>
    <row r="157" spans="1:11" x14ac:dyDescent="0.35">
      <c r="A157" t="s">
        <v>25</v>
      </c>
      <c r="B157">
        <v>147744.76</v>
      </c>
      <c r="C157">
        <v>1620.68</v>
      </c>
      <c r="D157">
        <v>14912.24</v>
      </c>
      <c r="E157">
        <f>SUM(energy_project_total_consumption__3[[#This Row],[Water]]+energy_project_total_consumption__3[[#This Row],[Gas]]+energy_project_total_consumption__3[[#This Row],[Electricity]])</f>
        <v>164277.68</v>
      </c>
      <c r="F157" t="s">
        <v>17</v>
      </c>
      <c r="G157">
        <v>2016</v>
      </c>
      <c r="H157" t="s">
        <v>32</v>
      </c>
      <c r="I157" t="s">
        <v>18</v>
      </c>
      <c r="J157" t="s">
        <v>143</v>
      </c>
      <c r="K157">
        <v>14912.24</v>
      </c>
    </row>
    <row r="158" spans="1:11" x14ac:dyDescent="0.35">
      <c r="A158" t="s">
        <v>26</v>
      </c>
      <c r="B158">
        <v>142609.29999999999</v>
      </c>
      <c r="C158">
        <v>1477.46</v>
      </c>
      <c r="D158">
        <v>8618.6200000000008</v>
      </c>
      <c r="E158">
        <f>SUM(energy_project_total_consumption__3[[#This Row],[Water]]+energy_project_total_consumption__3[[#This Row],[Gas]]+energy_project_total_consumption__3[[#This Row],[Electricity]])</f>
        <v>152705.37999999998</v>
      </c>
      <c r="F158" t="s">
        <v>17</v>
      </c>
      <c r="G158">
        <v>2016</v>
      </c>
      <c r="H158" t="s">
        <v>32</v>
      </c>
      <c r="I158" t="s">
        <v>18</v>
      </c>
      <c r="J158" t="s">
        <v>141</v>
      </c>
      <c r="K158">
        <v>142609.29999999999</v>
      </c>
    </row>
    <row r="159" spans="1:11" x14ac:dyDescent="0.35">
      <c r="A159" t="s">
        <v>26</v>
      </c>
      <c r="B159">
        <v>142609.29999999999</v>
      </c>
      <c r="C159">
        <v>1477.46</v>
      </c>
      <c r="D159">
        <v>8618.6200000000008</v>
      </c>
      <c r="E159">
        <f>SUM(energy_project_total_consumption__3[[#This Row],[Water]]+energy_project_total_consumption__3[[#This Row],[Gas]]+energy_project_total_consumption__3[[#This Row],[Electricity]])</f>
        <v>152705.37999999998</v>
      </c>
      <c r="F159" t="s">
        <v>17</v>
      </c>
      <c r="G159">
        <v>2016</v>
      </c>
      <c r="H159" t="s">
        <v>32</v>
      </c>
      <c r="I159" t="s">
        <v>18</v>
      </c>
      <c r="J159" t="s">
        <v>142</v>
      </c>
      <c r="K159">
        <v>1477.46</v>
      </c>
    </row>
    <row r="160" spans="1:11" x14ac:dyDescent="0.35">
      <c r="A160" t="s">
        <v>26</v>
      </c>
      <c r="B160">
        <v>142609.29999999999</v>
      </c>
      <c r="C160">
        <v>1477.46</v>
      </c>
      <c r="D160">
        <v>8618.6200000000008</v>
      </c>
      <c r="E160">
        <f>SUM(energy_project_total_consumption__3[[#This Row],[Water]]+energy_project_total_consumption__3[[#This Row],[Gas]]+energy_project_total_consumption__3[[#This Row],[Electricity]])</f>
        <v>152705.37999999998</v>
      </c>
      <c r="F160" t="s">
        <v>17</v>
      </c>
      <c r="G160">
        <v>2016</v>
      </c>
      <c r="H160" t="s">
        <v>32</v>
      </c>
      <c r="I160" t="s">
        <v>18</v>
      </c>
      <c r="J160" t="s">
        <v>143</v>
      </c>
      <c r="K160">
        <v>8618.6200000000008</v>
      </c>
    </row>
    <row r="161" spans="1:11" x14ac:dyDescent="0.35">
      <c r="A161" t="s">
        <v>27</v>
      </c>
      <c r="B161">
        <v>142398.81</v>
      </c>
      <c r="C161">
        <v>1285.26</v>
      </c>
      <c r="D161">
        <v>14753.21</v>
      </c>
      <c r="E161">
        <f>SUM(energy_project_total_consumption__3[[#This Row],[Water]]+energy_project_total_consumption__3[[#This Row],[Gas]]+energy_project_total_consumption__3[[#This Row],[Electricity]])</f>
        <v>158437.28</v>
      </c>
      <c r="F161" t="s">
        <v>14</v>
      </c>
      <c r="G161">
        <v>2016</v>
      </c>
      <c r="H161" t="s">
        <v>32</v>
      </c>
      <c r="I161" t="s">
        <v>15</v>
      </c>
      <c r="J161" t="s">
        <v>141</v>
      </c>
      <c r="K161">
        <v>142398.81</v>
      </c>
    </row>
    <row r="162" spans="1:11" x14ac:dyDescent="0.35">
      <c r="A162" t="s">
        <v>27</v>
      </c>
      <c r="B162">
        <v>142398.81</v>
      </c>
      <c r="C162">
        <v>1285.26</v>
      </c>
      <c r="D162">
        <v>14753.21</v>
      </c>
      <c r="E162">
        <f>SUM(energy_project_total_consumption__3[[#This Row],[Water]]+energy_project_total_consumption__3[[#This Row],[Gas]]+energy_project_total_consumption__3[[#This Row],[Electricity]])</f>
        <v>158437.28</v>
      </c>
      <c r="F162" t="s">
        <v>14</v>
      </c>
      <c r="G162">
        <v>2016</v>
      </c>
      <c r="H162" t="s">
        <v>32</v>
      </c>
      <c r="I162" t="s">
        <v>15</v>
      </c>
      <c r="J162" t="s">
        <v>142</v>
      </c>
      <c r="K162">
        <v>1285.26</v>
      </c>
    </row>
    <row r="163" spans="1:11" x14ac:dyDescent="0.35">
      <c r="A163" t="s">
        <v>27</v>
      </c>
      <c r="B163">
        <v>142398.81</v>
      </c>
      <c r="C163">
        <v>1285.26</v>
      </c>
      <c r="D163">
        <v>14753.21</v>
      </c>
      <c r="E163">
        <f>SUM(energy_project_total_consumption__3[[#This Row],[Water]]+energy_project_total_consumption__3[[#This Row],[Gas]]+energy_project_total_consumption__3[[#This Row],[Electricity]])</f>
        <v>158437.28</v>
      </c>
      <c r="F163" t="s">
        <v>14</v>
      </c>
      <c r="G163">
        <v>2016</v>
      </c>
      <c r="H163" t="s">
        <v>32</v>
      </c>
      <c r="I163" t="s">
        <v>15</v>
      </c>
      <c r="J163" t="s">
        <v>143</v>
      </c>
      <c r="K163">
        <v>14753.21</v>
      </c>
    </row>
    <row r="164" spans="1:11" x14ac:dyDescent="0.35">
      <c r="A164" t="s">
        <v>28</v>
      </c>
      <c r="B164">
        <v>154672.01999999999</v>
      </c>
      <c r="C164">
        <v>1355.94</v>
      </c>
      <c r="D164">
        <v>10583.4</v>
      </c>
      <c r="E164">
        <f>SUM(energy_project_total_consumption__3[[#This Row],[Water]]+energy_project_total_consumption__3[[#This Row],[Gas]]+energy_project_total_consumption__3[[#This Row],[Electricity]])</f>
        <v>166611.35999999999</v>
      </c>
      <c r="F164" t="s">
        <v>14</v>
      </c>
      <c r="G164">
        <v>2016</v>
      </c>
      <c r="H164" t="s">
        <v>32</v>
      </c>
      <c r="I164" t="s">
        <v>15</v>
      </c>
      <c r="J164" t="s">
        <v>141</v>
      </c>
      <c r="K164">
        <v>154672.01999999999</v>
      </c>
    </row>
    <row r="165" spans="1:11" x14ac:dyDescent="0.35">
      <c r="A165" t="s">
        <v>28</v>
      </c>
      <c r="B165">
        <v>154672.01999999999</v>
      </c>
      <c r="C165">
        <v>1355.94</v>
      </c>
      <c r="D165">
        <v>10583.4</v>
      </c>
      <c r="E165">
        <f>SUM(energy_project_total_consumption__3[[#This Row],[Water]]+energy_project_total_consumption__3[[#This Row],[Gas]]+energy_project_total_consumption__3[[#This Row],[Electricity]])</f>
        <v>166611.35999999999</v>
      </c>
      <c r="F165" t="s">
        <v>14</v>
      </c>
      <c r="G165">
        <v>2016</v>
      </c>
      <c r="H165" t="s">
        <v>32</v>
      </c>
      <c r="I165" t="s">
        <v>15</v>
      </c>
      <c r="J165" t="s">
        <v>142</v>
      </c>
      <c r="K165">
        <v>1355.94</v>
      </c>
    </row>
    <row r="166" spans="1:11" x14ac:dyDescent="0.35">
      <c r="A166" t="s">
        <v>28</v>
      </c>
      <c r="B166">
        <v>154672.01999999999</v>
      </c>
      <c r="C166">
        <v>1355.94</v>
      </c>
      <c r="D166">
        <v>10583.4</v>
      </c>
      <c r="E166">
        <f>SUM(energy_project_total_consumption__3[[#This Row],[Water]]+energy_project_total_consumption__3[[#This Row],[Gas]]+energy_project_total_consumption__3[[#This Row],[Electricity]])</f>
        <v>166611.35999999999</v>
      </c>
      <c r="F166" t="s">
        <v>14</v>
      </c>
      <c r="G166">
        <v>2016</v>
      </c>
      <c r="H166" t="s">
        <v>32</v>
      </c>
      <c r="I166" t="s">
        <v>15</v>
      </c>
      <c r="J166" t="s">
        <v>143</v>
      </c>
      <c r="K166">
        <v>10583.4</v>
      </c>
    </row>
    <row r="167" spans="1:11" x14ac:dyDescent="0.35">
      <c r="A167" t="s">
        <v>8</v>
      </c>
      <c r="B167">
        <v>103059.81</v>
      </c>
      <c r="C167">
        <v>1320.29</v>
      </c>
      <c r="D167">
        <v>6802.64</v>
      </c>
      <c r="E167">
        <f>SUM(energy_project_total_consumption__3[[#This Row],[Water]]+energy_project_total_consumption__3[[#This Row],[Gas]]+energy_project_total_consumption__3[[#This Row],[Electricity]])</f>
        <v>111182.73999999999</v>
      </c>
      <c r="F167" t="s">
        <v>9</v>
      </c>
      <c r="G167">
        <v>2016</v>
      </c>
      <c r="H167" t="s">
        <v>33</v>
      </c>
      <c r="I167" t="s">
        <v>9</v>
      </c>
      <c r="J167" t="s">
        <v>141</v>
      </c>
      <c r="K167">
        <v>103059.81</v>
      </c>
    </row>
    <row r="168" spans="1:11" x14ac:dyDescent="0.35">
      <c r="A168" t="s">
        <v>8</v>
      </c>
      <c r="B168">
        <v>103059.81</v>
      </c>
      <c r="C168">
        <v>1320.29</v>
      </c>
      <c r="D168">
        <v>6802.64</v>
      </c>
      <c r="E168">
        <f>SUM(energy_project_total_consumption__3[[#This Row],[Water]]+energy_project_total_consumption__3[[#This Row],[Gas]]+energy_project_total_consumption__3[[#This Row],[Electricity]])</f>
        <v>111182.73999999999</v>
      </c>
      <c r="F168" t="s">
        <v>9</v>
      </c>
      <c r="G168">
        <v>2016</v>
      </c>
      <c r="H168" t="s">
        <v>33</v>
      </c>
      <c r="I168" t="s">
        <v>9</v>
      </c>
      <c r="J168" t="s">
        <v>142</v>
      </c>
      <c r="K168">
        <v>1320.29</v>
      </c>
    </row>
    <row r="169" spans="1:11" x14ac:dyDescent="0.35">
      <c r="A169" t="s">
        <v>8</v>
      </c>
      <c r="B169">
        <v>103059.81</v>
      </c>
      <c r="C169">
        <v>1320.29</v>
      </c>
      <c r="D169">
        <v>6802.64</v>
      </c>
      <c r="E169">
        <f>SUM(energy_project_total_consumption__3[[#This Row],[Water]]+energy_project_total_consumption__3[[#This Row],[Gas]]+energy_project_total_consumption__3[[#This Row],[Electricity]])</f>
        <v>111182.73999999999</v>
      </c>
      <c r="F169" t="s">
        <v>9</v>
      </c>
      <c r="G169">
        <v>2016</v>
      </c>
      <c r="H169" t="s">
        <v>33</v>
      </c>
      <c r="I169" t="s">
        <v>9</v>
      </c>
      <c r="J169" t="s">
        <v>143</v>
      </c>
      <c r="K169">
        <v>6802.64</v>
      </c>
    </row>
    <row r="170" spans="1:11" x14ac:dyDescent="0.35">
      <c r="A170" t="s">
        <v>11</v>
      </c>
      <c r="B170">
        <v>111134.07</v>
      </c>
      <c r="C170">
        <v>1204.3499999999999</v>
      </c>
      <c r="D170">
        <v>14419.34</v>
      </c>
      <c r="E170">
        <f>SUM(energy_project_total_consumption__3[[#This Row],[Water]]+energy_project_total_consumption__3[[#This Row],[Gas]]+energy_project_total_consumption__3[[#This Row],[Electricity]])</f>
        <v>126757.76000000001</v>
      </c>
      <c r="F170" t="s">
        <v>9</v>
      </c>
      <c r="G170">
        <v>2016</v>
      </c>
      <c r="H170" t="s">
        <v>33</v>
      </c>
      <c r="I170" t="s">
        <v>9</v>
      </c>
      <c r="J170" t="s">
        <v>141</v>
      </c>
      <c r="K170">
        <v>111134.07</v>
      </c>
    </row>
    <row r="171" spans="1:11" x14ac:dyDescent="0.35">
      <c r="A171" t="s">
        <v>11</v>
      </c>
      <c r="B171">
        <v>111134.07</v>
      </c>
      <c r="C171">
        <v>1204.3499999999999</v>
      </c>
      <c r="D171">
        <v>14419.34</v>
      </c>
      <c r="E171">
        <f>SUM(energy_project_total_consumption__3[[#This Row],[Water]]+energy_project_total_consumption__3[[#This Row],[Gas]]+energy_project_total_consumption__3[[#This Row],[Electricity]])</f>
        <v>126757.76000000001</v>
      </c>
      <c r="F171" t="s">
        <v>9</v>
      </c>
      <c r="G171">
        <v>2016</v>
      </c>
      <c r="H171" t="s">
        <v>33</v>
      </c>
      <c r="I171" t="s">
        <v>9</v>
      </c>
      <c r="J171" t="s">
        <v>142</v>
      </c>
      <c r="K171">
        <v>1204.3499999999999</v>
      </c>
    </row>
    <row r="172" spans="1:11" x14ac:dyDescent="0.35">
      <c r="A172" t="s">
        <v>11</v>
      </c>
      <c r="B172">
        <v>111134.07</v>
      </c>
      <c r="C172">
        <v>1204.3499999999999</v>
      </c>
      <c r="D172">
        <v>14419.34</v>
      </c>
      <c r="E172">
        <f>SUM(energy_project_total_consumption__3[[#This Row],[Water]]+energy_project_total_consumption__3[[#This Row],[Gas]]+energy_project_total_consumption__3[[#This Row],[Electricity]])</f>
        <v>126757.76000000001</v>
      </c>
      <c r="F172" t="s">
        <v>9</v>
      </c>
      <c r="G172">
        <v>2016</v>
      </c>
      <c r="H172" t="s">
        <v>33</v>
      </c>
      <c r="I172" t="s">
        <v>9</v>
      </c>
      <c r="J172" t="s">
        <v>143</v>
      </c>
      <c r="K172">
        <v>14419.34</v>
      </c>
    </row>
    <row r="173" spans="1:11" x14ac:dyDescent="0.35">
      <c r="A173" t="s">
        <v>12</v>
      </c>
      <c r="B173">
        <v>67126.47</v>
      </c>
      <c r="C173">
        <v>1224.19</v>
      </c>
      <c r="D173">
        <v>15273.39</v>
      </c>
      <c r="E173">
        <f>SUM(energy_project_total_consumption__3[[#This Row],[Water]]+energy_project_total_consumption__3[[#This Row],[Gas]]+energy_project_total_consumption__3[[#This Row],[Electricity]])</f>
        <v>83624.05</v>
      </c>
      <c r="F173" t="s">
        <v>9</v>
      </c>
      <c r="G173">
        <v>2016</v>
      </c>
      <c r="H173" t="s">
        <v>33</v>
      </c>
      <c r="I173" t="s">
        <v>9</v>
      </c>
      <c r="J173" t="s">
        <v>141</v>
      </c>
      <c r="K173">
        <v>67126.47</v>
      </c>
    </row>
    <row r="174" spans="1:11" x14ac:dyDescent="0.35">
      <c r="A174" t="s">
        <v>12</v>
      </c>
      <c r="B174">
        <v>67126.47</v>
      </c>
      <c r="C174">
        <v>1224.19</v>
      </c>
      <c r="D174">
        <v>15273.39</v>
      </c>
      <c r="E174">
        <f>SUM(energy_project_total_consumption__3[[#This Row],[Water]]+energy_project_total_consumption__3[[#This Row],[Gas]]+energy_project_total_consumption__3[[#This Row],[Electricity]])</f>
        <v>83624.05</v>
      </c>
      <c r="F174" t="s">
        <v>9</v>
      </c>
      <c r="G174">
        <v>2016</v>
      </c>
      <c r="H174" t="s">
        <v>33</v>
      </c>
      <c r="I174" t="s">
        <v>9</v>
      </c>
      <c r="J174" t="s">
        <v>142</v>
      </c>
      <c r="K174">
        <v>1224.19</v>
      </c>
    </row>
    <row r="175" spans="1:11" x14ac:dyDescent="0.35">
      <c r="A175" t="s">
        <v>12</v>
      </c>
      <c r="B175">
        <v>67126.47</v>
      </c>
      <c r="C175">
        <v>1224.19</v>
      </c>
      <c r="D175">
        <v>15273.39</v>
      </c>
      <c r="E175">
        <f>SUM(energy_project_total_consumption__3[[#This Row],[Water]]+energy_project_total_consumption__3[[#This Row],[Gas]]+energy_project_total_consumption__3[[#This Row],[Electricity]])</f>
        <v>83624.05</v>
      </c>
      <c r="F175" t="s">
        <v>9</v>
      </c>
      <c r="G175">
        <v>2016</v>
      </c>
      <c r="H175" t="s">
        <v>33</v>
      </c>
      <c r="I175" t="s">
        <v>9</v>
      </c>
      <c r="J175" t="s">
        <v>143</v>
      </c>
      <c r="K175">
        <v>15273.39</v>
      </c>
    </row>
    <row r="176" spans="1:11" x14ac:dyDescent="0.35">
      <c r="A176" t="s">
        <v>13</v>
      </c>
      <c r="B176">
        <v>123309.63</v>
      </c>
      <c r="C176">
        <v>842.58</v>
      </c>
      <c r="D176">
        <v>13416.18</v>
      </c>
      <c r="E176">
        <f>SUM(energy_project_total_consumption__3[[#This Row],[Water]]+energy_project_total_consumption__3[[#This Row],[Gas]]+energy_project_total_consumption__3[[#This Row],[Electricity]])</f>
        <v>137568.39000000001</v>
      </c>
      <c r="F176" t="s">
        <v>14</v>
      </c>
      <c r="G176">
        <v>2016</v>
      </c>
      <c r="H176" t="s">
        <v>33</v>
      </c>
      <c r="I176" t="s">
        <v>15</v>
      </c>
      <c r="J176" t="s">
        <v>141</v>
      </c>
      <c r="K176">
        <v>123309.63</v>
      </c>
    </row>
    <row r="177" spans="1:11" x14ac:dyDescent="0.35">
      <c r="A177" t="s">
        <v>13</v>
      </c>
      <c r="B177">
        <v>123309.63</v>
      </c>
      <c r="C177">
        <v>842.58</v>
      </c>
      <c r="D177">
        <v>13416.18</v>
      </c>
      <c r="E177">
        <f>SUM(energy_project_total_consumption__3[[#This Row],[Water]]+energy_project_total_consumption__3[[#This Row],[Gas]]+energy_project_total_consumption__3[[#This Row],[Electricity]])</f>
        <v>137568.39000000001</v>
      </c>
      <c r="F177" t="s">
        <v>14</v>
      </c>
      <c r="G177">
        <v>2016</v>
      </c>
      <c r="H177" t="s">
        <v>33</v>
      </c>
      <c r="I177" t="s">
        <v>15</v>
      </c>
      <c r="J177" t="s">
        <v>142</v>
      </c>
      <c r="K177">
        <v>842.58</v>
      </c>
    </row>
    <row r="178" spans="1:11" x14ac:dyDescent="0.35">
      <c r="A178" t="s">
        <v>13</v>
      </c>
      <c r="B178">
        <v>123309.63</v>
      </c>
      <c r="C178">
        <v>842.58</v>
      </c>
      <c r="D178">
        <v>13416.18</v>
      </c>
      <c r="E178">
        <f>SUM(energy_project_total_consumption__3[[#This Row],[Water]]+energy_project_total_consumption__3[[#This Row],[Gas]]+energy_project_total_consumption__3[[#This Row],[Electricity]])</f>
        <v>137568.39000000001</v>
      </c>
      <c r="F178" t="s">
        <v>14</v>
      </c>
      <c r="G178">
        <v>2016</v>
      </c>
      <c r="H178" t="s">
        <v>33</v>
      </c>
      <c r="I178" t="s">
        <v>15</v>
      </c>
      <c r="J178" t="s">
        <v>143</v>
      </c>
      <c r="K178">
        <v>13416.18</v>
      </c>
    </row>
    <row r="179" spans="1:11" x14ac:dyDescent="0.35">
      <c r="A179" t="s">
        <v>16</v>
      </c>
      <c r="B179">
        <v>151993.93</v>
      </c>
      <c r="C179">
        <v>1614.48</v>
      </c>
      <c r="D179">
        <v>12744.72</v>
      </c>
      <c r="E179">
        <f>SUM(energy_project_total_consumption__3[[#This Row],[Water]]+energy_project_total_consumption__3[[#This Row],[Gas]]+energy_project_total_consumption__3[[#This Row],[Electricity]])</f>
        <v>166353.13</v>
      </c>
      <c r="F179" t="s">
        <v>17</v>
      </c>
      <c r="G179">
        <v>2016</v>
      </c>
      <c r="H179" t="s">
        <v>33</v>
      </c>
      <c r="I179" t="s">
        <v>18</v>
      </c>
      <c r="J179" t="s">
        <v>141</v>
      </c>
      <c r="K179">
        <v>151993.93</v>
      </c>
    </row>
    <row r="180" spans="1:11" x14ac:dyDescent="0.35">
      <c r="A180" t="s">
        <v>16</v>
      </c>
      <c r="B180">
        <v>151993.93</v>
      </c>
      <c r="C180">
        <v>1614.48</v>
      </c>
      <c r="D180">
        <v>12744.72</v>
      </c>
      <c r="E180">
        <f>SUM(energy_project_total_consumption__3[[#This Row],[Water]]+energy_project_total_consumption__3[[#This Row],[Gas]]+energy_project_total_consumption__3[[#This Row],[Electricity]])</f>
        <v>166353.13</v>
      </c>
      <c r="F180" t="s">
        <v>17</v>
      </c>
      <c r="G180">
        <v>2016</v>
      </c>
      <c r="H180" t="s">
        <v>33</v>
      </c>
      <c r="I180" t="s">
        <v>18</v>
      </c>
      <c r="J180" t="s">
        <v>142</v>
      </c>
      <c r="K180">
        <v>1614.48</v>
      </c>
    </row>
    <row r="181" spans="1:11" x14ac:dyDescent="0.35">
      <c r="A181" t="s">
        <v>16</v>
      </c>
      <c r="B181">
        <v>151993.93</v>
      </c>
      <c r="C181">
        <v>1614.48</v>
      </c>
      <c r="D181">
        <v>12744.72</v>
      </c>
      <c r="E181">
        <f>SUM(energy_project_total_consumption__3[[#This Row],[Water]]+energy_project_total_consumption__3[[#This Row],[Gas]]+energy_project_total_consumption__3[[#This Row],[Electricity]])</f>
        <v>166353.13</v>
      </c>
      <c r="F181" t="s">
        <v>17</v>
      </c>
      <c r="G181">
        <v>2016</v>
      </c>
      <c r="H181" t="s">
        <v>33</v>
      </c>
      <c r="I181" t="s">
        <v>18</v>
      </c>
      <c r="J181" t="s">
        <v>143</v>
      </c>
      <c r="K181">
        <v>12744.72</v>
      </c>
    </row>
    <row r="182" spans="1:11" x14ac:dyDescent="0.35">
      <c r="A182" t="s">
        <v>19</v>
      </c>
      <c r="B182">
        <v>115080.06</v>
      </c>
      <c r="C182">
        <v>1392.21</v>
      </c>
      <c r="D182">
        <v>11136.75</v>
      </c>
      <c r="E182">
        <f>SUM(energy_project_total_consumption__3[[#This Row],[Water]]+energy_project_total_consumption__3[[#This Row],[Gas]]+energy_project_total_consumption__3[[#This Row],[Electricity]])</f>
        <v>127609.02</v>
      </c>
      <c r="F182" t="s">
        <v>20</v>
      </c>
      <c r="G182">
        <v>2016</v>
      </c>
      <c r="H182" t="s">
        <v>33</v>
      </c>
      <c r="I182" t="s">
        <v>21</v>
      </c>
      <c r="J182" t="s">
        <v>141</v>
      </c>
      <c r="K182">
        <v>115080.06</v>
      </c>
    </row>
    <row r="183" spans="1:11" x14ac:dyDescent="0.35">
      <c r="A183" t="s">
        <v>19</v>
      </c>
      <c r="B183">
        <v>115080.06</v>
      </c>
      <c r="C183">
        <v>1392.21</v>
      </c>
      <c r="D183">
        <v>11136.75</v>
      </c>
      <c r="E183">
        <f>SUM(energy_project_total_consumption__3[[#This Row],[Water]]+energy_project_total_consumption__3[[#This Row],[Gas]]+energy_project_total_consumption__3[[#This Row],[Electricity]])</f>
        <v>127609.02</v>
      </c>
      <c r="F183" t="s">
        <v>20</v>
      </c>
      <c r="G183">
        <v>2016</v>
      </c>
      <c r="H183" t="s">
        <v>33</v>
      </c>
      <c r="I183" t="s">
        <v>21</v>
      </c>
      <c r="J183" t="s">
        <v>142</v>
      </c>
      <c r="K183">
        <v>1392.21</v>
      </c>
    </row>
    <row r="184" spans="1:11" x14ac:dyDescent="0.35">
      <c r="A184" t="s">
        <v>19</v>
      </c>
      <c r="B184">
        <v>115080.06</v>
      </c>
      <c r="C184">
        <v>1392.21</v>
      </c>
      <c r="D184">
        <v>11136.75</v>
      </c>
      <c r="E184">
        <f>SUM(energy_project_total_consumption__3[[#This Row],[Water]]+energy_project_total_consumption__3[[#This Row],[Gas]]+energy_project_total_consumption__3[[#This Row],[Electricity]])</f>
        <v>127609.02</v>
      </c>
      <c r="F184" t="s">
        <v>20</v>
      </c>
      <c r="G184">
        <v>2016</v>
      </c>
      <c r="H184" t="s">
        <v>33</v>
      </c>
      <c r="I184" t="s">
        <v>21</v>
      </c>
      <c r="J184" t="s">
        <v>143</v>
      </c>
      <c r="K184">
        <v>11136.75</v>
      </c>
    </row>
    <row r="185" spans="1:11" x14ac:dyDescent="0.35">
      <c r="A185" t="s">
        <v>22</v>
      </c>
      <c r="B185">
        <v>154690.93</v>
      </c>
      <c r="C185">
        <v>992.31</v>
      </c>
      <c r="D185">
        <v>14564.11</v>
      </c>
      <c r="E185">
        <f>SUM(energy_project_total_consumption__3[[#This Row],[Water]]+energy_project_total_consumption__3[[#This Row],[Gas]]+energy_project_total_consumption__3[[#This Row],[Electricity]])</f>
        <v>170247.34999999998</v>
      </c>
      <c r="F185" t="s">
        <v>23</v>
      </c>
      <c r="G185">
        <v>2016</v>
      </c>
      <c r="H185" t="s">
        <v>33</v>
      </c>
      <c r="I185" t="s">
        <v>24</v>
      </c>
      <c r="J185" t="s">
        <v>141</v>
      </c>
      <c r="K185">
        <v>154690.93</v>
      </c>
    </row>
    <row r="186" spans="1:11" x14ac:dyDescent="0.35">
      <c r="A186" t="s">
        <v>22</v>
      </c>
      <c r="B186">
        <v>154690.93</v>
      </c>
      <c r="C186">
        <v>992.31</v>
      </c>
      <c r="D186">
        <v>14564.11</v>
      </c>
      <c r="E186">
        <f>SUM(energy_project_total_consumption__3[[#This Row],[Water]]+energy_project_total_consumption__3[[#This Row],[Gas]]+energy_project_total_consumption__3[[#This Row],[Electricity]])</f>
        <v>170247.34999999998</v>
      </c>
      <c r="F186" t="s">
        <v>23</v>
      </c>
      <c r="G186">
        <v>2016</v>
      </c>
      <c r="H186" t="s">
        <v>33</v>
      </c>
      <c r="I186" t="s">
        <v>24</v>
      </c>
      <c r="J186" t="s">
        <v>142</v>
      </c>
      <c r="K186">
        <v>992.31</v>
      </c>
    </row>
    <row r="187" spans="1:11" x14ac:dyDescent="0.35">
      <c r="A187" t="s">
        <v>22</v>
      </c>
      <c r="B187">
        <v>154690.93</v>
      </c>
      <c r="C187">
        <v>992.31</v>
      </c>
      <c r="D187">
        <v>14564.11</v>
      </c>
      <c r="E187">
        <f>SUM(energy_project_total_consumption__3[[#This Row],[Water]]+energy_project_total_consumption__3[[#This Row],[Gas]]+energy_project_total_consumption__3[[#This Row],[Electricity]])</f>
        <v>170247.34999999998</v>
      </c>
      <c r="F187" t="s">
        <v>23</v>
      </c>
      <c r="G187">
        <v>2016</v>
      </c>
      <c r="H187" t="s">
        <v>33</v>
      </c>
      <c r="I187" t="s">
        <v>24</v>
      </c>
      <c r="J187" t="s">
        <v>143</v>
      </c>
      <c r="K187">
        <v>14564.11</v>
      </c>
    </row>
    <row r="188" spans="1:11" x14ac:dyDescent="0.35">
      <c r="A188" t="s">
        <v>25</v>
      </c>
      <c r="B188">
        <v>97074.02</v>
      </c>
      <c r="C188">
        <v>1267.9000000000001</v>
      </c>
      <c r="D188">
        <v>7373.97</v>
      </c>
      <c r="E188">
        <f>SUM(energy_project_total_consumption__3[[#This Row],[Water]]+energy_project_total_consumption__3[[#This Row],[Gas]]+energy_project_total_consumption__3[[#This Row],[Electricity]])</f>
        <v>105715.89</v>
      </c>
      <c r="F188" t="s">
        <v>17</v>
      </c>
      <c r="G188">
        <v>2016</v>
      </c>
      <c r="H188" t="s">
        <v>33</v>
      </c>
      <c r="I188" t="s">
        <v>18</v>
      </c>
      <c r="J188" t="s">
        <v>141</v>
      </c>
      <c r="K188">
        <v>97074.02</v>
      </c>
    </row>
    <row r="189" spans="1:11" x14ac:dyDescent="0.35">
      <c r="A189" t="s">
        <v>25</v>
      </c>
      <c r="B189">
        <v>97074.02</v>
      </c>
      <c r="C189">
        <v>1267.9000000000001</v>
      </c>
      <c r="D189">
        <v>7373.97</v>
      </c>
      <c r="E189">
        <f>SUM(energy_project_total_consumption__3[[#This Row],[Water]]+energy_project_total_consumption__3[[#This Row],[Gas]]+energy_project_total_consumption__3[[#This Row],[Electricity]])</f>
        <v>105715.89</v>
      </c>
      <c r="F189" t="s">
        <v>17</v>
      </c>
      <c r="G189">
        <v>2016</v>
      </c>
      <c r="H189" t="s">
        <v>33</v>
      </c>
      <c r="I189" t="s">
        <v>18</v>
      </c>
      <c r="J189" t="s">
        <v>142</v>
      </c>
      <c r="K189">
        <v>1267.9000000000001</v>
      </c>
    </row>
    <row r="190" spans="1:11" x14ac:dyDescent="0.35">
      <c r="A190" t="s">
        <v>25</v>
      </c>
      <c r="B190">
        <v>97074.02</v>
      </c>
      <c r="C190">
        <v>1267.9000000000001</v>
      </c>
      <c r="D190">
        <v>7373.97</v>
      </c>
      <c r="E190">
        <f>SUM(energy_project_total_consumption__3[[#This Row],[Water]]+energy_project_total_consumption__3[[#This Row],[Gas]]+energy_project_total_consumption__3[[#This Row],[Electricity]])</f>
        <v>105715.89</v>
      </c>
      <c r="F190" t="s">
        <v>17</v>
      </c>
      <c r="G190">
        <v>2016</v>
      </c>
      <c r="H190" t="s">
        <v>33</v>
      </c>
      <c r="I190" t="s">
        <v>18</v>
      </c>
      <c r="J190" t="s">
        <v>143</v>
      </c>
      <c r="K190">
        <v>7373.97</v>
      </c>
    </row>
    <row r="191" spans="1:11" x14ac:dyDescent="0.35">
      <c r="A191" t="s">
        <v>26</v>
      </c>
      <c r="B191">
        <v>98499.71</v>
      </c>
      <c r="C191">
        <v>890.94</v>
      </c>
      <c r="D191">
        <v>8255.61</v>
      </c>
      <c r="E191">
        <f>SUM(energy_project_total_consumption__3[[#This Row],[Water]]+energy_project_total_consumption__3[[#This Row],[Gas]]+energy_project_total_consumption__3[[#This Row],[Electricity]])</f>
        <v>107646.26000000001</v>
      </c>
      <c r="F191" t="s">
        <v>17</v>
      </c>
      <c r="G191">
        <v>2016</v>
      </c>
      <c r="H191" t="s">
        <v>33</v>
      </c>
      <c r="I191" t="s">
        <v>18</v>
      </c>
      <c r="J191" t="s">
        <v>141</v>
      </c>
      <c r="K191">
        <v>98499.71</v>
      </c>
    </row>
    <row r="192" spans="1:11" x14ac:dyDescent="0.35">
      <c r="A192" t="s">
        <v>26</v>
      </c>
      <c r="B192">
        <v>98499.71</v>
      </c>
      <c r="C192">
        <v>890.94</v>
      </c>
      <c r="D192">
        <v>8255.61</v>
      </c>
      <c r="E192">
        <f>SUM(energy_project_total_consumption__3[[#This Row],[Water]]+energy_project_total_consumption__3[[#This Row],[Gas]]+energy_project_total_consumption__3[[#This Row],[Electricity]])</f>
        <v>107646.26000000001</v>
      </c>
      <c r="F192" t="s">
        <v>17</v>
      </c>
      <c r="G192">
        <v>2016</v>
      </c>
      <c r="H192" t="s">
        <v>33</v>
      </c>
      <c r="I192" t="s">
        <v>18</v>
      </c>
      <c r="J192" t="s">
        <v>142</v>
      </c>
      <c r="K192">
        <v>890.94</v>
      </c>
    </row>
    <row r="193" spans="1:11" x14ac:dyDescent="0.35">
      <c r="A193" t="s">
        <v>26</v>
      </c>
      <c r="B193">
        <v>98499.71</v>
      </c>
      <c r="C193">
        <v>890.94</v>
      </c>
      <c r="D193">
        <v>8255.61</v>
      </c>
      <c r="E193">
        <f>SUM(energy_project_total_consumption__3[[#This Row],[Water]]+energy_project_total_consumption__3[[#This Row],[Gas]]+energy_project_total_consumption__3[[#This Row],[Electricity]])</f>
        <v>107646.26000000001</v>
      </c>
      <c r="F193" t="s">
        <v>17</v>
      </c>
      <c r="G193">
        <v>2016</v>
      </c>
      <c r="H193" t="s">
        <v>33</v>
      </c>
      <c r="I193" t="s">
        <v>18</v>
      </c>
      <c r="J193" t="s">
        <v>143</v>
      </c>
      <c r="K193">
        <v>8255.61</v>
      </c>
    </row>
    <row r="194" spans="1:11" x14ac:dyDescent="0.35">
      <c r="A194" t="s">
        <v>27</v>
      </c>
      <c r="B194">
        <v>114723.87</v>
      </c>
      <c r="C194">
        <v>763.22</v>
      </c>
      <c r="D194">
        <v>12882.05</v>
      </c>
      <c r="E194">
        <f>SUM(energy_project_total_consumption__3[[#This Row],[Water]]+energy_project_total_consumption__3[[#This Row],[Gas]]+energy_project_total_consumption__3[[#This Row],[Electricity]])</f>
        <v>128369.14</v>
      </c>
      <c r="F194" t="s">
        <v>14</v>
      </c>
      <c r="G194">
        <v>2016</v>
      </c>
      <c r="H194" t="s">
        <v>33</v>
      </c>
      <c r="I194" t="s">
        <v>15</v>
      </c>
      <c r="J194" t="s">
        <v>141</v>
      </c>
      <c r="K194">
        <v>114723.87</v>
      </c>
    </row>
    <row r="195" spans="1:11" x14ac:dyDescent="0.35">
      <c r="A195" t="s">
        <v>27</v>
      </c>
      <c r="B195">
        <v>114723.87</v>
      </c>
      <c r="C195">
        <v>763.22</v>
      </c>
      <c r="D195">
        <v>12882.05</v>
      </c>
      <c r="E195">
        <f>SUM(energy_project_total_consumption__3[[#This Row],[Water]]+energy_project_total_consumption__3[[#This Row],[Gas]]+energy_project_total_consumption__3[[#This Row],[Electricity]])</f>
        <v>128369.14</v>
      </c>
      <c r="F195" t="s">
        <v>14</v>
      </c>
      <c r="G195">
        <v>2016</v>
      </c>
      <c r="H195" t="s">
        <v>33</v>
      </c>
      <c r="I195" t="s">
        <v>15</v>
      </c>
      <c r="J195" t="s">
        <v>142</v>
      </c>
      <c r="K195">
        <v>763.22</v>
      </c>
    </row>
    <row r="196" spans="1:11" x14ac:dyDescent="0.35">
      <c r="A196" t="s">
        <v>27</v>
      </c>
      <c r="B196">
        <v>114723.87</v>
      </c>
      <c r="C196">
        <v>763.22</v>
      </c>
      <c r="D196">
        <v>12882.05</v>
      </c>
      <c r="E196">
        <f>SUM(energy_project_total_consumption__3[[#This Row],[Water]]+energy_project_total_consumption__3[[#This Row],[Gas]]+energy_project_total_consumption__3[[#This Row],[Electricity]])</f>
        <v>128369.14</v>
      </c>
      <c r="F196" t="s">
        <v>14</v>
      </c>
      <c r="G196">
        <v>2016</v>
      </c>
      <c r="H196" t="s">
        <v>33</v>
      </c>
      <c r="I196" t="s">
        <v>15</v>
      </c>
      <c r="J196" t="s">
        <v>143</v>
      </c>
      <c r="K196">
        <v>12882.05</v>
      </c>
    </row>
    <row r="197" spans="1:11" x14ac:dyDescent="0.35">
      <c r="A197" t="s">
        <v>28</v>
      </c>
      <c r="B197">
        <v>128595.44</v>
      </c>
      <c r="C197">
        <v>743.69</v>
      </c>
      <c r="D197">
        <v>10132.66</v>
      </c>
      <c r="E197">
        <f>SUM(energy_project_total_consumption__3[[#This Row],[Water]]+energy_project_total_consumption__3[[#This Row],[Gas]]+energy_project_total_consumption__3[[#This Row],[Electricity]])</f>
        <v>139471.79</v>
      </c>
      <c r="F197" t="s">
        <v>14</v>
      </c>
      <c r="G197">
        <v>2016</v>
      </c>
      <c r="H197" t="s">
        <v>33</v>
      </c>
      <c r="I197" t="s">
        <v>15</v>
      </c>
      <c r="J197" t="s">
        <v>141</v>
      </c>
      <c r="K197">
        <v>128595.44</v>
      </c>
    </row>
    <row r="198" spans="1:11" x14ac:dyDescent="0.35">
      <c r="A198" t="s">
        <v>28</v>
      </c>
      <c r="B198">
        <v>128595.44</v>
      </c>
      <c r="C198">
        <v>743.69</v>
      </c>
      <c r="D198">
        <v>10132.66</v>
      </c>
      <c r="E198">
        <f>SUM(energy_project_total_consumption__3[[#This Row],[Water]]+energy_project_total_consumption__3[[#This Row],[Gas]]+energy_project_total_consumption__3[[#This Row],[Electricity]])</f>
        <v>139471.79</v>
      </c>
      <c r="F198" t="s">
        <v>14</v>
      </c>
      <c r="G198">
        <v>2016</v>
      </c>
      <c r="H198" t="s">
        <v>33</v>
      </c>
      <c r="I198" t="s">
        <v>15</v>
      </c>
      <c r="J198" t="s">
        <v>142</v>
      </c>
      <c r="K198">
        <v>743.69</v>
      </c>
    </row>
    <row r="199" spans="1:11" x14ac:dyDescent="0.35">
      <c r="A199" t="s">
        <v>28</v>
      </c>
      <c r="B199">
        <v>128595.44</v>
      </c>
      <c r="C199">
        <v>743.69</v>
      </c>
      <c r="D199">
        <v>10132.66</v>
      </c>
      <c r="E199">
        <f>SUM(energy_project_total_consumption__3[[#This Row],[Water]]+energy_project_total_consumption__3[[#This Row],[Gas]]+energy_project_total_consumption__3[[#This Row],[Electricity]])</f>
        <v>139471.79</v>
      </c>
      <c r="F199" t="s">
        <v>14</v>
      </c>
      <c r="G199">
        <v>2016</v>
      </c>
      <c r="H199" t="s">
        <v>33</v>
      </c>
      <c r="I199" t="s">
        <v>15</v>
      </c>
      <c r="J199" t="s">
        <v>143</v>
      </c>
      <c r="K199">
        <v>10132.66</v>
      </c>
    </row>
    <row r="200" spans="1:11" x14ac:dyDescent="0.35">
      <c r="A200" t="s">
        <v>8</v>
      </c>
      <c r="B200">
        <v>142887.37</v>
      </c>
      <c r="C200">
        <v>1521.79</v>
      </c>
      <c r="D200">
        <v>8702.32</v>
      </c>
      <c r="E200">
        <f>SUM(energy_project_total_consumption__3[[#This Row],[Water]]+energy_project_total_consumption__3[[#This Row],[Gas]]+energy_project_total_consumption__3[[#This Row],[Electricity]])</f>
        <v>153111.48000000001</v>
      </c>
      <c r="F200" t="s">
        <v>9</v>
      </c>
      <c r="G200">
        <v>2016</v>
      </c>
      <c r="H200" t="s">
        <v>34</v>
      </c>
      <c r="I200" t="s">
        <v>9</v>
      </c>
      <c r="J200" t="s">
        <v>141</v>
      </c>
      <c r="K200">
        <v>142887.37</v>
      </c>
    </row>
    <row r="201" spans="1:11" x14ac:dyDescent="0.35">
      <c r="A201" t="s">
        <v>8</v>
      </c>
      <c r="B201">
        <v>142887.37</v>
      </c>
      <c r="C201">
        <v>1521.79</v>
      </c>
      <c r="D201">
        <v>8702.32</v>
      </c>
      <c r="E201">
        <f>SUM(energy_project_total_consumption__3[[#This Row],[Water]]+energy_project_total_consumption__3[[#This Row],[Gas]]+energy_project_total_consumption__3[[#This Row],[Electricity]])</f>
        <v>153111.48000000001</v>
      </c>
      <c r="F201" t="s">
        <v>9</v>
      </c>
      <c r="G201">
        <v>2016</v>
      </c>
      <c r="H201" t="s">
        <v>34</v>
      </c>
      <c r="I201" t="s">
        <v>9</v>
      </c>
      <c r="J201" t="s">
        <v>142</v>
      </c>
      <c r="K201">
        <v>1521.79</v>
      </c>
    </row>
    <row r="202" spans="1:11" x14ac:dyDescent="0.35">
      <c r="A202" t="s">
        <v>8</v>
      </c>
      <c r="B202">
        <v>142887.37</v>
      </c>
      <c r="C202">
        <v>1521.79</v>
      </c>
      <c r="D202">
        <v>8702.32</v>
      </c>
      <c r="E202">
        <f>SUM(energy_project_total_consumption__3[[#This Row],[Water]]+energy_project_total_consumption__3[[#This Row],[Gas]]+energy_project_total_consumption__3[[#This Row],[Electricity]])</f>
        <v>153111.48000000001</v>
      </c>
      <c r="F202" t="s">
        <v>9</v>
      </c>
      <c r="G202">
        <v>2016</v>
      </c>
      <c r="H202" t="s">
        <v>34</v>
      </c>
      <c r="I202" t="s">
        <v>9</v>
      </c>
      <c r="J202" t="s">
        <v>143</v>
      </c>
      <c r="K202">
        <v>8702.32</v>
      </c>
    </row>
    <row r="203" spans="1:11" x14ac:dyDescent="0.35">
      <c r="A203" t="s">
        <v>11</v>
      </c>
      <c r="B203">
        <v>79067.98</v>
      </c>
      <c r="C203">
        <v>1426.62</v>
      </c>
      <c r="D203">
        <v>6834.88</v>
      </c>
      <c r="E203">
        <f>SUM(energy_project_total_consumption__3[[#This Row],[Water]]+energy_project_total_consumption__3[[#This Row],[Gas]]+energy_project_total_consumption__3[[#This Row],[Electricity]])</f>
        <v>87329.48</v>
      </c>
      <c r="F203" t="s">
        <v>9</v>
      </c>
      <c r="G203">
        <v>2016</v>
      </c>
      <c r="H203" t="s">
        <v>34</v>
      </c>
      <c r="I203" t="s">
        <v>9</v>
      </c>
      <c r="J203" t="s">
        <v>141</v>
      </c>
      <c r="K203">
        <v>79067.98</v>
      </c>
    </row>
    <row r="204" spans="1:11" x14ac:dyDescent="0.35">
      <c r="A204" t="s">
        <v>11</v>
      </c>
      <c r="B204">
        <v>79067.98</v>
      </c>
      <c r="C204">
        <v>1426.62</v>
      </c>
      <c r="D204">
        <v>6834.88</v>
      </c>
      <c r="E204">
        <f>SUM(energy_project_total_consumption__3[[#This Row],[Water]]+energy_project_total_consumption__3[[#This Row],[Gas]]+energy_project_total_consumption__3[[#This Row],[Electricity]])</f>
        <v>87329.48</v>
      </c>
      <c r="F204" t="s">
        <v>9</v>
      </c>
      <c r="G204">
        <v>2016</v>
      </c>
      <c r="H204" t="s">
        <v>34</v>
      </c>
      <c r="I204" t="s">
        <v>9</v>
      </c>
      <c r="J204" t="s">
        <v>142</v>
      </c>
      <c r="K204">
        <v>1426.62</v>
      </c>
    </row>
    <row r="205" spans="1:11" x14ac:dyDescent="0.35">
      <c r="A205" t="s">
        <v>11</v>
      </c>
      <c r="B205">
        <v>79067.98</v>
      </c>
      <c r="C205">
        <v>1426.62</v>
      </c>
      <c r="D205">
        <v>6834.88</v>
      </c>
      <c r="E205">
        <f>SUM(energy_project_total_consumption__3[[#This Row],[Water]]+energy_project_total_consumption__3[[#This Row],[Gas]]+energy_project_total_consumption__3[[#This Row],[Electricity]])</f>
        <v>87329.48</v>
      </c>
      <c r="F205" t="s">
        <v>9</v>
      </c>
      <c r="G205">
        <v>2016</v>
      </c>
      <c r="H205" t="s">
        <v>34</v>
      </c>
      <c r="I205" t="s">
        <v>9</v>
      </c>
      <c r="J205" t="s">
        <v>143</v>
      </c>
      <c r="K205">
        <v>6834.88</v>
      </c>
    </row>
    <row r="206" spans="1:11" x14ac:dyDescent="0.35">
      <c r="A206" t="s">
        <v>12</v>
      </c>
      <c r="B206">
        <v>82713.58</v>
      </c>
      <c r="C206">
        <v>1257.3599999999999</v>
      </c>
      <c r="D206">
        <v>13087.89</v>
      </c>
      <c r="E206">
        <f>SUM(energy_project_total_consumption__3[[#This Row],[Water]]+energy_project_total_consumption__3[[#This Row],[Gas]]+energy_project_total_consumption__3[[#This Row],[Electricity]])</f>
        <v>97058.83</v>
      </c>
      <c r="F206" t="s">
        <v>9</v>
      </c>
      <c r="G206">
        <v>2016</v>
      </c>
      <c r="H206" t="s">
        <v>34</v>
      </c>
      <c r="I206" t="s">
        <v>9</v>
      </c>
      <c r="J206" t="s">
        <v>141</v>
      </c>
      <c r="K206">
        <v>82713.58</v>
      </c>
    </row>
    <row r="207" spans="1:11" x14ac:dyDescent="0.35">
      <c r="A207" t="s">
        <v>12</v>
      </c>
      <c r="B207">
        <v>82713.58</v>
      </c>
      <c r="C207">
        <v>1257.3599999999999</v>
      </c>
      <c r="D207">
        <v>13087.89</v>
      </c>
      <c r="E207">
        <f>SUM(energy_project_total_consumption__3[[#This Row],[Water]]+energy_project_total_consumption__3[[#This Row],[Gas]]+energy_project_total_consumption__3[[#This Row],[Electricity]])</f>
        <v>97058.83</v>
      </c>
      <c r="F207" t="s">
        <v>9</v>
      </c>
      <c r="G207">
        <v>2016</v>
      </c>
      <c r="H207" t="s">
        <v>34</v>
      </c>
      <c r="I207" t="s">
        <v>9</v>
      </c>
      <c r="J207" t="s">
        <v>142</v>
      </c>
      <c r="K207">
        <v>1257.3599999999999</v>
      </c>
    </row>
    <row r="208" spans="1:11" x14ac:dyDescent="0.35">
      <c r="A208" t="s">
        <v>12</v>
      </c>
      <c r="B208">
        <v>82713.58</v>
      </c>
      <c r="C208">
        <v>1257.3599999999999</v>
      </c>
      <c r="D208">
        <v>13087.89</v>
      </c>
      <c r="E208">
        <f>SUM(energy_project_total_consumption__3[[#This Row],[Water]]+energy_project_total_consumption__3[[#This Row],[Gas]]+energy_project_total_consumption__3[[#This Row],[Electricity]])</f>
        <v>97058.83</v>
      </c>
      <c r="F208" t="s">
        <v>9</v>
      </c>
      <c r="G208">
        <v>2016</v>
      </c>
      <c r="H208" t="s">
        <v>34</v>
      </c>
      <c r="I208" t="s">
        <v>9</v>
      </c>
      <c r="J208" t="s">
        <v>143</v>
      </c>
      <c r="K208">
        <v>13087.89</v>
      </c>
    </row>
    <row r="209" spans="1:11" x14ac:dyDescent="0.35">
      <c r="A209" t="s">
        <v>13</v>
      </c>
      <c r="B209">
        <v>136071.09</v>
      </c>
      <c r="C209">
        <v>1407.4</v>
      </c>
      <c r="D209">
        <v>14302.16</v>
      </c>
      <c r="E209">
        <f>SUM(energy_project_total_consumption__3[[#This Row],[Water]]+energy_project_total_consumption__3[[#This Row],[Gas]]+energy_project_total_consumption__3[[#This Row],[Electricity]])</f>
        <v>151780.65</v>
      </c>
      <c r="F209" t="s">
        <v>14</v>
      </c>
      <c r="G209">
        <v>2016</v>
      </c>
      <c r="H209" t="s">
        <v>34</v>
      </c>
      <c r="I209" t="s">
        <v>15</v>
      </c>
      <c r="J209" t="s">
        <v>141</v>
      </c>
      <c r="K209">
        <v>136071.09</v>
      </c>
    </row>
    <row r="210" spans="1:11" x14ac:dyDescent="0.35">
      <c r="A210" t="s">
        <v>13</v>
      </c>
      <c r="B210">
        <v>136071.09</v>
      </c>
      <c r="C210">
        <v>1407.4</v>
      </c>
      <c r="D210">
        <v>14302.16</v>
      </c>
      <c r="E210">
        <f>SUM(energy_project_total_consumption__3[[#This Row],[Water]]+energy_project_total_consumption__3[[#This Row],[Gas]]+energy_project_total_consumption__3[[#This Row],[Electricity]])</f>
        <v>151780.65</v>
      </c>
      <c r="F210" t="s">
        <v>14</v>
      </c>
      <c r="G210">
        <v>2016</v>
      </c>
      <c r="H210" t="s">
        <v>34</v>
      </c>
      <c r="I210" t="s">
        <v>15</v>
      </c>
      <c r="J210" t="s">
        <v>142</v>
      </c>
      <c r="K210">
        <v>1407.4</v>
      </c>
    </row>
    <row r="211" spans="1:11" x14ac:dyDescent="0.35">
      <c r="A211" t="s">
        <v>13</v>
      </c>
      <c r="B211">
        <v>136071.09</v>
      </c>
      <c r="C211">
        <v>1407.4</v>
      </c>
      <c r="D211">
        <v>14302.16</v>
      </c>
      <c r="E211">
        <f>SUM(energy_project_total_consumption__3[[#This Row],[Water]]+energy_project_total_consumption__3[[#This Row],[Gas]]+energy_project_total_consumption__3[[#This Row],[Electricity]])</f>
        <v>151780.65</v>
      </c>
      <c r="F211" t="s">
        <v>14</v>
      </c>
      <c r="G211">
        <v>2016</v>
      </c>
      <c r="H211" t="s">
        <v>34</v>
      </c>
      <c r="I211" t="s">
        <v>15</v>
      </c>
      <c r="J211" t="s">
        <v>143</v>
      </c>
      <c r="K211">
        <v>14302.16</v>
      </c>
    </row>
    <row r="212" spans="1:11" x14ac:dyDescent="0.35">
      <c r="A212" t="s">
        <v>16</v>
      </c>
      <c r="B212">
        <v>144369.48000000001</v>
      </c>
      <c r="C212">
        <v>741.21</v>
      </c>
      <c r="D212">
        <v>13215.3</v>
      </c>
      <c r="E212">
        <f>SUM(energy_project_total_consumption__3[[#This Row],[Water]]+energy_project_total_consumption__3[[#This Row],[Gas]]+energy_project_total_consumption__3[[#This Row],[Electricity]])</f>
        <v>158325.99</v>
      </c>
      <c r="F212" t="s">
        <v>17</v>
      </c>
      <c r="G212">
        <v>2016</v>
      </c>
      <c r="H212" t="s">
        <v>34</v>
      </c>
      <c r="I212" t="s">
        <v>18</v>
      </c>
      <c r="J212" t="s">
        <v>141</v>
      </c>
      <c r="K212">
        <v>144369.48000000001</v>
      </c>
    </row>
    <row r="213" spans="1:11" x14ac:dyDescent="0.35">
      <c r="A213" t="s">
        <v>16</v>
      </c>
      <c r="B213">
        <v>144369.48000000001</v>
      </c>
      <c r="C213">
        <v>741.21</v>
      </c>
      <c r="D213">
        <v>13215.3</v>
      </c>
      <c r="E213">
        <f>SUM(energy_project_total_consumption__3[[#This Row],[Water]]+energy_project_total_consumption__3[[#This Row],[Gas]]+energy_project_total_consumption__3[[#This Row],[Electricity]])</f>
        <v>158325.99</v>
      </c>
      <c r="F213" t="s">
        <v>17</v>
      </c>
      <c r="G213">
        <v>2016</v>
      </c>
      <c r="H213" t="s">
        <v>34</v>
      </c>
      <c r="I213" t="s">
        <v>18</v>
      </c>
      <c r="J213" t="s">
        <v>142</v>
      </c>
      <c r="K213">
        <v>741.21</v>
      </c>
    </row>
    <row r="214" spans="1:11" x14ac:dyDescent="0.35">
      <c r="A214" t="s">
        <v>16</v>
      </c>
      <c r="B214">
        <v>144369.48000000001</v>
      </c>
      <c r="C214">
        <v>741.21</v>
      </c>
      <c r="D214">
        <v>13215.3</v>
      </c>
      <c r="E214">
        <f>SUM(energy_project_total_consumption__3[[#This Row],[Water]]+energy_project_total_consumption__3[[#This Row],[Gas]]+energy_project_total_consumption__3[[#This Row],[Electricity]])</f>
        <v>158325.99</v>
      </c>
      <c r="F214" t="s">
        <v>17</v>
      </c>
      <c r="G214">
        <v>2016</v>
      </c>
      <c r="H214" t="s">
        <v>34</v>
      </c>
      <c r="I214" t="s">
        <v>18</v>
      </c>
      <c r="J214" t="s">
        <v>143</v>
      </c>
      <c r="K214">
        <v>13215.3</v>
      </c>
    </row>
    <row r="215" spans="1:11" x14ac:dyDescent="0.35">
      <c r="A215" t="s">
        <v>19</v>
      </c>
      <c r="B215">
        <v>88213.91</v>
      </c>
      <c r="C215">
        <v>1567.98</v>
      </c>
      <c r="D215">
        <v>12734.49</v>
      </c>
      <c r="E215">
        <f>SUM(energy_project_total_consumption__3[[#This Row],[Water]]+energy_project_total_consumption__3[[#This Row],[Gas]]+energy_project_total_consumption__3[[#This Row],[Electricity]])</f>
        <v>102516.38</v>
      </c>
      <c r="F215" t="s">
        <v>20</v>
      </c>
      <c r="G215">
        <v>2016</v>
      </c>
      <c r="H215" t="s">
        <v>34</v>
      </c>
      <c r="I215" t="s">
        <v>21</v>
      </c>
      <c r="J215" t="s">
        <v>141</v>
      </c>
      <c r="K215">
        <v>88213.91</v>
      </c>
    </row>
    <row r="216" spans="1:11" x14ac:dyDescent="0.35">
      <c r="A216" t="s">
        <v>19</v>
      </c>
      <c r="B216">
        <v>88213.91</v>
      </c>
      <c r="C216">
        <v>1567.98</v>
      </c>
      <c r="D216">
        <v>12734.49</v>
      </c>
      <c r="E216">
        <f>SUM(energy_project_total_consumption__3[[#This Row],[Water]]+energy_project_total_consumption__3[[#This Row],[Gas]]+energy_project_total_consumption__3[[#This Row],[Electricity]])</f>
        <v>102516.38</v>
      </c>
      <c r="F216" t="s">
        <v>20</v>
      </c>
      <c r="G216">
        <v>2016</v>
      </c>
      <c r="H216" t="s">
        <v>34</v>
      </c>
      <c r="I216" t="s">
        <v>21</v>
      </c>
      <c r="J216" t="s">
        <v>142</v>
      </c>
      <c r="K216">
        <v>1567.98</v>
      </c>
    </row>
    <row r="217" spans="1:11" x14ac:dyDescent="0.35">
      <c r="A217" t="s">
        <v>19</v>
      </c>
      <c r="B217">
        <v>88213.91</v>
      </c>
      <c r="C217">
        <v>1567.98</v>
      </c>
      <c r="D217">
        <v>12734.49</v>
      </c>
      <c r="E217">
        <f>SUM(energy_project_total_consumption__3[[#This Row],[Water]]+energy_project_total_consumption__3[[#This Row],[Gas]]+energy_project_total_consumption__3[[#This Row],[Electricity]])</f>
        <v>102516.38</v>
      </c>
      <c r="F217" t="s">
        <v>20</v>
      </c>
      <c r="G217">
        <v>2016</v>
      </c>
      <c r="H217" t="s">
        <v>34</v>
      </c>
      <c r="I217" t="s">
        <v>21</v>
      </c>
      <c r="J217" t="s">
        <v>143</v>
      </c>
      <c r="K217">
        <v>12734.49</v>
      </c>
    </row>
    <row r="218" spans="1:11" x14ac:dyDescent="0.35">
      <c r="A218" t="s">
        <v>22</v>
      </c>
      <c r="B218">
        <v>125264.8</v>
      </c>
      <c r="C218">
        <v>1000.68</v>
      </c>
      <c r="D218">
        <v>7887.95</v>
      </c>
      <c r="E218">
        <f>SUM(energy_project_total_consumption__3[[#This Row],[Water]]+energy_project_total_consumption__3[[#This Row],[Gas]]+energy_project_total_consumption__3[[#This Row],[Electricity]])</f>
        <v>134153.43</v>
      </c>
      <c r="F218" t="s">
        <v>23</v>
      </c>
      <c r="G218">
        <v>2016</v>
      </c>
      <c r="H218" t="s">
        <v>34</v>
      </c>
      <c r="I218" t="s">
        <v>24</v>
      </c>
      <c r="J218" t="s">
        <v>141</v>
      </c>
      <c r="K218">
        <v>125264.8</v>
      </c>
    </row>
    <row r="219" spans="1:11" x14ac:dyDescent="0.35">
      <c r="A219" t="s">
        <v>22</v>
      </c>
      <c r="B219">
        <v>125264.8</v>
      </c>
      <c r="C219">
        <v>1000.68</v>
      </c>
      <c r="D219">
        <v>7887.95</v>
      </c>
      <c r="E219">
        <f>SUM(energy_project_total_consumption__3[[#This Row],[Water]]+energy_project_total_consumption__3[[#This Row],[Gas]]+energy_project_total_consumption__3[[#This Row],[Electricity]])</f>
        <v>134153.43</v>
      </c>
      <c r="F219" t="s">
        <v>23</v>
      </c>
      <c r="G219">
        <v>2016</v>
      </c>
      <c r="H219" t="s">
        <v>34</v>
      </c>
      <c r="I219" t="s">
        <v>24</v>
      </c>
      <c r="J219" t="s">
        <v>142</v>
      </c>
      <c r="K219">
        <v>1000.68</v>
      </c>
    </row>
    <row r="220" spans="1:11" x14ac:dyDescent="0.35">
      <c r="A220" t="s">
        <v>22</v>
      </c>
      <c r="B220">
        <v>125264.8</v>
      </c>
      <c r="C220">
        <v>1000.68</v>
      </c>
      <c r="D220">
        <v>7887.95</v>
      </c>
      <c r="E220">
        <f>SUM(energy_project_total_consumption__3[[#This Row],[Water]]+energy_project_total_consumption__3[[#This Row],[Gas]]+energy_project_total_consumption__3[[#This Row],[Electricity]])</f>
        <v>134153.43</v>
      </c>
      <c r="F220" t="s">
        <v>23</v>
      </c>
      <c r="G220">
        <v>2016</v>
      </c>
      <c r="H220" t="s">
        <v>34</v>
      </c>
      <c r="I220" t="s">
        <v>24</v>
      </c>
      <c r="J220" t="s">
        <v>143</v>
      </c>
      <c r="K220">
        <v>7887.95</v>
      </c>
    </row>
    <row r="221" spans="1:11" x14ac:dyDescent="0.35">
      <c r="A221" t="s">
        <v>25</v>
      </c>
      <c r="B221">
        <v>62864.9</v>
      </c>
      <c r="C221">
        <v>1212.4100000000001</v>
      </c>
      <c r="D221">
        <v>15426.22</v>
      </c>
      <c r="E221">
        <f>SUM(energy_project_total_consumption__3[[#This Row],[Water]]+energy_project_total_consumption__3[[#This Row],[Gas]]+energy_project_total_consumption__3[[#This Row],[Electricity]])</f>
        <v>79503.53</v>
      </c>
      <c r="F221" t="s">
        <v>17</v>
      </c>
      <c r="G221">
        <v>2016</v>
      </c>
      <c r="H221" t="s">
        <v>34</v>
      </c>
      <c r="I221" t="s">
        <v>18</v>
      </c>
      <c r="J221" t="s">
        <v>141</v>
      </c>
      <c r="K221">
        <v>62864.9</v>
      </c>
    </row>
    <row r="222" spans="1:11" x14ac:dyDescent="0.35">
      <c r="A222" t="s">
        <v>25</v>
      </c>
      <c r="B222">
        <v>62864.9</v>
      </c>
      <c r="C222">
        <v>1212.4100000000001</v>
      </c>
      <c r="D222">
        <v>15426.22</v>
      </c>
      <c r="E222">
        <f>SUM(energy_project_total_consumption__3[[#This Row],[Water]]+energy_project_total_consumption__3[[#This Row],[Gas]]+energy_project_total_consumption__3[[#This Row],[Electricity]])</f>
        <v>79503.53</v>
      </c>
      <c r="F222" t="s">
        <v>17</v>
      </c>
      <c r="G222">
        <v>2016</v>
      </c>
      <c r="H222" t="s">
        <v>34</v>
      </c>
      <c r="I222" t="s">
        <v>18</v>
      </c>
      <c r="J222" t="s">
        <v>142</v>
      </c>
      <c r="K222">
        <v>1212.4100000000001</v>
      </c>
    </row>
    <row r="223" spans="1:11" x14ac:dyDescent="0.35">
      <c r="A223" t="s">
        <v>25</v>
      </c>
      <c r="B223">
        <v>62864.9</v>
      </c>
      <c r="C223">
        <v>1212.4100000000001</v>
      </c>
      <c r="D223">
        <v>15426.22</v>
      </c>
      <c r="E223">
        <f>SUM(energy_project_total_consumption__3[[#This Row],[Water]]+energy_project_total_consumption__3[[#This Row],[Gas]]+energy_project_total_consumption__3[[#This Row],[Electricity]])</f>
        <v>79503.53</v>
      </c>
      <c r="F223" t="s">
        <v>17</v>
      </c>
      <c r="G223">
        <v>2016</v>
      </c>
      <c r="H223" t="s">
        <v>34</v>
      </c>
      <c r="I223" t="s">
        <v>18</v>
      </c>
      <c r="J223" t="s">
        <v>143</v>
      </c>
      <c r="K223">
        <v>15426.22</v>
      </c>
    </row>
    <row r="224" spans="1:11" x14ac:dyDescent="0.35">
      <c r="A224" t="s">
        <v>26</v>
      </c>
      <c r="B224">
        <v>90901.61</v>
      </c>
      <c r="C224">
        <v>828.94</v>
      </c>
      <c r="D224">
        <v>9743.61</v>
      </c>
      <c r="E224">
        <f>SUM(energy_project_total_consumption__3[[#This Row],[Water]]+energy_project_total_consumption__3[[#This Row],[Gas]]+energy_project_total_consumption__3[[#This Row],[Electricity]])</f>
        <v>101474.16</v>
      </c>
      <c r="F224" t="s">
        <v>17</v>
      </c>
      <c r="G224">
        <v>2016</v>
      </c>
      <c r="H224" t="s">
        <v>34</v>
      </c>
      <c r="I224" t="s">
        <v>18</v>
      </c>
      <c r="J224" t="s">
        <v>141</v>
      </c>
      <c r="K224">
        <v>90901.61</v>
      </c>
    </row>
    <row r="225" spans="1:11" x14ac:dyDescent="0.35">
      <c r="A225" t="s">
        <v>26</v>
      </c>
      <c r="B225">
        <v>90901.61</v>
      </c>
      <c r="C225">
        <v>828.94</v>
      </c>
      <c r="D225">
        <v>9743.61</v>
      </c>
      <c r="E225">
        <f>SUM(energy_project_total_consumption__3[[#This Row],[Water]]+energy_project_total_consumption__3[[#This Row],[Gas]]+energy_project_total_consumption__3[[#This Row],[Electricity]])</f>
        <v>101474.16</v>
      </c>
      <c r="F225" t="s">
        <v>17</v>
      </c>
      <c r="G225">
        <v>2016</v>
      </c>
      <c r="H225" t="s">
        <v>34</v>
      </c>
      <c r="I225" t="s">
        <v>18</v>
      </c>
      <c r="J225" t="s">
        <v>142</v>
      </c>
      <c r="K225">
        <v>828.94</v>
      </c>
    </row>
    <row r="226" spans="1:11" x14ac:dyDescent="0.35">
      <c r="A226" t="s">
        <v>26</v>
      </c>
      <c r="B226">
        <v>90901.61</v>
      </c>
      <c r="C226">
        <v>828.94</v>
      </c>
      <c r="D226">
        <v>9743.61</v>
      </c>
      <c r="E226">
        <f>SUM(energy_project_total_consumption__3[[#This Row],[Water]]+energy_project_total_consumption__3[[#This Row],[Gas]]+energy_project_total_consumption__3[[#This Row],[Electricity]])</f>
        <v>101474.16</v>
      </c>
      <c r="F226" t="s">
        <v>17</v>
      </c>
      <c r="G226">
        <v>2016</v>
      </c>
      <c r="H226" t="s">
        <v>34</v>
      </c>
      <c r="I226" t="s">
        <v>18</v>
      </c>
      <c r="J226" t="s">
        <v>143</v>
      </c>
      <c r="K226">
        <v>9743.61</v>
      </c>
    </row>
    <row r="227" spans="1:11" x14ac:dyDescent="0.35">
      <c r="A227" t="s">
        <v>27</v>
      </c>
      <c r="B227">
        <v>63709.96</v>
      </c>
      <c r="C227">
        <v>1653.54</v>
      </c>
      <c r="D227">
        <v>11487.98</v>
      </c>
      <c r="E227">
        <f>SUM(energy_project_total_consumption__3[[#This Row],[Water]]+energy_project_total_consumption__3[[#This Row],[Gas]]+energy_project_total_consumption__3[[#This Row],[Electricity]])</f>
        <v>76851.48</v>
      </c>
      <c r="F227" t="s">
        <v>14</v>
      </c>
      <c r="G227">
        <v>2016</v>
      </c>
      <c r="H227" t="s">
        <v>34</v>
      </c>
      <c r="I227" t="s">
        <v>15</v>
      </c>
      <c r="J227" t="s">
        <v>141</v>
      </c>
      <c r="K227">
        <v>63709.96</v>
      </c>
    </row>
    <row r="228" spans="1:11" x14ac:dyDescent="0.35">
      <c r="A228" t="s">
        <v>27</v>
      </c>
      <c r="B228">
        <v>63709.96</v>
      </c>
      <c r="C228">
        <v>1653.54</v>
      </c>
      <c r="D228">
        <v>11487.98</v>
      </c>
      <c r="E228">
        <f>SUM(energy_project_total_consumption__3[[#This Row],[Water]]+energy_project_total_consumption__3[[#This Row],[Gas]]+energy_project_total_consumption__3[[#This Row],[Electricity]])</f>
        <v>76851.48</v>
      </c>
      <c r="F228" t="s">
        <v>14</v>
      </c>
      <c r="G228">
        <v>2016</v>
      </c>
      <c r="H228" t="s">
        <v>34</v>
      </c>
      <c r="I228" t="s">
        <v>15</v>
      </c>
      <c r="J228" t="s">
        <v>142</v>
      </c>
      <c r="K228">
        <v>1653.54</v>
      </c>
    </row>
    <row r="229" spans="1:11" x14ac:dyDescent="0.35">
      <c r="A229" t="s">
        <v>27</v>
      </c>
      <c r="B229">
        <v>63709.96</v>
      </c>
      <c r="C229">
        <v>1653.54</v>
      </c>
      <c r="D229">
        <v>11487.98</v>
      </c>
      <c r="E229">
        <f>SUM(energy_project_total_consumption__3[[#This Row],[Water]]+energy_project_total_consumption__3[[#This Row],[Gas]]+energy_project_total_consumption__3[[#This Row],[Electricity]])</f>
        <v>76851.48</v>
      </c>
      <c r="F229" t="s">
        <v>14</v>
      </c>
      <c r="G229">
        <v>2016</v>
      </c>
      <c r="H229" t="s">
        <v>34</v>
      </c>
      <c r="I229" t="s">
        <v>15</v>
      </c>
      <c r="J229" t="s">
        <v>143</v>
      </c>
      <c r="K229">
        <v>11487.98</v>
      </c>
    </row>
    <row r="230" spans="1:11" x14ac:dyDescent="0.35">
      <c r="A230" t="s">
        <v>28</v>
      </c>
      <c r="B230">
        <v>103317.11</v>
      </c>
      <c r="C230">
        <v>1519.62</v>
      </c>
      <c r="D230">
        <v>15598.89</v>
      </c>
      <c r="E230">
        <f>SUM(energy_project_total_consumption__3[[#This Row],[Water]]+energy_project_total_consumption__3[[#This Row],[Gas]]+energy_project_total_consumption__3[[#This Row],[Electricity]])</f>
        <v>120435.62</v>
      </c>
      <c r="F230" t="s">
        <v>14</v>
      </c>
      <c r="G230">
        <v>2016</v>
      </c>
      <c r="H230" t="s">
        <v>34</v>
      </c>
      <c r="I230" t="s">
        <v>15</v>
      </c>
      <c r="J230" t="s">
        <v>141</v>
      </c>
      <c r="K230">
        <v>103317.11</v>
      </c>
    </row>
    <row r="231" spans="1:11" x14ac:dyDescent="0.35">
      <c r="A231" t="s">
        <v>28</v>
      </c>
      <c r="B231">
        <v>103317.11</v>
      </c>
      <c r="C231">
        <v>1519.62</v>
      </c>
      <c r="D231">
        <v>15598.89</v>
      </c>
      <c r="E231">
        <f>SUM(energy_project_total_consumption__3[[#This Row],[Water]]+energy_project_total_consumption__3[[#This Row],[Gas]]+energy_project_total_consumption__3[[#This Row],[Electricity]])</f>
        <v>120435.62</v>
      </c>
      <c r="F231" t="s">
        <v>14</v>
      </c>
      <c r="G231">
        <v>2016</v>
      </c>
      <c r="H231" t="s">
        <v>34</v>
      </c>
      <c r="I231" t="s">
        <v>15</v>
      </c>
      <c r="J231" t="s">
        <v>142</v>
      </c>
      <c r="K231">
        <v>1519.62</v>
      </c>
    </row>
    <row r="232" spans="1:11" x14ac:dyDescent="0.35">
      <c r="A232" t="s">
        <v>28</v>
      </c>
      <c r="B232">
        <v>103317.11</v>
      </c>
      <c r="C232">
        <v>1519.62</v>
      </c>
      <c r="D232">
        <v>15598.89</v>
      </c>
      <c r="E232">
        <f>SUM(energy_project_total_consumption__3[[#This Row],[Water]]+energy_project_total_consumption__3[[#This Row],[Gas]]+energy_project_total_consumption__3[[#This Row],[Electricity]])</f>
        <v>120435.62</v>
      </c>
      <c r="F232" t="s">
        <v>14</v>
      </c>
      <c r="G232">
        <v>2016</v>
      </c>
      <c r="H232" t="s">
        <v>34</v>
      </c>
      <c r="I232" t="s">
        <v>15</v>
      </c>
      <c r="J232" t="s">
        <v>143</v>
      </c>
      <c r="K232">
        <v>15598.89</v>
      </c>
    </row>
    <row r="233" spans="1:11" x14ac:dyDescent="0.35">
      <c r="A233" t="s">
        <v>8</v>
      </c>
      <c r="B233">
        <v>78336.38</v>
      </c>
      <c r="C233">
        <v>928.45</v>
      </c>
      <c r="D233">
        <v>13969.53</v>
      </c>
      <c r="E233">
        <f>SUM(energy_project_total_consumption__3[[#This Row],[Water]]+energy_project_total_consumption__3[[#This Row],[Gas]]+energy_project_total_consumption__3[[#This Row],[Electricity]])</f>
        <v>93234.36</v>
      </c>
      <c r="F233" t="s">
        <v>9</v>
      </c>
      <c r="G233">
        <v>2016</v>
      </c>
      <c r="H233" t="s">
        <v>35</v>
      </c>
      <c r="I233" t="s">
        <v>9</v>
      </c>
      <c r="J233" t="s">
        <v>141</v>
      </c>
      <c r="K233">
        <v>78336.38</v>
      </c>
    </row>
    <row r="234" spans="1:11" x14ac:dyDescent="0.35">
      <c r="A234" t="s">
        <v>8</v>
      </c>
      <c r="B234">
        <v>78336.38</v>
      </c>
      <c r="C234">
        <v>928.45</v>
      </c>
      <c r="D234">
        <v>13969.53</v>
      </c>
      <c r="E234">
        <f>SUM(energy_project_total_consumption__3[[#This Row],[Water]]+energy_project_total_consumption__3[[#This Row],[Gas]]+energy_project_total_consumption__3[[#This Row],[Electricity]])</f>
        <v>93234.36</v>
      </c>
      <c r="F234" t="s">
        <v>9</v>
      </c>
      <c r="G234">
        <v>2016</v>
      </c>
      <c r="H234" t="s">
        <v>35</v>
      </c>
      <c r="I234" t="s">
        <v>9</v>
      </c>
      <c r="J234" t="s">
        <v>142</v>
      </c>
      <c r="K234">
        <v>928.45</v>
      </c>
    </row>
    <row r="235" spans="1:11" x14ac:dyDescent="0.35">
      <c r="A235" t="s">
        <v>8</v>
      </c>
      <c r="B235">
        <v>78336.38</v>
      </c>
      <c r="C235">
        <v>928.45</v>
      </c>
      <c r="D235">
        <v>13969.53</v>
      </c>
      <c r="E235">
        <f>SUM(energy_project_total_consumption__3[[#This Row],[Water]]+energy_project_total_consumption__3[[#This Row],[Gas]]+energy_project_total_consumption__3[[#This Row],[Electricity]])</f>
        <v>93234.36</v>
      </c>
      <c r="F235" t="s">
        <v>9</v>
      </c>
      <c r="G235">
        <v>2016</v>
      </c>
      <c r="H235" t="s">
        <v>35</v>
      </c>
      <c r="I235" t="s">
        <v>9</v>
      </c>
      <c r="J235" t="s">
        <v>143</v>
      </c>
      <c r="K235">
        <v>13969.53</v>
      </c>
    </row>
    <row r="236" spans="1:11" x14ac:dyDescent="0.35">
      <c r="A236" t="s">
        <v>11</v>
      </c>
      <c r="B236">
        <v>69414.58</v>
      </c>
      <c r="C236">
        <v>1365.86</v>
      </c>
      <c r="D236">
        <v>10432.74</v>
      </c>
      <c r="E236">
        <f>SUM(energy_project_total_consumption__3[[#This Row],[Water]]+energy_project_total_consumption__3[[#This Row],[Gas]]+energy_project_total_consumption__3[[#This Row],[Electricity]])</f>
        <v>81213.180000000008</v>
      </c>
      <c r="F236" t="s">
        <v>9</v>
      </c>
      <c r="G236">
        <v>2016</v>
      </c>
      <c r="H236" t="s">
        <v>35</v>
      </c>
      <c r="I236" t="s">
        <v>9</v>
      </c>
      <c r="J236" t="s">
        <v>141</v>
      </c>
      <c r="K236">
        <v>69414.58</v>
      </c>
    </row>
    <row r="237" spans="1:11" x14ac:dyDescent="0.35">
      <c r="A237" t="s">
        <v>11</v>
      </c>
      <c r="B237">
        <v>69414.58</v>
      </c>
      <c r="C237">
        <v>1365.86</v>
      </c>
      <c r="D237">
        <v>10432.74</v>
      </c>
      <c r="E237">
        <f>SUM(energy_project_total_consumption__3[[#This Row],[Water]]+energy_project_total_consumption__3[[#This Row],[Gas]]+energy_project_total_consumption__3[[#This Row],[Electricity]])</f>
        <v>81213.180000000008</v>
      </c>
      <c r="F237" t="s">
        <v>9</v>
      </c>
      <c r="G237">
        <v>2016</v>
      </c>
      <c r="H237" t="s">
        <v>35</v>
      </c>
      <c r="I237" t="s">
        <v>9</v>
      </c>
      <c r="J237" t="s">
        <v>142</v>
      </c>
      <c r="K237">
        <v>1365.86</v>
      </c>
    </row>
    <row r="238" spans="1:11" x14ac:dyDescent="0.35">
      <c r="A238" t="s">
        <v>11</v>
      </c>
      <c r="B238">
        <v>69414.58</v>
      </c>
      <c r="C238">
        <v>1365.86</v>
      </c>
      <c r="D238">
        <v>10432.74</v>
      </c>
      <c r="E238">
        <f>SUM(energy_project_total_consumption__3[[#This Row],[Water]]+energy_project_total_consumption__3[[#This Row],[Gas]]+energy_project_total_consumption__3[[#This Row],[Electricity]])</f>
        <v>81213.180000000008</v>
      </c>
      <c r="F238" t="s">
        <v>9</v>
      </c>
      <c r="G238">
        <v>2016</v>
      </c>
      <c r="H238" t="s">
        <v>35</v>
      </c>
      <c r="I238" t="s">
        <v>9</v>
      </c>
      <c r="J238" t="s">
        <v>143</v>
      </c>
      <c r="K238">
        <v>10432.74</v>
      </c>
    </row>
    <row r="239" spans="1:11" x14ac:dyDescent="0.35">
      <c r="A239" t="s">
        <v>12</v>
      </c>
      <c r="B239">
        <v>122631.66</v>
      </c>
      <c r="C239">
        <v>751.44</v>
      </c>
      <c r="D239">
        <v>11095.83</v>
      </c>
      <c r="E239">
        <f>SUM(energy_project_total_consumption__3[[#This Row],[Water]]+energy_project_total_consumption__3[[#This Row],[Gas]]+energy_project_total_consumption__3[[#This Row],[Electricity]])</f>
        <v>134478.93</v>
      </c>
      <c r="F239" t="s">
        <v>9</v>
      </c>
      <c r="G239">
        <v>2016</v>
      </c>
      <c r="H239" t="s">
        <v>35</v>
      </c>
      <c r="I239" t="s">
        <v>9</v>
      </c>
      <c r="J239" t="s">
        <v>141</v>
      </c>
      <c r="K239">
        <v>122631.66</v>
      </c>
    </row>
    <row r="240" spans="1:11" x14ac:dyDescent="0.35">
      <c r="A240" t="s">
        <v>12</v>
      </c>
      <c r="B240">
        <v>122631.66</v>
      </c>
      <c r="C240">
        <v>751.44</v>
      </c>
      <c r="D240">
        <v>11095.83</v>
      </c>
      <c r="E240">
        <f>SUM(energy_project_total_consumption__3[[#This Row],[Water]]+energy_project_total_consumption__3[[#This Row],[Gas]]+energy_project_total_consumption__3[[#This Row],[Electricity]])</f>
        <v>134478.93</v>
      </c>
      <c r="F240" t="s">
        <v>9</v>
      </c>
      <c r="G240">
        <v>2016</v>
      </c>
      <c r="H240" t="s">
        <v>35</v>
      </c>
      <c r="I240" t="s">
        <v>9</v>
      </c>
      <c r="J240" t="s">
        <v>142</v>
      </c>
      <c r="K240">
        <v>751.44</v>
      </c>
    </row>
    <row r="241" spans="1:11" x14ac:dyDescent="0.35">
      <c r="A241" t="s">
        <v>12</v>
      </c>
      <c r="B241">
        <v>122631.66</v>
      </c>
      <c r="C241">
        <v>751.44</v>
      </c>
      <c r="D241">
        <v>11095.83</v>
      </c>
      <c r="E241">
        <f>SUM(energy_project_total_consumption__3[[#This Row],[Water]]+energy_project_total_consumption__3[[#This Row],[Gas]]+energy_project_total_consumption__3[[#This Row],[Electricity]])</f>
        <v>134478.93</v>
      </c>
      <c r="F241" t="s">
        <v>9</v>
      </c>
      <c r="G241">
        <v>2016</v>
      </c>
      <c r="H241" t="s">
        <v>35</v>
      </c>
      <c r="I241" t="s">
        <v>9</v>
      </c>
      <c r="J241" t="s">
        <v>143</v>
      </c>
      <c r="K241">
        <v>11095.83</v>
      </c>
    </row>
    <row r="242" spans="1:11" x14ac:dyDescent="0.35">
      <c r="A242" t="s">
        <v>13</v>
      </c>
      <c r="B242">
        <v>107511.41</v>
      </c>
      <c r="C242">
        <v>1532.02</v>
      </c>
      <c r="D242">
        <v>13520.65</v>
      </c>
      <c r="E242">
        <f>SUM(energy_project_total_consumption__3[[#This Row],[Water]]+energy_project_total_consumption__3[[#This Row],[Gas]]+energy_project_total_consumption__3[[#This Row],[Electricity]])</f>
        <v>122564.08</v>
      </c>
      <c r="F242" t="s">
        <v>14</v>
      </c>
      <c r="G242">
        <v>2016</v>
      </c>
      <c r="H242" t="s">
        <v>35</v>
      </c>
      <c r="I242" t="s">
        <v>15</v>
      </c>
      <c r="J242" t="s">
        <v>141</v>
      </c>
      <c r="K242">
        <v>107511.41</v>
      </c>
    </row>
    <row r="243" spans="1:11" x14ac:dyDescent="0.35">
      <c r="A243" t="s">
        <v>13</v>
      </c>
      <c r="B243">
        <v>107511.41</v>
      </c>
      <c r="C243">
        <v>1532.02</v>
      </c>
      <c r="D243">
        <v>13520.65</v>
      </c>
      <c r="E243">
        <f>SUM(energy_project_total_consumption__3[[#This Row],[Water]]+energy_project_total_consumption__3[[#This Row],[Gas]]+energy_project_total_consumption__3[[#This Row],[Electricity]])</f>
        <v>122564.08</v>
      </c>
      <c r="F243" t="s">
        <v>14</v>
      </c>
      <c r="G243">
        <v>2016</v>
      </c>
      <c r="H243" t="s">
        <v>35</v>
      </c>
      <c r="I243" t="s">
        <v>15</v>
      </c>
      <c r="J243" t="s">
        <v>142</v>
      </c>
      <c r="K243">
        <v>1532.02</v>
      </c>
    </row>
    <row r="244" spans="1:11" x14ac:dyDescent="0.35">
      <c r="A244" t="s">
        <v>13</v>
      </c>
      <c r="B244">
        <v>107511.41</v>
      </c>
      <c r="C244">
        <v>1532.02</v>
      </c>
      <c r="D244">
        <v>13520.65</v>
      </c>
      <c r="E244">
        <f>SUM(energy_project_total_consumption__3[[#This Row],[Water]]+energy_project_total_consumption__3[[#This Row],[Gas]]+energy_project_total_consumption__3[[#This Row],[Electricity]])</f>
        <v>122564.08</v>
      </c>
      <c r="F244" t="s">
        <v>14</v>
      </c>
      <c r="G244">
        <v>2016</v>
      </c>
      <c r="H244" t="s">
        <v>35</v>
      </c>
      <c r="I244" t="s">
        <v>15</v>
      </c>
      <c r="J244" t="s">
        <v>143</v>
      </c>
      <c r="K244">
        <v>13520.65</v>
      </c>
    </row>
    <row r="245" spans="1:11" x14ac:dyDescent="0.35">
      <c r="A245" t="s">
        <v>16</v>
      </c>
      <c r="B245">
        <v>117762.8</v>
      </c>
      <c r="C245">
        <v>1424.14</v>
      </c>
      <c r="D245">
        <v>12111.39</v>
      </c>
      <c r="E245">
        <f>SUM(energy_project_total_consumption__3[[#This Row],[Water]]+energy_project_total_consumption__3[[#This Row],[Gas]]+energy_project_total_consumption__3[[#This Row],[Electricity]])</f>
        <v>131298.33000000002</v>
      </c>
      <c r="F245" t="s">
        <v>17</v>
      </c>
      <c r="G245">
        <v>2016</v>
      </c>
      <c r="H245" t="s">
        <v>35</v>
      </c>
      <c r="I245" t="s">
        <v>18</v>
      </c>
      <c r="J245" t="s">
        <v>141</v>
      </c>
      <c r="K245">
        <v>117762.8</v>
      </c>
    </row>
    <row r="246" spans="1:11" x14ac:dyDescent="0.35">
      <c r="A246" t="s">
        <v>16</v>
      </c>
      <c r="B246">
        <v>117762.8</v>
      </c>
      <c r="C246">
        <v>1424.14</v>
      </c>
      <c r="D246">
        <v>12111.39</v>
      </c>
      <c r="E246">
        <f>SUM(energy_project_total_consumption__3[[#This Row],[Water]]+energy_project_total_consumption__3[[#This Row],[Gas]]+energy_project_total_consumption__3[[#This Row],[Electricity]])</f>
        <v>131298.33000000002</v>
      </c>
      <c r="F246" t="s">
        <v>17</v>
      </c>
      <c r="G246">
        <v>2016</v>
      </c>
      <c r="H246" t="s">
        <v>35</v>
      </c>
      <c r="I246" t="s">
        <v>18</v>
      </c>
      <c r="J246" t="s">
        <v>142</v>
      </c>
      <c r="K246">
        <v>1424.14</v>
      </c>
    </row>
    <row r="247" spans="1:11" x14ac:dyDescent="0.35">
      <c r="A247" t="s">
        <v>16</v>
      </c>
      <c r="B247">
        <v>117762.8</v>
      </c>
      <c r="C247">
        <v>1424.14</v>
      </c>
      <c r="D247">
        <v>12111.39</v>
      </c>
      <c r="E247">
        <f>SUM(energy_project_total_consumption__3[[#This Row],[Water]]+energy_project_total_consumption__3[[#This Row],[Gas]]+energy_project_total_consumption__3[[#This Row],[Electricity]])</f>
        <v>131298.33000000002</v>
      </c>
      <c r="F247" t="s">
        <v>17</v>
      </c>
      <c r="G247">
        <v>2016</v>
      </c>
      <c r="H247" t="s">
        <v>35</v>
      </c>
      <c r="I247" t="s">
        <v>18</v>
      </c>
      <c r="J247" t="s">
        <v>143</v>
      </c>
      <c r="K247">
        <v>12111.39</v>
      </c>
    </row>
    <row r="248" spans="1:11" x14ac:dyDescent="0.35">
      <c r="A248" t="s">
        <v>19</v>
      </c>
      <c r="B248">
        <v>102029.06</v>
      </c>
      <c r="C248">
        <v>1014.01</v>
      </c>
      <c r="D248">
        <v>11065.14</v>
      </c>
      <c r="E248">
        <f>SUM(energy_project_total_consumption__3[[#This Row],[Water]]+energy_project_total_consumption__3[[#This Row],[Gas]]+energy_project_total_consumption__3[[#This Row],[Electricity]])</f>
        <v>114108.20999999999</v>
      </c>
      <c r="F248" t="s">
        <v>20</v>
      </c>
      <c r="G248">
        <v>2016</v>
      </c>
      <c r="H248" t="s">
        <v>35</v>
      </c>
      <c r="I248" t="s">
        <v>21</v>
      </c>
      <c r="J248" t="s">
        <v>141</v>
      </c>
      <c r="K248">
        <v>102029.06</v>
      </c>
    </row>
    <row r="249" spans="1:11" x14ac:dyDescent="0.35">
      <c r="A249" t="s">
        <v>19</v>
      </c>
      <c r="B249">
        <v>102029.06</v>
      </c>
      <c r="C249">
        <v>1014.01</v>
      </c>
      <c r="D249">
        <v>11065.14</v>
      </c>
      <c r="E249">
        <f>SUM(energy_project_total_consumption__3[[#This Row],[Water]]+energy_project_total_consumption__3[[#This Row],[Gas]]+energy_project_total_consumption__3[[#This Row],[Electricity]])</f>
        <v>114108.20999999999</v>
      </c>
      <c r="F249" t="s">
        <v>20</v>
      </c>
      <c r="G249">
        <v>2016</v>
      </c>
      <c r="H249" t="s">
        <v>35</v>
      </c>
      <c r="I249" t="s">
        <v>21</v>
      </c>
      <c r="J249" t="s">
        <v>142</v>
      </c>
      <c r="K249">
        <v>1014.01</v>
      </c>
    </row>
    <row r="250" spans="1:11" x14ac:dyDescent="0.35">
      <c r="A250" t="s">
        <v>19</v>
      </c>
      <c r="B250">
        <v>102029.06</v>
      </c>
      <c r="C250">
        <v>1014.01</v>
      </c>
      <c r="D250">
        <v>11065.14</v>
      </c>
      <c r="E250">
        <f>SUM(energy_project_total_consumption__3[[#This Row],[Water]]+energy_project_total_consumption__3[[#This Row],[Gas]]+energy_project_total_consumption__3[[#This Row],[Electricity]])</f>
        <v>114108.20999999999</v>
      </c>
      <c r="F250" t="s">
        <v>20</v>
      </c>
      <c r="G250">
        <v>2016</v>
      </c>
      <c r="H250" t="s">
        <v>35</v>
      </c>
      <c r="I250" t="s">
        <v>21</v>
      </c>
      <c r="J250" t="s">
        <v>143</v>
      </c>
      <c r="K250">
        <v>11065.14</v>
      </c>
    </row>
    <row r="251" spans="1:11" x14ac:dyDescent="0.35">
      <c r="A251" t="s">
        <v>22</v>
      </c>
      <c r="B251">
        <v>133777.71</v>
      </c>
      <c r="C251">
        <v>1526.13</v>
      </c>
      <c r="D251">
        <v>11596.17</v>
      </c>
      <c r="E251">
        <f>SUM(energy_project_total_consumption__3[[#This Row],[Water]]+energy_project_total_consumption__3[[#This Row],[Gas]]+energy_project_total_consumption__3[[#This Row],[Electricity]])</f>
        <v>146900.01</v>
      </c>
      <c r="F251" t="s">
        <v>23</v>
      </c>
      <c r="G251">
        <v>2016</v>
      </c>
      <c r="H251" t="s">
        <v>35</v>
      </c>
      <c r="I251" t="s">
        <v>24</v>
      </c>
      <c r="J251" t="s">
        <v>141</v>
      </c>
      <c r="K251">
        <v>133777.71</v>
      </c>
    </row>
    <row r="252" spans="1:11" x14ac:dyDescent="0.35">
      <c r="A252" t="s">
        <v>22</v>
      </c>
      <c r="B252">
        <v>133777.71</v>
      </c>
      <c r="C252">
        <v>1526.13</v>
      </c>
      <c r="D252">
        <v>11596.17</v>
      </c>
      <c r="E252">
        <f>SUM(energy_project_total_consumption__3[[#This Row],[Water]]+energy_project_total_consumption__3[[#This Row],[Gas]]+energy_project_total_consumption__3[[#This Row],[Electricity]])</f>
        <v>146900.01</v>
      </c>
      <c r="F252" t="s">
        <v>23</v>
      </c>
      <c r="G252">
        <v>2016</v>
      </c>
      <c r="H252" t="s">
        <v>35</v>
      </c>
      <c r="I252" t="s">
        <v>24</v>
      </c>
      <c r="J252" t="s">
        <v>142</v>
      </c>
      <c r="K252">
        <v>1526.13</v>
      </c>
    </row>
    <row r="253" spans="1:11" x14ac:dyDescent="0.35">
      <c r="A253" t="s">
        <v>22</v>
      </c>
      <c r="B253">
        <v>133777.71</v>
      </c>
      <c r="C253">
        <v>1526.13</v>
      </c>
      <c r="D253">
        <v>11596.17</v>
      </c>
      <c r="E253">
        <f>SUM(energy_project_total_consumption__3[[#This Row],[Water]]+energy_project_total_consumption__3[[#This Row],[Gas]]+energy_project_total_consumption__3[[#This Row],[Electricity]])</f>
        <v>146900.01</v>
      </c>
      <c r="F253" t="s">
        <v>23</v>
      </c>
      <c r="G253">
        <v>2016</v>
      </c>
      <c r="H253" t="s">
        <v>35</v>
      </c>
      <c r="I253" t="s">
        <v>24</v>
      </c>
      <c r="J253" t="s">
        <v>143</v>
      </c>
      <c r="K253">
        <v>11596.17</v>
      </c>
    </row>
    <row r="254" spans="1:11" x14ac:dyDescent="0.35">
      <c r="A254" t="s">
        <v>25</v>
      </c>
      <c r="B254">
        <v>87829.51</v>
      </c>
      <c r="C254">
        <v>916.67</v>
      </c>
      <c r="D254">
        <v>15668.02</v>
      </c>
      <c r="E254">
        <f>SUM(energy_project_total_consumption__3[[#This Row],[Water]]+energy_project_total_consumption__3[[#This Row],[Gas]]+energy_project_total_consumption__3[[#This Row],[Electricity]])</f>
        <v>104414.2</v>
      </c>
      <c r="F254" t="s">
        <v>17</v>
      </c>
      <c r="G254">
        <v>2016</v>
      </c>
      <c r="H254" t="s">
        <v>35</v>
      </c>
      <c r="I254" t="s">
        <v>18</v>
      </c>
      <c r="J254" t="s">
        <v>141</v>
      </c>
      <c r="K254">
        <v>87829.51</v>
      </c>
    </row>
    <row r="255" spans="1:11" x14ac:dyDescent="0.35">
      <c r="A255" t="s">
        <v>25</v>
      </c>
      <c r="B255">
        <v>87829.51</v>
      </c>
      <c r="C255">
        <v>916.67</v>
      </c>
      <c r="D255">
        <v>15668.02</v>
      </c>
      <c r="E255">
        <f>SUM(energy_project_total_consumption__3[[#This Row],[Water]]+energy_project_total_consumption__3[[#This Row],[Gas]]+energy_project_total_consumption__3[[#This Row],[Electricity]])</f>
        <v>104414.2</v>
      </c>
      <c r="F255" t="s">
        <v>17</v>
      </c>
      <c r="G255">
        <v>2016</v>
      </c>
      <c r="H255" t="s">
        <v>35</v>
      </c>
      <c r="I255" t="s">
        <v>18</v>
      </c>
      <c r="J255" t="s">
        <v>142</v>
      </c>
      <c r="K255">
        <v>916.67</v>
      </c>
    </row>
    <row r="256" spans="1:11" x14ac:dyDescent="0.35">
      <c r="A256" t="s">
        <v>25</v>
      </c>
      <c r="B256">
        <v>87829.51</v>
      </c>
      <c r="C256">
        <v>916.67</v>
      </c>
      <c r="D256">
        <v>15668.02</v>
      </c>
      <c r="E256">
        <f>SUM(energy_project_total_consumption__3[[#This Row],[Water]]+energy_project_total_consumption__3[[#This Row],[Gas]]+energy_project_total_consumption__3[[#This Row],[Electricity]])</f>
        <v>104414.2</v>
      </c>
      <c r="F256" t="s">
        <v>17</v>
      </c>
      <c r="G256">
        <v>2016</v>
      </c>
      <c r="H256" t="s">
        <v>35</v>
      </c>
      <c r="I256" t="s">
        <v>18</v>
      </c>
      <c r="J256" t="s">
        <v>143</v>
      </c>
      <c r="K256">
        <v>15668.02</v>
      </c>
    </row>
    <row r="257" spans="1:11" x14ac:dyDescent="0.35">
      <c r="A257" t="s">
        <v>26</v>
      </c>
      <c r="B257">
        <v>68762.03</v>
      </c>
      <c r="C257">
        <v>809.1</v>
      </c>
      <c r="D257">
        <v>15312.14</v>
      </c>
      <c r="E257">
        <f>SUM(energy_project_total_consumption__3[[#This Row],[Water]]+energy_project_total_consumption__3[[#This Row],[Gas]]+energy_project_total_consumption__3[[#This Row],[Electricity]])</f>
        <v>84883.27</v>
      </c>
      <c r="F257" t="s">
        <v>17</v>
      </c>
      <c r="G257">
        <v>2016</v>
      </c>
      <c r="H257" t="s">
        <v>35</v>
      </c>
      <c r="I257" t="s">
        <v>18</v>
      </c>
      <c r="J257" t="s">
        <v>141</v>
      </c>
      <c r="K257">
        <v>68762.03</v>
      </c>
    </row>
    <row r="258" spans="1:11" x14ac:dyDescent="0.35">
      <c r="A258" t="s">
        <v>26</v>
      </c>
      <c r="B258">
        <v>68762.03</v>
      </c>
      <c r="C258">
        <v>809.1</v>
      </c>
      <c r="D258">
        <v>15312.14</v>
      </c>
      <c r="E258">
        <f>SUM(energy_project_total_consumption__3[[#This Row],[Water]]+energy_project_total_consumption__3[[#This Row],[Gas]]+energy_project_total_consumption__3[[#This Row],[Electricity]])</f>
        <v>84883.27</v>
      </c>
      <c r="F258" t="s">
        <v>17</v>
      </c>
      <c r="G258">
        <v>2016</v>
      </c>
      <c r="H258" t="s">
        <v>35</v>
      </c>
      <c r="I258" t="s">
        <v>18</v>
      </c>
      <c r="J258" t="s">
        <v>142</v>
      </c>
      <c r="K258">
        <v>809.1</v>
      </c>
    </row>
    <row r="259" spans="1:11" x14ac:dyDescent="0.35">
      <c r="A259" t="s">
        <v>26</v>
      </c>
      <c r="B259">
        <v>68762.03</v>
      </c>
      <c r="C259">
        <v>809.1</v>
      </c>
      <c r="D259">
        <v>15312.14</v>
      </c>
      <c r="E259">
        <f>SUM(energy_project_total_consumption__3[[#This Row],[Water]]+energy_project_total_consumption__3[[#This Row],[Gas]]+energy_project_total_consumption__3[[#This Row],[Electricity]])</f>
        <v>84883.27</v>
      </c>
      <c r="F259" t="s">
        <v>17</v>
      </c>
      <c r="G259">
        <v>2016</v>
      </c>
      <c r="H259" t="s">
        <v>35</v>
      </c>
      <c r="I259" t="s">
        <v>18</v>
      </c>
      <c r="J259" t="s">
        <v>143</v>
      </c>
      <c r="K259">
        <v>15312.14</v>
      </c>
    </row>
    <row r="260" spans="1:11" x14ac:dyDescent="0.35">
      <c r="A260" t="s">
        <v>27</v>
      </c>
      <c r="B260">
        <v>138762.82</v>
      </c>
      <c r="C260">
        <v>981.77</v>
      </c>
      <c r="D260">
        <v>13506.7</v>
      </c>
      <c r="E260">
        <f>SUM(energy_project_total_consumption__3[[#This Row],[Water]]+energy_project_total_consumption__3[[#This Row],[Gas]]+energy_project_total_consumption__3[[#This Row],[Electricity]])</f>
        <v>153251.29</v>
      </c>
      <c r="F260" t="s">
        <v>14</v>
      </c>
      <c r="G260">
        <v>2016</v>
      </c>
      <c r="H260" t="s">
        <v>35</v>
      </c>
      <c r="I260" t="s">
        <v>15</v>
      </c>
      <c r="J260" t="s">
        <v>141</v>
      </c>
      <c r="K260">
        <v>138762.82</v>
      </c>
    </row>
    <row r="261" spans="1:11" x14ac:dyDescent="0.35">
      <c r="A261" t="s">
        <v>27</v>
      </c>
      <c r="B261">
        <v>138762.82</v>
      </c>
      <c r="C261">
        <v>981.77</v>
      </c>
      <c r="D261">
        <v>13506.7</v>
      </c>
      <c r="E261">
        <f>SUM(energy_project_total_consumption__3[[#This Row],[Water]]+energy_project_total_consumption__3[[#This Row],[Gas]]+energy_project_total_consumption__3[[#This Row],[Electricity]])</f>
        <v>153251.29</v>
      </c>
      <c r="F261" t="s">
        <v>14</v>
      </c>
      <c r="G261">
        <v>2016</v>
      </c>
      <c r="H261" t="s">
        <v>35</v>
      </c>
      <c r="I261" t="s">
        <v>15</v>
      </c>
      <c r="J261" t="s">
        <v>142</v>
      </c>
      <c r="K261">
        <v>981.77</v>
      </c>
    </row>
    <row r="262" spans="1:11" x14ac:dyDescent="0.35">
      <c r="A262" t="s">
        <v>27</v>
      </c>
      <c r="B262">
        <v>138762.82</v>
      </c>
      <c r="C262">
        <v>981.77</v>
      </c>
      <c r="D262">
        <v>13506.7</v>
      </c>
      <c r="E262">
        <f>SUM(energy_project_total_consumption__3[[#This Row],[Water]]+energy_project_total_consumption__3[[#This Row],[Gas]]+energy_project_total_consumption__3[[#This Row],[Electricity]])</f>
        <v>153251.29</v>
      </c>
      <c r="F262" t="s">
        <v>14</v>
      </c>
      <c r="G262">
        <v>2016</v>
      </c>
      <c r="H262" t="s">
        <v>35</v>
      </c>
      <c r="I262" t="s">
        <v>15</v>
      </c>
      <c r="J262" t="s">
        <v>143</v>
      </c>
      <c r="K262">
        <v>13506.7</v>
      </c>
    </row>
    <row r="263" spans="1:11" x14ac:dyDescent="0.35">
      <c r="A263" t="s">
        <v>28</v>
      </c>
      <c r="B263">
        <v>67226.289999999994</v>
      </c>
      <c r="C263">
        <v>813.13</v>
      </c>
      <c r="D263">
        <v>8074.88</v>
      </c>
      <c r="E263">
        <f>SUM(energy_project_total_consumption__3[[#This Row],[Water]]+energy_project_total_consumption__3[[#This Row],[Gas]]+energy_project_total_consumption__3[[#This Row],[Electricity]])</f>
        <v>76114.3</v>
      </c>
      <c r="F263" t="s">
        <v>14</v>
      </c>
      <c r="G263">
        <v>2016</v>
      </c>
      <c r="H263" t="s">
        <v>35</v>
      </c>
      <c r="I263" t="s">
        <v>15</v>
      </c>
      <c r="J263" t="s">
        <v>141</v>
      </c>
      <c r="K263">
        <v>67226.289999999994</v>
      </c>
    </row>
    <row r="264" spans="1:11" x14ac:dyDescent="0.35">
      <c r="A264" t="s">
        <v>28</v>
      </c>
      <c r="B264">
        <v>67226.289999999994</v>
      </c>
      <c r="C264">
        <v>813.13</v>
      </c>
      <c r="D264">
        <v>8074.88</v>
      </c>
      <c r="E264">
        <f>SUM(energy_project_total_consumption__3[[#This Row],[Water]]+energy_project_total_consumption__3[[#This Row],[Gas]]+energy_project_total_consumption__3[[#This Row],[Electricity]])</f>
        <v>76114.3</v>
      </c>
      <c r="F264" t="s">
        <v>14</v>
      </c>
      <c r="G264">
        <v>2016</v>
      </c>
      <c r="H264" t="s">
        <v>35</v>
      </c>
      <c r="I264" t="s">
        <v>15</v>
      </c>
      <c r="J264" t="s">
        <v>142</v>
      </c>
      <c r="K264">
        <v>813.13</v>
      </c>
    </row>
    <row r="265" spans="1:11" x14ac:dyDescent="0.35">
      <c r="A265" t="s">
        <v>28</v>
      </c>
      <c r="B265">
        <v>67226.289999999994</v>
      </c>
      <c r="C265">
        <v>813.13</v>
      </c>
      <c r="D265">
        <v>8074.88</v>
      </c>
      <c r="E265">
        <f>SUM(energy_project_total_consumption__3[[#This Row],[Water]]+energy_project_total_consumption__3[[#This Row],[Gas]]+energy_project_total_consumption__3[[#This Row],[Electricity]])</f>
        <v>76114.3</v>
      </c>
      <c r="F265" t="s">
        <v>14</v>
      </c>
      <c r="G265">
        <v>2016</v>
      </c>
      <c r="H265" t="s">
        <v>35</v>
      </c>
      <c r="I265" t="s">
        <v>15</v>
      </c>
      <c r="J265" t="s">
        <v>143</v>
      </c>
      <c r="K265">
        <v>8074.88</v>
      </c>
    </row>
    <row r="266" spans="1:11" x14ac:dyDescent="0.35">
      <c r="A266" t="s">
        <v>8</v>
      </c>
      <c r="B266">
        <v>75645.89</v>
      </c>
      <c r="C266">
        <v>1576.66</v>
      </c>
      <c r="D266">
        <v>8020.94</v>
      </c>
      <c r="E266">
        <f>SUM(energy_project_total_consumption__3[[#This Row],[Water]]+energy_project_total_consumption__3[[#This Row],[Gas]]+energy_project_total_consumption__3[[#This Row],[Electricity]])</f>
        <v>85243.49</v>
      </c>
      <c r="F266" t="s">
        <v>9</v>
      </c>
      <c r="G266">
        <v>2016</v>
      </c>
      <c r="H266" t="s">
        <v>36</v>
      </c>
      <c r="I266" t="s">
        <v>9</v>
      </c>
      <c r="J266" t="s">
        <v>141</v>
      </c>
      <c r="K266">
        <v>75645.89</v>
      </c>
    </row>
    <row r="267" spans="1:11" x14ac:dyDescent="0.35">
      <c r="A267" t="s">
        <v>8</v>
      </c>
      <c r="B267">
        <v>75645.89</v>
      </c>
      <c r="C267">
        <v>1576.66</v>
      </c>
      <c r="D267">
        <v>8020.94</v>
      </c>
      <c r="E267">
        <f>SUM(energy_project_total_consumption__3[[#This Row],[Water]]+energy_project_total_consumption__3[[#This Row],[Gas]]+energy_project_total_consumption__3[[#This Row],[Electricity]])</f>
        <v>85243.49</v>
      </c>
      <c r="F267" t="s">
        <v>9</v>
      </c>
      <c r="G267">
        <v>2016</v>
      </c>
      <c r="H267" t="s">
        <v>36</v>
      </c>
      <c r="I267" t="s">
        <v>9</v>
      </c>
      <c r="J267" t="s">
        <v>142</v>
      </c>
      <c r="K267">
        <v>1576.66</v>
      </c>
    </row>
    <row r="268" spans="1:11" x14ac:dyDescent="0.35">
      <c r="A268" t="s">
        <v>8</v>
      </c>
      <c r="B268">
        <v>75645.89</v>
      </c>
      <c r="C268">
        <v>1576.66</v>
      </c>
      <c r="D268">
        <v>8020.94</v>
      </c>
      <c r="E268">
        <f>SUM(energy_project_total_consumption__3[[#This Row],[Water]]+energy_project_total_consumption__3[[#This Row],[Gas]]+energy_project_total_consumption__3[[#This Row],[Electricity]])</f>
        <v>85243.49</v>
      </c>
      <c r="F268" t="s">
        <v>9</v>
      </c>
      <c r="G268">
        <v>2016</v>
      </c>
      <c r="H268" t="s">
        <v>36</v>
      </c>
      <c r="I268" t="s">
        <v>9</v>
      </c>
      <c r="J268" t="s">
        <v>143</v>
      </c>
      <c r="K268">
        <v>8020.94</v>
      </c>
    </row>
    <row r="269" spans="1:11" x14ac:dyDescent="0.35">
      <c r="A269" t="s">
        <v>11</v>
      </c>
      <c r="B269">
        <v>64195.11</v>
      </c>
      <c r="C269">
        <v>1336.72</v>
      </c>
      <c r="D269">
        <v>10636.41</v>
      </c>
      <c r="E269">
        <f>SUM(energy_project_total_consumption__3[[#This Row],[Water]]+energy_project_total_consumption__3[[#This Row],[Gas]]+energy_project_total_consumption__3[[#This Row],[Electricity]])</f>
        <v>76168.240000000005</v>
      </c>
      <c r="F269" t="s">
        <v>9</v>
      </c>
      <c r="G269">
        <v>2016</v>
      </c>
      <c r="H269" t="s">
        <v>36</v>
      </c>
      <c r="I269" t="s">
        <v>9</v>
      </c>
      <c r="J269" t="s">
        <v>141</v>
      </c>
      <c r="K269">
        <v>64195.11</v>
      </c>
    </row>
    <row r="270" spans="1:11" x14ac:dyDescent="0.35">
      <c r="A270" t="s">
        <v>11</v>
      </c>
      <c r="B270">
        <v>64195.11</v>
      </c>
      <c r="C270">
        <v>1336.72</v>
      </c>
      <c r="D270">
        <v>10636.41</v>
      </c>
      <c r="E270">
        <f>SUM(energy_project_total_consumption__3[[#This Row],[Water]]+energy_project_total_consumption__3[[#This Row],[Gas]]+energy_project_total_consumption__3[[#This Row],[Electricity]])</f>
        <v>76168.240000000005</v>
      </c>
      <c r="F270" t="s">
        <v>9</v>
      </c>
      <c r="G270">
        <v>2016</v>
      </c>
      <c r="H270" t="s">
        <v>36</v>
      </c>
      <c r="I270" t="s">
        <v>9</v>
      </c>
      <c r="J270" t="s">
        <v>142</v>
      </c>
      <c r="K270">
        <v>1336.72</v>
      </c>
    </row>
    <row r="271" spans="1:11" x14ac:dyDescent="0.35">
      <c r="A271" t="s">
        <v>11</v>
      </c>
      <c r="B271">
        <v>64195.11</v>
      </c>
      <c r="C271">
        <v>1336.72</v>
      </c>
      <c r="D271">
        <v>10636.41</v>
      </c>
      <c r="E271">
        <f>SUM(energy_project_total_consumption__3[[#This Row],[Water]]+energy_project_total_consumption__3[[#This Row],[Gas]]+energy_project_total_consumption__3[[#This Row],[Electricity]])</f>
        <v>76168.240000000005</v>
      </c>
      <c r="F271" t="s">
        <v>9</v>
      </c>
      <c r="G271">
        <v>2016</v>
      </c>
      <c r="H271" t="s">
        <v>36</v>
      </c>
      <c r="I271" t="s">
        <v>9</v>
      </c>
      <c r="J271" t="s">
        <v>143</v>
      </c>
      <c r="K271">
        <v>10636.41</v>
      </c>
    </row>
    <row r="272" spans="1:11" x14ac:dyDescent="0.35">
      <c r="A272" t="s">
        <v>12</v>
      </c>
      <c r="B272">
        <v>114757.35</v>
      </c>
      <c r="C272">
        <v>1341.06</v>
      </c>
      <c r="D272">
        <v>7588.18</v>
      </c>
      <c r="E272">
        <f>SUM(energy_project_total_consumption__3[[#This Row],[Water]]+energy_project_total_consumption__3[[#This Row],[Gas]]+energy_project_total_consumption__3[[#This Row],[Electricity]])</f>
        <v>123686.59</v>
      </c>
      <c r="F272" t="s">
        <v>9</v>
      </c>
      <c r="G272">
        <v>2016</v>
      </c>
      <c r="H272" t="s">
        <v>36</v>
      </c>
      <c r="I272" t="s">
        <v>9</v>
      </c>
      <c r="J272" t="s">
        <v>141</v>
      </c>
      <c r="K272">
        <v>114757.35</v>
      </c>
    </row>
    <row r="273" spans="1:11" x14ac:dyDescent="0.35">
      <c r="A273" t="s">
        <v>12</v>
      </c>
      <c r="B273">
        <v>114757.35</v>
      </c>
      <c r="C273">
        <v>1341.06</v>
      </c>
      <c r="D273">
        <v>7588.18</v>
      </c>
      <c r="E273">
        <f>SUM(energy_project_total_consumption__3[[#This Row],[Water]]+energy_project_total_consumption__3[[#This Row],[Gas]]+energy_project_total_consumption__3[[#This Row],[Electricity]])</f>
        <v>123686.59</v>
      </c>
      <c r="F273" t="s">
        <v>9</v>
      </c>
      <c r="G273">
        <v>2016</v>
      </c>
      <c r="H273" t="s">
        <v>36</v>
      </c>
      <c r="I273" t="s">
        <v>9</v>
      </c>
      <c r="J273" t="s">
        <v>142</v>
      </c>
      <c r="K273">
        <v>1341.06</v>
      </c>
    </row>
    <row r="274" spans="1:11" x14ac:dyDescent="0.35">
      <c r="A274" t="s">
        <v>12</v>
      </c>
      <c r="B274">
        <v>114757.35</v>
      </c>
      <c r="C274">
        <v>1341.06</v>
      </c>
      <c r="D274">
        <v>7588.18</v>
      </c>
      <c r="E274">
        <f>SUM(energy_project_total_consumption__3[[#This Row],[Water]]+energy_project_total_consumption__3[[#This Row],[Gas]]+energy_project_total_consumption__3[[#This Row],[Electricity]])</f>
        <v>123686.59</v>
      </c>
      <c r="F274" t="s">
        <v>9</v>
      </c>
      <c r="G274">
        <v>2016</v>
      </c>
      <c r="H274" t="s">
        <v>36</v>
      </c>
      <c r="I274" t="s">
        <v>9</v>
      </c>
      <c r="J274" t="s">
        <v>143</v>
      </c>
      <c r="K274">
        <v>7588.18</v>
      </c>
    </row>
    <row r="275" spans="1:11" x14ac:dyDescent="0.35">
      <c r="A275" t="s">
        <v>13</v>
      </c>
      <c r="B275">
        <v>123350.86</v>
      </c>
      <c r="C275">
        <v>1117.24</v>
      </c>
      <c r="D275">
        <v>9576.2099999999991</v>
      </c>
      <c r="E275">
        <f>SUM(energy_project_total_consumption__3[[#This Row],[Water]]+energy_project_total_consumption__3[[#This Row],[Gas]]+energy_project_total_consumption__3[[#This Row],[Electricity]])</f>
        <v>134044.31</v>
      </c>
      <c r="F275" t="s">
        <v>14</v>
      </c>
      <c r="G275">
        <v>2016</v>
      </c>
      <c r="H275" t="s">
        <v>36</v>
      </c>
      <c r="I275" t="s">
        <v>15</v>
      </c>
      <c r="J275" t="s">
        <v>141</v>
      </c>
      <c r="K275">
        <v>123350.86</v>
      </c>
    </row>
    <row r="276" spans="1:11" x14ac:dyDescent="0.35">
      <c r="A276" t="s">
        <v>13</v>
      </c>
      <c r="B276">
        <v>123350.86</v>
      </c>
      <c r="C276">
        <v>1117.24</v>
      </c>
      <c r="D276">
        <v>9576.2099999999991</v>
      </c>
      <c r="E276">
        <f>SUM(energy_project_total_consumption__3[[#This Row],[Water]]+energy_project_total_consumption__3[[#This Row],[Gas]]+energy_project_total_consumption__3[[#This Row],[Electricity]])</f>
        <v>134044.31</v>
      </c>
      <c r="F276" t="s">
        <v>14</v>
      </c>
      <c r="G276">
        <v>2016</v>
      </c>
      <c r="H276" t="s">
        <v>36</v>
      </c>
      <c r="I276" t="s">
        <v>15</v>
      </c>
      <c r="J276" t="s">
        <v>142</v>
      </c>
      <c r="K276">
        <v>1117.24</v>
      </c>
    </row>
    <row r="277" spans="1:11" x14ac:dyDescent="0.35">
      <c r="A277" t="s">
        <v>13</v>
      </c>
      <c r="B277">
        <v>123350.86</v>
      </c>
      <c r="C277">
        <v>1117.24</v>
      </c>
      <c r="D277">
        <v>9576.2099999999991</v>
      </c>
      <c r="E277">
        <f>SUM(energy_project_total_consumption__3[[#This Row],[Water]]+energy_project_total_consumption__3[[#This Row],[Gas]]+energy_project_total_consumption__3[[#This Row],[Electricity]])</f>
        <v>134044.31</v>
      </c>
      <c r="F277" t="s">
        <v>14</v>
      </c>
      <c r="G277">
        <v>2016</v>
      </c>
      <c r="H277" t="s">
        <v>36</v>
      </c>
      <c r="I277" t="s">
        <v>15</v>
      </c>
      <c r="J277" t="s">
        <v>143</v>
      </c>
      <c r="K277">
        <v>9576.2099999999991</v>
      </c>
    </row>
    <row r="278" spans="1:11" x14ac:dyDescent="0.35">
      <c r="A278" t="s">
        <v>16</v>
      </c>
      <c r="B278">
        <v>95790.62</v>
      </c>
      <c r="C278">
        <v>1448.32</v>
      </c>
      <c r="D278">
        <v>10716.39</v>
      </c>
      <c r="E278">
        <f>SUM(energy_project_total_consumption__3[[#This Row],[Water]]+energy_project_total_consumption__3[[#This Row],[Gas]]+energy_project_total_consumption__3[[#This Row],[Electricity]])</f>
        <v>107955.33</v>
      </c>
      <c r="F278" t="s">
        <v>17</v>
      </c>
      <c r="G278">
        <v>2016</v>
      </c>
      <c r="H278" t="s">
        <v>36</v>
      </c>
      <c r="I278" t="s">
        <v>18</v>
      </c>
      <c r="J278" t="s">
        <v>141</v>
      </c>
      <c r="K278">
        <v>95790.62</v>
      </c>
    </row>
    <row r="279" spans="1:11" x14ac:dyDescent="0.35">
      <c r="A279" t="s">
        <v>16</v>
      </c>
      <c r="B279">
        <v>95790.62</v>
      </c>
      <c r="C279">
        <v>1448.32</v>
      </c>
      <c r="D279">
        <v>10716.39</v>
      </c>
      <c r="E279">
        <f>SUM(energy_project_total_consumption__3[[#This Row],[Water]]+energy_project_total_consumption__3[[#This Row],[Gas]]+energy_project_total_consumption__3[[#This Row],[Electricity]])</f>
        <v>107955.33</v>
      </c>
      <c r="F279" t="s">
        <v>17</v>
      </c>
      <c r="G279">
        <v>2016</v>
      </c>
      <c r="H279" t="s">
        <v>36</v>
      </c>
      <c r="I279" t="s">
        <v>18</v>
      </c>
      <c r="J279" t="s">
        <v>142</v>
      </c>
      <c r="K279">
        <v>1448.32</v>
      </c>
    </row>
    <row r="280" spans="1:11" x14ac:dyDescent="0.35">
      <c r="A280" t="s">
        <v>16</v>
      </c>
      <c r="B280">
        <v>95790.62</v>
      </c>
      <c r="C280">
        <v>1448.32</v>
      </c>
      <c r="D280">
        <v>10716.39</v>
      </c>
      <c r="E280">
        <f>SUM(energy_project_total_consumption__3[[#This Row],[Water]]+energy_project_total_consumption__3[[#This Row],[Gas]]+energy_project_total_consumption__3[[#This Row],[Electricity]])</f>
        <v>107955.33</v>
      </c>
      <c r="F280" t="s">
        <v>17</v>
      </c>
      <c r="G280">
        <v>2016</v>
      </c>
      <c r="H280" t="s">
        <v>36</v>
      </c>
      <c r="I280" t="s">
        <v>18</v>
      </c>
      <c r="J280" t="s">
        <v>143</v>
      </c>
      <c r="K280">
        <v>10716.39</v>
      </c>
    </row>
    <row r="281" spans="1:11" x14ac:dyDescent="0.35">
      <c r="A281" t="s">
        <v>19</v>
      </c>
      <c r="B281">
        <v>125385.08</v>
      </c>
      <c r="C281">
        <v>777.79</v>
      </c>
      <c r="D281">
        <v>13719.67</v>
      </c>
      <c r="E281">
        <f>SUM(energy_project_total_consumption__3[[#This Row],[Water]]+energy_project_total_consumption__3[[#This Row],[Gas]]+energy_project_total_consumption__3[[#This Row],[Electricity]])</f>
        <v>139882.54</v>
      </c>
      <c r="F281" t="s">
        <v>20</v>
      </c>
      <c r="G281">
        <v>2016</v>
      </c>
      <c r="H281" t="s">
        <v>36</v>
      </c>
      <c r="I281" t="s">
        <v>21</v>
      </c>
      <c r="J281" t="s">
        <v>141</v>
      </c>
      <c r="K281">
        <v>125385.08</v>
      </c>
    </row>
    <row r="282" spans="1:11" x14ac:dyDescent="0.35">
      <c r="A282" t="s">
        <v>19</v>
      </c>
      <c r="B282">
        <v>125385.08</v>
      </c>
      <c r="C282">
        <v>777.79</v>
      </c>
      <c r="D282">
        <v>13719.67</v>
      </c>
      <c r="E282">
        <f>SUM(energy_project_total_consumption__3[[#This Row],[Water]]+energy_project_total_consumption__3[[#This Row],[Gas]]+energy_project_total_consumption__3[[#This Row],[Electricity]])</f>
        <v>139882.54</v>
      </c>
      <c r="F282" t="s">
        <v>20</v>
      </c>
      <c r="G282">
        <v>2016</v>
      </c>
      <c r="H282" t="s">
        <v>36</v>
      </c>
      <c r="I282" t="s">
        <v>21</v>
      </c>
      <c r="J282" t="s">
        <v>142</v>
      </c>
      <c r="K282">
        <v>777.79</v>
      </c>
    </row>
    <row r="283" spans="1:11" x14ac:dyDescent="0.35">
      <c r="A283" t="s">
        <v>19</v>
      </c>
      <c r="B283">
        <v>125385.08</v>
      </c>
      <c r="C283">
        <v>777.79</v>
      </c>
      <c r="D283">
        <v>13719.67</v>
      </c>
      <c r="E283">
        <f>SUM(energy_project_total_consumption__3[[#This Row],[Water]]+energy_project_total_consumption__3[[#This Row],[Gas]]+energy_project_total_consumption__3[[#This Row],[Electricity]])</f>
        <v>139882.54</v>
      </c>
      <c r="F283" t="s">
        <v>20</v>
      </c>
      <c r="G283">
        <v>2016</v>
      </c>
      <c r="H283" t="s">
        <v>36</v>
      </c>
      <c r="I283" t="s">
        <v>21</v>
      </c>
      <c r="J283" t="s">
        <v>143</v>
      </c>
      <c r="K283">
        <v>13719.67</v>
      </c>
    </row>
    <row r="284" spans="1:11" x14ac:dyDescent="0.35">
      <c r="A284" t="s">
        <v>22</v>
      </c>
      <c r="B284">
        <v>130568.9</v>
      </c>
      <c r="C284">
        <v>912.95</v>
      </c>
      <c r="D284">
        <v>15301.91</v>
      </c>
      <c r="E284">
        <f>SUM(energy_project_total_consumption__3[[#This Row],[Water]]+energy_project_total_consumption__3[[#This Row],[Gas]]+energy_project_total_consumption__3[[#This Row],[Electricity]])</f>
        <v>146783.76</v>
      </c>
      <c r="F284" t="s">
        <v>23</v>
      </c>
      <c r="G284">
        <v>2016</v>
      </c>
      <c r="H284" t="s">
        <v>36</v>
      </c>
      <c r="I284" t="s">
        <v>24</v>
      </c>
      <c r="J284" t="s">
        <v>141</v>
      </c>
      <c r="K284">
        <v>130568.9</v>
      </c>
    </row>
    <row r="285" spans="1:11" x14ac:dyDescent="0.35">
      <c r="A285" t="s">
        <v>22</v>
      </c>
      <c r="B285">
        <v>130568.9</v>
      </c>
      <c r="C285">
        <v>912.95</v>
      </c>
      <c r="D285">
        <v>15301.91</v>
      </c>
      <c r="E285">
        <f>SUM(energy_project_total_consumption__3[[#This Row],[Water]]+energy_project_total_consumption__3[[#This Row],[Gas]]+energy_project_total_consumption__3[[#This Row],[Electricity]])</f>
        <v>146783.76</v>
      </c>
      <c r="F285" t="s">
        <v>23</v>
      </c>
      <c r="G285">
        <v>2016</v>
      </c>
      <c r="H285" t="s">
        <v>36</v>
      </c>
      <c r="I285" t="s">
        <v>24</v>
      </c>
      <c r="J285" t="s">
        <v>142</v>
      </c>
      <c r="K285">
        <v>912.95</v>
      </c>
    </row>
    <row r="286" spans="1:11" x14ac:dyDescent="0.35">
      <c r="A286" t="s">
        <v>22</v>
      </c>
      <c r="B286">
        <v>130568.9</v>
      </c>
      <c r="C286">
        <v>912.95</v>
      </c>
      <c r="D286">
        <v>15301.91</v>
      </c>
      <c r="E286">
        <f>SUM(energy_project_total_consumption__3[[#This Row],[Water]]+energy_project_total_consumption__3[[#This Row],[Gas]]+energy_project_total_consumption__3[[#This Row],[Electricity]])</f>
        <v>146783.76</v>
      </c>
      <c r="F286" t="s">
        <v>23</v>
      </c>
      <c r="G286">
        <v>2016</v>
      </c>
      <c r="H286" t="s">
        <v>36</v>
      </c>
      <c r="I286" t="s">
        <v>24</v>
      </c>
      <c r="J286" t="s">
        <v>143</v>
      </c>
      <c r="K286">
        <v>15301.91</v>
      </c>
    </row>
    <row r="287" spans="1:11" x14ac:dyDescent="0.35">
      <c r="A287" t="s">
        <v>25</v>
      </c>
      <c r="B287">
        <v>95308.88</v>
      </c>
      <c r="C287">
        <v>1216.75</v>
      </c>
      <c r="D287">
        <v>7298.33</v>
      </c>
      <c r="E287">
        <f>SUM(energy_project_total_consumption__3[[#This Row],[Water]]+energy_project_total_consumption__3[[#This Row],[Gas]]+energy_project_total_consumption__3[[#This Row],[Electricity]])</f>
        <v>103823.96</v>
      </c>
      <c r="F287" t="s">
        <v>17</v>
      </c>
      <c r="G287">
        <v>2016</v>
      </c>
      <c r="H287" t="s">
        <v>36</v>
      </c>
      <c r="I287" t="s">
        <v>18</v>
      </c>
      <c r="J287" t="s">
        <v>141</v>
      </c>
      <c r="K287">
        <v>95308.88</v>
      </c>
    </row>
    <row r="288" spans="1:11" x14ac:dyDescent="0.35">
      <c r="A288" t="s">
        <v>25</v>
      </c>
      <c r="B288">
        <v>95308.88</v>
      </c>
      <c r="C288">
        <v>1216.75</v>
      </c>
      <c r="D288">
        <v>7298.33</v>
      </c>
      <c r="E288">
        <f>SUM(energy_project_total_consumption__3[[#This Row],[Water]]+energy_project_total_consumption__3[[#This Row],[Gas]]+energy_project_total_consumption__3[[#This Row],[Electricity]])</f>
        <v>103823.96</v>
      </c>
      <c r="F288" t="s">
        <v>17</v>
      </c>
      <c r="G288">
        <v>2016</v>
      </c>
      <c r="H288" t="s">
        <v>36</v>
      </c>
      <c r="I288" t="s">
        <v>18</v>
      </c>
      <c r="J288" t="s">
        <v>142</v>
      </c>
      <c r="K288">
        <v>1216.75</v>
      </c>
    </row>
    <row r="289" spans="1:11" x14ac:dyDescent="0.35">
      <c r="A289" t="s">
        <v>25</v>
      </c>
      <c r="B289">
        <v>95308.88</v>
      </c>
      <c r="C289">
        <v>1216.75</v>
      </c>
      <c r="D289">
        <v>7298.33</v>
      </c>
      <c r="E289">
        <f>SUM(energy_project_total_consumption__3[[#This Row],[Water]]+energy_project_total_consumption__3[[#This Row],[Gas]]+energy_project_total_consumption__3[[#This Row],[Electricity]])</f>
        <v>103823.96</v>
      </c>
      <c r="F289" t="s">
        <v>17</v>
      </c>
      <c r="G289">
        <v>2016</v>
      </c>
      <c r="H289" t="s">
        <v>36</v>
      </c>
      <c r="I289" t="s">
        <v>18</v>
      </c>
      <c r="J289" t="s">
        <v>143</v>
      </c>
      <c r="K289">
        <v>7298.33</v>
      </c>
    </row>
    <row r="290" spans="1:11" x14ac:dyDescent="0.35">
      <c r="A290" t="s">
        <v>26</v>
      </c>
      <c r="B290">
        <v>95640.58</v>
      </c>
      <c r="C290">
        <v>1348.5</v>
      </c>
      <c r="D290">
        <v>10954.78</v>
      </c>
      <c r="E290">
        <f>SUM(energy_project_total_consumption__3[[#This Row],[Water]]+energy_project_total_consumption__3[[#This Row],[Gas]]+energy_project_total_consumption__3[[#This Row],[Electricity]])</f>
        <v>107943.86</v>
      </c>
      <c r="F290" t="s">
        <v>17</v>
      </c>
      <c r="G290">
        <v>2016</v>
      </c>
      <c r="H290" t="s">
        <v>36</v>
      </c>
      <c r="I290" t="s">
        <v>18</v>
      </c>
      <c r="J290" t="s">
        <v>141</v>
      </c>
      <c r="K290">
        <v>95640.58</v>
      </c>
    </row>
    <row r="291" spans="1:11" x14ac:dyDescent="0.35">
      <c r="A291" t="s">
        <v>26</v>
      </c>
      <c r="B291">
        <v>95640.58</v>
      </c>
      <c r="C291">
        <v>1348.5</v>
      </c>
      <c r="D291">
        <v>10954.78</v>
      </c>
      <c r="E291">
        <f>SUM(energy_project_total_consumption__3[[#This Row],[Water]]+energy_project_total_consumption__3[[#This Row],[Gas]]+energy_project_total_consumption__3[[#This Row],[Electricity]])</f>
        <v>107943.86</v>
      </c>
      <c r="F291" t="s">
        <v>17</v>
      </c>
      <c r="G291">
        <v>2016</v>
      </c>
      <c r="H291" t="s">
        <v>36</v>
      </c>
      <c r="I291" t="s">
        <v>18</v>
      </c>
      <c r="J291" t="s">
        <v>142</v>
      </c>
      <c r="K291">
        <v>1348.5</v>
      </c>
    </row>
    <row r="292" spans="1:11" x14ac:dyDescent="0.35">
      <c r="A292" t="s">
        <v>26</v>
      </c>
      <c r="B292">
        <v>95640.58</v>
      </c>
      <c r="C292">
        <v>1348.5</v>
      </c>
      <c r="D292">
        <v>10954.78</v>
      </c>
      <c r="E292">
        <f>SUM(energy_project_total_consumption__3[[#This Row],[Water]]+energy_project_total_consumption__3[[#This Row],[Gas]]+energy_project_total_consumption__3[[#This Row],[Electricity]])</f>
        <v>107943.86</v>
      </c>
      <c r="F292" t="s">
        <v>17</v>
      </c>
      <c r="G292">
        <v>2016</v>
      </c>
      <c r="H292" t="s">
        <v>36</v>
      </c>
      <c r="I292" t="s">
        <v>18</v>
      </c>
      <c r="J292" t="s">
        <v>143</v>
      </c>
      <c r="K292">
        <v>10954.78</v>
      </c>
    </row>
    <row r="293" spans="1:11" x14ac:dyDescent="0.35">
      <c r="A293" t="s">
        <v>27</v>
      </c>
      <c r="B293">
        <v>80491.5</v>
      </c>
      <c r="C293">
        <v>937.75</v>
      </c>
      <c r="D293">
        <v>12607.7</v>
      </c>
      <c r="E293">
        <f>SUM(energy_project_total_consumption__3[[#This Row],[Water]]+energy_project_total_consumption__3[[#This Row],[Gas]]+energy_project_total_consumption__3[[#This Row],[Electricity]])</f>
        <v>94036.95</v>
      </c>
      <c r="F293" t="s">
        <v>14</v>
      </c>
      <c r="G293">
        <v>2016</v>
      </c>
      <c r="H293" t="s">
        <v>36</v>
      </c>
      <c r="I293" t="s">
        <v>15</v>
      </c>
      <c r="J293" t="s">
        <v>141</v>
      </c>
      <c r="K293">
        <v>80491.5</v>
      </c>
    </row>
    <row r="294" spans="1:11" x14ac:dyDescent="0.35">
      <c r="A294" t="s">
        <v>27</v>
      </c>
      <c r="B294">
        <v>80491.5</v>
      </c>
      <c r="C294">
        <v>937.75</v>
      </c>
      <c r="D294">
        <v>12607.7</v>
      </c>
      <c r="E294">
        <f>SUM(energy_project_total_consumption__3[[#This Row],[Water]]+energy_project_total_consumption__3[[#This Row],[Gas]]+energy_project_total_consumption__3[[#This Row],[Electricity]])</f>
        <v>94036.95</v>
      </c>
      <c r="F294" t="s">
        <v>14</v>
      </c>
      <c r="G294">
        <v>2016</v>
      </c>
      <c r="H294" t="s">
        <v>36</v>
      </c>
      <c r="I294" t="s">
        <v>15</v>
      </c>
      <c r="J294" t="s">
        <v>142</v>
      </c>
      <c r="K294">
        <v>937.75</v>
      </c>
    </row>
    <row r="295" spans="1:11" x14ac:dyDescent="0.35">
      <c r="A295" t="s">
        <v>27</v>
      </c>
      <c r="B295">
        <v>80491.5</v>
      </c>
      <c r="C295">
        <v>937.75</v>
      </c>
      <c r="D295">
        <v>12607.7</v>
      </c>
      <c r="E295">
        <f>SUM(energy_project_total_consumption__3[[#This Row],[Water]]+energy_project_total_consumption__3[[#This Row],[Gas]]+energy_project_total_consumption__3[[#This Row],[Electricity]])</f>
        <v>94036.95</v>
      </c>
      <c r="F295" t="s">
        <v>14</v>
      </c>
      <c r="G295">
        <v>2016</v>
      </c>
      <c r="H295" t="s">
        <v>36</v>
      </c>
      <c r="I295" t="s">
        <v>15</v>
      </c>
      <c r="J295" t="s">
        <v>143</v>
      </c>
      <c r="K295">
        <v>12607.7</v>
      </c>
    </row>
    <row r="296" spans="1:11" x14ac:dyDescent="0.35">
      <c r="A296" t="s">
        <v>28</v>
      </c>
      <c r="B296">
        <v>122348.63</v>
      </c>
      <c r="C296">
        <v>1417.94</v>
      </c>
      <c r="D296">
        <v>9383.08</v>
      </c>
      <c r="E296">
        <f>SUM(energy_project_total_consumption__3[[#This Row],[Water]]+energy_project_total_consumption__3[[#This Row],[Gas]]+energy_project_total_consumption__3[[#This Row],[Electricity]])</f>
        <v>133149.65</v>
      </c>
      <c r="F296" t="s">
        <v>14</v>
      </c>
      <c r="G296">
        <v>2016</v>
      </c>
      <c r="H296" t="s">
        <v>36</v>
      </c>
      <c r="I296" t="s">
        <v>15</v>
      </c>
      <c r="J296" t="s">
        <v>141</v>
      </c>
      <c r="K296">
        <v>122348.63</v>
      </c>
    </row>
    <row r="297" spans="1:11" x14ac:dyDescent="0.35">
      <c r="A297" t="s">
        <v>28</v>
      </c>
      <c r="B297">
        <v>122348.63</v>
      </c>
      <c r="C297">
        <v>1417.94</v>
      </c>
      <c r="D297">
        <v>9383.08</v>
      </c>
      <c r="E297">
        <f>SUM(energy_project_total_consumption__3[[#This Row],[Water]]+energy_project_total_consumption__3[[#This Row],[Gas]]+energy_project_total_consumption__3[[#This Row],[Electricity]])</f>
        <v>133149.65</v>
      </c>
      <c r="F297" t="s">
        <v>14</v>
      </c>
      <c r="G297">
        <v>2016</v>
      </c>
      <c r="H297" t="s">
        <v>36</v>
      </c>
      <c r="I297" t="s">
        <v>15</v>
      </c>
      <c r="J297" t="s">
        <v>142</v>
      </c>
      <c r="K297">
        <v>1417.94</v>
      </c>
    </row>
    <row r="298" spans="1:11" x14ac:dyDescent="0.35">
      <c r="A298" t="s">
        <v>28</v>
      </c>
      <c r="B298">
        <v>122348.63</v>
      </c>
      <c r="C298">
        <v>1417.94</v>
      </c>
      <c r="D298">
        <v>9383.08</v>
      </c>
      <c r="E298">
        <f>SUM(energy_project_total_consumption__3[[#This Row],[Water]]+energy_project_total_consumption__3[[#This Row],[Gas]]+energy_project_total_consumption__3[[#This Row],[Electricity]])</f>
        <v>133149.65</v>
      </c>
      <c r="F298" t="s">
        <v>14</v>
      </c>
      <c r="G298">
        <v>2016</v>
      </c>
      <c r="H298" t="s">
        <v>36</v>
      </c>
      <c r="I298" t="s">
        <v>15</v>
      </c>
      <c r="J298" t="s">
        <v>143</v>
      </c>
      <c r="K298">
        <v>9383.08</v>
      </c>
    </row>
    <row r="299" spans="1:11" x14ac:dyDescent="0.35">
      <c r="A299" t="s">
        <v>8</v>
      </c>
      <c r="B299">
        <v>103695.62</v>
      </c>
      <c r="C299">
        <v>1016.18</v>
      </c>
      <c r="D299">
        <v>15388.71</v>
      </c>
      <c r="E299">
        <f>SUM(energy_project_total_consumption__3[[#This Row],[Water]]+energy_project_total_consumption__3[[#This Row],[Gas]]+energy_project_total_consumption__3[[#This Row],[Electricity]])</f>
        <v>120100.50999999998</v>
      </c>
      <c r="F299" t="s">
        <v>9</v>
      </c>
      <c r="G299">
        <v>2016</v>
      </c>
      <c r="H299" t="s">
        <v>37</v>
      </c>
      <c r="I299" t="s">
        <v>9</v>
      </c>
      <c r="J299" t="s">
        <v>141</v>
      </c>
      <c r="K299">
        <v>103695.62</v>
      </c>
    </row>
    <row r="300" spans="1:11" x14ac:dyDescent="0.35">
      <c r="A300" t="s">
        <v>8</v>
      </c>
      <c r="B300">
        <v>103695.62</v>
      </c>
      <c r="C300">
        <v>1016.18</v>
      </c>
      <c r="D300">
        <v>15388.71</v>
      </c>
      <c r="E300">
        <f>SUM(energy_project_total_consumption__3[[#This Row],[Water]]+energy_project_total_consumption__3[[#This Row],[Gas]]+energy_project_total_consumption__3[[#This Row],[Electricity]])</f>
        <v>120100.50999999998</v>
      </c>
      <c r="F300" t="s">
        <v>9</v>
      </c>
      <c r="G300">
        <v>2016</v>
      </c>
      <c r="H300" t="s">
        <v>37</v>
      </c>
      <c r="I300" t="s">
        <v>9</v>
      </c>
      <c r="J300" t="s">
        <v>142</v>
      </c>
      <c r="K300">
        <v>1016.18</v>
      </c>
    </row>
    <row r="301" spans="1:11" x14ac:dyDescent="0.35">
      <c r="A301" t="s">
        <v>8</v>
      </c>
      <c r="B301">
        <v>103695.62</v>
      </c>
      <c r="C301">
        <v>1016.18</v>
      </c>
      <c r="D301">
        <v>15388.71</v>
      </c>
      <c r="E301">
        <f>SUM(energy_project_total_consumption__3[[#This Row],[Water]]+energy_project_total_consumption__3[[#This Row],[Gas]]+energy_project_total_consumption__3[[#This Row],[Electricity]])</f>
        <v>120100.50999999998</v>
      </c>
      <c r="F301" t="s">
        <v>9</v>
      </c>
      <c r="G301">
        <v>2016</v>
      </c>
      <c r="H301" t="s">
        <v>37</v>
      </c>
      <c r="I301" t="s">
        <v>9</v>
      </c>
      <c r="J301" t="s">
        <v>143</v>
      </c>
      <c r="K301">
        <v>15388.71</v>
      </c>
    </row>
    <row r="302" spans="1:11" x14ac:dyDescent="0.35">
      <c r="A302" t="s">
        <v>11</v>
      </c>
      <c r="B302">
        <v>72843.179999999993</v>
      </c>
      <c r="C302">
        <v>1678.34</v>
      </c>
      <c r="D302">
        <v>14820.48</v>
      </c>
      <c r="E302">
        <f>SUM(energy_project_total_consumption__3[[#This Row],[Water]]+energy_project_total_consumption__3[[#This Row],[Gas]]+energy_project_total_consumption__3[[#This Row],[Electricity]])</f>
        <v>89341.999999999985</v>
      </c>
      <c r="F302" t="s">
        <v>9</v>
      </c>
      <c r="G302">
        <v>2016</v>
      </c>
      <c r="H302" t="s">
        <v>37</v>
      </c>
      <c r="I302" t="s">
        <v>9</v>
      </c>
      <c r="J302" t="s">
        <v>141</v>
      </c>
      <c r="K302">
        <v>72843.179999999993</v>
      </c>
    </row>
    <row r="303" spans="1:11" x14ac:dyDescent="0.35">
      <c r="A303" t="s">
        <v>11</v>
      </c>
      <c r="B303">
        <v>72843.179999999993</v>
      </c>
      <c r="C303">
        <v>1678.34</v>
      </c>
      <c r="D303">
        <v>14820.48</v>
      </c>
      <c r="E303">
        <f>SUM(energy_project_total_consumption__3[[#This Row],[Water]]+energy_project_total_consumption__3[[#This Row],[Gas]]+energy_project_total_consumption__3[[#This Row],[Electricity]])</f>
        <v>89341.999999999985</v>
      </c>
      <c r="F303" t="s">
        <v>9</v>
      </c>
      <c r="G303">
        <v>2016</v>
      </c>
      <c r="H303" t="s">
        <v>37</v>
      </c>
      <c r="I303" t="s">
        <v>9</v>
      </c>
      <c r="J303" t="s">
        <v>142</v>
      </c>
      <c r="K303">
        <v>1678.34</v>
      </c>
    </row>
    <row r="304" spans="1:11" x14ac:dyDescent="0.35">
      <c r="A304" t="s">
        <v>11</v>
      </c>
      <c r="B304">
        <v>72843.179999999993</v>
      </c>
      <c r="C304">
        <v>1678.34</v>
      </c>
      <c r="D304">
        <v>14820.48</v>
      </c>
      <c r="E304">
        <f>SUM(energy_project_total_consumption__3[[#This Row],[Water]]+energy_project_total_consumption__3[[#This Row],[Gas]]+energy_project_total_consumption__3[[#This Row],[Electricity]])</f>
        <v>89341.999999999985</v>
      </c>
      <c r="F304" t="s">
        <v>9</v>
      </c>
      <c r="G304">
        <v>2016</v>
      </c>
      <c r="H304" t="s">
        <v>37</v>
      </c>
      <c r="I304" t="s">
        <v>9</v>
      </c>
      <c r="J304" t="s">
        <v>143</v>
      </c>
      <c r="K304">
        <v>14820.48</v>
      </c>
    </row>
    <row r="305" spans="1:11" x14ac:dyDescent="0.35">
      <c r="A305" t="s">
        <v>12</v>
      </c>
      <c r="B305">
        <v>102730.28</v>
      </c>
      <c r="C305">
        <v>1265.73</v>
      </c>
      <c r="D305">
        <v>13420.21</v>
      </c>
      <c r="E305">
        <f>SUM(energy_project_total_consumption__3[[#This Row],[Water]]+energy_project_total_consumption__3[[#This Row],[Gas]]+energy_project_total_consumption__3[[#This Row],[Electricity]])</f>
        <v>117416.22</v>
      </c>
      <c r="F305" t="s">
        <v>9</v>
      </c>
      <c r="G305">
        <v>2016</v>
      </c>
      <c r="H305" t="s">
        <v>37</v>
      </c>
      <c r="I305" t="s">
        <v>9</v>
      </c>
      <c r="J305" t="s">
        <v>141</v>
      </c>
      <c r="K305">
        <v>102730.28</v>
      </c>
    </row>
    <row r="306" spans="1:11" x14ac:dyDescent="0.35">
      <c r="A306" t="s">
        <v>12</v>
      </c>
      <c r="B306">
        <v>102730.28</v>
      </c>
      <c r="C306">
        <v>1265.73</v>
      </c>
      <c r="D306">
        <v>13420.21</v>
      </c>
      <c r="E306">
        <f>SUM(energy_project_total_consumption__3[[#This Row],[Water]]+energy_project_total_consumption__3[[#This Row],[Gas]]+energy_project_total_consumption__3[[#This Row],[Electricity]])</f>
        <v>117416.22</v>
      </c>
      <c r="F306" t="s">
        <v>9</v>
      </c>
      <c r="G306">
        <v>2016</v>
      </c>
      <c r="H306" t="s">
        <v>37</v>
      </c>
      <c r="I306" t="s">
        <v>9</v>
      </c>
      <c r="J306" t="s">
        <v>142</v>
      </c>
      <c r="K306">
        <v>1265.73</v>
      </c>
    </row>
    <row r="307" spans="1:11" x14ac:dyDescent="0.35">
      <c r="A307" t="s">
        <v>12</v>
      </c>
      <c r="B307">
        <v>102730.28</v>
      </c>
      <c r="C307">
        <v>1265.73</v>
      </c>
      <c r="D307">
        <v>13420.21</v>
      </c>
      <c r="E307">
        <f>SUM(energy_project_total_consumption__3[[#This Row],[Water]]+energy_project_total_consumption__3[[#This Row],[Gas]]+energy_project_total_consumption__3[[#This Row],[Electricity]])</f>
        <v>117416.22</v>
      </c>
      <c r="F307" t="s">
        <v>9</v>
      </c>
      <c r="G307">
        <v>2016</v>
      </c>
      <c r="H307" t="s">
        <v>37</v>
      </c>
      <c r="I307" t="s">
        <v>9</v>
      </c>
      <c r="J307" t="s">
        <v>143</v>
      </c>
      <c r="K307">
        <v>13420.21</v>
      </c>
    </row>
    <row r="308" spans="1:11" x14ac:dyDescent="0.35">
      <c r="A308" t="s">
        <v>13</v>
      </c>
      <c r="B308">
        <v>105588.79</v>
      </c>
      <c r="C308">
        <v>1002.54</v>
      </c>
      <c r="D308">
        <v>15695.61</v>
      </c>
      <c r="E308">
        <f>SUM(energy_project_total_consumption__3[[#This Row],[Water]]+energy_project_total_consumption__3[[#This Row],[Gas]]+energy_project_total_consumption__3[[#This Row],[Electricity]])</f>
        <v>122286.93999999999</v>
      </c>
      <c r="F308" t="s">
        <v>14</v>
      </c>
      <c r="G308">
        <v>2016</v>
      </c>
      <c r="H308" t="s">
        <v>37</v>
      </c>
      <c r="I308" t="s">
        <v>15</v>
      </c>
      <c r="J308" t="s">
        <v>141</v>
      </c>
      <c r="K308">
        <v>105588.79</v>
      </c>
    </row>
    <row r="309" spans="1:11" x14ac:dyDescent="0.35">
      <c r="A309" t="s">
        <v>13</v>
      </c>
      <c r="B309">
        <v>105588.79</v>
      </c>
      <c r="C309">
        <v>1002.54</v>
      </c>
      <c r="D309">
        <v>15695.61</v>
      </c>
      <c r="E309">
        <f>SUM(energy_project_total_consumption__3[[#This Row],[Water]]+energy_project_total_consumption__3[[#This Row],[Gas]]+energy_project_total_consumption__3[[#This Row],[Electricity]])</f>
        <v>122286.93999999999</v>
      </c>
      <c r="F309" t="s">
        <v>14</v>
      </c>
      <c r="G309">
        <v>2016</v>
      </c>
      <c r="H309" t="s">
        <v>37</v>
      </c>
      <c r="I309" t="s">
        <v>15</v>
      </c>
      <c r="J309" t="s">
        <v>142</v>
      </c>
      <c r="K309">
        <v>1002.54</v>
      </c>
    </row>
    <row r="310" spans="1:11" x14ac:dyDescent="0.35">
      <c r="A310" t="s">
        <v>13</v>
      </c>
      <c r="B310">
        <v>105588.79</v>
      </c>
      <c r="C310">
        <v>1002.54</v>
      </c>
      <c r="D310">
        <v>15695.61</v>
      </c>
      <c r="E310">
        <f>SUM(energy_project_total_consumption__3[[#This Row],[Water]]+energy_project_total_consumption__3[[#This Row],[Gas]]+energy_project_total_consumption__3[[#This Row],[Electricity]])</f>
        <v>122286.93999999999</v>
      </c>
      <c r="F310" t="s">
        <v>14</v>
      </c>
      <c r="G310">
        <v>2016</v>
      </c>
      <c r="H310" t="s">
        <v>37</v>
      </c>
      <c r="I310" t="s">
        <v>15</v>
      </c>
      <c r="J310" t="s">
        <v>143</v>
      </c>
      <c r="K310">
        <v>15695.61</v>
      </c>
    </row>
    <row r="311" spans="1:11" x14ac:dyDescent="0.35">
      <c r="A311" t="s">
        <v>16</v>
      </c>
      <c r="B311">
        <v>134158.39000000001</v>
      </c>
      <c r="C311">
        <v>1619.44</v>
      </c>
      <c r="D311">
        <v>13095.64</v>
      </c>
      <c r="E311">
        <f>SUM(energy_project_total_consumption__3[[#This Row],[Water]]+energy_project_total_consumption__3[[#This Row],[Gas]]+energy_project_total_consumption__3[[#This Row],[Electricity]])</f>
        <v>148873.47000000003</v>
      </c>
      <c r="F311" t="s">
        <v>17</v>
      </c>
      <c r="G311">
        <v>2016</v>
      </c>
      <c r="H311" t="s">
        <v>37</v>
      </c>
      <c r="I311" t="s">
        <v>18</v>
      </c>
      <c r="J311" t="s">
        <v>141</v>
      </c>
      <c r="K311">
        <v>134158.39000000001</v>
      </c>
    </row>
    <row r="312" spans="1:11" x14ac:dyDescent="0.35">
      <c r="A312" t="s">
        <v>16</v>
      </c>
      <c r="B312">
        <v>134158.39000000001</v>
      </c>
      <c r="C312">
        <v>1619.44</v>
      </c>
      <c r="D312">
        <v>13095.64</v>
      </c>
      <c r="E312">
        <f>SUM(energy_project_total_consumption__3[[#This Row],[Water]]+energy_project_total_consumption__3[[#This Row],[Gas]]+energy_project_total_consumption__3[[#This Row],[Electricity]])</f>
        <v>148873.47000000003</v>
      </c>
      <c r="F312" t="s">
        <v>17</v>
      </c>
      <c r="G312">
        <v>2016</v>
      </c>
      <c r="H312" t="s">
        <v>37</v>
      </c>
      <c r="I312" t="s">
        <v>18</v>
      </c>
      <c r="J312" t="s">
        <v>142</v>
      </c>
      <c r="K312">
        <v>1619.44</v>
      </c>
    </row>
    <row r="313" spans="1:11" x14ac:dyDescent="0.35">
      <c r="A313" t="s">
        <v>16</v>
      </c>
      <c r="B313">
        <v>134158.39000000001</v>
      </c>
      <c r="C313">
        <v>1619.44</v>
      </c>
      <c r="D313">
        <v>13095.64</v>
      </c>
      <c r="E313">
        <f>SUM(energy_project_total_consumption__3[[#This Row],[Water]]+energy_project_total_consumption__3[[#This Row],[Gas]]+energy_project_total_consumption__3[[#This Row],[Electricity]])</f>
        <v>148873.47000000003</v>
      </c>
      <c r="F313" t="s">
        <v>17</v>
      </c>
      <c r="G313">
        <v>2016</v>
      </c>
      <c r="H313" t="s">
        <v>37</v>
      </c>
      <c r="I313" t="s">
        <v>18</v>
      </c>
      <c r="J313" t="s">
        <v>143</v>
      </c>
      <c r="K313">
        <v>13095.64</v>
      </c>
    </row>
    <row r="314" spans="1:11" x14ac:dyDescent="0.35">
      <c r="A314" t="s">
        <v>19</v>
      </c>
      <c r="B314">
        <v>112039.58</v>
      </c>
      <c r="C314">
        <v>1280.6099999999999</v>
      </c>
      <c r="D314">
        <v>8687.1299999999992</v>
      </c>
      <c r="E314">
        <f>SUM(energy_project_total_consumption__3[[#This Row],[Water]]+energy_project_total_consumption__3[[#This Row],[Gas]]+energy_project_total_consumption__3[[#This Row],[Electricity]])</f>
        <v>122007.32</v>
      </c>
      <c r="F314" t="s">
        <v>20</v>
      </c>
      <c r="G314">
        <v>2016</v>
      </c>
      <c r="H314" t="s">
        <v>37</v>
      </c>
      <c r="I314" t="s">
        <v>21</v>
      </c>
      <c r="J314" t="s">
        <v>141</v>
      </c>
      <c r="K314">
        <v>112039.58</v>
      </c>
    </row>
    <row r="315" spans="1:11" x14ac:dyDescent="0.35">
      <c r="A315" t="s">
        <v>19</v>
      </c>
      <c r="B315">
        <v>112039.58</v>
      </c>
      <c r="C315">
        <v>1280.6099999999999</v>
      </c>
      <c r="D315">
        <v>8687.1299999999992</v>
      </c>
      <c r="E315">
        <f>SUM(energy_project_total_consumption__3[[#This Row],[Water]]+energy_project_total_consumption__3[[#This Row],[Gas]]+energy_project_total_consumption__3[[#This Row],[Electricity]])</f>
        <v>122007.32</v>
      </c>
      <c r="F315" t="s">
        <v>20</v>
      </c>
      <c r="G315">
        <v>2016</v>
      </c>
      <c r="H315" t="s">
        <v>37</v>
      </c>
      <c r="I315" t="s">
        <v>21</v>
      </c>
      <c r="J315" t="s">
        <v>142</v>
      </c>
      <c r="K315">
        <v>1280.6099999999999</v>
      </c>
    </row>
    <row r="316" spans="1:11" x14ac:dyDescent="0.35">
      <c r="A316" t="s">
        <v>19</v>
      </c>
      <c r="B316">
        <v>112039.58</v>
      </c>
      <c r="C316">
        <v>1280.6099999999999</v>
      </c>
      <c r="D316">
        <v>8687.1299999999992</v>
      </c>
      <c r="E316">
        <f>SUM(energy_project_total_consumption__3[[#This Row],[Water]]+energy_project_total_consumption__3[[#This Row],[Gas]]+energy_project_total_consumption__3[[#This Row],[Electricity]])</f>
        <v>122007.32</v>
      </c>
      <c r="F316" t="s">
        <v>20</v>
      </c>
      <c r="G316">
        <v>2016</v>
      </c>
      <c r="H316" t="s">
        <v>37</v>
      </c>
      <c r="I316" t="s">
        <v>21</v>
      </c>
      <c r="J316" t="s">
        <v>143</v>
      </c>
      <c r="K316">
        <v>8687.1299999999992</v>
      </c>
    </row>
    <row r="317" spans="1:11" x14ac:dyDescent="0.35">
      <c r="A317" t="s">
        <v>22</v>
      </c>
      <c r="B317">
        <v>155245.21</v>
      </c>
      <c r="C317">
        <v>845.06</v>
      </c>
      <c r="D317">
        <v>14749.18</v>
      </c>
      <c r="E317">
        <f>SUM(energy_project_total_consumption__3[[#This Row],[Water]]+energy_project_total_consumption__3[[#This Row],[Gas]]+energy_project_total_consumption__3[[#This Row],[Electricity]])</f>
        <v>170839.44999999998</v>
      </c>
      <c r="F317" t="s">
        <v>23</v>
      </c>
      <c r="G317">
        <v>2016</v>
      </c>
      <c r="H317" t="s">
        <v>37</v>
      </c>
      <c r="I317" t="s">
        <v>24</v>
      </c>
      <c r="J317" t="s">
        <v>141</v>
      </c>
      <c r="K317">
        <v>155245.21</v>
      </c>
    </row>
    <row r="318" spans="1:11" x14ac:dyDescent="0.35">
      <c r="A318" t="s">
        <v>22</v>
      </c>
      <c r="B318">
        <v>155245.21</v>
      </c>
      <c r="C318">
        <v>845.06</v>
      </c>
      <c r="D318">
        <v>14749.18</v>
      </c>
      <c r="E318">
        <f>SUM(energy_project_total_consumption__3[[#This Row],[Water]]+energy_project_total_consumption__3[[#This Row],[Gas]]+energy_project_total_consumption__3[[#This Row],[Electricity]])</f>
        <v>170839.44999999998</v>
      </c>
      <c r="F318" t="s">
        <v>23</v>
      </c>
      <c r="G318">
        <v>2016</v>
      </c>
      <c r="H318" t="s">
        <v>37</v>
      </c>
      <c r="I318" t="s">
        <v>24</v>
      </c>
      <c r="J318" t="s">
        <v>142</v>
      </c>
      <c r="K318">
        <v>845.06</v>
      </c>
    </row>
    <row r="319" spans="1:11" x14ac:dyDescent="0.35">
      <c r="A319" t="s">
        <v>22</v>
      </c>
      <c r="B319">
        <v>155245.21</v>
      </c>
      <c r="C319">
        <v>845.06</v>
      </c>
      <c r="D319">
        <v>14749.18</v>
      </c>
      <c r="E319">
        <f>SUM(energy_project_total_consumption__3[[#This Row],[Water]]+energy_project_total_consumption__3[[#This Row],[Gas]]+energy_project_total_consumption__3[[#This Row],[Electricity]])</f>
        <v>170839.44999999998</v>
      </c>
      <c r="F319" t="s">
        <v>23</v>
      </c>
      <c r="G319">
        <v>2016</v>
      </c>
      <c r="H319" t="s">
        <v>37</v>
      </c>
      <c r="I319" t="s">
        <v>24</v>
      </c>
      <c r="J319" t="s">
        <v>143</v>
      </c>
      <c r="K319">
        <v>14749.18</v>
      </c>
    </row>
    <row r="320" spans="1:11" x14ac:dyDescent="0.35">
      <c r="A320" t="s">
        <v>25</v>
      </c>
      <c r="B320">
        <v>137880.87</v>
      </c>
      <c r="C320">
        <v>1662.22</v>
      </c>
      <c r="D320">
        <v>10699.03</v>
      </c>
      <c r="E320">
        <f>SUM(energy_project_total_consumption__3[[#This Row],[Water]]+energy_project_total_consumption__3[[#This Row],[Gas]]+energy_project_total_consumption__3[[#This Row],[Electricity]])</f>
        <v>150242.12</v>
      </c>
      <c r="F320" t="s">
        <v>17</v>
      </c>
      <c r="G320">
        <v>2016</v>
      </c>
      <c r="H320" t="s">
        <v>37</v>
      </c>
      <c r="I320" t="s">
        <v>18</v>
      </c>
      <c r="J320" t="s">
        <v>141</v>
      </c>
      <c r="K320">
        <v>137880.87</v>
      </c>
    </row>
    <row r="321" spans="1:11" x14ac:dyDescent="0.35">
      <c r="A321" t="s">
        <v>25</v>
      </c>
      <c r="B321">
        <v>137880.87</v>
      </c>
      <c r="C321">
        <v>1662.22</v>
      </c>
      <c r="D321">
        <v>10699.03</v>
      </c>
      <c r="E321">
        <f>SUM(energy_project_total_consumption__3[[#This Row],[Water]]+energy_project_total_consumption__3[[#This Row],[Gas]]+energy_project_total_consumption__3[[#This Row],[Electricity]])</f>
        <v>150242.12</v>
      </c>
      <c r="F321" t="s">
        <v>17</v>
      </c>
      <c r="G321">
        <v>2016</v>
      </c>
      <c r="H321" t="s">
        <v>37</v>
      </c>
      <c r="I321" t="s">
        <v>18</v>
      </c>
      <c r="J321" t="s">
        <v>142</v>
      </c>
      <c r="K321">
        <v>1662.22</v>
      </c>
    </row>
    <row r="322" spans="1:11" x14ac:dyDescent="0.35">
      <c r="A322" t="s">
        <v>25</v>
      </c>
      <c r="B322">
        <v>137880.87</v>
      </c>
      <c r="C322">
        <v>1662.22</v>
      </c>
      <c r="D322">
        <v>10699.03</v>
      </c>
      <c r="E322">
        <f>SUM(energy_project_total_consumption__3[[#This Row],[Water]]+energy_project_total_consumption__3[[#This Row],[Gas]]+energy_project_total_consumption__3[[#This Row],[Electricity]])</f>
        <v>150242.12</v>
      </c>
      <c r="F322" t="s">
        <v>17</v>
      </c>
      <c r="G322">
        <v>2016</v>
      </c>
      <c r="H322" t="s">
        <v>37</v>
      </c>
      <c r="I322" t="s">
        <v>18</v>
      </c>
      <c r="J322" t="s">
        <v>143</v>
      </c>
      <c r="K322">
        <v>10699.03</v>
      </c>
    </row>
    <row r="323" spans="1:11" x14ac:dyDescent="0.35">
      <c r="A323" t="s">
        <v>26</v>
      </c>
      <c r="B323">
        <v>104687.93</v>
      </c>
      <c r="C323">
        <v>1302.93</v>
      </c>
      <c r="D323">
        <v>12839.27</v>
      </c>
      <c r="E323">
        <f>SUM(energy_project_total_consumption__3[[#This Row],[Water]]+energy_project_total_consumption__3[[#This Row],[Gas]]+energy_project_total_consumption__3[[#This Row],[Electricity]])</f>
        <v>118830.12999999999</v>
      </c>
      <c r="F323" t="s">
        <v>17</v>
      </c>
      <c r="G323">
        <v>2016</v>
      </c>
      <c r="H323" t="s">
        <v>37</v>
      </c>
      <c r="I323" t="s">
        <v>18</v>
      </c>
      <c r="J323" t="s">
        <v>141</v>
      </c>
      <c r="K323">
        <v>104687.93</v>
      </c>
    </row>
    <row r="324" spans="1:11" x14ac:dyDescent="0.35">
      <c r="A324" t="s">
        <v>26</v>
      </c>
      <c r="B324">
        <v>104687.93</v>
      </c>
      <c r="C324">
        <v>1302.93</v>
      </c>
      <c r="D324">
        <v>12839.27</v>
      </c>
      <c r="E324">
        <f>SUM(energy_project_total_consumption__3[[#This Row],[Water]]+energy_project_total_consumption__3[[#This Row],[Gas]]+energy_project_total_consumption__3[[#This Row],[Electricity]])</f>
        <v>118830.12999999999</v>
      </c>
      <c r="F324" t="s">
        <v>17</v>
      </c>
      <c r="G324">
        <v>2016</v>
      </c>
      <c r="H324" t="s">
        <v>37</v>
      </c>
      <c r="I324" t="s">
        <v>18</v>
      </c>
      <c r="J324" t="s">
        <v>142</v>
      </c>
      <c r="K324">
        <v>1302.93</v>
      </c>
    </row>
    <row r="325" spans="1:11" x14ac:dyDescent="0.35">
      <c r="A325" t="s">
        <v>26</v>
      </c>
      <c r="B325">
        <v>104687.93</v>
      </c>
      <c r="C325">
        <v>1302.93</v>
      </c>
      <c r="D325">
        <v>12839.27</v>
      </c>
      <c r="E325">
        <f>SUM(energy_project_total_consumption__3[[#This Row],[Water]]+energy_project_total_consumption__3[[#This Row],[Gas]]+energy_project_total_consumption__3[[#This Row],[Electricity]])</f>
        <v>118830.12999999999</v>
      </c>
      <c r="F325" t="s">
        <v>17</v>
      </c>
      <c r="G325">
        <v>2016</v>
      </c>
      <c r="H325" t="s">
        <v>37</v>
      </c>
      <c r="I325" t="s">
        <v>18</v>
      </c>
      <c r="J325" t="s">
        <v>143</v>
      </c>
      <c r="K325">
        <v>12839.27</v>
      </c>
    </row>
    <row r="326" spans="1:11" x14ac:dyDescent="0.35">
      <c r="A326" t="s">
        <v>27</v>
      </c>
      <c r="B326">
        <v>94201.25</v>
      </c>
      <c r="C326">
        <v>932.79</v>
      </c>
      <c r="D326">
        <v>11203.09</v>
      </c>
      <c r="E326">
        <f>SUM(energy_project_total_consumption__3[[#This Row],[Water]]+energy_project_total_consumption__3[[#This Row],[Gas]]+energy_project_total_consumption__3[[#This Row],[Electricity]])</f>
        <v>106337.12999999999</v>
      </c>
      <c r="F326" t="s">
        <v>14</v>
      </c>
      <c r="G326">
        <v>2016</v>
      </c>
      <c r="H326" t="s">
        <v>37</v>
      </c>
      <c r="I326" t="s">
        <v>15</v>
      </c>
      <c r="J326" t="s">
        <v>141</v>
      </c>
      <c r="K326">
        <v>94201.25</v>
      </c>
    </row>
    <row r="327" spans="1:11" x14ac:dyDescent="0.35">
      <c r="A327" t="s">
        <v>27</v>
      </c>
      <c r="B327">
        <v>94201.25</v>
      </c>
      <c r="C327">
        <v>932.79</v>
      </c>
      <c r="D327">
        <v>11203.09</v>
      </c>
      <c r="E327">
        <f>SUM(energy_project_total_consumption__3[[#This Row],[Water]]+energy_project_total_consumption__3[[#This Row],[Gas]]+energy_project_total_consumption__3[[#This Row],[Electricity]])</f>
        <v>106337.12999999999</v>
      </c>
      <c r="F327" t="s">
        <v>14</v>
      </c>
      <c r="G327">
        <v>2016</v>
      </c>
      <c r="H327" t="s">
        <v>37</v>
      </c>
      <c r="I327" t="s">
        <v>15</v>
      </c>
      <c r="J327" t="s">
        <v>142</v>
      </c>
      <c r="K327">
        <v>932.79</v>
      </c>
    </row>
    <row r="328" spans="1:11" x14ac:dyDescent="0.35">
      <c r="A328" t="s">
        <v>27</v>
      </c>
      <c r="B328">
        <v>94201.25</v>
      </c>
      <c r="C328">
        <v>932.79</v>
      </c>
      <c r="D328">
        <v>11203.09</v>
      </c>
      <c r="E328">
        <f>SUM(energy_project_total_consumption__3[[#This Row],[Water]]+energy_project_total_consumption__3[[#This Row],[Gas]]+energy_project_total_consumption__3[[#This Row],[Electricity]])</f>
        <v>106337.12999999999</v>
      </c>
      <c r="F328" t="s">
        <v>14</v>
      </c>
      <c r="G328">
        <v>2016</v>
      </c>
      <c r="H328" t="s">
        <v>37</v>
      </c>
      <c r="I328" t="s">
        <v>15</v>
      </c>
      <c r="J328" t="s">
        <v>143</v>
      </c>
      <c r="K328">
        <v>11203.09</v>
      </c>
    </row>
    <row r="329" spans="1:11" x14ac:dyDescent="0.35">
      <c r="A329" t="s">
        <v>28</v>
      </c>
      <c r="B329">
        <v>105673.11</v>
      </c>
      <c r="C329">
        <v>861.8</v>
      </c>
      <c r="D329">
        <v>12314.13</v>
      </c>
      <c r="E329">
        <f>SUM(energy_project_total_consumption__3[[#This Row],[Water]]+energy_project_total_consumption__3[[#This Row],[Gas]]+energy_project_total_consumption__3[[#This Row],[Electricity]])</f>
        <v>118849.04000000001</v>
      </c>
      <c r="F329" t="s">
        <v>14</v>
      </c>
      <c r="G329">
        <v>2016</v>
      </c>
      <c r="H329" t="s">
        <v>37</v>
      </c>
      <c r="I329" t="s">
        <v>15</v>
      </c>
      <c r="J329" t="s">
        <v>141</v>
      </c>
      <c r="K329">
        <v>105673.11</v>
      </c>
    </row>
    <row r="330" spans="1:11" x14ac:dyDescent="0.35">
      <c r="A330" t="s">
        <v>28</v>
      </c>
      <c r="B330">
        <v>105673.11</v>
      </c>
      <c r="C330">
        <v>861.8</v>
      </c>
      <c r="D330">
        <v>12314.13</v>
      </c>
      <c r="E330">
        <f>SUM(energy_project_total_consumption__3[[#This Row],[Water]]+energy_project_total_consumption__3[[#This Row],[Gas]]+energy_project_total_consumption__3[[#This Row],[Electricity]])</f>
        <v>118849.04000000001</v>
      </c>
      <c r="F330" t="s">
        <v>14</v>
      </c>
      <c r="G330">
        <v>2016</v>
      </c>
      <c r="H330" t="s">
        <v>37</v>
      </c>
      <c r="I330" t="s">
        <v>15</v>
      </c>
      <c r="J330" t="s">
        <v>142</v>
      </c>
      <c r="K330">
        <v>861.8</v>
      </c>
    </row>
    <row r="331" spans="1:11" x14ac:dyDescent="0.35">
      <c r="A331" t="s">
        <v>28</v>
      </c>
      <c r="B331">
        <v>105673.11</v>
      </c>
      <c r="C331">
        <v>861.8</v>
      </c>
      <c r="D331">
        <v>12314.13</v>
      </c>
      <c r="E331">
        <f>SUM(energy_project_total_consumption__3[[#This Row],[Water]]+energy_project_total_consumption__3[[#This Row],[Gas]]+energy_project_total_consumption__3[[#This Row],[Electricity]])</f>
        <v>118849.04000000001</v>
      </c>
      <c r="F331" t="s">
        <v>14</v>
      </c>
      <c r="G331">
        <v>2016</v>
      </c>
      <c r="H331" t="s">
        <v>37</v>
      </c>
      <c r="I331" t="s">
        <v>15</v>
      </c>
      <c r="J331" t="s">
        <v>143</v>
      </c>
      <c r="K331">
        <v>12314.13</v>
      </c>
    </row>
    <row r="332" spans="1:11" x14ac:dyDescent="0.35">
      <c r="A332" t="s">
        <v>8</v>
      </c>
      <c r="B332">
        <v>79538.25</v>
      </c>
      <c r="C332">
        <v>1392.83</v>
      </c>
      <c r="D332">
        <v>15472.41</v>
      </c>
      <c r="E332">
        <f>SUM(energy_project_total_consumption__3[[#This Row],[Water]]+energy_project_total_consumption__3[[#This Row],[Gas]]+energy_project_total_consumption__3[[#This Row],[Electricity]])</f>
        <v>96403.49</v>
      </c>
      <c r="F332" t="s">
        <v>9</v>
      </c>
      <c r="G332">
        <v>2016</v>
      </c>
      <c r="H332" t="s">
        <v>38</v>
      </c>
      <c r="I332" t="s">
        <v>9</v>
      </c>
      <c r="J332" t="s">
        <v>141</v>
      </c>
      <c r="K332">
        <v>79538.25</v>
      </c>
    </row>
    <row r="333" spans="1:11" x14ac:dyDescent="0.35">
      <c r="A333" t="s">
        <v>8</v>
      </c>
      <c r="B333">
        <v>79538.25</v>
      </c>
      <c r="C333">
        <v>1392.83</v>
      </c>
      <c r="D333">
        <v>15472.41</v>
      </c>
      <c r="E333">
        <f>SUM(energy_project_total_consumption__3[[#This Row],[Water]]+energy_project_total_consumption__3[[#This Row],[Gas]]+energy_project_total_consumption__3[[#This Row],[Electricity]])</f>
        <v>96403.49</v>
      </c>
      <c r="F333" t="s">
        <v>9</v>
      </c>
      <c r="G333">
        <v>2016</v>
      </c>
      <c r="H333" t="s">
        <v>38</v>
      </c>
      <c r="I333" t="s">
        <v>9</v>
      </c>
      <c r="J333" t="s">
        <v>142</v>
      </c>
      <c r="K333">
        <v>1392.83</v>
      </c>
    </row>
    <row r="334" spans="1:11" x14ac:dyDescent="0.35">
      <c r="A334" t="s">
        <v>8</v>
      </c>
      <c r="B334">
        <v>79538.25</v>
      </c>
      <c r="C334">
        <v>1392.83</v>
      </c>
      <c r="D334">
        <v>15472.41</v>
      </c>
      <c r="E334">
        <f>SUM(energy_project_total_consumption__3[[#This Row],[Water]]+energy_project_total_consumption__3[[#This Row],[Gas]]+energy_project_total_consumption__3[[#This Row],[Electricity]])</f>
        <v>96403.49</v>
      </c>
      <c r="F334" t="s">
        <v>9</v>
      </c>
      <c r="G334">
        <v>2016</v>
      </c>
      <c r="H334" t="s">
        <v>38</v>
      </c>
      <c r="I334" t="s">
        <v>9</v>
      </c>
      <c r="J334" t="s">
        <v>143</v>
      </c>
      <c r="K334">
        <v>15472.41</v>
      </c>
    </row>
    <row r="335" spans="1:11" x14ac:dyDescent="0.35">
      <c r="A335" t="s">
        <v>11</v>
      </c>
      <c r="B335">
        <v>88481.13</v>
      </c>
      <c r="C335">
        <v>1344.78</v>
      </c>
      <c r="D335">
        <v>10770.64</v>
      </c>
      <c r="E335">
        <f>SUM(energy_project_total_consumption__3[[#This Row],[Water]]+energy_project_total_consumption__3[[#This Row],[Gas]]+energy_project_total_consumption__3[[#This Row],[Electricity]])</f>
        <v>100596.55</v>
      </c>
      <c r="F335" t="s">
        <v>9</v>
      </c>
      <c r="G335">
        <v>2016</v>
      </c>
      <c r="H335" t="s">
        <v>38</v>
      </c>
      <c r="I335" t="s">
        <v>9</v>
      </c>
      <c r="J335" t="s">
        <v>141</v>
      </c>
      <c r="K335">
        <v>88481.13</v>
      </c>
    </row>
    <row r="336" spans="1:11" x14ac:dyDescent="0.35">
      <c r="A336" t="s">
        <v>11</v>
      </c>
      <c r="B336">
        <v>88481.13</v>
      </c>
      <c r="C336">
        <v>1344.78</v>
      </c>
      <c r="D336">
        <v>10770.64</v>
      </c>
      <c r="E336">
        <f>SUM(energy_project_total_consumption__3[[#This Row],[Water]]+energy_project_total_consumption__3[[#This Row],[Gas]]+energy_project_total_consumption__3[[#This Row],[Electricity]])</f>
        <v>100596.55</v>
      </c>
      <c r="F336" t="s">
        <v>9</v>
      </c>
      <c r="G336">
        <v>2016</v>
      </c>
      <c r="H336" t="s">
        <v>38</v>
      </c>
      <c r="I336" t="s">
        <v>9</v>
      </c>
      <c r="J336" t="s">
        <v>142</v>
      </c>
      <c r="K336">
        <v>1344.78</v>
      </c>
    </row>
    <row r="337" spans="1:11" x14ac:dyDescent="0.35">
      <c r="A337" t="s">
        <v>11</v>
      </c>
      <c r="B337">
        <v>88481.13</v>
      </c>
      <c r="C337">
        <v>1344.78</v>
      </c>
      <c r="D337">
        <v>10770.64</v>
      </c>
      <c r="E337">
        <f>SUM(energy_project_total_consumption__3[[#This Row],[Water]]+energy_project_total_consumption__3[[#This Row],[Gas]]+energy_project_total_consumption__3[[#This Row],[Electricity]])</f>
        <v>100596.55</v>
      </c>
      <c r="F337" t="s">
        <v>9</v>
      </c>
      <c r="G337">
        <v>2016</v>
      </c>
      <c r="H337" t="s">
        <v>38</v>
      </c>
      <c r="I337" t="s">
        <v>9</v>
      </c>
      <c r="J337" t="s">
        <v>143</v>
      </c>
      <c r="K337">
        <v>10770.64</v>
      </c>
    </row>
    <row r="338" spans="1:11" x14ac:dyDescent="0.35">
      <c r="A338" t="s">
        <v>12</v>
      </c>
      <c r="B338">
        <v>69408.070000000007</v>
      </c>
      <c r="C338">
        <v>1104.8399999999999</v>
      </c>
      <c r="D338">
        <v>12541.05</v>
      </c>
      <c r="E338">
        <f>SUM(energy_project_total_consumption__3[[#This Row],[Water]]+energy_project_total_consumption__3[[#This Row],[Gas]]+energy_project_total_consumption__3[[#This Row],[Electricity]])</f>
        <v>83053.960000000006</v>
      </c>
      <c r="F338" t="s">
        <v>9</v>
      </c>
      <c r="G338">
        <v>2016</v>
      </c>
      <c r="H338" t="s">
        <v>38</v>
      </c>
      <c r="I338" t="s">
        <v>9</v>
      </c>
      <c r="J338" t="s">
        <v>141</v>
      </c>
      <c r="K338">
        <v>69408.070000000007</v>
      </c>
    </row>
    <row r="339" spans="1:11" x14ac:dyDescent="0.35">
      <c r="A339" t="s">
        <v>12</v>
      </c>
      <c r="B339">
        <v>69408.070000000007</v>
      </c>
      <c r="C339">
        <v>1104.8399999999999</v>
      </c>
      <c r="D339">
        <v>12541.05</v>
      </c>
      <c r="E339">
        <f>SUM(energy_project_total_consumption__3[[#This Row],[Water]]+energy_project_total_consumption__3[[#This Row],[Gas]]+energy_project_total_consumption__3[[#This Row],[Electricity]])</f>
        <v>83053.960000000006</v>
      </c>
      <c r="F339" t="s">
        <v>9</v>
      </c>
      <c r="G339">
        <v>2016</v>
      </c>
      <c r="H339" t="s">
        <v>38</v>
      </c>
      <c r="I339" t="s">
        <v>9</v>
      </c>
      <c r="J339" t="s">
        <v>142</v>
      </c>
      <c r="K339">
        <v>1104.8399999999999</v>
      </c>
    </row>
    <row r="340" spans="1:11" x14ac:dyDescent="0.35">
      <c r="A340" t="s">
        <v>12</v>
      </c>
      <c r="B340">
        <v>69408.070000000007</v>
      </c>
      <c r="C340">
        <v>1104.8399999999999</v>
      </c>
      <c r="D340">
        <v>12541.05</v>
      </c>
      <c r="E340">
        <f>SUM(energy_project_total_consumption__3[[#This Row],[Water]]+energy_project_total_consumption__3[[#This Row],[Gas]]+energy_project_total_consumption__3[[#This Row],[Electricity]])</f>
        <v>83053.960000000006</v>
      </c>
      <c r="F340" t="s">
        <v>9</v>
      </c>
      <c r="G340">
        <v>2016</v>
      </c>
      <c r="H340" t="s">
        <v>38</v>
      </c>
      <c r="I340" t="s">
        <v>9</v>
      </c>
      <c r="J340" t="s">
        <v>143</v>
      </c>
      <c r="K340">
        <v>12541.05</v>
      </c>
    </row>
    <row r="341" spans="1:11" x14ac:dyDescent="0.35">
      <c r="A341" t="s">
        <v>13</v>
      </c>
      <c r="B341">
        <v>68393.75</v>
      </c>
      <c r="C341">
        <v>1059.58</v>
      </c>
      <c r="D341">
        <v>10610.06</v>
      </c>
      <c r="E341">
        <f>SUM(energy_project_total_consumption__3[[#This Row],[Water]]+energy_project_total_consumption__3[[#This Row],[Gas]]+energy_project_total_consumption__3[[#This Row],[Electricity]])</f>
        <v>80063.39</v>
      </c>
      <c r="F341" t="s">
        <v>14</v>
      </c>
      <c r="G341">
        <v>2016</v>
      </c>
      <c r="H341" t="s">
        <v>38</v>
      </c>
      <c r="I341" t="s">
        <v>15</v>
      </c>
      <c r="J341" t="s">
        <v>141</v>
      </c>
      <c r="K341">
        <v>68393.75</v>
      </c>
    </row>
    <row r="342" spans="1:11" x14ac:dyDescent="0.35">
      <c r="A342" t="s">
        <v>13</v>
      </c>
      <c r="B342">
        <v>68393.75</v>
      </c>
      <c r="C342">
        <v>1059.58</v>
      </c>
      <c r="D342">
        <v>10610.06</v>
      </c>
      <c r="E342">
        <f>SUM(energy_project_total_consumption__3[[#This Row],[Water]]+energy_project_total_consumption__3[[#This Row],[Gas]]+energy_project_total_consumption__3[[#This Row],[Electricity]])</f>
        <v>80063.39</v>
      </c>
      <c r="F342" t="s">
        <v>14</v>
      </c>
      <c r="G342">
        <v>2016</v>
      </c>
      <c r="H342" t="s">
        <v>38</v>
      </c>
      <c r="I342" t="s">
        <v>15</v>
      </c>
      <c r="J342" t="s">
        <v>142</v>
      </c>
      <c r="K342">
        <v>1059.58</v>
      </c>
    </row>
    <row r="343" spans="1:11" x14ac:dyDescent="0.35">
      <c r="A343" t="s">
        <v>13</v>
      </c>
      <c r="B343">
        <v>68393.75</v>
      </c>
      <c r="C343">
        <v>1059.58</v>
      </c>
      <c r="D343">
        <v>10610.06</v>
      </c>
      <c r="E343">
        <f>SUM(energy_project_total_consumption__3[[#This Row],[Water]]+energy_project_total_consumption__3[[#This Row],[Gas]]+energy_project_total_consumption__3[[#This Row],[Electricity]])</f>
        <v>80063.39</v>
      </c>
      <c r="F343" t="s">
        <v>14</v>
      </c>
      <c r="G343">
        <v>2016</v>
      </c>
      <c r="H343" t="s">
        <v>38</v>
      </c>
      <c r="I343" t="s">
        <v>15</v>
      </c>
      <c r="J343" t="s">
        <v>143</v>
      </c>
      <c r="K343">
        <v>10610.06</v>
      </c>
    </row>
    <row r="344" spans="1:11" x14ac:dyDescent="0.35">
      <c r="A344" t="s">
        <v>16</v>
      </c>
      <c r="B344">
        <v>115850.41</v>
      </c>
      <c r="C344">
        <v>1404.92</v>
      </c>
      <c r="D344">
        <v>7496.73</v>
      </c>
      <c r="E344">
        <f>SUM(energy_project_total_consumption__3[[#This Row],[Water]]+energy_project_total_consumption__3[[#This Row],[Gas]]+energy_project_total_consumption__3[[#This Row],[Electricity]])</f>
        <v>124752.06</v>
      </c>
      <c r="F344" t="s">
        <v>17</v>
      </c>
      <c r="G344">
        <v>2016</v>
      </c>
      <c r="H344" t="s">
        <v>38</v>
      </c>
      <c r="I344" t="s">
        <v>18</v>
      </c>
      <c r="J344" t="s">
        <v>141</v>
      </c>
      <c r="K344">
        <v>115850.41</v>
      </c>
    </row>
    <row r="345" spans="1:11" x14ac:dyDescent="0.35">
      <c r="A345" t="s">
        <v>16</v>
      </c>
      <c r="B345">
        <v>115850.41</v>
      </c>
      <c r="C345">
        <v>1404.92</v>
      </c>
      <c r="D345">
        <v>7496.73</v>
      </c>
      <c r="E345">
        <f>SUM(energy_project_total_consumption__3[[#This Row],[Water]]+energy_project_total_consumption__3[[#This Row],[Gas]]+energy_project_total_consumption__3[[#This Row],[Electricity]])</f>
        <v>124752.06</v>
      </c>
      <c r="F345" t="s">
        <v>17</v>
      </c>
      <c r="G345">
        <v>2016</v>
      </c>
      <c r="H345" t="s">
        <v>38</v>
      </c>
      <c r="I345" t="s">
        <v>18</v>
      </c>
      <c r="J345" t="s">
        <v>142</v>
      </c>
      <c r="K345">
        <v>1404.92</v>
      </c>
    </row>
    <row r="346" spans="1:11" x14ac:dyDescent="0.35">
      <c r="A346" t="s">
        <v>16</v>
      </c>
      <c r="B346">
        <v>115850.41</v>
      </c>
      <c r="C346">
        <v>1404.92</v>
      </c>
      <c r="D346">
        <v>7496.73</v>
      </c>
      <c r="E346">
        <f>SUM(energy_project_total_consumption__3[[#This Row],[Water]]+energy_project_total_consumption__3[[#This Row],[Gas]]+energy_project_total_consumption__3[[#This Row],[Electricity]])</f>
        <v>124752.06</v>
      </c>
      <c r="F346" t="s">
        <v>17</v>
      </c>
      <c r="G346">
        <v>2016</v>
      </c>
      <c r="H346" t="s">
        <v>38</v>
      </c>
      <c r="I346" t="s">
        <v>18</v>
      </c>
      <c r="J346" t="s">
        <v>143</v>
      </c>
      <c r="K346">
        <v>7496.73</v>
      </c>
    </row>
    <row r="347" spans="1:11" x14ac:dyDescent="0.35">
      <c r="A347" t="s">
        <v>19</v>
      </c>
      <c r="B347">
        <v>153395.13</v>
      </c>
      <c r="C347">
        <v>1399.65</v>
      </c>
      <c r="D347">
        <v>8061.24</v>
      </c>
      <c r="E347">
        <f>SUM(energy_project_total_consumption__3[[#This Row],[Water]]+energy_project_total_consumption__3[[#This Row],[Gas]]+energy_project_total_consumption__3[[#This Row],[Electricity]])</f>
        <v>162856.01999999999</v>
      </c>
      <c r="F347" t="s">
        <v>20</v>
      </c>
      <c r="G347">
        <v>2016</v>
      </c>
      <c r="H347" t="s">
        <v>38</v>
      </c>
      <c r="I347" t="s">
        <v>21</v>
      </c>
      <c r="J347" t="s">
        <v>141</v>
      </c>
      <c r="K347">
        <v>153395.13</v>
      </c>
    </row>
    <row r="348" spans="1:11" x14ac:dyDescent="0.35">
      <c r="A348" t="s">
        <v>19</v>
      </c>
      <c r="B348">
        <v>153395.13</v>
      </c>
      <c r="C348">
        <v>1399.65</v>
      </c>
      <c r="D348">
        <v>8061.24</v>
      </c>
      <c r="E348">
        <f>SUM(energy_project_total_consumption__3[[#This Row],[Water]]+energy_project_total_consumption__3[[#This Row],[Gas]]+energy_project_total_consumption__3[[#This Row],[Electricity]])</f>
        <v>162856.01999999999</v>
      </c>
      <c r="F348" t="s">
        <v>20</v>
      </c>
      <c r="G348">
        <v>2016</v>
      </c>
      <c r="H348" t="s">
        <v>38</v>
      </c>
      <c r="I348" t="s">
        <v>21</v>
      </c>
      <c r="J348" t="s">
        <v>142</v>
      </c>
      <c r="K348">
        <v>1399.65</v>
      </c>
    </row>
    <row r="349" spans="1:11" x14ac:dyDescent="0.35">
      <c r="A349" t="s">
        <v>19</v>
      </c>
      <c r="B349">
        <v>153395.13</v>
      </c>
      <c r="C349">
        <v>1399.65</v>
      </c>
      <c r="D349">
        <v>8061.24</v>
      </c>
      <c r="E349">
        <f>SUM(energy_project_total_consumption__3[[#This Row],[Water]]+energy_project_total_consumption__3[[#This Row],[Gas]]+energy_project_total_consumption__3[[#This Row],[Electricity]])</f>
        <v>162856.01999999999</v>
      </c>
      <c r="F349" t="s">
        <v>20</v>
      </c>
      <c r="G349">
        <v>2016</v>
      </c>
      <c r="H349" t="s">
        <v>38</v>
      </c>
      <c r="I349" t="s">
        <v>21</v>
      </c>
      <c r="J349" t="s">
        <v>143</v>
      </c>
      <c r="K349">
        <v>8061.24</v>
      </c>
    </row>
    <row r="350" spans="1:11" x14ac:dyDescent="0.35">
      <c r="A350" t="s">
        <v>22</v>
      </c>
      <c r="B350">
        <v>64335.54</v>
      </c>
      <c r="C350">
        <v>1017.11</v>
      </c>
      <c r="D350">
        <v>13392.31</v>
      </c>
      <c r="E350">
        <f>SUM(energy_project_total_consumption__3[[#This Row],[Water]]+energy_project_total_consumption__3[[#This Row],[Gas]]+energy_project_total_consumption__3[[#This Row],[Electricity]])</f>
        <v>78744.960000000006</v>
      </c>
      <c r="F350" t="s">
        <v>23</v>
      </c>
      <c r="G350">
        <v>2016</v>
      </c>
      <c r="H350" t="s">
        <v>38</v>
      </c>
      <c r="I350" t="s">
        <v>24</v>
      </c>
      <c r="J350" t="s">
        <v>141</v>
      </c>
      <c r="K350">
        <v>64335.54</v>
      </c>
    </row>
    <row r="351" spans="1:11" x14ac:dyDescent="0.35">
      <c r="A351" t="s">
        <v>22</v>
      </c>
      <c r="B351">
        <v>64335.54</v>
      </c>
      <c r="C351">
        <v>1017.11</v>
      </c>
      <c r="D351">
        <v>13392.31</v>
      </c>
      <c r="E351">
        <f>SUM(energy_project_total_consumption__3[[#This Row],[Water]]+energy_project_total_consumption__3[[#This Row],[Gas]]+energy_project_total_consumption__3[[#This Row],[Electricity]])</f>
        <v>78744.960000000006</v>
      </c>
      <c r="F351" t="s">
        <v>23</v>
      </c>
      <c r="G351">
        <v>2016</v>
      </c>
      <c r="H351" t="s">
        <v>38</v>
      </c>
      <c r="I351" t="s">
        <v>24</v>
      </c>
      <c r="J351" t="s">
        <v>142</v>
      </c>
      <c r="K351">
        <v>1017.11</v>
      </c>
    </row>
    <row r="352" spans="1:11" x14ac:dyDescent="0.35">
      <c r="A352" t="s">
        <v>22</v>
      </c>
      <c r="B352">
        <v>64335.54</v>
      </c>
      <c r="C352">
        <v>1017.11</v>
      </c>
      <c r="D352">
        <v>13392.31</v>
      </c>
      <c r="E352">
        <f>SUM(energy_project_total_consumption__3[[#This Row],[Water]]+energy_project_total_consumption__3[[#This Row],[Gas]]+energy_project_total_consumption__3[[#This Row],[Electricity]])</f>
        <v>78744.960000000006</v>
      </c>
      <c r="F352" t="s">
        <v>23</v>
      </c>
      <c r="G352">
        <v>2016</v>
      </c>
      <c r="H352" t="s">
        <v>38</v>
      </c>
      <c r="I352" t="s">
        <v>24</v>
      </c>
      <c r="J352" t="s">
        <v>143</v>
      </c>
      <c r="K352">
        <v>13392.31</v>
      </c>
    </row>
    <row r="353" spans="1:11" x14ac:dyDescent="0.35">
      <c r="A353" t="s">
        <v>25</v>
      </c>
      <c r="B353">
        <v>102735.86</v>
      </c>
      <c r="C353">
        <v>1346.02</v>
      </c>
      <c r="D353">
        <v>9290.7000000000007</v>
      </c>
      <c r="E353">
        <f>SUM(energy_project_total_consumption__3[[#This Row],[Water]]+energy_project_total_consumption__3[[#This Row],[Gas]]+energy_project_total_consumption__3[[#This Row],[Electricity]])</f>
        <v>113372.58</v>
      </c>
      <c r="F353" t="s">
        <v>17</v>
      </c>
      <c r="G353">
        <v>2016</v>
      </c>
      <c r="H353" t="s">
        <v>38</v>
      </c>
      <c r="I353" t="s">
        <v>18</v>
      </c>
      <c r="J353" t="s">
        <v>141</v>
      </c>
      <c r="K353">
        <v>102735.86</v>
      </c>
    </row>
    <row r="354" spans="1:11" x14ac:dyDescent="0.35">
      <c r="A354" t="s">
        <v>25</v>
      </c>
      <c r="B354">
        <v>102735.86</v>
      </c>
      <c r="C354">
        <v>1346.02</v>
      </c>
      <c r="D354">
        <v>9290.7000000000007</v>
      </c>
      <c r="E354">
        <f>SUM(energy_project_total_consumption__3[[#This Row],[Water]]+energy_project_total_consumption__3[[#This Row],[Gas]]+energy_project_total_consumption__3[[#This Row],[Electricity]])</f>
        <v>113372.58</v>
      </c>
      <c r="F354" t="s">
        <v>17</v>
      </c>
      <c r="G354">
        <v>2016</v>
      </c>
      <c r="H354" t="s">
        <v>38</v>
      </c>
      <c r="I354" t="s">
        <v>18</v>
      </c>
      <c r="J354" t="s">
        <v>142</v>
      </c>
      <c r="K354">
        <v>1346.02</v>
      </c>
    </row>
    <row r="355" spans="1:11" x14ac:dyDescent="0.35">
      <c r="A355" t="s">
        <v>25</v>
      </c>
      <c r="B355">
        <v>102735.86</v>
      </c>
      <c r="C355">
        <v>1346.02</v>
      </c>
      <c r="D355">
        <v>9290.7000000000007</v>
      </c>
      <c r="E355">
        <f>SUM(energy_project_total_consumption__3[[#This Row],[Water]]+energy_project_total_consumption__3[[#This Row],[Gas]]+energy_project_total_consumption__3[[#This Row],[Electricity]])</f>
        <v>113372.58</v>
      </c>
      <c r="F355" t="s">
        <v>17</v>
      </c>
      <c r="G355">
        <v>2016</v>
      </c>
      <c r="H355" t="s">
        <v>38</v>
      </c>
      <c r="I355" t="s">
        <v>18</v>
      </c>
      <c r="J355" t="s">
        <v>143</v>
      </c>
      <c r="K355">
        <v>9290.7000000000007</v>
      </c>
    </row>
    <row r="356" spans="1:11" x14ac:dyDescent="0.35">
      <c r="A356" t="s">
        <v>26</v>
      </c>
      <c r="B356">
        <v>79742.539999999994</v>
      </c>
      <c r="C356">
        <v>807.24</v>
      </c>
      <c r="D356">
        <v>14146.85</v>
      </c>
      <c r="E356">
        <f>SUM(energy_project_total_consumption__3[[#This Row],[Water]]+energy_project_total_consumption__3[[#This Row],[Gas]]+energy_project_total_consumption__3[[#This Row],[Electricity]])</f>
        <v>94696.63</v>
      </c>
      <c r="F356" t="s">
        <v>17</v>
      </c>
      <c r="G356">
        <v>2016</v>
      </c>
      <c r="H356" t="s">
        <v>38</v>
      </c>
      <c r="I356" t="s">
        <v>18</v>
      </c>
      <c r="J356" t="s">
        <v>141</v>
      </c>
      <c r="K356">
        <v>79742.539999999994</v>
      </c>
    </row>
    <row r="357" spans="1:11" x14ac:dyDescent="0.35">
      <c r="A357" t="s">
        <v>26</v>
      </c>
      <c r="B357">
        <v>79742.539999999994</v>
      </c>
      <c r="C357">
        <v>807.24</v>
      </c>
      <c r="D357">
        <v>14146.85</v>
      </c>
      <c r="E357">
        <f>SUM(energy_project_total_consumption__3[[#This Row],[Water]]+energy_project_total_consumption__3[[#This Row],[Gas]]+energy_project_total_consumption__3[[#This Row],[Electricity]])</f>
        <v>94696.63</v>
      </c>
      <c r="F357" t="s">
        <v>17</v>
      </c>
      <c r="G357">
        <v>2016</v>
      </c>
      <c r="H357" t="s">
        <v>38</v>
      </c>
      <c r="I357" t="s">
        <v>18</v>
      </c>
      <c r="J357" t="s">
        <v>142</v>
      </c>
      <c r="K357">
        <v>807.24</v>
      </c>
    </row>
    <row r="358" spans="1:11" x14ac:dyDescent="0.35">
      <c r="A358" t="s">
        <v>26</v>
      </c>
      <c r="B358">
        <v>79742.539999999994</v>
      </c>
      <c r="C358">
        <v>807.24</v>
      </c>
      <c r="D358">
        <v>14146.85</v>
      </c>
      <c r="E358">
        <f>SUM(energy_project_total_consumption__3[[#This Row],[Water]]+energy_project_total_consumption__3[[#This Row],[Gas]]+energy_project_total_consumption__3[[#This Row],[Electricity]])</f>
        <v>94696.63</v>
      </c>
      <c r="F358" t="s">
        <v>17</v>
      </c>
      <c r="G358">
        <v>2016</v>
      </c>
      <c r="H358" t="s">
        <v>38</v>
      </c>
      <c r="I358" t="s">
        <v>18</v>
      </c>
      <c r="J358" t="s">
        <v>143</v>
      </c>
      <c r="K358">
        <v>14146.85</v>
      </c>
    </row>
    <row r="359" spans="1:11" x14ac:dyDescent="0.35">
      <c r="A359" t="s">
        <v>27</v>
      </c>
      <c r="B359">
        <v>76532.800000000003</v>
      </c>
      <c r="C359">
        <v>1195.98</v>
      </c>
      <c r="D359">
        <v>10686.63</v>
      </c>
      <c r="E359">
        <f>SUM(energy_project_total_consumption__3[[#This Row],[Water]]+energy_project_total_consumption__3[[#This Row],[Gas]]+energy_project_total_consumption__3[[#This Row],[Electricity]])</f>
        <v>88415.41</v>
      </c>
      <c r="F359" t="s">
        <v>14</v>
      </c>
      <c r="G359">
        <v>2016</v>
      </c>
      <c r="H359" t="s">
        <v>38</v>
      </c>
      <c r="I359" t="s">
        <v>15</v>
      </c>
      <c r="J359" t="s">
        <v>141</v>
      </c>
      <c r="K359">
        <v>76532.800000000003</v>
      </c>
    </row>
    <row r="360" spans="1:11" x14ac:dyDescent="0.35">
      <c r="A360" t="s">
        <v>27</v>
      </c>
      <c r="B360">
        <v>76532.800000000003</v>
      </c>
      <c r="C360">
        <v>1195.98</v>
      </c>
      <c r="D360">
        <v>10686.63</v>
      </c>
      <c r="E360">
        <f>SUM(energy_project_total_consumption__3[[#This Row],[Water]]+energy_project_total_consumption__3[[#This Row],[Gas]]+energy_project_total_consumption__3[[#This Row],[Electricity]])</f>
        <v>88415.41</v>
      </c>
      <c r="F360" t="s">
        <v>14</v>
      </c>
      <c r="G360">
        <v>2016</v>
      </c>
      <c r="H360" t="s">
        <v>38</v>
      </c>
      <c r="I360" t="s">
        <v>15</v>
      </c>
      <c r="J360" t="s">
        <v>142</v>
      </c>
      <c r="K360">
        <v>1195.98</v>
      </c>
    </row>
    <row r="361" spans="1:11" x14ac:dyDescent="0.35">
      <c r="A361" t="s">
        <v>27</v>
      </c>
      <c r="B361">
        <v>76532.800000000003</v>
      </c>
      <c r="C361">
        <v>1195.98</v>
      </c>
      <c r="D361">
        <v>10686.63</v>
      </c>
      <c r="E361">
        <f>SUM(energy_project_total_consumption__3[[#This Row],[Water]]+energy_project_total_consumption__3[[#This Row],[Gas]]+energy_project_total_consumption__3[[#This Row],[Electricity]])</f>
        <v>88415.41</v>
      </c>
      <c r="F361" t="s">
        <v>14</v>
      </c>
      <c r="G361">
        <v>2016</v>
      </c>
      <c r="H361" t="s">
        <v>38</v>
      </c>
      <c r="I361" t="s">
        <v>15</v>
      </c>
      <c r="J361" t="s">
        <v>143</v>
      </c>
      <c r="K361">
        <v>10686.63</v>
      </c>
    </row>
    <row r="362" spans="1:11" x14ac:dyDescent="0.35">
      <c r="A362" t="s">
        <v>28</v>
      </c>
      <c r="B362">
        <v>146012.48000000001</v>
      </c>
      <c r="C362">
        <v>1063.92</v>
      </c>
      <c r="D362">
        <v>14285.42</v>
      </c>
      <c r="E362">
        <f>SUM(energy_project_total_consumption__3[[#This Row],[Water]]+energy_project_total_consumption__3[[#This Row],[Gas]]+energy_project_total_consumption__3[[#This Row],[Electricity]])</f>
        <v>161361.82000000004</v>
      </c>
      <c r="F362" t="s">
        <v>14</v>
      </c>
      <c r="G362">
        <v>2016</v>
      </c>
      <c r="H362" t="s">
        <v>38</v>
      </c>
      <c r="I362" t="s">
        <v>15</v>
      </c>
      <c r="J362" t="s">
        <v>141</v>
      </c>
      <c r="K362">
        <v>146012.48000000001</v>
      </c>
    </row>
    <row r="363" spans="1:11" x14ac:dyDescent="0.35">
      <c r="A363" t="s">
        <v>28</v>
      </c>
      <c r="B363">
        <v>146012.48000000001</v>
      </c>
      <c r="C363">
        <v>1063.92</v>
      </c>
      <c r="D363">
        <v>14285.42</v>
      </c>
      <c r="E363">
        <f>SUM(energy_project_total_consumption__3[[#This Row],[Water]]+energy_project_total_consumption__3[[#This Row],[Gas]]+energy_project_total_consumption__3[[#This Row],[Electricity]])</f>
        <v>161361.82000000004</v>
      </c>
      <c r="F363" t="s">
        <v>14</v>
      </c>
      <c r="G363">
        <v>2016</v>
      </c>
      <c r="H363" t="s">
        <v>38</v>
      </c>
      <c r="I363" t="s">
        <v>15</v>
      </c>
      <c r="J363" t="s">
        <v>142</v>
      </c>
      <c r="K363">
        <v>1063.92</v>
      </c>
    </row>
    <row r="364" spans="1:11" x14ac:dyDescent="0.35">
      <c r="A364" t="s">
        <v>28</v>
      </c>
      <c r="B364">
        <v>146012.48000000001</v>
      </c>
      <c r="C364">
        <v>1063.92</v>
      </c>
      <c r="D364">
        <v>14285.42</v>
      </c>
      <c r="E364">
        <f>SUM(energy_project_total_consumption__3[[#This Row],[Water]]+energy_project_total_consumption__3[[#This Row],[Gas]]+energy_project_total_consumption__3[[#This Row],[Electricity]])</f>
        <v>161361.82000000004</v>
      </c>
      <c r="F364" t="s">
        <v>14</v>
      </c>
      <c r="G364">
        <v>2016</v>
      </c>
      <c r="H364" t="s">
        <v>38</v>
      </c>
      <c r="I364" t="s">
        <v>15</v>
      </c>
      <c r="J364" t="s">
        <v>143</v>
      </c>
      <c r="K364">
        <v>14285.42</v>
      </c>
    </row>
    <row r="365" spans="1:11" x14ac:dyDescent="0.35">
      <c r="A365" t="s">
        <v>8</v>
      </c>
      <c r="B365">
        <v>131057.46</v>
      </c>
      <c r="C365">
        <v>1036.95</v>
      </c>
      <c r="D365">
        <v>12700.39</v>
      </c>
      <c r="E365">
        <f>SUM(energy_project_total_consumption__3[[#This Row],[Water]]+energy_project_total_consumption__3[[#This Row],[Gas]]+energy_project_total_consumption__3[[#This Row],[Electricity]])</f>
        <v>144794.79999999999</v>
      </c>
      <c r="F365" t="s">
        <v>9</v>
      </c>
      <c r="G365">
        <v>2016</v>
      </c>
      <c r="H365" t="s">
        <v>39</v>
      </c>
      <c r="I365" t="s">
        <v>9</v>
      </c>
      <c r="J365" t="s">
        <v>141</v>
      </c>
      <c r="K365">
        <v>131057.46</v>
      </c>
    </row>
    <row r="366" spans="1:11" x14ac:dyDescent="0.35">
      <c r="A366" t="s">
        <v>8</v>
      </c>
      <c r="B366">
        <v>131057.46</v>
      </c>
      <c r="C366">
        <v>1036.95</v>
      </c>
      <c r="D366">
        <v>12700.39</v>
      </c>
      <c r="E366">
        <f>SUM(energy_project_total_consumption__3[[#This Row],[Water]]+energy_project_total_consumption__3[[#This Row],[Gas]]+energy_project_total_consumption__3[[#This Row],[Electricity]])</f>
        <v>144794.79999999999</v>
      </c>
      <c r="F366" t="s">
        <v>9</v>
      </c>
      <c r="G366">
        <v>2016</v>
      </c>
      <c r="H366" t="s">
        <v>39</v>
      </c>
      <c r="I366" t="s">
        <v>9</v>
      </c>
      <c r="J366" t="s">
        <v>142</v>
      </c>
      <c r="K366">
        <v>1036.95</v>
      </c>
    </row>
    <row r="367" spans="1:11" x14ac:dyDescent="0.35">
      <c r="A367" t="s">
        <v>8</v>
      </c>
      <c r="B367">
        <v>131057.46</v>
      </c>
      <c r="C367">
        <v>1036.95</v>
      </c>
      <c r="D367">
        <v>12700.39</v>
      </c>
      <c r="E367">
        <f>SUM(energy_project_total_consumption__3[[#This Row],[Water]]+energy_project_total_consumption__3[[#This Row],[Gas]]+energy_project_total_consumption__3[[#This Row],[Electricity]])</f>
        <v>144794.79999999999</v>
      </c>
      <c r="F367" t="s">
        <v>9</v>
      </c>
      <c r="G367">
        <v>2016</v>
      </c>
      <c r="H367" t="s">
        <v>39</v>
      </c>
      <c r="I367" t="s">
        <v>9</v>
      </c>
      <c r="J367" t="s">
        <v>143</v>
      </c>
      <c r="K367">
        <v>12700.39</v>
      </c>
    </row>
    <row r="368" spans="1:11" x14ac:dyDescent="0.35">
      <c r="A368" t="s">
        <v>11</v>
      </c>
      <c r="B368">
        <v>117394.21</v>
      </c>
      <c r="C368">
        <v>1588.44</v>
      </c>
      <c r="D368">
        <v>9905.43</v>
      </c>
      <c r="E368">
        <f>SUM(energy_project_total_consumption__3[[#This Row],[Water]]+energy_project_total_consumption__3[[#This Row],[Gas]]+energy_project_total_consumption__3[[#This Row],[Electricity]])</f>
        <v>128888.08000000002</v>
      </c>
      <c r="F368" t="s">
        <v>9</v>
      </c>
      <c r="G368">
        <v>2016</v>
      </c>
      <c r="H368" t="s">
        <v>39</v>
      </c>
      <c r="I368" t="s">
        <v>9</v>
      </c>
      <c r="J368" t="s">
        <v>141</v>
      </c>
      <c r="K368">
        <v>117394.21</v>
      </c>
    </row>
    <row r="369" spans="1:11" x14ac:dyDescent="0.35">
      <c r="A369" t="s">
        <v>11</v>
      </c>
      <c r="B369">
        <v>117394.21</v>
      </c>
      <c r="C369">
        <v>1588.44</v>
      </c>
      <c r="D369">
        <v>9905.43</v>
      </c>
      <c r="E369">
        <f>SUM(energy_project_total_consumption__3[[#This Row],[Water]]+energy_project_total_consumption__3[[#This Row],[Gas]]+energy_project_total_consumption__3[[#This Row],[Electricity]])</f>
        <v>128888.08000000002</v>
      </c>
      <c r="F369" t="s">
        <v>9</v>
      </c>
      <c r="G369">
        <v>2016</v>
      </c>
      <c r="H369" t="s">
        <v>39</v>
      </c>
      <c r="I369" t="s">
        <v>9</v>
      </c>
      <c r="J369" t="s">
        <v>142</v>
      </c>
      <c r="K369">
        <v>1588.44</v>
      </c>
    </row>
    <row r="370" spans="1:11" x14ac:dyDescent="0.35">
      <c r="A370" t="s">
        <v>11</v>
      </c>
      <c r="B370">
        <v>117394.21</v>
      </c>
      <c r="C370">
        <v>1588.44</v>
      </c>
      <c r="D370">
        <v>9905.43</v>
      </c>
      <c r="E370">
        <f>SUM(energy_project_total_consumption__3[[#This Row],[Water]]+energy_project_total_consumption__3[[#This Row],[Gas]]+energy_project_total_consumption__3[[#This Row],[Electricity]])</f>
        <v>128888.08000000002</v>
      </c>
      <c r="F370" t="s">
        <v>9</v>
      </c>
      <c r="G370">
        <v>2016</v>
      </c>
      <c r="H370" t="s">
        <v>39</v>
      </c>
      <c r="I370" t="s">
        <v>9</v>
      </c>
      <c r="J370" t="s">
        <v>143</v>
      </c>
      <c r="K370">
        <v>9905.43</v>
      </c>
    </row>
    <row r="371" spans="1:11" x14ac:dyDescent="0.35">
      <c r="A371" t="s">
        <v>12</v>
      </c>
      <c r="B371">
        <v>155728.19</v>
      </c>
      <c r="C371">
        <v>1322.46</v>
      </c>
      <c r="D371">
        <v>16227.26</v>
      </c>
      <c r="E371">
        <f>SUM(energy_project_total_consumption__3[[#This Row],[Water]]+energy_project_total_consumption__3[[#This Row],[Gas]]+energy_project_total_consumption__3[[#This Row],[Electricity]])</f>
        <v>173277.91</v>
      </c>
      <c r="F371" t="s">
        <v>9</v>
      </c>
      <c r="G371">
        <v>2016</v>
      </c>
      <c r="H371" t="s">
        <v>39</v>
      </c>
      <c r="I371" t="s">
        <v>9</v>
      </c>
      <c r="J371" t="s">
        <v>141</v>
      </c>
      <c r="K371">
        <v>155728.19</v>
      </c>
    </row>
    <row r="372" spans="1:11" x14ac:dyDescent="0.35">
      <c r="A372" t="s">
        <v>12</v>
      </c>
      <c r="B372">
        <v>155728.19</v>
      </c>
      <c r="C372">
        <v>1322.46</v>
      </c>
      <c r="D372">
        <v>16227.26</v>
      </c>
      <c r="E372">
        <f>SUM(energy_project_total_consumption__3[[#This Row],[Water]]+energy_project_total_consumption__3[[#This Row],[Gas]]+energy_project_total_consumption__3[[#This Row],[Electricity]])</f>
        <v>173277.91</v>
      </c>
      <c r="F372" t="s">
        <v>9</v>
      </c>
      <c r="G372">
        <v>2016</v>
      </c>
      <c r="H372" t="s">
        <v>39</v>
      </c>
      <c r="I372" t="s">
        <v>9</v>
      </c>
      <c r="J372" t="s">
        <v>142</v>
      </c>
      <c r="K372">
        <v>1322.46</v>
      </c>
    </row>
    <row r="373" spans="1:11" x14ac:dyDescent="0.35">
      <c r="A373" t="s">
        <v>12</v>
      </c>
      <c r="B373">
        <v>155728.19</v>
      </c>
      <c r="C373">
        <v>1322.46</v>
      </c>
      <c r="D373">
        <v>16227.26</v>
      </c>
      <c r="E373">
        <f>SUM(energy_project_total_consumption__3[[#This Row],[Water]]+energy_project_total_consumption__3[[#This Row],[Gas]]+energy_project_total_consumption__3[[#This Row],[Electricity]])</f>
        <v>173277.91</v>
      </c>
      <c r="F373" t="s">
        <v>9</v>
      </c>
      <c r="G373">
        <v>2016</v>
      </c>
      <c r="H373" t="s">
        <v>39</v>
      </c>
      <c r="I373" t="s">
        <v>9</v>
      </c>
      <c r="J373" t="s">
        <v>143</v>
      </c>
      <c r="K373">
        <v>16227.26</v>
      </c>
    </row>
    <row r="374" spans="1:11" x14ac:dyDescent="0.35">
      <c r="A374" t="s">
        <v>13</v>
      </c>
      <c r="B374">
        <v>71195.839999999997</v>
      </c>
      <c r="C374">
        <v>1522.41</v>
      </c>
      <c r="D374">
        <v>15295.09</v>
      </c>
      <c r="E374">
        <f>SUM(energy_project_total_consumption__3[[#This Row],[Water]]+energy_project_total_consumption__3[[#This Row],[Gas]]+energy_project_total_consumption__3[[#This Row],[Electricity]])</f>
        <v>88013.34</v>
      </c>
      <c r="F374" t="s">
        <v>14</v>
      </c>
      <c r="G374">
        <v>2016</v>
      </c>
      <c r="H374" t="s">
        <v>39</v>
      </c>
      <c r="I374" t="s">
        <v>15</v>
      </c>
      <c r="J374" t="s">
        <v>141</v>
      </c>
      <c r="K374">
        <v>71195.839999999997</v>
      </c>
    </row>
    <row r="375" spans="1:11" x14ac:dyDescent="0.35">
      <c r="A375" t="s">
        <v>13</v>
      </c>
      <c r="B375">
        <v>71195.839999999997</v>
      </c>
      <c r="C375">
        <v>1522.41</v>
      </c>
      <c r="D375">
        <v>15295.09</v>
      </c>
      <c r="E375">
        <f>SUM(energy_project_total_consumption__3[[#This Row],[Water]]+energy_project_total_consumption__3[[#This Row],[Gas]]+energy_project_total_consumption__3[[#This Row],[Electricity]])</f>
        <v>88013.34</v>
      </c>
      <c r="F375" t="s">
        <v>14</v>
      </c>
      <c r="G375">
        <v>2016</v>
      </c>
      <c r="H375" t="s">
        <v>39</v>
      </c>
      <c r="I375" t="s">
        <v>15</v>
      </c>
      <c r="J375" t="s">
        <v>142</v>
      </c>
      <c r="K375">
        <v>1522.41</v>
      </c>
    </row>
    <row r="376" spans="1:11" x14ac:dyDescent="0.35">
      <c r="A376" t="s">
        <v>13</v>
      </c>
      <c r="B376">
        <v>71195.839999999997</v>
      </c>
      <c r="C376">
        <v>1522.41</v>
      </c>
      <c r="D376">
        <v>15295.09</v>
      </c>
      <c r="E376">
        <f>SUM(energy_project_total_consumption__3[[#This Row],[Water]]+energy_project_total_consumption__3[[#This Row],[Gas]]+energy_project_total_consumption__3[[#This Row],[Electricity]])</f>
        <v>88013.34</v>
      </c>
      <c r="F376" t="s">
        <v>14</v>
      </c>
      <c r="G376">
        <v>2016</v>
      </c>
      <c r="H376" t="s">
        <v>39</v>
      </c>
      <c r="I376" t="s">
        <v>15</v>
      </c>
      <c r="J376" t="s">
        <v>143</v>
      </c>
      <c r="K376">
        <v>15295.09</v>
      </c>
    </row>
    <row r="377" spans="1:11" x14ac:dyDescent="0.35">
      <c r="A377" t="s">
        <v>16</v>
      </c>
      <c r="B377">
        <v>124871.41</v>
      </c>
      <c r="C377">
        <v>1407.71</v>
      </c>
      <c r="D377">
        <v>10340.98</v>
      </c>
      <c r="E377">
        <f>SUM(energy_project_total_consumption__3[[#This Row],[Water]]+energy_project_total_consumption__3[[#This Row],[Gas]]+energy_project_total_consumption__3[[#This Row],[Electricity]])</f>
        <v>136620.1</v>
      </c>
      <c r="F377" t="s">
        <v>17</v>
      </c>
      <c r="G377">
        <v>2016</v>
      </c>
      <c r="H377" t="s">
        <v>39</v>
      </c>
      <c r="I377" t="s">
        <v>18</v>
      </c>
      <c r="J377" t="s">
        <v>141</v>
      </c>
      <c r="K377">
        <v>124871.41</v>
      </c>
    </row>
    <row r="378" spans="1:11" x14ac:dyDescent="0.35">
      <c r="A378" t="s">
        <v>16</v>
      </c>
      <c r="B378">
        <v>124871.41</v>
      </c>
      <c r="C378">
        <v>1407.71</v>
      </c>
      <c r="D378">
        <v>10340.98</v>
      </c>
      <c r="E378">
        <f>SUM(energy_project_total_consumption__3[[#This Row],[Water]]+energy_project_total_consumption__3[[#This Row],[Gas]]+energy_project_total_consumption__3[[#This Row],[Electricity]])</f>
        <v>136620.1</v>
      </c>
      <c r="F378" t="s">
        <v>17</v>
      </c>
      <c r="G378">
        <v>2016</v>
      </c>
      <c r="H378" t="s">
        <v>39</v>
      </c>
      <c r="I378" t="s">
        <v>18</v>
      </c>
      <c r="J378" t="s">
        <v>142</v>
      </c>
      <c r="K378">
        <v>1407.71</v>
      </c>
    </row>
    <row r="379" spans="1:11" x14ac:dyDescent="0.35">
      <c r="A379" t="s">
        <v>16</v>
      </c>
      <c r="B379">
        <v>124871.41</v>
      </c>
      <c r="C379">
        <v>1407.71</v>
      </c>
      <c r="D379">
        <v>10340.98</v>
      </c>
      <c r="E379">
        <f>SUM(energy_project_total_consumption__3[[#This Row],[Water]]+energy_project_total_consumption__3[[#This Row],[Gas]]+energy_project_total_consumption__3[[#This Row],[Electricity]])</f>
        <v>136620.1</v>
      </c>
      <c r="F379" t="s">
        <v>17</v>
      </c>
      <c r="G379">
        <v>2016</v>
      </c>
      <c r="H379" t="s">
        <v>39</v>
      </c>
      <c r="I379" t="s">
        <v>18</v>
      </c>
      <c r="J379" t="s">
        <v>143</v>
      </c>
      <c r="K379">
        <v>10340.98</v>
      </c>
    </row>
    <row r="380" spans="1:11" x14ac:dyDescent="0.35">
      <c r="A380" t="s">
        <v>19</v>
      </c>
      <c r="B380">
        <v>90980.66</v>
      </c>
      <c r="C380">
        <v>1222.33</v>
      </c>
      <c r="D380">
        <v>15783.03</v>
      </c>
      <c r="E380">
        <f>SUM(energy_project_total_consumption__3[[#This Row],[Water]]+energy_project_total_consumption__3[[#This Row],[Gas]]+energy_project_total_consumption__3[[#This Row],[Electricity]])</f>
        <v>107986.02</v>
      </c>
      <c r="F380" t="s">
        <v>20</v>
      </c>
      <c r="G380">
        <v>2016</v>
      </c>
      <c r="H380" t="s">
        <v>39</v>
      </c>
      <c r="I380" t="s">
        <v>21</v>
      </c>
      <c r="J380" t="s">
        <v>141</v>
      </c>
      <c r="K380">
        <v>90980.66</v>
      </c>
    </row>
    <row r="381" spans="1:11" x14ac:dyDescent="0.35">
      <c r="A381" t="s">
        <v>19</v>
      </c>
      <c r="B381">
        <v>90980.66</v>
      </c>
      <c r="C381">
        <v>1222.33</v>
      </c>
      <c r="D381">
        <v>15783.03</v>
      </c>
      <c r="E381">
        <f>SUM(energy_project_total_consumption__3[[#This Row],[Water]]+energy_project_total_consumption__3[[#This Row],[Gas]]+energy_project_total_consumption__3[[#This Row],[Electricity]])</f>
        <v>107986.02</v>
      </c>
      <c r="F381" t="s">
        <v>20</v>
      </c>
      <c r="G381">
        <v>2016</v>
      </c>
      <c r="H381" t="s">
        <v>39</v>
      </c>
      <c r="I381" t="s">
        <v>21</v>
      </c>
      <c r="J381" t="s">
        <v>142</v>
      </c>
      <c r="K381">
        <v>1222.33</v>
      </c>
    </row>
    <row r="382" spans="1:11" x14ac:dyDescent="0.35">
      <c r="A382" t="s">
        <v>19</v>
      </c>
      <c r="B382">
        <v>90980.66</v>
      </c>
      <c r="C382">
        <v>1222.33</v>
      </c>
      <c r="D382">
        <v>15783.03</v>
      </c>
      <c r="E382">
        <f>SUM(energy_project_total_consumption__3[[#This Row],[Water]]+energy_project_total_consumption__3[[#This Row],[Gas]]+energy_project_total_consumption__3[[#This Row],[Electricity]])</f>
        <v>107986.02</v>
      </c>
      <c r="F382" t="s">
        <v>20</v>
      </c>
      <c r="G382">
        <v>2016</v>
      </c>
      <c r="H382" t="s">
        <v>39</v>
      </c>
      <c r="I382" t="s">
        <v>21</v>
      </c>
      <c r="J382" t="s">
        <v>143</v>
      </c>
      <c r="K382">
        <v>15783.03</v>
      </c>
    </row>
    <row r="383" spans="1:11" x14ac:dyDescent="0.35">
      <c r="A383" t="s">
        <v>22</v>
      </c>
      <c r="B383">
        <v>84692.31</v>
      </c>
      <c r="C383">
        <v>1521.48</v>
      </c>
      <c r="D383">
        <v>15251.07</v>
      </c>
      <c r="E383">
        <f>SUM(energy_project_total_consumption__3[[#This Row],[Water]]+energy_project_total_consumption__3[[#This Row],[Gas]]+energy_project_total_consumption__3[[#This Row],[Electricity]])</f>
        <v>101464.85999999999</v>
      </c>
      <c r="F383" t="s">
        <v>23</v>
      </c>
      <c r="G383">
        <v>2016</v>
      </c>
      <c r="H383" t="s">
        <v>39</v>
      </c>
      <c r="I383" t="s">
        <v>24</v>
      </c>
      <c r="J383" t="s">
        <v>141</v>
      </c>
      <c r="K383">
        <v>84692.31</v>
      </c>
    </row>
    <row r="384" spans="1:11" x14ac:dyDescent="0.35">
      <c r="A384" t="s">
        <v>22</v>
      </c>
      <c r="B384">
        <v>84692.31</v>
      </c>
      <c r="C384">
        <v>1521.48</v>
      </c>
      <c r="D384">
        <v>15251.07</v>
      </c>
      <c r="E384">
        <f>SUM(energy_project_total_consumption__3[[#This Row],[Water]]+energy_project_total_consumption__3[[#This Row],[Gas]]+energy_project_total_consumption__3[[#This Row],[Electricity]])</f>
        <v>101464.85999999999</v>
      </c>
      <c r="F384" t="s">
        <v>23</v>
      </c>
      <c r="G384">
        <v>2016</v>
      </c>
      <c r="H384" t="s">
        <v>39</v>
      </c>
      <c r="I384" t="s">
        <v>24</v>
      </c>
      <c r="J384" t="s">
        <v>142</v>
      </c>
      <c r="K384">
        <v>1521.48</v>
      </c>
    </row>
    <row r="385" spans="1:11" x14ac:dyDescent="0.35">
      <c r="A385" t="s">
        <v>22</v>
      </c>
      <c r="B385">
        <v>84692.31</v>
      </c>
      <c r="C385">
        <v>1521.48</v>
      </c>
      <c r="D385">
        <v>15251.07</v>
      </c>
      <c r="E385">
        <f>SUM(energy_project_total_consumption__3[[#This Row],[Water]]+energy_project_total_consumption__3[[#This Row],[Gas]]+energy_project_total_consumption__3[[#This Row],[Electricity]])</f>
        <v>101464.85999999999</v>
      </c>
      <c r="F385" t="s">
        <v>23</v>
      </c>
      <c r="G385">
        <v>2016</v>
      </c>
      <c r="H385" t="s">
        <v>39</v>
      </c>
      <c r="I385" t="s">
        <v>24</v>
      </c>
      <c r="J385" t="s">
        <v>143</v>
      </c>
      <c r="K385">
        <v>15251.07</v>
      </c>
    </row>
    <row r="386" spans="1:11" x14ac:dyDescent="0.35">
      <c r="A386" t="s">
        <v>25</v>
      </c>
      <c r="B386">
        <v>94496.37</v>
      </c>
      <c r="C386">
        <v>924.73</v>
      </c>
      <c r="D386">
        <v>9727.18</v>
      </c>
      <c r="E386">
        <f>SUM(energy_project_total_consumption__3[[#This Row],[Water]]+energy_project_total_consumption__3[[#This Row],[Gas]]+energy_project_total_consumption__3[[#This Row],[Electricity]])</f>
        <v>105148.28</v>
      </c>
      <c r="F386" t="s">
        <v>17</v>
      </c>
      <c r="G386">
        <v>2016</v>
      </c>
      <c r="H386" t="s">
        <v>39</v>
      </c>
      <c r="I386" t="s">
        <v>18</v>
      </c>
      <c r="J386" t="s">
        <v>141</v>
      </c>
      <c r="K386">
        <v>94496.37</v>
      </c>
    </row>
    <row r="387" spans="1:11" x14ac:dyDescent="0.35">
      <c r="A387" t="s">
        <v>25</v>
      </c>
      <c r="B387">
        <v>94496.37</v>
      </c>
      <c r="C387">
        <v>924.73</v>
      </c>
      <c r="D387">
        <v>9727.18</v>
      </c>
      <c r="E387">
        <f>SUM(energy_project_total_consumption__3[[#This Row],[Water]]+energy_project_total_consumption__3[[#This Row],[Gas]]+energy_project_total_consumption__3[[#This Row],[Electricity]])</f>
        <v>105148.28</v>
      </c>
      <c r="F387" t="s">
        <v>17</v>
      </c>
      <c r="G387">
        <v>2016</v>
      </c>
      <c r="H387" t="s">
        <v>39</v>
      </c>
      <c r="I387" t="s">
        <v>18</v>
      </c>
      <c r="J387" t="s">
        <v>142</v>
      </c>
      <c r="K387">
        <v>924.73</v>
      </c>
    </row>
    <row r="388" spans="1:11" x14ac:dyDescent="0.35">
      <c r="A388" t="s">
        <v>25</v>
      </c>
      <c r="B388">
        <v>94496.37</v>
      </c>
      <c r="C388">
        <v>924.73</v>
      </c>
      <c r="D388">
        <v>9727.18</v>
      </c>
      <c r="E388">
        <f>SUM(energy_project_total_consumption__3[[#This Row],[Water]]+energy_project_total_consumption__3[[#This Row],[Gas]]+energy_project_total_consumption__3[[#This Row],[Electricity]])</f>
        <v>105148.28</v>
      </c>
      <c r="F388" t="s">
        <v>17</v>
      </c>
      <c r="G388">
        <v>2016</v>
      </c>
      <c r="H388" t="s">
        <v>39</v>
      </c>
      <c r="I388" t="s">
        <v>18</v>
      </c>
      <c r="J388" t="s">
        <v>143</v>
      </c>
      <c r="K388">
        <v>9727.18</v>
      </c>
    </row>
    <row r="389" spans="1:11" x14ac:dyDescent="0.35">
      <c r="A389" t="s">
        <v>26</v>
      </c>
      <c r="B389">
        <v>143125.14000000001</v>
      </c>
      <c r="C389">
        <v>948.91</v>
      </c>
      <c r="D389">
        <v>12449.29</v>
      </c>
      <c r="E389">
        <f>SUM(energy_project_total_consumption__3[[#This Row],[Water]]+energy_project_total_consumption__3[[#This Row],[Gas]]+energy_project_total_consumption__3[[#This Row],[Electricity]])</f>
        <v>156523.34000000003</v>
      </c>
      <c r="F389" t="s">
        <v>17</v>
      </c>
      <c r="G389">
        <v>2016</v>
      </c>
      <c r="H389" t="s">
        <v>39</v>
      </c>
      <c r="I389" t="s">
        <v>18</v>
      </c>
      <c r="J389" t="s">
        <v>141</v>
      </c>
      <c r="K389">
        <v>143125.14000000001</v>
      </c>
    </row>
    <row r="390" spans="1:11" x14ac:dyDescent="0.35">
      <c r="A390" t="s">
        <v>26</v>
      </c>
      <c r="B390">
        <v>143125.14000000001</v>
      </c>
      <c r="C390">
        <v>948.91</v>
      </c>
      <c r="D390">
        <v>12449.29</v>
      </c>
      <c r="E390">
        <f>SUM(energy_project_total_consumption__3[[#This Row],[Water]]+energy_project_total_consumption__3[[#This Row],[Gas]]+energy_project_total_consumption__3[[#This Row],[Electricity]])</f>
        <v>156523.34000000003</v>
      </c>
      <c r="F390" t="s">
        <v>17</v>
      </c>
      <c r="G390">
        <v>2016</v>
      </c>
      <c r="H390" t="s">
        <v>39</v>
      </c>
      <c r="I390" t="s">
        <v>18</v>
      </c>
      <c r="J390" t="s">
        <v>142</v>
      </c>
      <c r="K390">
        <v>948.91</v>
      </c>
    </row>
    <row r="391" spans="1:11" x14ac:dyDescent="0.35">
      <c r="A391" t="s">
        <v>26</v>
      </c>
      <c r="B391">
        <v>143125.14000000001</v>
      </c>
      <c r="C391">
        <v>948.91</v>
      </c>
      <c r="D391">
        <v>12449.29</v>
      </c>
      <c r="E391">
        <f>SUM(energy_project_total_consumption__3[[#This Row],[Water]]+energy_project_total_consumption__3[[#This Row],[Gas]]+energy_project_total_consumption__3[[#This Row],[Electricity]])</f>
        <v>156523.34000000003</v>
      </c>
      <c r="F391" t="s">
        <v>17</v>
      </c>
      <c r="G391">
        <v>2016</v>
      </c>
      <c r="H391" t="s">
        <v>39</v>
      </c>
      <c r="I391" t="s">
        <v>18</v>
      </c>
      <c r="J391" t="s">
        <v>143</v>
      </c>
      <c r="K391">
        <v>12449.29</v>
      </c>
    </row>
    <row r="392" spans="1:11" x14ac:dyDescent="0.35">
      <c r="A392" t="s">
        <v>27</v>
      </c>
      <c r="B392">
        <v>83188.81</v>
      </c>
      <c r="C392">
        <v>1517.45</v>
      </c>
      <c r="D392">
        <v>13927.99</v>
      </c>
      <c r="E392">
        <f>SUM(energy_project_total_consumption__3[[#This Row],[Water]]+energy_project_total_consumption__3[[#This Row],[Gas]]+energy_project_total_consumption__3[[#This Row],[Electricity]])</f>
        <v>98634.25</v>
      </c>
      <c r="F392" t="s">
        <v>14</v>
      </c>
      <c r="G392">
        <v>2016</v>
      </c>
      <c r="H392" t="s">
        <v>39</v>
      </c>
      <c r="I392" t="s">
        <v>15</v>
      </c>
      <c r="J392" t="s">
        <v>141</v>
      </c>
      <c r="K392">
        <v>83188.81</v>
      </c>
    </row>
    <row r="393" spans="1:11" x14ac:dyDescent="0.35">
      <c r="A393" t="s">
        <v>27</v>
      </c>
      <c r="B393">
        <v>83188.81</v>
      </c>
      <c r="C393">
        <v>1517.45</v>
      </c>
      <c r="D393">
        <v>13927.99</v>
      </c>
      <c r="E393">
        <f>SUM(energy_project_total_consumption__3[[#This Row],[Water]]+energy_project_total_consumption__3[[#This Row],[Gas]]+energy_project_total_consumption__3[[#This Row],[Electricity]])</f>
        <v>98634.25</v>
      </c>
      <c r="F393" t="s">
        <v>14</v>
      </c>
      <c r="G393">
        <v>2016</v>
      </c>
      <c r="H393" t="s">
        <v>39</v>
      </c>
      <c r="I393" t="s">
        <v>15</v>
      </c>
      <c r="J393" t="s">
        <v>142</v>
      </c>
      <c r="K393">
        <v>1517.45</v>
      </c>
    </row>
    <row r="394" spans="1:11" x14ac:dyDescent="0.35">
      <c r="A394" t="s">
        <v>27</v>
      </c>
      <c r="B394">
        <v>83188.81</v>
      </c>
      <c r="C394">
        <v>1517.45</v>
      </c>
      <c r="D394">
        <v>13927.99</v>
      </c>
      <c r="E394">
        <f>SUM(energy_project_total_consumption__3[[#This Row],[Water]]+energy_project_total_consumption__3[[#This Row],[Gas]]+energy_project_total_consumption__3[[#This Row],[Electricity]])</f>
        <v>98634.25</v>
      </c>
      <c r="F394" t="s">
        <v>14</v>
      </c>
      <c r="G394">
        <v>2016</v>
      </c>
      <c r="H394" t="s">
        <v>39</v>
      </c>
      <c r="I394" t="s">
        <v>15</v>
      </c>
      <c r="J394" t="s">
        <v>143</v>
      </c>
      <c r="K394">
        <v>13927.99</v>
      </c>
    </row>
    <row r="395" spans="1:11" x14ac:dyDescent="0.35">
      <c r="A395" t="s">
        <v>28</v>
      </c>
      <c r="B395">
        <v>80398.81</v>
      </c>
      <c r="C395">
        <v>1540.39</v>
      </c>
      <c r="D395">
        <v>12179.9</v>
      </c>
      <c r="E395">
        <f>SUM(energy_project_total_consumption__3[[#This Row],[Water]]+energy_project_total_consumption__3[[#This Row],[Gas]]+energy_project_total_consumption__3[[#This Row],[Electricity]])</f>
        <v>94119.099999999991</v>
      </c>
      <c r="F395" t="s">
        <v>14</v>
      </c>
      <c r="G395">
        <v>2016</v>
      </c>
      <c r="H395" t="s">
        <v>39</v>
      </c>
      <c r="I395" t="s">
        <v>15</v>
      </c>
      <c r="J395" t="s">
        <v>141</v>
      </c>
      <c r="K395">
        <v>80398.81</v>
      </c>
    </row>
    <row r="396" spans="1:11" x14ac:dyDescent="0.35">
      <c r="A396" t="s">
        <v>28</v>
      </c>
      <c r="B396">
        <v>80398.81</v>
      </c>
      <c r="C396">
        <v>1540.39</v>
      </c>
      <c r="D396">
        <v>12179.9</v>
      </c>
      <c r="E396">
        <f>SUM(energy_project_total_consumption__3[[#This Row],[Water]]+energy_project_total_consumption__3[[#This Row],[Gas]]+energy_project_total_consumption__3[[#This Row],[Electricity]])</f>
        <v>94119.099999999991</v>
      </c>
      <c r="F396" t="s">
        <v>14</v>
      </c>
      <c r="G396">
        <v>2016</v>
      </c>
      <c r="H396" t="s">
        <v>39</v>
      </c>
      <c r="I396" t="s">
        <v>15</v>
      </c>
      <c r="J396" t="s">
        <v>142</v>
      </c>
      <c r="K396">
        <v>1540.39</v>
      </c>
    </row>
    <row r="397" spans="1:11" x14ac:dyDescent="0.35">
      <c r="A397" t="s">
        <v>28</v>
      </c>
      <c r="B397">
        <v>80398.81</v>
      </c>
      <c r="C397">
        <v>1540.39</v>
      </c>
      <c r="D397">
        <v>12179.9</v>
      </c>
      <c r="E397">
        <f>SUM(energy_project_total_consumption__3[[#This Row],[Water]]+energy_project_total_consumption__3[[#This Row],[Gas]]+energy_project_total_consumption__3[[#This Row],[Electricity]])</f>
        <v>94119.099999999991</v>
      </c>
      <c r="F397" t="s">
        <v>14</v>
      </c>
      <c r="G397">
        <v>2016</v>
      </c>
      <c r="H397" t="s">
        <v>39</v>
      </c>
      <c r="I397" t="s">
        <v>15</v>
      </c>
      <c r="J397" t="s">
        <v>143</v>
      </c>
      <c r="K397">
        <v>12179.9</v>
      </c>
    </row>
    <row r="398" spans="1:11" x14ac:dyDescent="0.35">
      <c r="A398" t="s">
        <v>8</v>
      </c>
      <c r="B398">
        <v>149590.81</v>
      </c>
      <c r="C398">
        <v>1543.8</v>
      </c>
      <c r="D398">
        <v>14422.13</v>
      </c>
      <c r="E398">
        <f>SUM(energy_project_total_consumption__3[[#This Row],[Water]]+energy_project_total_consumption__3[[#This Row],[Gas]]+energy_project_total_consumption__3[[#This Row],[Electricity]])</f>
        <v>165556.74</v>
      </c>
      <c r="F398" t="s">
        <v>9</v>
      </c>
      <c r="G398">
        <v>2017</v>
      </c>
      <c r="H398" t="s">
        <v>10</v>
      </c>
      <c r="I398" t="s">
        <v>9</v>
      </c>
      <c r="J398" t="s">
        <v>141</v>
      </c>
      <c r="K398">
        <v>149590.81</v>
      </c>
    </row>
    <row r="399" spans="1:11" x14ac:dyDescent="0.35">
      <c r="A399" t="s">
        <v>8</v>
      </c>
      <c r="B399">
        <v>149590.81</v>
      </c>
      <c r="C399">
        <v>1543.8</v>
      </c>
      <c r="D399">
        <v>14422.13</v>
      </c>
      <c r="E399">
        <f>SUM(energy_project_total_consumption__3[[#This Row],[Water]]+energy_project_total_consumption__3[[#This Row],[Gas]]+energy_project_total_consumption__3[[#This Row],[Electricity]])</f>
        <v>165556.74</v>
      </c>
      <c r="F399" t="s">
        <v>9</v>
      </c>
      <c r="G399">
        <v>2017</v>
      </c>
      <c r="H399" t="s">
        <v>10</v>
      </c>
      <c r="I399" t="s">
        <v>9</v>
      </c>
      <c r="J399" t="s">
        <v>142</v>
      </c>
      <c r="K399">
        <v>1543.8</v>
      </c>
    </row>
    <row r="400" spans="1:11" x14ac:dyDescent="0.35">
      <c r="A400" t="s">
        <v>8</v>
      </c>
      <c r="B400">
        <v>149590.81</v>
      </c>
      <c r="C400">
        <v>1543.8</v>
      </c>
      <c r="D400">
        <v>14422.13</v>
      </c>
      <c r="E400">
        <f>SUM(energy_project_total_consumption__3[[#This Row],[Water]]+energy_project_total_consumption__3[[#This Row],[Gas]]+energy_project_total_consumption__3[[#This Row],[Electricity]])</f>
        <v>165556.74</v>
      </c>
      <c r="F400" t="s">
        <v>9</v>
      </c>
      <c r="G400">
        <v>2017</v>
      </c>
      <c r="H400" t="s">
        <v>10</v>
      </c>
      <c r="I400" t="s">
        <v>9</v>
      </c>
      <c r="J400" t="s">
        <v>143</v>
      </c>
      <c r="K400">
        <v>14422.13</v>
      </c>
    </row>
    <row r="401" spans="1:11" x14ac:dyDescent="0.35">
      <c r="A401" t="s">
        <v>11</v>
      </c>
      <c r="B401">
        <v>93003.72</v>
      </c>
      <c r="C401">
        <v>1357.18</v>
      </c>
      <c r="D401">
        <v>12037.61</v>
      </c>
      <c r="E401">
        <f>SUM(energy_project_total_consumption__3[[#This Row],[Water]]+energy_project_total_consumption__3[[#This Row],[Gas]]+energy_project_total_consumption__3[[#This Row],[Electricity]])</f>
        <v>106398.51</v>
      </c>
      <c r="F401" t="s">
        <v>9</v>
      </c>
      <c r="G401">
        <v>2017</v>
      </c>
      <c r="H401" t="s">
        <v>10</v>
      </c>
      <c r="I401" t="s">
        <v>9</v>
      </c>
      <c r="J401" t="s">
        <v>141</v>
      </c>
      <c r="K401">
        <v>93003.72</v>
      </c>
    </row>
    <row r="402" spans="1:11" x14ac:dyDescent="0.35">
      <c r="A402" t="s">
        <v>11</v>
      </c>
      <c r="B402">
        <v>93003.72</v>
      </c>
      <c r="C402">
        <v>1357.18</v>
      </c>
      <c r="D402">
        <v>12037.61</v>
      </c>
      <c r="E402">
        <f>SUM(energy_project_total_consumption__3[[#This Row],[Water]]+energy_project_total_consumption__3[[#This Row],[Gas]]+energy_project_total_consumption__3[[#This Row],[Electricity]])</f>
        <v>106398.51</v>
      </c>
      <c r="F402" t="s">
        <v>9</v>
      </c>
      <c r="G402">
        <v>2017</v>
      </c>
      <c r="H402" t="s">
        <v>10</v>
      </c>
      <c r="I402" t="s">
        <v>9</v>
      </c>
      <c r="J402" t="s">
        <v>142</v>
      </c>
      <c r="K402">
        <v>1357.18</v>
      </c>
    </row>
    <row r="403" spans="1:11" x14ac:dyDescent="0.35">
      <c r="A403" t="s">
        <v>11</v>
      </c>
      <c r="B403">
        <v>93003.72</v>
      </c>
      <c r="C403">
        <v>1357.18</v>
      </c>
      <c r="D403">
        <v>12037.61</v>
      </c>
      <c r="E403">
        <f>SUM(energy_project_total_consumption__3[[#This Row],[Water]]+energy_project_total_consumption__3[[#This Row],[Gas]]+energy_project_total_consumption__3[[#This Row],[Electricity]])</f>
        <v>106398.51</v>
      </c>
      <c r="F403" t="s">
        <v>9</v>
      </c>
      <c r="G403">
        <v>2017</v>
      </c>
      <c r="H403" t="s">
        <v>10</v>
      </c>
      <c r="I403" t="s">
        <v>9</v>
      </c>
      <c r="J403" t="s">
        <v>143</v>
      </c>
      <c r="K403">
        <v>12037.61</v>
      </c>
    </row>
    <row r="404" spans="1:11" x14ac:dyDescent="0.35">
      <c r="A404" t="s">
        <v>12</v>
      </c>
      <c r="B404">
        <v>134768.47</v>
      </c>
      <c r="C404">
        <v>1009.05</v>
      </c>
      <c r="D404">
        <v>11692.89</v>
      </c>
      <c r="E404">
        <f>SUM(energy_project_total_consumption__3[[#This Row],[Water]]+energy_project_total_consumption__3[[#This Row],[Gas]]+energy_project_total_consumption__3[[#This Row],[Electricity]])</f>
        <v>147470.40999999997</v>
      </c>
      <c r="F404" t="s">
        <v>9</v>
      </c>
      <c r="G404">
        <v>2017</v>
      </c>
      <c r="H404" t="s">
        <v>10</v>
      </c>
      <c r="I404" t="s">
        <v>9</v>
      </c>
      <c r="J404" t="s">
        <v>141</v>
      </c>
      <c r="K404">
        <v>134768.47</v>
      </c>
    </row>
    <row r="405" spans="1:11" x14ac:dyDescent="0.35">
      <c r="A405" t="s">
        <v>12</v>
      </c>
      <c r="B405">
        <v>134768.47</v>
      </c>
      <c r="C405">
        <v>1009.05</v>
      </c>
      <c r="D405">
        <v>11692.89</v>
      </c>
      <c r="E405">
        <f>SUM(energy_project_total_consumption__3[[#This Row],[Water]]+energy_project_total_consumption__3[[#This Row],[Gas]]+energy_project_total_consumption__3[[#This Row],[Electricity]])</f>
        <v>147470.40999999997</v>
      </c>
      <c r="F405" t="s">
        <v>9</v>
      </c>
      <c r="G405">
        <v>2017</v>
      </c>
      <c r="H405" t="s">
        <v>10</v>
      </c>
      <c r="I405" t="s">
        <v>9</v>
      </c>
      <c r="J405" t="s">
        <v>142</v>
      </c>
      <c r="K405">
        <v>1009.05</v>
      </c>
    </row>
    <row r="406" spans="1:11" x14ac:dyDescent="0.35">
      <c r="A406" t="s">
        <v>12</v>
      </c>
      <c r="B406">
        <v>134768.47</v>
      </c>
      <c r="C406">
        <v>1009.05</v>
      </c>
      <c r="D406">
        <v>11692.89</v>
      </c>
      <c r="E406">
        <f>SUM(energy_project_total_consumption__3[[#This Row],[Water]]+energy_project_total_consumption__3[[#This Row],[Gas]]+energy_project_total_consumption__3[[#This Row],[Electricity]])</f>
        <v>147470.40999999997</v>
      </c>
      <c r="F406" t="s">
        <v>9</v>
      </c>
      <c r="G406">
        <v>2017</v>
      </c>
      <c r="H406" t="s">
        <v>10</v>
      </c>
      <c r="I406" t="s">
        <v>9</v>
      </c>
      <c r="J406" t="s">
        <v>143</v>
      </c>
      <c r="K406">
        <v>11692.89</v>
      </c>
    </row>
    <row r="407" spans="1:11" x14ac:dyDescent="0.35">
      <c r="A407" t="s">
        <v>13</v>
      </c>
      <c r="B407">
        <v>126162.25</v>
      </c>
      <c r="C407">
        <v>1435.61</v>
      </c>
      <c r="D407">
        <v>9214.75</v>
      </c>
      <c r="E407">
        <f>SUM(energy_project_total_consumption__3[[#This Row],[Water]]+energy_project_total_consumption__3[[#This Row],[Gas]]+energy_project_total_consumption__3[[#This Row],[Electricity]])</f>
        <v>136812.60999999999</v>
      </c>
      <c r="F407" t="s">
        <v>14</v>
      </c>
      <c r="G407">
        <v>2017</v>
      </c>
      <c r="H407" t="s">
        <v>10</v>
      </c>
      <c r="I407" t="s">
        <v>15</v>
      </c>
      <c r="J407" t="s">
        <v>141</v>
      </c>
      <c r="K407">
        <v>126162.25</v>
      </c>
    </row>
    <row r="408" spans="1:11" x14ac:dyDescent="0.35">
      <c r="A408" t="s">
        <v>13</v>
      </c>
      <c r="B408">
        <v>126162.25</v>
      </c>
      <c r="C408">
        <v>1435.61</v>
      </c>
      <c r="D408">
        <v>9214.75</v>
      </c>
      <c r="E408">
        <f>SUM(energy_project_total_consumption__3[[#This Row],[Water]]+energy_project_total_consumption__3[[#This Row],[Gas]]+energy_project_total_consumption__3[[#This Row],[Electricity]])</f>
        <v>136812.60999999999</v>
      </c>
      <c r="F408" t="s">
        <v>14</v>
      </c>
      <c r="G408">
        <v>2017</v>
      </c>
      <c r="H408" t="s">
        <v>10</v>
      </c>
      <c r="I408" t="s">
        <v>15</v>
      </c>
      <c r="J408" t="s">
        <v>142</v>
      </c>
      <c r="K408">
        <v>1435.61</v>
      </c>
    </row>
    <row r="409" spans="1:11" x14ac:dyDescent="0.35">
      <c r="A409" t="s">
        <v>13</v>
      </c>
      <c r="B409">
        <v>126162.25</v>
      </c>
      <c r="C409">
        <v>1435.61</v>
      </c>
      <c r="D409">
        <v>9214.75</v>
      </c>
      <c r="E409">
        <f>SUM(energy_project_total_consumption__3[[#This Row],[Water]]+energy_project_total_consumption__3[[#This Row],[Gas]]+energy_project_total_consumption__3[[#This Row],[Electricity]])</f>
        <v>136812.60999999999</v>
      </c>
      <c r="F409" t="s">
        <v>14</v>
      </c>
      <c r="G409">
        <v>2017</v>
      </c>
      <c r="H409" t="s">
        <v>10</v>
      </c>
      <c r="I409" t="s">
        <v>15</v>
      </c>
      <c r="J409" t="s">
        <v>143</v>
      </c>
      <c r="K409">
        <v>9214.75</v>
      </c>
    </row>
    <row r="410" spans="1:11" x14ac:dyDescent="0.35">
      <c r="A410" t="s">
        <v>16</v>
      </c>
      <c r="B410">
        <v>115967.9</v>
      </c>
      <c r="C410">
        <v>1153.51</v>
      </c>
      <c r="D410">
        <v>8640.94</v>
      </c>
      <c r="E410">
        <f>SUM(energy_project_total_consumption__3[[#This Row],[Water]]+energy_project_total_consumption__3[[#This Row],[Gas]]+energy_project_total_consumption__3[[#This Row],[Electricity]])</f>
        <v>125762.34999999999</v>
      </c>
      <c r="F410" t="s">
        <v>17</v>
      </c>
      <c r="G410">
        <v>2017</v>
      </c>
      <c r="H410" t="s">
        <v>10</v>
      </c>
      <c r="I410" t="s">
        <v>18</v>
      </c>
      <c r="J410" t="s">
        <v>141</v>
      </c>
      <c r="K410">
        <v>115967.9</v>
      </c>
    </row>
    <row r="411" spans="1:11" x14ac:dyDescent="0.35">
      <c r="A411" t="s">
        <v>16</v>
      </c>
      <c r="B411">
        <v>115967.9</v>
      </c>
      <c r="C411">
        <v>1153.51</v>
      </c>
      <c r="D411">
        <v>8640.94</v>
      </c>
      <c r="E411">
        <f>SUM(energy_project_total_consumption__3[[#This Row],[Water]]+energy_project_total_consumption__3[[#This Row],[Gas]]+energy_project_total_consumption__3[[#This Row],[Electricity]])</f>
        <v>125762.34999999999</v>
      </c>
      <c r="F411" t="s">
        <v>17</v>
      </c>
      <c r="G411">
        <v>2017</v>
      </c>
      <c r="H411" t="s">
        <v>10</v>
      </c>
      <c r="I411" t="s">
        <v>18</v>
      </c>
      <c r="J411" t="s">
        <v>142</v>
      </c>
      <c r="K411">
        <v>1153.51</v>
      </c>
    </row>
    <row r="412" spans="1:11" x14ac:dyDescent="0.35">
      <c r="A412" t="s">
        <v>16</v>
      </c>
      <c r="B412">
        <v>115967.9</v>
      </c>
      <c r="C412">
        <v>1153.51</v>
      </c>
      <c r="D412">
        <v>8640.94</v>
      </c>
      <c r="E412">
        <f>SUM(energy_project_total_consumption__3[[#This Row],[Water]]+energy_project_total_consumption__3[[#This Row],[Gas]]+energy_project_total_consumption__3[[#This Row],[Electricity]])</f>
        <v>125762.34999999999</v>
      </c>
      <c r="F412" t="s">
        <v>17</v>
      </c>
      <c r="G412">
        <v>2017</v>
      </c>
      <c r="H412" t="s">
        <v>10</v>
      </c>
      <c r="I412" t="s">
        <v>18</v>
      </c>
      <c r="J412" t="s">
        <v>143</v>
      </c>
      <c r="K412">
        <v>8640.94</v>
      </c>
    </row>
    <row r="413" spans="1:11" x14ac:dyDescent="0.35">
      <c r="A413" t="s">
        <v>19</v>
      </c>
      <c r="B413">
        <v>125291.77</v>
      </c>
      <c r="C413">
        <v>1194.43</v>
      </c>
      <c r="D413">
        <v>13536.77</v>
      </c>
      <c r="E413">
        <f>SUM(energy_project_total_consumption__3[[#This Row],[Water]]+energy_project_total_consumption__3[[#This Row],[Gas]]+energy_project_total_consumption__3[[#This Row],[Electricity]])</f>
        <v>140022.97</v>
      </c>
      <c r="F413" t="s">
        <v>20</v>
      </c>
      <c r="G413">
        <v>2017</v>
      </c>
      <c r="H413" t="s">
        <v>10</v>
      </c>
      <c r="I413" t="s">
        <v>21</v>
      </c>
      <c r="J413" t="s">
        <v>141</v>
      </c>
      <c r="K413">
        <v>125291.77</v>
      </c>
    </row>
    <row r="414" spans="1:11" x14ac:dyDescent="0.35">
      <c r="A414" t="s">
        <v>19</v>
      </c>
      <c r="B414">
        <v>125291.77</v>
      </c>
      <c r="C414">
        <v>1194.43</v>
      </c>
      <c r="D414">
        <v>13536.77</v>
      </c>
      <c r="E414">
        <f>SUM(energy_project_total_consumption__3[[#This Row],[Water]]+energy_project_total_consumption__3[[#This Row],[Gas]]+energy_project_total_consumption__3[[#This Row],[Electricity]])</f>
        <v>140022.97</v>
      </c>
      <c r="F414" t="s">
        <v>20</v>
      </c>
      <c r="G414">
        <v>2017</v>
      </c>
      <c r="H414" t="s">
        <v>10</v>
      </c>
      <c r="I414" t="s">
        <v>21</v>
      </c>
      <c r="J414" t="s">
        <v>142</v>
      </c>
      <c r="K414">
        <v>1194.43</v>
      </c>
    </row>
    <row r="415" spans="1:11" x14ac:dyDescent="0.35">
      <c r="A415" t="s">
        <v>19</v>
      </c>
      <c r="B415">
        <v>125291.77</v>
      </c>
      <c r="C415">
        <v>1194.43</v>
      </c>
      <c r="D415">
        <v>13536.77</v>
      </c>
      <c r="E415">
        <f>SUM(energy_project_total_consumption__3[[#This Row],[Water]]+energy_project_total_consumption__3[[#This Row],[Gas]]+energy_project_total_consumption__3[[#This Row],[Electricity]])</f>
        <v>140022.97</v>
      </c>
      <c r="F415" t="s">
        <v>20</v>
      </c>
      <c r="G415">
        <v>2017</v>
      </c>
      <c r="H415" t="s">
        <v>10</v>
      </c>
      <c r="I415" t="s">
        <v>21</v>
      </c>
      <c r="J415" t="s">
        <v>143</v>
      </c>
      <c r="K415">
        <v>13536.77</v>
      </c>
    </row>
    <row r="416" spans="1:11" x14ac:dyDescent="0.35">
      <c r="A416" t="s">
        <v>22</v>
      </c>
      <c r="B416">
        <v>115390.06</v>
      </c>
      <c r="C416">
        <v>1090.8900000000001</v>
      </c>
      <c r="D416">
        <v>7491.46</v>
      </c>
      <c r="E416">
        <f>SUM(energy_project_total_consumption__3[[#This Row],[Water]]+energy_project_total_consumption__3[[#This Row],[Gas]]+energy_project_total_consumption__3[[#This Row],[Electricity]])</f>
        <v>123972.41</v>
      </c>
      <c r="F416" t="s">
        <v>23</v>
      </c>
      <c r="G416">
        <v>2017</v>
      </c>
      <c r="H416" t="s">
        <v>10</v>
      </c>
      <c r="I416" t="s">
        <v>24</v>
      </c>
      <c r="J416" t="s">
        <v>141</v>
      </c>
      <c r="K416">
        <v>115390.06</v>
      </c>
    </row>
    <row r="417" spans="1:11" x14ac:dyDescent="0.35">
      <c r="A417" t="s">
        <v>22</v>
      </c>
      <c r="B417">
        <v>115390.06</v>
      </c>
      <c r="C417">
        <v>1090.8900000000001</v>
      </c>
      <c r="D417">
        <v>7491.46</v>
      </c>
      <c r="E417">
        <f>SUM(energy_project_total_consumption__3[[#This Row],[Water]]+energy_project_total_consumption__3[[#This Row],[Gas]]+energy_project_total_consumption__3[[#This Row],[Electricity]])</f>
        <v>123972.41</v>
      </c>
      <c r="F417" t="s">
        <v>23</v>
      </c>
      <c r="G417">
        <v>2017</v>
      </c>
      <c r="H417" t="s">
        <v>10</v>
      </c>
      <c r="I417" t="s">
        <v>24</v>
      </c>
      <c r="J417" t="s">
        <v>142</v>
      </c>
      <c r="K417">
        <v>1090.8900000000001</v>
      </c>
    </row>
    <row r="418" spans="1:11" x14ac:dyDescent="0.35">
      <c r="A418" t="s">
        <v>22</v>
      </c>
      <c r="B418">
        <v>115390.06</v>
      </c>
      <c r="C418">
        <v>1090.8900000000001</v>
      </c>
      <c r="D418">
        <v>7491.46</v>
      </c>
      <c r="E418">
        <f>SUM(energy_project_total_consumption__3[[#This Row],[Water]]+energy_project_total_consumption__3[[#This Row],[Gas]]+energy_project_total_consumption__3[[#This Row],[Electricity]])</f>
        <v>123972.41</v>
      </c>
      <c r="F418" t="s">
        <v>23</v>
      </c>
      <c r="G418">
        <v>2017</v>
      </c>
      <c r="H418" t="s">
        <v>10</v>
      </c>
      <c r="I418" t="s">
        <v>24</v>
      </c>
      <c r="J418" t="s">
        <v>143</v>
      </c>
      <c r="K418">
        <v>7491.46</v>
      </c>
    </row>
    <row r="419" spans="1:11" x14ac:dyDescent="0.35">
      <c r="A419" t="s">
        <v>25</v>
      </c>
      <c r="B419">
        <v>64661.04</v>
      </c>
      <c r="C419">
        <v>1206.52</v>
      </c>
      <c r="D419">
        <v>9275.2000000000007</v>
      </c>
      <c r="E419">
        <f>SUM(energy_project_total_consumption__3[[#This Row],[Water]]+energy_project_total_consumption__3[[#This Row],[Gas]]+energy_project_total_consumption__3[[#This Row],[Electricity]])</f>
        <v>75142.759999999995</v>
      </c>
      <c r="F419" t="s">
        <v>17</v>
      </c>
      <c r="G419">
        <v>2017</v>
      </c>
      <c r="H419" t="s">
        <v>10</v>
      </c>
      <c r="I419" t="s">
        <v>18</v>
      </c>
      <c r="J419" t="s">
        <v>141</v>
      </c>
      <c r="K419">
        <v>64661.04</v>
      </c>
    </row>
    <row r="420" spans="1:11" x14ac:dyDescent="0.35">
      <c r="A420" t="s">
        <v>25</v>
      </c>
      <c r="B420">
        <v>64661.04</v>
      </c>
      <c r="C420">
        <v>1206.52</v>
      </c>
      <c r="D420">
        <v>9275.2000000000007</v>
      </c>
      <c r="E420">
        <f>SUM(energy_project_total_consumption__3[[#This Row],[Water]]+energy_project_total_consumption__3[[#This Row],[Gas]]+energy_project_total_consumption__3[[#This Row],[Electricity]])</f>
        <v>75142.759999999995</v>
      </c>
      <c r="F420" t="s">
        <v>17</v>
      </c>
      <c r="G420">
        <v>2017</v>
      </c>
      <c r="H420" t="s">
        <v>10</v>
      </c>
      <c r="I420" t="s">
        <v>18</v>
      </c>
      <c r="J420" t="s">
        <v>142</v>
      </c>
      <c r="K420">
        <v>1206.52</v>
      </c>
    </row>
    <row r="421" spans="1:11" x14ac:dyDescent="0.35">
      <c r="A421" t="s">
        <v>25</v>
      </c>
      <c r="B421">
        <v>64661.04</v>
      </c>
      <c r="C421">
        <v>1206.52</v>
      </c>
      <c r="D421">
        <v>9275.2000000000007</v>
      </c>
      <c r="E421">
        <f>SUM(energy_project_total_consumption__3[[#This Row],[Water]]+energy_project_total_consumption__3[[#This Row],[Gas]]+energy_project_total_consumption__3[[#This Row],[Electricity]])</f>
        <v>75142.759999999995</v>
      </c>
      <c r="F421" t="s">
        <v>17</v>
      </c>
      <c r="G421">
        <v>2017</v>
      </c>
      <c r="H421" t="s">
        <v>10</v>
      </c>
      <c r="I421" t="s">
        <v>18</v>
      </c>
      <c r="J421" t="s">
        <v>143</v>
      </c>
      <c r="K421">
        <v>9275.2000000000007</v>
      </c>
    </row>
    <row r="422" spans="1:11" x14ac:dyDescent="0.35">
      <c r="A422" t="s">
        <v>26</v>
      </c>
      <c r="B422">
        <v>150090.53</v>
      </c>
      <c r="C422">
        <v>1769.17</v>
      </c>
      <c r="D422">
        <v>11566.1</v>
      </c>
      <c r="E422">
        <f>SUM(energy_project_total_consumption__3[[#This Row],[Water]]+energy_project_total_consumption__3[[#This Row],[Gas]]+energy_project_total_consumption__3[[#This Row],[Electricity]])</f>
        <v>163425.80000000002</v>
      </c>
      <c r="F422" t="s">
        <v>17</v>
      </c>
      <c r="G422">
        <v>2017</v>
      </c>
      <c r="H422" t="s">
        <v>10</v>
      </c>
      <c r="I422" t="s">
        <v>18</v>
      </c>
      <c r="J422" t="s">
        <v>141</v>
      </c>
      <c r="K422">
        <v>150090.53</v>
      </c>
    </row>
    <row r="423" spans="1:11" x14ac:dyDescent="0.35">
      <c r="A423" t="s">
        <v>26</v>
      </c>
      <c r="B423">
        <v>150090.53</v>
      </c>
      <c r="C423">
        <v>1769.17</v>
      </c>
      <c r="D423">
        <v>11566.1</v>
      </c>
      <c r="E423">
        <f>SUM(energy_project_total_consumption__3[[#This Row],[Water]]+energy_project_total_consumption__3[[#This Row],[Gas]]+energy_project_total_consumption__3[[#This Row],[Electricity]])</f>
        <v>163425.80000000002</v>
      </c>
      <c r="F423" t="s">
        <v>17</v>
      </c>
      <c r="G423">
        <v>2017</v>
      </c>
      <c r="H423" t="s">
        <v>10</v>
      </c>
      <c r="I423" t="s">
        <v>18</v>
      </c>
      <c r="J423" t="s">
        <v>142</v>
      </c>
      <c r="K423">
        <v>1769.17</v>
      </c>
    </row>
    <row r="424" spans="1:11" x14ac:dyDescent="0.35">
      <c r="A424" t="s">
        <v>26</v>
      </c>
      <c r="B424">
        <v>150090.53</v>
      </c>
      <c r="C424">
        <v>1769.17</v>
      </c>
      <c r="D424">
        <v>11566.1</v>
      </c>
      <c r="E424">
        <f>SUM(energy_project_total_consumption__3[[#This Row],[Water]]+energy_project_total_consumption__3[[#This Row],[Gas]]+energy_project_total_consumption__3[[#This Row],[Electricity]])</f>
        <v>163425.80000000002</v>
      </c>
      <c r="F424" t="s">
        <v>17</v>
      </c>
      <c r="G424">
        <v>2017</v>
      </c>
      <c r="H424" t="s">
        <v>10</v>
      </c>
      <c r="I424" t="s">
        <v>18</v>
      </c>
      <c r="J424" t="s">
        <v>143</v>
      </c>
      <c r="K424">
        <v>11566.1</v>
      </c>
    </row>
    <row r="425" spans="1:11" x14ac:dyDescent="0.35">
      <c r="A425" t="s">
        <v>27</v>
      </c>
      <c r="B425">
        <v>131029.56</v>
      </c>
      <c r="C425">
        <v>1091.2</v>
      </c>
      <c r="D425">
        <v>15671.43</v>
      </c>
      <c r="E425">
        <f>SUM(energy_project_total_consumption__3[[#This Row],[Water]]+energy_project_total_consumption__3[[#This Row],[Gas]]+energy_project_total_consumption__3[[#This Row],[Electricity]])</f>
        <v>147792.19</v>
      </c>
      <c r="F425" t="s">
        <v>14</v>
      </c>
      <c r="G425">
        <v>2017</v>
      </c>
      <c r="H425" t="s">
        <v>10</v>
      </c>
      <c r="I425" t="s">
        <v>15</v>
      </c>
      <c r="J425" t="s">
        <v>141</v>
      </c>
      <c r="K425">
        <v>131029.56</v>
      </c>
    </row>
    <row r="426" spans="1:11" x14ac:dyDescent="0.35">
      <c r="A426" t="s">
        <v>27</v>
      </c>
      <c r="B426">
        <v>131029.56</v>
      </c>
      <c r="C426">
        <v>1091.2</v>
      </c>
      <c r="D426">
        <v>15671.43</v>
      </c>
      <c r="E426">
        <f>SUM(energy_project_total_consumption__3[[#This Row],[Water]]+energy_project_total_consumption__3[[#This Row],[Gas]]+energy_project_total_consumption__3[[#This Row],[Electricity]])</f>
        <v>147792.19</v>
      </c>
      <c r="F426" t="s">
        <v>14</v>
      </c>
      <c r="G426">
        <v>2017</v>
      </c>
      <c r="H426" t="s">
        <v>10</v>
      </c>
      <c r="I426" t="s">
        <v>15</v>
      </c>
      <c r="J426" t="s">
        <v>142</v>
      </c>
      <c r="K426">
        <v>1091.2</v>
      </c>
    </row>
    <row r="427" spans="1:11" x14ac:dyDescent="0.35">
      <c r="A427" t="s">
        <v>27</v>
      </c>
      <c r="B427">
        <v>131029.56</v>
      </c>
      <c r="C427">
        <v>1091.2</v>
      </c>
      <c r="D427">
        <v>15671.43</v>
      </c>
      <c r="E427">
        <f>SUM(energy_project_total_consumption__3[[#This Row],[Water]]+energy_project_total_consumption__3[[#This Row],[Gas]]+energy_project_total_consumption__3[[#This Row],[Electricity]])</f>
        <v>147792.19</v>
      </c>
      <c r="F427" t="s">
        <v>14</v>
      </c>
      <c r="G427">
        <v>2017</v>
      </c>
      <c r="H427" t="s">
        <v>10</v>
      </c>
      <c r="I427" t="s">
        <v>15</v>
      </c>
      <c r="J427" t="s">
        <v>143</v>
      </c>
      <c r="K427">
        <v>15671.43</v>
      </c>
    </row>
    <row r="428" spans="1:11" x14ac:dyDescent="0.35">
      <c r="A428" t="s">
        <v>28</v>
      </c>
      <c r="B428">
        <v>152924.85999999999</v>
      </c>
      <c r="C428">
        <v>1149.79</v>
      </c>
      <c r="D428">
        <v>15981.74</v>
      </c>
      <c r="E428">
        <f>SUM(energy_project_total_consumption__3[[#This Row],[Water]]+energy_project_total_consumption__3[[#This Row],[Gas]]+energy_project_total_consumption__3[[#This Row],[Electricity]])</f>
        <v>170056.38999999998</v>
      </c>
      <c r="F428" t="s">
        <v>14</v>
      </c>
      <c r="G428">
        <v>2017</v>
      </c>
      <c r="H428" t="s">
        <v>10</v>
      </c>
      <c r="I428" t="s">
        <v>15</v>
      </c>
      <c r="J428" t="s">
        <v>141</v>
      </c>
      <c r="K428">
        <v>152924.85999999999</v>
      </c>
    </row>
    <row r="429" spans="1:11" x14ac:dyDescent="0.35">
      <c r="A429" t="s">
        <v>28</v>
      </c>
      <c r="B429">
        <v>152924.85999999999</v>
      </c>
      <c r="C429">
        <v>1149.79</v>
      </c>
      <c r="D429">
        <v>15981.74</v>
      </c>
      <c r="E429">
        <f>SUM(energy_project_total_consumption__3[[#This Row],[Water]]+energy_project_total_consumption__3[[#This Row],[Gas]]+energy_project_total_consumption__3[[#This Row],[Electricity]])</f>
        <v>170056.38999999998</v>
      </c>
      <c r="F429" t="s">
        <v>14</v>
      </c>
      <c r="G429">
        <v>2017</v>
      </c>
      <c r="H429" t="s">
        <v>10</v>
      </c>
      <c r="I429" t="s">
        <v>15</v>
      </c>
      <c r="J429" t="s">
        <v>142</v>
      </c>
      <c r="K429">
        <v>1149.79</v>
      </c>
    </row>
    <row r="430" spans="1:11" x14ac:dyDescent="0.35">
      <c r="A430" t="s">
        <v>28</v>
      </c>
      <c r="B430">
        <v>152924.85999999999</v>
      </c>
      <c r="C430">
        <v>1149.79</v>
      </c>
      <c r="D430">
        <v>15981.74</v>
      </c>
      <c r="E430">
        <f>SUM(energy_project_total_consumption__3[[#This Row],[Water]]+energy_project_total_consumption__3[[#This Row],[Gas]]+energy_project_total_consumption__3[[#This Row],[Electricity]])</f>
        <v>170056.38999999998</v>
      </c>
      <c r="F430" t="s">
        <v>14</v>
      </c>
      <c r="G430">
        <v>2017</v>
      </c>
      <c r="H430" t="s">
        <v>10</v>
      </c>
      <c r="I430" t="s">
        <v>15</v>
      </c>
      <c r="J430" t="s">
        <v>143</v>
      </c>
      <c r="K430">
        <v>15981.74</v>
      </c>
    </row>
    <row r="431" spans="1:11" x14ac:dyDescent="0.35">
      <c r="A431" t="s">
        <v>8</v>
      </c>
      <c r="B431">
        <v>151783.75</v>
      </c>
      <c r="C431">
        <v>1679.27</v>
      </c>
      <c r="D431">
        <v>9986.0300000000007</v>
      </c>
      <c r="E431">
        <f>SUM(energy_project_total_consumption__3[[#This Row],[Water]]+energy_project_total_consumption__3[[#This Row],[Gas]]+energy_project_total_consumption__3[[#This Row],[Electricity]])</f>
        <v>163449.04999999999</v>
      </c>
      <c r="F431" t="s">
        <v>9</v>
      </c>
      <c r="G431">
        <v>2017</v>
      </c>
      <c r="H431" t="s">
        <v>29</v>
      </c>
      <c r="I431" t="s">
        <v>9</v>
      </c>
      <c r="J431" t="s">
        <v>141</v>
      </c>
      <c r="K431">
        <v>151783.75</v>
      </c>
    </row>
    <row r="432" spans="1:11" x14ac:dyDescent="0.35">
      <c r="A432" t="s">
        <v>8</v>
      </c>
      <c r="B432">
        <v>151783.75</v>
      </c>
      <c r="C432">
        <v>1679.27</v>
      </c>
      <c r="D432">
        <v>9986.0300000000007</v>
      </c>
      <c r="E432">
        <f>SUM(energy_project_total_consumption__3[[#This Row],[Water]]+energy_project_total_consumption__3[[#This Row],[Gas]]+energy_project_total_consumption__3[[#This Row],[Electricity]])</f>
        <v>163449.04999999999</v>
      </c>
      <c r="F432" t="s">
        <v>9</v>
      </c>
      <c r="G432">
        <v>2017</v>
      </c>
      <c r="H432" t="s">
        <v>29</v>
      </c>
      <c r="I432" t="s">
        <v>9</v>
      </c>
      <c r="J432" t="s">
        <v>142</v>
      </c>
      <c r="K432">
        <v>1679.27</v>
      </c>
    </row>
    <row r="433" spans="1:11" x14ac:dyDescent="0.35">
      <c r="A433" t="s">
        <v>8</v>
      </c>
      <c r="B433">
        <v>151783.75</v>
      </c>
      <c r="C433">
        <v>1679.27</v>
      </c>
      <c r="D433">
        <v>9986.0300000000007</v>
      </c>
      <c r="E433">
        <f>SUM(energy_project_total_consumption__3[[#This Row],[Water]]+energy_project_total_consumption__3[[#This Row],[Gas]]+energy_project_total_consumption__3[[#This Row],[Electricity]])</f>
        <v>163449.04999999999</v>
      </c>
      <c r="F433" t="s">
        <v>9</v>
      </c>
      <c r="G433">
        <v>2017</v>
      </c>
      <c r="H433" t="s">
        <v>29</v>
      </c>
      <c r="I433" t="s">
        <v>9</v>
      </c>
      <c r="J433" t="s">
        <v>143</v>
      </c>
      <c r="K433">
        <v>9986.0300000000007</v>
      </c>
    </row>
    <row r="434" spans="1:11" x14ac:dyDescent="0.35">
      <c r="A434" t="s">
        <v>11</v>
      </c>
      <c r="B434">
        <v>86431.72</v>
      </c>
      <c r="C434">
        <v>1498.23</v>
      </c>
      <c r="D434">
        <v>9033.09</v>
      </c>
      <c r="E434">
        <f>SUM(energy_project_total_consumption__3[[#This Row],[Water]]+energy_project_total_consumption__3[[#This Row],[Gas]]+energy_project_total_consumption__3[[#This Row],[Electricity]])</f>
        <v>96963.04</v>
      </c>
      <c r="F434" t="s">
        <v>9</v>
      </c>
      <c r="G434">
        <v>2017</v>
      </c>
      <c r="H434" t="s">
        <v>29</v>
      </c>
      <c r="I434" t="s">
        <v>9</v>
      </c>
      <c r="J434" t="s">
        <v>141</v>
      </c>
      <c r="K434">
        <v>86431.72</v>
      </c>
    </row>
    <row r="435" spans="1:11" x14ac:dyDescent="0.35">
      <c r="A435" t="s">
        <v>11</v>
      </c>
      <c r="B435">
        <v>86431.72</v>
      </c>
      <c r="C435">
        <v>1498.23</v>
      </c>
      <c r="D435">
        <v>9033.09</v>
      </c>
      <c r="E435">
        <f>SUM(energy_project_total_consumption__3[[#This Row],[Water]]+energy_project_total_consumption__3[[#This Row],[Gas]]+energy_project_total_consumption__3[[#This Row],[Electricity]])</f>
        <v>96963.04</v>
      </c>
      <c r="F435" t="s">
        <v>9</v>
      </c>
      <c r="G435">
        <v>2017</v>
      </c>
      <c r="H435" t="s">
        <v>29</v>
      </c>
      <c r="I435" t="s">
        <v>9</v>
      </c>
      <c r="J435" t="s">
        <v>142</v>
      </c>
      <c r="K435">
        <v>1498.23</v>
      </c>
    </row>
    <row r="436" spans="1:11" x14ac:dyDescent="0.35">
      <c r="A436" t="s">
        <v>11</v>
      </c>
      <c r="B436">
        <v>86431.72</v>
      </c>
      <c r="C436">
        <v>1498.23</v>
      </c>
      <c r="D436">
        <v>9033.09</v>
      </c>
      <c r="E436">
        <f>SUM(energy_project_total_consumption__3[[#This Row],[Water]]+energy_project_total_consumption__3[[#This Row],[Gas]]+energy_project_total_consumption__3[[#This Row],[Electricity]])</f>
        <v>96963.04</v>
      </c>
      <c r="F436" t="s">
        <v>9</v>
      </c>
      <c r="G436">
        <v>2017</v>
      </c>
      <c r="H436" t="s">
        <v>29</v>
      </c>
      <c r="I436" t="s">
        <v>9</v>
      </c>
      <c r="J436" t="s">
        <v>143</v>
      </c>
      <c r="K436">
        <v>9033.09</v>
      </c>
    </row>
    <row r="437" spans="1:11" x14ac:dyDescent="0.35">
      <c r="A437" t="s">
        <v>12</v>
      </c>
      <c r="B437">
        <v>98011.77</v>
      </c>
      <c r="C437">
        <v>1337.65</v>
      </c>
      <c r="D437">
        <v>13689.6</v>
      </c>
      <c r="E437">
        <f>SUM(energy_project_total_consumption__3[[#This Row],[Water]]+energy_project_total_consumption__3[[#This Row],[Gas]]+energy_project_total_consumption__3[[#This Row],[Electricity]])</f>
        <v>113039.02</v>
      </c>
      <c r="F437" t="s">
        <v>9</v>
      </c>
      <c r="G437">
        <v>2017</v>
      </c>
      <c r="H437" t="s">
        <v>29</v>
      </c>
      <c r="I437" t="s">
        <v>9</v>
      </c>
      <c r="J437" t="s">
        <v>141</v>
      </c>
      <c r="K437">
        <v>98011.77</v>
      </c>
    </row>
    <row r="438" spans="1:11" x14ac:dyDescent="0.35">
      <c r="A438" t="s">
        <v>12</v>
      </c>
      <c r="B438">
        <v>98011.77</v>
      </c>
      <c r="C438">
        <v>1337.65</v>
      </c>
      <c r="D438">
        <v>13689.6</v>
      </c>
      <c r="E438">
        <f>SUM(energy_project_total_consumption__3[[#This Row],[Water]]+energy_project_total_consumption__3[[#This Row],[Gas]]+energy_project_total_consumption__3[[#This Row],[Electricity]])</f>
        <v>113039.02</v>
      </c>
      <c r="F438" t="s">
        <v>9</v>
      </c>
      <c r="G438">
        <v>2017</v>
      </c>
      <c r="H438" t="s">
        <v>29</v>
      </c>
      <c r="I438" t="s">
        <v>9</v>
      </c>
      <c r="J438" t="s">
        <v>142</v>
      </c>
      <c r="K438">
        <v>1337.65</v>
      </c>
    </row>
    <row r="439" spans="1:11" x14ac:dyDescent="0.35">
      <c r="A439" t="s">
        <v>12</v>
      </c>
      <c r="B439">
        <v>98011.77</v>
      </c>
      <c r="C439">
        <v>1337.65</v>
      </c>
      <c r="D439">
        <v>13689.6</v>
      </c>
      <c r="E439">
        <f>SUM(energy_project_total_consumption__3[[#This Row],[Water]]+energy_project_total_consumption__3[[#This Row],[Gas]]+energy_project_total_consumption__3[[#This Row],[Electricity]])</f>
        <v>113039.02</v>
      </c>
      <c r="F439" t="s">
        <v>9</v>
      </c>
      <c r="G439">
        <v>2017</v>
      </c>
      <c r="H439" t="s">
        <v>29</v>
      </c>
      <c r="I439" t="s">
        <v>9</v>
      </c>
      <c r="J439" t="s">
        <v>143</v>
      </c>
      <c r="K439">
        <v>13689.6</v>
      </c>
    </row>
    <row r="440" spans="1:11" x14ac:dyDescent="0.35">
      <c r="A440" t="s">
        <v>13</v>
      </c>
      <c r="B440">
        <v>75283.19</v>
      </c>
      <c r="C440">
        <v>1259.22</v>
      </c>
      <c r="D440">
        <v>14999.04</v>
      </c>
      <c r="E440">
        <f>SUM(energy_project_total_consumption__3[[#This Row],[Water]]+energy_project_total_consumption__3[[#This Row],[Gas]]+energy_project_total_consumption__3[[#This Row],[Electricity]])</f>
        <v>91541.450000000012</v>
      </c>
      <c r="F440" t="s">
        <v>14</v>
      </c>
      <c r="G440">
        <v>2017</v>
      </c>
      <c r="H440" t="s">
        <v>29</v>
      </c>
      <c r="I440" t="s">
        <v>15</v>
      </c>
      <c r="J440" t="s">
        <v>141</v>
      </c>
      <c r="K440">
        <v>75283.19</v>
      </c>
    </row>
    <row r="441" spans="1:11" x14ac:dyDescent="0.35">
      <c r="A441" t="s">
        <v>13</v>
      </c>
      <c r="B441">
        <v>75283.19</v>
      </c>
      <c r="C441">
        <v>1259.22</v>
      </c>
      <c r="D441">
        <v>14999.04</v>
      </c>
      <c r="E441">
        <f>SUM(energy_project_total_consumption__3[[#This Row],[Water]]+energy_project_total_consumption__3[[#This Row],[Gas]]+energy_project_total_consumption__3[[#This Row],[Electricity]])</f>
        <v>91541.450000000012</v>
      </c>
      <c r="F441" t="s">
        <v>14</v>
      </c>
      <c r="G441">
        <v>2017</v>
      </c>
      <c r="H441" t="s">
        <v>29</v>
      </c>
      <c r="I441" t="s">
        <v>15</v>
      </c>
      <c r="J441" t="s">
        <v>142</v>
      </c>
      <c r="K441">
        <v>1259.22</v>
      </c>
    </row>
    <row r="442" spans="1:11" x14ac:dyDescent="0.35">
      <c r="A442" t="s">
        <v>13</v>
      </c>
      <c r="B442">
        <v>75283.19</v>
      </c>
      <c r="C442">
        <v>1259.22</v>
      </c>
      <c r="D442">
        <v>14999.04</v>
      </c>
      <c r="E442">
        <f>SUM(energy_project_total_consumption__3[[#This Row],[Water]]+energy_project_total_consumption__3[[#This Row],[Gas]]+energy_project_total_consumption__3[[#This Row],[Electricity]])</f>
        <v>91541.450000000012</v>
      </c>
      <c r="F442" t="s">
        <v>14</v>
      </c>
      <c r="G442">
        <v>2017</v>
      </c>
      <c r="H442" t="s">
        <v>29</v>
      </c>
      <c r="I442" t="s">
        <v>15</v>
      </c>
      <c r="J442" t="s">
        <v>143</v>
      </c>
      <c r="K442">
        <v>14999.04</v>
      </c>
    </row>
    <row r="443" spans="1:11" x14ac:dyDescent="0.35">
      <c r="A443" t="s">
        <v>16</v>
      </c>
      <c r="B443">
        <v>107897.36</v>
      </c>
      <c r="C443">
        <v>1643</v>
      </c>
      <c r="D443">
        <v>13595.98</v>
      </c>
      <c r="E443">
        <f>SUM(energy_project_total_consumption__3[[#This Row],[Water]]+energy_project_total_consumption__3[[#This Row],[Gas]]+energy_project_total_consumption__3[[#This Row],[Electricity]])</f>
        <v>123136.34</v>
      </c>
      <c r="F443" t="s">
        <v>17</v>
      </c>
      <c r="G443">
        <v>2017</v>
      </c>
      <c r="H443" t="s">
        <v>29</v>
      </c>
      <c r="I443" t="s">
        <v>18</v>
      </c>
      <c r="J443" t="s">
        <v>141</v>
      </c>
      <c r="K443">
        <v>107897.36</v>
      </c>
    </row>
    <row r="444" spans="1:11" x14ac:dyDescent="0.35">
      <c r="A444" t="s">
        <v>16</v>
      </c>
      <c r="B444">
        <v>107897.36</v>
      </c>
      <c r="C444">
        <v>1643</v>
      </c>
      <c r="D444">
        <v>13595.98</v>
      </c>
      <c r="E444">
        <f>SUM(energy_project_total_consumption__3[[#This Row],[Water]]+energy_project_total_consumption__3[[#This Row],[Gas]]+energy_project_total_consumption__3[[#This Row],[Electricity]])</f>
        <v>123136.34</v>
      </c>
      <c r="F444" t="s">
        <v>17</v>
      </c>
      <c r="G444">
        <v>2017</v>
      </c>
      <c r="H444" t="s">
        <v>29</v>
      </c>
      <c r="I444" t="s">
        <v>18</v>
      </c>
      <c r="J444" t="s">
        <v>142</v>
      </c>
      <c r="K444">
        <v>1643</v>
      </c>
    </row>
    <row r="445" spans="1:11" x14ac:dyDescent="0.35">
      <c r="A445" t="s">
        <v>16</v>
      </c>
      <c r="B445">
        <v>107897.36</v>
      </c>
      <c r="C445">
        <v>1643</v>
      </c>
      <c r="D445">
        <v>13595.98</v>
      </c>
      <c r="E445">
        <f>SUM(energy_project_total_consumption__3[[#This Row],[Water]]+energy_project_total_consumption__3[[#This Row],[Gas]]+energy_project_total_consumption__3[[#This Row],[Electricity]])</f>
        <v>123136.34</v>
      </c>
      <c r="F445" t="s">
        <v>17</v>
      </c>
      <c r="G445">
        <v>2017</v>
      </c>
      <c r="H445" t="s">
        <v>29</v>
      </c>
      <c r="I445" t="s">
        <v>18</v>
      </c>
      <c r="J445" t="s">
        <v>143</v>
      </c>
      <c r="K445">
        <v>13595.98</v>
      </c>
    </row>
    <row r="446" spans="1:11" x14ac:dyDescent="0.35">
      <c r="A446" t="s">
        <v>19</v>
      </c>
      <c r="B446">
        <v>140612.28</v>
      </c>
      <c r="C446">
        <v>1345.4</v>
      </c>
      <c r="D446">
        <v>11287.41</v>
      </c>
      <c r="E446">
        <f>SUM(energy_project_total_consumption__3[[#This Row],[Water]]+energy_project_total_consumption__3[[#This Row],[Gas]]+energy_project_total_consumption__3[[#This Row],[Electricity]])</f>
        <v>153245.09</v>
      </c>
      <c r="F446" t="s">
        <v>20</v>
      </c>
      <c r="G446">
        <v>2017</v>
      </c>
      <c r="H446" t="s">
        <v>29</v>
      </c>
      <c r="I446" t="s">
        <v>21</v>
      </c>
      <c r="J446" t="s">
        <v>141</v>
      </c>
      <c r="K446">
        <v>140612.28</v>
      </c>
    </row>
    <row r="447" spans="1:11" x14ac:dyDescent="0.35">
      <c r="A447" t="s">
        <v>19</v>
      </c>
      <c r="B447">
        <v>140612.28</v>
      </c>
      <c r="C447">
        <v>1345.4</v>
      </c>
      <c r="D447">
        <v>11287.41</v>
      </c>
      <c r="E447">
        <f>SUM(energy_project_total_consumption__3[[#This Row],[Water]]+energy_project_total_consumption__3[[#This Row],[Gas]]+energy_project_total_consumption__3[[#This Row],[Electricity]])</f>
        <v>153245.09</v>
      </c>
      <c r="F447" t="s">
        <v>20</v>
      </c>
      <c r="G447">
        <v>2017</v>
      </c>
      <c r="H447" t="s">
        <v>29</v>
      </c>
      <c r="I447" t="s">
        <v>21</v>
      </c>
      <c r="J447" t="s">
        <v>142</v>
      </c>
      <c r="K447">
        <v>1345.4</v>
      </c>
    </row>
    <row r="448" spans="1:11" x14ac:dyDescent="0.35">
      <c r="A448" t="s">
        <v>19</v>
      </c>
      <c r="B448">
        <v>140612.28</v>
      </c>
      <c r="C448">
        <v>1345.4</v>
      </c>
      <c r="D448">
        <v>11287.41</v>
      </c>
      <c r="E448">
        <f>SUM(energy_project_total_consumption__3[[#This Row],[Water]]+energy_project_total_consumption__3[[#This Row],[Gas]]+energy_project_total_consumption__3[[#This Row],[Electricity]])</f>
        <v>153245.09</v>
      </c>
      <c r="F448" t="s">
        <v>20</v>
      </c>
      <c r="G448">
        <v>2017</v>
      </c>
      <c r="H448" t="s">
        <v>29</v>
      </c>
      <c r="I448" t="s">
        <v>21</v>
      </c>
      <c r="J448" t="s">
        <v>143</v>
      </c>
      <c r="K448">
        <v>11287.41</v>
      </c>
    </row>
    <row r="449" spans="1:11" x14ac:dyDescent="0.35">
      <c r="A449" t="s">
        <v>22</v>
      </c>
      <c r="B449">
        <v>130342.29</v>
      </c>
      <c r="C449">
        <v>950.77</v>
      </c>
      <c r="D449">
        <v>14994.39</v>
      </c>
      <c r="E449">
        <f>SUM(energy_project_total_consumption__3[[#This Row],[Water]]+energy_project_total_consumption__3[[#This Row],[Gas]]+energy_project_total_consumption__3[[#This Row],[Electricity]])</f>
        <v>146287.45000000001</v>
      </c>
      <c r="F449" t="s">
        <v>23</v>
      </c>
      <c r="G449">
        <v>2017</v>
      </c>
      <c r="H449" t="s">
        <v>29</v>
      </c>
      <c r="I449" t="s">
        <v>24</v>
      </c>
      <c r="J449" t="s">
        <v>141</v>
      </c>
      <c r="K449">
        <v>130342.29</v>
      </c>
    </row>
    <row r="450" spans="1:11" x14ac:dyDescent="0.35">
      <c r="A450" t="s">
        <v>22</v>
      </c>
      <c r="B450">
        <v>130342.29</v>
      </c>
      <c r="C450">
        <v>950.77</v>
      </c>
      <c r="D450">
        <v>14994.39</v>
      </c>
      <c r="E450">
        <f>SUM(energy_project_total_consumption__3[[#This Row],[Water]]+energy_project_total_consumption__3[[#This Row],[Gas]]+energy_project_total_consumption__3[[#This Row],[Electricity]])</f>
        <v>146287.45000000001</v>
      </c>
      <c r="F450" t="s">
        <v>23</v>
      </c>
      <c r="G450">
        <v>2017</v>
      </c>
      <c r="H450" t="s">
        <v>29</v>
      </c>
      <c r="I450" t="s">
        <v>24</v>
      </c>
      <c r="J450" t="s">
        <v>142</v>
      </c>
      <c r="K450">
        <v>950.77</v>
      </c>
    </row>
    <row r="451" spans="1:11" x14ac:dyDescent="0.35">
      <c r="A451" t="s">
        <v>22</v>
      </c>
      <c r="B451">
        <v>130342.29</v>
      </c>
      <c r="C451">
        <v>950.77</v>
      </c>
      <c r="D451">
        <v>14994.39</v>
      </c>
      <c r="E451">
        <f>SUM(energy_project_total_consumption__3[[#This Row],[Water]]+energy_project_total_consumption__3[[#This Row],[Gas]]+energy_project_total_consumption__3[[#This Row],[Electricity]])</f>
        <v>146287.45000000001</v>
      </c>
      <c r="F451" t="s">
        <v>23</v>
      </c>
      <c r="G451">
        <v>2017</v>
      </c>
      <c r="H451" t="s">
        <v>29</v>
      </c>
      <c r="I451" t="s">
        <v>24</v>
      </c>
      <c r="J451" t="s">
        <v>143</v>
      </c>
      <c r="K451">
        <v>14994.39</v>
      </c>
    </row>
    <row r="452" spans="1:11" x14ac:dyDescent="0.35">
      <c r="A452" t="s">
        <v>25</v>
      </c>
      <c r="B452">
        <v>94426.93</v>
      </c>
      <c r="C452">
        <v>1610.45</v>
      </c>
      <c r="D452">
        <v>11612.6</v>
      </c>
      <c r="E452">
        <f>SUM(energy_project_total_consumption__3[[#This Row],[Water]]+energy_project_total_consumption__3[[#This Row],[Gas]]+energy_project_total_consumption__3[[#This Row],[Electricity]])</f>
        <v>107649.98</v>
      </c>
      <c r="F452" t="s">
        <v>17</v>
      </c>
      <c r="G452">
        <v>2017</v>
      </c>
      <c r="H452" t="s">
        <v>29</v>
      </c>
      <c r="I452" t="s">
        <v>18</v>
      </c>
      <c r="J452" t="s">
        <v>141</v>
      </c>
      <c r="K452">
        <v>94426.93</v>
      </c>
    </row>
    <row r="453" spans="1:11" x14ac:dyDescent="0.35">
      <c r="A453" t="s">
        <v>25</v>
      </c>
      <c r="B453">
        <v>94426.93</v>
      </c>
      <c r="C453">
        <v>1610.45</v>
      </c>
      <c r="D453">
        <v>11612.6</v>
      </c>
      <c r="E453">
        <f>SUM(energy_project_total_consumption__3[[#This Row],[Water]]+energy_project_total_consumption__3[[#This Row],[Gas]]+energy_project_total_consumption__3[[#This Row],[Electricity]])</f>
        <v>107649.98</v>
      </c>
      <c r="F453" t="s">
        <v>17</v>
      </c>
      <c r="G453">
        <v>2017</v>
      </c>
      <c r="H453" t="s">
        <v>29</v>
      </c>
      <c r="I453" t="s">
        <v>18</v>
      </c>
      <c r="J453" t="s">
        <v>142</v>
      </c>
      <c r="K453">
        <v>1610.45</v>
      </c>
    </row>
    <row r="454" spans="1:11" x14ac:dyDescent="0.35">
      <c r="A454" t="s">
        <v>25</v>
      </c>
      <c r="B454">
        <v>94426.93</v>
      </c>
      <c r="C454">
        <v>1610.45</v>
      </c>
      <c r="D454">
        <v>11612.6</v>
      </c>
      <c r="E454">
        <f>SUM(energy_project_total_consumption__3[[#This Row],[Water]]+energy_project_total_consumption__3[[#This Row],[Gas]]+energy_project_total_consumption__3[[#This Row],[Electricity]])</f>
        <v>107649.98</v>
      </c>
      <c r="F454" t="s">
        <v>17</v>
      </c>
      <c r="G454">
        <v>2017</v>
      </c>
      <c r="H454" t="s">
        <v>29</v>
      </c>
      <c r="I454" t="s">
        <v>18</v>
      </c>
      <c r="J454" t="s">
        <v>143</v>
      </c>
      <c r="K454">
        <v>11612.6</v>
      </c>
    </row>
    <row r="455" spans="1:11" x14ac:dyDescent="0.35">
      <c r="A455" t="s">
        <v>26</v>
      </c>
      <c r="B455">
        <v>115648.29</v>
      </c>
      <c r="C455">
        <v>1733.52</v>
      </c>
      <c r="D455">
        <v>12191.37</v>
      </c>
      <c r="E455">
        <f>SUM(energy_project_total_consumption__3[[#This Row],[Water]]+energy_project_total_consumption__3[[#This Row],[Gas]]+energy_project_total_consumption__3[[#This Row],[Electricity]])</f>
        <v>129573.18</v>
      </c>
      <c r="F455" t="s">
        <v>17</v>
      </c>
      <c r="G455">
        <v>2017</v>
      </c>
      <c r="H455" t="s">
        <v>29</v>
      </c>
      <c r="I455" t="s">
        <v>18</v>
      </c>
      <c r="J455" t="s">
        <v>141</v>
      </c>
      <c r="K455">
        <v>115648.29</v>
      </c>
    </row>
    <row r="456" spans="1:11" x14ac:dyDescent="0.35">
      <c r="A456" t="s">
        <v>26</v>
      </c>
      <c r="B456">
        <v>115648.29</v>
      </c>
      <c r="C456">
        <v>1733.52</v>
      </c>
      <c r="D456">
        <v>12191.37</v>
      </c>
      <c r="E456">
        <f>SUM(energy_project_total_consumption__3[[#This Row],[Water]]+energy_project_total_consumption__3[[#This Row],[Gas]]+energy_project_total_consumption__3[[#This Row],[Electricity]])</f>
        <v>129573.18</v>
      </c>
      <c r="F456" t="s">
        <v>17</v>
      </c>
      <c r="G456">
        <v>2017</v>
      </c>
      <c r="H456" t="s">
        <v>29</v>
      </c>
      <c r="I456" t="s">
        <v>18</v>
      </c>
      <c r="J456" t="s">
        <v>142</v>
      </c>
      <c r="K456">
        <v>1733.52</v>
      </c>
    </row>
    <row r="457" spans="1:11" x14ac:dyDescent="0.35">
      <c r="A457" t="s">
        <v>26</v>
      </c>
      <c r="B457">
        <v>115648.29</v>
      </c>
      <c r="C457">
        <v>1733.52</v>
      </c>
      <c r="D457">
        <v>12191.37</v>
      </c>
      <c r="E457">
        <f>SUM(energy_project_total_consumption__3[[#This Row],[Water]]+energy_project_total_consumption__3[[#This Row],[Gas]]+energy_project_total_consumption__3[[#This Row],[Electricity]])</f>
        <v>129573.18</v>
      </c>
      <c r="F457" t="s">
        <v>17</v>
      </c>
      <c r="G457">
        <v>2017</v>
      </c>
      <c r="H457" t="s">
        <v>29</v>
      </c>
      <c r="I457" t="s">
        <v>18</v>
      </c>
      <c r="J457" t="s">
        <v>143</v>
      </c>
      <c r="K457">
        <v>12191.37</v>
      </c>
    </row>
    <row r="458" spans="1:11" x14ac:dyDescent="0.35">
      <c r="A458" t="s">
        <v>27</v>
      </c>
      <c r="B458">
        <v>82857.11</v>
      </c>
      <c r="C458">
        <v>1700.66</v>
      </c>
      <c r="D458">
        <v>15112.81</v>
      </c>
      <c r="E458">
        <f>SUM(energy_project_total_consumption__3[[#This Row],[Water]]+energy_project_total_consumption__3[[#This Row],[Gas]]+energy_project_total_consumption__3[[#This Row],[Electricity]])</f>
        <v>99670.58</v>
      </c>
      <c r="F458" t="s">
        <v>14</v>
      </c>
      <c r="G458">
        <v>2017</v>
      </c>
      <c r="H458" t="s">
        <v>29</v>
      </c>
      <c r="I458" t="s">
        <v>15</v>
      </c>
      <c r="J458" t="s">
        <v>141</v>
      </c>
      <c r="K458">
        <v>82857.11</v>
      </c>
    </row>
    <row r="459" spans="1:11" x14ac:dyDescent="0.35">
      <c r="A459" t="s">
        <v>27</v>
      </c>
      <c r="B459">
        <v>82857.11</v>
      </c>
      <c r="C459">
        <v>1700.66</v>
      </c>
      <c r="D459">
        <v>15112.81</v>
      </c>
      <c r="E459">
        <f>SUM(energy_project_total_consumption__3[[#This Row],[Water]]+energy_project_total_consumption__3[[#This Row],[Gas]]+energy_project_total_consumption__3[[#This Row],[Electricity]])</f>
        <v>99670.58</v>
      </c>
      <c r="F459" t="s">
        <v>14</v>
      </c>
      <c r="G459">
        <v>2017</v>
      </c>
      <c r="H459" t="s">
        <v>29</v>
      </c>
      <c r="I459" t="s">
        <v>15</v>
      </c>
      <c r="J459" t="s">
        <v>142</v>
      </c>
      <c r="K459">
        <v>1700.66</v>
      </c>
    </row>
    <row r="460" spans="1:11" x14ac:dyDescent="0.35">
      <c r="A460" t="s">
        <v>27</v>
      </c>
      <c r="B460">
        <v>82857.11</v>
      </c>
      <c r="C460">
        <v>1700.66</v>
      </c>
      <c r="D460">
        <v>15112.81</v>
      </c>
      <c r="E460">
        <f>SUM(energy_project_total_consumption__3[[#This Row],[Water]]+energy_project_total_consumption__3[[#This Row],[Gas]]+energy_project_total_consumption__3[[#This Row],[Electricity]])</f>
        <v>99670.58</v>
      </c>
      <c r="F460" t="s">
        <v>14</v>
      </c>
      <c r="G460">
        <v>2017</v>
      </c>
      <c r="H460" t="s">
        <v>29</v>
      </c>
      <c r="I460" t="s">
        <v>15</v>
      </c>
      <c r="J460" t="s">
        <v>143</v>
      </c>
      <c r="K460">
        <v>15112.81</v>
      </c>
    </row>
    <row r="461" spans="1:11" x14ac:dyDescent="0.35">
      <c r="A461" t="s">
        <v>28</v>
      </c>
      <c r="B461">
        <v>103908.28</v>
      </c>
      <c r="C461">
        <v>1618.82</v>
      </c>
      <c r="D461">
        <v>12802.69</v>
      </c>
      <c r="E461">
        <f>SUM(energy_project_total_consumption__3[[#This Row],[Water]]+energy_project_total_consumption__3[[#This Row],[Gas]]+energy_project_total_consumption__3[[#This Row],[Electricity]])</f>
        <v>118329.79000000001</v>
      </c>
      <c r="F461" t="s">
        <v>14</v>
      </c>
      <c r="G461">
        <v>2017</v>
      </c>
      <c r="H461" t="s">
        <v>29</v>
      </c>
      <c r="I461" t="s">
        <v>15</v>
      </c>
      <c r="J461" t="s">
        <v>141</v>
      </c>
      <c r="K461">
        <v>103908.28</v>
      </c>
    </row>
    <row r="462" spans="1:11" x14ac:dyDescent="0.35">
      <c r="A462" t="s">
        <v>28</v>
      </c>
      <c r="B462">
        <v>103908.28</v>
      </c>
      <c r="C462">
        <v>1618.82</v>
      </c>
      <c r="D462">
        <v>12802.69</v>
      </c>
      <c r="E462">
        <f>SUM(energy_project_total_consumption__3[[#This Row],[Water]]+energy_project_total_consumption__3[[#This Row],[Gas]]+energy_project_total_consumption__3[[#This Row],[Electricity]])</f>
        <v>118329.79000000001</v>
      </c>
      <c r="F462" t="s">
        <v>14</v>
      </c>
      <c r="G462">
        <v>2017</v>
      </c>
      <c r="H462" t="s">
        <v>29</v>
      </c>
      <c r="I462" t="s">
        <v>15</v>
      </c>
      <c r="J462" t="s">
        <v>142</v>
      </c>
      <c r="K462">
        <v>1618.82</v>
      </c>
    </row>
    <row r="463" spans="1:11" x14ac:dyDescent="0.35">
      <c r="A463" t="s">
        <v>28</v>
      </c>
      <c r="B463">
        <v>103908.28</v>
      </c>
      <c r="C463">
        <v>1618.82</v>
      </c>
      <c r="D463">
        <v>12802.69</v>
      </c>
      <c r="E463">
        <f>SUM(energy_project_total_consumption__3[[#This Row],[Water]]+energy_project_total_consumption__3[[#This Row],[Gas]]+energy_project_total_consumption__3[[#This Row],[Electricity]])</f>
        <v>118329.79000000001</v>
      </c>
      <c r="F463" t="s">
        <v>14</v>
      </c>
      <c r="G463">
        <v>2017</v>
      </c>
      <c r="H463" t="s">
        <v>29</v>
      </c>
      <c r="I463" t="s">
        <v>15</v>
      </c>
      <c r="J463" t="s">
        <v>143</v>
      </c>
      <c r="K463">
        <v>12802.69</v>
      </c>
    </row>
    <row r="464" spans="1:11" x14ac:dyDescent="0.35">
      <c r="A464" t="s">
        <v>8</v>
      </c>
      <c r="B464">
        <v>140164.95000000001</v>
      </c>
      <c r="C464">
        <v>996.34</v>
      </c>
      <c r="D464">
        <v>13270.48</v>
      </c>
      <c r="E464">
        <f>SUM(energy_project_total_consumption__3[[#This Row],[Water]]+energy_project_total_consumption__3[[#This Row],[Gas]]+energy_project_total_consumption__3[[#This Row],[Electricity]])</f>
        <v>154431.77000000002</v>
      </c>
      <c r="F464" t="s">
        <v>9</v>
      </c>
      <c r="G464">
        <v>2017</v>
      </c>
      <c r="H464" t="s">
        <v>30</v>
      </c>
      <c r="I464" t="s">
        <v>9</v>
      </c>
      <c r="J464" t="s">
        <v>141</v>
      </c>
      <c r="K464">
        <v>140164.95000000001</v>
      </c>
    </row>
    <row r="465" spans="1:11" x14ac:dyDescent="0.35">
      <c r="A465" t="s">
        <v>8</v>
      </c>
      <c r="B465">
        <v>140164.95000000001</v>
      </c>
      <c r="C465">
        <v>996.34</v>
      </c>
      <c r="D465">
        <v>13270.48</v>
      </c>
      <c r="E465">
        <f>SUM(energy_project_total_consumption__3[[#This Row],[Water]]+energy_project_total_consumption__3[[#This Row],[Gas]]+energy_project_total_consumption__3[[#This Row],[Electricity]])</f>
        <v>154431.77000000002</v>
      </c>
      <c r="F465" t="s">
        <v>9</v>
      </c>
      <c r="G465">
        <v>2017</v>
      </c>
      <c r="H465" t="s">
        <v>30</v>
      </c>
      <c r="I465" t="s">
        <v>9</v>
      </c>
      <c r="J465" t="s">
        <v>142</v>
      </c>
      <c r="K465">
        <v>996.34</v>
      </c>
    </row>
    <row r="466" spans="1:11" x14ac:dyDescent="0.35">
      <c r="A466" t="s">
        <v>8</v>
      </c>
      <c r="B466">
        <v>140164.95000000001</v>
      </c>
      <c r="C466">
        <v>996.34</v>
      </c>
      <c r="D466">
        <v>13270.48</v>
      </c>
      <c r="E466">
        <f>SUM(energy_project_total_consumption__3[[#This Row],[Water]]+energy_project_total_consumption__3[[#This Row],[Gas]]+energy_project_total_consumption__3[[#This Row],[Electricity]])</f>
        <v>154431.77000000002</v>
      </c>
      <c r="F466" t="s">
        <v>9</v>
      </c>
      <c r="G466">
        <v>2017</v>
      </c>
      <c r="H466" t="s">
        <v>30</v>
      </c>
      <c r="I466" t="s">
        <v>9</v>
      </c>
      <c r="J466" t="s">
        <v>143</v>
      </c>
      <c r="K466">
        <v>13270.48</v>
      </c>
    </row>
    <row r="467" spans="1:11" x14ac:dyDescent="0.35">
      <c r="A467" t="s">
        <v>11</v>
      </c>
      <c r="B467">
        <v>90377.71</v>
      </c>
      <c r="C467">
        <v>1277.51</v>
      </c>
      <c r="D467">
        <v>10234.959999999999</v>
      </c>
      <c r="E467">
        <f>SUM(energy_project_total_consumption__3[[#This Row],[Water]]+energy_project_total_consumption__3[[#This Row],[Gas]]+energy_project_total_consumption__3[[#This Row],[Electricity]])</f>
        <v>101890.18</v>
      </c>
      <c r="F467" t="s">
        <v>9</v>
      </c>
      <c r="G467">
        <v>2017</v>
      </c>
      <c r="H467" t="s">
        <v>30</v>
      </c>
      <c r="I467" t="s">
        <v>9</v>
      </c>
      <c r="J467" t="s">
        <v>141</v>
      </c>
      <c r="K467">
        <v>90377.71</v>
      </c>
    </row>
    <row r="468" spans="1:11" x14ac:dyDescent="0.35">
      <c r="A468" t="s">
        <v>11</v>
      </c>
      <c r="B468">
        <v>90377.71</v>
      </c>
      <c r="C468">
        <v>1277.51</v>
      </c>
      <c r="D468">
        <v>10234.959999999999</v>
      </c>
      <c r="E468">
        <f>SUM(energy_project_total_consumption__3[[#This Row],[Water]]+energy_project_total_consumption__3[[#This Row],[Gas]]+energy_project_total_consumption__3[[#This Row],[Electricity]])</f>
        <v>101890.18</v>
      </c>
      <c r="F468" t="s">
        <v>9</v>
      </c>
      <c r="G468">
        <v>2017</v>
      </c>
      <c r="H468" t="s">
        <v>30</v>
      </c>
      <c r="I468" t="s">
        <v>9</v>
      </c>
      <c r="J468" t="s">
        <v>142</v>
      </c>
      <c r="K468">
        <v>1277.51</v>
      </c>
    </row>
    <row r="469" spans="1:11" x14ac:dyDescent="0.35">
      <c r="A469" t="s">
        <v>11</v>
      </c>
      <c r="B469">
        <v>90377.71</v>
      </c>
      <c r="C469">
        <v>1277.51</v>
      </c>
      <c r="D469">
        <v>10234.959999999999</v>
      </c>
      <c r="E469">
        <f>SUM(energy_project_total_consumption__3[[#This Row],[Water]]+energy_project_total_consumption__3[[#This Row],[Gas]]+energy_project_total_consumption__3[[#This Row],[Electricity]])</f>
        <v>101890.18</v>
      </c>
      <c r="F469" t="s">
        <v>9</v>
      </c>
      <c r="G469">
        <v>2017</v>
      </c>
      <c r="H469" t="s">
        <v>30</v>
      </c>
      <c r="I469" t="s">
        <v>9</v>
      </c>
      <c r="J469" t="s">
        <v>143</v>
      </c>
      <c r="K469">
        <v>10234.959999999999</v>
      </c>
    </row>
    <row r="470" spans="1:11" x14ac:dyDescent="0.35">
      <c r="A470" t="s">
        <v>12</v>
      </c>
      <c r="B470">
        <v>93818.4</v>
      </c>
      <c r="C470">
        <v>1519.93</v>
      </c>
      <c r="D470">
        <v>8030.86</v>
      </c>
      <c r="E470">
        <f>SUM(energy_project_total_consumption__3[[#This Row],[Water]]+energy_project_total_consumption__3[[#This Row],[Gas]]+energy_project_total_consumption__3[[#This Row],[Electricity]])</f>
        <v>103369.18999999999</v>
      </c>
      <c r="F470" t="s">
        <v>9</v>
      </c>
      <c r="G470">
        <v>2017</v>
      </c>
      <c r="H470" t="s">
        <v>30</v>
      </c>
      <c r="I470" t="s">
        <v>9</v>
      </c>
      <c r="J470" t="s">
        <v>141</v>
      </c>
      <c r="K470">
        <v>93818.4</v>
      </c>
    </row>
    <row r="471" spans="1:11" x14ac:dyDescent="0.35">
      <c r="A471" t="s">
        <v>12</v>
      </c>
      <c r="B471">
        <v>93818.4</v>
      </c>
      <c r="C471">
        <v>1519.93</v>
      </c>
      <c r="D471">
        <v>8030.86</v>
      </c>
      <c r="E471">
        <f>SUM(energy_project_total_consumption__3[[#This Row],[Water]]+energy_project_total_consumption__3[[#This Row],[Gas]]+energy_project_total_consumption__3[[#This Row],[Electricity]])</f>
        <v>103369.18999999999</v>
      </c>
      <c r="F471" t="s">
        <v>9</v>
      </c>
      <c r="G471">
        <v>2017</v>
      </c>
      <c r="H471" t="s">
        <v>30</v>
      </c>
      <c r="I471" t="s">
        <v>9</v>
      </c>
      <c r="J471" t="s">
        <v>142</v>
      </c>
      <c r="K471">
        <v>1519.93</v>
      </c>
    </row>
    <row r="472" spans="1:11" x14ac:dyDescent="0.35">
      <c r="A472" t="s">
        <v>12</v>
      </c>
      <c r="B472">
        <v>93818.4</v>
      </c>
      <c r="C472">
        <v>1519.93</v>
      </c>
      <c r="D472">
        <v>8030.86</v>
      </c>
      <c r="E472">
        <f>SUM(energy_project_total_consumption__3[[#This Row],[Water]]+energy_project_total_consumption__3[[#This Row],[Gas]]+energy_project_total_consumption__3[[#This Row],[Electricity]])</f>
        <v>103369.18999999999</v>
      </c>
      <c r="F472" t="s">
        <v>9</v>
      </c>
      <c r="G472">
        <v>2017</v>
      </c>
      <c r="H472" t="s">
        <v>30</v>
      </c>
      <c r="I472" t="s">
        <v>9</v>
      </c>
      <c r="J472" t="s">
        <v>143</v>
      </c>
      <c r="K472">
        <v>8030.86</v>
      </c>
    </row>
    <row r="473" spans="1:11" x14ac:dyDescent="0.35">
      <c r="A473" t="s">
        <v>13</v>
      </c>
      <c r="B473">
        <v>86465.51</v>
      </c>
      <c r="C473">
        <v>1612.93</v>
      </c>
      <c r="D473">
        <v>15577.81</v>
      </c>
      <c r="E473">
        <f>SUM(energy_project_total_consumption__3[[#This Row],[Water]]+energy_project_total_consumption__3[[#This Row],[Gas]]+energy_project_total_consumption__3[[#This Row],[Electricity]])</f>
        <v>103656.24999999999</v>
      </c>
      <c r="F473" t="s">
        <v>14</v>
      </c>
      <c r="G473">
        <v>2017</v>
      </c>
      <c r="H473" t="s">
        <v>30</v>
      </c>
      <c r="I473" t="s">
        <v>15</v>
      </c>
      <c r="J473" t="s">
        <v>141</v>
      </c>
      <c r="K473">
        <v>86465.51</v>
      </c>
    </row>
    <row r="474" spans="1:11" x14ac:dyDescent="0.35">
      <c r="A474" t="s">
        <v>13</v>
      </c>
      <c r="B474">
        <v>86465.51</v>
      </c>
      <c r="C474">
        <v>1612.93</v>
      </c>
      <c r="D474">
        <v>15577.81</v>
      </c>
      <c r="E474">
        <f>SUM(energy_project_total_consumption__3[[#This Row],[Water]]+energy_project_total_consumption__3[[#This Row],[Gas]]+energy_project_total_consumption__3[[#This Row],[Electricity]])</f>
        <v>103656.24999999999</v>
      </c>
      <c r="F474" t="s">
        <v>14</v>
      </c>
      <c r="G474">
        <v>2017</v>
      </c>
      <c r="H474" t="s">
        <v>30</v>
      </c>
      <c r="I474" t="s">
        <v>15</v>
      </c>
      <c r="J474" t="s">
        <v>142</v>
      </c>
      <c r="K474">
        <v>1612.93</v>
      </c>
    </row>
    <row r="475" spans="1:11" x14ac:dyDescent="0.35">
      <c r="A475" t="s">
        <v>13</v>
      </c>
      <c r="B475">
        <v>86465.51</v>
      </c>
      <c r="C475">
        <v>1612.93</v>
      </c>
      <c r="D475">
        <v>15577.81</v>
      </c>
      <c r="E475">
        <f>SUM(energy_project_total_consumption__3[[#This Row],[Water]]+energy_project_total_consumption__3[[#This Row],[Gas]]+energy_project_total_consumption__3[[#This Row],[Electricity]])</f>
        <v>103656.24999999999</v>
      </c>
      <c r="F475" t="s">
        <v>14</v>
      </c>
      <c r="G475">
        <v>2017</v>
      </c>
      <c r="H475" t="s">
        <v>30</v>
      </c>
      <c r="I475" t="s">
        <v>15</v>
      </c>
      <c r="J475" t="s">
        <v>143</v>
      </c>
      <c r="K475">
        <v>15577.81</v>
      </c>
    </row>
    <row r="476" spans="1:11" x14ac:dyDescent="0.35">
      <c r="A476" t="s">
        <v>16</v>
      </c>
      <c r="B476">
        <v>92760.37</v>
      </c>
      <c r="C476">
        <v>1159.71</v>
      </c>
      <c r="D476">
        <v>9091.06</v>
      </c>
      <c r="E476">
        <f>SUM(energy_project_total_consumption__3[[#This Row],[Water]]+energy_project_total_consumption__3[[#This Row],[Gas]]+energy_project_total_consumption__3[[#This Row],[Electricity]])</f>
        <v>103011.14</v>
      </c>
      <c r="F476" t="s">
        <v>17</v>
      </c>
      <c r="G476">
        <v>2017</v>
      </c>
      <c r="H476" t="s">
        <v>30</v>
      </c>
      <c r="I476" t="s">
        <v>18</v>
      </c>
      <c r="J476" t="s">
        <v>141</v>
      </c>
      <c r="K476">
        <v>92760.37</v>
      </c>
    </row>
    <row r="477" spans="1:11" x14ac:dyDescent="0.35">
      <c r="A477" t="s">
        <v>16</v>
      </c>
      <c r="B477">
        <v>92760.37</v>
      </c>
      <c r="C477">
        <v>1159.71</v>
      </c>
      <c r="D477">
        <v>9091.06</v>
      </c>
      <c r="E477">
        <f>SUM(energy_project_total_consumption__3[[#This Row],[Water]]+energy_project_total_consumption__3[[#This Row],[Gas]]+energy_project_total_consumption__3[[#This Row],[Electricity]])</f>
        <v>103011.14</v>
      </c>
      <c r="F477" t="s">
        <v>17</v>
      </c>
      <c r="G477">
        <v>2017</v>
      </c>
      <c r="H477" t="s">
        <v>30</v>
      </c>
      <c r="I477" t="s">
        <v>18</v>
      </c>
      <c r="J477" t="s">
        <v>142</v>
      </c>
      <c r="K477">
        <v>1159.71</v>
      </c>
    </row>
    <row r="478" spans="1:11" x14ac:dyDescent="0.35">
      <c r="A478" t="s">
        <v>16</v>
      </c>
      <c r="B478">
        <v>92760.37</v>
      </c>
      <c r="C478">
        <v>1159.71</v>
      </c>
      <c r="D478">
        <v>9091.06</v>
      </c>
      <c r="E478">
        <f>SUM(energy_project_total_consumption__3[[#This Row],[Water]]+energy_project_total_consumption__3[[#This Row],[Gas]]+energy_project_total_consumption__3[[#This Row],[Electricity]])</f>
        <v>103011.14</v>
      </c>
      <c r="F478" t="s">
        <v>17</v>
      </c>
      <c r="G478">
        <v>2017</v>
      </c>
      <c r="H478" t="s">
        <v>30</v>
      </c>
      <c r="I478" t="s">
        <v>18</v>
      </c>
      <c r="J478" t="s">
        <v>143</v>
      </c>
      <c r="K478">
        <v>9091.06</v>
      </c>
    </row>
    <row r="479" spans="1:11" x14ac:dyDescent="0.35">
      <c r="A479" t="s">
        <v>19</v>
      </c>
      <c r="B479">
        <v>80159.179999999993</v>
      </c>
      <c r="C479">
        <v>1337.34</v>
      </c>
      <c r="D479">
        <v>13759.04</v>
      </c>
      <c r="E479">
        <f>SUM(energy_project_total_consumption__3[[#This Row],[Water]]+energy_project_total_consumption__3[[#This Row],[Gas]]+energy_project_total_consumption__3[[#This Row],[Electricity]])</f>
        <v>95255.56</v>
      </c>
      <c r="F479" t="s">
        <v>20</v>
      </c>
      <c r="G479">
        <v>2017</v>
      </c>
      <c r="H479" t="s">
        <v>30</v>
      </c>
      <c r="I479" t="s">
        <v>21</v>
      </c>
      <c r="J479" t="s">
        <v>141</v>
      </c>
      <c r="K479">
        <v>80159.179999999993</v>
      </c>
    </row>
    <row r="480" spans="1:11" x14ac:dyDescent="0.35">
      <c r="A480" t="s">
        <v>19</v>
      </c>
      <c r="B480">
        <v>80159.179999999993</v>
      </c>
      <c r="C480">
        <v>1337.34</v>
      </c>
      <c r="D480">
        <v>13759.04</v>
      </c>
      <c r="E480">
        <f>SUM(energy_project_total_consumption__3[[#This Row],[Water]]+energy_project_total_consumption__3[[#This Row],[Gas]]+energy_project_total_consumption__3[[#This Row],[Electricity]])</f>
        <v>95255.56</v>
      </c>
      <c r="F480" t="s">
        <v>20</v>
      </c>
      <c r="G480">
        <v>2017</v>
      </c>
      <c r="H480" t="s">
        <v>30</v>
      </c>
      <c r="I480" t="s">
        <v>21</v>
      </c>
      <c r="J480" t="s">
        <v>142</v>
      </c>
      <c r="K480">
        <v>1337.34</v>
      </c>
    </row>
    <row r="481" spans="1:11" x14ac:dyDescent="0.35">
      <c r="A481" t="s">
        <v>19</v>
      </c>
      <c r="B481">
        <v>80159.179999999993</v>
      </c>
      <c r="C481">
        <v>1337.34</v>
      </c>
      <c r="D481">
        <v>13759.04</v>
      </c>
      <c r="E481">
        <f>SUM(energy_project_total_consumption__3[[#This Row],[Water]]+energy_project_total_consumption__3[[#This Row],[Gas]]+energy_project_total_consumption__3[[#This Row],[Electricity]])</f>
        <v>95255.56</v>
      </c>
      <c r="F481" t="s">
        <v>20</v>
      </c>
      <c r="G481">
        <v>2017</v>
      </c>
      <c r="H481" t="s">
        <v>30</v>
      </c>
      <c r="I481" t="s">
        <v>21</v>
      </c>
      <c r="J481" t="s">
        <v>143</v>
      </c>
      <c r="K481">
        <v>13759.04</v>
      </c>
    </row>
    <row r="482" spans="1:11" x14ac:dyDescent="0.35">
      <c r="A482" t="s">
        <v>22</v>
      </c>
      <c r="B482">
        <v>104829.91</v>
      </c>
      <c r="C482">
        <v>1102.98</v>
      </c>
      <c r="D482">
        <v>14913.17</v>
      </c>
      <c r="E482">
        <f>SUM(energy_project_total_consumption__3[[#This Row],[Water]]+energy_project_total_consumption__3[[#This Row],[Gas]]+energy_project_total_consumption__3[[#This Row],[Electricity]])</f>
        <v>120846.06</v>
      </c>
      <c r="F482" t="s">
        <v>23</v>
      </c>
      <c r="G482">
        <v>2017</v>
      </c>
      <c r="H482" t="s">
        <v>30</v>
      </c>
      <c r="I482" t="s">
        <v>24</v>
      </c>
      <c r="J482" t="s">
        <v>141</v>
      </c>
      <c r="K482">
        <v>104829.91</v>
      </c>
    </row>
    <row r="483" spans="1:11" x14ac:dyDescent="0.35">
      <c r="A483" t="s">
        <v>22</v>
      </c>
      <c r="B483">
        <v>104829.91</v>
      </c>
      <c r="C483">
        <v>1102.98</v>
      </c>
      <c r="D483">
        <v>14913.17</v>
      </c>
      <c r="E483">
        <f>SUM(energy_project_total_consumption__3[[#This Row],[Water]]+energy_project_total_consumption__3[[#This Row],[Gas]]+energy_project_total_consumption__3[[#This Row],[Electricity]])</f>
        <v>120846.06</v>
      </c>
      <c r="F483" t="s">
        <v>23</v>
      </c>
      <c r="G483">
        <v>2017</v>
      </c>
      <c r="H483" t="s">
        <v>30</v>
      </c>
      <c r="I483" t="s">
        <v>24</v>
      </c>
      <c r="J483" t="s">
        <v>142</v>
      </c>
      <c r="K483">
        <v>1102.98</v>
      </c>
    </row>
    <row r="484" spans="1:11" x14ac:dyDescent="0.35">
      <c r="A484" t="s">
        <v>22</v>
      </c>
      <c r="B484">
        <v>104829.91</v>
      </c>
      <c r="C484">
        <v>1102.98</v>
      </c>
      <c r="D484">
        <v>14913.17</v>
      </c>
      <c r="E484">
        <f>SUM(energy_project_total_consumption__3[[#This Row],[Water]]+energy_project_total_consumption__3[[#This Row],[Gas]]+energy_project_total_consumption__3[[#This Row],[Electricity]])</f>
        <v>120846.06</v>
      </c>
      <c r="F484" t="s">
        <v>23</v>
      </c>
      <c r="G484">
        <v>2017</v>
      </c>
      <c r="H484" t="s">
        <v>30</v>
      </c>
      <c r="I484" t="s">
        <v>24</v>
      </c>
      <c r="J484" t="s">
        <v>143</v>
      </c>
      <c r="K484">
        <v>14913.17</v>
      </c>
    </row>
    <row r="485" spans="1:11" x14ac:dyDescent="0.35">
      <c r="A485" t="s">
        <v>25</v>
      </c>
      <c r="B485">
        <v>77951.67</v>
      </c>
      <c r="C485">
        <v>1216.1300000000001</v>
      </c>
      <c r="D485">
        <v>13770.2</v>
      </c>
      <c r="E485">
        <f>SUM(energy_project_total_consumption__3[[#This Row],[Water]]+energy_project_total_consumption__3[[#This Row],[Gas]]+energy_project_total_consumption__3[[#This Row],[Electricity]])</f>
        <v>92938</v>
      </c>
      <c r="F485" t="s">
        <v>17</v>
      </c>
      <c r="G485">
        <v>2017</v>
      </c>
      <c r="H485" t="s">
        <v>30</v>
      </c>
      <c r="I485" t="s">
        <v>18</v>
      </c>
      <c r="J485" t="s">
        <v>141</v>
      </c>
      <c r="K485">
        <v>77951.67</v>
      </c>
    </row>
    <row r="486" spans="1:11" x14ac:dyDescent="0.35">
      <c r="A486" t="s">
        <v>25</v>
      </c>
      <c r="B486">
        <v>77951.67</v>
      </c>
      <c r="C486">
        <v>1216.1300000000001</v>
      </c>
      <c r="D486">
        <v>13770.2</v>
      </c>
      <c r="E486">
        <f>SUM(energy_project_total_consumption__3[[#This Row],[Water]]+energy_project_total_consumption__3[[#This Row],[Gas]]+energy_project_total_consumption__3[[#This Row],[Electricity]])</f>
        <v>92938</v>
      </c>
      <c r="F486" t="s">
        <v>17</v>
      </c>
      <c r="G486">
        <v>2017</v>
      </c>
      <c r="H486" t="s">
        <v>30</v>
      </c>
      <c r="I486" t="s">
        <v>18</v>
      </c>
      <c r="J486" t="s">
        <v>142</v>
      </c>
      <c r="K486">
        <v>1216.1300000000001</v>
      </c>
    </row>
    <row r="487" spans="1:11" x14ac:dyDescent="0.35">
      <c r="A487" t="s">
        <v>25</v>
      </c>
      <c r="B487">
        <v>77951.67</v>
      </c>
      <c r="C487">
        <v>1216.1300000000001</v>
      </c>
      <c r="D487">
        <v>13770.2</v>
      </c>
      <c r="E487">
        <f>SUM(energy_project_total_consumption__3[[#This Row],[Water]]+energy_project_total_consumption__3[[#This Row],[Gas]]+energy_project_total_consumption__3[[#This Row],[Electricity]])</f>
        <v>92938</v>
      </c>
      <c r="F487" t="s">
        <v>17</v>
      </c>
      <c r="G487">
        <v>2017</v>
      </c>
      <c r="H487" t="s">
        <v>30</v>
      </c>
      <c r="I487" t="s">
        <v>18</v>
      </c>
      <c r="J487" t="s">
        <v>143</v>
      </c>
      <c r="K487">
        <v>13770.2</v>
      </c>
    </row>
    <row r="488" spans="1:11" x14ac:dyDescent="0.35">
      <c r="A488" t="s">
        <v>26</v>
      </c>
      <c r="B488">
        <v>155537.23000000001</v>
      </c>
      <c r="C488">
        <v>1014.01</v>
      </c>
      <c r="D488">
        <v>9176.6200000000008</v>
      </c>
      <c r="E488">
        <f>SUM(energy_project_total_consumption__3[[#This Row],[Water]]+energy_project_total_consumption__3[[#This Row],[Gas]]+energy_project_total_consumption__3[[#This Row],[Electricity]])</f>
        <v>165727.86000000002</v>
      </c>
      <c r="F488" t="s">
        <v>17</v>
      </c>
      <c r="G488">
        <v>2017</v>
      </c>
      <c r="H488" t="s">
        <v>30</v>
      </c>
      <c r="I488" t="s">
        <v>18</v>
      </c>
      <c r="J488" t="s">
        <v>141</v>
      </c>
      <c r="K488">
        <v>155537.23000000001</v>
      </c>
    </row>
    <row r="489" spans="1:11" x14ac:dyDescent="0.35">
      <c r="A489" t="s">
        <v>26</v>
      </c>
      <c r="B489">
        <v>155537.23000000001</v>
      </c>
      <c r="C489">
        <v>1014.01</v>
      </c>
      <c r="D489">
        <v>9176.6200000000008</v>
      </c>
      <c r="E489">
        <f>SUM(energy_project_total_consumption__3[[#This Row],[Water]]+energy_project_total_consumption__3[[#This Row],[Gas]]+energy_project_total_consumption__3[[#This Row],[Electricity]])</f>
        <v>165727.86000000002</v>
      </c>
      <c r="F489" t="s">
        <v>17</v>
      </c>
      <c r="G489">
        <v>2017</v>
      </c>
      <c r="H489" t="s">
        <v>30</v>
      </c>
      <c r="I489" t="s">
        <v>18</v>
      </c>
      <c r="J489" t="s">
        <v>142</v>
      </c>
      <c r="K489">
        <v>1014.01</v>
      </c>
    </row>
    <row r="490" spans="1:11" x14ac:dyDescent="0.35">
      <c r="A490" t="s">
        <v>26</v>
      </c>
      <c r="B490">
        <v>155537.23000000001</v>
      </c>
      <c r="C490">
        <v>1014.01</v>
      </c>
      <c r="D490">
        <v>9176.6200000000008</v>
      </c>
      <c r="E490">
        <f>SUM(energy_project_total_consumption__3[[#This Row],[Water]]+energy_project_total_consumption__3[[#This Row],[Gas]]+energy_project_total_consumption__3[[#This Row],[Electricity]])</f>
        <v>165727.86000000002</v>
      </c>
      <c r="F490" t="s">
        <v>17</v>
      </c>
      <c r="G490">
        <v>2017</v>
      </c>
      <c r="H490" t="s">
        <v>30</v>
      </c>
      <c r="I490" t="s">
        <v>18</v>
      </c>
      <c r="J490" t="s">
        <v>143</v>
      </c>
      <c r="K490">
        <v>9176.6200000000008</v>
      </c>
    </row>
    <row r="491" spans="1:11" x14ac:dyDescent="0.35">
      <c r="A491" t="s">
        <v>27</v>
      </c>
      <c r="B491">
        <v>76747.63</v>
      </c>
      <c r="C491">
        <v>1044.08</v>
      </c>
      <c r="D491">
        <v>14715.7</v>
      </c>
      <c r="E491">
        <f>SUM(energy_project_total_consumption__3[[#This Row],[Water]]+energy_project_total_consumption__3[[#This Row],[Gas]]+energy_project_total_consumption__3[[#This Row],[Electricity]])</f>
        <v>92507.41</v>
      </c>
      <c r="F491" t="s">
        <v>14</v>
      </c>
      <c r="G491">
        <v>2017</v>
      </c>
      <c r="H491" t="s">
        <v>30</v>
      </c>
      <c r="I491" t="s">
        <v>15</v>
      </c>
      <c r="J491" t="s">
        <v>141</v>
      </c>
      <c r="K491">
        <v>76747.63</v>
      </c>
    </row>
    <row r="492" spans="1:11" x14ac:dyDescent="0.35">
      <c r="A492" t="s">
        <v>27</v>
      </c>
      <c r="B492">
        <v>76747.63</v>
      </c>
      <c r="C492">
        <v>1044.08</v>
      </c>
      <c r="D492">
        <v>14715.7</v>
      </c>
      <c r="E492">
        <f>SUM(energy_project_total_consumption__3[[#This Row],[Water]]+energy_project_total_consumption__3[[#This Row],[Gas]]+energy_project_total_consumption__3[[#This Row],[Electricity]])</f>
        <v>92507.41</v>
      </c>
      <c r="F492" t="s">
        <v>14</v>
      </c>
      <c r="G492">
        <v>2017</v>
      </c>
      <c r="H492" t="s">
        <v>30</v>
      </c>
      <c r="I492" t="s">
        <v>15</v>
      </c>
      <c r="J492" t="s">
        <v>142</v>
      </c>
      <c r="K492">
        <v>1044.08</v>
      </c>
    </row>
    <row r="493" spans="1:11" x14ac:dyDescent="0.35">
      <c r="A493" t="s">
        <v>27</v>
      </c>
      <c r="B493">
        <v>76747.63</v>
      </c>
      <c r="C493">
        <v>1044.08</v>
      </c>
      <c r="D493">
        <v>14715.7</v>
      </c>
      <c r="E493">
        <f>SUM(energy_project_total_consumption__3[[#This Row],[Water]]+energy_project_total_consumption__3[[#This Row],[Gas]]+energy_project_total_consumption__3[[#This Row],[Electricity]])</f>
        <v>92507.41</v>
      </c>
      <c r="F493" t="s">
        <v>14</v>
      </c>
      <c r="G493">
        <v>2017</v>
      </c>
      <c r="H493" t="s">
        <v>30</v>
      </c>
      <c r="I493" t="s">
        <v>15</v>
      </c>
      <c r="J493" t="s">
        <v>143</v>
      </c>
      <c r="K493">
        <v>14715.7</v>
      </c>
    </row>
    <row r="494" spans="1:11" x14ac:dyDescent="0.35">
      <c r="A494" t="s">
        <v>28</v>
      </c>
      <c r="B494">
        <v>86950.04</v>
      </c>
      <c r="C494">
        <v>980.53</v>
      </c>
      <c r="D494">
        <v>16108.22</v>
      </c>
      <c r="E494">
        <f>SUM(energy_project_total_consumption__3[[#This Row],[Water]]+energy_project_total_consumption__3[[#This Row],[Gas]]+energy_project_total_consumption__3[[#This Row],[Electricity]])</f>
        <v>104038.79</v>
      </c>
      <c r="F494" t="s">
        <v>14</v>
      </c>
      <c r="G494">
        <v>2017</v>
      </c>
      <c r="H494" t="s">
        <v>30</v>
      </c>
      <c r="I494" t="s">
        <v>15</v>
      </c>
      <c r="J494" t="s">
        <v>141</v>
      </c>
      <c r="K494">
        <v>86950.04</v>
      </c>
    </row>
    <row r="495" spans="1:11" x14ac:dyDescent="0.35">
      <c r="A495" t="s">
        <v>28</v>
      </c>
      <c r="B495">
        <v>86950.04</v>
      </c>
      <c r="C495">
        <v>980.53</v>
      </c>
      <c r="D495">
        <v>16108.22</v>
      </c>
      <c r="E495">
        <f>SUM(energy_project_total_consumption__3[[#This Row],[Water]]+energy_project_total_consumption__3[[#This Row],[Gas]]+energy_project_total_consumption__3[[#This Row],[Electricity]])</f>
        <v>104038.79</v>
      </c>
      <c r="F495" t="s">
        <v>14</v>
      </c>
      <c r="G495">
        <v>2017</v>
      </c>
      <c r="H495" t="s">
        <v>30</v>
      </c>
      <c r="I495" t="s">
        <v>15</v>
      </c>
      <c r="J495" t="s">
        <v>142</v>
      </c>
      <c r="K495">
        <v>980.53</v>
      </c>
    </row>
    <row r="496" spans="1:11" x14ac:dyDescent="0.35">
      <c r="A496" t="s">
        <v>28</v>
      </c>
      <c r="B496">
        <v>86950.04</v>
      </c>
      <c r="C496">
        <v>980.53</v>
      </c>
      <c r="D496">
        <v>16108.22</v>
      </c>
      <c r="E496">
        <f>SUM(energy_project_total_consumption__3[[#This Row],[Water]]+energy_project_total_consumption__3[[#This Row],[Gas]]+energy_project_total_consumption__3[[#This Row],[Electricity]])</f>
        <v>104038.79</v>
      </c>
      <c r="F496" t="s">
        <v>14</v>
      </c>
      <c r="G496">
        <v>2017</v>
      </c>
      <c r="H496" t="s">
        <v>30</v>
      </c>
      <c r="I496" t="s">
        <v>15</v>
      </c>
      <c r="J496" t="s">
        <v>143</v>
      </c>
      <c r="K496">
        <v>16108.22</v>
      </c>
    </row>
    <row r="497" spans="1:11" x14ac:dyDescent="0.35">
      <c r="A497" t="s">
        <v>8</v>
      </c>
      <c r="B497">
        <v>138227.45000000001</v>
      </c>
      <c r="C497">
        <v>1496.68</v>
      </c>
      <c r="D497">
        <v>8101.54</v>
      </c>
      <c r="E497">
        <f>SUM(energy_project_total_consumption__3[[#This Row],[Water]]+energy_project_total_consumption__3[[#This Row],[Gas]]+energy_project_total_consumption__3[[#This Row],[Electricity]])</f>
        <v>147825.67000000001</v>
      </c>
      <c r="F497" t="s">
        <v>9</v>
      </c>
      <c r="G497">
        <v>2017</v>
      </c>
      <c r="H497" t="s">
        <v>31</v>
      </c>
      <c r="I497" t="s">
        <v>9</v>
      </c>
      <c r="J497" t="s">
        <v>141</v>
      </c>
      <c r="K497">
        <v>138227.45000000001</v>
      </c>
    </row>
    <row r="498" spans="1:11" x14ac:dyDescent="0.35">
      <c r="A498" t="s">
        <v>8</v>
      </c>
      <c r="B498">
        <v>138227.45000000001</v>
      </c>
      <c r="C498">
        <v>1496.68</v>
      </c>
      <c r="D498">
        <v>8101.54</v>
      </c>
      <c r="E498">
        <f>SUM(energy_project_total_consumption__3[[#This Row],[Water]]+energy_project_total_consumption__3[[#This Row],[Gas]]+energy_project_total_consumption__3[[#This Row],[Electricity]])</f>
        <v>147825.67000000001</v>
      </c>
      <c r="F498" t="s">
        <v>9</v>
      </c>
      <c r="G498">
        <v>2017</v>
      </c>
      <c r="H498" t="s">
        <v>31</v>
      </c>
      <c r="I498" t="s">
        <v>9</v>
      </c>
      <c r="J498" t="s">
        <v>142</v>
      </c>
      <c r="K498">
        <v>1496.68</v>
      </c>
    </row>
    <row r="499" spans="1:11" x14ac:dyDescent="0.35">
      <c r="A499" t="s">
        <v>8</v>
      </c>
      <c r="B499">
        <v>138227.45000000001</v>
      </c>
      <c r="C499">
        <v>1496.68</v>
      </c>
      <c r="D499">
        <v>8101.54</v>
      </c>
      <c r="E499">
        <f>SUM(energy_project_total_consumption__3[[#This Row],[Water]]+energy_project_total_consumption__3[[#This Row],[Gas]]+energy_project_total_consumption__3[[#This Row],[Electricity]])</f>
        <v>147825.67000000001</v>
      </c>
      <c r="F499" t="s">
        <v>9</v>
      </c>
      <c r="G499">
        <v>2017</v>
      </c>
      <c r="H499" t="s">
        <v>31</v>
      </c>
      <c r="I499" t="s">
        <v>9</v>
      </c>
      <c r="J499" t="s">
        <v>143</v>
      </c>
      <c r="K499">
        <v>8101.54</v>
      </c>
    </row>
    <row r="500" spans="1:11" x14ac:dyDescent="0.35">
      <c r="A500" t="s">
        <v>11</v>
      </c>
      <c r="B500">
        <v>137520.95999999999</v>
      </c>
      <c r="C500">
        <v>1004.71</v>
      </c>
      <c r="D500">
        <v>11482.09</v>
      </c>
      <c r="E500">
        <f>SUM(energy_project_total_consumption__3[[#This Row],[Water]]+energy_project_total_consumption__3[[#This Row],[Gas]]+energy_project_total_consumption__3[[#This Row],[Electricity]])</f>
        <v>150007.75999999998</v>
      </c>
      <c r="F500" t="s">
        <v>9</v>
      </c>
      <c r="G500">
        <v>2017</v>
      </c>
      <c r="H500" t="s">
        <v>31</v>
      </c>
      <c r="I500" t="s">
        <v>9</v>
      </c>
      <c r="J500" t="s">
        <v>141</v>
      </c>
      <c r="K500">
        <v>137520.95999999999</v>
      </c>
    </row>
    <row r="501" spans="1:11" x14ac:dyDescent="0.35">
      <c r="A501" t="s">
        <v>11</v>
      </c>
      <c r="B501">
        <v>137520.95999999999</v>
      </c>
      <c r="C501">
        <v>1004.71</v>
      </c>
      <c r="D501">
        <v>11482.09</v>
      </c>
      <c r="E501">
        <f>SUM(energy_project_total_consumption__3[[#This Row],[Water]]+energy_project_total_consumption__3[[#This Row],[Gas]]+energy_project_total_consumption__3[[#This Row],[Electricity]])</f>
        <v>150007.75999999998</v>
      </c>
      <c r="F501" t="s">
        <v>9</v>
      </c>
      <c r="G501">
        <v>2017</v>
      </c>
      <c r="H501" t="s">
        <v>31</v>
      </c>
      <c r="I501" t="s">
        <v>9</v>
      </c>
      <c r="J501" t="s">
        <v>142</v>
      </c>
      <c r="K501">
        <v>1004.71</v>
      </c>
    </row>
    <row r="502" spans="1:11" x14ac:dyDescent="0.35">
      <c r="A502" t="s">
        <v>11</v>
      </c>
      <c r="B502">
        <v>137520.95999999999</v>
      </c>
      <c r="C502">
        <v>1004.71</v>
      </c>
      <c r="D502">
        <v>11482.09</v>
      </c>
      <c r="E502">
        <f>SUM(energy_project_total_consumption__3[[#This Row],[Water]]+energy_project_total_consumption__3[[#This Row],[Gas]]+energy_project_total_consumption__3[[#This Row],[Electricity]])</f>
        <v>150007.75999999998</v>
      </c>
      <c r="F502" t="s">
        <v>9</v>
      </c>
      <c r="G502">
        <v>2017</v>
      </c>
      <c r="H502" t="s">
        <v>31</v>
      </c>
      <c r="I502" t="s">
        <v>9</v>
      </c>
      <c r="J502" t="s">
        <v>143</v>
      </c>
      <c r="K502">
        <v>11482.09</v>
      </c>
    </row>
    <row r="503" spans="1:11" x14ac:dyDescent="0.35">
      <c r="A503" t="s">
        <v>12</v>
      </c>
      <c r="B503">
        <v>115494.53</v>
      </c>
      <c r="C503">
        <v>1334.86</v>
      </c>
      <c r="D503">
        <v>12196.64</v>
      </c>
      <c r="E503">
        <f>SUM(energy_project_total_consumption__3[[#This Row],[Water]]+energy_project_total_consumption__3[[#This Row],[Gas]]+energy_project_total_consumption__3[[#This Row],[Electricity]])</f>
        <v>129026.03</v>
      </c>
      <c r="F503" t="s">
        <v>9</v>
      </c>
      <c r="G503">
        <v>2017</v>
      </c>
      <c r="H503" t="s">
        <v>31</v>
      </c>
      <c r="I503" t="s">
        <v>9</v>
      </c>
      <c r="J503" t="s">
        <v>141</v>
      </c>
      <c r="K503">
        <v>115494.53</v>
      </c>
    </row>
    <row r="504" spans="1:11" x14ac:dyDescent="0.35">
      <c r="A504" t="s">
        <v>12</v>
      </c>
      <c r="B504">
        <v>115494.53</v>
      </c>
      <c r="C504">
        <v>1334.86</v>
      </c>
      <c r="D504">
        <v>12196.64</v>
      </c>
      <c r="E504">
        <f>SUM(energy_project_total_consumption__3[[#This Row],[Water]]+energy_project_total_consumption__3[[#This Row],[Gas]]+energy_project_total_consumption__3[[#This Row],[Electricity]])</f>
        <v>129026.03</v>
      </c>
      <c r="F504" t="s">
        <v>9</v>
      </c>
      <c r="G504">
        <v>2017</v>
      </c>
      <c r="H504" t="s">
        <v>31</v>
      </c>
      <c r="I504" t="s">
        <v>9</v>
      </c>
      <c r="J504" t="s">
        <v>142</v>
      </c>
      <c r="K504">
        <v>1334.86</v>
      </c>
    </row>
    <row r="505" spans="1:11" x14ac:dyDescent="0.35">
      <c r="A505" t="s">
        <v>12</v>
      </c>
      <c r="B505">
        <v>115494.53</v>
      </c>
      <c r="C505">
        <v>1334.86</v>
      </c>
      <c r="D505">
        <v>12196.64</v>
      </c>
      <c r="E505">
        <f>SUM(energy_project_total_consumption__3[[#This Row],[Water]]+energy_project_total_consumption__3[[#This Row],[Gas]]+energy_project_total_consumption__3[[#This Row],[Electricity]])</f>
        <v>129026.03</v>
      </c>
      <c r="F505" t="s">
        <v>9</v>
      </c>
      <c r="G505">
        <v>2017</v>
      </c>
      <c r="H505" t="s">
        <v>31</v>
      </c>
      <c r="I505" t="s">
        <v>9</v>
      </c>
      <c r="J505" t="s">
        <v>143</v>
      </c>
      <c r="K505">
        <v>12196.64</v>
      </c>
    </row>
    <row r="506" spans="1:11" x14ac:dyDescent="0.35">
      <c r="A506" t="s">
        <v>13</v>
      </c>
      <c r="B506">
        <v>149778.35999999999</v>
      </c>
      <c r="C506">
        <v>1516.21</v>
      </c>
      <c r="D506">
        <v>12926.69</v>
      </c>
      <c r="E506">
        <f>SUM(energy_project_total_consumption__3[[#This Row],[Water]]+energy_project_total_consumption__3[[#This Row],[Gas]]+energy_project_total_consumption__3[[#This Row],[Electricity]])</f>
        <v>164221.25999999998</v>
      </c>
      <c r="F506" t="s">
        <v>14</v>
      </c>
      <c r="G506">
        <v>2017</v>
      </c>
      <c r="H506" t="s">
        <v>31</v>
      </c>
      <c r="I506" t="s">
        <v>15</v>
      </c>
      <c r="J506" t="s">
        <v>141</v>
      </c>
      <c r="K506">
        <v>149778.35999999999</v>
      </c>
    </row>
    <row r="507" spans="1:11" x14ac:dyDescent="0.35">
      <c r="A507" t="s">
        <v>13</v>
      </c>
      <c r="B507">
        <v>149778.35999999999</v>
      </c>
      <c r="C507">
        <v>1516.21</v>
      </c>
      <c r="D507">
        <v>12926.69</v>
      </c>
      <c r="E507">
        <f>SUM(energy_project_total_consumption__3[[#This Row],[Water]]+energy_project_total_consumption__3[[#This Row],[Gas]]+energy_project_total_consumption__3[[#This Row],[Electricity]])</f>
        <v>164221.25999999998</v>
      </c>
      <c r="F507" t="s">
        <v>14</v>
      </c>
      <c r="G507">
        <v>2017</v>
      </c>
      <c r="H507" t="s">
        <v>31</v>
      </c>
      <c r="I507" t="s">
        <v>15</v>
      </c>
      <c r="J507" t="s">
        <v>142</v>
      </c>
      <c r="K507">
        <v>1516.21</v>
      </c>
    </row>
    <row r="508" spans="1:11" x14ac:dyDescent="0.35">
      <c r="A508" t="s">
        <v>13</v>
      </c>
      <c r="B508">
        <v>149778.35999999999</v>
      </c>
      <c r="C508">
        <v>1516.21</v>
      </c>
      <c r="D508">
        <v>12926.69</v>
      </c>
      <c r="E508">
        <f>SUM(energy_project_total_consumption__3[[#This Row],[Water]]+energy_project_total_consumption__3[[#This Row],[Gas]]+energy_project_total_consumption__3[[#This Row],[Electricity]])</f>
        <v>164221.25999999998</v>
      </c>
      <c r="F508" t="s">
        <v>14</v>
      </c>
      <c r="G508">
        <v>2017</v>
      </c>
      <c r="H508" t="s">
        <v>31</v>
      </c>
      <c r="I508" t="s">
        <v>15</v>
      </c>
      <c r="J508" t="s">
        <v>143</v>
      </c>
      <c r="K508">
        <v>12926.69</v>
      </c>
    </row>
    <row r="509" spans="1:11" x14ac:dyDescent="0.35">
      <c r="A509" t="s">
        <v>16</v>
      </c>
      <c r="B509">
        <v>149074.35</v>
      </c>
      <c r="C509">
        <v>1113.52</v>
      </c>
      <c r="D509">
        <v>9802.82</v>
      </c>
      <c r="E509">
        <f>SUM(energy_project_total_consumption__3[[#This Row],[Water]]+energy_project_total_consumption__3[[#This Row],[Gas]]+energy_project_total_consumption__3[[#This Row],[Electricity]])</f>
        <v>159990.69</v>
      </c>
      <c r="F509" t="s">
        <v>17</v>
      </c>
      <c r="G509">
        <v>2017</v>
      </c>
      <c r="H509" t="s">
        <v>31</v>
      </c>
      <c r="I509" t="s">
        <v>18</v>
      </c>
      <c r="J509" t="s">
        <v>141</v>
      </c>
      <c r="K509">
        <v>149074.35</v>
      </c>
    </row>
    <row r="510" spans="1:11" x14ac:dyDescent="0.35">
      <c r="A510" t="s">
        <v>16</v>
      </c>
      <c r="B510">
        <v>149074.35</v>
      </c>
      <c r="C510">
        <v>1113.52</v>
      </c>
      <c r="D510">
        <v>9802.82</v>
      </c>
      <c r="E510">
        <f>SUM(energy_project_total_consumption__3[[#This Row],[Water]]+energy_project_total_consumption__3[[#This Row],[Gas]]+energy_project_total_consumption__3[[#This Row],[Electricity]])</f>
        <v>159990.69</v>
      </c>
      <c r="F510" t="s">
        <v>17</v>
      </c>
      <c r="G510">
        <v>2017</v>
      </c>
      <c r="H510" t="s">
        <v>31</v>
      </c>
      <c r="I510" t="s">
        <v>18</v>
      </c>
      <c r="J510" t="s">
        <v>142</v>
      </c>
      <c r="K510">
        <v>1113.52</v>
      </c>
    </row>
    <row r="511" spans="1:11" x14ac:dyDescent="0.35">
      <c r="A511" t="s">
        <v>16</v>
      </c>
      <c r="B511">
        <v>149074.35</v>
      </c>
      <c r="C511">
        <v>1113.52</v>
      </c>
      <c r="D511">
        <v>9802.82</v>
      </c>
      <c r="E511">
        <f>SUM(energy_project_total_consumption__3[[#This Row],[Water]]+energy_project_total_consumption__3[[#This Row],[Gas]]+energy_project_total_consumption__3[[#This Row],[Electricity]])</f>
        <v>159990.69</v>
      </c>
      <c r="F511" t="s">
        <v>17</v>
      </c>
      <c r="G511">
        <v>2017</v>
      </c>
      <c r="H511" t="s">
        <v>31</v>
      </c>
      <c r="I511" t="s">
        <v>18</v>
      </c>
      <c r="J511" t="s">
        <v>143</v>
      </c>
      <c r="K511">
        <v>9802.82</v>
      </c>
    </row>
    <row r="512" spans="1:11" x14ac:dyDescent="0.35">
      <c r="A512" t="s">
        <v>19</v>
      </c>
      <c r="B512">
        <v>152602.46</v>
      </c>
      <c r="C512">
        <v>1728.56</v>
      </c>
      <c r="D512">
        <v>8700.15</v>
      </c>
      <c r="E512">
        <f>SUM(energy_project_total_consumption__3[[#This Row],[Water]]+energy_project_total_consumption__3[[#This Row],[Gas]]+energy_project_total_consumption__3[[#This Row],[Electricity]])</f>
        <v>163031.16999999998</v>
      </c>
      <c r="F512" t="s">
        <v>20</v>
      </c>
      <c r="G512">
        <v>2017</v>
      </c>
      <c r="H512" t="s">
        <v>31</v>
      </c>
      <c r="I512" t="s">
        <v>21</v>
      </c>
      <c r="J512" t="s">
        <v>141</v>
      </c>
      <c r="K512">
        <v>152602.46</v>
      </c>
    </row>
    <row r="513" spans="1:11" x14ac:dyDescent="0.35">
      <c r="A513" t="s">
        <v>19</v>
      </c>
      <c r="B513">
        <v>152602.46</v>
      </c>
      <c r="C513">
        <v>1728.56</v>
      </c>
      <c r="D513">
        <v>8700.15</v>
      </c>
      <c r="E513">
        <f>SUM(energy_project_total_consumption__3[[#This Row],[Water]]+energy_project_total_consumption__3[[#This Row],[Gas]]+energy_project_total_consumption__3[[#This Row],[Electricity]])</f>
        <v>163031.16999999998</v>
      </c>
      <c r="F513" t="s">
        <v>20</v>
      </c>
      <c r="G513">
        <v>2017</v>
      </c>
      <c r="H513" t="s">
        <v>31</v>
      </c>
      <c r="I513" t="s">
        <v>21</v>
      </c>
      <c r="J513" t="s">
        <v>142</v>
      </c>
      <c r="K513">
        <v>1728.56</v>
      </c>
    </row>
    <row r="514" spans="1:11" x14ac:dyDescent="0.35">
      <c r="A514" t="s">
        <v>19</v>
      </c>
      <c r="B514">
        <v>152602.46</v>
      </c>
      <c r="C514">
        <v>1728.56</v>
      </c>
      <c r="D514">
        <v>8700.15</v>
      </c>
      <c r="E514">
        <f>SUM(energy_project_total_consumption__3[[#This Row],[Water]]+energy_project_total_consumption__3[[#This Row],[Gas]]+energy_project_total_consumption__3[[#This Row],[Electricity]])</f>
        <v>163031.16999999998</v>
      </c>
      <c r="F514" t="s">
        <v>20</v>
      </c>
      <c r="G514">
        <v>2017</v>
      </c>
      <c r="H514" t="s">
        <v>31</v>
      </c>
      <c r="I514" t="s">
        <v>21</v>
      </c>
      <c r="J514" t="s">
        <v>143</v>
      </c>
      <c r="K514">
        <v>8700.15</v>
      </c>
    </row>
    <row r="515" spans="1:11" x14ac:dyDescent="0.35">
      <c r="A515" t="s">
        <v>22</v>
      </c>
      <c r="B515">
        <v>94803.27</v>
      </c>
      <c r="C515">
        <v>1122.82</v>
      </c>
      <c r="D515">
        <v>7896.94</v>
      </c>
      <c r="E515">
        <f>SUM(energy_project_total_consumption__3[[#This Row],[Water]]+energy_project_total_consumption__3[[#This Row],[Gas]]+energy_project_total_consumption__3[[#This Row],[Electricity]])</f>
        <v>103823.03000000001</v>
      </c>
      <c r="F515" t="s">
        <v>23</v>
      </c>
      <c r="G515">
        <v>2017</v>
      </c>
      <c r="H515" t="s">
        <v>31</v>
      </c>
      <c r="I515" t="s">
        <v>24</v>
      </c>
      <c r="J515" t="s">
        <v>141</v>
      </c>
      <c r="K515">
        <v>94803.27</v>
      </c>
    </row>
    <row r="516" spans="1:11" x14ac:dyDescent="0.35">
      <c r="A516" t="s">
        <v>22</v>
      </c>
      <c r="B516">
        <v>94803.27</v>
      </c>
      <c r="C516">
        <v>1122.82</v>
      </c>
      <c r="D516">
        <v>7896.94</v>
      </c>
      <c r="E516">
        <f>SUM(energy_project_total_consumption__3[[#This Row],[Water]]+energy_project_total_consumption__3[[#This Row],[Gas]]+energy_project_total_consumption__3[[#This Row],[Electricity]])</f>
        <v>103823.03000000001</v>
      </c>
      <c r="F516" t="s">
        <v>23</v>
      </c>
      <c r="G516">
        <v>2017</v>
      </c>
      <c r="H516" t="s">
        <v>31</v>
      </c>
      <c r="I516" t="s">
        <v>24</v>
      </c>
      <c r="J516" t="s">
        <v>142</v>
      </c>
      <c r="K516">
        <v>1122.82</v>
      </c>
    </row>
    <row r="517" spans="1:11" x14ac:dyDescent="0.35">
      <c r="A517" t="s">
        <v>22</v>
      </c>
      <c r="B517">
        <v>94803.27</v>
      </c>
      <c r="C517">
        <v>1122.82</v>
      </c>
      <c r="D517">
        <v>7896.94</v>
      </c>
      <c r="E517">
        <f>SUM(energy_project_total_consumption__3[[#This Row],[Water]]+energy_project_total_consumption__3[[#This Row],[Gas]]+energy_project_total_consumption__3[[#This Row],[Electricity]])</f>
        <v>103823.03000000001</v>
      </c>
      <c r="F517" t="s">
        <v>23</v>
      </c>
      <c r="G517">
        <v>2017</v>
      </c>
      <c r="H517" t="s">
        <v>31</v>
      </c>
      <c r="I517" t="s">
        <v>24</v>
      </c>
      <c r="J517" t="s">
        <v>143</v>
      </c>
      <c r="K517">
        <v>7896.94</v>
      </c>
    </row>
    <row r="518" spans="1:11" x14ac:dyDescent="0.35">
      <c r="A518" t="s">
        <v>25</v>
      </c>
      <c r="B518">
        <v>73795.5</v>
      </c>
      <c r="C518">
        <v>1065.47</v>
      </c>
      <c r="D518">
        <v>16379.16</v>
      </c>
      <c r="E518">
        <f>SUM(energy_project_total_consumption__3[[#This Row],[Water]]+energy_project_total_consumption__3[[#This Row],[Gas]]+energy_project_total_consumption__3[[#This Row],[Electricity]])</f>
        <v>91240.13</v>
      </c>
      <c r="F518" t="s">
        <v>17</v>
      </c>
      <c r="G518">
        <v>2017</v>
      </c>
      <c r="H518" t="s">
        <v>31</v>
      </c>
      <c r="I518" t="s">
        <v>18</v>
      </c>
      <c r="J518" t="s">
        <v>141</v>
      </c>
      <c r="K518">
        <v>73795.5</v>
      </c>
    </row>
    <row r="519" spans="1:11" x14ac:dyDescent="0.35">
      <c r="A519" t="s">
        <v>25</v>
      </c>
      <c r="B519">
        <v>73795.5</v>
      </c>
      <c r="C519">
        <v>1065.47</v>
      </c>
      <c r="D519">
        <v>16379.16</v>
      </c>
      <c r="E519">
        <f>SUM(energy_project_total_consumption__3[[#This Row],[Water]]+energy_project_total_consumption__3[[#This Row],[Gas]]+energy_project_total_consumption__3[[#This Row],[Electricity]])</f>
        <v>91240.13</v>
      </c>
      <c r="F519" t="s">
        <v>17</v>
      </c>
      <c r="G519">
        <v>2017</v>
      </c>
      <c r="H519" t="s">
        <v>31</v>
      </c>
      <c r="I519" t="s">
        <v>18</v>
      </c>
      <c r="J519" t="s">
        <v>142</v>
      </c>
      <c r="K519">
        <v>1065.47</v>
      </c>
    </row>
    <row r="520" spans="1:11" x14ac:dyDescent="0.35">
      <c r="A520" t="s">
        <v>25</v>
      </c>
      <c r="B520">
        <v>73795.5</v>
      </c>
      <c r="C520">
        <v>1065.47</v>
      </c>
      <c r="D520">
        <v>16379.16</v>
      </c>
      <c r="E520">
        <f>SUM(energy_project_total_consumption__3[[#This Row],[Water]]+energy_project_total_consumption__3[[#This Row],[Gas]]+energy_project_total_consumption__3[[#This Row],[Electricity]])</f>
        <v>91240.13</v>
      </c>
      <c r="F520" t="s">
        <v>17</v>
      </c>
      <c r="G520">
        <v>2017</v>
      </c>
      <c r="H520" t="s">
        <v>31</v>
      </c>
      <c r="I520" t="s">
        <v>18</v>
      </c>
      <c r="J520" t="s">
        <v>143</v>
      </c>
      <c r="K520">
        <v>16379.16</v>
      </c>
    </row>
    <row r="521" spans="1:11" x14ac:dyDescent="0.35">
      <c r="A521" t="s">
        <v>26</v>
      </c>
      <c r="B521">
        <v>148707.31</v>
      </c>
      <c r="C521">
        <v>1449.25</v>
      </c>
      <c r="D521">
        <v>13210.65</v>
      </c>
      <c r="E521">
        <f>SUM(energy_project_total_consumption__3[[#This Row],[Water]]+energy_project_total_consumption__3[[#This Row],[Gas]]+energy_project_total_consumption__3[[#This Row],[Electricity]])</f>
        <v>163367.21</v>
      </c>
      <c r="F521" t="s">
        <v>17</v>
      </c>
      <c r="G521">
        <v>2017</v>
      </c>
      <c r="H521" t="s">
        <v>31</v>
      </c>
      <c r="I521" t="s">
        <v>18</v>
      </c>
      <c r="J521" t="s">
        <v>141</v>
      </c>
      <c r="K521">
        <v>148707.31</v>
      </c>
    </row>
    <row r="522" spans="1:11" x14ac:dyDescent="0.35">
      <c r="A522" t="s">
        <v>26</v>
      </c>
      <c r="B522">
        <v>148707.31</v>
      </c>
      <c r="C522">
        <v>1449.25</v>
      </c>
      <c r="D522">
        <v>13210.65</v>
      </c>
      <c r="E522">
        <f>SUM(energy_project_total_consumption__3[[#This Row],[Water]]+energy_project_total_consumption__3[[#This Row],[Gas]]+energy_project_total_consumption__3[[#This Row],[Electricity]])</f>
        <v>163367.21</v>
      </c>
      <c r="F522" t="s">
        <v>17</v>
      </c>
      <c r="G522">
        <v>2017</v>
      </c>
      <c r="H522" t="s">
        <v>31</v>
      </c>
      <c r="I522" t="s">
        <v>18</v>
      </c>
      <c r="J522" t="s">
        <v>142</v>
      </c>
      <c r="K522">
        <v>1449.25</v>
      </c>
    </row>
    <row r="523" spans="1:11" x14ac:dyDescent="0.35">
      <c r="A523" t="s">
        <v>26</v>
      </c>
      <c r="B523">
        <v>148707.31</v>
      </c>
      <c r="C523">
        <v>1449.25</v>
      </c>
      <c r="D523">
        <v>13210.65</v>
      </c>
      <c r="E523">
        <f>SUM(energy_project_total_consumption__3[[#This Row],[Water]]+energy_project_total_consumption__3[[#This Row],[Gas]]+energy_project_total_consumption__3[[#This Row],[Electricity]])</f>
        <v>163367.21</v>
      </c>
      <c r="F523" t="s">
        <v>17</v>
      </c>
      <c r="G523">
        <v>2017</v>
      </c>
      <c r="H523" t="s">
        <v>31</v>
      </c>
      <c r="I523" t="s">
        <v>18</v>
      </c>
      <c r="J523" t="s">
        <v>143</v>
      </c>
      <c r="K523">
        <v>13210.65</v>
      </c>
    </row>
    <row r="524" spans="1:11" x14ac:dyDescent="0.35">
      <c r="A524" t="s">
        <v>27</v>
      </c>
      <c r="B524">
        <v>135332.04999999999</v>
      </c>
      <c r="C524">
        <v>930.93</v>
      </c>
      <c r="D524">
        <v>14875.35</v>
      </c>
      <c r="E524">
        <f>SUM(energy_project_total_consumption__3[[#This Row],[Water]]+energy_project_total_consumption__3[[#This Row],[Gas]]+energy_project_total_consumption__3[[#This Row],[Electricity]])</f>
        <v>151138.32999999999</v>
      </c>
      <c r="F524" t="s">
        <v>14</v>
      </c>
      <c r="G524">
        <v>2017</v>
      </c>
      <c r="H524" t="s">
        <v>31</v>
      </c>
      <c r="I524" t="s">
        <v>15</v>
      </c>
      <c r="J524" t="s">
        <v>141</v>
      </c>
      <c r="K524">
        <v>135332.04999999999</v>
      </c>
    </row>
    <row r="525" spans="1:11" x14ac:dyDescent="0.35">
      <c r="A525" t="s">
        <v>27</v>
      </c>
      <c r="B525">
        <v>135332.04999999999</v>
      </c>
      <c r="C525">
        <v>930.93</v>
      </c>
      <c r="D525">
        <v>14875.35</v>
      </c>
      <c r="E525">
        <f>SUM(energy_project_total_consumption__3[[#This Row],[Water]]+energy_project_total_consumption__3[[#This Row],[Gas]]+energy_project_total_consumption__3[[#This Row],[Electricity]])</f>
        <v>151138.32999999999</v>
      </c>
      <c r="F525" t="s">
        <v>14</v>
      </c>
      <c r="G525">
        <v>2017</v>
      </c>
      <c r="H525" t="s">
        <v>31</v>
      </c>
      <c r="I525" t="s">
        <v>15</v>
      </c>
      <c r="J525" t="s">
        <v>142</v>
      </c>
      <c r="K525">
        <v>930.93</v>
      </c>
    </row>
    <row r="526" spans="1:11" x14ac:dyDescent="0.35">
      <c r="A526" t="s">
        <v>27</v>
      </c>
      <c r="B526">
        <v>135332.04999999999</v>
      </c>
      <c r="C526">
        <v>930.93</v>
      </c>
      <c r="D526">
        <v>14875.35</v>
      </c>
      <c r="E526">
        <f>SUM(energy_project_total_consumption__3[[#This Row],[Water]]+energy_project_total_consumption__3[[#This Row],[Gas]]+energy_project_total_consumption__3[[#This Row],[Electricity]])</f>
        <v>151138.32999999999</v>
      </c>
      <c r="F526" t="s">
        <v>14</v>
      </c>
      <c r="G526">
        <v>2017</v>
      </c>
      <c r="H526" t="s">
        <v>31</v>
      </c>
      <c r="I526" t="s">
        <v>15</v>
      </c>
      <c r="J526" t="s">
        <v>143</v>
      </c>
      <c r="K526">
        <v>14875.35</v>
      </c>
    </row>
    <row r="527" spans="1:11" x14ac:dyDescent="0.35">
      <c r="A527" t="s">
        <v>28</v>
      </c>
      <c r="B527">
        <v>101540.5</v>
      </c>
      <c r="C527">
        <v>1302.6199999999999</v>
      </c>
      <c r="D527">
        <v>14149.95</v>
      </c>
      <c r="E527">
        <f>SUM(energy_project_total_consumption__3[[#This Row],[Water]]+energy_project_total_consumption__3[[#This Row],[Gas]]+energy_project_total_consumption__3[[#This Row],[Electricity]])</f>
        <v>116993.06999999999</v>
      </c>
      <c r="F527" t="s">
        <v>14</v>
      </c>
      <c r="G527">
        <v>2017</v>
      </c>
      <c r="H527" t="s">
        <v>31</v>
      </c>
      <c r="I527" t="s">
        <v>15</v>
      </c>
      <c r="J527" t="s">
        <v>141</v>
      </c>
      <c r="K527">
        <v>101540.5</v>
      </c>
    </row>
    <row r="528" spans="1:11" x14ac:dyDescent="0.35">
      <c r="A528" t="s">
        <v>28</v>
      </c>
      <c r="B528">
        <v>101540.5</v>
      </c>
      <c r="C528">
        <v>1302.6199999999999</v>
      </c>
      <c r="D528">
        <v>14149.95</v>
      </c>
      <c r="E528">
        <f>SUM(energy_project_total_consumption__3[[#This Row],[Water]]+energy_project_total_consumption__3[[#This Row],[Gas]]+energy_project_total_consumption__3[[#This Row],[Electricity]])</f>
        <v>116993.06999999999</v>
      </c>
      <c r="F528" t="s">
        <v>14</v>
      </c>
      <c r="G528">
        <v>2017</v>
      </c>
      <c r="H528" t="s">
        <v>31</v>
      </c>
      <c r="I528" t="s">
        <v>15</v>
      </c>
      <c r="J528" t="s">
        <v>142</v>
      </c>
      <c r="K528">
        <v>1302.6199999999999</v>
      </c>
    </row>
    <row r="529" spans="1:11" x14ac:dyDescent="0.35">
      <c r="A529" t="s">
        <v>28</v>
      </c>
      <c r="B529">
        <v>101540.5</v>
      </c>
      <c r="C529">
        <v>1302.6199999999999</v>
      </c>
      <c r="D529">
        <v>14149.95</v>
      </c>
      <c r="E529">
        <f>SUM(energy_project_total_consumption__3[[#This Row],[Water]]+energy_project_total_consumption__3[[#This Row],[Gas]]+energy_project_total_consumption__3[[#This Row],[Electricity]])</f>
        <v>116993.06999999999</v>
      </c>
      <c r="F529" t="s">
        <v>14</v>
      </c>
      <c r="G529">
        <v>2017</v>
      </c>
      <c r="H529" t="s">
        <v>31</v>
      </c>
      <c r="I529" t="s">
        <v>15</v>
      </c>
      <c r="J529" t="s">
        <v>143</v>
      </c>
      <c r="K529">
        <v>14149.95</v>
      </c>
    </row>
    <row r="530" spans="1:11" x14ac:dyDescent="0.35">
      <c r="A530" t="s">
        <v>8</v>
      </c>
      <c r="B530">
        <v>124142.29</v>
      </c>
      <c r="C530">
        <v>1426.62</v>
      </c>
      <c r="D530">
        <v>13307.37</v>
      </c>
      <c r="E530">
        <f>SUM(energy_project_total_consumption__3[[#This Row],[Water]]+energy_project_total_consumption__3[[#This Row],[Gas]]+energy_project_total_consumption__3[[#This Row],[Electricity]])</f>
        <v>138876.28</v>
      </c>
      <c r="F530" t="s">
        <v>9</v>
      </c>
      <c r="G530">
        <v>2017</v>
      </c>
      <c r="H530" t="s">
        <v>32</v>
      </c>
      <c r="I530" t="s">
        <v>9</v>
      </c>
      <c r="J530" t="s">
        <v>141</v>
      </c>
      <c r="K530">
        <v>124142.29</v>
      </c>
    </row>
    <row r="531" spans="1:11" x14ac:dyDescent="0.35">
      <c r="A531" t="s">
        <v>8</v>
      </c>
      <c r="B531">
        <v>124142.29</v>
      </c>
      <c r="C531">
        <v>1426.62</v>
      </c>
      <c r="D531">
        <v>13307.37</v>
      </c>
      <c r="E531">
        <f>SUM(energy_project_total_consumption__3[[#This Row],[Water]]+energy_project_total_consumption__3[[#This Row],[Gas]]+energy_project_total_consumption__3[[#This Row],[Electricity]])</f>
        <v>138876.28</v>
      </c>
      <c r="F531" t="s">
        <v>9</v>
      </c>
      <c r="G531">
        <v>2017</v>
      </c>
      <c r="H531" t="s">
        <v>32</v>
      </c>
      <c r="I531" t="s">
        <v>9</v>
      </c>
      <c r="J531" t="s">
        <v>142</v>
      </c>
      <c r="K531">
        <v>1426.62</v>
      </c>
    </row>
    <row r="532" spans="1:11" x14ac:dyDescent="0.35">
      <c r="A532" t="s">
        <v>8</v>
      </c>
      <c r="B532">
        <v>124142.29</v>
      </c>
      <c r="C532">
        <v>1426.62</v>
      </c>
      <c r="D532">
        <v>13307.37</v>
      </c>
      <c r="E532">
        <f>SUM(energy_project_total_consumption__3[[#This Row],[Water]]+energy_project_total_consumption__3[[#This Row],[Gas]]+energy_project_total_consumption__3[[#This Row],[Electricity]])</f>
        <v>138876.28</v>
      </c>
      <c r="F532" t="s">
        <v>9</v>
      </c>
      <c r="G532">
        <v>2017</v>
      </c>
      <c r="H532" t="s">
        <v>32</v>
      </c>
      <c r="I532" t="s">
        <v>9</v>
      </c>
      <c r="J532" t="s">
        <v>143</v>
      </c>
      <c r="K532">
        <v>13307.37</v>
      </c>
    </row>
    <row r="533" spans="1:11" x14ac:dyDescent="0.35">
      <c r="A533" t="s">
        <v>11</v>
      </c>
      <c r="B533">
        <v>129562.02</v>
      </c>
      <c r="C533">
        <v>1587.51</v>
      </c>
      <c r="D533">
        <v>11930.04</v>
      </c>
      <c r="E533">
        <f>SUM(energy_project_total_consumption__3[[#This Row],[Water]]+energy_project_total_consumption__3[[#This Row],[Gas]]+energy_project_total_consumption__3[[#This Row],[Electricity]])</f>
        <v>143079.57</v>
      </c>
      <c r="F533" t="s">
        <v>9</v>
      </c>
      <c r="G533">
        <v>2017</v>
      </c>
      <c r="H533" t="s">
        <v>32</v>
      </c>
      <c r="I533" t="s">
        <v>9</v>
      </c>
      <c r="J533" t="s">
        <v>141</v>
      </c>
      <c r="K533">
        <v>129562.02</v>
      </c>
    </row>
    <row r="534" spans="1:11" x14ac:dyDescent="0.35">
      <c r="A534" t="s">
        <v>11</v>
      </c>
      <c r="B534">
        <v>129562.02</v>
      </c>
      <c r="C534">
        <v>1587.51</v>
      </c>
      <c r="D534">
        <v>11930.04</v>
      </c>
      <c r="E534">
        <f>SUM(energy_project_total_consumption__3[[#This Row],[Water]]+energy_project_total_consumption__3[[#This Row],[Gas]]+energy_project_total_consumption__3[[#This Row],[Electricity]])</f>
        <v>143079.57</v>
      </c>
      <c r="F534" t="s">
        <v>9</v>
      </c>
      <c r="G534">
        <v>2017</v>
      </c>
      <c r="H534" t="s">
        <v>32</v>
      </c>
      <c r="I534" t="s">
        <v>9</v>
      </c>
      <c r="J534" t="s">
        <v>142</v>
      </c>
      <c r="K534">
        <v>1587.51</v>
      </c>
    </row>
    <row r="535" spans="1:11" x14ac:dyDescent="0.35">
      <c r="A535" t="s">
        <v>11</v>
      </c>
      <c r="B535">
        <v>129562.02</v>
      </c>
      <c r="C535">
        <v>1587.51</v>
      </c>
      <c r="D535">
        <v>11930.04</v>
      </c>
      <c r="E535">
        <f>SUM(energy_project_total_consumption__3[[#This Row],[Water]]+energy_project_total_consumption__3[[#This Row],[Gas]]+energy_project_total_consumption__3[[#This Row],[Electricity]])</f>
        <v>143079.57</v>
      </c>
      <c r="F535" t="s">
        <v>9</v>
      </c>
      <c r="G535">
        <v>2017</v>
      </c>
      <c r="H535" t="s">
        <v>32</v>
      </c>
      <c r="I535" t="s">
        <v>9</v>
      </c>
      <c r="J535" t="s">
        <v>143</v>
      </c>
      <c r="K535">
        <v>11930.04</v>
      </c>
    </row>
    <row r="536" spans="1:11" x14ac:dyDescent="0.35">
      <c r="A536" t="s">
        <v>12</v>
      </c>
      <c r="B536">
        <v>134234.34</v>
      </c>
      <c r="C536">
        <v>1800.17</v>
      </c>
      <c r="D536">
        <v>12814.78</v>
      </c>
      <c r="E536">
        <f>SUM(energy_project_total_consumption__3[[#This Row],[Water]]+energy_project_total_consumption__3[[#This Row],[Gas]]+energy_project_total_consumption__3[[#This Row],[Electricity]])</f>
        <v>148849.29</v>
      </c>
      <c r="F536" t="s">
        <v>9</v>
      </c>
      <c r="G536">
        <v>2017</v>
      </c>
      <c r="H536" t="s">
        <v>32</v>
      </c>
      <c r="I536" t="s">
        <v>9</v>
      </c>
      <c r="J536" t="s">
        <v>141</v>
      </c>
      <c r="K536">
        <v>134234.34</v>
      </c>
    </row>
    <row r="537" spans="1:11" x14ac:dyDescent="0.35">
      <c r="A537" t="s">
        <v>12</v>
      </c>
      <c r="B537">
        <v>134234.34</v>
      </c>
      <c r="C537">
        <v>1800.17</v>
      </c>
      <c r="D537">
        <v>12814.78</v>
      </c>
      <c r="E537">
        <f>SUM(energy_project_total_consumption__3[[#This Row],[Water]]+energy_project_total_consumption__3[[#This Row],[Gas]]+energy_project_total_consumption__3[[#This Row],[Electricity]])</f>
        <v>148849.29</v>
      </c>
      <c r="F537" t="s">
        <v>9</v>
      </c>
      <c r="G537">
        <v>2017</v>
      </c>
      <c r="H537" t="s">
        <v>32</v>
      </c>
      <c r="I537" t="s">
        <v>9</v>
      </c>
      <c r="J537" t="s">
        <v>142</v>
      </c>
      <c r="K537">
        <v>1800.17</v>
      </c>
    </row>
    <row r="538" spans="1:11" x14ac:dyDescent="0.35">
      <c r="A538" t="s">
        <v>12</v>
      </c>
      <c r="B538">
        <v>134234.34</v>
      </c>
      <c r="C538">
        <v>1800.17</v>
      </c>
      <c r="D538">
        <v>12814.78</v>
      </c>
      <c r="E538">
        <f>SUM(energy_project_total_consumption__3[[#This Row],[Water]]+energy_project_total_consumption__3[[#This Row],[Gas]]+energy_project_total_consumption__3[[#This Row],[Electricity]])</f>
        <v>148849.29</v>
      </c>
      <c r="F538" t="s">
        <v>9</v>
      </c>
      <c r="G538">
        <v>2017</v>
      </c>
      <c r="H538" t="s">
        <v>32</v>
      </c>
      <c r="I538" t="s">
        <v>9</v>
      </c>
      <c r="J538" t="s">
        <v>143</v>
      </c>
      <c r="K538">
        <v>12814.78</v>
      </c>
    </row>
    <row r="539" spans="1:11" x14ac:dyDescent="0.35">
      <c r="A539" t="s">
        <v>13</v>
      </c>
      <c r="B539">
        <v>132793.15</v>
      </c>
      <c r="C539">
        <v>1113.83</v>
      </c>
      <c r="D539">
        <v>7581.05</v>
      </c>
      <c r="E539">
        <f>SUM(energy_project_total_consumption__3[[#This Row],[Water]]+energy_project_total_consumption__3[[#This Row],[Gas]]+energy_project_total_consumption__3[[#This Row],[Electricity]])</f>
        <v>141488.02999999997</v>
      </c>
      <c r="F539" t="s">
        <v>14</v>
      </c>
      <c r="G539">
        <v>2017</v>
      </c>
      <c r="H539" t="s">
        <v>32</v>
      </c>
      <c r="I539" t="s">
        <v>15</v>
      </c>
      <c r="J539" t="s">
        <v>141</v>
      </c>
      <c r="K539">
        <v>132793.15</v>
      </c>
    </row>
    <row r="540" spans="1:11" x14ac:dyDescent="0.35">
      <c r="A540" t="s">
        <v>13</v>
      </c>
      <c r="B540">
        <v>132793.15</v>
      </c>
      <c r="C540">
        <v>1113.83</v>
      </c>
      <c r="D540">
        <v>7581.05</v>
      </c>
      <c r="E540">
        <f>SUM(energy_project_total_consumption__3[[#This Row],[Water]]+energy_project_total_consumption__3[[#This Row],[Gas]]+energy_project_total_consumption__3[[#This Row],[Electricity]])</f>
        <v>141488.02999999997</v>
      </c>
      <c r="F540" t="s">
        <v>14</v>
      </c>
      <c r="G540">
        <v>2017</v>
      </c>
      <c r="H540" t="s">
        <v>32</v>
      </c>
      <c r="I540" t="s">
        <v>15</v>
      </c>
      <c r="J540" t="s">
        <v>142</v>
      </c>
      <c r="K540">
        <v>1113.83</v>
      </c>
    </row>
    <row r="541" spans="1:11" x14ac:dyDescent="0.35">
      <c r="A541" t="s">
        <v>13</v>
      </c>
      <c r="B541">
        <v>132793.15</v>
      </c>
      <c r="C541">
        <v>1113.83</v>
      </c>
      <c r="D541">
        <v>7581.05</v>
      </c>
      <c r="E541">
        <f>SUM(energy_project_total_consumption__3[[#This Row],[Water]]+energy_project_total_consumption__3[[#This Row],[Gas]]+energy_project_total_consumption__3[[#This Row],[Electricity]])</f>
        <v>141488.02999999997</v>
      </c>
      <c r="F541" t="s">
        <v>14</v>
      </c>
      <c r="G541">
        <v>2017</v>
      </c>
      <c r="H541" t="s">
        <v>32</v>
      </c>
      <c r="I541" t="s">
        <v>15</v>
      </c>
      <c r="J541" t="s">
        <v>143</v>
      </c>
      <c r="K541">
        <v>7581.05</v>
      </c>
    </row>
    <row r="542" spans="1:11" x14ac:dyDescent="0.35">
      <c r="A542" t="s">
        <v>16</v>
      </c>
      <c r="B542">
        <v>74290.570000000007</v>
      </c>
      <c r="C542">
        <v>1660.36</v>
      </c>
      <c r="D542">
        <v>14510.79</v>
      </c>
      <c r="E542">
        <f>SUM(energy_project_total_consumption__3[[#This Row],[Water]]+energy_project_total_consumption__3[[#This Row],[Gas]]+energy_project_total_consumption__3[[#This Row],[Electricity]])</f>
        <v>90461.72</v>
      </c>
      <c r="F542" t="s">
        <v>17</v>
      </c>
      <c r="G542">
        <v>2017</v>
      </c>
      <c r="H542" t="s">
        <v>32</v>
      </c>
      <c r="I542" t="s">
        <v>18</v>
      </c>
      <c r="J542" t="s">
        <v>141</v>
      </c>
      <c r="K542">
        <v>74290.570000000007</v>
      </c>
    </row>
    <row r="543" spans="1:11" x14ac:dyDescent="0.35">
      <c r="A543" t="s">
        <v>16</v>
      </c>
      <c r="B543">
        <v>74290.570000000007</v>
      </c>
      <c r="C543">
        <v>1660.36</v>
      </c>
      <c r="D543">
        <v>14510.79</v>
      </c>
      <c r="E543">
        <f>SUM(energy_project_total_consumption__3[[#This Row],[Water]]+energy_project_total_consumption__3[[#This Row],[Gas]]+energy_project_total_consumption__3[[#This Row],[Electricity]])</f>
        <v>90461.72</v>
      </c>
      <c r="F543" t="s">
        <v>17</v>
      </c>
      <c r="G543">
        <v>2017</v>
      </c>
      <c r="H543" t="s">
        <v>32</v>
      </c>
      <c r="I543" t="s">
        <v>18</v>
      </c>
      <c r="J543" t="s">
        <v>142</v>
      </c>
      <c r="K543">
        <v>1660.36</v>
      </c>
    </row>
    <row r="544" spans="1:11" x14ac:dyDescent="0.35">
      <c r="A544" t="s">
        <v>16</v>
      </c>
      <c r="B544">
        <v>74290.570000000007</v>
      </c>
      <c r="C544">
        <v>1660.36</v>
      </c>
      <c r="D544">
        <v>14510.79</v>
      </c>
      <c r="E544">
        <f>SUM(energy_project_total_consumption__3[[#This Row],[Water]]+energy_project_total_consumption__3[[#This Row],[Gas]]+energy_project_total_consumption__3[[#This Row],[Electricity]])</f>
        <v>90461.72</v>
      </c>
      <c r="F544" t="s">
        <v>17</v>
      </c>
      <c r="G544">
        <v>2017</v>
      </c>
      <c r="H544" t="s">
        <v>32</v>
      </c>
      <c r="I544" t="s">
        <v>18</v>
      </c>
      <c r="J544" t="s">
        <v>143</v>
      </c>
      <c r="K544">
        <v>14510.79</v>
      </c>
    </row>
    <row r="545" spans="1:11" x14ac:dyDescent="0.35">
      <c r="A545" t="s">
        <v>19</v>
      </c>
      <c r="B545">
        <v>119823.67999999999</v>
      </c>
      <c r="C545">
        <v>930.93</v>
      </c>
      <c r="D545">
        <v>11651.66</v>
      </c>
      <c r="E545">
        <f>SUM(energy_project_total_consumption__3[[#This Row],[Water]]+energy_project_total_consumption__3[[#This Row],[Gas]]+energy_project_total_consumption__3[[#This Row],[Electricity]])</f>
        <v>132406.26999999999</v>
      </c>
      <c r="F545" t="s">
        <v>20</v>
      </c>
      <c r="G545">
        <v>2017</v>
      </c>
      <c r="H545" t="s">
        <v>32</v>
      </c>
      <c r="I545" t="s">
        <v>21</v>
      </c>
      <c r="J545" t="s">
        <v>141</v>
      </c>
      <c r="K545">
        <v>119823.67999999999</v>
      </c>
    </row>
    <row r="546" spans="1:11" x14ac:dyDescent="0.35">
      <c r="A546" t="s">
        <v>19</v>
      </c>
      <c r="B546">
        <v>119823.67999999999</v>
      </c>
      <c r="C546">
        <v>930.93</v>
      </c>
      <c r="D546">
        <v>11651.66</v>
      </c>
      <c r="E546">
        <f>SUM(energy_project_total_consumption__3[[#This Row],[Water]]+energy_project_total_consumption__3[[#This Row],[Gas]]+energy_project_total_consumption__3[[#This Row],[Electricity]])</f>
        <v>132406.26999999999</v>
      </c>
      <c r="F546" t="s">
        <v>20</v>
      </c>
      <c r="G546">
        <v>2017</v>
      </c>
      <c r="H546" t="s">
        <v>32</v>
      </c>
      <c r="I546" t="s">
        <v>21</v>
      </c>
      <c r="J546" t="s">
        <v>142</v>
      </c>
      <c r="K546">
        <v>930.93</v>
      </c>
    </row>
    <row r="547" spans="1:11" x14ac:dyDescent="0.35">
      <c r="A547" t="s">
        <v>19</v>
      </c>
      <c r="B547">
        <v>119823.67999999999</v>
      </c>
      <c r="C547">
        <v>930.93</v>
      </c>
      <c r="D547">
        <v>11651.66</v>
      </c>
      <c r="E547">
        <f>SUM(energy_project_total_consumption__3[[#This Row],[Water]]+energy_project_total_consumption__3[[#This Row],[Gas]]+energy_project_total_consumption__3[[#This Row],[Electricity]])</f>
        <v>132406.26999999999</v>
      </c>
      <c r="F547" t="s">
        <v>20</v>
      </c>
      <c r="G547">
        <v>2017</v>
      </c>
      <c r="H547" t="s">
        <v>32</v>
      </c>
      <c r="I547" t="s">
        <v>21</v>
      </c>
      <c r="J547" t="s">
        <v>143</v>
      </c>
      <c r="K547">
        <v>11651.66</v>
      </c>
    </row>
    <row r="548" spans="1:11" x14ac:dyDescent="0.35">
      <c r="A548" t="s">
        <v>22</v>
      </c>
      <c r="B548">
        <v>72194.97</v>
      </c>
      <c r="C548">
        <v>1568.91</v>
      </c>
      <c r="D548">
        <v>11970.96</v>
      </c>
      <c r="E548">
        <f>SUM(energy_project_total_consumption__3[[#This Row],[Water]]+energy_project_total_consumption__3[[#This Row],[Gas]]+energy_project_total_consumption__3[[#This Row],[Electricity]])</f>
        <v>85734.84</v>
      </c>
      <c r="F548" t="s">
        <v>23</v>
      </c>
      <c r="G548">
        <v>2017</v>
      </c>
      <c r="H548" t="s">
        <v>32</v>
      </c>
      <c r="I548" t="s">
        <v>24</v>
      </c>
      <c r="J548" t="s">
        <v>141</v>
      </c>
      <c r="K548">
        <v>72194.97</v>
      </c>
    </row>
    <row r="549" spans="1:11" x14ac:dyDescent="0.35">
      <c r="A549" t="s">
        <v>22</v>
      </c>
      <c r="B549">
        <v>72194.97</v>
      </c>
      <c r="C549">
        <v>1568.91</v>
      </c>
      <c r="D549">
        <v>11970.96</v>
      </c>
      <c r="E549">
        <f>SUM(energy_project_total_consumption__3[[#This Row],[Water]]+energy_project_total_consumption__3[[#This Row],[Gas]]+energy_project_total_consumption__3[[#This Row],[Electricity]])</f>
        <v>85734.84</v>
      </c>
      <c r="F549" t="s">
        <v>23</v>
      </c>
      <c r="G549">
        <v>2017</v>
      </c>
      <c r="H549" t="s">
        <v>32</v>
      </c>
      <c r="I549" t="s">
        <v>24</v>
      </c>
      <c r="J549" t="s">
        <v>142</v>
      </c>
      <c r="K549">
        <v>1568.91</v>
      </c>
    </row>
    <row r="550" spans="1:11" x14ac:dyDescent="0.35">
      <c r="A550" t="s">
        <v>22</v>
      </c>
      <c r="B550">
        <v>72194.97</v>
      </c>
      <c r="C550">
        <v>1568.91</v>
      </c>
      <c r="D550">
        <v>11970.96</v>
      </c>
      <c r="E550">
        <f>SUM(energy_project_total_consumption__3[[#This Row],[Water]]+energy_project_total_consumption__3[[#This Row],[Gas]]+energy_project_total_consumption__3[[#This Row],[Electricity]])</f>
        <v>85734.84</v>
      </c>
      <c r="F550" t="s">
        <v>23</v>
      </c>
      <c r="G550">
        <v>2017</v>
      </c>
      <c r="H550" t="s">
        <v>32</v>
      </c>
      <c r="I550" t="s">
        <v>24</v>
      </c>
      <c r="J550" t="s">
        <v>143</v>
      </c>
      <c r="K550">
        <v>11970.96</v>
      </c>
    </row>
    <row r="551" spans="1:11" x14ac:dyDescent="0.35">
      <c r="A551" t="s">
        <v>25</v>
      </c>
      <c r="B551">
        <v>86646.86</v>
      </c>
      <c r="C551">
        <v>1744.37</v>
      </c>
      <c r="D551">
        <v>13695.49</v>
      </c>
      <c r="E551">
        <f>SUM(energy_project_total_consumption__3[[#This Row],[Water]]+energy_project_total_consumption__3[[#This Row],[Gas]]+energy_project_total_consumption__3[[#This Row],[Electricity]])</f>
        <v>102086.72</v>
      </c>
      <c r="F551" t="s">
        <v>17</v>
      </c>
      <c r="G551">
        <v>2017</v>
      </c>
      <c r="H551" t="s">
        <v>32</v>
      </c>
      <c r="I551" t="s">
        <v>18</v>
      </c>
      <c r="J551" t="s">
        <v>141</v>
      </c>
      <c r="K551">
        <v>86646.86</v>
      </c>
    </row>
    <row r="552" spans="1:11" x14ac:dyDescent="0.35">
      <c r="A552" t="s">
        <v>25</v>
      </c>
      <c r="B552">
        <v>86646.86</v>
      </c>
      <c r="C552">
        <v>1744.37</v>
      </c>
      <c r="D552">
        <v>13695.49</v>
      </c>
      <c r="E552">
        <f>SUM(energy_project_total_consumption__3[[#This Row],[Water]]+energy_project_total_consumption__3[[#This Row],[Gas]]+energy_project_total_consumption__3[[#This Row],[Electricity]])</f>
        <v>102086.72</v>
      </c>
      <c r="F552" t="s">
        <v>17</v>
      </c>
      <c r="G552">
        <v>2017</v>
      </c>
      <c r="H552" t="s">
        <v>32</v>
      </c>
      <c r="I552" t="s">
        <v>18</v>
      </c>
      <c r="J552" t="s">
        <v>142</v>
      </c>
      <c r="K552">
        <v>1744.37</v>
      </c>
    </row>
    <row r="553" spans="1:11" x14ac:dyDescent="0.35">
      <c r="A553" t="s">
        <v>25</v>
      </c>
      <c r="B553">
        <v>86646.86</v>
      </c>
      <c r="C553">
        <v>1744.37</v>
      </c>
      <c r="D553">
        <v>13695.49</v>
      </c>
      <c r="E553">
        <f>SUM(energy_project_total_consumption__3[[#This Row],[Water]]+energy_project_total_consumption__3[[#This Row],[Gas]]+energy_project_total_consumption__3[[#This Row],[Electricity]])</f>
        <v>102086.72</v>
      </c>
      <c r="F553" t="s">
        <v>17</v>
      </c>
      <c r="G553">
        <v>2017</v>
      </c>
      <c r="H553" t="s">
        <v>32</v>
      </c>
      <c r="I553" t="s">
        <v>18</v>
      </c>
      <c r="J553" t="s">
        <v>143</v>
      </c>
      <c r="K553">
        <v>13695.49</v>
      </c>
    </row>
    <row r="554" spans="1:11" x14ac:dyDescent="0.35">
      <c r="A554" t="s">
        <v>26</v>
      </c>
      <c r="B554">
        <v>138830.09</v>
      </c>
      <c r="C554">
        <v>1499.78</v>
      </c>
      <c r="D554">
        <v>11153.8</v>
      </c>
      <c r="E554">
        <f>SUM(energy_project_total_consumption__3[[#This Row],[Water]]+energy_project_total_consumption__3[[#This Row],[Gas]]+energy_project_total_consumption__3[[#This Row],[Electricity]])</f>
        <v>151483.66999999998</v>
      </c>
      <c r="F554" t="s">
        <v>17</v>
      </c>
      <c r="G554">
        <v>2017</v>
      </c>
      <c r="H554" t="s">
        <v>32</v>
      </c>
      <c r="I554" t="s">
        <v>18</v>
      </c>
      <c r="J554" t="s">
        <v>141</v>
      </c>
      <c r="K554">
        <v>138830.09</v>
      </c>
    </row>
    <row r="555" spans="1:11" x14ac:dyDescent="0.35">
      <c r="A555" t="s">
        <v>26</v>
      </c>
      <c r="B555">
        <v>138830.09</v>
      </c>
      <c r="C555">
        <v>1499.78</v>
      </c>
      <c r="D555">
        <v>11153.8</v>
      </c>
      <c r="E555">
        <f>SUM(energy_project_total_consumption__3[[#This Row],[Water]]+energy_project_total_consumption__3[[#This Row],[Gas]]+energy_project_total_consumption__3[[#This Row],[Electricity]])</f>
        <v>151483.66999999998</v>
      </c>
      <c r="F555" t="s">
        <v>17</v>
      </c>
      <c r="G555">
        <v>2017</v>
      </c>
      <c r="H555" t="s">
        <v>32</v>
      </c>
      <c r="I555" t="s">
        <v>18</v>
      </c>
      <c r="J555" t="s">
        <v>142</v>
      </c>
      <c r="K555">
        <v>1499.78</v>
      </c>
    </row>
    <row r="556" spans="1:11" x14ac:dyDescent="0.35">
      <c r="A556" t="s">
        <v>26</v>
      </c>
      <c r="B556">
        <v>138830.09</v>
      </c>
      <c r="C556">
        <v>1499.78</v>
      </c>
      <c r="D556">
        <v>11153.8</v>
      </c>
      <c r="E556">
        <f>SUM(energy_project_total_consumption__3[[#This Row],[Water]]+energy_project_total_consumption__3[[#This Row],[Gas]]+energy_project_total_consumption__3[[#This Row],[Electricity]])</f>
        <v>151483.66999999998</v>
      </c>
      <c r="F556" t="s">
        <v>17</v>
      </c>
      <c r="G556">
        <v>2017</v>
      </c>
      <c r="H556" t="s">
        <v>32</v>
      </c>
      <c r="I556" t="s">
        <v>18</v>
      </c>
      <c r="J556" t="s">
        <v>143</v>
      </c>
      <c r="K556">
        <v>11153.8</v>
      </c>
    </row>
    <row r="557" spans="1:11" x14ac:dyDescent="0.35">
      <c r="A557" t="s">
        <v>27</v>
      </c>
      <c r="B557">
        <v>147287.20000000001</v>
      </c>
      <c r="C557">
        <v>1256.74</v>
      </c>
      <c r="D557">
        <v>12764.87</v>
      </c>
      <c r="E557">
        <f>SUM(energy_project_total_consumption__3[[#This Row],[Water]]+energy_project_total_consumption__3[[#This Row],[Gas]]+energy_project_total_consumption__3[[#This Row],[Electricity]])</f>
        <v>161308.81</v>
      </c>
      <c r="F557" t="s">
        <v>14</v>
      </c>
      <c r="G557">
        <v>2017</v>
      </c>
      <c r="H557" t="s">
        <v>32</v>
      </c>
      <c r="I557" t="s">
        <v>15</v>
      </c>
      <c r="J557" t="s">
        <v>141</v>
      </c>
      <c r="K557">
        <v>147287.20000000001</v>
      </c>
    </row>
    <row r="558" spans="1:11" x14ac:dyDescent="0.35">
      <c r="A558" t="s">
        <v>27</v>
      </c>
      <c r="B558">
        <v>147287.20000000001</v>
      </c>
      <c r="C558">
        <v>1256.74</v>
      </c>
      <c r="D558">
        <v>12764.87</v>
      </c>
      <c r="E558">
        <f>SUM(energy_project_total_consumption__3[[#This Row],[Water]]+energy_project_total_consumption__3[[#This Row],[Gas]]+energy_project_total_consumption__3[[#This Row],[Electricity]])</f>
        <v>161308.81</v>
      </c>
      <c r="F558" t="s">
        <v>14</v>
      </c>
      <c r="G558">
        <v>2017</v>
      </c>
      <c r="H558" t="s">
        <v>32</v>
      </c>
      <c r="I558" t="s">
        <v>15</v>
      </c>
      <c r="J558" t="s">
        <v>142</v>
      </c>
      <c r="K558">
        <v>1256.74</v>
      </c>
    </row>
    <row r="559" spans="1:11" x14ac:dyDescent="0.35">
      <c r="A559" t="s">
        <v>27</v>
      </c>
      <c r="B559">
        <v>147287.20000000001</v>
      </c>
      <c r="C559">
        <v>1256.74</v>
      </c>
      <c r="D559">
        <v>12764.87</v>
      </c>
      <c r="E559">
        <f>SUM(energy_project_total_consumption__3[[#This Row],[Water]]+energy_project_total_consumption__3[[#This Row],[Gas]]+energy_project_total_consumption__3[[#This Row],[Electricity]])</f>
        <v>161308.81</v>
      </c>
      <c r="F559" t="s">
        <v>14</v>
      </c>
      <c r="G559">
        <v>2017</v>
      </c>
      <c r="H559" t="s">
        <v>32</v>
      </c>
      <c r="I559" t="s">
        <v>15</v>
      </c>
      <c r="J559" t="s">
        <v>143</v>
      </c>
      <c r="K559">
        <v>12764.87</v>
      </c>
    </row>
    <row r="560" spans="1:11" x14ac:dyDescent="0.35">
      <c r="A560" t="s">
        <v>28</v>
      </c>
      <c r="B560">
        <v>72146.61</v>
      </c>
      <c r="C560">
        <v>1156.6099999999999</v>
      </c>
      <c r="D560">
        <v>9162.98</v>
      </c>
      <c r="E560">
        <f>SUM(energy_project_total_consumption__3[[#This Row],[Water]]+energy_project_total_consumption__3[[#This Row],[Gas]]+energy_project_total_consumption__3[[#This Row],[Electricity]])</f>
        <v>82466.2</v>
      </c>
      <c r="F560" t="s">
        <v>14</v>
      </c>
      <c r="G560">
        <v>2017</v>
      </c>
      <c r="H560" t="s">
        <v>32</v>
      </c>
      <c r="I560" t="s">
        <v>15</v>
      </c>
      <c r="J560" t="s">
        <v>141</v>
      </c>
      <c r="K560">
        <v>72146.61</v>
      </c>
    </row>
    <row r="561" spans="1:11" x14ac:dyDescent="0.35">
      <c r="A561" t="s">
        <v>28</v>
      </c>
      <c r="B561">
        <v>72146.61</v>
      </c>
      <c r="C561">
        <v>1156.6099999999999</v>
      </c>
      <c r="D561">
        <v>9162.98</v>
      </c>
      <c r="E561">
        <f>SUM(energy_project_total_consumption__3[[#This Row],[Water]]+energy_project_total_consumption__3[[#This Row],[Gas]]+energy_project_total_consumption__3[[#This Row],[Electricity]])</f>
        <v>82466.2</v>
      </c>
      <c r="F561" t="s">
        <v>14</v>
      </c>
      <c r="G561">
        <v>2017</v>
      </c>
      <c r="H561" t="s">
        <v>32</v>
      </c>
      <c r="I561" t="s">
        <v>15</v>
      </c>
      <c r="J561" t="s">
        <v>142</v>
      </c>
      <c r="K561">
        <v>1156.6099999999999</v>
      </c>
    </row>
    <row r="562" spans="1:11" x14ac:dyDescent="0.35">
      <c r="A562" t="s">
        <v>28</v>
      </c>
      <c r="B562">
        <v>72146.61</v>
      </c>
      <c r="C562">
        <v>1156.6099999999999</v>
      </c>
      <c r="D562">
        <v>9162.98</v>
      </c>
      <c r="E562">
        <f>SUM(energy_project_total_consumption__3[[#This Row],[Water]]+energy_project_total_consumption__3[[#This Row],[Gas]]+energy_project_total_consumption__3[[#This Row],[Electricity]])</f>
        <v>82466.2</v>
      </c>
      <c r="F562" t="s">
        <v>14</v>
      </c>
      <c r="G562">
        <v>2017</v>
      </c>
      <c r="H562" t="s">
        <v>32</v>
      </c>
      <c r="I562" t="s">
        <v>15</v>
      </c>
      <c r="J562" t="s">
        <v>143</v>
      </c>
      <c r="K562">
        <v>9162.98</v>
      </c>
    </row>
    <row r="563" spans="1:11" x14ac:dyDescent="0.35">
      <c r="A563" t="s">
        <v>8</v>
      </c>
      <c r="B563">
        <v>79488.649999999994</v>
      </c>
      <c r="C563">
        <v>1675.55</v>
      </c>
      <c r="D563">
        <v>8226.16</v>
      </c>
      <c r="E563">
        <f>SUM(energy_project_total_consumption__3[[#This Row],[Water]]+energy_project_total_consumption__3[[#This Row],[Gas]]+energy_project_total_consumption__3[[#This Row],[Electricity]])</f>
        <v>89390.36</v>
      </c>
      <c r="F563" t="s">
        <v>9</v>
      </c>
      <c r="G563">
        <v>2017</v>
      </c>
      <c r="H563" t="s">
        <v>33</v>
      </c>
      <c r="I563" t="s">
        <v>9</v>
      </c>
      <c r="J563" t="s">
        <v>141</v>
      </c>
      <c r="K563">
        <v>79488.649999999994</v>
      </c>
    </row>
    <row r="564" spans="1:11" x14ac:dyDescent="0.35">
      <c r="A564" t="s">
        <v>8</v>
      </c>
      <c r="B564">
        <v>79488.649999999994</v>
      </c>
      <c r="C564">
        <v>1675.55</v>
      </c>
      <c r="D564">
        <v>8226.16</v>
      </c>
      <c r="E564">
        <f>SUM(energy_project_total_consumption__3[[#This Row],[Water]]+energy_project_total_consumption__3[[#This Row],[Gas]]+energy_project_total_consumption__3[[#This Row],[Electricity]])</f>
        <v>89390.36</v>
      </c>
      <c r="F564" t="s">
        <v>9</v>
      </c>
      <c r="G564">
        <v>2017</v>
      </c>
      <c r="H564" t="s">
        <v>33</v>
      </c>
      <c r="I564" t="s">
        <v>9</v>
      </c>
      <c r="J564" t="s">
        <v>142</v>
      </c>
      <c r="K564">
        <v>1675.55</v>
      </c>
    </row>
    <row r="565" spans="1:11" x14ac:dyDescent="0.35">
      <c r="A565" t="s">
        <v>8</v>
      </c>
      <c r="B565">
        <v>79488.649999999994</v>
      </c>
      <c r="C565">
        <v>1675.55</v>
      </c>
      <c r="D565">
        <v>8226.16</v>
      </c>
      <c r="E565">
        <f>SUM(energy_project_total_consumption__3[[#This Row],[Water]]+energy_project_total_consumption__3[[#This Row],[Gas]]+energy_project_total_consumption__3[[#This Row],[Electricity]])</f>
        <v>89390.36</v>
      </c>
      <c r="F565" t="s">
        <v>9</v>
      </c>
      <c r="G565">
        <v>2017</v>
      </c>
      <c r="H565" t="s">
        <v>33</v>
      </c>
      <c r="I565" t="s">
        <v>9</v>
      </c>
      <c r="J565" t="s">
        <v>143</v>
      </c>
      <c r="K565">
        <v>8226.16</v>
      </c>
    </row>
    <row r="566" spans="1:11" x14ac:dyDescent="0.35">
      <c r="A566" t="s">
        <v>11</v>
      </c>
      <c r="B566">
        <v>94936.88</v>
      </c>
      <c r="C566">
        <v>1505.98</v>
      </c>
      <c r="D566">
        <v>14937.66</v>
      </c>
      <c r="E566">
        <f>SUM(energy_project_total_consumption__3[[#This Row],[Water]]+energy_project_total_consumption__3[[#This Row],[Gas]]+energy_project_total_consumption__3[[#This Row],[Electricity]])</f>
        <v>111380.52</v>
      </c>
      <c r="F566" t="s">
        <v>9</v>
      </c>
      <c r="G566">
        <v>2017</v>
      </c>
      <c r="H566" t="s">
        <v>33</v>
      </c>
      <c r="I566" t="s">
        <v>9</v>
      </c>
      <c r="J566" t="s">
        <v>141</v>
      </c>
      <c r="K566">
        <v>94936.88</v>
      </c>
    </row>
    <row r="567" spans="1:11" x14ac:dyDescent="0.35">
      <c r="A567" t="s">
        <v>11</v>
      </c>
      <c r="B567">
        <v>94936.88</v>
      </c>
      <c r="C567">
        <v>1505.98</v>
      </c>
      <c r="D567">
        <v>14937.66</v>
      </c>
      <c r="E567">
        <f>SUM(energy_project_total_consumption__3[[#This Row],[Water]]+energy_project_total_consumption__3[[#This Row],[Gas]]+energy_project_total_consumption__3[[#This Row],[Electricity]])</f>
        <v>111380.52</v>
      </c>
      <c r="F567" t="s">
        <v>9</v>
      </c>
      <c r="G567">
        <v>2017</v>
      </c>
      <c r="H567" t="s">
        <v>33</v>
      </c>
      <c r="I567" t="s">
        <v>9</v>
      </c>
      <c r="J567" t="s">
        <v>142</v>
      </c>
      <c r="K567">
        <v>1505.98</v>
      </c>
    </row>
    <row r="568" spans="1:11" x14ac:dyDescent="0.35">
      <c r="A568" t="s">
        <v>11</v>
      </c>
      <c r="B568">
        <v>94936.88</v>
      </c>
      <c r="C568">
        <v>1505.98</v>
      </c>
      <c r="D568">
        <v>14937.66</v>
      </c>
      <c r="E568">
        <f>SUM(energy_project_total_consumption__3[[#This Row],[Water]]+energy_project_total_consumption__3[[#This Row],[Gas]]+energy_project_total_consumption__3[[#This Row],[Electricity]])</f>
        <v>111380.52</v>
      </c>
      <c r="F568" t="s">
        <v>9</v>
      </c>
      <c r="G568">
        <v>2017</v>
      </c>
      <c r="H568" t="s">
        <v>33</v>
      </c>
      <c r="I568" t="s">
        <v>9</v>
      </c>
      <c r="J568" t="s">
        <v>143</v>
      </c>
      <c r="K568">
        <v>14937.66</v>
      </c>
    </row>
    <row r="569" spans="1:11" x14ac:dyDescent="0.35">
      <c r="A569" t="s">
        <v>12</v>
      </c>
      <c r="B569">
        <v>89332.39</v>
      </c>
      <c r="C569">
        <v>1700.97</v>
      </c>
      <c r="D569">
        <v>13407.5</v>
      </c>
      <c r="E569">
        <f>SUM(energy_project_total_consumption__3[[#This Row],[Water]]+energy_project_total_consumption__3[[#This Row],[Gas]]+energy_project_total_consumption__3[[#This Row],[Electricity]])</f>
        <v>104440.86</v>
      </c>
      <c r="F569" t="s">
        <v>9</v>
      </c>
      <c r="G569">
        <v>2017</v>
      </c>
      <c r="H569" t="s">
        <v>33</v>
      </c>
      <c r="I569" t="s">
        <v>9</v>
      </c>
      <c r="J569" t="s">
        <v>141</v>
      </c>
      <c r="K569">
        <v>89332.39</v>
      </c>
    </row>
    <row r="570" spans="1:11" x14ac:dyDescent="0.35">
      <c r="A570" t="s">
        <v>12</v>
      </c>
      <c r="B570">
        <v>89332.39</v>
      </c>
      <c r="C570">
        <v>1700.97</v>
      </c>
      <c r="D570">
        <v>13407.5</v>
      </c>
      <c r="E570">
        <f>SUM(energy_project_total_consumption__3[[#This Row],[Water]]+energy_project_total_consumption__3[[#This Row],[Gas]]+energy_project_total_consumption__3[[#This Row],[Electricity]])</f>
        <v>104440.86</v>
      </c>
      <c r="F570" t="s">
        <v>9</v>
      </c>
      <c r="G570">
        <v>2017</v>
      </c>
      <c r="H570" t="s">
        <v>33</v>
      </c>
      <c r="I570" t="s">
        <v>9</v>
      </c>
      <c r="J570" t="s">
        <v>142</v>
      </c>
      <c r="K570">
        <v>1700.97</v>
      </c>
    </row>
    <row r="571" spans="1:11" x14ac:dyDescent="0.35">
      <c r="A571" t="s">
        <v>12</v>
      </c>
      <c r="B571">
        <v>89332.39</v>
      </c>
      <c r="C571">
        <v>1700.97</v>
      </c>
      <c r="D571">
        <v>13407.5</v>
      </c>
      <c r="E571">
        <f>SUM(energy_project_total_consumption__3[[#This Row],[Water]]+energy_project_total_consumption__3[[#This Row],[Gas]]+energy_project_total_consumption__3[[#This Row],[Electricity]])</f>
        <v>104440.86</v>
      </c>
      <c r="F571" t="s">
        <v>9</v>
      </c>
      <c r="G571">
        <v>2017</v>
      </c>
      <c r="H571" t="s">
        <v>33</v>
      </c>
      <c r="I571" t="s">
        <v>9</v>
      </c>
      <c r="J571" t="s">
        <v>143</v>
      </c>
      <c r="K571">
        <v>13407.5</v>
      </c>
    </row>
    <row r="572" spans="1:11" x14ac:dyDescent="0.35">
      <c r="A572" t="s">
        <v>13</v>
      </c>
      <c r="B572">
        <v>115759.58</v>
      </c>
      <c r="C572">
        <v>1352.84</v>
      </c>
      <c r="D572">
        <v>13451.52</v>
      </c>
      <c r="E572">
        <f>SUM(energy_project_total_consumption__3[[#This Row],[Water]]+energy_project_total_consumption__3[[#This Row],[Gas]]+energy_project_total_consumption__3[[#This Row],[Electricity]])</f>
        <v>130563.94</v>
      </c>
      <c r="F572" t="s">
        <v>14</v>
      </c>
      <c r="G572">
        <v>2017</v>
      </c>
      <c r="H572" t="s">
        <v>33</v>
      </c>
      <c r="I572" t="s">
        <v>15</v>
      </c>
      <c r="J572" t="s">
        <v>141</v>
      </c>
      <c r="K572">
        <v>115759.58</v>
      </c>
    </row>
    <row r="573" spans="1:11" x14ac:dyDescent="0.35">
      <c r="A573" t="s">
        <v>13</v>
      </c>
      <c r="B573">
        <v>115759.58</v>
      </c>
      <c r="C573">
        <v>1352.84</v>
      </c>
      <c r="D573">
        <v>13451.52</v>
      </c>
      <c r="E573">
        <f>SUM(energy_project_total_consumption__3[[#This Row],[Water]]+energy_project_total_consumption__3[[#This Row],[Gas]]+energy_project_total_consumption__3[[#This Row],[Electricity]])</f>
        <v>130563.94</v>
      </c>
      <c r="F573" t="s">
        <v>14</v>
      </c>
      <c r="G573">
        <v>2017</v>
      </c>
      <c r="H573" t="s">
        <v>33</v>
      </c>
      <c r="I573" t="s">
        <v>15</v>
      </c>
      <c r="J573" t="s">
        <v>142</v>
      </c>
      <c r="K573">
        <v>1352.84</v>
      </c>
    </row>
    <row r="574" spans="1:11" x14ac:dyDescent="0.35">
      <c r="A574" t="s">
        <v>13</v>
      </c>
      <c r="B574">
        <v>115759.58</v>
      </c>
      <c r="C574">
        <v>1352.84</v>
      </c>
      <c r="D574">
        <v>13451.52</v>
      </c>
      <c r="E574">
        <f>SUM(energy_project_total_consumption__3[[#This Row],[Water]]+energy_project_total_consumption__3[[#This Row],[Gas]]+energy_project_total_consumption__3[[#This Row],[Electricity]])</f>
        <v>130563.94</v>
      </c>
      <c r="F574" t="s">
        <v>14</v>
      </c>
      <c r="G574">
        <v>2017</v>
      </c>
      <c r="H574" t="s">
        <v>33</v>
      </c>
      <c r="I574" t="s">
        <v>15</v>
      </c>
      <c r="J574" t="s">
        <v>143</v>
      </c>
      <c r="K574">
        <v>13451.52</v>
      </c>
    </row>
    <row r="575" spans="1:11" x14ac:dyDescent="0.35">
      <c r="A575" t="s">
        <v>16</v>
      </c>
      <c r="B575">
        <v>77056.39</v>
      </c>
      <c r="C575">
        <v>1739.41</v>
      </c>
      <c r="D575">
        <v>12134.02</v>
      </c>
      <c r="E575">
        <f>SUM(energy_project_total_consumption__3[[#This Row],[Water]]+energy_project_total_consumption__3[[#This Row],[Gas]]+energy_project_total_consumption__3[[#This Row],[Electricity]])</f>
        <v>90929.82</v>
      </c>
      <c r="F575" t="s">
        <v>17</v>
      </c>
      <c r="G575">
        <v>2017</v>
      </c>
      <c r="H575" t="s">
        <v>33</v>
      </c>
      <c r="I575" t="s">
        <v>18</v>
      </c>
      <c r="J575" t="s">
        <v>141</v>
      </c>
      <c r="K575">
        <v>77056.39</v>
      </c>
    </row>
    <row r="576" spans="1:11" x14ac:dyDescent="0.35">
      <c r="A576" t="s">
        <v>16</v>
      </c>
      <c r="B576">
        <v>77056.39</v>
      </c>
      <c r="C576">
        <v>1739.41</v>
      </c>
      <c r="D576">
        <v>12134.02</v>
      </c>
      <c r="E576">
        <f>SUM(energy_project_total_consumption__3[[#This Row],[Water]]+energy_project_total_consumption__3[[#This Row],[Gas]]+energy_project_total_consumption__3[[#This Row],[Electricity]])</f>
        <v>90929.82</v>
      </c>
      <c r="F576" t="s">
        <v>17</v>
      </c>
      <c r="G576">
        <v>2017</v>
      </c>
      <c r="H576" t="s">
        <v>33</v>
      </c>
      <c r="I576" t="s">
        <v>18</v>
      </c>
      <c r="J576" t="s">
        <v>142</v>
      </c>
      <c r="K576">
        <v>1739.41</v>
      </c>
    </row>
    <row r="577" spans="1:11" x14ac:dyDescent="0.35">
      <c r="A577" t="s">
        <v>16</v>
      </c>
      <c r="B577">
        <v>77056.39</v>
      </c>
      <c r="C577">
        <v>1739.41</v>
      </c>
      <c r="D577">
        <v>12134.02</v>
      </c>
      <c r="E577">
        <f>SUM(energy_project_total_consumption__3[[#This Row],[Water]]+energy_project_total_consumption__3[[#This Row],[Gas]]+energy_project_total_consumption__3[[#This Row],[Electricity]])</f>
        <v>90929.82</v>
      </c>
      <c r="F577" t="s">
        <v>17</v>
      </c>
      <c r="G577">
        <v>2017</v>
      </c>
      <c r="H577" t="s">
        <v>33</v>
      </c>
      <c r="I577" t="s">
        <v>18</v>
      </c>
      <c r="J577" t="s">
        <v>143</v>
      </c>
      <c r="K577">
        <v>12134.02</v>
      </c>
    </row>
    <row r="578" spans="1:11" x14ac:dyDescent="0.35">
      <c r="A578" t="s">
        <v>19</v>
      </c>
      <c r="B578">
        <v>117038.02</v>
      </c>
      <c r="C578">
        <v>1576.97</v>
      </c>
      <c r="D578">
        <v>12170.91</v>
      </c>
      <c r="E578">
        <f>SUM(energy_project_total_consumption__3[[#This Row],[Water]]+energy_project_total_consumption__3[[#This Row],[Gas]]+energy_project_total_consumption__3[[#This Row],[Electricity]])</f>
        <v>130785.90000000001</v>
      </c>
      <c r="F578" t="s">
        <v>20</v>
      </c>
      <c r="G578">
        <v>2017</v>
      </c>
      <c r="H578" t="s">
        <v>33</v>
      </c>
      <c r="I578" t="s">
        <v>21</v>
      </c>
      <c r="J578" t="s">
        <v>141</v>
      </c>
      <c r="K578">
        <v>117038.02</v>
      </c>
    </row>
    <row r="579" spans="1:11" x14ac:dyDescent="0.35">
      <c r="A579" t="s">
        <v>19</v>
      </c>
      <c r="B579">
        <v>117038.02</v>
      </c>
      <c r="C579">
        <v>1576.97</v>
      </c>
      <c r="D579">
        <v>12170.91</v>
      </c>
      <c r="E579">
        <f>SUM(energy_project_total_consumption__3[[#This Row],[Water]]+energy_project_total_consumption__3[[#This Row],[Gas]]+energy_project_total_consumption__3[[#This Row],[Electricity]])</f>
        <v>130785.90000000001</v>
      </c>
      <c r="F579" t="s">
        <v>20</v>
      </c>
      <c r="G579">
        <v>2017</v>
      </c>
      <c r="H579" t="s">
        <v>33</v>
      </c>
      <c r="I579" t="s">
        <v>21</v>
      </c>
      <c r="J579" t="s">
        <v>142</v>
      </c>
      <c r="K579">
        <v>1576.97</v>
      </c>
    </row>
    <row r="580" spans="1:11" x14ac:dyDescent="0.35">
      <c r="A580" t="s">
        <v>19</v>
      </c>
      <c r="B580">
        <v>117038.02</v>
      </c>
      <c r="C580">
        <v>1576.97</v>
      </c>
      <c r="D580">
        <v>12170.91</v>
      </c>
      <c r="E580">
        <f>SUM(energy_project_total_consumption__3[[#This Row],[Water]]+energy_project_total_consumption__3[[#This Row],[Gas]]+energy_project_total_consumption__3[[#This Row],[Electricity]])</f>
        <v>130785.90000000001</v>
      </c>
      <c r="F580" t="s">
        <v>20</v>
      </c>
      <c r="G580">
        <v>2017</v>
      </c>
      <c r="H580" t="s">
        <v>33</v>
      </c>
      <c r="I580" t="s">
        <v>21</v>
      </c>
      <c r="J580" t="s">
        <v>143</v>
      </c>
      <c r="K580">
        <v>12170.91</v>
      </c>
    </row>
    <row r="581" spans="1:11" x14ac:dyDescent="0.35">
      <c r="A581" t="s">
        <v>22</v>
      </c>
      <c r="B581">
        <v>90964.23</v>
      </c>
      <c r="C581">
        <v>1776.92</v>
      </c>
      <c r="D581">
        <v>11185.42</v>
      </c>
      <c r="E581">
        <f>SUM(energy_project_total_consumption__3[[#This Row],[Water]]+energy_project_total_consumption__3[[#This Row],[Gas]]+energy_project_total_consumption__3[[#This Row],[Electricity]])</f>
        <v>103926.56999999999</v>
      </c>
      <c r="F581" t="s">
        <v>23</v>
      </c>
      <c r="G581">
        <v>2017</v>
      </c>
      <c r="H581" t="s">
        <v>33</v>
      </c>
      <c r="I581" t="s">
        <v>24</v>
      </c>
      <c r="J581" t="s">
        <v>141</v>
      </c>
      <c r="K581">
        <v>90964.23</v>
      </c>
    </row>
    <row r="582" spans="1:11" x14ac:dyDescent="0.35">
      <c r="A582" t="s">
        <v>22</v>
      </c>
      <c r="B582">
        <v>90964.23</v>
      </c>
      <c r="C582">
        <v>1776.92</v>
      </c>
      <c r="D582">
        <v>11185.42</v>
      </c>
      <c r="E582">
        <f>SUM(energy_project_total_consumption__3[[#This Row],[Water]]+energy_project_total_consumption__3[[#This Row],[Gas]]+energy_project_total_consumption__3[[#This Row],[Electricity]])</f>
        <v>103926.56999999999</v>
      </c>
      <c r="F582" t="s">
        <v>23</v>
      </c>
      <c r="G582">
        <v>2017</v>
      </c>
      <c r="H582" t="s">
        <v>33</v>
      </c>
      <c r="I582" t="s">
        <v>24</v>
      </c>
      <c r="J582" t="s">
        <v>142</v>
      </c>
      <c r="K582">
        <v>1776.92</v>
      </c>
    </row>
    <row r="583" spans="1:11" x14ac:dyDescent="0.35">
      <c r="A583" t="s">
        <v>22</v>
      </c>
      <c r="B583">
        <v>90964.23</v>
      </c>
      <c r="C583">
        <v>1776.92</v>
      </c>
      <c r="D583">
        <v>11185.42</v>
      </c>
      <c r="E583">
        <f>SUM(energy_project_total_consumption__3[[#This Row],[Water]]+energy_project_total_consumption__3[[#This Row],[Gas]]+energy_project_total_consumption__3[[#This Row],[Electricity]])</f>
        <v>103926.56999999999</v>
      </c>
      <c r="F583" t="s">
        <v>23</v>
      </c>
      <c r="G583">
        <v>2017</v>
      </c>
      <c r="H583" t="s">
        <v>33</v>
      </c>
      <c r="I583" t="s">
        <v>24</v>
      </c>
      <c r="J583" t="s">
        <v>143</v>
      </c>
      <c r="K583">
        <v>11185.42</v>
      </c>
    </row>
    <row r="584" spans="1:11" x14ac:dyDescent="0.35">
      <c r="A584" t="s">
        <v>25</v>
      </c>
      <c r="B584">
        <v>73053.98</v>
      </c>
      <c r="C584">
        <v>1454.21</v>
      </c>
      <c r="D584">
        <v>14832.57</v>
      </c>
      <c r="E584">
        <f>SUM(energy_project_total_consumption__3[[#This Row],[Water]]+energy_project_total_consumption__3[[#This Row],[Gas]]+energy_project_total_consumption__3[[#This Row],[Electricity]])</f>
        <v>89340.760000000009</v>
      </c>
      <c r="F584" t="s">
        <v>17</v>
      </c>
      <c r="G584">
        <v>2017</v>
      </c>
      <c r="H584" t="s">
        <v>33</v>
      </c>
      <c r="I584" t="s">
        <v>18</v>
      </c>
      <c r="J584" t="s">
        <v>141</v>
      </c>
      <c r="K584">
        <v>73053.98</v>
      </c>
    </row>
    <row r="585" spans="1:11" x14ac:dyDescent="0.35">
      <c r="A585" t="s">
        <v>25</v>
      </c>
      <c r="B585">
        <v>73053.98</v>
      </c>
      <c r="C585">
        <v>1454.21</v>
      </c>
      <c r="D585">
        <v>14832.57</v>
      </c>
      <c r="E585">
        <f>SUM(energy_project_total_consumption__3[[#This Row],[Water]]+energy_project_total_consumption__3[[#This Row],[Gas]]+energy_project_total_consumption__3[[#This Row],[Electricity]])</f>
        <v>89340.760000000009</v>
      </c>
      <c r="F585" t="s">
        <v>17</v>
      </c>
      <c r="G585">
        <v>2017</v>
      </c>
      <c r="H585" t="s">
        <v>33</v>
      </c>
      <c r="I585" t="s">
        <v>18</v>
      </c>
      <c r="J585" t="s">
        <v>142</v>
      </c>
      <c r="K585">
        <v>1454.21</v>
      </c>
    </row>
    <row r="586" spans="1:11" x14ac:dyDescent="0.35">
      <c r="A586" t="s">
        <v>25</v>
      </c>
      <c r="B586">
        <v>73053.98</v>
      </c>
      <c r="C586">
        <v>1454.21</v>
      </c>
      <c r="D586">
        <v>14832.57</v>
      </c>
      <c r="E586">
        <f>SUM(energy_project_total_consumption__3[[#This Row],[Water]]+energy_project_total_consumption__3[[#This Row],[Gas]]+energy_project_total_consumption__3[[#This Row],[Electricity]])</f>
        <v>89340.760000000009</v>
      </c>
      <c r="F586" t="s">
        <v>17</v>
      </c>
      <c r="G586">
        <v>2017</v>
      </c>
      <c r="H586" t="s">
        <v>33</v>
      </c>
      <c r="I586" t="s">
        <v>18</v>
      </c>
      <c r="J586" t="s">
        <v>143</v>
      </c>
      <c r="K586">
        <v>14832.57</v>
      </c>
    </row>
    <row r="587" spans="1:11" x14ac:dyDescent="0.35">
      <c r="A587" t="s">
        <v>26</v>
      </c>
      <c r="B587">
        <v>125554.34</v>
      </c>
      <c r="C587">
        <v>1819.08</v>
      </c>
      <c r="D587">
        <v>16537.57</v>
      </c>
      <c r="E587">
        <f>SUM(energy_project_total_consumption__3[[#This Row],[Water]]+energy_project_total_consumption__3[[#This Row],[Gas]]+energy_project_total_consumption__3[[#This Row],[Electricity]])</f>
        <v>143910.99</v>
      </c>
      <c r="F587" t="s">
        <v>17</v>
      </c>
      <c r="G587">
        <v>2017</v>
      </c>
      <c r="H587" t="s">
        <v>33</v>
      </c>
      <c r="I587" t="s">
        <v>18</v>
      </c>
      <c r="J587" t="s">
        <v>141</v>
      </c>
      <c r="K587">
        <v>125554.34</v>
      </c>
    </row>
    <row r="588" spans="1:11" x14ac:dyDescent="0.35">
      <c r="A588" t="s">
        <v>26</v>
      </c>
      <c r="B588">
        <v>125554.34</v>
      </c>
      <c r="C588">
        <v>1819.08</v>
      </c>
      <c r="D588">
        <v>16537.57</v>
      </c>
      <c r="E588">
        <f>SUM(energy_project_total_consumption__3[[#This Row],[Water]]+energy_project_total_consumption__3[[#This Row],[Gas]]+energy_project_total_consumption__3[[#This Row],[Electricity]])</f>
        <v>143910.99</v>
      </c>
      <c r="F588" t="s">
        <v>17</v>
      </c>
      <c r="G588">
        <v>2017</v>
      </c>
      <c r="H588" t="s">
        <v>33</v>
      </c>
      <c r="I588" t="s">
        <v>18</v>
      </c>
      <c r="J588" t="s">
        <v>142</v>
      </c>
      <c r="K588">
        <v>1819.08</v>
      </c>
    </row>
    <row r="589" spans="1:11" x14ac:dyDescent="0.35">
      <c r="A589" t="s">
        <v>26</v>
      </c>
      <c r="B589">
        <v>125554.34</v>
      </c>
      <c r="C589">
        <v>1819.08</v>
      </c>
      <c r="D589">
        <v>16537.57</v>
      </c>
      <c r="E589">
        <f>SUM(energy_project_total_consumption__3[[#This Row],[Water]]+energy_project_total_consumption__3[[#This Row],[Gas]]+energy_project_total_consumption__3[[#This Row],[Electricity]])</f>
        <v>143910.99</v>
      </c>
      <c r="F589" t="s">
        <v>17</v>
      </c>
      <c r="G589">
        <v>2017</v>
      </c>
      <c r="H589" t="s">
        <v>33</v>
      </c>
      <c r="I589" t="s">
        <v>18</v>
      </c>
      <c r="J589" t="s">
        <v>143</v>
      </c>
      <c r="K589">
        <v>16537.57</v>
      </c>
    </row>
    <row r="590" spans="1:11" x14ac:dyDescent="0.35">
      <c r="A590" t="s">
        <v>27</v>
      </c>
      <c r="B590">
        <v>81571.539999999994</v>
      </c>
      <c r="C590">
        <v>1095.54</v>
      </c>
      <c r="D590">
        <v>8409.68</v>
      </c>
      <c r="E590">
        <f>SUM(energy_project_total_consumption__3[[#This Row],[Water]]+energy_project_total_consumption__3[[#This Row],[Gas]]+energy_project_total_consumption__3[[#This Row],[Electricity]])</f>
        <v>91076.75999999998</v>
      </c>
      <c r="F590" t="s">
        <v>14</v>
      </c>
      <c r="G590">
        <v>2017</v>
      </c>
      <c r="H590" t="s">
        <v>33</v>
      </c>
      <c r="I590" t="s">
        <v>15</v>
      </c>
      <c r="J590" t="s">
        <v>141</v>
      </c>
      <c r="K590">
        <v>81571.539999999994</v>
      </c>
    </row>
    <row r="591" spans="1:11" x14ac:dyDescent="0.35">
      <c r="A591" t="s">
        <v>27</v>
      </c>
      <c r="B591">
        <v>81571.539999999994</v>
      </c>
      <c r="C591">
        <v>1095.54</v>
      </c>
      <c r="D591">
        <v>8409.68</v>
      </c>
      <c r="E591">
        <f>SUM(energy_project_total_consumption__3[[#This Row],[Water]]+energy_project_total_consumption__3[[#This Row],[Gas]]+energy_project_total_consumption__3[[#This Row],[Electricity]])</f>
        <v>91076.75999999998</v>
      </c>
      <c r="F591" t="s">
        <v>14</v>
      </c>
      <c r="G591">
        <v>2017</v>
      </c>
      <c r="H591" t="s">
        <v>33</v>
      </c>
      <c r="I591" t="s">
        <v>15</v>
      </c>
      <c r="J591" t="s">
        <v>142</v>
      </c>
      <c r="K591">
        <v>1095.54</v>
      </c>
    </row>
    <row r="592" spans="1:11" x14ac:dyDescent="0.35">
      <c r="A592" t="s">
        <v>27</v>
      </c>
      <c r="B592">
        <v>81571.539999999994</v>
      </c>
      <c r="C592">
        <v>1095.54</v>
      </c>
      <c r="D592">
        <v>8409.68</v>
      </c>
      <c r="E592">
        <f>SUM(energy_project_total_consumption__3[[#This Row],[Water]]+energy_project_total_consumption__3[[#This Row],[Gas]]+energy_project_total_consumption__3[[#This Row],[Electricity]])</f>
        <v>91076.75999999998</v>
      </c>
      <c r="F592" t="s">
        <v>14</v>
      </c>
      <c r="G592">
        <v>2017</v>
      </c>
      <c r="H592" t="s">
        <v>33</v>
      </c>
      <c r="I592" t="s">
        <v>15</v>
      </c>
      <c r="J592" t="s">
        <v>143</v>
      </c>
      <c r="K592">
        <v>8409.68</v>
      </c>
    </row>
    <row r="593" spans="1:11" x14ac:dyDescent="0.35">
      <c r="A593" t="s">
        <v>28</v>
      </c>
      <c r="B593">
        <v>139134.51</v>
      </c>
      <c r="C593">
        <v>1704.38</v>
      </c>
      <c r="D593">
        <v>11771.32</v>
      </c>
      <c r="E593">
        <f>SUM(energy_project_total_consumption__3[[#This Row],[Water]]+energy_project_total_consumption__3[[#This Row],[Gas]]+energy_project_total_consumption__3[[#This Row],[Electricity]])</f>
        <v>152610.21000000002</v>
      </c>
      <c r="F593" t="s">
        <v>14</v>
      </c>
      <c r="G593">
        <v>2017</v>
      </c>
      <c r="H593" t="s">
        <v>33</v>
      </c>
      <c r="I593" t="s">
        <v>15</v>
      </c>
      <c r="J593" t="s">
        <v>141</v>
      </c>
      <c r="K593">
        <v>139134.51</v>
      </c>
    </row>
    <row r="594" spans="1:11" x14ac:dyDescent="0.35">
      <c r="A594" t="s">
        <v>28</v>
      </c>
      <c r="B594">
        <v>139134.51</v>
      </c>
      <c r="C594">
        <v>1704.38</v>
      </c>
      <c r="D594">
        <v>11771.32</v>
      </c>
      <c r="E594">
        <f>SUM(energy_project_total_consumption__3[[#This Row],[Water]]+energy_project_total_consumption__3[[#This Row],[Gas]]+energy_project_total_consumption__3[[#This Row],[Electricity]])</f>
        <v>152610.21000000002</v>
      </c>
      <c r="F594" t="s">
        <v>14</v>
      </c>
      <c r="G594">
        <v>2017</v>
      </c>
      <c r="H594" t="s">
        <v>33</v>
      </c>
      <c r="I594" t="s">
        <v>15</v>
      </c>
      <c r="J594" t="s">
        <v>142</v>
      </c>
      <c r="K594">
        <v>1704.38</v>
      </c>
    </row>
    <row r="595" spans="1:11" x14ac:dyDescent="0.35">
      <c r="A595" t="s">
        <v>28</v>
      </c>
      <c r="B595">
        <v>139134.51</v>
      </c>
      <c r="C595">
        <v>1704.38</v>
      </c>
      <c r="D595">
        <v>11771.32</v>
      </c>
      <c r="E595">
        <f>SUM(energy_project_total_consumption__3[[#This Row],[Water]]+energy_project_total_consumption__3[[#This Row],[Gas]]+energy_project_total_consumption__3[[#This Row],[Electricity]])</f>
        <v>152610.21000000002</v>
      </c>
      <c r="F595" t="s">
        <v>14</v>
      </c>
      <c r="G595">
        <v>2017</v>
      </c>
      <c r="H595" t="s">
        <v>33</v>
      </c>
      <c r="I595" t="s">
        <v>15</v>
      </c>
      <c r="J595" t="s">
        <v>143</v>
      </c>
      <c r="K595">
        <v>11771.32</v>
      </c>
    </row>
    <row r="596" spans="1:11" x14ac:dyDescent="0.35">
      <c r="A596" t="s">
        <v>8</v>
      </c>
      <c r="B596">
        <v>117254.71</v>
      </c>
      <c r="C596">
        <v>1365.24</v>
      </c>
      <c r="D596">
        <v>7785.96</v>
      </c>
      <c r="E596">
        <f>SUM(energy_project_total_consumption__3[[#This Row],[Water]]+energy_project_total_consumption__3[[#This Row],[Gas]]+energy_project_total_consumption__3[[#This Row],[Electricity]])</f>
        <v>126405.91000000002</v>
      </c>
      <c r="F596" t="s">
        <v>9</v>
      </c>
      <c r="G596">
        <v>2017</v>
      </c>
      <c r="H596" t="s">
        <v>34</v>
      </c>
      <c r="I596" t="s">
        <v>9</v>
      </c>
      <c r="J596" t="s">
        <v>141</v>
      </c>
      <c r="K596">
        <v>117254.71</v>
      </c>
    </row>
    <row r="597" spans="1:11" x14ac:dyDescent="0.35">
      <c r="A597" t="s">
        <v>8</v>
      </c>
      <c r="B597">
        <v>117254.71</v>
      </c>
      <c r="C597">
        <v>1365.24</v>
      </c>
      <c r="D597">
        <v>7785.96</v>
      </c>
      <c r="E597">
        <f>SUM(energy_project_total_consumption__3[[#This Row],[Water]]+energy_project_total_consumption__3[[#This Row],[Gas]]+energy_project_total_consumption__3[[#This Row],[Electricity]])</f>
        <v>126405.91000000002</v>
      </c>
      <c r="F597" t="s">
        <v>9</v>
      </c>
      <c r="G597">
        <v>2017</v>
      </c>
      <c r="H597" t="s">
        <v>34</v>
      </c>
      <c r="I597" t="s">
        <v>9</v>
      </c>
      <c r="J597" t="s">
        <v>142</v>
      </c>
      <c r="K597">
        <v>1365.24</v>
      </c>
    </row>
    <row r="598" spans="1:11" x14ac:dyDescent="0.35">
      <c r="A598" t="s">
        <v>8</v>
      </c>
      <c r="B598">
        <v>117254.71</v>
      </c>
      <c r="C598">
        <v>1365.24</v>
      </c>
      <c r="D598">
        <v>7785.96</v>
      </c>
      <c r="E598">
        <f>SUM(energy_project_total_consumption__3[[#This Row],[Water]]+energy_project_total_consumption__3[[#This Row],[Gas]]+energy_project_total_consumption__3[[#This Row],[Electricity]])</f>
        <v>126405.91000000002</v>
      </c>
      <c r="F598" t="s">
        <v>9</v>
      </c>
      <c r="G598">
        <v>2017</v>
      </c>
      <c r="H598" t="s">
        <v>34</v>
      </c>
      <c r="I598" t="s">
        <v>9</v>
      </c>
      <c r="J598" t="s">
        <v>143</v>
      </c>
      <c r="K598">
        <v>7785.96</v>
      </c>
    </row>
    <row r="599" spans="1:11" x14ac:dyDescent="0.35">
      <c r="A599" t="s">
        <v>11</v>
      </c>
      <c r="B599">
        <v>101458.66</v>
      </c>
      <c r="C599">
        <v>1506.29</v>
      </c>
      <c r="D599">
        <v>8221.82</v>
      </c>
      <c r="E599">
        <f>SUM(energy_project_total_consumption__3[[#This Row],[Water]]+energy_project_total_consumption__3[[#This Row],[Gas]]+energy_project_total_consumption__3[[#This Row],[Electricity]])</f>
        <v>111186.76999999999</v>
      </c>
      <c r="F599" t="s">
        <v>9</v>
      </c>
      <c r="G599">
        <v>2017</v>
      </c>
      <c r="H599" t="s">
        <v>34</v>
      </c>
      <c r="I599" t="s">
        <v>9</v>
      </c>
      <c r="J599" t="s">
        <v>141</v>
      </c>
      <c r="K599">
        <v>101458.66</v>
      </c>
    </row>
    <row r="600" spans="1:11" x14ac:dyDescent="0.35">
      <c r="A600" t="s">
        <v>11</v>
      </c>
      <c r="B600">
        <v>101458.66</v>
      </c>
      <c r="C600">
        <v>1506.29</v>
      </c>
      <c r="D600">
        <v>8221.82</v>
      </c>
      <c r="E600">
        <f>SUM(energy_project_total_consumption__3[[#This Row],[Water]]+energy_project_total_consumption__3[[#This Row],[Gas]]+energy_project_total_consumption__3[[#This Row],[Electricity]])</f>
        <v>111186.76999999999</v>
      </c>
      <c r="F600" t="s">
        <v>9</v>
      </c>
      <c r="G600">
        <v>2017</v>
      </c>
      <c r="H600" t="s">
        <v>34</v>
      </c>
      <c r="I600" t="s">
        <v>9</v>
      </c>
      <c r="J600" t="s">
        <v>142</v>
      </c>
      <c r="K600">
        <v>1506.29</v>
      </c>
    </row>
    <row r="601" spans="1:11" x14ac:dyDescent="0.35">
      <c r="A601" t="s">
        <v>11</v>
      </c>
      <c r="B601">
        <v>101458.66</v>
      </c>
      <c r="C601">
        <v>1506.29</v>
      </c>
      <c r="D601">
        <v>8221.82</v>
      </c>
      <c r="E601">
        <f>SUM(energy_project_total_consumption__3[[#This Row],[Water]]+energy_project_total_consumption__3[[#This Row],[Gas]]+energy_project_total_consumption__3[[#This Row],[Electricity]])</f>
        <v>111186.76999999999</v>
      </c>
      <c r="F601" t="s">
        <v>9</v>
      </c>
      <c r="G601">
        <v>2017</v>
      </c>
      <c r="H601" t="s">
        <v>34</v>
      </c>
      <c r="I601" t="s">
        <v>9</v>
      </c>
      <c r="J601" t="s">
        <v>143</v>
      </c>
      <c r="K601">
        <v>8221.82</v>
      </c>
    </row>
    <row r="602" spans="1:11" x14ac:dyDescent="0.35">
      <c r="A602" t="s">
        <v>12</v>
      </c>
      <c r="B602">
        <v>129041.84</v>
      </c>
      <c r="C602">
        <v>1696.63</v>
      </c>
      <c r="D602">
        <v>7771.08</v>
      </c>
      <c r="E602">
        <f>SUM(energy_project_total_consumption__3[[#This Row],[Water]]+energy_project_total_consumption__3[[#This Row],[Gas]]+energy_project_total_consumption__3[[#This Row],[Electricity]])</f>
        <v>138509.54999999999</v>
      </c>
      <c r="F602" t="s">
        <v>9</v>
      </c>
      <c r="G602">
        <v>2017</v>
      </c>
      <c r="H602" t="s">
        <v>34</v>
      </c>
      <c r="I602" t="s">
        <v>9</v>
      </c>
      <c r="J602" t="s">
        <v>141</v>
      </c>
      <c r="K602">
        <v>129041.84</v>
      </c>
    </row>
    <row r="603" spans="1:11" x14ac:dyDescent="0.35">
      <c r="A603" t="s">
        <v>12</v>
      </c>
      <c r="B603">
        <v>129041.84</v>
      </c>
      <c r="C603">
        <v>1696.63</v>
      </c>
      <c r="D603">
        <v>7771.08</v>
      </c>
      <c r="E603">
        <f>SUM(energy_project_total_consumption__3[[#This Row],[Water]]+energy_project_total_consumption__3[[#This Row],[Gas]]+energy_project_total_consumption__3[[#This Row],[Electricity]])</f>
        <v>138509.54999999999</v>
      </c>
      <c r="F603" t="s">
        <v>9</v>
      </c>
      <c r="G603">
        <v>2017</v>
      </c>
      <c r="H603" t="s">
        <v>34</v>
      </c>
      <c r="I603" t="s">
        <v>9</v>
      </c>
      <c r="J603" t="s">
        <v>142</v>
      </c>
      <c r="K603">
        <v>1696.63</v>
      </c>
    </row>
    <row r="604" spans="1:11" x14ac:dyDescent="0.35">
      <c r="A604" t="s">
        <v>12</v>
      </c>
      <c r="B604">
        <v>129041.84</v>
      </c>
      <c r="C604">
        <v>1696.63</v>
      </c>
      <c r="D604">
        <v>7771.08</v>
      </c>
      <c r="E604">
        <f>SUM(energy_project_total_consumption__3[[#This Row],[Water]]+energy_project_total_consumption__3[[#This Row],[Gas]]+energy_project_total_consumption__3[[#This Row],[Electricity]])</f>
        <v>138509.54999999999</v>
      </c>
      <c r="F604" t="s">
        <v>9</v>
      </c>
      <c r="G604">
        <v>2017</v>
      </c>
      <c r="H604" t="s">
        <v>34</v>
      </c>
      <c r="I604" t="s">
        <v>9</v>
      </c>
      <c r="J604" t="s">
        <v>143</v>
      </c>
      <c r="K604">
        <v>7771.08</v>
      </c>
    </row>
    <row r="605" spans="1:11" x14ac:dyDescent="0.35">
      <c r="A605" t="s">
        <v>13</v>
      </c>
      <c r="B605">
        <v>69161.929999999993</v>
      </c>
      <c r="C605">
        <v>1862.79</v>
      </c>
      <c r="D605">
        <v>11074.44</v>
      </c>
      <c r="E605">
        <f>SUM(energy_project_total_consumption__3[[#This Row],[Water]]+energy_project_total_consumption__3[[#This Row],[Gas]]+energy_project_total_consumption__3[[#This Row],[Electricity]])</f>
        <v>82099.159999999989</v>
      </c>
      <c r="F605" t="s">
        <v>14</v>
      </c>
      <c r="G605">
        <v>2017</v>
      </c>
      <c r="H605" t="s">
        <v>34</v>
      </c>
      <c r="I605" t="s">
        <v>15</v>
      </c>
      <c r="J605" t="s">
        <v>141</v>
      </c>
      <c r="K605">
        <v>69161.929999999993</v>
      </c>
    </row>
    <row r="606" spans="1:11" x14ac:dyDescent="0.35">
      <c r="A606" t="s">
        <v>13</v>
      </c>
      <c r="B606">
        <v>69161.929999999993</v>
      </c>
      <c r="C606">
        <v>1862.79</v>
      </c>
      <c r="D606">
        <v>11074.44</v>
      </c>
      <c r="E606">
        <f>SUM(energy_project_total_consumption__3[[#This Row],[Water]]+energy_project_total_consumption__3[[#This Row],[Gas]]+energy_project_total_consumption__3[[#This Row],[Electricity]])</f>
        <v>82099.159999999989</v>
      </c>
      <c r="F606" t="s">
        <v>14</v>
      </c>
      <c r="G606">
        <v>2017</v>
      </c>
      <c r="H606" t="s">
        <v>34</v>
      </c>
      <c r="I606" t="s">
        <v>15</v>
      </c>
      <c r="J606" t="s">
        <v>142</v>
      </c>
      <c r="K606">
        <v>1862.79</v>
      </c>
    </row>
    <row r="607" spans="1:11" x14ac:dyDescent="0.35">
      <c r="A607" t="s">
        <v>13</v>
      </c>
      <c r="B607">
        <v>69161.929999999993</v>
      </c>
      <c r="C607">
        <v>1862.79</v>
      </c>
      <c r="D607">
        <v>11074.44</v>
      </c>
      <c r="E607">
        <f>SUM(energy_project_total_consumption__3[[#This Row],[Water]]+energy_project_total_consumption__3[[#This Row],[Gas]]+energy_project_total_consumption__3[[#This Row],[Electricity]])</f>
        <v>82099.159999999989</v>
      </c>
      <c r="F607" t="s">
        <v>14</v>
      </c>
      <c r="G607">
        <v>2017</v>
      </c>
      <c r="H607" t="s">
        <v>34</v>
      </c>
      <c r="I607" t="s">
        <v>15</v>
      </c>
      <c r="J607" t="s">
        <v>143</v>
      </c>
      <c r="K607">
        <v>11074.44</v>
      </c>
    </row>
    <row r="608" spans="1:11" x14ac:dyDescent="0.35">
      <c r="A608" t="s">
        <v>16</v>
      </c>
      <c r="B608">
        <v>75675.34</v>
      </c>
      <c r="C608">
        <v>1482.11</v>
      </c>
      <c r="D608">
        <v>12448.98</v>
      </c>
      <c r="E608">
        <f>SUM(energy_project_total_consumption__3[[#This Row],[Water]]+energy_project_total_consumption__3[[#This Row],[Gas]]+energy_project_total_consumption__3[[#This Row],[Electricity]])</f>
        <v>89606.43</v>
      </c>
      <c r="F608" t="s">
        <v>17</v>
      </c>
      <c r="G608">
        <v>2017</v>
      </c>
      <c r="H608" t="s">
        <v>34</v>
      </c>
      <c r="I608" t="s">
        <v>18</v>
      </c>
      <c r="J608" t="s">
        <v>141</v>
      </c>
      <c r="K608">
        <v>75675.34</v>
      </c>
    </row>
    <row r="609" spans="1:11" x14ac:dyDescent="0.35">
      <c r="A609" t="s">
        <v>16</v>
      </c>
      <c r="B609">
        <v>75675.34</v>
      </c>
      <c r="C609">
        <v>1482.11</v>
      </c>
      <c r="D609">
        <v>12448.98</v>
      </c>
      <c r="E609">
        <f>SUM(energy_project_total_consumption__3[[#This Row],[Water]]+energy_project_total_consumption__3[[#This Row],[Gas]]+energy_project_total_consumption__3[[#This Row],[Electricity]])</f>
        <v>89606.43</v>
      </c>
      <c r="F609" t="s">
        <v>17</v>
      </c>
      <c r="G609">
        <v>2017</v>
      </c>
      <c r="H609" t="s">
        <v>34</v>
      </c>
      <c r="I609" t="s">
        <v>18</v>
      </c>
      <c r="J609" t="s">
        <v>142</v>
      </c>
      <c r="K609">
        <v>1482.11</v>
      </c>
    </row>
    <row r="610" spans="1:11" x14ac:dyDescent="0.35">
      <c r="A610" t="s">
        <v>16</v>
      </c>
      <c r="B610">
        <v>75675.34</v>
      </c>
      <c r="C610">
        <v>1482.11</v>
      </c>
      <c r="D610">
        <v>12448.98</v>
      </c>
      <c r="E610">
        <f>SUM(energy_project_total_consumption__3[[#This Row],[Water]]+energy_project_total_consumption__3[[#This Row],[Gas]]+energy_project_total_consumption__3[[#This Row],[Electricity]])</f>
        <v>89606.43</v>
      </c>
      <c r="F610" t="s">
        <v>17</v>
      </c>
      <c r="G610">
        <v>2017</v>
      </c>
      <c r="H610" t="s">
        <v>34</v>
      </c>
      <c r="I610" t="s">
        <v>18</v>
      </c>
      <c r="J610" t="s">
        <v>143</v>
      </c>
      <c r="K610">
        <v>12448.98</v>
      </c>
    </row>
    <row r="611" spans="1:11" x14ac:dyDescent="0.35">
      <c r="A611" t="s">
        <v>19</v>
      </c>
      <c r="B611">
        <v>97530.96</v>
      </c>
      <c r="C611">
        <v>1649.82</v>
      </c>
      <c r="D611">
        <v>7747.21</v>
      </c>
      <c r="E611">
        <f>SUM(energy_project_total_consumption__3[[#This Row],[Water]]+energy_project_total_consumption__3[[#This Row],[Gas]]+energy_project_total_consumption__3[[#This Row],[Electricity]])</f>
        <v>106927.99000000002</v>
      </c>
      <c r="F611" t="s">
        <v>20</v>
      </c>
      <c r="G611">
        <v>2017</v>
      </c>
      <c r="H611" t="s">
        <v>34</v>
      </c>
      <c r="I611" t="s">
        <v>21</v>
      </c>
      <c r="J611" t="s">
        <v>141</v>
      </c>
      <c r="K611">
        <v>97530.96</v>
      </c>
    </row>
    <row r="612" spans="1:11" x14ac:dyDescent="0.35">
      <c r="A612" t="s">
        <v>19</v>
      </c>
      <c r="B612">
        <v>97530.96</v>
      </c>
      <c r="C612">
        <v>1649.82</v>
      </c>
      <c r="D612">
        <v>7747.21</v>
      </c>
      <c r="E612">
        <f>SUM(energy_project_total_consumption__3[[#This Row],[Water]]+energy_project_total_consumption__3[[#This Row],[Gas]]+energy_project_total_consumption__3[[#This Row],[Electricity]])</f>
        <v>106927.99000000002</v>
      </c>
      <c r="F612" t="s">
        <v>20</v>
      </c>
      <c r="G612">
        <v>2017</v>
      </c>
      <c r="H612" t="s">
        <v>34</v>
      </c>
      <c r="I612" t="s">
        <v>21</v>
      </c>
      <c r="J612" t="s">
        <v>142</v>
      </c>
      <c r="K612">
        <v>1649.82</v>
      </c>
    </row>
    <row r="613" spans="1:11" x14ac:dyDescent="0.35">
      <c r="A613" t="s">
        <v>19</v>
      </c>
      <c r="B613">
        <v>97530.96</v>
      </c>
      <c r="C613">
        <v>1649.82</v>
      </c>
      <c r="D613">
        <v>7747.21</v>
      </c>
      <c r="E613">
        <f>SUM(energy_project_total_consumption__3[[#This Row],[Water]]+energy_project_total_consumption__3[[#This Row],[Gas]]+energy_project_total_consumption__3[[#This Row],[Electricity]])</f>
        <v>106927.99000000002</v>
      </c>
      <c r="F613" t="s">
        <v>20</v>
      </c>
      <c r="G613">
        <v>2017</v>
      </c>
      <c r="H613" t="s">
        <v>34</v>
      </c>
      <c r="I613" t="s">
        <v>21</v>
      </c>
      <c r="J613" t="s">
        <v>143</v>
      </c>
      <c r="K613">
        <v>7747.21</v>
      </c>
    </row>
    <row r="614" spans="1:11" x14ac:dyDescent="0.35">
      <c r="A614" t="s">
        <v>22</v>
      </c>
      <c r="B614">
        <v>154399.84</v>
      </c>
      <c r="C614">
        <v>1403.99</v>
      </c>
      <c r="D614">
        <v>12117.28</v>
      </c>
      <c r="E614">
        <f>SUM(energy_project_total_consumption__3[[#This Row],[Water]]+energy_project_total_consumption__3[[#This Row],[Gas]]+energy_project_total_consumption__3[[#This Row],[Electricity]])</f>
        <v>167921.11</v>
      </c>
      <c r="F614" t="s">
        <v>23</v>
      </c>
      <c r="G614">
        <v>2017</v>
      </c>
      <c r="H614" t="s">
        <v>34</v>
      </c>
      <c r="I614" t="s">
        <v>24</v>
      </c>
      <c r="J614" t="s">
        <v>141</v>
      </c>
      <c r="K614">
        <v>154399.84</v>
      </c>
    </row>
    <row r="615" spans="1:11" x14ac:dyDescent="0.35">
      <c r="A615" t="s">
        <v>22</v>
      </c>
      <c r="B615">
        <v>154399.84</v>
      </c>
      <c r="C615">
        <v>1403.99</v>
      </c>
      <c r="D615">
        <v>12117.28</v>
      </c>
      <c r="E615">
        <f>SUM(energy_project_total_consumption__3[[#This Row],[Water]]+energy_project_total_consumption__3[[#This Row],[Gas]]+energy_project_total_consumption__3[[#This Row],[Electricity]])</f>
        <v>167921.11</v>
      </c>
      <c r="F615" t="s">
        <v>23</v>
      </c>
      <c r="G615">
        <v>2017</v>
      </c>
      <c r="H615" t="s">
        <v>34</v>
      </c>
      <c r="I615" t="s">
        <v>24</v>
      </c>
      <c r="J615" t="s">
        <v>142</v>
      </c>
      <c r="K615">
        <v>1403.99</v>
      </c>
    </row>
    <row r="616" spans="1:11" x14ac:dyDescent="0.35">
      <c r="A616" t="s">
        <v>22</v>
      </c>
      <c r="B616">
        <v>154399.84</v>
      </c>
      <c r="C616">
        <v>1403.99</v>
      </c>
      <c r="D616">
        <v>12117.28</v>
      </c>
      <c r="E616">
        <f>SUM(energy_project_total_consumption__3[[#This Row],[Water]]+energy_project_total_consumption__3[[#This Row],[Gas]]+energy_project_total_consumption__3[[#This Row],[Electricity]])</f>
        <v>167921.11</v>
      </c>
      <c r="F616" t="s">
        <v>23</v>
      </c>
      <c r="G616">
        <v>2017</v>
      </c>
      <c r="H616" t="s">
        <v>34</v>
      </c>
      <c r="I616" t="s">
        <v>24</v>
      </c>
      <c r="J616" t="s">
        <v>143</v>
      </c>
      <c r="K616">
        <v>12117.28</v>
      </c>
    </row>
    <row r="617" spans="1:11" x14ac:dyDescent="0.35">
      <c r="A617" t="s">
        <v>25</v>
      </c>
      <c r="B617">
        <v>142406.87</v>
      </c>
      <c r="C617">
        <v>1505.05</v>
      </c>
      <c r="D617">
        <v>8963.65</v>
      </c>
      <c r="E617">
        <f>SUM(energy_project_total_consumption__3[[#This Row],[Water]]+energy_project_total_consumption__3[[#This Row],[Gas]]+energy_project_total_consumption__3[[#This Row],[Electricity]])</f>
        <v>152875.56999999998</v>
      </c>
      <c r="F617" t="s">
        <v>17</v>
      </c>
      <c r="G617">
        <v>2017</v>
      </c>
      <c r="H617" t="s">
        <v>34</v>
      </c>
      <c r="I617" t="s">
        <v>18</v>
      </c>
      <c r="J617" t="s">
        <v>141</v>
      </c>
      <c r="K617">
        <v>142406.87</v>
      </c>
    </row>
    <row r="618" spans="1:11" x14ac:dyDescent="0.35">
      <c r="A618" t="s">
        <v>25</v>
      </c>
      <c r="B618">
        <v>142406.87</v>
      </c>
      <c r="C618">
        <v>1505.05</v>
      </c>
      <c r="D618">
        <v>8963.65</v>
      </c>
      <c r="E618">
        <f>SUM(energy_project_total_consumption__3[[#This Row],[Water]]+energy_project_total_consumption__3[[#This Row],[Gas]]+energy_project_total_consumption__3[[#This Row],[Electricity]])</f>
        <v>152875.56999999998</v>
      </c>
      <c r="F618" t="s">
        <v>17</v>
      </c>
      <c r="G618">
        <v>2017</v>
      </c>
      <c r="H618" t="s">
        <v>34</v>
      </c>
      <c r="I618" t="s">
        <v>18</v>
      </c>
      <c r="J618" t="s">
        <v>142</v>
      </c>
      <c r="K618">
        <v>1505.05</v>
      </c>
    </row>
    <row r="619" spans="1:11" x14ac:dyDescent="0.35">
      <c r="A619" t="s">
        <v>25</v>
      </c>
      <c r="B619">
        <v>142406.87</v>
      </c>
      <c r="C619">
        <v>1505.05</v>
      </c>
      <c r="D619">
        <v>8963.65</v>
      </c>
      <c r="E619">
        <f>SUM(energy_project_total_consumption__3[[#This Row],[Water]]+energy_project_total_consumption__3[[#This Row],[Gas]]+energy_project_total_consumption__3[[#This Row],[Electricity]])</f>
        <v>152875.56999999998</v>
      </c>
      <c r="F619" t="s">
        <v>17</v>
      </c>
      <c r="G619">
        <v>2017</v>
      </c>
      <c r="H619" t="s">
        <v>34</v>
      </c>
      <c r="I619" t="s">
        <v>18</v>
      </c>
      <c r="J619" t="s">
        <v>143</v>
      </c>
      <c r="K619">
        <v>8963.65</v>
      </c>
    </row>
    <row r="620" spans="1:11" x14ac:dyDescent="0.35">
      <c r="A620" t="s">
        <v>26</v>
      </c>
      <c r="B620">
        <v>125720.19</v>
      </c>
      <c r="C620">
        <v>1239.07</v>
      </c>
      <c r="D620">
        <v>14351.76</v>
      </c>
      <c r="E620">
        <f>SUM(energy_project_total_consumption__3[[#This Row],[Water]]+energy_project_total_consumption__3[[#This Row],[Gas]]+energy_project_total_consumption__3[[#This Row],[Electricity]])</f>
        <v>141311.02000000002</v>
      </c>
      <c r="F620" t="s">
        <v>17</v>
      </c>
      <c r="G620">
        <v>2017</v>
      </c>
      <c r="H620" t="s">
        <v>34</v>
      </c>
      <c r="I620" t="s">
        <v>18</v>
      </c>
      <c r="J620" t="s">
        <v>141</v>
      </c>
      <c r="K620">
        <v>125720.19</v>
      </c>
    </row>
    <row r="621" spans="1:11" x14ac:dyDescent="0.35">
      <c r="A621" t="s">
        <v>26</v>
      </c>
      <c r="B621">
        <v>125720.19</v>
      </c>
      <c r="C621">
        <v>1239.07</v>
      </c>
      <c r="D621">
        <v>14351.76</v>
      </c>
      <c r="E621">
        <f>SUM(energy_project_total_consumption__3[[#This Row],[Water]]+energy_project_total_consumption__3[[#This Row],[Gas]]+energy_project_total_consumption__3[[#This Row],[Electricity]])</f>
        <v>141311.02000000002</v>
      </c>
      <c r="F621" t="s">
        <v>17</v>
      </c>
      <c r="G621">
        <v>2017</v>
      </c>
      <c r="H621" t="s">
        <v>34</v>
      </c>
      <c r="I621" t="s">
        <v>18</v>
      </c>
      <c r="J621" t="s">
        <v>142</v>
      </c>
      <c r="K621">
        <v>1239.07</v>
      </c>
    </row>
    <row r="622" spans="1:11" x14ac:dyDescent="0.35">
      <c r="A622" t="s">
        <v>26</v>
      </c>
      <c r="B622">
        <v>125720.19</v>
      </c>
      <c r="C622">
        <v>1239.07</v>
      </c>
      <c r="D622">
        <v>14351.76</v>
      </c>
      <c r="E622">
        <f>SUM(energy_project_total_consumption__3[[#This Row],[Water]]+energy_project_total_consumption__3[[#This Row],[Gas]]+energy_project_total_consumption__3[[#This Row],[Electricity]])</f>
        <v>141311.02000000002</v>
      </c>
      <c r="F622" t="s">
        <v>17</v>
      </c>
      <c r="G622">
        <v>2017</v>
      </c>
      <c r="H622" t="s">
        <v>34</v>
      </c>
      <c r="I622" t="s">
        <v>18</v>
      </c>
      <c r="J622" t="s">
        <v>143</v>
      </c>
      <c r="K622">
        <v>14351.76</v>
      </c>
    </row>
    <row r="623" spans="1:11" x14ac:dyDescent="0.35">
      <c r="A623" t="s">
        <v>27</v>
      </c>
      <c r="B623">
        <v>125296.73</v>
      </c>
      <c r="C623">
        <v>1116</v>
      </c>
      <c r="D623">
        <v>10509.62</v>
      </c>
      <c r="E623">
        <f>SUM(energy_project_total_consumption__3[[#This Row],[Water]]+energy_project_total_consumption__3[[#This Row],[Gas]]+energy_project_total_consumption__3[[#This Row],[Electricity]])</f>
        <v>136922.35</v>
      </c>
      <c r="F623" t="s">
        <v>14</v>
      </c>
      <c r="G623">
        <v>2017</v>
      </c>
      <c r="H623" t="s">
        <v>34</v>
      </c>
      <c r="I623" t="s">
        <v>15</v>
      </c>
      <c r="J623" t="s">
        <v>141</v>
      </c>
      <c r="K623">
        <v>125296.73</v>
      </c>
    </row>
    <row r="624" spans="1:11" x14ac:dyDescent="0.35">
      <c r="A624" t="s">
        <v>27</v>
      </c>
      <c r="B624">
        <v>125296.73</v>
      </c>
      <c r="C624">
        <v>1116</v>
      </c>
      <c r="D624">
        <v>10509.62</v>
      </c>
      <c r="E624">
        <f>SUM(energy_project_total_consumption__3[[#This Row],[Water]]+energy_project_total_consumption__3[[#This Row],[Gas]]+energy_project_total_consumption__3[[#This Row],[Electricity]])</f>
        <v>136922.35</v>
      </c>
      <c r="F624" t="s">
        <v>14</v>
      </c>
      <c r="G624">
        <v>2017</v>
      </c>
      <c r="H624" t="s">
        <v>34</v>
      </c>
      <c r="I624" t="s">
        <v>15</v>
      </c>
      <c r="J624" t="s">
        <v>142</v>
      </c>
      <c r="K624">
        <v>1116</v>
      </c>
    </row>
    <row r="625" spans="1:11" x14ac:dyDescent="0.35">
      <c r="A625" t="s">
        <v>27</v>
      </c>
      <c r="B625">
        <v>125296.73</v>
      </c>
      <c r="C625">
        <v>1116</v>
      </c>
      <c r="D625">
        <v>10509.62</v>
      </c>
      <c r="E625">
        <f>SUM(energy_project_total_consumption__3[[#This Row],[Water]]+energy_project_total_consumption__3[[#This Row],[Gas]]+energy_project_total_consumption__3[[#This Row],[Electricity]])</f>
        <v>136922.35</v>
      </c>
      <c r="F625" t="s">
        <v>14</v>
      </c>
      <c r="G625">
        <v>2017</v>
      </c>
      <c r="H625" t="s">
        <v>34</v>
      </c>
      <c r="I625" t="s">
        <v>15</v>
      </c>
      <c r="J625" t="s">
        <v>143</v>
      </c>
      <c r="K625">
        <v>10509.62</v>
      </c>
    </row>
    <row r="626" spans="1:11" x14ac:dyDescent="0.35">
      <c r="A626" t="s">
        <v>28</v>
      </c>
      <c r="B626">
        <v>119695.03</v>
      </c>
      <c r="C626">
        <v>1017.42</v>
      </c>
      <c r="D626">
        <v>15169.85</v>
      </c>
      <c r="E626">
        <f>SUM(energy_project_total_consumption__3[[#This Row],[Water]]+energy_project_total_consumption__3[[#This Row],[Gas]]+energy_project_total_consumption__3[[#This Row],[Electricity]])</f>
        <v>135882.29999999999</v>
      </c>
      <c r="F626" t="s">
        <v>14</v>
      </c>
      <c r="G626">
        <v>2017</v>
      </c>
      <c r="H626" t="s">
        <v>34</v>
      </c>
      <c r="I626" t="s">
        <v>15</v>
      </c>
      <c r="J626" t="s">
        <v>141</v>
      </c>
      <c r="K626">
        <v>119695.03</v>
      </c>
    </row>
    <row r="627" spans="1:11" x14ac:dyDescent="0.35">
      <c r="A627" t="s">
        <v>28</v>
      </c>
      <c r="B627">
        <v>119695.03</v>
      </c>
      <c r="C627">
        <v>1017.42</v>
      </c>
      <c r="D627">
        <v>15169.85</v>
      </c>
      <c r="E627">
        <f>SUM(energy_project_total_consumption__3[[#This Row],[Water]]+energy_project_total_consumption__3[[#This Row],[Gas]]+energy_project_total_consumption__3[[#This Row],[Electricity]])</f>
        <v>135882.29999999999</v>
      </c>
      <c r="F627" t="s">
        <v>14</v>
      </c>
      <c r="G627">
        <v>2017</v>
      </c>
      <c r="H627" t="s">
        <v>34</v>
      </c>
      <c r="I627" t="s">
        <v>15</v>
      </c>
      <c r="J627" t="s">
        <v>142</v>
      </c>
      <c r="K627">
        <v>1017.42</v>
      </c>
    </row>
    <row r="628" spans="1:11" x14ac:dyDescent="0.35">
      <c r="A628" t="s">
        <v>28</v>
      </c>
      <c r="B628">
        <v>119695.03</v>
      </c>
      <c r="C628">
        <v>1017.42</v>
      </c>
      <c r="D628">
        <v>15169.85</v>
      </c>
      <c r="E628">
        <f>SUM(energy_project_total_consumption__3[[#This Row],[Water]]+energy_project_total_consumption__3[[#This Row],[Gas]]+energy_project_total_consumption__3[[#This Row],[Electricity]])</f>
        <v>135882.29999999999</v>
      </c>
      <c r="F628" t="s">
        <v>14</v>
      </c>
      <c r="G628">
        <v>2017</v>
      </c>
      <c r="H628" t="s">
        <v>34</v>
      </c>
      <c r="I628" t="s">
        <v>15</v>
      </c>
      <c r="J628" t="s">
        <v>143</v>
      </c>
      <c r="K628">
        <v>15169.85</v>
      </c>
    </row>
    <row r="629" spans="1:11" x14ac:dyDescent="0.35">
      <c r="A629" t="s">
        <v>8</v>
      </c>
      <c r="B629">
        <v>123209.5</v>
      </c>
      <c r="C629">
        <v>1127.1600000000001</v>
      </c>
      <c r="D629">
        <v>9790.11</v>
      </c>
      <c r="E629">
        <f>SUM(energy_project_total_consumption__3[[#This Row],[Water]]+energy_project_total_consumption__3[[#This Row],[Gas]]+energy_project_total_consumption__3[[#This Row],[Electricity]])</f>
        <v>134126.77000000002</v>
      </c>
      <c r="F629" t="s">
        <v>9</v>
      </c>
      <c r="G629">
        <v>2017</v>
      </c>
      <c r="H629" t="s">
        <v>35</v>
      </c>
      <c r="I629" t="s">
        <v>9</v>
      </c>
      <c r="J629" t="s">
        <v>141</v>
      </c>
      <c r="K629">
        <v>123209.5</v>
      </c>
    </row>
    <row r="630" spans="1:11" x14ac:dyDescent="0.35">
      <c r="A630" t="s">
        <v>8</v>
      </c>
      <c r="B630">
        <v>123209.5</v>
      </c>
      <c r="C630">
        <v>1127.1600000000001</v>
      </c>
      <c r="D630">
        <v>9790.11</v>
      </c>
      <c r="E630">
        <f>SUM(energy_project_total_consumption__3[[#This Row],[Water]]+energy_project_total_consumption__3[[#This Row],[Gas]]+energy_project_total_consumption__3[[#This Row],[Electricity]])</f>
        <v>134126.77000000002</v>
      </c>
      <c r="F630" t="s">
        <v>9</v>
      </c>
      <c r="G630">
        <v>2017</v>
      </c>
      <c r="H630" t="s">
        <v>35</v>
      </c>
      <c r="I630" t="s">
        <v>9</v>
      </c>
      <c r="J630" t="s">
        <v>142</v>
      </c>
      <c r="K630">
        <v>1127.1600000000001</v>
      </c>
    </row>
    <row r="631" spans="1:11" x14ac:dyDescent="0.35">
      <c r="A631" t="s">
        <v>8</v>
      </c>
      <c r="B631">
        <v>123209.5</v>
      </c>
      <c r="C631">
        <v>1127.1600000000001</v>
      </c>
      <c r="D631">
        <v>9790.11</v>
      </c>
      <c r="E631">
        <f>SUM(energy_project_total_consumption__3[[#This Row],[Water]]+energy_project_total_consumption__3[[#This Row],[Gas]]+energy_project_total_consumption__3[[#This Row],[Electricity]])</f>
        <v>134126.77000000002</v>
      </c>
      <c r="F631" t="s">
        <v>9</v>
      </c>
      <c r="G631">
        <v>2017</v>
      </c>
      <c r="H631" t="s">
        <v>35</v>
      </c>
      <c r="I631" t="s">
        <v>9</v>
      </c>
      <c r="J631" t="s">
        <v>143</v>
      </c>
      <c r="K631">
        <v>9790.11</v>
      </c>
    </row>
    <row r="632" spans="1:11" x14ac:dyDescent="0.35">
      <c r="A632" t="s">
        <v>11</v>
      </c>
      <c r="B632">
        <v>94249.61</v>
      </c>
      <c r="C632">
        <v>961.93</v>
      </c>
      <c r="D632">
        <v>12160.99</v>
      </c>
      <c r="E632">
        <f>SUM(energy_project_total_consumption__3[[#This Row],[Water]]+energy_project_total_consumption__3[[#This Row],[Gas]]+energy_project_total_consumption__3[[#This Row],[Electricity]])</f>
        <v>107372.53</v>
      </c>
      <c r="F632" t="s">
        <v>9</v>
      </c>
      <c r="G632">
        <v>2017</v>
      </c>
      <c r="H632" t="s">
        <v>35</v>
      </c>
      <c r="I632" t="s">
        <v>9</v>
      </c>
      <c r="J632" t="s">
        <v>141</v>
      </c>
      <c r="K632">
        <v>94249.61</v>
      </c>
    </row>
    <row r="633" spans="1:11" x14ac:dyDescent="0.35">
      <c r="A633" t="s">
        <v>11</v>
      </c>
      <c r="B633">
        <v>94249.61</v>
      </c>
      <c r="C633">
        <v>961.93</v>
      </c>
      <c r="D633">
        <v>12160.99</v>
      </c>
      <c r="E633">
        <f>SUM(energy_project_total_consumption__3[[#This Row],[Water]]+energy_project_total_consumption__3[[#This Row],[Gas]]+energy_project_total_consumption__3[[#This Row],[Electricity]])</f>
        <v>107372.53</v>
      </c>
      <c r="F633" t="s">
        <v>9</v>
      </c>
      <c r="G633">
        <v>2017</v>
      </c>
      <c r="H633" t="s">
        <v>35</v>
      </c>
      <c r="I633" t="s">
        <v>9</v>
      </c>
      <c r="J633" t="s">
        <v>142</v>
      </c>
      <c r="K633">
        <v>961.93</v>
      </c>
    </row>
    <row r="634" spans="1:11" x14ac:dyDescent="0.35">
      <c r="A634" t="s">
        <v>11</v>
      </c>
      <c r="B634">
        <v>94249.61</v>
      </c>
      <c r="C634">
        <v>961.93</v>
      </c>
      <c r="D634">
        <v>12160.99</v>
      </c>
      <c r="E634">
        <f>SUM(energy_project_total_consumption__3[[#This Row],[Water]]+energy_project_total_consumption__3[[#This Row],[Gas]]+energy_project_total_consumption__3[[#This Row],[Electricity]])</f>
        <v>107372.53</v>
      </c>
      <c r="F634" t="s">
        <v>9</v>
      </c>
      <c r="G634">
        <v>2017</v>
      </c>
      <c r="H634" t="s">
        <v>35</v>
      </c>
      <c r="I634" t="s">
        <v>9</v>
      </c>
      <c r="J634" t="s">
        <v>143</v>
      </c>
      <c r="K634">
        <v>12160.99</v>
      </c>
    </row>
    <row r="635" spans="1:11" x14ac:dyDescent="0.35">
      <c r="A635" t="s">
        <v>12</v>
      </c>
      <c r="B635">
        <v>134599.21</v>
      </c>
      <c r="C635">
        <v>1497.92</v>
      </c>
      <c r="D635">
        <v>12634.67</v>
      </c>
      <c r="E635">
        <f>SUM(energy_project_total_consumption__3[[#This Row],[Water]]+energy_project_total_consumption__3[[#This Row],[Gas]]+energy_project_total_consumption__3[[#This Row],[Electricity]])</f>
        <v>148731.80000000002</v>
      </c>
      <c r="F635" t="s">
        <v>9</v>
      </c>
      <c r="G635">
        <v>2017</v>
      </c>
      <c r="H635" t="s">
        <v>35</v>
      </c>
      <c r="I635" t="s">
        <v>9</v>
      </c>
      <c r="J635" t="s">
        <v>141</v>
      </c>
      <c r="K635">
        <v>134599.21</v>
      </c>
    </row>
    <row r="636" spans="1:11" x14ac:dyDescent="0.35">
      <c r="A636" t="s">
        <v>12</v>
      </c>
      <c r="B636">
        <v>134599.21</v>
      </c>
      <c r="C636">
        <v>1497.92</v>
      </c>
      <c r="D636">
        <v>12634.67</v>
      </c>
      <c r="E636">
        <f>SUM(energy_project_total_consumption__3[[#This Row],[Water]]+energy_project_total_consumption__3[[#This Row],[Gas]]+energy_project_total_consumption__3[[#This Row],[Electricity]])</f>
        <v>148731.80000000002</v>
      </c>
      <c r="F636" t="s">
        <v>9</v>
      </c>
      <c r="G636">
        <v>2017</v>
      </c>
      <c r="H636" t="s">
        <v>35</v>
      </c>
      <c r="I636" t="s">
        <v>9</v>
      </c>
      <c r="J636" t="s">
        <v>142</v>
      </c>
      <c r="K636">
        <v>1497.92</v>
      </c>
    </row>
    <row r="637" spans="1:11" x14ac:dyDescent="0.35">
      <c r="A637" t="s">
        <v>12</v>
      </c>
      <c r="B637">
        <v>134599.21</v>
      </c>
      <c r="C637">
        <v>1497.92</v>
      </c>
      <c r="D637">
        <v>12634.67</v>
      </c>
      <c r="E637">
        <f>SUM(energy_project_total_consumption__3[[#This Row],[Water]]+energy_project_total_consumption__3[[#This Row],[Gas]]+energy_project_total_consumption__3[[#This Row],[Electricity]])</f>
        <v>148731.80000000002</v>
      </c>
      <c r="F637" t="s">
        <v>9</v>
      </c>
      <c r="G637">
        <v>2017</v>
      </c>
      <c r="H637" t="s">
        <v>35</v>
      </c>
      <c r="I637" t="s">
        <v>9</v>
      </c>
      <c r="J637" t="s">
        <v>143</v>
      </c>
      <c r="K637">
        <v>12634.67</v>
      </c>
    </row>
    <row r="638" spans="1:11" x14ac:dyDescent="0.35">
      <c r="A638" t="s">
        <v>13</v>
      </c>
      <c r="B638">
        <v>66774.62</v>
      </c>
      <c r="C638">
        <v>1381.36</v>
      </c>
      <c r="D638">
        <v>8703.25</v>
      </c>
      <c r="E638">
        <f>SUM(energy_project_total_consumption__3[[#This Row],[Water]]+energy_project_total_consumption__3[[#This Row],[Gas]]+energy_project_total_consumption__3[[#This Row],[Electricity]])</f>
        <v>76859.23</v>
      </c>
      <c r="F638" t="s">
        <v>14</v>
      </c>
      <c r="G638">
        <v>2017</v>
      </c>
      <c r="H638" t="s">
        <v>35</v>
      </c>
      <c r="I638" t="s">
        <v>15</v>
      </c>
      <c r="J638" t="s">
        <v>141</v>
      </c>
      <c r="K638">
        <v>66774.62</v>
      </c>
    </row>
    <row r="639" spans="1:11" x14ac:dyDescent="0.35">
      <c r="A639" t="s">
        <v>13</v>
      </c>
      <c r="B639">
        <v>66774.62</v>
      </c>
      <c r="C639">
        <v>1381.36</v>
      </c>
      <c r="D639">
        <v>8703.25</v>
      </c>
      <c r="E639">
        <f>SUM(energy_project_total_consumption__3[[#This Row],[Water]]+energy_project_total_consumption__3[[#This Row],[Gas]]+energy_project_total_consumption__3[[#This Row],[Electricity]])</f>
        <v>76859.23</v>
      </c>
      <c r="F639" t="s">
        <v>14</v>
      </c>
      <c r="G639">
        <v>2017</v>
      </c>
      <c r="H639" t="s">
        <v>35</v>
      </c>
      <c r="I639" t="s">
        <v>15</v>
      </c>
      <c r="J639" t="s">
        <v>142</v>
      </c>
      <c r="K639">
        <v>1381.36</v>
      </c>
    </row>
    <row r="640" spans="1:11" x14ac:dyDescent="0.35">
      <c r="A640" t="s">
        <v>13</v>
      </c>
      <c r="B640">
        <v>66774.62</v>
      </c>
      <c r="C640">
        <v>1381.36</v>
      </c>
      <c r="D640">
        <v>8703.25</v>
      </c>
      <c r="E640">
        <f>SUM(energy_project_total_consumption__3[[#This Row],[Water]]+energy_project_total_consumption__3[[#This Row],[Gas]]+energy_project_total_consumption__3[[#This Row],[Electricity]])</f>
        <v>76859.23</v>
      </c>
      <c r="F640" t="s">
        <v>14</v>
      </c>
      <c r="G640">
        <v>2017</v>
      </c>
      <c r="H640" t="s">
        <v>35</v>
      </c>
      <c r="I640" t="s">
        <v>15</v>
      </c>
      <c r="J640" t="s">
        <v>143</v>
      </c>
      <c r="K640">
        <v>8703.25</v>
      </c>
    </row>
    <row r="641" spans="1:11" x14ac:dyDescent="0.35">
      <c r="A641" t="s">
        <v>16</v>
      </c>
      <c r="B641">
        <v>94551.86</v>
      </c>
      <c r="C641">
        <v>1429.72</v>
      </c>
      <c r="D641">
        <v>15299.74</v>
      </c>
      <c r="E641">
        <f>SUM(energy_project_total_consumption__3[[#This Row],[Water]]+energy_project_total_consumption__3[[#This Row],[Gas]]+energy_project_total_consumption__3[[#This Row],[Electricity]])</f>
        <v>111281.32</v>
      </c>
      <c r="F641" t="s">
        <v>17</v>
      </c>
      <c r="G641">
        <v>2017</v>
      </c>
      <c r="H641" t="s">
        <v>35</v>
      </c>
      <c r="I641" t="s">
        <v>18</v>
      </c>
      <c r="J641" t="s">
        <v>141</v>
      </c>
      <c r="K641">
        <v>94551.86</v>
      </c>
    </row>
    <row r="642" spans="1:11" x14ac:dyDescent="0.35">
      <c r="A642" t="s">
        <v>16</v>
      </c>
      <c r="B642">
        <v>94551.86</v>
      </c>
      <c r="C642">
        <v>1429.72</v>
      </c>
      <c r="D642">
        <v>15299.74</v>
      </c>
      <c r="E642">
        <f>SUM(energy_project_total_consumption__3[[#This Row],[Water]]+energy_project_total_consumption__3[[#This Row],[Gas]]+energy_project_total_consumption__3[[#This Row],[Electricity]])</f>
        <v>111281.32</v>
      </c>
      <c r="F642" t="s">
        <v>17</v>
      </c>
      <c r="G642">
        <v>2017</v>
      </c>
      <c r="H642" t="s">
        <v>35</v>
      </c>
      <c r="I642" t="s">
        <v>18</v>
      </c>
      <c r="J642" t="s">
        <v>142</v>
      </c>
      <c r="K642">
        <v>1429.72</v>
      </c>
    </row>
    <row r="643" spans="1:11" x14ac:dyDescent="0.35">
      <c r="A643" t="s">
        <v>16</v>
      </c>
      <c r="B643">
        <v>94551.86</v>
      </c>
      <c r="C643">
        <v>1429.72</v>
      </c>
      <c r="D643">
        <v>15299.74</v>
      </c>
      <c r="E643">
        <f>SUM(energy_project_total_consumption__3[[#This Row],[Water]]+energy_project_total_consumption__3[[#This Row],[Gas]]+energy_project_total_consumption__3[[#This Row],[Electricity]])</f>
        <v>111281.32</v>
      </c>
      <c r="F643" t="s">
        <v>17</v>
      </c>
      <c r="G643">
        <v>2017</v>
      </c>
      <c r="H643" t="s">
        <v>35</v>
      </c>
      <c r="I643" t="s">
        <v>18</v>
      </c>
      <c r="J643" t="s">
        <v>143</v>
      </c>
      <c r="K643">
        <v>15299.74</v>
      </c>
    </row>
    <row r="644" spans="1:11" x14ac:dyDescent="0.35">
      <c r="A644" t="s">
        <v>19</v>
      </c>
      <c r="B644">
        <v>150503.45000000001</v>
      </c>
      <c r="C644">
        <v>987.66</v>
      </c>
      <c r="D644">
        <v>11304.77</v>
      </c>
      <c r="E644">
        <f>SUM(energy_project_total_consumption__3[[#This Row],[Water]]+energy_project_total_consumption__3[[#This Row],[Gas]]+energy_project_total_consumption__3[[#This Row],[Electricity]])</f>
        <v>162795.88</v>
      </c>
      <c r="F644" t="s">
        <v>20</v>
      </c>
      <c r="G644">
        <v>2017</v>
      </c>
      <c r="H644" t="s">
        <v>35</v>
      </c>
      <c r="I644" t="s">
        <v>21</v>
      </c>
      <c r="J644" t="s">
        <v>141</v>
      </c>
      <c r="K644">
        <v>150503.45000000001</v>
      </c>
    </row>
    <row r="645" spans="1:11" x14ac:dyDescent="0.35">
      <c r="A645" t="s">
        <v>19</v>
      </c>
      <c r="B645">
        <v>150503.45000000001</v>
      </c>
      <c r="C645">
        <v>987.66</v>
      </c>
      <c r="D645">
        <v>11304.77</v>
      </c>
      <c r="E645">
        <f>SUM(energy_project_total_consumption__3[[#This Row],[Water]]+energy_project_total_consumption__3[[#This Row],[Gas]]+energy_project_total_consumption__3[[#This Row],[Electricity]])</f>
        <v>162795.88</v>
      </c>
      <c r="F645" t="s">
        <v>20</v>
      </c>
      <c r="G645">
        <v>2017</v>
      </c>
      <c r="H645" t="s">
        <v>35</v>
      </c>
      <c r="I645" t="s">
        <v>21</v>
      </c>
      <c r="J645" t="s">
        <v>142</v>
      </c>
      <c r="K645">
        <v>987.66</v>
      </c>
    </row>
    <row r="646" spans="1:11" x14ac:dyDescent="0.35">
      <c r="A646" t="s">
        <v>19</v>
      </c>
      <c r="B646">
        <v>150503.45000000001</v>
      </c>
      <c r="C646">
        <v>987.66</v>
      </c>
      <c r="D646">
        <v>11304.77</v>
      </c>
      <c r="E646">
        <f>SUM(energy_project_total_consumption__3[[#This Row],[Water]]+energy_project_total_consumption__3[[#This Row],[Gas]]+energy_project_total_consumption__3[[#This Row],[Electricity]])</f>
        <v>162795.88</v>
      </c>
      <c r="F646" t="s">
        <v>20</v>
      </c>
      <c r="G646">
        <v>2017</v>
      </c>
      <c r="H646" t="s">
        <v>35</v>
      </c>
      <c r="I646" t="s">
        <v>21</v>
      </c>
      <c r="J646" t="s">
        <v>143</v>
      </c>
      <c r="K646">
        <v>11304.77</v>
      </c>
    </row>
    <row r="647" spans="1:11" x14ac:dyDescent="0.35">
      <c r="A647" t="s">
        <v>22</v>
      </c>
      <c r="B647">
        <v>123933.35</v>
      </c>
      <c r="C647">
        <v>1068.57</v>
      </c>
      <c r="D647">
        <v>9265.2800000000007</v>
      </c>
      <c r="E647">
        <f>SUM(energy_project_total_consumption__3[[#This Row],[Water]]+energy_project_total_consumption__3[[#This Row],[Gas]]+energy_project_total_consumption__3[[#This Row],[Electricity]])</f>
        <v>134267.20000000001</v>
      </c>
      <c r="F647" t="s">
        <v>23</v>
      </c>
      <c r="G647">
        <v>2017</v>
      </c>
      <c r="H647" t="s">
        <v>35</v>
      </c>
      <c r="I647" t="s">
        <v>24</v>
      </c>
      <c r="J647" t="s">
        <v>141</v>
      </c>
      <c r="K647">
        <v>123933.35</v>
      </c>
    </row>
    <row r="648" spans="1:11" x14ac:dyDescent="0.35">
      <c r="A648" t="s">
        <v>22</v>
      </c>
      <c r="B648">
        <v>123933.35</v>
      </c>
      <c r="C648">
        <v>1068.57</v>
      </c>
      <c r="D648">
        <v>9265.2800000000007</v>
      </c>
      <c r="E648">
        <f>SUM(energy_project_total_consumption__3[[#This Row],[Water]]+energy_project_total_consumption__3[[#This Row],[Gas]]+energy_project_total_consumption__3[[#This Row],[Electricity]])</f>
        <v>134267.20000000001</v>
      </c>
      <c r="F648" t="s">
        <v>23</v>
      </c>
      <c r="G648">
        <v>2017</v>
      </c>
      <c r="H648" t="s">
        <v>35</v>
      </c>
      <c r="I648" t="s">
        <v>24</v>
      </c>
      <c r="J648" t="s">
        <v>142</v>
      </c>
      <c r="K648">
        <v>1068.57</v>
      </c>
    </row>
    <row r="649" spans="1:11" x14ac:dyDescent="0.35">
      <c r="A649" t="s">
        <v>22</v>
      </c>
      <c r="B649">
        <v>123933.35</v>
      </c>
      <c r="C649">
        <v>1068.57</v>
      </c>
      <c r="D649">
        <v>9265.2800000000007</v>
      </c>
      <c r="E649">
        <f>SUM(energy_project_total_consumption__3[[#This Row],[Water]]+energy_project_total_consumption__3[[#This Row],[Gas]]+energy_project_total_consumption__3[[#This Row],[Electricity]])</f>
        <v>134267.20000000001</v>
      </c>
      <c r="F649" t="s">
        <v>23</v>
      </c>
      <c r="G649">
        <v>2017</v>
      </c>
      <c r="H649" t="s">
        <v>35</v>
      </c>
      <c r="I649" t="s">
        <v>24</v>
      </c>
      <c r="J649" t="s">
        <v>143</v>
      </c>
      <c r="K649">
        <v>9265.2800000000007</v>
      </c>
    </row>
    <row r="650" spans="1:11" x14ac:dyDescent="0.35">
      <c r="A650" t="s">
        <v>25</v>
      </c>
      <c r="B650">
        <v>81539.61</v>
      </c>
      <c r="C650">
        <v>1396.24</v>
      </c>
      <c r="D650">
        <v>16677.38</v>
      </c>
      <c r="E650">
        <f>SUM(energy_project_total_consumption__3[[#This Row],[Water]]+energy_project_total_consumption__3[[#This Row],[Gas]]+energy_project_total_consumption__3[[#This Row],[Electricity]])</f>
        <v>99613.23000000001</v>
      </c>
      <c r="F650" t="s">
        <v>17</v>
      </c>
      <c r="G650">
        <v>2017</v>
      </c>
      <c r="H650" t="s">
        <v>35</v>
      </c>
      <c r="I650" t="s">
        <v>18</v>
      </c>
      <c r="J650" t="s">
        <v>141</v>
      </c>
      <c r="K650">
        <v>81539.61</v>
      </c>
    </row>
    <row r="651" spans="1:11" x14ac:dyDescent="0.35">
      <c r="A651" t="s">
        <v>25</v>
      </c>
      <c r="B651">
        <v>81539.61</v>
      </c>
      <c r="C651">
        <v>1396.24</v>
      </c>
      <c r="D651">
        <v>16677.38</v>
      </c>
      <c r="E651">
        <f>SUM(energy_project_total_consumption__3[[#This Row],[Water]]+energy_project_total_consumption__3[[#This Row],[Gas]]+energy_project_total_consumption__3[[#This Row],[Electricity]])</f>
        <v>99613.23000000001</v>
      </c>
      <c r="F651" t="s">
        <v>17</v>
      </c>
      <c r="G651">
        <v>2017</v>
      </c>
      <c r="H651" t="s">
        <v>35</v>
      </c>
      <c r="I651" t="s">
        <v>18</v>
      </c>
      <c r="J651" t="s">
        <v>142</v>
      </c>
      <c r="K651">
        <v>1396.24</v>
      </c>
    </row>
    <row r="652" spans="1:11" x14ac:dyDescent="0.35">
      <c r="A652" t="s">
        <v>25</v>
      </c>
      <c r="B652">
        <v>81539.61</v>
      </c>
      <c r="C652">
        <v>1396.24</v>
      </c>
      <c r="D652">
        <v>16677.38</v>
      </c>
      <c r="E652">
        <f>SUM(energy_project_total_consumption__3[[#This Row],[Water]]+energy_project_total_consumption__3[[#This Row],[Gas]]+energy_project_total_consumption__3[[#This Row],[Electricity]])</f>
        <v>99613.23000000001</v>
      </c>
      <c r="F652" t="s">
        <v>17</v>
      </c>
      <c r="G652">
        <v>2017</v>
      </c>
      <c r="H652" t="s">
        <v>35</v>
      </c>
      <c r="I652" t="s">
        <v>18</v>
      </c>
      <c r="J652" t="s">
        <v>143</v>
      </c>
      <c r="K652">
        <v>16677.38</v>
      </c>
    </row>
    <row r="653" spans="1:11" x14ac:dyDescent="0.35">
      <c r="A653" t="s">
        <v>26</v>
      </c>
      <c r="B653">
        <v>123880.03</v>
      </c>
      <c r="C653">
        <v>1679.89</v>
      </c>
      <c r="D653">
        <v>14813.66</v>
      </c>
      <c r="E653">
        <f>SUM(energy_project_total_consumption__3[[#This Row],[Water]]+energy_project_total_consumption__3[[#This Row],[Gas]]+energy_project_total_consumption__3[[#This Row],[Electricity]])</f>
        <v>140373.57999999999</v>
      </c>
      <c r="F653" t="s">
        <v>17</v>
      </c>
      <c r="G653">
        <v>2017</v>
      </c>
      <c r="H653" t="s">
        <v>35</v>
      </c>
      <c r="I653" t="s">
        <v>18</v>
      </c>
      <c r="J653" t="s">
        <v>141</v>
      </c>
      <c r="K653">
        <v>123880.03</v>
      </c>
    </row>
    <row r="654" spans="1:11" x14ac:dyDescent="0.35">
      <c r="A654" t="s">
        <v>26</v>
      </c>
      <c r="B654">
        <v>123880.03</v>
      </c>
      <c r="C654">
        <v>1679.89</v>
      </c>
      <c r="D654">
        <v>14813.66</v>
      </c>
      <c r="E654">
        <f>SUM(energy_project_total_consumption__3[[#This Row],[Water]]+energy_project_total_consumption__3[[#This Row],[Gas]]+energy_project_total_consumption__3[[#This Row],[Electricity]])</f>
        <v>140373.57999999999</v>
      </c>
      <c r="F654" t="s">
        <v>17</v>
      </c>
      <c r="G654">
        <v>2017</v>
      </c>
      <c r="H654" t="s">
        <v>35</v>
      </c>
      <c r="I654" t="s">
        <v>18</v>
      </c>
      <c r="J654" t="s">
        <v>142</v>
      </c>
      <c r="K654">
        <v>1679.89</v>
      </c>
    </row>
    <row r="655" spans="1:11" x14ac:dyDescent="0.35">
      <c r="A655" t="s">
        <v>26</v>
      </c>
      <c r="B655">
        <v>123880.03</v>
      </c>
      <c r="C655">
        <v>1679.89</v>
      </c>
      <c r="D655">
        <v>14813.66</v>
      </c>
      <c r="E655">
        <f>SUM(energy_project_total_consumption__3[[#This Row],[Water]]+energy_project_total_consumption__3[[#This Row],[Gas]]+energy_project_total_consumption__3[[#This Row],[Electricity]])</f>
        <v>140373.57999999999</v>
      </c>
      <c r="F655" t="s">
        <v>17</v>
      </c>
      <c r="G655">
        <v>2017</v>
      </c>
      <c r="H655" t="s">
        <v>35</v>
      </c>
      <c r="I655" t="s">
        <v>18</v>
      </c>
      <c r="J655" t="s">
        <v>143</v>
      </c>
      <c r="K655">
        <v>14813.66</v>
      </c>
    </row>
    <row r="656" spans="1:11" x14ac:dyDescent="0.35">
      <c r="A656" t="s">
        <v>27</v>
      </c>
      <c r="B656">
        <v>69080.399999999994</v>
      </c>
      <c r="C656">
        <v>1130.57</v>
      </c>
      <c r="D656">
        <v>16415.12</v>
      </c>
      <c r="E656">
        <f>SUM(energy_project_total_consumption__3[[#This Row],[Water]]+energy_project_total_consumption__3[[#This Row],[Gas]]+energy_project_total_consumption__3[[#This Row],[Electricity]])</f>
        <v>86626.09</v>
      </c>
      <c r="F656" t="s">
        <v>14</v>
      </c>
      <c r="G656">
        <v>2017</v>
      </c>
      <c r="H656" t="s">
        <v>35</v>
      </c>
      <c r="I656" t="s">
        <v>15</v>
      </c>
      <c r="J656" t="s">
        <v>141</v>
      </c>
      <c r="K656">
        <v>69080.399999999994</v>
      </c>
    </row>
    <row r="657" spans="1:11" x14ac:dyDescent="0.35">
      <c r="A657" t="s">
        <v>27</v>
      </c>
      <c r="B657">
        <v>69080.399999999994</v>
      </c>
      <c r="C657">
        <v>1130.57</v>
      </c>
      <c r="D657">
        <v>16415.12</v>
      </c>
      <c r="E657">
        <f>SUM(energy_project_total_consumption__3[[#This Row],[Water]]+energy_project_total_consumption__3[[#This Row],[Gas]]+energy_project_total_consumption__3[[#This Row],[Electricity]])</f>
        <v>86626.09</v>
      </c>
      <c r="F657" t="s">
        <v>14</v>
      </c>
      <c r="G657">
        <v>2017</v>
      </c>
      <c r="H657" t="s">
        <v>35</v>
      </c>
      <c r="I657" t="s">
        <v>15</v>
      </c>
      <c r="J657" t="s">
        <v>142</v>
      </c>
      <c r="K657">
        <v>1130.57</v>
      </c>
    </row>
    <row r="658" spans="1:11" x14ac:dyDescent="0.35">
      <c r="A658" t="s">
        <v>27</v>
      </c>
      <c r="B658">
        <v>69080.399999999994</v>
      </c>
      <c r="C658">
        <v>1130.57</v>
      </c>
      <c r="D658">
        <v>16415.12</v>
      </c>
      <c r="E658">
        <f>SUM(energy_project_total_consumption__3[[#This Row],[Water]]+energy_project_total_consumption__3[[#This Row],[Gas]]+energy_project_total_consumption__3[[#This Row],[Electricity]])</f>
        <v>86626.09</v>
      </c>
      <c r="F658" t="s">
        <v>14</v>
      </c>
      <c r="G658">
        <v>2017</v>
      </c>
      <c r="H658" t="s">
        <v>35</v>
      </c>
      <c r="I658" t="s">
        <v>15</v>
      </c>
      <c r="J658" t="s">
        <v>143</v>
      </c>
      <c r="K658">
        <v>16415.12</v>
      </c>
    </row>
    <row r="659" spans="1:11" x14ac:dyDescent="0.35">
      <c r="A659" t="s">
        <v>28</v>
      </c>
      <c r="B659">
        <v>130626.25</v>
      </c>
      <c r="C659">
        <v>1222.6400000000001</v>
      </c>
      <c r="D659">
        <v>10599.52</v>
      </c>
      <c r="E659">
        <f>SUM(energy_project_total_consumption__3[[#This Row],[Water]]+energy_project_total_consumption__3[[#This Row],[Gas]]+energy_project_total_consumption__3[[#This Row],[Electricity]])</f>
        <v>142448.41</v>
      </c>
      <c r="F659" t="s">
        <v>14</v>
      </c>
      <c r="G659">
        <v>2017</v>
      </c>
      <c r="H659" t="s">
        <v>35</v>
      </c>
      <c r="I659" t="s">
        <v>15</v>
      </c>
      <c r="J659" t="s">
        <v>141</v>
      </c>
      <c r="K659">
        <v>130626.25</v>
      </c>
    </row>
    <row r="660" spans="1:11" x14ac:dyDescent="0.35">
      <c r="A660" t="s">
        <v>28</v>
      </c>
      <c r="B660">
        <v>130626.25</v>
      </c>
      <c r="C660">
        <v>1222.6400000000001</v>
      </c>
      <c r="D660">
        <v>10599.52</v>
      </c>
      <c r="E660">
        <f>SUM(energy_project_total_consumption__3[[#This Row],[Water]]+energy_project_total_consumption__3[[#This Row],[Gas]]+energy_project_total_consumption__3[[#This Row],[Electricity]])</f>
        <v>142448.41</v>
      </c>
      <c r="F660" t="s">
        <v>14</v>
      </c>
      <c r="G660">
        <v>2017</v>
      </c>
      <c r="H660" t="s">
        <v>35</v>
      </c>
      <c r="I660" t="s">
        <v>15</v>
      </c>
      <c r="J660" t="s">
        <v>142</v>
      </c>
      <c r="K660">
        <v>1222.6400000000001</v>
      </c>
    </row>
    <row r="661" spans="1:11" x14ac:dyDescent="0.35">
      <c r="A661" t="s">
        <v>28</v>
      </c>
      <c r="B661">
        <v>130626.25</v>
      </c>
      <c r="C661">
        <v>1222.6400000000001</v>
      </c>
      <c r="D661">
        <v>10599.52</v>
      </c>
      <c r="E661">
        <f>SUM(energy_project_total_consumption__3[[#This Row],[Water]]+energy_project_total_consumption__3[[#This Row],[Gas]]+energy_project_total_consumption__3[[#This Row],[Electricity]])</f>
        <v>142448.41</v>
      </c>
      <c r="F661" t="s">
        <v>14</v>
      </c>
      <c r="G661">
        <v>2017</v>
      </c>
      <c r="H661" t="s">
        <v>35</v>
      </c>
      <c r="I661" t="s">
        <v>15</v>
      </c>
      <c r="J661" t="s">
        <v>143</v>
      </c>
      <c r="K661">
        <v>10599.52</v>
      </c>
    </row>
    <row r="662" spans="1:11" x14ac:dyDescent="0.35">
      <c r="A662" t="s">
        <v>8</v>
      </c>
      <c r="B662">
        <v>118609.1</v>
      </c>
      <c r="C662">
        <v>1629.98</v>
      </c>
      <c r="D662">
        <v>14101.28</v>
      </c>
      <c r="E662">
        <f>SUM(energy_project_total_consumption__3[[#This Row],[Water]]+energy_project_total_consumption__3[[#This Row],[Gas]]+energy_project_total_consumption__3[[#This Row],[Electricity]])</f>
        <v>134340.36000000002</v>
      </c>
      <c r="F662" t="s">
        <v>9</v>
      </c>
      <c r="G662">
        <v>2017</v>
      </c>
      <c r="H662" t="s">
        <v>36</v>
      </c>
      <c r="I662" t="s">
        <v>9</v>
      </c>
      <c r="J662" t="s">
        <v>141</v>
      </c>
      <c r="K662">
        <v>118609.1</v>
      </c>
    </row>
    <row r="663" spans="1:11" x14ac:dyDescent="0.35">
      <c r="A663" t="s">
        <v>8</v>
      </c>
      <c r="B663">
        <v>118609.1</v>
      </c>
      <c r="C663">
        <v>1629.98</v>
      </c>
      <c r="D663">
        <v>14101.28</v>
      </c>
      <c r="E663">
        <f>SUM(energy_project_total_consumption__3[[#This Row],[Water]]+energy_project_total_consumption__3[[#This Row],[Gas]]+energy_project_total_consumption__3[[#This Row],[Electricity]])</f>
        <v>134340.36000000002</v>
      </c>
      <c r="F663" t="s">
        <v>9</v>
      </c>
      <c r="G663">
        <v>2017</v>
      </c>
      <c r="H663" t="s">
        <v>36</v>
      </c>
      <c r="I663" t="s">
        <v>9</v>
      </c>
      <c r="J663" t="s">
        <v>142</v>
      </c>
      <c r="K663">
        <v>1629.98</v>
      </c>
    </row>
    <row r="664" spans="1:11" x14ac:dyDescent="0.35">
      <c r="A664" t="s">
        <v>8</v>
      </c>
      <c r="B664">
        <v>118609.1</v>
      </c>
      <c r="C664">
        <v>1629.98</v>
      </c>
      <c r="D664">
        <v>14101.28</v>
      </c>
      <c r="E664">
        <f>SUM(energy_project_total_consumption__3[[#This Row],[Water]]+energy_project_total_consumption__3[[#This Row],[Gas]]+energy_project_total_consumption__3[[#This Row],[Electricity]])</f>
        <v>134340.36000000002</v>
      </c>
      <c r="F664" t="s">
        <v>9</v>
      </c>
      <c r="G664">
        <v>2017</v>
      </c>
      <c r="H664" t="s">
        <v>36</v>
      </c>
      <c r="I664" t="s">
        <v>9</v>
      </c>
      <c r="J664" t="s">
        <v>143</v>
      </c>
      <c r="K664">
        <v>14101.28</v>
      </c>
    </row>
    <row r="665" spans="1:11" x14ac:dyDescent="0.35">
      <c r="A665" t="s">
        <v>11</v>
      </c>
      <c r="B665">
        <v>101508.57</v>
      </c>
      <c r="C665">
        <v>1706.24</v>
      </c>
      <c r="D665">
        <v>16639.560000000001</v>
      </c>
      <c r="E665">
        <f>SUM(energy_project_total_consumption__3[[#This Row],[Water]]+energy_project_total_consumption__3[[#This Row],[Gas]]+energy_project_total_consumption__3[[#This Row],[Electricity]])</f>
        <v>119854.37000000001</v>
      </c>
      <c r="F665" t="s">
        <v>9</v>
      </c>
      <c r="G665">
        <v>2017</v>
      </c>
      <c r="H665" t="s">
        <v>36</v>
      </c>
      <c r="I665" t="s">
        <v>9</v>
      </c>
      <c r="J665" t="s">
        <v>141</v>
      </c>
      <c r="K665">
        <v>101508.57</v>
      </c>
    </row>
    <row r="666" spans="1:11" x14ac:dyDescent="0.35">
      <c r="A666" t="s">
        <v>11</v>
      </c>
      <c r="B666">
        <v>101508.57</v>
      </c>
      <c r="C666">
        <v>1706.24</v>
      </c>
      <c r="D666">
        <v>16639.560000000001</v>
      </c>
      <c r="E666">
        <f>SUM(energy_project_total_consumption__3[[#This Row],[Water]]+energy_project_total_consumption__3[[#This Row],[Gas]]+energy_project_total_consumption__3[[#This Row],[Electricity]])</f>
        <v>119854.37000000001</v>
      </c>
      <c r="F666" t="s">
        <v>9</v>
      </c>
      <c r="G666">
        <v>2017</v>
      </c>
      <c r="H666" t="s">
        <v>36</v>
      </c>
      <c r="I666" t="s">
        <v>9</v>
      </c>
      <c r="J666" t="s">
        <v>142</v>
      </c>
      <c r="K666">
        <v>1706.24</v>
      </c>
    </row>
    <row r="667" spans="1:11" x14ac:dyDescent="0.35">
      <c r="A667" t="s">
        <v>11</v>
      </c>
      <c r="B667">
        <v>101508.57</v>
      </c>
      <c r="C667">
        <v>1706.24</v>
      </c>
      <c r="D667">
        <v>16639.560000000001</v>
      </c>
      <c r="E667">
        <f>SUM(energy_project_total_consumption__3[[#This Row],[Water]]+energy_project_total_consumption__3[[#This Row],[Gas]]+energy_project_total_consumption__3[[#This Row],[Electricity]])</f>
        <v>119854.37000000001</v>
      </c>
      <c r="F667" t="s">
        <v>9</v>
      </c>
      <c r="G667">
        <v>2017</v>
      </c>
      <c r="H667" t="s">
        <v>36</v>
      </c>
      <c r="I667" t="s">
        <v>9</v>
      </c>
      <c r="J667" t="s">
        <v>143</v>
      </c>
      <c r="K667">
        <v>16639.560000000001</v>
      </c>
    </row>
    <row r="668" spans="1:11" x14ac:dyDescent="0.35">
      <c r="A668" t="s">
        <v>12</v>
      </c>
      <c r="B668">
        <v>71649.37</v>
      </c>
      <c r="C668">
        <v>1359.04</v>
      </c>
      <c r="D668">
        <v>9269</v>
      </c>
      <c r="E668">
        <f>SUM(energy_project_total_consumption__3[[#This Row],[Water]]+energy_project_total_consumption__3[[#This Row],[Gas]]+energy_project_total_consumption__3[[#This Row],[Electricity]])</f>
        <v>82277.409999999989</v>
      </c>
      <c r="F668" t="s">
        <v>9</v>
      </c>
      <c r="G668">
        <v>2017</v>
      </c>
      <c r="H668" t="s">
        <v>36</v>
      </c>
      <c r="I668" t="s">
        <v>9</v>
      </c>
      <c r="J668" t="s">
        <v>141</v>
      </c>
      <c r="K668">
        <v>71649.37</v>
      </c>
    </row>
    <row r="669" spans="1:11" x14ac:dyDescent="0.35">
      <c r="A669" t="s">
        <v>12</v>
      </c>
      <c r="B669">
        <v>71649.37</v>
      </c>
      <c r="C669">
        <v>1359.04</v>
      </c>
      <c r="D669">
        <v>9269</v>
      </c>
      <c r="E669">
        <f>SUM(energy_project_total_consumption__3[[#This Row],[Water]]+energy_project_total_consumption__3[[#This Row],[Gas]]+energy_project_total_consumption__3[[#This Row],[Electricity]])</f>
        <v>82277.409999999989</v>
      </c>
      <c r="F669" t="s">
        <v>9</v>
      </c>
      <c r="G669">
        <v>2017</v>
      </c>
      <c r="H669" t="s">
        <v>36</v>
      </c>
      <c r="I669" t="s">
        <v>9</v>
      </c>
      <c r="J669" t="s">
        <v>142</v>
      </c>
      <c r="K669">
        <v>1359.04</v>
      </c>
    </row>
    <row r="670" spans="1:11" x14ac:dyDescent="0.35">
      <c r="A670" t="s">
        <v>12</v>
      </c>
      <c r="B670">
        <v>71649.37</v>
      </c>
      <c r="C670">
        <v>1359.04</v>
      </c>
      <c r="D670">
        <v>9269</v>
      </c>
      <c r="E670">
        <f>SUM(energy_project_total_consumption__3[[#This Row],[Water]]+energy_project_total_consumption__3[[#This Row],[Gas]]+energy_project_total_consumption__3[[#This Row],[Electricity]])</f>
        <v>82277.409999999989</v>
      </c>
      <c r="F670" t="s">
        <v>9</v>
      </c>
      <c r="G670">
        <v>2017</v>
      </c>
      <c r="H670" t="s">
        <v>36</v>
      </c>
      <c r="I670" t="s">
        <v>9</v>
      </c>
      <c r="J670" t="s">
        <v>143</v>
      </c>
      <c r="K670">
        <v>9269</v>
      </c>
    </row>
    <row r="671" spans="1:11" x14ac:dyDescent="0.35">
      <c r="A671" t="s">
        <v>13</v>
      </c>
      <c r="B671">
        <v>128974.57</v>
      </c>
      <c r="C671">
        <v>1343.54</v>
      </c>
      <c r="D671">
        <v>16434.96</v>
      </c>
      <c r="E671">
        <f>SUM(energy_project_total_consumption__3[[#This Row],[Water]]+energy_project_total_consumption__3[[#This Row],[Gas]]+energy_project_total_consumption__3[[#This Row],[Electricity]])</f>
        <v>146753.07</v>
      </c>
      <c r="F671" t="s">
        <v>14</v>
      </c>
      <c r="G671">
        <v>2017</v>
      </c>
      <c r="H671" t="s">
        <v>36</v>
      </c>
      <c r="I671" t="s">
        <v>15</v>
      </c>
      <c r="J671" t="s">
        <v>141</v>
      </c>
      <c r="K671">
        <v>128974.57</v>
      </c>
    </row>
    <row r="672" spans="1:11" x14ac:dyDescent="0.35">
      <c r="A672" t="s">
        <v>13</v>
      </c>
      <c r="B672">
        <v>128974.57</v>
      </c>
      <c r="C672">
        <v>1343.54</v>
      </c>
      <c r="D672">
        <v>16434.96</v>
      </c>
      <c r="E672">
        <f>SUM(energy_project_total_consumption__3[[#This Row],[Water]]+energy_project_total_consumption__3[[#This Row],[Gas]]+energy_project_total_consumption__3[[#This Row],[Electricity]])</f>
        <v>146753.07</v>
      </c>
      <c r="F672" t="s">
        <v>14</v>
      </c>
      <c r="G672">
        <v>2017</v>
      </c>
      <c r="H672" t="s">
        <v>36</v>
      </c>
      <c r="I672" t="s">
        <v>15</v>
      </c>
      <c r="J672" t="s">
        <v>142</v>
      </c>
      <c r="K672">
        <v>1343.54</v>
      </c>
    </row>
    <row r="673" spans="1:11" x14ac:dyDescent="0.35">
      <c r="A673" t="s">
        <v>13</v>
      </c>
      <c r="B673">
        <v>128974.57</v>
      </c>
      <c r="C673">
        <v>1343.54</v>
      </c>
      <c r="D673">
        <v>16434.96</v>
      </c>
      <c r="E673">
        <f>SUM(energy_project_total_consumption__3[[#This Row],[Water]]+energy_project_total_consumption__3[[#This Row],[Gas]]+energy_project_total_consumption__3[[#This Row],[Electricity]])</f>
        <v>146753.07</v>
      </c>
      <c r="F673" t="s">
        <v>14</v>
      </c>
      <c r="G673">
        <v>2017</v>
      </c>
      <c r="H673" t="s">
        <v>36</v>
      </c>
      <c r="I673" t="s">
        <v>15</v>
      </c>
      <c r="J673" t="s">
        <v>143</v>
      </c>
      <c r="K673">
        <v>16434.96</v>
      </c>
    </row>
    <row r="674" spans="1:11" x14ac:dyDescent="0.35">
      <c r="A674" t="s">
        <v>16</v>
      </c>
      <c r="B674">
        <v>132739.21</v>
      </c>
      <c r="C674">
        <v>1876.74</v>
      </c>
      <c r="D674">
        <v>14631.69</v>
      </c>
      <c r="E674">
        <f>SUM(energy_project_total_consumption__3[[#This Row],[Water]]+energy_project_total_consumption__3[[#This Row],[Gas]]+energy_project_total_consumption__3[[#This Row],[Electricity]])</f>
        <v>149247.63999999998</v>
      </c>
      <c r="F674" t="s">
        <v>17</v>
      </c>
      <c r="G674">
        <v>2017</v>
      </c>
      <c r="H674" t="s">
        <v>36</v>
      </c>
      <c r="I674" t="s">
        <v>18</v>
      </c>
      <c r="J674" t="s">
        <v>141</v>
      </c>
      <c r="K674">
        <v>132739.21</v>
      </c>
    </row>
    <row r="675" spans="1:11" x14ac:dyDescent="0.35">
      <c r="A675" t="s">
        <v>16</v>
      </c>
      <c r="B675">
        <v>132739.21</v>
      </c>
      <c r="C675">
        <v>1876.74</v>
      </c>
      <c r="D675">
        <v>14631.69</v>
      </c>
      <c r="E675">
        <f>SUM(energy_project_total_consumption__3[[#This Row],[Water]]+energy_project_total_consumption__3[[#This Row],[Gas]]+energy_project_total_consumption__3[[#This Row],[Electricity]])</f>
        <v>149247.63999999998</v>
      </c>
      <c r="F675" t="s">
        <v>17</v>
      </c>
      <c r="G675">
        <v>2017</v>
      </c>
      <c r="H675" t="s">
        <v>36</v>
      </c>
      <c r="I675" t="s">
        <v>18</v>
      </c>
      <c r="J675" t="s">
        <v>142</v>
      </c>
      <c r="K675">
        <v>1876.74</v>
      </c>
    </row>
    <row r="676" spans="1:11" x14ac:dyDescent="0.35">
      <c r="A676" t="s">
        <v>16</v>
      </c>
      <c r="B676">
        <v>132739.21</v>
      </c>
      <c r="C676">
        <v>1876.74</v>
      </c>
      <c r="D676">
        <v>14631.69</v>
      </c>
      <c r="E676">
        <f>SUM(energy_project_total_consumption__3[[#This Row],[Water]]+energy_project_total_consumption__3[[#This Row],[Gas]]+energy_project_total_consumption__3[[#This Row],[Electricity]])</f>
        <v>149247.63999999998</v>
      </c>
      <c r="F676" t="s">
        <v>17</v>
      </c>
      <c r="G676">
        <v>2017</v>
      </c>
      <c r="H676" t="s">
        <v>36</v>
      </c>
      <c r="I676" t="s">
        <v>18</v>
      </c>
      <c r="J676" t="s">
        <v>143</v>
      </c>
      <c r="K676">
        <v>14631.69</v>
      </c>
    </row>
    <row r="677" spans="1:11" x14ac:dyDescent="0.35">
      <c r="A677" t="s">
        <v>19</v>
      </c>
      <c r="B677">
        <v>75233.59</v>
      </c>
      <c r="C677">
        <v>972.78</v>
      </c>
      <c r="D677">
        <v>13281.33</v>
      </c>
      <c r="E677">
        <f>SUM(energy_project_total_consumption__3[[#This Row],[Water]]+energy_project_total_consumption__3[[#This Row],[Gas]]+energy_project_total_consumption__3[[#This Row],[Electricity]])</f>
        <v>89487.7</v>
      </c>
      <c r="F677" t="s">
        <v>20</v>
      </c>
      <c r="G677">
        <v>2017</v>
      </c>
      <c r="H677" t="s">
        <v>36</v>
      </c>
      <c r="I677" t="s">
        <v>21</v>
      </c>
      <c r="J677" t="s">
        <v>141</v>
      </c>
      <c r="K677">
        <v>75233.59</v>
      </c>
    </row>
    <row r="678" spans="1:11" x14ac:dyDescent="0.35">
      <c r="A678" t="s">
        <v>19</v>
      </c>
      <c r="B678">
        <v>75233.59</v>
      </c>
      <c r="C678">
        <v>972.78</v>
      </c>
      <c r="D678">
        <v>13281.33</v>
      </c>
      <c r="E678">
        <f>SUM(energy_project_total_consumption__3[[#This Row],[Water]]+energy_project_total_consumption__3[[#This Row],[Gas]]+energy_project_total_consumption__3[[#This Row],[Electricity]])</f>
        <v>89487.7</v>
      </c>
      <c r="F678" t="s">
        <v>20</v>
      </c>
      <c r="G678">
        <v>2017</v>
      </c>
      <c r="H678" t="s">
        <v>36</v>
      </c>
      <c r="I678" t="s">
        <v>21</v>
      </c>
      <c r="J678" t="s">
        <v>142</v>
      </c>
      <c r="K678">
        <v>972.78</v>
      </c>
    </row>
    <row r="679" spans="1:11" x14ac:dyDescent="0.35">
      <c r="A679" t="s">
        <v>19</v>
      </c>
      <c r="B679">
        <v>75233.59</v>
      </c>
      <c r="C679">
        <v>972.78</v>
      </c>
      <c r="D679">
        <v>13281.33</v>
      </c>
      <c r="E679">
        <f>SUM(energy_project_total_consumption__3[[#This Row],[Water]]+energy_project_total_consumption__3[[#This Row],[Gas]]+energy_project_total_consumption__3[[#This Row],[Electricity]])</f>
        <v>89487.7</v>
      </c>
      <c r="F679" t="s">
        <v>20</v>
      </c>
      <c r="G679">
        <v>2017</v>
      </c>
      <c r="H679" t="s">
        <v>36</v>
      </c>
      <c r="I679" t="s">
        <v>21</v>
      </c>
      <c r="J679" t="s">
        <v>143</v>
      </c>
      <c r="K679">
        <v>13281.33</v>
      </c>
    </row>
    <row r="680" spans="1:11" x14ac:dyDescent="0.35">
      <c r="A680" t="s">
        <v>22</v>
      </c>
      <c r="B680">
        <v>112165.75</v>
      </c>
      <c r="C680">
        <v>1081.28</v>
      </c>
      <c r="D680">
        <v>15584.94</v>
      </c>
      <c r="E680">
        <f>SUM(energy_project_total_consumption__3[[#This Row],[Water]]+energy_project_total_consumption__3[[#This Row],[Gas]]+energy_project_total_consumption__3[[#This Row],[Electricity]])</f>
        <v>128831.97</v>
      </c>
      <c r="F680" t="s">
        <v>23</v>
      </c>
      <c r="G680">
        <v>2017</v>
      </c>
      <c r="H680" t="s">
        <v>36</v>
      </c>
      <c r="I680" t="s">
        <v>24</v>
      </c>
      <c r="J680" t="s">
        <v>141</v>
      </c>
      <c r="K680">
        <v>112165.75</v>
      </c>
    </row>
    <row r="681" spans="1:11" x14ac:dyDescent="0.35">
      <c r="A681" t="s">
        <v>22</v>
      </c>
      <c r="B681">
        <v>112165.75</v>
      </c>
      <c r="C681">
        <v>1081.28</v>
      </c>
      <c r="D681">
        <v>15584.94</v>
      </c>
      <c r="E681">
        <f>SUM(energy_project_total_consumption__3[[#This Row],[Water]]+energy_project_total_consumption__3[[#This Row],[Gas]]+energy_project_total_consumption__3[[#This Row],[Electricity]])</f>
        <v>128831.97</v>
      </c>
      <c r="F681" t="s">
        <v>23</v>
      </c>
      <c r="G681">
        <v>2017</v>
      </c>
      <c r="H681" t="s">
        <v>36</v>
      </c>
      <c r="I681" t="s">
        <v>24</v>
      </c>
      <c r="J681" t="s">
        <v>142</v>
      </c>
      <c r="K681">
        <v>1081.28</v>
      </c>
    </row>
    <row r="682" spans="1:11" x14ac:dyDescent="0.35">
      <c r="A682" t="s">
        <v>22</v>
      </c>
      <c r="B682">
        <v>112165.75</v>
      </c>
      <c r="C682">
        <v>1081.28</v>
      </c>
      <c r="D682">
        <v>15584.94</v>
      </c>
      <c r="E682">
        <f>SUM(energy_project_total_consumption__3[[#This Row],[Water]]+energy_project_total_consumption__3[[#This Row],[Gas]]+energy_project_total_consumption__3[[#This Row],[Electricity]])</f>
        <v>128831.97</v>
      </c>
      <c r="F682" t="s">
        <v>23</v>
      </c>
      <c r="G682">
        <v>2017</v>
      </c>
      <c r="H682" t="s">
        <v>36</v>
      </c>
      <c r="I682" t="s">
        <v>24</v>
      </c>
      <c r="J682" t="s">
        <v>143</v>
      </c>
      <c r="K682">
        <v>15584.94</v>
      </c>
    </row>
    <row r="683" spans="1:11" x14ac:dyDescent="0.35">
      <c r="A683" t="s">
        <v>25</v>
      </c>
      <c r="B683">
        <v>156108.87</v>
      </c>
      <c r="C683">
        <v>1842.64</v>
      </c>
      <c r="D683">
        <v>15745.21</v>
      </c>
      <c r="E683">
        <f>SUM(energy_project_total_consumption__3[[#This Row],[Water]]+energy_project_total_consumption__3[[#This Row],[Gas]]+energy_project_total_consumption__3[[#This Row],[Electricity]])</f>
        <v>173696.72</v>
      </c>
      <c r="F683" t="s">
        <v>17</v>
      </c>
      <c r="G683">
        <v>2017</v>
      </c>
      <c r="H683" t="s">
        <v>36</v>
      </c>
      <c r="I683" t="s">
        <v>18</v>
      </c>
      <c r="J683" t="s">
        <v>141</v>
      </c>
      <c r="K683">
        <v>156108.87</v>
      </c>
    </row>
    <row r="684" spans="1:11" x14ac:dyDescent="0.35">
      <c r="A684" t="s">
        <v>25</v>
      </c>
      <c r="B684">
        <v>156108.87</v>
      </c>
      <c r="C684">
        <v>1842.64</v>
      </c>
      <c r="D684">
        <v>15745.21</v>
      </c>
      <c r="E684">
        <f>SUM(energy_project_total_consumption__3[[#This Row],[Water]]+energy_project_total_consumption__3[[#This Row],[Gas]]+energy_project_total_consumption__3[[#This Row],[Electricity]])</f>
        <v>173696.72</v>
      </c>
      <c r="F684" t="s">
        <v>17</v>
      </c>
      <c r="G684">
        <v>2017</v>
      </c>
      <c r="H684" t="s">
        <v>36</v>
      </c>
      <c r="I684" t="s">
        <v>18</v>
      </c>
      <c r="J684" t="s">
        <v>142</v>
      </c>
      <c r="K684">
        <v>1842.64</v>
      </c>
    </row>
    <row r="685" spans="1:11" x14ac:dyDescent="0.35">
      <c r="A685" t="s">
        <v>25</v>
      </c>
      <c r="B685">
        <v>156108.87</v>
      </c>
      <c r="C685">
        <v>1842.64</v>
      </c>
      <c r="D685">
        <v>15745.21</v>
      </c>
      <c r="E685">
        <f>SUM(energy_project_total_consumption__3[[#This Row],[Water]]+energy_project_total_consumption__3[[#This Row],[Gas]]+energy_project_total_consumption__3[[#This Row],[Electricity]])</f>
        <v>173696.72</v>
      </c>
      <c r="F685" t="s">
        <v>17</v>
      </c>
      <c r="G685">
        <v>2017</v>
      </c>
      <c r="H685" t="s">
        <v>36</v>
      </c>
      <c r="I685" t="s">
        <v>18</v>
      </c>
      <c r="J685" t="s">
        <v>143</v>
      </c>
      <c r="K685">
        <v>15745.21</v>
      </c>
    </row>
    <row r="686" spans="1:11" x14ac:dyDescent="0.35">
      <c r="A686" t="s">
        <v>26</v>
      </c>
      <c r="B686">
        <v>79553.75</v>
      </c>
      <c r="C686">
        <v>1658.81</v>
      </c>
      <c r="D686">
        <v>16509.05</v>
      </c>
      <c r="E686">
        <f>SUM(energy_project_total_consumption__3[[#This Row],[Water]]+energy_project_total_consumption__3[[#This Row],[Gas]]+energy_project_total_consumption__3[[#This Row],[Electricity]])</f>
        <v>97721.61</v>
      </c>
      <c r="F686" t="s">
        <v>17</v>
      </c>
      <c r="G686">
        <v>2017</v>
      </c>
      <c r="H686" t="s">
        <v>36</v>
      </c>
      <c r="I686" t="s">
        <v>18</v>
      </c>
      <c r="J686" t="s">
        <v>141</v>
      </c>
      <c r="K686">
        <v>79553.75</v>
      </c>
    </row>
    <row r="687" spans="1:11" x14ac:dyDescent="0.35">
      <c r="A687" t="s">
        <v>26</v>
      </c>
      <c r="B687">
        <v>79553.75</v>
      </c>
      <c r="C687">
        <v>1658.81</v>
      </c>
      <c r="D687">
        <v>16509.05</v>
      </c>
      <c r="E687">
        <f>SUM(energy_project_total_consumption__3[[#This Row],[Water]]+energy_project_total_consumption__3[[#This Row],[Gas]]+energy_project_total_consumption__3[[#This Row],[Electricity]])</f>
        <v>97721.61</v>
      </c>
      <c r="F687" t="s">
        <v>17</v>
      </c>
      <c r="G687">
        <v>2017</v>
      </c>
      <c r="H687" t="s">
        <v>36</v>
      </c>
      <c r="I687" t="s">
        <v>18</v>
      </c>
      <c r="J687" t="s">
        <v>142</v>
      </c>
      <c r="K687">
        <v>1658.81</v>
      </c>
    </row>
    <row r="688" spans="1:11" x14ac:dyDescent="0.35">
      <c r="A688" t="s">
        <v>26</v>
      </c>
      <c r="B688">
        <v>79553.75</v>
      </c>
      <c r="C688">
        <v>1658.81</v>
      </c>
      <c r="D688">
        <v>16509.05</v>
      </c>
      <c r="E688">
        <f>SUM(energy_project_total_consumption__3[[#This Row],[Water]]+energy_project_total_consumption__3[[#This Row],[Gas]]+energy_project_total_consumption__3[[#This Row],[Electricity]])</f>
        <v>97721.61</v>
      </c>
      <c r="F688" t="s">
        <v>17</v>
      </c>
      <c r="G688">
        <v>2017</v>
      </c>
      <c r="H688" t="s">
        <v>36</v>
      </c>
      <c r="I688" t="s">
        <v>18</v>
      </c>
      <c r="J688" t="s">
        <v>143</v>
      </c>
      <c r="K688">
        <v>16509.05</v>
      </c>
    </row>
    <row r="689" spans="1:11" x14ac:dyDescent="0.35">
      <c r="A689" t="s">
        <v>27</v>
      </c>
      <c r="B689">
        <v>130801.4</v>
      </c>
      <c r="C689">
        <v>1418.25</v>
      </c>
      <c r="D689">
        <v>16695.05</v>
      </c>
      <c r="E689">
        <f>SUM(energy_project_total_consumption__3[[#This Row],[Water]]+energy_project_total_consumption__3[[#This Row],[Gas]]+energy_project_total_consumption__3[[#This Row],[Electricity]])</f>
        <v>148914.69999999998</v>
      </c>
      <c r="F689" t="s">
        <v>14</v>
      </c>
      <c r="G689">
        <v>2017</v>
      </c>
      <c r="H689" t="s">
        <v>36</v>
      </c>
      <c r="I689" t="s">
        <v>15</v>
      </c>
      <c r="J689" t="s">
        <v>141</v>
      </c>
      <c r="K689">
        <v>130801.4</v>
      </c>
    </row>
    <row r="690" spans="1:11" x14ac:dyDescent="0.35">
      <c r="A690" t="s">
        <v>27</v>
      </c>
      <c r="B690">
        <v>130801.4</v>
      </c>
      <c r="C690">
        <v>1418.25</v>
      </c>
      <c r="D690">
        <v>16695.05</v>
      </c>
      <c r="E690">
        <f>SUM(energy_project_total_consumption__3[[#This Row],[Water]]+energy_project_total_consumption__3[[#This Row],[Gas]]+energy_project_total_consumption__3[[#This Row],[Electricity]])</f>
        <v>148914.69999999998</v>
      </c>
      <c r="F690" t="s">
        <v>14</v>
      </c>
      <c r="G690">
        <v>2017</v>
      </c>
      <c r="H690" t="s">
        <v>36</v>
      </c>
      <c r="I690" t="s">
        <v>15</v>
      </c>
      <c r="J690" t="s">
        <v>142</v>
      </c>
      <c r="K690">
        <v>1418.25</v>
      </c>
    </row>
    <row r="691" spans="1:11" x14ac:dyDescent="0.35">
      <c r="A691" t="s">
        <v>27</v>
      </c>
      <c r="B691">
        <v>130801.4</v>
      </c>
      <c r="C691">
        <v>1418.25</v>
      </c>
      <c r="D691">
        <v>16695.05</v>
      </c>
      <c r="E691">
        <f>SUM(energy_project_total_consumption__3[[#This Row],[Water]]+energy_project_total_consumption__3[[#This Row],[Gas]]+energy_project_total_consumption__3[[#This Row],[Electricity]])</f>
        <v>148914.69999999998</v>
      </c>
      <c r="F691" t="s">
        <v>14</v>
      </c>
      <c r="G691">
        <v>2017</v>
      </c>
      <c r="H691" t="s">
        <v>36</v>
      </c>
      <c r="I691" t="s">
        <v>15</v>
      </c>
      <c r="J691" t="s">
        <v>143</v>
      </c>
      <c r="K691">
        <v>16695.05</v>
      </c>
    </row>
    <row r="692" spans="1:11" x14ac:dyDescent="0.35">
      <c r="A692" t="s">
        <v>28</v>
      </c>
      <c r="B692">
        <v>124203.36</v>
      </c>
      <c r="C692">
        <v>1382.6</v>
      </c>
      <c r="D692">
        <v>8791.6</v>
      </c>
      <c r="E692">
        <f>SUM(energy_project_total_consumption__3[[#This Row],[Water]]+energy_project_total_consumption__3[[#This Row],[Gas]]+energy_project_total_consumption__3[[#This Row],[Electricity]])</f>
        <v>134377.56</v>
      </c>
      <c r="F692" t="s">
        <v>14</v>
      </c>
      <c r="G692">
        <v>2017</v>
      </c>
      <c r="H692" t="s">
        <v>36</v>
      </c>
      <c r="I692" t="s">
        <v>15</v>
      </c>
      <c r="J692" t="s">
        <v>141</v>
      </c>
      <c r="K692">
        <v>124203.36</v>
      </c>
    </row>
    <row r="693" spans="1:11" x14ac:dyDescent="0.35">
      <c r="A693" t="s">
        <v>28</v>
      </c>
      <c r="B693">
        <v>124203.36</v>
      </c>
      <c r="C693">
        <v>1382.6</v>
      </c>
      <c r="D693">
        <v>8791.6</v>
      </c>
      <c r="E693">
        <f>SUM(energy_project_total_consumption__3[[#This Row],[Water]]+energy_project_total_consumption__3[[#This Row],[Gas]]+energy_project_total_consumption__3[[#This Row],[Electricity]])</f>
        <v>134377.56</v>
      </c>
      <c r="F693" t="s">
        <v>14</v>
      </c>
      <c r="G693">
        <v>2017</v>
      </c>
      <c r="H693" t="s">
        <v>36</v>
      </c>
      <c r="I693" t="s">
        <v>15</v>
      </c>
      <c r="J693" t="s">
        <v>142</v>
      </c>
      <c r="K693">
        <v>1382.6</v>
      </c>
    </row>
    <row r="694" spans="1:11" x14ac:dyDescent="0.35">
      <c r="A694" t="s">
        <v>28</v>
      </c>
      <c r="B694">
        <v>124203.36</v>
      </c>
      <c r="C694">
        <v>1382.6</v>
      </c>
      <c r="D694">
        <v>8791.6</v>
      </c>
      <c r="E694">
        <f>SUM(energy_project_total_consumption__3[[#This Row],[Water]]+energy_project_total_consumption__3[[#This Row],[Gas]]+energy_project_total_consumption__3[[#This Row],[Electricity]])</f>
        <v>134377.56</v>
      </c>
      <c r="F694" t="s">
        <v>14</v>
      </c>
      <c r="G694">
        <v>2017</v>
      </c>
      <c r="H694" t="s">
        <v>36</v>
      </c>
      <c r="I694" t="s">
        <v>15</v>
      </c>
      <c r="J694" t="s">
        <v>143</v>
      </c>
      <c r="K694">
        <v>8791.6</v>
      </c>
    </row>
    <row r="695" spans="1:11" x14ac:dyDescent="0.35">
      <c r="A695" t="s">
        <v>8</v>
      </c>
      <c r="B695">
        <v>82181.62</v>
      </c>
      <c r="C695">
        <v>1692.6</v>
      </c>
      <c r="D695">
        <v>9520.41</v>
      </c>
      <c r="E695">
        <f>SUM(energy_project_total_consumption__3[[#This Row],[Water]]+energy_project_total_consumption__3[[#This Row],[Gas]]+energy_project_total_consumption__3[[#This Row],[Electricity]])</f>
        <v>93394.63</v>
      </c>
      <c r="F695" t="s">
        <v>9</v>
      </c>
      <c r="G695">
        <v>2017</v>
      </c>
      <c r="H695" t="s">
        <v>37</v>
      </c>
      <c r="I695" t="s">
        <v>9</v>
      </c>
      <c r="J695" t="s">
        <v>141</v>
      </c>
      <c r="K695">
        <v>82181.62</v>
      </c>
    </row>
    <row r="696" spans="1:11" x14ac:dyDescent="0.35">
      <c r="A696" t="s">
        <v>8</v>
      </c>
      <c r="B696">
        <v>82181.62</v>
      </c>
      <c r="C696">
        <v>1692.6</v>
      </c>
      <c r="D696">
        <v>9520.41</v>
      </c>
      <c r="E696">
        <f>SUM(energy_project_total_consumption__3[[#This Row],[Water]]+energy_project_total_consumption__3[[#This Row],[Gas]]+energy_project_total_consumption__3[[#This Row],[Electricity]])</f>
        <v>93394.63</v>
      </c>
      <c r="F696" t="s">
        <v>9</v>
      </c>
      <c r="G696">
        <v>2017</v>
      </c>
      <c r="H696" t="s">
        <v>37</v>
      </c>
      <c r="I696" t="s">
        <v>9</v>
      </c>
      <c r="J696" t="s">
        <v>142</v>
      </c>
      <c r="K696">
        <v>1692.6</v>
      </c>
    </row>
    <row r="697" spans="1:11" x14ac:dyDescent="0.35">
      <c r="A697" t="s">
        <v>8</v>
      </c>
      <c r="B697">
        <v>82181.62</v>
      </c>
      <c r="C697">
        <v>1692.6</v>
      </c>
      <c r="D697">
        <v>9520.41</v>
      </c>
      <c r="E697">
        <f>SUM(energy_project_total_consumption__3[[#This Row],[Water]]+energy_project_total_consumption__3[[#This Row],[Gas]]+energy_project_total_consumption__3[[#This Row],[Electricity]])</f>
        <v>93394.63</v>
      </c>
      <c r="F697" t="s">
        <v>9</v>
      </c>
      <c r="G697">
        <v>2017</v>
      </c>
      <c r="H697" t="s">
        <v>37</v>
      </c>
      <c r="I697" t="s">
        <v>9</v>
      </c>
      <c r="J697" t="s">
        <v>143</v>
      </c>
      <c r="K697">
        <v>9520.41</v>
      </c>
    </row>
    <row r="698" spans="1:11" x14ac:dyDescent="0.35">
      <c r="A698" t="s">
        <v>11</v>
      </c>
      <c r="B698">
        <v>152903.78</v>
      </c>
      <c r="C698">
        <v>1270.3800000000001</v>
      </c>
      <c r="D698">
        <v>15658.41</v>
      </c>
      <c r="E698">
        <f>SUM(energy_project_total_consumption__3[[#This Row],[Water]]+energy_project_total_consumption__3[[#This Row],[Gas]]+energy_project_total_consumption__3[[#This Row],[Electricity]])</f>
        <v>169832.57</v>
      </c>
      <c r="F698" t="s">
        <v>9</v>
      </c>
      <c r="G698">
        <v>2017</v>
      </c>
      <c r="H698" t="s">
        <v>37</v>
      </c>
      <c r="I698" t="s">
        <v>9</v>
      </c>
      <c r="J698" t="s">
        <v>141</v>
      </c>
      <c r="K698">
        <v>152903.78</v>
      </c>
    </row>
    <row r="699" spans="1:11" x14ac:dyDescent="0.35">
      <c r="A699" t="s">
        <v>11</v>
      </c>
      <c r="B699">
        <v>152903.78</v>
      </c>
      <c r="C699">
        <v>1270.3800000000001</v>
      </c>
      <c r="D699">
        <v>15658.41</v>
      </c>
      <c r="E699">
        <f>SUM(energy_project_total_consumption__3[[#This Row],[Water]]+energy_project_total_consumption__3[[#This Row],[Gas]]+energy_project_total_consumption__3[[#This Row],[Electricity]])</f>
        <v>169832.57</v>
      </c>
      <c r="F699" t="s">
        <v>9</v>
      </c>
      <c r="G699">
        <v>2017</v>
      </c>
      <c r="H699" t="s">
        <v>37</v>
      </c>
      <c r="I699" t="s">
        <v>9</v>
      </c>
      <c r="J699" t="s">
        <v>142</v>
      </c>
      <c r="K699">
        <v>1270.3800000000001</v>
      </c>
    </row>
    <row r="700" spans="1:11" x14ac:dyDescent="0.35">
      <c r="A700" t="s">
        <v>11</v>
      </c>
      <c r="B700">
        <v>152903.78</v>
      </c>
      <c r="C700">
        <v>1270.3800000000001</v>
      </c>
      <c r="D700">
        <v>15658.41</v>
      </c>
      <c r="E700">
        <f>SUM(energy_project_total_consumption__3[[#This Row],[Water]]+energy_project_total_consumption__3[[#This Row],[Gas]]+energy_project_total_consumption__3[[#This Row],[Electricity]])</f>
        <v>169832.57</v>
      </c>
      <c r="F700" t="s">
        <v>9</v>
      </c>
      <c r="G700">
        <v>2017</v>
      </c>
      <c r="H700" t="s">
        <v>37</v>
      </c>
      <c r="I700" t="s">
        <v>9</v>
      </c>
      <c r="J700" t="s">
        <v>143</v>
      </c>
      <c r="K700">
        <v>15658.41</v>
      </c>
    </row>
    <row r="701" spans="1:11" x14ac:dyDescent="0.35">
      <c r="A701" t="s">
        <v>12</v>
      </c>
      <c r="B701">
        <v>155016.12</v>
      </c>
      <c r="C701">
        <v>1591.85</v>
      </c>
      <c r="D701">
        <v>8457.73</v>
      </c>
      <c r="E701">
        <f>SUM(energy_project_total_consumption__3[[#This Row],[Water]]+energy_project_total_consumption__3[[#This Row],[Gas]]+energy_project_total_consumption__3[[#This Row],[Electricity]])</f>
        <v>165065.70000000001</v>
      </c>
      <c r="F701" t="s">
        <v>9</v>
      </c>
      <c r="G701">
        <v>2017</v>
      </c>
      <c r="H701" t="s">
        <v>37</v>
      </c>
      <c r="I701" t="s">
        <v>9</v>
      </c>
      <c r="J701" t="s">
        <v>141</v>
      </c>
      <c r="K701">
        <v>155016.12</v>
      </c>
    </row>
    <row r="702" spans="1:11" x14ac:dyDescent="0.35">
      <c r="A702" t="s">
        <v>12</v>
      </c>
      <c r="B702">
        <v>155016.12</v>
      </c>
      <c r="C702">
        <v>1591.85</v>
      </c>
      <c r="D702">
        <v>8457.73</v>
      </c>
      <c r="E702">
        <f>SUM(energy_project_total_consumption__3[[#This Row],[Water]]+energy_project_total_consumption__3[[#This Row],[Gas]]+energy_project_total_consumption__3[[#This Row],[Electricity]])</f>
        <v>165065.70000000001</v>
      </c>
      <c r="F702" t="s">
        <v>9</v>
      </c>
      <c r="G702">
        <v>2017</v>
      </c>
      <c r="H702" t="s">
        <v>37</v>
      </c>
      <c r="I702" t="s">
        <v>9</v>
      </c>
      <c r="J702" t="s">
        <v>142</v>
      </c>
      <c r="K702">
        <v>1591.85</v>
      </c>
    </row>
    <row r="703" spans="1:11" x14ac:dyDescent="0.35">
      <c r="A703" t="s">
        <v>12</v>
      </c>
      <c r="B703">
        <v>155016.12</v>
      </c>
      <c r="C703">
        <v>1591.85</v>
      </c>
      <c r="D703">
        <v>8457.73</v>
      </c>
      <c r="E703">
        <f>SUM(energy_project_total_consumption__3[[#This Row],[Water]]+energy_project_total_consumption__3[[#This Row],[Gas]]+energy_project_total_consumption__3[[#This Row],[Electricity]])</f>
        <v>165065.70000000001</v>
      </c>
      <c r="F703" t="s">
        <v>9</v>
      </c>
      <c r="G703">
        <v>2017</v>
      </c>
      <c r="H703" t="s">
        <v>37</v>
      </c>
      <c r="I703" t="s">
        <v>9</v>
      </c>
      <c r="J703" t="s">
        <v>143</v>
      </c>
      <c r="K703">
        <v>8457.73</v>
      </c>
    </row>
    <row r="704" spans="1:11" x14ac:dyDescent="0.35">
      <c r="A704" t="s">
        <v>13</v>
      </c>
      <c r="B704">
        <v>154080.54</v>
      </c>
      <c r="C704">
        <v>1746.23</v>
      </c>
      <c r="D704">
        <v>15353.06</v>
      </c>
      <c r="E704">
        <f>SUM(energy_project_total_consumption__3[[#This Row],[Water]]+energy_project_total_consumption__3[[#This Row],[Gas]]+energy_project_total_consumption__3[[#This Row],[Electricity]])</f>
        <v>171179.83000000002</v>
      </c>
      <c r="F704" t="s">
        <v>14</v>
      </c>
      <c r="G704">
        <v>2017</v>
      </c>
      <c r="H704" t="s">
        <v>37</v>
      </c>
      <c r="I704" t="s">
        <v>15</v>
      </c>
      <c r="J704" t="s">
        <v>141</v>
      </c>
      <c r="K704">
        <v>154080.54</v>
      </c>
    </row>
    <row r="705" spans="1:11" x14ac:dyDescent="0.35">
      <c r="A705" t="s">
        <v>13</v>
      </c>
      <c r="B705">
        <v>154080.54</v>
      </c>
      <c r="C705">
        <v>1746.23</v>
      </c>
      <c r="D705">
        <v>15353.06</v>
      </c>
      <c r="E705">
        <f>SUM(energy_project_total_consumption__3[[#This Row],[Water]]+energy_project_total_consumption__3[[#This Row],[Gas]]+energy_project_total_consumption__3[[#This Row],[Electricity]])</f>
        <v>171179.83000000002</v>
      </c>
      <c r="F705" t="s">
        <v>14</v>
      </c>
      <c r="G705">
        <v>2017</v>
      </c>
      <c r="H705" t="s">
        <v>37</v>
      </c>
      <c r="I705" t="s">
        <v>15</v>
      </c>
      <c r="J705" t="s">
        <v>142</v>
      </c>
      <c r="K705">
        <v>1746.23</v>
      </c>
    </row>
    <row r="706" spans="1:11" x14ac:dyDescent="0.35">
      <c r="A706" t="s">
        <v>13</v>
      </c>
      <c r="B706">
        <v>154080.54</v>
      </c>
      <c r="C706">
        <v>1746.23</v>
      </c>
      <c r="D706">
        <v>15353.06</v>
      </c>
      <c r="E706">
        <f>SUM(energy_project_total_consumption__3[[#This Row],[Water]]+energy_project_total_consumption__3[[#This Row],[Gas]]+energy_project_total_consumption__3[[#This Row],[Electricity]])</f>
        <v>171179.83000000002</v>
      </c>
      <c r="F706" t="s">
        <v>14</v>
      </c>
      <c r="G706">
        <v>2017</v>
      </c>
      <c r="H706" t="s">
        <v>37</v>
      </c>
      <c r="I706" t="s">
        <v>15</v>
      </c>
      <c r="J706" t="s">
        <v>143</v>
      </c>
      <c r="K706">
        <v>15353.06</v>
      </c>
    </row>
    <row r="707" spans="1:11" x14ac:dyDescent="0.35">
      <c r="A707" t="s">
        <v>16</v>
      </c>
      <c r="B707">
        <v>139064.14000000001</v>
      </c>
      <c r="C707">
        <v>992.62</v>
      </c>
      <c r="D707">
        <v>9988.2000000000007</v>
      </c>
      <c r="E707">
        <f>SUM(energy_project_total_consumption__3[[#This Row],[Water]]+energy_project_total_consumption__3[[#This Row],[Gas]]+energy_project_total_consumption__3[[#This Row],[Electricity]])</f>
        <v>150044.96000000002</v>
      </c>
      <c r="F707" t="s">
        <v>17</v>
      </c>
      <c r="G707">
        <v>2017</v>
      </c>
      <c r="H707" t="s">
        <v>37</v>
      </c>
      <c r="I707" t="s">
        <v>18</v>
      </c>
      <c r="J707" t="s">
        <v>141</v>
      </c>
      <c r="K707">
        <v>139064.14000000001</v>
      </c>
    </row>
    <row r="708" spans="1:11" x14ac:dyDescent="0.35">
      <c r="A708" t="s">
        <v>16</v>
      </c>
      <c r="B708">
        <v>139064.14000000001</v>
      </c>
      <c r="C708">
        <v>992.62</v>
      </c>
      <c r="D708">
        <v>9988.2000000000007</v>
      </c>
      <c r="E708">
        <f>SUM(energy_project_total_consumption__3[[#This Row],[Water]]+energy_project_total_consumption__3[[#This Row],[Gas]]+energy_project_total_consumption__3[[#This Row],[Electricity]])</f>
        <v>150044.96000000002</v>
      </c>
      <c r="F708" t="s">
        <v>17</v>
      </c>
      <c r="G708">
        <v>2017</v>
      </c>
      <c r="H708" t="s">
        <v>37</v>
      </c>
      <c r="I708" t="s">
        <v>18</v>
      </c>
      <c r="J708" t="s">
        <v>142</v>
      </c>
      <c r="K708">
        <v>992.62</v>
      </c>
    </row>
    <row r="709" spans="1:11" x14ac:dyDescent="0.35">
      <c r="A709" t="s">
        <v>16</v>
      </c>
      <c r="B709">
        <v>139064.14000000001</v>
      </c>
      <c r="C709">
        <v>992.62</v>
      </c>
      <c r="D709">
        <v>9988.2000000000007</v>
      </c>
      <c r="E709">
        <f>SUM(energy_project_total_consumption__3[[#This Row],[Water]]+energy_project_total_consumption__3[[#This Row],[Gas]]+energy_project_total_consumption__3[[#This Row],[Electricity]])</f>
        <v>150044.96000000002</v>
      </c>
      <c r="F709" t="s">
        <v>17</v>
      </c>
      <c r="G709">
        <v>2017</v>
      </c>
      <c r="H709" t="s">
        <v>37</v>
      </c>
      <c r="I709" t="s">
        <v>18</v>
      </c>
      <c r="J709" t="s">
        <v>143</v>
      </c>
      <c r="K709">
        <v>9988.2000000000007</v>
      </c>
    </row>
    <row r="710" spans="1:11" x14ac:dyDescent="0.35">
      <c r="A710" t="s">
        <v>19</v>
      </c>
      <c r="B710">
        <v>136197.57</v>
      </c>
      <c r="C710">
        <v>1743.44</v>
      </c>
      <c r="D710">
        <v>12436.89</v>
      </c>
      <c r="E710">
        <f>SUM(energy_project_total_consumption__3[[#This Row],[Water]]+energy_project_total_consumption__3[[#This Row],[Gas]]+energy_project_total_consumption__3[[#This Row],[Electricity]])</f>
        <v>150377.90000000002</v>
      </c>
      <c r="F710" t="s">
        <v>20</v>
      </c>
      <c r="G710">
        <v>2017</v>
      </c>
      <c r="H710" t="s">
        <v>37</v>
      </c>
      <c r="I710" t="s">
        <v>21</v>
      </c>
      <c r="J710" t="s">
        <v>141</v>
      </c>
      <c r="K710">
        <v>136197.57</v>
      </c>
    </row>
    <row r="711" spans="1:11" x14ac:dyDescent="0.35">
      <c r="A711" t="s">
        <v>19</v>
      </c>
      <c r="B711">
        <v>136197.57</v>
      </c>
      <c r="C711">
        <v>1743.44</v>
      </c>
      <c r="D711">
        <v>12436.89</v>
      </c>
      <c r="E711">
        <f>SUM(energy_project_total_consumption__3[[#This Row],[Water]]+energy_project_total_consumption__3[[#This Row],[Gas]]+energy_project_total_consumption__3[[#This Row],[Electricity]])</f>
        <v>150377.90000000002</v>
      </c>
      <c r="F711" t="s">
        <v>20</v>
      </c>
      <c r="G711">
        <v>2017</v>
      </c>
      <c r="H711" t="s">
        <v>37</v>
      </c>
      <c r="I711" t="s">
        <v>21</v>
      </c>
      <c r="J711" t="s">
        <v>142</v>
      </c>
      <c r="K711">
        <v>1743.44</v>
      </c>
    </row>
    <row r="712" spans="1:11" x14ac:dyDescent="0.35">
      <c r="A712" t="s">
        <v>19</v>
      </c>
      <c r="B712">
        <v>136197.57</v>
      </c>
      <c r="C712">
        <v>1743.44</v>
      </c>
      <c r="D712">
        <v>12436.89</v>
      </c>
      <c r="E712">
        <f>SUM(energy_project_total_consumption__3[[#This Row],[Water]]+energy_project_total_consumption__3[[#This Row],[Gas]]+energy_project_total_consumption__3[[#This Row],[Electricity]])</f>
        <v>150377.90000000002</v>
      </c>
      <c r="F712" t="s">
        <v>20</v>
      </c>
      <c r="G712">
        <v>2017</v>
      </c>
      <c r="H712" t="s">
        <v>37</v>
      </c>
      <c r="I712" t="s">
        <v>21</v>
      </c>
      <c r="J712" t="s">
        <v>143</v>
      </c>
      <c r="K712">
        <v>12436.89</v>
      </c>
    </row>
    <row r="713" spans="1:11" x14ac:dyDescent="0.35">
      <c r="A713" t="s">
        <v>22</v>
      </c>
      <c r="B713">
        <v>137647.75</v>
      </c>
      <c r="C713">
        <v>1876.43</v>
      </c>
      <c r="D713">
        <v>10027.26</v>
      </c>
      <c r="E713">
        <f>SUM(energy_project_total_consumption__3[[#This Row],[Water]]+energy_project_total_consumption__3[[#This Row],[Gas]]+energy_project_total_consumption__3[[#This Row],[Electricity]])</f>
        <v>149551.44</v>
      </c>
      <c r="F713" t="s">
        <v>23</v>
      </c>
      <c r="G713">
        <v>2017</v>
      </c>
      <c r="H713" t="s">
        <v>37</v>
      </c>
      <c r="I713" t="s">
        <v>24</v>
      </c>
      <c r="J713" t="s">
        <v>141</v>
      </c>
      <c r="K713">
        <v>137647.75</v>
      </c>
    </row>
    <row r="714" spans="1:11" x14ac:dyDescent="0.35">
      <c r="A714" t="s">
        <v>22</v>
      </c>
      <c r="B714">
        <v>137647.75</v>
      </c>
      <c r="C714">
        <v>1876.43</v>
      </c>
      <c r="D714">
        <v>10027.26</v>
      </c>
      <c r="E714">
        <f>SUM(energy_project_total_consumption__3[[#This Row],[Water]]+energy_project_total_consumption__3[[#This Row],[Gas]]+energy_project_total_consumption__3[[#This Row],[Electricity]])</f>
        <v>149551.44</v>
      </c>
      <c r="F714" t="s">
        <v>23</v>
      </c>
      <c r="G714">
        <v>2017</v>
      </c>
      <c r="H714" t="s">
        <v>37</v>
      </c>
      <c r="I714" t="s">
        <v>24</v>
      </c>
      <c r="J714" t="s">
        <v>142</v>
      </c>
      <c r="K714">
        <v>1876.43</v>
      </c>
    </row>
    <row r="715" spans="1:11" x14ac:dyDescent="0.35">
      <c r="A715" t="s">
        <v>22</v>
      </c>
      <c r="B715">
        <v>137647.75</v>
      </c>
      <c r="C715">
        <v>1876.43</v>
      </c>
      <c r="D715">
        <v>10027.26</v>
      </c>
      <c r="E715">
        <f>SUM(energy_project_total_consumption__3[[#This Row],[Water]]+energy_project_total_consumption__3[[#This Row],[Gas]]+energy_project_total_consumption__3[[#This Row],[Electricity]])</f>
        <v>149551.44</v>
      </c>
      <c r="F715" t="s">
        <v>23</v>
      </c>
      <c r="G715">
        <v>2017</v>
      </c>
      <c r="H715" t="s">
        <v>37</v>
      </c>
      <c r="I715" t="s">
        <v>24</v>
      </c>
      <c r="J715" t="s">
        <v>143</v>
      </c>
      <c r="K715">
        <v>10027.26</v>
      </c>
    </row>
    <row r="716" spans="1:11" x14ac:dyDescent="0.35">
      <c r="A716" t="s">
        <v>25</v>
      </c>
      <c r="B716">
        <v>70147.42</v>
      </c>
      <c r="C716">
        <v>1306.96</v>
      </c>
      <c r="D716">
        <v>16934.68</v>
      </c>
      <c r="E716">
        <f>SUM(energy_project_total_consumption__3[[#This Row],[Water]]+energy_project_total_consumption__3[[#This Row],[Gas]]+energy_project_total_consumption__3[[#This Row],[Electricity]])</f>
        <v>88389.06</v>
      </c>
      <c r="F716" t="s">
        <v>17</v>
      </c>
      <c r="G716">
        <v>2017</v>
      </c>
      <c r="H716" t="s">
        <v>37</v>
      </c>
      <c r="I716" t="s">
        <v>18</v>
      </c>
      <c r="J716" t="s">
        <v>141</v>
      </c>
      <c r="K716">
        <v>70147.42</v>
      </c>
    </row>
    <row r="717" spans="1:11" x14ac:dyDescent="0.35">
      <c r="A717" t="s">
        <v>25</v>
      </c>
      <c r="B717">
        <v>70147.42</v>
      </c>
      <c r="C717">
        <v>1306.96</v>
      </c>
      <c r="D717">
        <v>16934.68</v>
      </c>
      <c r="E717">
        <f>SUM(energy_project_total_consumption__3[[#This Row],[Water]]+energy_project_total_consumption__3[[#This Row],[Gas]]+energy_project_total_consumption__3[[#This Row],[Electricity]])</f>
        <v>88389.06</v>
      </c>
      <c r="F717" t="s">
        <v>17</v>
      </c>
      <c r="G717">
        <v>2017</v>
      </c>
      <c r="H717" t="s">
        <v>37</v>
      </c>
      <c r="I717" t="s">
        <v>18</v>
      </c>
      <c r="J717" t="s">
        <v>142</v>
      </c>
      <c r="K717">
        <v>1306.96</v>
      </c>
    </row>
    <row r="718" spans="1:11" x14ac:dyDescent="0.35">
      <c r="A718" t="s">
        <v>25</v>
      </c>
      <c r="B718">
        <v>70147.42</v>
      </c>
      <c r="C718">
        <v>1306.96</v>
      </c>
      <c r="D718">
        <v>16934.68</v>
      </c>
      <c r="E718">
        <f>SUM(energy_project_total_consumption__3[[#This Row],[Water]]+energy_project_total_consumption__3[[#This Row],[Gas]]+energy_project_total_consumption__3[[#This Row],[Electricity]])</f>
        <v>88389.06</v>
      </c>
      <c r="F718" t="s">
        <v>17</v>
      </c>
      <c r="G718">
        <v>2017</v>
      </c>
      <c r="H718" t="s">
        <v>37</v>
      </c>
      <c r="I718" t="s">
        <v>18</v>
      </c>
      <c r="J718" t="s">
        <v>143</v>
      </c>
      <c r="K718">
        <v>16934.68</v>
      </c>
    </row>
    <row r="719" spans="1:11" x14ac:dyDescent="0.35">
      <c r="A719" t="s">
        <v>26</v>
      </c>
      <c r="B719">
        <v>78213.62</v>
      </c>
      <c r="C719">
        <v>1167.77</v>
      </c>
      <c r="D719">
        <v>16573.53</v>
      </c>
      <c r="E719">
        <f>SUM(energy_project_total_consumption__3[[#This Row],[Water]]+energy_project_total_consumption__3[[#This Row],[Gas]]+energy_project_total_consumption__3[[#This Row],[Electricity]])</f>
        <v>95954.92</v>
      </c>
      <c r="F719" t="s">
        <v>17</v>
      </c>
      <c r="G719">
        <v>2017</v>
      </c>
      <c r="H719" t="s">
        <v>37</v>
      </c>
      <c r="I719" t="s">
        <v>18</v>
      </c>
      <c r="J719" t="s">
        <v>141</v>
      </c>
      <c r="K719">
        <v>78213.62</v>
      </c>
    </row>
    <row r="720" spans="1:11" x14ac:dyDescent="0.35">
      <c r="A720" t="s">
        <v>26</v>
      </c>
      <c r="B720">
        <v>78213.62</v>
      </c>
      <c r="C720">
        <v>1167.77</v>
      </c>
      <c r="D720">
        <v>16573.53</v>
      </c>
      <c r="E720">
        <f>SUM(energy_project_total_consumption__3[[#This Row],[Water]]+energy_project_total_consumption__3[[#This Row],[Gas]]+energy_project_total_consumption__3[[#This Row],[Electricity]])</f>
        <v>95954.92</v>
      </c>
      <c r="F720" t="s">
        <v>17</v>
      </c>
      <c r="G720">
        <v>2017</v>
      </c>
      <c r="H720" t="s">
        <v>37</v>
      </c>
      <c r="I720" t="s">
        <v>18</v>
      </c>
      <c r="J720" t="s">
        <v>142</v>
      </c>
      <c r="K720">
        <v>1167.77</v>
      </c>
    </row>
    <row r="721" spans="1:11" x14ac:dyDescent="0.35">
      <c r="A721" t="s">
        <v>26</v>
      </c>
      <c r="B721">
        <v>78213.62</v>
      </c>
      <c r="C721">
        <v>1167.77</v>
      </c>
      <c r="D721">
        <v>16573.53</v>
      </c>
      <c r="E721">
        <f>SUM(energy_project_total_consumption__3[[#This Row],[Water]]+energy_project_total_consumption__3[[#This Row],[Gas]]+energy_project_total_consumption__3[[#This Row],[Electricity]])</f>
        <v>95954.92</v>
      </c>
      <c r="F721" t="s">
        <v>17</v>
      </c>
      <c r="G721">
        <v>2017</v>
      </c>
      <c r="H721" t="s">
        <v>37</v>
      </c>
      <c r="I721" t="s">
        <v>18</v>
      </c>
      <c r="J721" t="s">
        <v>143</v>
      </c>
      <c r="K721">
        <v>16573.53</v>
      </c>
    </row>
    <row r="722" spans="1:11" x14ac:dyDescent="0.35">
      <c r="A722" t="s">
        <v>27</v>
      </c>
      <c r="B722">
        <v>71411.289999999994</v>
      </c>
      <c r="C722">
        <v>1717.71</v>
      </c>
      <c r="D722">
        <v>9483.2099999999991</v>
      </c>
      <c r="E722">
        <f>SUM(energy_project_total_consumption__3[[#This Row],[Water]]+energy_project_total_consumption__3[[#This Row],[Gas]]+energy_project_total_consumption__3[[#This Row],[Electricity]])</f>
        <v>82612.209999999992</v>
      </c>
      <c r="F722" t="s">
        <v>14</v>
      </c>
      <c r="G722">
        <v>2017</v>
      </c>
      <c r="H722" t="s">
        <v>37</v>
      </c>
      <c r="I722" t="s">
        <v>15</v>
      </c>
      <c r="J722" t="s">
        <v>141</v>
      </c>
      <c r="K722">
        <v>71411.289999999994</v>
      </c>
    </row>
    <row r="723" spans="1:11" x14ac:dyDescent="0.35">
      <c r="A723" t="s">
        <v>27</v>
      </c>
      <c r="B723">
        <v>71411.289999999994</v>
      </c>
      <c r="C723">
        <v>1717.71</v>
      </c>
      <c r="D723">
        <v>9483.2099999999991</v>
      </c>
      <c r="E723">
        <f>SUM(energy_project_total_consumption__3[[#This Row],[Water]]+energy_project_total_consumption__3[[#This Row],[Gas]]+energy_project_total_consumption__3[[#This Row],[Electricity]])</f>
        <v>82612.209999999992</v>
      </c>
      <c r="F723" t="s">
        <v>14</v>
      </c>
      <c r="G723">
        <v>2017</v>
      </c>
      <c r="H723" t="s">
        <v>37</v>
      </c>
      <c r="I723" t="s">
        <v>15</v>
      </c>
      <c r="J723" t="s">
        <v>142</v>
      </c>
      <c r="K723">
        <v>1717.71</v>
      </c>
    </row>
    <row r="724" spans="1:11" x14ac:dyDescent="0.35">
      <c r="A724" t="s">
        <v>27</v>
      </c>
      <c r="B724">
        <v>71411.289999999994</v>
      </c>
      <c r="C724">
        <v>1717.71</v>
      </c>
      <c r="D724">
        <v>9483.2099999999991</v>
      </c>
      <c r="E724">
        <f>SUM(energy_project_total_consumption__3[[#This Row],[Water]]+energy_project_total_consumption__3[[#This Row],[Gas]]+energy_project_total_consumption__3[[#This Row],[Electricity]])</f>
        <v>82612.209999999992</v>
      </c>
      <c r="F724" t="s">
        <v>14</v>
      </c>
      <c r="G724">
        <v>2017</v>
      </c>
      <c r="H724" t="s">
        <v>37</v>
      </c>
      <c r="I724" t="s">
        <v>15</v>
      </c>
      <c r="J724" t="s">
        <v>143</v>
      </c>
      <c r="K724">
        <v>9483.2099999999991</v>
      </c>
    </row>
    <row r="725" spans="1:11" x14ac:dyDescent="0.35">
      <c r="A725" t="s">
        <v>28</v>
      </c>
      <c r="B725">
        <v>69395.98</v>
      </c>
      <c r="C725">
        <v>1408.02</v>
      </c>
      <c r="D725">
        <v>12143.32</v>
      </c>
      <c r="E725">
        <f>SUM(energy_project_total_consumption__3[[#This Row],[Water]]+energy_project_total_consumption__3[[#This Row],[Gas]]+energy_project_total_consumption__3[[#This Row],[Electricity]])</f>
        <v>82947.320000000007</v>
      </c>
      <c r="F725" t="s">
        <v>14</v>
      </c>
      <c r="G725">
        <v>2017</v>
      </c>
      <c r="H725" t="s">
        <v>37</v>
      </c>
      <c r="I725" t="s">
        <v>15</v>
      </c>
      <c r="J725" t="s">
        <v>141</v>
      </c>
      <c r="K725">
        <v>69395.98</v>
      </c>
    </row>
    <row r="726" spans="1:11" x14ac:dyDescent="0.35">
      <c r="A726" t="s">
        <v>28</v>
      </c>
      <c r="B726">
        <v>69395.98</v>
      </c>
      <c r="C726">
        <v>1408.02</v>
      </c>
      <c r="D726">
        <v>12143.32</v>
      </c>
      <c r="E726">
        <f>SUM(energy_project_total_consumption__3[[#This Row],[Water]]+energy_project_total_consumption__3[[#This Row],[Gas]]+energy_project_total_consumption__3[[#This Row],[Electricity]])</f>
        <v>82947.320000000007</v>
      </c>
      <c r="F726" t="s">
        <v>14</v>
      </c>
      <c r="G726">
        <v>2017</v>
      </c>
      <c r="H726" t="s">
        <v>37</v>
      </c>
      <c r="I726" t="s">
        <v>15</v>
      </c>
      <c r="J726" t="s">
        <v>142</v>
      </c>
      <c r="K726">
        <v>1408.02</v>
      </c>
    </row>
    <row r="727" spans="1:11" x14ac:dyDescent="0.35">
      <c r="A727" t="s">
        <v>28</v>
      </c>
      <c r="B727">
        <v>69395.98</v>
      </c>
      <c r="C727">
        <v>1408.02</v>
      </c>
      <c r="D727">
        <v>12143.32</v>
      </c>
      <c r="E727">
        <f>SUM(energy_project_total_consumption__3[[#This Row],[Water]]+energy_project_total_consumption__3[[#This Row],[Gas]]+energy_project_total_consumption__3[[#This Row],[Electricity]])</f>
        <v>82947.320000000007</v>
      </c>
      <c r="F727" t="s">
        <v>14</v>
      </c>
      <c r="G727">
        <v>2017</v>
      </c>
      <c r="H727" t="s">
        <v>37</v>
      </c>
      <c r="I727" t="s">
        <v>15</v>
      </c>
      <c r="J727" t="s">
        <v>143</v>
      </c>
      <c r="K727">
        <v>12143.32</v>
      </c>
    </row>
    <row r="728" spans="1:11" x14ac:dyDescent="0.35">
      <c r="A728" t="s">
        <v>8</v>
      </c>
      <c r="B728">
        <v>139853.09</v>
      </c>
      <c r="C728">
        <v>1311.92</v>
      </c>
      <c r="D728">
        <v>10070.969999999999</v>
      </c>
      <c r="E728">
        <f>SUM(energy_project_total_consumption__3[[#This Row],[Water]]+energy_project_total_consumption__3[[#This Row],[Gas]]+energy_project_total_consumption__3[[#This Row],[Electricity]])</f>
        <v>151235.98000000001</v>
      </c>
      <c r="F728" t="s">
        <v>9</v>
      </c>
      <c r="G728">
        <v>2017</v>
      </c>
      <c r="H728" t="s">
        <v>38</v>
      </c>
      <c r="I728" t="s">
        <v>9</v>
      </c>
      <c r="J728" t="s">
        <v>141</v>
      </c>
      <c r="K728">
        <v>139853.09</v>
      </c>
    </row>
    <row r="729" spans="1:11" x14ac:dyDescent="0.35">
      <c r="A729" t="s">
        <v>8</v>
      </c>
      <c r="B729">
        <v>139853.09</v>
      </c>
      <c r="C729">
        <v>1311.92</v>
      </c>
      <c r="D729">
        <v>10070.969999999999</v>
      </c>
      <c r="E729">
        <f>SUM(energy_project_total_consumption__3[[#This Row],[Water]]+energy_project_total_consumption__3[[#This Row],[Gas]]+energy_project_total_consumption__3[[#This Row],[Electricity]])</f>
        <v>151235.98000000001</v>
      </c>
      <c r="F729" t="s">
        <v>9</v>
      </c>
      <c r="G729">
        <v>2017</v>
      </c>
      <c r="H729" t="s">
        <v>38</v>
      </c>
      <c r="I729" t="s">
        <v>9</v>
      </c>
      <c r="J729" t="s">
        <v>142</v>
      </c>
      <c r="K729">
        <v>1311.92</v>
      </c>
    </row>
    <row r="730" spans="1:11" x14ac:dyDescent="0.35">
      <c r="A730" t="s">
        <v>8</v>
      </c>
      <c r="B730">
        <v>139853.09</v>
      </c>
      <c r="C730">
        <v>1311.92</v>
      </c>
      <c r="D730">
        <v>10070.969999999999</v>
      </c>
      <c r="E730">
        <f>SUM(energy_project_total_consumption__3[[#This Row],[Water]]+energy_project_total_consumption__3[[#This Row],[Gas]]+energy_project_total_consumption__3[[#This Row],[Electricity]])</f>
        <v>151235.98000000001</v>
      </c>
      <c r="F730" t="s">
        <v>9</v>
      </c>
      <c r="G730">
        <v>2017</v>
      </c>
      <c r="H730" t="s">
        <v>38</v>
      </c>
      <c r="I730" t="s">
        <v>9</v>
      </c>
      <c r="J730" t="s">
        <v>143</v>
      </c>
      <c r="K730">
        <v>10070.969999999999</v>
      </c>
    </row>
    <row r="731" spans="1:11" x14ac:dyDescent="0.35">
      <c r="A731" t="s">
        <v>11</v>
      </c>
      <c r="B731">
        <v>143757.85</v>
      </c>
      <c r="C731">
        <v>1503.19</v>
      </c>
      <c r="D731">
        <v>15757.92</v>
      </c>
      <c r="E731">
        <f>SUM(energy_project_total_consumption__3[[#This Row],[Water]]+energy_project_total_consumption__3[[#This Row],[Gas]]+energy_project_total_consumption__3[[#This Row],[Electricity]])</f>
        <v>161018.96000000002</v>
      </c>
      <c r="F731" t="s">
        <v>9</v>
      </c>
      <c r="G731">
        <v>2017</v>
      </c>
      <c r="H731" t="s">
        <v>38</v>
      </c>
      <c r="I731" t="s">
        <v>9</v>
      </c>
      <c r="J731" t="s">
        <v>141</v>
      </c>
      <c r="K731">
        <v>143757.85</v>
      </c>
    </row>
    <row r="732" spans="1:11" x14ac:dyDescent="0.35">
      <c r="A732" t="s">
        <v>11</v>
      </c>
      <c r="B732">
        <v>143757.85</v>
      </c>
      <c r="C732">
        <v>1503.19</v>
      </c>
      <c r="D732">
        <v>15757.92</v>
      </c>
      <c r="E732">
        <f>SUM(energy_project_total_consumption__3[[#This Row],[Water]]+energy_project_total_consumption__3[[#This Row],[Gas]]+energy_project_total_consumption__3[[#This Row],[Electricity]])</f>
        <v>161018.96000000002</v>
      </c>
      <c r="F732" t="s">
        <v>9</v>
      </c>
      <c r="G732">
        <v>2017</v>
      </c>
      <c r="H732" t="s">
        <v>38</v>
      </c>
      <c r="I732" t="s">
        <v>9</v>
      </c>
      <c r="J732" t="s">
        <v>142</v>
      </c>
      <c r="K732">
        <v>1503.19</v>
      </c>
    </row>
    <row r="733" spans="1:11" x14ac:dyDescent="0.35">
      <c r="A733" t="s">
        <v>11</v>
      </c>
      <c r="B733">
        <v>143757.85</v>
      </c>
      <c r="C733">
        <v>1503.19</v>
      </c>
      <c r="D733">
        <v>15757.92</v>
      </c>
      <c r="E733">
        <f>SUM(energy_project_total_consumption__3[[#This Row],[Water]]+energy_project_total_consumption__3[[#This Row],[Gas]]+energy_project_total_consumption__3[[#This Row],[Electricity]])</f>
        <v>161018.96000000002</v>
      </c>
      <c r="F733" t="s">
        <v>9</v>
      </c>
      <c r="G733">
        <v>2017</v>
      </c>
      <c r="H733" t="s">
        <v>38</v>
      </c>
      <c r="I733" t="s">
        <v>9</v>
      </c>
      <c r="J733" t="s">
        <v>143</v>
      </c>
      <c r="K733">
        <v>15757.92</v>
      </c>
    </row>
    <row r="734" spans="1:11" x14ac:dyDescent="0.35">
      <c r="A734" t="s">
        <v>12</v>
      </c>
      <c r="B734">
        <v>89026.42</v>
      </c>
      <c r="C734">
        <v>1380.12</v>
      </c>
      <c r="D734">
        <v>16259.81</v>
      </c>
      <c r="E734">
        <f>SUM(energy_project_total_consumption__3[[#This Row],[Water]]+energy_project_total_consumption__3[[#This Row],[Gas]]+energy_project_total_consumption__3[[#This Row],[Electricity]])</f>
        <v>106666.34999999999</v>
      </c>
      <c r="F734" t="s">
        <v>9</v>
      </c>
      <c r="G734">
        <v>2017</v>
      </c>
      <c r="H734" t="s">
        <v>38</v>
      </c>
      <c r="I734" t="s">
        <v>9</v>
      </c>
      <c r="J734" t="s">
        <v>141</v>
      </c>
      <c r="K734">
        <v>89026.42</v>
      </c>
    </row>
    <row r="735" spans="1:11" x14ac:dyDescent="0.35">
      <c r="A735" t="s">
        <v>12</v>
      </c>
      <c r="B735">
        <v>89026.42</v>
      </c>
      <c r="C735">
        <v>1380.12</v>
      </c>
      <c r="D735">
        <v>16259.81</v>
      </c>
      <c r="E735">
        <f>SUM(energy_project_total_consumption__3[[#This Row],[Water]]+energy_project_total_consumption__3[[#This Row],[Gas]]+energy_project_total_consumption__3[[#This Row],[Electricity]])</f>
        <v>106666.34999999999</v>
      </c>
      <c r="F735" t="s">
        <v>9</v>
      </c>
      <c r="G735">
        <v>2017</v>
      </c>
      <c r="H735" t="s">
        <v>38</v>
      </c>
      <c r="I735" t="s">
        <v>9</v>
      </c>
      <c r="J735" t="s">
        <v>142</v>
      </c>
      <c r="K735">
        <v>1380.12</v>
      </c>
    </row>
    <row r="736" spans="1:11" x14ac:dyDescent="0.35">
      <c r="A736" t="s">
        <v>12</v>
      </c>
      <c r="B736">
        <v>89026.42</v>
      </c>
      <c r="C736">
        <v>1380.12</v>
      </c>
      <c r="D736">
        <v>16259.81</v>
      </c>
      <c r="E736">
        <f>SUM(energy_project_total_consumption__3[[#This Row],[Water]]+energy_project_total_consumption__3[[#This Row],[Gas]]+energy_project_total_consumption__3[[#This Row],[Electricity]])</f>
        <v>106666.34999999999</v>
      </c>
      <c r="F736" t="s">
        <v>9</v>
      </c>
      <c r="G736">
        <v>2017</v>
      </c>
      <c r="H736" t="s">
        <v>38</v>
      </c>
      <c r="I736" t="s">
        <v>9</v>
      </c>
      <c r="J736" t="s">
        <v>143</v>
      </c>
      <c r="K736">
        <v>16259.81</v>
      </c>
    </row>
    <row r="737" spans="1:11" x14ac:dyDescent="0.35">
      <c r="A737" t="s">
        <v>13</v>
      </c>
      <c r="B737">
        <v>148131.01999999999</v>
      </c>
      <c r="C737">
        <v>1187.3</v>
      </c>
      <c r="D737">
        <v>11474.96</v>
      </c>
      <c r="E737">
        <f>SUM(energy_project_total_consumption__3[[#This Row],[Water]]+energy_project_total_consumption__3[[#This Row],[Gas]]+energy_project_total_consumption__3[[#This Row],[Electricity]])</f>
        <v>160793.27999999997</v>
      </c>
      <c r="F737" t="s">
        <v>14</v>
      </c>
      <c r="G737">
        <v>2017</v>
      </c>
      <c r="H737" t="s">
        <v>38</v>
      </c>
      <c r="I737" t="s">
        <v>15</v>
      </c>
      <c r="J737" t="s">
        <v>141</v>
      </c>
      <c r="K737">
        <v>148131.01999999999</v>
      </c>
    </row>
    <row r="738" spans="1:11" x14ac:dyDescent="0.35">
      <c r="A738" t="s">
        <v>13</v>
      </c>
      <c r="B738">
        <v>148131.01999999999</v>
      </c>
      <c r="C738">
        <v>1187.3</v>
      </c>
      <c r="D738">
        <v>11474.96</v>
      </c>
      <c r="E738">
        <f>SUM(energy_project_total_consumption__3[[#This Row],[Water]]+energy_project_total_consumption__3[[#This Row],[Gas]]+energy_project_total_consumption__3[[#This Row],[Electricity]])</f>
        <v>160793.27999999997</v>
      </c>
      <c r="F738" t="s">
        <v>14</v>
      </c>
      <c r="G738">
        <v>2017</v>
      </c>
      <c r="H738" t="s">
        <v>38</v>
      </c>
      <c r="I738" t="s">
        <v>15</v>
      </c>
      <c r="J738" t="s">
        <v>142</v>
      </c>
      <c r="K738">
        <v>1187.3</v>
      </c>
    </row>
    <row r="739" spans="1:11" x14ac:dyDescent="0.35">
      <c r="A739" t="s">
        <v>13</v>
      </c>
      <c r="B739">
        <v>148131.01999999999</v>
      </c>
      <c r="C739">
        <v>1187.3</v>
      </c>
      <c r="D739">
        <v>11474.96</v>
      </c>
      <c r="E739">
        <f>SUM(energy_project_total_consumption__3[[#This Row],[Water]]+energy_project_total_consumption__3[[#This Row],[Gas]]+energy_project_total_consumption__3[[#This Row],[Electricity]])</f>
        <v>160793.27999999997</v>
      </c>
      <c r="F739" t="s">
        <v>14</v>
      </c>
      <c r="G739">
        <v>2017</v>
      </c>
      <c r="H739" t="s">
        <v>38</v>
      </c>
      <c r="I739" t="s">
        <v>15</v>
      </c>
      <c r="J739" t="s">
        <v>143</v>
      </c>
      <c r="K739">
        <v>11474.96</v>
      </c>
    </row>
    <row r="740" spans="1:11" x14ac:dyDescent="0.35">
      <c r="A740" t="s">
        <v>16</v>
      </c>
      <c r="B740">
        <v>148768.69</v>
      </c>
      <c r="C740">
        <v>1898.44</v>
      </c>
      <c r="D740">
        <v>13673.79</v>
      </c>
      <c r="E740">
        <f>SUM(energy_project_total_consumption__3[[#This Row],[Water]]+energy_project_total_consumption__3[[#This Row],[Gas]]+energy_project_total_consumption__3[[#This Row],[Electricity]])</f>
        <v>164340.92000000001</v>
      </c>
      <c r="F740" t="s">
        <v>17</v>
      </c>
      <c r="G740">
        <v>2017</v>
      </c>
      <c r="H740" t="s">
        <v>38</v>
      </c>
      <c r="I740" t="s">
        <v>18</v>
      </c>
      <c r="J740" t="s">
        <v>141</v>
      </c>
      <c r="K740">
        <v>148768.69</v>
      </c>
    </row>
    <row r="741" spans="1:11" x14ac:dyDescent="0.35">
      <c r="A741" t="s">
        <v>16</v>
      </c>
      <c r="B741">
        <v>148768.69</v>
      </c>
      <c r="C741">
        <v>1898.44</v>
      </c>
      <c r="D741">
        <v>13673.79</v>
      </c>
      <c r="E741">
        <f>SUM(energy_project_total_consumption__3[[#This Row],[Water]]+energy_project_total_consumption__3[[#This Row],[Gas]]+energy_project_total_consumption__3[[#This Row],[Electricity]])</f>
        <v>164340.92000000001</v>
      </c>
      <c r="F741" t="s">
        <v>17</v>
      </c>
      <c r="G741">
        <v>2017</v>
      </c>
      <c r="H741" t="s">
        <v>38</v>
      </c>
      <c r="I741" t="s">
        <v>18</v>
      </c>
      <c r="J741" t="s">
        <v>142</v>
      </c>
      <c r="K741">
        <v>1898.44</v>
      </c>
    </row>
    <row r="742" spans="1:11" x14ac:dyDescent="0.35">
      <c r="A742" t="s">
        <v>16</v>
      </c>
      <c r="B742">
        <v>148768.69</v>
      </c>
      <c r="C742">
        <v>1898.44</v>
      </c>
      <c r="D742">
        <v>13673.79</v>
      </c>
      <c r="E742">
        <f>SUM(energy_project_total_consumption__3[[#This Row],[Water]]+energy_project_total_consumption__3[[#This Row],[Gas]]+energy_project_total_consumption__3[[#This Row],[Electricity]])</f>
        <v>164340.92000000001</v>
      </c>
      <c r="F742" t="s">
        <v>17</v>
      </c>
      <c r="G742">
        <v>2017</v>
      </c>
      <c r="H742" t="s">
        <v>38</v>
      </c>
      <c r="I742" t="s">
        <v>18</v>
      </c>
      <c r="J742" t="s">
        <v>143</v>
      </c>
      <c r="K742">
        <v>13673.79</v>
      </c>
    </row>
    <row r="743" spans="1:11" x14ac:dyDescent="0.35">
      <c r="A743" t="s">
        <v>19</v>
      </c>
      <c r="B743">
        <v>92329.47</v>
      </c>
      <c r="C743">
        <v>1898.13</v>
      </c>
      <c r="D743">
        <v>15936.48</v>
      </c>
      <c r="E743">
        <f>SUM(energy_project_total_consumption__3[[#This Row],[Water]]+energy_project_total_consumption__3[[#This Row],[Gas]]+energy_project_total_consumption__3[[#This Row],[Electricity]])</f>
        <v>110164.08</v>
      </c>
      <c r="F743" t="s">
        <v>20</v>
      </c>
      <c r="G743">
        <v>2017</v>
      </c>
      <c r="H743" t="s">
        <v>38</v>
      </c>
      <c r="I743" t="s">
        <v>21</v>
      </c>
      <c r="J743" t="s">
        <v>141</v>
      </c>
      <c r="K743">
        <v>92329.47</v>
      </c>
    </row>
    <row r="744" spans="1:11" x14ac:dyDescent="0.35">
      <c r="A744" t="s">
        <v>19</v>
      </c>
      <c r="B744">
        <v>92329.47</v>
      </c>
      <c r="C744">
        <v>1898.13</v>
      </c>
      <c r="D744">
        <v>15936.48</v>
      </c>
      <c r="E744">
        <f>SUM(energy_project_total_consumption__3[[#This Row],[Water]]+energy_project_total_consumption__3[[#This Row],[Gas]]+energy_project_total_consumption__3[[#This Row],[Electricity]])</f>
        <v>110164.08</v>
      </c>
      <c r="F744" t="s">
        <v>20</v>
      </c>
      <c r="G744">
        <v>2017</v>
      </c>
      <c r="H744" t="s">
        <v>38</v>
      </c>
      <c r="I744" t="s">
        <v>21</v>
      </c>
      <c r="J744" t="s">
        <v>142</v>
      </c>
      <c r="K744">
        <v>1898.13</v>
      </c>
    </row>
    <row r="745" spans="1:11" x14ac:dyDescent="0.35">
      <c r="A745" t="s">
        <v>19</v>
      </c>
      <c r="B745">
        <v>92329.47</v>
      </c>
      <c r="C745">
        <v>1898.13</v>
      </c>
      <c r="D745">
        <v>15936.48</v>
      </c>
      <c r="E745">
        <f>SUM(energy_project_total_consumption__3[[#This Row],[Water]]+energy_project_total_consumption__3[[#This Row],[Gas]]+energy_project_total_consumption__3[[#This Row],[Electricity]])</f>
        <v>110164.08</v>
      </c>
      <c r="F745" t="s">
        <v>20</v>
      </c>
      <c r="G745">
        <v>2017</v>
      </c>
      <c r="H745" t="s">
        <v>38</v>
      </c>
      <c r="I745" t="s">
        <v>21</v>
      </c>
      <c r="J745" t="s">
        <v>143</v>
      </c>
      <c r="K745">
        <v>15936.48</v>
      </c>
    </row>
    <row r="746" spans="1:11" x14ac:dyDescent="0.35">
      <c r="A746" t="s">
        <v>22</v>
      </c>
      <c r="B746">
        <v>64035.15</v>
      </c>
      <c r="C746">
        <v>1698.49</v>
      </c>
      <c r="D746">
        <v>9847.15</v>
      </c>
      <c r="E746">
        <f>SUM(energy_project_total_consumption__3[[#This Row],[Water]]+energy_project_total_consumption__3[[#This Row],[Gas]]+energy_project_total_consumption__3[[#This Row],[Electricity]])</f>
        <v>75580.789999999994</v>
      </c>
      <c r="F746" t="s">
        <v>23</v>
      </c>
      <c r="G746">
        <v>2017</v>
      </c>
      <c r="H746" t="s">
        <v>38</v>
      </c>
      <c r="I746" t="s">
        <v>24</v>
      </c>
      <c r="J746" t="s">
        <v>141</v>
      </c>
      <c r="K746">
        <v>64035.15</v>
      </c>
    </row>
    <row r="747" spans="1:11" x14ac:dyDescent="0.35">
      <c r="A747" t="s">
        <v>22</v>
      </c>
      <c r="B747">
        <v>64035.15</v>
      </c>
      <c r="C747">
        <v>1698.49</v>
      </c>
      <c r="D747">
        <v>9847.15</v>
      </c>
      <c r="E747">
        <f>SUM(energy_project_total_consumption__3[[#This Row],[Water]]+energy_project_total_consumption__3[[#This Row],[Gas]]+energy_project_total_consumption__3[[#This Row],[Electricity]])</f>
        <v>75580.789999999994</v>
      </c>
      <c r="F747" t="s">
        <v>23</v>
      </c>
      <c r="G747">
        <v>2017</v>
      </c>
      <c r="H747" t="s">
        <v>38</v>
      </c>
      <c r="I747" t="s">
        <v>24</v>
      </c>
      <c r="J747" t="s">
        <v>142</v>
      </c>
      <c r="K747">
        <v>1698.49</v>
      </c>
    </row>
    <row r="748" spans="1:11" x14ac:dyDescent="0.35">
      <c r="A748" t="s">
        <v>22</v>
      </c>
      <c r="B748">
        <v>64035.15</v>
      </c>
      <c r="C748">
        <v>1698.49</v>
      </c>
      <c r="D748">
        <v>9847.15</v>
      </c>
      <c r="E748">
        <f>SUM(energy_project_total_consumption__3[[#This Row],[Water]]+energy_project_total_consumption__3[[#This Row],[Gas]]+energy_project_total_consumption__3[[#This Row],[Electricity]])</f>
        <v>75580.789999999994</v>
      </c>
      <c r="F748" t="s">
        <v>23</v>
      </c>
      <c r="G748">
        <v>2017</v>
      </c>
      <c r="H748" t="s">
        <v>38</v>
      </c>
      <c r="I748" t="s">
        <v>24</v>
      </c>
      <c r="J748" t="s">
        <v>143</v>
      </c>
      <c r="K748">
        <v>9847.15</v>
      </c>
    </row>
    <row r="749" spans="1:11" x14ac:dyDescent="0.35">
      <c r="A749" t="s">
        <v>25</v>
      </c>
      <c r="B749">
        <v>97733.39</v>
      </c>
      <c r="C749">
        <v>1111.3499999999999</v>
      </c>
      <c r="D749">
        <v>10937.11</v>
      </c>
      <c r="E749">
        <f>SUM(energy_project_total_consumption__3[[#This Row],[Water]]+energy_project_total_consumption__3[[#This Row],[Gas]]+energy_project_total_consumption__3[[#This Row],[Electricity]])</f>
        <v>109781.85</v>
      </c>
      <c r="F749" t="s">
        <v>17</v>
      </c>
      <c r="G749">
        <v>2017</v>
      </c>
      <c r="H749" t="s">
        <v>38</v>
      </c>
      <c r="I749" t="s">
        <v>18</v>
      </c>
      <c r="J749" t="s">
        <v>141</v>
      </c>
      <c r="K749">
        <v>97733.39</v>
      </c>
    </row>
    <row r="750" spans="1:11" x14ac:dyDescent="0.35">
      <c r="A750" t="s">
        <v>25</v>
      </c>
      <c r="B750">
        <v>97733.39</v>
      </c>
      <c r="C750">
        <v>1111.3499999999999</v>
      </c>
      <c r="D750">
        <v>10937.11</v>
      </c>
      <c r="E750">
        <f>SUM(energy_project_total_consumption__3[[#This Row],[Water]]+energy_project_total_consumption__3[[#This Row],[Gas]]+energy_project_total_consumption__3[[#This Row],[Electricity]])</f>
        <v>109781.85</v>
      </c>
      <c r="F750" t="s">
        <v>17</v>
      </c>
      <c r="G750">
        <v>2017</v>
      </c>
      <c r="H750" t="s">
        <v>38</v>
      </c>
      <c r="I750" t="s">
        <v>18</v>
      </c>
      <c r="J750" t="s">
        <v>142</v>
      </c>
      <c r="K750">
        <v>1111.3499999999999</v>
      </c>
    </row>
    <row r="751" spans="1:11" x14ac:dyDescent="0.35">
      <c r="A751" t="s">
        <v>25</v>
      </c>
      <c r="B751">
        <v>97733.39</v>
      </c>
      <c r="C751">
        <v>1111.3499999999999</v>
      </c>
      <c r="D751">
        <v>10937.11</v>
      </c>
      <c r="E751">
        <f>SUM(energy_project_total_consumption__3[[#This Row],[Water]]+energy_project_total_consumption__3[[#This Row],[Gas]]+energy_project_total_consumption__3[[#This Row],[Electricity]])</f>
        <v>109781.85</v>
      </c>
      <c r="F751" t="s">
        <v>17</v>
      </c>
      <c r="G751">
        <v>2017</v>
      </c>
      <c r="H751" t="s">
        <v>38</v>
      </c>
      <c r="I751" t="s">
        <v>18</v>
      </c>
      <c r="J751" t="s">
        <v>143</v>
      </c>
      <c r="K751">
        <v>10937.11</v>
      </c>
    </row>
    <row r="752" spans="1:11" x14ac:dyDescent="0.35">
      <c r="A752" t="s">
        <v>26</v>
      </c>
      <c r="B752">
        <v>131087.22</v>
      </c>
      <c r="C752">
        <v>1673.69</v>
      </c>
      <c r="D752">
        <v>16538.189999999999</v>
      </c>
      <c r="E752">
        <f>SUM(energy_project_total_consumption__3[[#This Row],[Water]]+energy_project_total_consumption__3[[#This Row],[Gas]]+energy_project_total_consumption__3[[#This Row],[Electricity]])</f>
        <v>149299.1</v>
      </c>
      <c r="F752" t="s">
        <v>17</v>
      </c>
      <c r="G752">
        <v>2017</v>
      </c>
      <c r="H752" t="s">
        <v>38</v>
      </c>
      <c r="I752" t="s">
        <v>18</v>
      </c>
      <c r="J752" t="s">
        <v>141</v>
      </c>
      <c r="K752">
        <v>131087.22</v>
      </c>
    </row>
    <row r="753" spans="1:11" x14ac:dyDescent="0.35">
      <c r="A753" t="s">
        <v>26</v>
      </c>
      <c r="B753">
        <v>131087.22</v>
      </c>
      <c r="C753">
        <v>1673.69</v>
      </c>
      <c r="D753">
        <v>16538.189999999999</v>
      </c>
      <c r="E753">
        <f>SUM(energy_project_total_consumption__3[[#This Row],[Water]]+energy_project_total_consumption__3[[#This Row],[Gas]]+energy_project_total_consumption__3[[#This Row],[Electricity]])</f>
        <v>149299.1</v>
      </c>
      <c r="F753" t="s">
        <v>17</v>
      </c>
      <c r="G753">
        <v>2017</v>
      </c>
      <c r="H753" t="s">
        <v>38</v>
      </c>
      <c r="I753" t="s">
        <v>18</v>
      </c>
      <c r="J753" t="s">
        <v>142</v>
      </c>
      <c r="K753">
        <v>1673.69</v>
      </c>
    </row>
    <row r="754" spans="1:11" x14ac:dyDescent="0.35">
      <c r="A754" t="s">
        <v>26</v>
      </c>
      <c r="B754">
        <v>131087.22</v>
      </c>
      <c r="C754">
        <v>1673.69</v>
      </c>
      <c r="D754">
        <v>16538.189999999999</v>
      </c>
      <c r="E754">
        <f>SUM(energy_project_total_consumption__3[[#This Row],[Water]]+energy_project_total_consumption__3[[#This Row],[Gas]]+energy_project_total_consumption__3[[#This Row],[Electricity]])</f>
        <v>149299.1</v>
      </c>
      <c r="F754" t="s">
        <v>17</v>
      </c>
      <c r="G754">
        <v>2017</v>
      </c>
      <c r="H754" t="s">
        <v>38</v>
      </c>
      <c r="I754" t="s">
        <v>18</v>
      </c>
      <c r="J754" t="s">
        <v>143</v>
      </c>
      <c r="K754">
        <v>16538.189999999999</v>
      </c>
    </row>
    <row r="755" spans="1:11" x14ac:dyDescent="0.35">
      <c r="A755" t="s">
        <v>27</v>
      </c>
      <c r="B755">
        <v>124791.43</v>
      </c>
      <c r="C755">
        <v>1021.76</v>
      </c>
      <c r="D755">
        <v>11095.83</v>
      </c>
      <c r="E755">
        <f>SUM(energy_project_total_consumption__3[[#This Row],[Water]]+energy_project_total_consumption__3[[#This Row],[Gas]]+energy_project_total_consumption__3[[#This Row],[Electricity]])</f>
        <v>136909.01999999999</v>
      </c>
      <c r="F755" t="s">
        <v>14</v>
      </c>
      <c r="G755">
        <v>2017</v>
      </c>
      <c r="H755" t="s">
        <v>38</v>
      </c>
      <c r="I755" t="s">
        <v>15</v>
      </c>
      <c r="J755" t="s">
        <v>141</v>
      </c>
      <c r="K755">
        <v>124791.43</v>
      </c>
    </row>
    <row r="756" spans="1:11" x14ac:dyDescent="0.35">
      <c r="A756" t="s">
        <v>27</v>
      </c>
      <c r="B756">
        <v>124791.43</v>
      </c>
      <c r="C756">
        <v>1021.76</v>
      </c>
      <c r="D756">
        <v>11095.83</v>
      </c>
      <c r="E756">
        <f>SUM(energy_project_total_consumption__3[[#This Row],[Water]]+energy_project_total_consumption__3[[#This Row],[Gas]]+energy_project_total_consumption__3[[#This Row],[Electricity]])</f>
        <v>136909.01999999999</v>
      </c>
      <c r="F756" t="s">
        <v>14</v>
      </c>
      <c r="G756">
        <v>2017</v>
      </c>
      <c r="H756" t="s">
        <v>38</v>
      </c>
      <c r="I756" t="s">
        <v>15</v>
      </c>
      <c r="J756" t="s">
        <v>142</v>
      </c>
      <c r="K756">
        <v>1021.76</v>
      </c>
    </row>
    <row r="757" spans="1:11" x14ac:dyDescent="0.35">
      <c r="A757" t="s">
        <v>27</v>
      </c>
      <c r="B757">
        <v>124791.43</v>
      </c>
      <c r="C757">
        <v>1021.76</v>
      </c>
      <c r="D757">
        <v>11095.83</v>
      </c>
      <c r="E757">
        <f>SUM(energy_project_total_consumption__3[[#This Row],[Water]]+energy_project_total_consumption__3[[#This Row],[Gas]]+energy_project_total_consumption__3[[#This Row],[Electricity]])</f>
        <v>136909.01999999999</v>
      </c>
      <c r="F757" t="s">
        <v>14</v>
      </c>
      <c r="G757">
        <v>2017</v>
      </c>
      <c r="H757" t="s">
        <v>38</v>
      </c>
      <c r="I757" t="s">
        <v>15</v>
      </c>
      <c r="J757" t="s">
        <v>143</v>
      </c>
      <c r="K757">
        <v>11095.83</v>
      </c>
    </row>
    <row r="758" spans="1:11" x14ac:dyDescent="0.35">
      <c r="A758" t="s">
        <v>28</v>
      </c>
      <c r="B758">
        <v>151497.62</v>
      </c>
      <c r="C758">
        <v>1567.05</v>
      </c>
      <c r="D758">
        <v>10578.13</v>
      </c>
      <c r="E758">
        <f>SUM(energy_project_total_consumption__3[[#This Row],[Water]]+energy_project_total_consumption__3[[#This Row],[Gas]]+energy_project_total_consumption__3[[#This Row],[Electricity]])</f>
        <v>163642.79999999999</v>
      </c>
      <c r="F758" t="s">
        <v>14</v>
      </c>
      <c r="G758">
        <v>2017</v>
      </c>
      <c r="H758" t="s">
        <v>38</v>
      </c>
      <c r="I758" t="s">
        <v>15</v>
      </c>
      <c r="J758" t="s">
        <v>141</v>
      </c>
      <c r="K758">
        <v>151497.62</v>
      </c>
    </row>
    <row r="759" spans="1:11" x14ac:dyDescent="0.35">
      <c r="A759" t="s">
        <v>28</v>
      </c>
      <c r="B759">
        <v>151497.62</v>
      </c>
      <c r="C759">
        <v>1567.05</v>
      </c>
      <c r="D759">
        <v>10578.13</v>
      </c>
      <c r="E759">
        <f>SUM(energy_project_total_consumption__3[[#This Row],[Water]]+energy_project_total_consumption__3[[#This Row],[Gas]]+energy_project_total_consumption__3[[#This Row],[Electricity]])</f>
        <v>163642.79999999999</v>
      </c>
      <c r="F759" t="s">
        <v>14</v>
      </c>
      <c r="G759">
        <v>2017</v>
      </c>
      <c r="H759" t="s">
        <v>38</v>
      </c>
      <c r="I759" t="s">
        <v>15</v>
      </c>
      <c r="J759" t="s">
        <v>142</v>
      </c>
      <c r="K759">
        <v>1567.05</v>
      </c>
    </row>
    <row r="760" spans="1:11" x14ac:dyDescent="0.35">
      <c r="A760" t="s">
        <v>28</v>
      </c>
      <c r="B760">
        <v>151497.62</v>
      </c>
      <c r="C760">
        <v>1567.05</v>
      </c>
      <c r="D760">
        <v>10578.13</v>
      </c>
      <c r="E760">
        <f>SUM(energy_project_total_consumption__3[[#This Row],[Water]]+energy_project_total_consumption__3[[#This Row],[Gas]]+energy_project_total_consumption__3[[#This Row],[Electricity]])</f>
        <v>163642.79999999999</v>
      </c>
      <c r="F760" t="s">
        <v>14</v>
      </c>
      <c r="G760">
        <v>2017</v>
      </c>
      <c r="H760" t="s">
        <v>38</v>
      </c>
      <c r="I760" t="s">
        <v>15</v>
      </c>
      <c r="J760" t="s">
        <v>143</v>
      </c>
      <c r="K760">
        <v>10578.13</v>
      </c>
    </row>
    <row r="761" spans="1:11" x14ac:dyDescent="0.35">
      <c r="A761" t="s">
        <v>8</v>
      </c>
      <c r="B761">
        <v>126598.42</v>
      </c>
      <c r="C761">
        <v>1358.42</v>
      </c>
      <c r="D761">
        <v>14952.85</v>
      </c>
      <c r="E761">
        <f>SUM(energy_project_total_consumption__3[[#This Row],[Water]]+energy_project_total_consumption__3[[#This Row],[Gas]]+energy_project_total_consumption__3[[#This Row],[Electricity]])</f>
        <v>142909.69</v>
      </c>
      <c r="F761" t="s">
        <v>9</v>
      </c>
      <c r="G761">
        <v>2017</v>
      </c>
      <c r="H761" t="s">
        <v>39</v>
      </c>
      <c r="I761" t="s">
        <v>9</v>
      </c>
      <c r="J761" t="s">
        <v>141</v>
      </c>
      <c r="K761">
        <v>126598.42</v>
      </c>
    </row>
    <row r="762" spans="1:11" x14ac:dyDescent="0.35">
      <c r="A762" t="s">
        <v>8</v>
      </c>
      <c r="B762">
        <v>126598.42</v>
      </c>
      <c r="C762">
        <v>1358.42</v>
      </c>
      <c r="D762">
        <v>14952.85</v>
      </c>
      <c r="E762">
        <f>SUM(energy_project_total_consumption__3[[#This Row],[Water]]+energy_project_total_consumption__3[[#This Row],[Gas]]+energy_project_total_consumption__3[[#This Row],[Electricity]])</f>
        <v>142909.69</v>
      </c>
      <c r="F762" t="s">
        <v>9</v>
      </c>
      <c r="G762">
        <v>2017</v>
      </c>
      <c r="H762" t="s">
        <v>39</v>
      </c>
      <c r="I762" t="s">
        <v>9</v>
      </c>
      <c r="J762" t="s">
        <v>142</v>
      </c>
      <c r="K762">
        <v>1358.42</v>
      </c>
    </row>
    <row r="763" spans="1:11" x14ac:dyDescent="0.35">
      <c r="A763" t="s">
        <v>8</v>
      </c>
      <c r="B763">
        <v>126598.42</v>
      </c>
      <c r="C763">
        <v>1358.42</v>
      </c>
      <c r="D763">
        <v>14952.85</v>
      </c>
      <c r="E763">
        <f>SUM(energy_project_total_consumption__3[[#This Row],[Water]]+energy_project_total_consumption__3[[#This Row],[Gas]]+energy_project_total_consumption__3[[#This Row],[Electricity]])</f>
        <v>142909.69</v>
      </c>
      <c r="F763" t="s">
        <v>9</v>
      </c>
      <c r="G763">
        <v>2017</v>
      </c>
      <c r="H763" t="s">
        <v>39</v>
      </c>
      <c r="I763" t="s">
        <v>9</v>
      </c>
      <c r="J763" t="s">
        <v>143</v>
      </c>
      <c r="K763">
        <v>14952.85</v>
      </c>
    </row>
    <row r="764" spans="1:11" x14ac:dyDescent="0.35">
      <c r="A764" t="s">
        <v>11</v>
      </c>
      <c r="B764">
        <v>144849.04999999999</v>
      </c>
      <c r="C764">
        <v>1435.3</v>
      </c>
      <c r="D764">
        <v>9085.48</v>
      </c>
      <c r="E764">
        <f>SUM(energy_project_total_consumption__3[[#This Row],[Water]]+energy_project_total_consumption__3[[#This Row],[Gas]]+energy_project_total_consumption__3[[#This Row],[Electricity]])</f>
        <v>155369.82999999999</v>
      </c>
      <c r="F764" t="s">
        <v>9</v>
      </c>
      <c r="G764">
        <v>2017</v>
      </c>
      <c r="H764" t="s">
        <v>39</v>
      </c>
      <c r="I764" t="s">
        <v>9</v>
      </c>
      <c r="J764" t="s">
        <v>141</v>
      </c>
      <c r="K764">
        <v>144849.04999999999</v>
      </c>
    </row>
    <row r="765" spans="1:11" x14ac:dyDescent="0.35">
      <c r="A765" t="s">
        <v>11</v>
      </c>
      <c r="B765">
        <v>144849.04999999999</v>
      </c>
      <c r="C765">
        <v>1435.3</v>
      </c>
      <c r="D765">
        <v>9085.48</v>
      </c>
      <c r="E765">
        <f>SUM(energy_project_total_consumption__3[[#This Row],[Water]]+energy_project_total_consumption__3[[#This Row],[Gas]]+energy_project_total_consumption__3[[#This Row],[Electricity]])</f>
        <v>155369.82999999999</v>
      </c>
      <c r="F765" t="s">
        <v>9</v>
      </c>
      <c r="G765">
        <v>2017</v>
      </c>
      <c r="H765" t="s">
        <v>39</v>
      </c>
      <c r="I765" t="s">
        <v>9</v>
      </c>
      <c r="J765" t="s">
        <v>142</v>
      </c>
      <c r="K765">
        <v>1435.3</v>
      </c>
    </row>
    <row r="766" spans="1:11" x14ac:dyDescent="0.35">
      <c r="A766" t="s">
        <v>11</v>
      </c>
      <c r="B766">
        <v>144849.04999999999</v>
      </c>
      <c r="C766">
        <v>1435.3</v>
      </c>
      <c r="D766">
        <v>9085.48</v>
      </c>
      <c r="E766">
        <f>SUM(energy_project_total_consumption__3[[#This Row],[Water]]+energy_project_total_consumption__3[[#This Row],[Gas]]+energy_project_total_consumption__3[[#This Row],[Electricity]])</f>
        <v>155369.82999999999</v>
      </c>
      <c r="F766" t="s">
        <v>9</v>
      </c>
      <c r="G766">
        <v>2017</v>
      </c>
      <c r="H766" t="s">
        <v>39</v>
      </c>
      <c r="I766" t="s">
        <v>9</v>
      </c>
      <c r="J766" t="s">
        <v>143</v>
      </c>
      <c r="K766">
        <v>9085.48</v>
      </c>
    </row>
    <row r="767" spans="1:11" x14ac:dyDescent="0.35">
      <c r="A767" t="s">
        <v>12</v>
      </c>
      <c r="B767">
        <v>65858.259999999995</v>
      </c>
      <c r="C767">
        <v>1570.46</v>
      </c>
      <c r="D767">
        <v>10616.26</v>
      </c>
      <c r="E767">
        <f>SUM(energy_project_total_consumption__3[[#This Row],[Water]]+energy_project_total_consumption__3[[#This Row],[Gas]]+energy_project_total_consumption__3[[#This Row],[Electricity]])</f>
        <v>78044.98</v>
      </c>
      <c r="F767" t="s">
        <v>9</v>
      </c>
      <c r="G767">
        <v>2017</v>
      </c>
      <c r="H767" t="s">
        <v>39</v>
      </c>
      <c r="I767" t="s">
        <v>9</v>
      </c>
      <c r="J767" t="s">
        <v>141</v>
      </c>
      <c r="K767">
        <v>65858.259999999995</v>
      </c>
    </row>
    <row r="768" spans="1:11" x14ac:dyDescent="0.35">
      <c r="A768" t="s">
        <v>12</v>
      </c>
      <c r="B768">
        <v>65858.259999999995</v>
      </c>
      <c r="C768">
        <v>1570.46</v>
      </c>
      <c r="D768">
        <v>10616.26</v>
      </c>
      <c r="E768">
        <f>SUM(energy_project_total_consumption__3[[#This Row],[Water]]+energy_project_total_consumption__3[[#This Row],[Gas]]+energy_project_total_consumption__3[[#This Row],[Electricity]])</f>
        <v>78044.98</v>
      </c>
      <c r="F768" t="s">
        <v>9</v>
      </c>
      <c r="G768">
        <v>2017</v>
      </c>
      <c r="H768" t="s">
        <v>39</v>
      </c>
      <c r="I768" t="s">
        <v>9</v>
      </c>
      <c r="J768" t="s">
        <v>142</v>
      </c>
      <c r="K768">
        <v>1570.46</v>
      </c>
    </row>
    <row r="769" spans="1:11" x14ac:dyDescent="0.35">
      <c r="A769" t="s">
        <v>12</v>
      </c>
      <c r="B769">
        <v>65858.259999999995</v>
      </c>
      <c r="C769">
        <v>1570.46</v>
      </c>
      <c r="D769">
        <v>10616.26</v>
      </c>
      <c r="E769">
        <f>SUM(energy_project_total_consumption__3[[#This Row],[Water]]+energy_project_total_consumption__3[[#This Row],[Gas]]+energy_project_total_consumption__3[[#This Row],[Electricity]])</f>
        <v>78044.98</v>
      </c>
      <c r="F769" t="s">
        <v>9</v>
      </c>
      <c r="G769">
        <v>2017</v>
      </c>
      <c r="H769" t="s">
        <v>39</v>
      </c>
      <c r="I769" t="s">
        <v>9</v>
      </c>
      <c r="J769" t="s">
        <v>143</v>
      </c>
      <c r="K769">
        <v>10616.26</v>
      </c>
    </row>
    <row r="770" spans="1:11" x14ac:dyDescent="0.35">
      <c r="A770" t="s">
        <v>13</v>
      </c>
      <c r="B770">
        <v>145746.81</v>
      </c>
      <c r="C770">
        <v>1195.98</v>
      </c>
      <c r="D770">
        <v>14056.64</v>
      </c>
      <c r="E770">
        <f>SUM(energy_project_total_consumption__3[[#This Row],[Water]]+energy_project_total_consumption__3[[#This Row],[Gas]]+energy_project_total_consumption__3[[#This Row],[Electricity]])</f>
        <v>160999.43</v>
      </c>
      <c r="F770" t="s">
        <v>14</v>
      </c>
      <c r="G770">
        <v>2017</v>
      </c>
      <c r="H770" t="s">
        <v>39</v>
      </c>
      <c r="I770" t="s">
        <v>15</v>
      </c>
      <c r="J770" t="s">
        <v>141</v>
      </c>
      <c r="K770">
        <v>145746.81</v>
      </c>
    </row>
    <row r="771" spans="1:11" x14ac:dyDescent="0.35">
      <c r="A771" t="s">
        <v>13</v>
      </c>
      <c r="B771">
        <v>145746.81</v>
      </c>
      <c r="C771">
        <v>1195.98</v>
      </c>
      <c r="D771">
        <v>14056.64</v>
      </c>
      <c r="E771">
        <f>SUM(energy_project_total_consumption__3[[#This Row],[Water]]+energy_project_total_consumption__3[[#This Row],[Gas]]+energy_project_total_consumption__3[[#This Row],[Electricity]])</f>
        <v>160999.43</v>
      </c>
      <c r="F771" t="s">
        <v>14</v>
      </c>
      <c r="G771">
        <v>2017</v>
      </c>
      <c r="H771" t="s">
        <v>39</v>
      </c>
      <c r="I771" t="s">
        <v>15</v>
      </c>
      <c r="J771" t="s">
        <v>142</v>
      </c>
      <c r="K771">
        <v>1195.98</v>
      </c>
    </row>
    <row r="772" spans="1:11" x14ac:dyDescent="0.35">
      <c r="A772" t="s">
        <v>13</v>
      </c>
      <c r="B772">
        <v>145746.81</v>
      </c>
      <c r="C772">
        <v>1195.98</v>
      </c>
      <c r="D772">
        <v>14056.64</v>
      </c>
      <c r="E772">
        <f>SUM(energy_project_total_consumption__3[[#This Row],[Water]]+energy_project_total_consumption__3[[#This Row],[Gas]]+energy_project_total_consumption__3[[#This Row],[Electricity]])</f>
        <v>160999.43</v>
      </c>
      <c r="F772" t="s">
        <v>14</v>
      </c>
      <c r="G772">
        <v>2017</v>
      </c>
      <c r="H772" t="s">
        <v>39</v>
      </c>
      <c r="I772" t="s">
        <v>15</v>
      </c>
      <c r="J772" t="s">
        <v>143</v>
      </c>
      <c r="K772">
        <v>14056.64</v>
      </c>
    </row>
    <row r="773" spans="1:11" x14ac:dyDescent="0.35">
      <c r="A773" t="s">
        <v>16</v>
      </c>
      <c r="B773">
        <v>152479.07999999999</v>
      </c>
      <c r="C773">
        <v>1343.85</v>
      </c>
      <c r="D773">
        <v>12802.07</v>
      </c>
      <c r="E773">
        <f>SUM(energy_project_total_consumption__3[[#This Row],[Water]]+energy_project_total_consumption__3[[#This Row],[Gas]]+energy_project_total_consumption__3[[#This Row],[Electricity]])</f>
        <v>166625</v>
      </c>
      <c r="F773" t="s">
        <v>17</v>
      </c>
      <c r="G773">
        <v>2017</v>
      </c>
      <c r="H773" t="s">
        <v>39</v>
      </c>
      <c r="I773" t="s">
        <v>18</v>
      </c>
      <c r="J773" t="s">
        <v>141</v>
      </c>
      <c r="K773">
        <v>152479.07999999999</v>
      </c>
    </row>
    <row r="774" spans="1:11" x14ac:dyDescent="0.35">
      <c r="A774" t="s">
        <v>16</v>
      </c>
      <c r="B774">
        <v>152479.07999999999</v>
      </c>
      <c r="C774">
        <v>1343.85</v>
      </c>
      <c r="D774">
        <v>12802.07</v>
      </c>
      <c r="E774">
        <f>SUM(energy_project_total_consumption__3[[#This Row],[Water]]+energy_project_total_consumption__3[[#This Row],[Gas]]+energy_project_total_consumption__3[[#This Row],[Electricity]])</f>
        <v>166625</v>
      </c>
      <c r="F774" t="s">
        <v>17</v>
      </c>
      <c r="G774">
        <v>2017</v>
      </c>
      <c r="H774" t="s">
        <v>39</v>
      </c>
      <c r="I774" t="s">
        <v>18</v>
      </c>
      <c r="J774" t="s">
        <v>142</v>
      </c>
      <c r="K774">
        <v>1343.85</v>
      </c>
    </row>
    <row r="775" spans="1:11" x14ac:dyDescent="0.35">
      <c r="A775" t="s">
        <v>16</v>
      </c>
      <c r="B775">
        <v>152479.07999999999</v>
      </c>
      <c r="C775">
        <v>1343.85</v>
      </c>
      <c r="D775">
        <v>12802.07</v>
      </c>
      <c r="E775">
        <f>SUM(energy_project_total_consumption__3[[#This Row],[Water]]+energy_project_total_consumption__3[[#This Row],[Gas]]+energy_project_total_consumption__3[[#This Row],[Electricity]])</f>
        <v>166625</v>
      </c>
      <c r="F775" t="s">
        <v>17</v>
      </c>
      <c r="G775">
        <v>2017</v>
      </c>
      <c r="H775" t="s">
        <v>39</v>
      </c>
      <c r="I775" t="s">
        <v>18</v>
      </c>
      <c r="J775" t="s">
        <v>143</v>
      </c>
      <c r="K775">
        <v>12802.07</v>
      </c>
    </row>
    <row r="776" spans="1:11" x14ac:dyDescent="0.35">
      <c r="A776" t="s">
        <v>19</v>
      </c>
      <c r="B776">
        <v>112891.46</v>
      </c>
      <c r="C776">
        <v>1327.42</v>
      </c>
      <c r="D776">
        <v>11317.79</v>
      </c>
      <c r="E776">
        <f>SUM(energy_project_total_consumption__3[[#This Row],[Water]]+energy_project_total_consumption__3[[#This Row],[Gas]]+energy_project_total_consumption__3[[#This Row],[Electricity]])</f>
        <v>125536.67000000001</v>
      </c>
      <c r="F776" t="s">
        <v>20</v>
      </c>
      <c r="G776">
        <v>2017</v>
      </c>
      <c r="H776" t="s">
        <v>39</v>
      </c>
      <c r="I776" t="s">
        <v>21</v>
      </c>
      <c r="J776" t="s">
        <v>141</v>
      </c>
      <c r="K776">
        <v>112891.46</v>
      </c>
    </row>
    <row r="777" spans="1:11" x14ac:dyDescent="0.35">
      <c r="A777" t="s">
        <v>19</v>
      </c>
      <c r="B777">
        <v>112891.46</v>
      </c>
      <c r="C777">
        <v>1327.42</v>
      </c>
      <c r="D777">
        <v>11317.79</v>
      </c>
      <c r="E777">
        <f>SUM(energy_project_total_consumption__3[[#This Row],[Water]]+energy_project_total_consumption__3[[#This Row],[Gas]]+energy_project_total_consumption__3[[#This Row],[Electricity]])</f>
        <v>125536.67000000001</v>
      </c>
      <c r="F777" t="s">
        <v>20</v>
      </c>
      <c r="G777">
        <v>2017</v>
      </c>
      <c r="H777" t="s">
        <v>39</v>
      </c>
      <c r="I777" t="s">
        <v>21</v>
      </c>
      <c r="J777" t="s">
        <v>142</v>
      </c>
      <c r="K777">
        <v>1327.42</v>
      </c>
    </row>
    <row r="778" spans="1:11" x14ac:dyDescent="0.35">
      <c r="A778" t="s">
        <v>19</v>
      </c>
      <c r="B778">
        <v>112891.46</v>
      </c>
      <c r="C778">
        <v>1327.42</v>
      </c>
      <c r="D778">
        <v>11317.79</v>
      </c>
      <c r="E778">
        <f>SUM(energy_project_total_consumption__3[[#This Row],[Water]]+energy_project_total_consumption__3[[#This Row],[Gas]]+energy_project_total_consumption__3[[#This Row],[Electricity]])</f>
        <v>125536.67000000001</v>
      </c>
      <c r="F778" t="s">
        <v>20</v>
      </c>
      <c r="G778">
        <v>2017</v>
      </c>
      <c r="H778" t="s">
        <v>39</v>
      </c>
      <c r="I778" t="s">
        <v>21</v>
      </c>
      <c r="J778" t="s">
        <v>143</v>
      </c>
      <c r="K778">
        <v>11317.79</v>
      </c>
    </row>
    <row r="779" spans="1:11" x14ac:dyDescent="0.35">
      <c r="A779" t="s">
        <v>22</v>
      </c>
      <c r="B779">
        <v>112313.31</v>
      </c>
      <c r="C779">
        <v>1135.53</v>
      </c>
      <c r="D779">
        <v>13377.12</v>
      </c>
      <c r="E779">
        <f>SUM(energy_project_total_consumption__3[[#This Row],[Water]]+energy_project_total_consumption__3[[#This Row],[Gas]]+energy_project_total_consumption__3[[#This Row],[Electricity]])</f>
        <v>126825.95999999999</v>
      </c>
      <c r="F779" t="s">
        <v>23</v>
      </c>
      <c r="G779">
        <v>2017</v>
      </c>
      <c r="H779" t="s">
        <v>39</v>
      </c>
      <c r="I779" t="s">
        <v>24</v>
      </c>
      <c r="J779" t="s">
        <v>141</v>
      </c>
      <c r="K779">
        <v>112313.31</v>
      </c>
    </row>
    <row r="780" spans="1:11" x14ac:dyDescent="0.35">
      <c r="A780" t="s">
        <v>22</v>
      </c>
      <c r="B780">
        <v>112313.31</v>
      </c>
      <c r="C780">
        <v>1135.53</v>
      </c>
      <c r="D780">
        <v>13377.12</v>
      </c>
      <c r="E780">
        <f>SUM(energy_project_total_consumption__3[[#This Row],[Water]]+energy_project_total_consumption__3[[#This Row],[Gas]]+energy_project_total_consumption__3[[#This Row],[Electricity]])</f>
        <v>126825.95999999999</v>
      </c>
      <c r="F780" t="s">
        <v>23</v>
      </c>
      <c r="G780">
        <v>2017</v>
      </c>
      <c r="H780" t="s">
        <v>39</v>
      </c>
      <c r="I780" t="s">
        <v>24</v>
      </c>
      <c r="J780" t="s">
        <v>142</v>
      </c>
      <c r="K780">
        <v>1135.53</v>
      </c>
    </row>
    <row r="781" spans="1:11" x14ac:dyDescent="0.35">
      <c r="A781" t="s">
        <v>22</v>
      </c>
      <c r="B781">
        <v>112313.31</v>
      </c>
      <c r="C781">
        <v>1135.53</v>
      </c>
      <c r="D781">
        <v>13377.12</v>
      </c>
      <c r="E781">
        <f>SUM(energy_project_total_consumption__3[[#This Row],[Water]]+energy_project_total_consumption__3[[#This Row],[Gas]]+energy_project_total_consumption__3[[#This Row],[Electricity]])</f>
        <v>126825.95999999999</v>
      </c>
      <c r="F781" t="s">
        <v>23</v>
      </c>
      <c r="G781">
        <v>2017</v>
      </c>
      <c r="H781" t="s">
        <v>39</v>
      </c>
      <c r="I781" t="s">
        <v>24</v>
      </c>
      <c r="J781" t="s">
        <v>143</v>
      </c>
      <c r="K781">
        <v>13377.12</v>
      </c>
    </row>
    <row r="782" spans="1:11" x14ac:dyDescent="0.35">
      <c r="A782" t="s">
        <v>25</v>
      </c>
      <c r="B782">
        <v>153323.82999999999</v>
      </c>
      <c r="C782">
        <v>1678.65</v>
      </c>
      <c r="D782">
        <v>8294.0499999999993</v>
      </c>
      <c r="E782">
        <f>SUM(energy_project_total_consumption__3[[#This Row],[Water]]+energy_project_total_consumption__3[[#This Row],[Gas]]+energy_project_total_consumption__3[[#This Row],[Electricity]])</f>
        <v>163296.52999999997</v>
      </c>
      <c r="F782" t="s">
        <v>17</v>
      </c>
      <c r="G782">
        <v>2017</v>
      </c>
      <c r="H782" t="s">
        <v>39</v>
      </c>
      <c r="I782" t="s">
        <v>18</v>
      </c>
      <c r="J782" t="s">
        <v>141</v>
      </c>
      <c r="K782">
        <v>153323.82999999999</v>
      </c>
    </row>
    <row r="783" spans="1:11" x14ac:dyDescent="0.35">
      <c r="A783" t="s">
        <v>25</v>
      </c>
      <c r="B783">
        <v>153323.82999999999</v>
      </c>
      <c r="C783">
        <v>1678.65</v>
      </c>
      <c r="D783">
        <v>8294.0499999999993</v>
      </c>
      <c r="E783">
        <f>SUM(energy_project_total_consumption__3[[#This Row],[Water]]+energy_project_total_consumption__3[[#This Row],[Gas]]+energy_project_total_consumption__3[[#This Row],[Electricity]])</f>
        <v>163296.52999999997</v>
      </c>
      <c r="F783" t="s">
        <v>17</v>
      </c>
      <c r="G783">
        <v>2017</v>
      </c>
      <c r="H783" t="s">
        <v>39</v>
      </c>
      <c r="I783" t="s">
        <v>18</v>
      </c>
      <c r="J783" t="s">
        <v>142</v>
      </c>
      <c r="K783">
        <v>1678.65</v>
      </c>
    </row>
    <row r="784" spans="1:11" x14ac:dyDescent="0.35">
      <c r="A784" t="s">
        <v>25</v>
      </c>
      <c r="B784">
        <v>153323.82999999999</v>
      </c>
      <c r="C784">
        <v>1678.65</v>
      </c>
      <c r="D784">
        <v>8294.0499999999993</v>
      </c>
      <c r="E784">
        <f>SUM(energy_project_total_consumption__3[[#This Row],[Water]]+energy_project_total_consumption__3[[#This Row],[Gas]]+energy_project_total_consumption__3[[#This Row],[Electricity]])</f>
        <v>163296.52999999997</v>
      </c>
      <c r="F784" t="s">
        <v>17</v>
      </c>
      <c r="G784">
        <v>2017</v>
      </c>
      <c r="H784" t="s">
        <v>39</v>
      </c>
      <c r="I784" t="s">
        <v>18</v>
      </c>
      <c r="J784" t="s">
        <v>143</v>
      </c>
      <c r="K784">
        <v>8294.0499999999993</v>
      </c>
    </row>
    <row r="785" spans="1:11" x14ac:dyDescent="0.35">
      <c r="A785" t="s">
        <v>26</v>
      </c>
      <c r="B785">
        <v>106249.4</v>
      </c>
      <c r="C785">
        <v>1513.11</v>
      </c>
      <c r="D785">
        <v>8581.73</v>
      </c>
      <c r="E785">
        <f>SUM(energy_project_total_consumption__3[[#This Row],[Water]]+energy_project_total_consumption__3[[#This Row],[Gas]]+energy_project_total_consumption__3[[#This Row],[Electricity]])</f>
        <v>116344.23999999999</v>
      </c>
      <c r="F785" t="s">
        <v>17</v>
      </c>
      <c r="G785">
        <v>2017</v>
      </c>
      <c r="H785" t="s">
        <v>39</v>
      </c>
      <c r="I785" t="s">
        <v>18</v>
      </c>
      <c r="J785" t="s">
        <v>141</v>
      </c>
      <c r="K785">
        <v>106249.4</v>
      </c>
    </row>
    <row r="786" spans="1:11" x14ac:dyDescent="0.35">
      <c r="A786" t="s">
        <v>26</v>
      </c>
      <c r="B786">
        <v>106249.4</v>
      </c>
      <c r="C786">
        <v>1513.11</v>
      </c>
      <c r="D786">
        <v>8581.73</v>
      </c>
      <c r="E786">
        <f>SUM(energy_project_total_consumption__3[[#This Row],[Water]]+energy_project_total_consumption__3[[#This Row],[Gas]]+energy_project_total_consumption__3[[#This Row],[Electricity]])</f>
        <v>116344.23999999999</v>
      </c>
      <c r="F786" t="s">
        <v>17</v>
      </c>
      <c r="G786">
        <v>2017</v>
      </c>
      <c r="H786" t="s">
        <v>39</v>
      </c>
      <c r="I786" t="s">
        <v>18</v>
      </c>
      <c r="J786" t="s">
        <v>142</v>
      </c>
      <c r="K786">
        <v>1513.11</v>
      </c>
    </row>
    <row r="787" spans="1:11" x14ac:dyDescent="0.35">
      <c r="A787" t="s">
        <v>26</v>
      </c>
      <c r="B787">
        <v>106249.4</v>
      </c>
      <c r="C787">
        <v>1513.11</v>
      </c>
      <c r="D787">
        <v>8581.73</v>
      </c>
      <c r="E787">
        <f>SUM(energy_project_total_consumption__3[[#This Row],[Water]]+energy_project_total_consumption__3[[#This Row],[Gas]]+energy_project_total_consumption__3[[#This Row],[Electricity]])</f>
        <v>116344.23999999999</v>
      </c>
      <c r="F787" t="s">
        <v>17</v>
      </c>
      <c r="G787">
        <v>2017</v>
      </c>
      <c r="H787" t="s">
        <v>39</v>
      </c>
      <c r="I787" t="s">
        <v>18</v>
      </c>
      <c r="J787" t="s">
        <v>143</v>
      </c>
      <c r="K787">
        <v>8581.73</v>
      </c>
    </row>
    <row r="788" spans="1:11" x14ac:dyDescent="0.35">
      <c r="A788" t="s">
        <v>27</v>
      </c>
      <c r="B788">
        <v>67147.55</v>
      </c>
      <c r="C788">
        <v>1293.01</v>
      </c>
      <c r="D788">
        <v>15767.22</v>
      </c>
      <c r="E788">
        <f>SUM(energy_project_total_consumption__3[[#This Row],[Water]]+energy_project_total_consumption__3[[#This Row],[Gas]]+energy_project_total_consumption__3[[#This Row],[Electricity]])</f>
        <v>84207.78</v>
      </c>
      <c r="F788" t="s">
        <v>14</v>
      </c>
      <c r="G788">
        <v>2017</v>
      </c>
      <c r="H788" t="s">
        <v>39</v>
      </c>
      <c r="I788" t="s">
        <v>15</v>
      </c>
      <c r="J788" t="s">
        <v>141</v>
      </c>
      <c r="K788">
        <v>67147.55</v>
      </c>
    </row>
    <row r="789" spans="1:11" x14ac:dyDescent="0.35">
      <c r="A789" t="s">
        <v>27</v>
      </c>
      <c r="B789">
        <v>67147.55</v>
      </c>
      <c r="C789">
        <v>1293.01</v>
      </c>
      <c r="D789">
        <v>15767.22</v>
      </c>
      <c r="E789">
        <f>SUM(energy_project_total_consumption__3[[#This Row],[Water]]+energy_project_total_consumption__3[[#This Row],[Gas]]+energy_project_total_consumption__3[[#This Row],[Electricity]])</f>
        <v>84207.78</v>
      </c>
      <c r="F789" t="s">
        <v>14</v>
      </c>
      <c r="G789">
        <v>2017</v>
      </c>
      <c r="H789" t="s">
        <v>39</v>
      </c>
      <c r="I789" t="s">
        <v>15</v>
      </c>
      <c r="J789" t="s">
        <v>142</v>
      </c>
      <c r="K789">
        <v>1293.01</v>
      </c>
    </row>
    <row r="790" spans="1:11" x14ac:dyDescent="0.35">
      <c r="A790" t="s">
        <v>27</v>
      </c>
      <c r="B790">
        <v>67147.55</v>
      </c>
      <c r="C790">
        <v>1293.01</v>
      </c>
      <c r="D790">
        <v>15767.22</v>
      </c>
      <c r="E790">
        <f>SUM(energy_project_total_consumption__3[[#This Row],[Water]]+energy_project_total_consumption__3[[#This Row],[Gas]]+energy_project_total_consumption__3[[#This Row],[Electricity]])</f>
        <v>84207.78</v>
      </c>
      <c r="F790" t="s">
        <v>14</v>
      </c>
      <c r="G790">
        <v>2017</v>
      </c>
      <c r="H790" t="s">
        <v>39</v>
      </c>
      <c r="I790" t="s">
        <v>15</v>
      </c>
      <c r="J790" t="s">
        <v>143</v>
      </c>
      <c r="K790">
        <v>15767.22</v>
      </c>
    </row>
    <row r="791" spans="1:11" x14ac:dyDescent="0.35">
      <c r="A791" t="s">
        <v>28</v>
      </c>
      <c r="B791">
        <v>77967.17</v>
      </c>
      <c r="C791">
        <v>1136.46</v>
      </c>
      <c r="D791">
        <v>11652.59</v>
      </c>
      <c r="E791">
        <f>SUM(energy_project_total_consumption__3[[#This Row],[Water]]+energy_project_total_consumption__3[[#This Row],[Gas]]+energy_project_total_consumption__3[[#This Row],[Electricity]])</f>
        <v>90756.22</v>
      </c>
      <c r="F791" t="s">
        <v>14</v>
      </c>
      <c r="G791">
        <v>2017</v>
      </c>
      <c r="H791" t="s">
        <v>39</v>
      </c>
      <c r="I791" t="s">
        <v>15</v>
      </c>
      <c r="J791" t="s">
        <v>141</v>
      </c>
      <c r="K791">
        <v>77967.17</v>
      </c>
    </row>
    <row r="792" spans="1:11" x14ac:dyDescent="0.35">
      <c r="A792" t="s">
        <v>28</v>
      </c>
      <c r="B792">
        <v>77967.17</v>
      </c>
      <c r="C792">
        <v>1136.46</v>
      </c>
      <c r="D792">
        <v>11652.59</v>
      </c>
      <c r="E792">
        <f>SUM(energy_project_total_consumption__3[[#This Row],[Water]]+energy_project_total_consumption__3[[#This Row],[Gas]]+energy_project_total_consumption__3[[#This Row],[Electricity]])</f>
        <v>90756.22</v>
      </c>
      <c r="F792" t="s">
        <v>14</v>
      </c>
      <c r="G792">
        <v>2017</v>
      </c>
      <c r="H792" t="s">
        <v>39</v>
      </c>
      <c r="I792" t="s">
        <v>15</v>
      </c>
      <c r="J792" t="s">
        <v>142</v>
      </c>
      <c r="K792">
        <v>1136.46</v>
      </c>
    </row>
    <row r="793" spans="1:11" x14ac:dyDescent="0.35">
      <c r="A793" t="s">
        <v>28</v>
      </c>
      <c r="B793">
        <v>77967.17</v>
      </c>
      <c r="C793">
        <v>1136.46</v>
      </c>
      <c r="D793">
        <v>11652.59</v>
      </c>
      <c r="E793">
        <f>SUM(energy_project_total_consumption__3[[#This Row],[Water]]+energy_project_total_consumption__3[[#This Row],[Gas]]+energy_project_total_consumption__3[[#This Row],[Electricity]])</f>
        <v>90756.22</v>
      </c>
      <c r="F793" t="s">
        <v>14</v>
      </c>
      <c r="G793">
        <v>2017</v>
      </c>
      <c r="H793" t="s">
        <v>39</v>
      </c>
      <c r="I793" t="s">
        <v>15</v>
      </c>
      <c r="J793" t="s">
        <v>143</v>
      </c>
      <c r="K793">
        <v>11652.59</v>
      </c>
    </row>
    <row r="794" spans="1:11" x14ac:dyDescent="0.35">
      <c r="A794" t="s">
        <v>8</v>
      </c>
      <c r="B794">
        <v>144082.73000000001</v>
      </c>
      <c r="C794">
        <v>1335.79</v>
      </c>
      <c r="D794">
        <v>17116.650000000001</v>
      </c>
      <c r="E794">
        <f>SUM(energy_project_total_consumption__3[[#This Row],[Water]]+energy_project_total_consumption__3[[#This Row],[Gas]]+energy_project_total_consumption__3[[#This Row],[Electricity]])</f>
        <v>162535.17000000001</v>
      </c>
      <c r="F794" t="s">
        <v>9</v>
      </c>
      <c r="G794">
        <v>2018</v>
      </c>
      <c r="H794" t="s">
        <v>10</v>
      </c>
      <c r="I794" t="s">
        <v>9</v>
      </c>
      <c r="J794" t="s">
        <v>141</v>
      </c>
      <c r="K794">
        <v>144082.73000000001</v>
      </c>
    </row>
    <row r="795" spans="1:11" x14ac:dyDescent="0.35">
      <c r="A795" t="s">
        <v>8</v>
      </c>
      <c r="B795">
        <v>144082.73000000001</v>
      </c>
      <c r="C795">
        <v>1335.79</v>
      </c>
      <c r="D795">
        <v>17116.650000000001</v>
      </c>
      <c r="E795">
        <f>SUM(energy_project_total_consumption__3[[#This Row],[Water]]+energy_project_total_consumption__3[[#This Row],[Gas]]+energy_project_total_consumption__3[[#This Row],[Electricity]])</f>
        <v>162535.17000000001</v>
      </c>
      <c r="F795" t="s">
        <v>9</v>
      </c>
      <c r="G795">
        <v>2018</v>
      </c>
      <c r="H795" t="s">
        <v>10</v>
      </c>
      <c r="I795" t="s">
        <v>9</v>
      </c>
      <c r="J795" t="s">
        <v>142</v>
      </c>
      <c r="K795">
        <v>1335.79</v>
      </c>
    </row>
    <row r="796" spans="1:11" x14ac:dyDescent="0.35">
      <c r="A796" t="s">
        <v>8</v>
      </c>
      <c r="B796">
        <v>144082.73000000001</v>
      </c>
      <c r="C796">
        <v>1335.79</v>
      </c>
      <c r="D796">
        <v>17116.650000000001</v>
      </c>
      <c r="E796">
        <f>SUM(energy_project_total_consumption__3[[#This Row],[Water]]+energy_project_total_consumption__3[[#This Row],[Gas]]+energy_project_total_consumption__3[[#This Row],[Electricity]])</f>
        <v>162535.17000000001</v>
      </c>
      <c r="F796" t="s">
        <v>9</v>
      </c>
      <c r="G796">
        <v>2018</v>
      </c>
      <c r="H796" t="s">
        <v>10</v>
      </c>
      <c r="I796" t="s">
        <v>9</v>
      </c>
      <c r="J796" t="s">
        <v>143</v>
      </c>
      <c r="K796">
        <v>17116.650000000001</v>
      </c>
    </row>
    <row r="797" spans="1:11" x14ac:dyDescent="0.35">
      <c r="A797" t="s">
        <v>11</v>
      </c>
      <c r="B797">
        <v>141485.24</v>
      </c>
      <c r="C797">
        <v>1280.3</v>
      </c>
      <c r="D797">
        <v>16709.93</v>
      </c>
      <c r="E797">
        <f>SUM(energy_project_total_consumption__3[[#This Row],[Water]]+energy_project_total_consumption__3[[#This Row],[Gas]]+energy_project_total_consumption__3[[#This Row],[Electricity]])</f>
        <v>159475.46999999997</v>
      </c>
      <c r="F797" t="s">
        <v>9</v>
      </c>
      <c r="G797">
        <v>2018</v>
      </c>
      <c r="H797" t="s">
        <v>10</v>
      </c>
      <c r="I797" t="s">
        <v>9</v>
      </c>
      <c r="J797" t="s">
        <v>141</v>
      </c>
      <c r="K797">
        <v>141485.24</v>
      </c>
    </row>
    <row r="798" spans="1:11" x14ac:dyDescent="0.35">
      <c r="A798" t="s">
        <v>11</v>
      </c>
      <c r="B798">
        <v>141485.24</v>
      </c>
      <c r="C798">
        <v>1280.3</v>
      </c>
      <c r="D798">
        <v>16709.93</v>
      </c>
      <c r="E798">
        <f>SUM(energy_project_total_consumption__3[[#This Row],[Water]]+energy_project_total_consumption__3[[#This Row],[Gas]]+energy_project_total_consumption__3[[#This Row],[Electricity]])</f>
        <v>159475.46999999997</v>
      </c>
      <c r="F798" t="s">
        <v>9</v>
      </c>
      <c r="G798">
        <v>2018</v>
      </c>
      <c r="H798" t="s">
        <v>10</v>
      </c>
      <c r="I798" t="s">
        <v>9</v>
      </c>
      <c r="J798" t="s">
        <v>142</v>
      </c>
      <c r="K798">
        <v>1280.3</v>
      </c>
    </row>
    <row r="799" spans="1:11" x14ac:dyDescent="0.35">
      <c r="A799" t="s">
        <v>11</v>
      </c>
      <c r="B799">
        <v>141485.24</v>
      </c>
      <c r="C799">
        <v>1280.3</v>
      </c>
      <c r="D799">
        <v>16709.93</v>
      </c>
      <c r="E799">
        <f>SUM(energy_project_total_consumption__3[[#This Row],[Water]]+energy_project_total_consumption__3[[#This Row],[Gas]]+energy_project_total_consumption__3[[#This Row],[Electricity]])</f>
        <v>159475.46999999997</v>
      </c>
      <c r="F799" t="s">
        <v>9</v>
      </c>
      <c r="G799">
        <v>2018</v>
      </c>
      <c r="H799" t="s">
        <v>10</v>
      </c>
      <c r="I799" t="s">
        <v>9</v>
      </c>
      <c r="J799" t="s">
        <v>143</v>
      </c>
      <c r="K799">
        <v>16709.93</v>
      </c>
    </row>
    <row r="800" spans="1:11" x14ac:dyDescent="0.35">
      <c r="A800" t="s">
        <v>12</v>
      </c>
      <c r="B800">
        <v>64240.68</v>
      </c>
      <c r="C800">
        <v>1522.1</v>
      </c>
      <c r="D800">
        <v>10165.83</v>
      </c>
      <c r="E800">
        <f>SUM(energy_project_total_consumption__3[[#This Row],[Water]]+energy_project_total_consumption__3[[#This Row],[Gas]]+energy_project_total_consumption__3[[#This Row],[Electricity]])</f>
        <v>75928.61</v>
      </c>
      <c r="F800" t="s">
        <v>9</v>
      </c>
      <c r="G800">
        <v>2018</v>
      </c>
      <c r="H800" t="s">
        <v>10</v>
      </c>
      <c r="I800" t="s">
        <v>9</v>
      </c>
      <c r="J800" t="s">
        <v>141</v>
      </c>
      <c r="K800">
        <v>64240.68</v>
      </c>
    </row>
    <row r="801" spans="1:11" x14ac:dyDescent="0.35">
      <c r="A801" t="s">
        <v>12</v>
      </c>
      <c r="B801">
        <v>64240.68</v>
      </c>
      <c r="C801">
        <v>1522.1</v>
      </c>
      <c r="D801">
        <v>10165.83</v>
      </c>
      <c r="E801">
        <f>SUM(energy_project_total_consumption__3[[#This Row],[Water]]+energy_project_total_consumption__3[[#This Row],[Gas]]+energy_project_total_consumption__3[[#This Row],[Electricity]])</f>
        <v>75928.61</v>
      </c>
      <c r="F801" t="s">
        <v>9</v>
      </c>
      <c r="G801">
        <v>2018</v>
      </c>
      <c r="H801" t="s">
        <v>10</v>
      </c>
      <c r="I801" t="s">
        <v>9</v>
      </c>
      <c r="J801" t="s">
        <v>142</v>
      </c>
      <c r="K801">
        <v>1522.1</v>
      </c>
    </row>
    <row r="802" spans="1:11" x14ac:dyDescent="0.35">
      <c r="A802" t="s">
        <v>12</v>
      </c>
      <c r="B802">
        <v>64240.68</v>
      </c>
      <c r="C802">
        <v>1522.1</v>
      </c>
      <c r="D802">
        <v>10165.83</v>
      </c>
      <c r="E802">
        <f>SUM(energy_project_total_consumption__3[[#This Row],[Water]]+energy_project_total_consumption__3[[#This Row],[Gas]]+energy_project_total_consumption__3[[#This Row],[Electricity]])</f>
        <v>75928.61</v>
      </c>
      <c r="F802" t="s">
        <v>9</v>
      </c>
      <c r="G802">
        <v>2018</v>
      </c>
      <c r="H802" t="s">
        <v>10</v>
      </c>
      <c r="I802" t="s">
        <v>9</v>
      </c>
      <c r="J802" t="s">
        <v>143</v>
      </c>
      <c r="K802">
        <v>10165.83</v>
      </c>
    </row>
    <row r="803" spans="1:11" x14ac:dyDescent="0.35">
      <c r="A803" t="s">
        <v>13</v>
      </c>
      <c r="B803">
        <v>64374.29</v>
      </c>
      <c r="C803">
        <v>1048.1099999999999</v>
      </c>
      <c r="D803">
        <v>10696.86</v>
      </c>
      <c r="E803">
        <f>SUM(energy_project_total_consumption__3[[#This Row],[Water]]+energy_project_total_consumption__3[[#This Row],[Gas]]+energy_project_total_consumption__3[[#This Row],[Electricity]])</f>
        <v>76119.260000000009</v>
      </c>
      <c r="F803" t="s">
        <v>14</v>
      </c>
      <c r="G803">
        <v>2018</v>
      </c>
      <c r="H803" t="s">
        <v>10</v>
      </c>
      <c r="I803" t="s">
        <v>15</v>
      </c>
      <c r="J803" t="s">
        <v>141</v>
      </c>
      <c r="K803">
        <v>64374.29</v>
      </c>
    </row>
    <row r="804" spans="1:11" x14ac:dyDescent="0.35">
      <c r="A804" t="s">
        <v>13</v>
      </c>
      <c r="B804">
        <v>64374.29</v>
      </c>
      <c r="C804">
        <v>1048.1099999999999</v>
      </c>
      <c r="D804">
        <v>10696.86</v>
      </c>
      <c r="E804">
        <f>SUM(energy_project_total_consumption__3[[#This Row],[Water]]+energy_project_total_consumption__3[[#This Row],[Gas]]+energy_project_total_consumption__3[[#This Row],[Electricity]])</f>
        <v>76119.260000000009</v>
      </c>
      <c r="F804" t="s">
        <v>14</v>
      </c>
      <c r="G804">
        <v>2018</v>
      </c>
      <c r="H804" t="s">
        <v>10</v>
      </c>
      <c r="I804" t="s">
        <v>15</v>
      </c>
      <c r="J804" t="s">
        <v>142</v>
      </c>
      <c r="K804">
        <v>1048.1099999999999</v>
      </c>
    </row>
    <row r="805" spans="1:11" x14ac:dyDescent="0.35">
      <c r="A805" t="s">
        <v>13</v>
      </c>
      <c r="B805">
        <v>64374.29</v>
      </c>
      <c r="C805">
        <v>1048.1099999999999</v>
      </c>
      <c r="D805">
        <v>10696.86</v>
      </c>
      <c r="E805">
        <f>SUM(energy_project_total_consumption__3[[#This Row],[Water]]+energy_project_total_consumption__3[[#This Row],[Gas]]+energy_project_total_consumption__3[[#This Row],[Electricity]])</f>
        <v>76119.260000000009</v>
      </c>
      <c r="F805" t="s">
        <v>14</v>
      </c>
      <c r="G805">
        <v>2018</v>
      </c>
      <c r="H805" t="s">
        <v>10</v>
      </c>
      <c r="I805" t="s">
        <v>15</v>
      </c>
      <c r="J805" t="s">
        <v>143</v>
      </c>
      <c r="K805">
        <v>10696.86</v>
      </c>
    </row>
    <row r="806" spans="1:11" x14ac:dyDescent="0.35">
      <c r="A806" t="s">
        <v>16</v>
      </c>
      <c r="B806">
        <v>88854.06</v>
      </c>
      <c r="C806">
        <v>1653.85</v>
      </c>
      <c r="D806">
        <v>16886.009999999998</v>
      </c>
      <c r="E806">
        <f>SUM(energy_project_total_consumption__3[[#This Row],[Water]]+energy_project_total_consumption__3[[#This Row],[Gas]]+energy_project_total_consumption__3[[#This Row],[Electricity]])</f>
        <v>107393.92</v>
      </c>
      <c r="F806" t="s">
        <v>17</v>
      </c>
      <c r="G806">
        <v>2018</v>
      </c>
      <c r="H806" t="s">
        <v>10</v>
      </c>
      <c r="I806" t="s">
        <v>18</v>
      </c>
      <c r="J806" t="s">
        <v>141</v>
      </c>
      <c r="K806">
        <v>88854.06</v>
      </c>
    </row>
    <row r="807" spans="1:11" x14ac:dyDescent="0.35">
      <c r="A807" t="s">
        <v>16</v>
      </c>
      <c r="B807">
        <v>88854.06</v>
      </c>
      <c r="C807">
        <v>1653.85</v>
      </c>
      <c r="D807">
        <v>16886.009999999998</v>
      </c>
      <c r="E807">
        <f>SUM(energy_project_total_consumption__3[[#This Row],[Water]]+energy_project_total_consumption__3[[#This Row],[Gas]]+energy_project_total_consumption__3[[#This Row],[Electricity]])</f>
        <v>107393.92</v>
      </c>
      <c r="F807" t="s">
        <v>17</v>
      </c>
      <c r="G807">
        <v>2018</v>
      </c>
      <c r="H807" t="s">
        <v>10</v>
      </c>
      <c r="I807" t="s">
        <v>18</v>
      </c>
      <c r="J807" t="s">
        <v>142</v>
      </c>
      <c r="K807">
        <v>1653.85</v>
      </c>
    </row>
    <row r="808" spans="1:11" x14ac:dyDescent="0.35">
      <c r="A808" t="s">
        <v>16</v>
      </c>
      <c r="B808">
        <v>88854.06</v>
      </c>
      <c r="C808">
        <v>1653.85</v>
      </c>
      <c r="D808">
        <v>16886.009999999998</v>
      </c>
      <c r="E808">
        <f>SUM(energy_project_total_consumption__3[[#This Row],[Water]]+energy_project_total_consumption__3[[#This Row],[Gas]]+energy_project_total_consumption__3[[#This Row],[Electricity]])</f>
        <v>107393.92</v>
      </c>
      <c r="F808" t="s">
        <v>17</v>
      </c>
      <c r="G808">
        <v>2018</v>
      </c>
      <c r="H808" t="s">
        <v>10</v>
      </c>
      <c r="I808" t="s">
        <v>18</v>
      </c>
      <c r="J808" t="s">
        <v>143</v>
      </c>
      <c r="K808">
        <v>16886.009999999998</v>
      </c>
    </row>
    <row r="809" spans="1:11" x14ac:dyDescent="0.35">
      <c r="A809" t="s">
        <v>19</v>
      </c>
      <c r="B809">
        <v>87698.38</v>
      </c>
      <c r="C809">
        <v>1554.96</v>
      </c>
      <c r="D809">
        <v>8928</v>
      </c>
      <c r="E809">
        <f>SUM(energy_project_total_consumption__3[[#This Row],[Water]]+energy_project_total_consumption__3[[#This Row],[Gas]]+energy_project_total_consumption__3[[#This Row],[Electricity]])</f>
        <v>98181.340000000011</v>
      </c>
      <c r="F809" t="s">
        <v>20</v>
      </c>
      <c r="G809">
        <v>2018</v>
      </c>
      <c r="H809" t="s">
        <v>10</v>
      </c>
      <c r="I809" t="s">
        <v>21</v>
      </c>
      <c r="J809" t="s">
        <v>141</v>
      </c>
      <c r="K809">
        <v>87698.38</v>
      </c>
    </row>
    <row r="810" spans="1:11" x14ac:dyDescent="0.35">
      <c r="A810" t="s">
        <v>19</v>
      </c>
      <c r="B810">
        <v>87698.38</v>
      </c>
      <c r="C810">
        <v>1554.96</v>
      </c>
      <c r="D810">
        <v>8928</v>
      </c>
      <c r="E810">
        <f>SUM(energy_project_total_consumption__3[[#This Row],[Water]]+energy_project_total_consumption__3[[#This Row],[Gas]]+energy_project_total_consumption__3[[#This Row],[Electricity]])</f>
        <v>98181.340000000011</v>
      </c>
      <c r="F810" t="s">
        <v>20</v>
      </c>
      <c r="G810">
        <v>2018</v>
      </c>
      <c r="H810" t="s">
        <v>10</v>
      </c>
      <c r="I810" t="s">
        <v>21</v>
      </c>
      <c r="J810" t="s">
        <v>142</v>
      </c>
      <c r="K810">
        <v>1554.96</v>
      </c>
    </row>
    <row r="811" spans="1:11" x14ac:dyDescent="0.35">
      <c r="A811" t="s">
        <v>19</v>
      </c>
      <c r="B811">
        <v>87698.38</v>
      </c>
      <c r="C811">
        <v>1554.96</v>
      </c>
      <c r="D811">
        <v>8928</v>
      </c>
      <c r="E811">
        <f>SUM(energy_project_total_consumption__3[[#This Row],[Water]]+energy_project_total_consumption__3[[#This Row],[Gas]]+energy_project_total_consumption__3[[#This Row],[Electricity]])</f>
        <v>98181.340000000011</v>
      </c>
      <c r="F811" t="s">
        <v>20</v>
      </c>
      <c r="G811">
        <v>2018</v>
      </c>
      <c r="H811" t="s">
        <v>10</v>
      </c>
      <c r="I811" t="s">
        <v>21</v>
      </c>
      <c r="J811" t="s">
        <v>143</v>
      </c>
      <c r="K811">
        <v>8928</v>
      </c>
    </row>
    <row r="812" spans="1:11" x14ac:dyDescent="0.35">
      <c r="A812" t="s">
        <v>22</v>
      </c>
      <c r="B812">
        <v>126798.99</v>
      </c>
      <c r="C812">
        <v>1083.76</v>
      </c>
      <c r="D812">
        <v>8030.86</v>
      </c>
      <c r="E812">
        <f>SUM(energy_project_total_consumption__3[[#This Row],[Water]]+energy_project_total_consumption__3[[#This Row],[Gas]]+energy_project_total_consumption__3[[#This Row],[Electricity]])</f>
        <v>135913.60999999999</v>
      </c>
      <c r="F812" t="s">
        <v>23</v>
      </c>
      <c r="G812">
        <v>2018</v>
      </c>
      <c r="H812" t="s">
        <v>10</v>
      </c>
      <c r="I812" t="s">
        <v>24</v>
      </c>
      <c r="J812" t="s">
        <v>141</v>
      </c>
      <c r="K812">
        <v>126798.99</v>
      </c>
    </row>
    <row r="813" spans="1:11" x14ac:dyDescent="0.35">
      <c r="A813" t="s">
        <v>22</v>
      </c>
      <c r="B813">
        <v>126798.99</v>
      </c>
      <c r="C813">
        <v>1083.76</v>
      </c>
      <c r="D813">
        <v>8030.86</v>
      </c>
      <c r="E813">
        <f>SUM(energy_project_total_consumption__3[[#This Row],[Water]]+energy_project_total_consumption__3[[#This Row],[Gas]]+energy_project_total_consumption__3[[#This Row],[Electricity]])</f>
        <v>135913.60999999999</v>
      </c>
      <c r="F813" t="s">
        <v>23</v>
      </c>
      <c r="G813">
        <v>2018</v>
      </c>
      <c r="H813" t="s">
        <v>10</v>
      </c>
      <c r="I813" t="s">
        <v>24</v>
      </c>
      <c r="J813" t="s">
        <v>142</v>
      </c>
      <c r="K813">
        <v>1083.76</v>
      </c>
    </row>
    <row r="814" spans="1:11" x14ac:dyDescent="0.35">
      <c r="A814" t="s">
        <v>22</v>
      </c>
      <c r="B814">
        <v>126798.99</v>
      </c>
      <c r="C814">
        <v>1083.76</v>
      </c>
      <c r="D814">
        <v>8030.86</v>
      </c>
      <c r="E814">
        <f>SUM(energy_project_total_consumption__3[[#This Row],[Water]]+energy_project_total_consumption__3[[#This Row],[Gas]]+energy_project_total_consumption__3[[#This Row],[Electricity]])</f>
        <v>135913.60999999999</v>
      </c>
      <c r="F814" t="s">
        <v>23</v>
      </c>
      <c r="G814">
        <v>2018</v>
      </c>
      <c r="H814" t="s">
        <v>10</v>
      </c>
      <c r="I814" t="s">
        <v>24</v>
      </c>
      <c r="J814" t="s">
        <v>143</v>
      </c>
      <c r="K814">
        <v>8030.86</v>
      </c>
    </row>
    <row r="815" spans="1:11" x14ac:dyDescent="0.35">
      <c r="A815" t="s">
        <v>25</v>
      </c>
      <c r="B815">
        <v>100647.08</v>
      </c>
      <c r="C815">
        <v>1549.07</v>
      </c>
      <c r="D815">
        <v>10112.200000000001</v>
      </c>
      <c r="E815">
        <f>SUM(energy_project_total_consumption__3[[#This Row],[Water]]+energy_project_total_consumption__3[[#This Row],[Gas]]+energy_project_total_consumption__3[[#This Row],[Electricity]])</f>
        <v>112308.35</v>
      </c>
      <c r="F815" t="s">
        <v>17</v>
      </c>
      <c r="G815">
        <v>2018</v>
      </c>
      <c r="H815" t="s">
        <v>10</v>
      </c>
      <c r="I815" t="s">
        <v>18</v>
      </c>
      <c r="J815" t="s">
        <v>141</v>
      </c>
      <c r="K815">
        <v>100647.08</v>
      </c>
    </row>
    <row r="816" spans="1:11" x14ac:dyDescent="0.35">
      <c r="A816" t="s">
        <v>25</v>
      </c>
      <c r="B816">
        <v>100647.08</v>
      </c>
      <c r="C816">
        <v>1549.07</v>
      </c>
      <c r="D816">
        <v>10112.200000000001</v>
      </c>
      <c r="E816">
        <f>SUM(energy_project_total_consumption__3[[#This Row],[Water]]+energy_project_total_consumption__3[[#This Row],[Gas]]+energy_project_total_consumption__3[[#This Row],[Electricity]])</f>
        <v>112308.35</v>
      </c>
      <c r="F816" t="s">
        <v>17</v>
      </c>
      <c r="G816">
        <v>2018</v>
      </c>
      <c r="H816" t="s">
        <v>10</v>
      </c>
      <c r="I816" t="s">
        <v>18</v>
      </c>
      <c r="J816" t="s">
        <v>142</v>
      </c>
      <c r="K816">
        <v>1549.07</v>
      </c>
    </row>
    <row r="817" spans="1:11" x14ac:dyDescent="0.35">
      <c r="A817" t="s">
        <v>25</v>
      </c>
      <c r="B817">
        <v>100647.08</v>
      </c>
      <c r="C817">
        <v>1549.07</v>
      </c>
      <c r="D817">
        <v>10112.200000000001</v>
      </c>
      <c r="E817">
        <f>SUM(energy_project_total_consumption__3[[#This Row],[Water]]+energy_project_total_consumption__3[[#This Row],[Gas]]+energy_project_total_consumption__3[[#This Row],[Electricity]])</f>
        <v>112308.35</v>
      </c>
      <c r="F817" t="s">
        <v>17</v>
      </c>
      <c r="G817">
        <v>2018</v>
      </c>
      <c r="H817" t="s">
        <v>10</v>
      </c>
      <c r="I817" t="s">
        <v>18</v>
      </c>
      <c r="J817" t="s">
        <v>143</v>
      </c>
      <c r="K817">
        <v>10112.200000000001</v>
      </c>
    </row>
    <row r="818" spans="1:11" x14ac:dyDescent="0.35">
      <c r="A818" t="s">
        <v>26</v>
      </c>
      <c r="B818">
        <v>151648.59</v>
      </c>
      <c r="C818">
        <v>1687.02</v>
      </c>
      <c r="D818">
        <v>13708.2</v>
      </c>
      <c r="E818">
        <f>SUM(energy_project_total_consumption__3[[#This Row],[Water]]+energy_project_total_consumption__3[[#This Row],[Gas]]+energy_project_total_consumption__3[[#This Row],[Electricity]])</f>
        <v>167043.81</v>
      </c>
      <c r="F818" t="s">
        <v>17</v>
      </c>
      <c r="G818">
        <v>2018</v>
      </c>
      <c r="H818" t="s">
        <v>10</v>
      </c>
      <c r="I818" t="s">
        <v>18</v>
      </c>
      <c r="J818" t="s">
        <v>141</v>
      </c>
      <c r="K818">
        <v>151648.59</v>
      </c>
    </row>
    <row r="819" spans="1:11" x14ac:dyDescent="0.35">
      <c r="A819" t="s">
        <v>26</v>
      </c>
      <c r="B819">
        <v>151648.59</v>
      </c>
      <c r="C819">
        <v>1687.02</v>
      </c>
      <c r="D819">
        <v>13708.2</v>
      </c>
      <c r="E819">
        <f>SUM(energy_project_total_consumption__3[[#This Row],[Water]]+energy_project_total_consumption__3[[#This Row],[Gas]]+energy_project_total_consumption__3[[#This Row],[Electricity]])</f>
        <v>167043.81</v>
      </c>
      <c r="F819" t="s">
        <v>17</v>
      </c>
      <c r="G819">
        <v>2018</v>
      </c>
      <c r="H819" t="s">
        <v>10</v>
      </c>
      <c r="I819" t="s">
        <v>18</v>
      </c>
      <c r="J819" t="s">
        <v>142</v>
      </c>
      <c r="K819">
        <v>1687.02</v>
      </c>
    </row>
    <row r="820" spans="1:11" x14ac:dyDescent="0.35">
      <c r="A820" t="s">
        <v>26</v>
      </c>
      <c r="B820">
        <v>151648.59</v>
      </c>
      <c r="C820">
        <v>1687.02</v>
      </c>
      <c r="D820">
        <v>13708.2</v>
      </c>
      <c r="E820">
        <f>SUM(energy_project_total_consumption__3[[#This Row],[Water]]+energy_project_total_consumption__3[[#This Row],[Gas]]+energy_project_total_consumption__3[[#This Row],[Electricity]])</f>
        <v>167043.81</v>
      </c>
      <c r="F820" t="s">
        <v>17</v>
      </c>
      <c r="G820">
        <v>2018</v>
      </c>
      <c r="H820" t="s">
        <v>10</v>
      </c>
      <c r="I820" t="s">
        <v>18</v>
      </c>
      <c r="J820" t="s">
        <v>143</v>
      </c>
      <c r="K820">
        <v>13708.2</v>
      </c>
    </row>
    <row r="821" spans="1:11" x14ac:dyDescent="0.35">
      <c r="A821" t="s">
        <v>27</v>
      </c>
      <c r="B821">
        <v>121104.29</v>
      </c>
      <c r="C821">
        <v>1941.22</v>
      </c>
      <c r="D821">
        <v>8095.96</v>
      </c>
      <c r="E821">
        <f>SUM(energy_project_total_consumption__3[[#This Row],[Water]]+energy_project_total_consumption__3[[#This Row],[Gas]]+energy_project_total_consumption__3[[#This Row],[Electricity]])</f>
        <v>131141.47</v>
      </c>
      <c r="F821" t="s">
        <v>14</v>
      </c>
      <c r="G821">
        <v>2018</v>
      </c>
      <c r="H821" t="s">
        <v>10</v>
      </c>
      <c r="I821" t="s">
        <v>15</v>
      </c>
      <c r="J821" t="s">
        <v>141</v>
      </c>
      <c r="K821">
        <v>121104.29</v>
      </c>
    </row>
    <row r="822" spans="1:11" x14ac:dyDescent="0.35">
      <c r="A822" t="s">
        <v>27</v>
      </c>
      <c r="B822">
        <v>121104.29</v>
      </c>
      <c r="C822">
        <v>1941.22</v>
      </c>
      <c r="D822">
        <v>8095.96</v>
      </c>
      <c r="E822">
        <f>SUM(energy_project_total_consumption__3[[#This Row],[Water]]+energy_project_total_consumption__3[[#This Row],[Gas]]+energy_project_total_consumption__3[[#This Row],[Electricity]])</f>
        <v>131141.47</v>
      </c>
      <c r="F822" t="s">
        <v>14</v>
      </c>
      <c r="G822">
        <v>2018</v>
      </c>
      <c r="H822" t="s">
        <v>10</v>
      </c>
      <c r="I822" t="s">
        <v>15</v>
      </c>
      <c r="J822" t="s">
        <v>142</v>
      </c>
      <c r="K822">
        <v>1941.22</v>
      </c>
    </row>
    <row r="823" spans="1:11" x14ac:dyDescent="0.35">
      <c r="A823" t="s">
        <v>27</v>
      </c>
      <c r="B823">
        <v>121104.29</v>
      </c>
      <c r="C823">
        <v>1941.22</v>
      </c>
      <c r="D823">
        <v>8095.96</v>
      </c>
      <c r="E823">
        <f>SUM(energy_project_total_consumption__3[[#This Row],[Water]]+energy_project_total_consumption__3[[#This Row],[Gas]]+energy_project_total_consumption__3[[#This Row],[Electricity]])</f>
        <v>131141.47</v>
      </c>
      <c r="F823" t="s">
        <v>14</v>
      </c>
      <c r="G823">
        <v>2018</v>
      </c>
      <c r="H823" t="s">
        <v>10</v>
      </c>
      <c r="I823" t="s">
        <v>15</v>
      </c>
      <c r="J823" t="s">
        <v>143</v>
      </c>
      <c r="K823">
        <v>8095.96</v>
      </c>
    </row>
    <row r="824" spans="1:11" x14ac:dyDescent="0.35">
      <c r="A824" t="s">
        <v>28</v>
      </c>
      <c r="B824">
        <v>108957.56</v>
      </c>
      <c r="C824">
        <v>1596.19</v>
      </c>
      <c r="D824">
        <v>13492.75</v>
      </c>
      <c r="E824">
        <f>SUM(energy_project_total_consumption__3[[#This Row],[Water]]+energy_project_total_consumption__3[[#This Row],[Gas]]+energy_project_total_consumption__3[[#This Row],[Electricity]])</f>
        <v>124046.5</v>
      </c>
      <c r="F824" t="s">
        <v>14</v>
      </c>
      <c r="G824">
        <v>2018</v>
      </c>
      <c r="H824" t="s">
        <v>10</v>
      </c>
      <c r="I824" t="s">
        <v>15</v>
      </c>
      <c r="J824" t="s">
        <v>141</v>
      </c>
      <c r="K824">
        <v>108957.56</v>
      </c>
    </row>
    <row r="825" spans="1:11" x14ac:dyDescent="0.35">
      <c r="A825" t="s">
        <v>28</v>
      </c>
      <c r="B825">
        <v>108957.56</v>
      </c>
      <c r="C825">
        <v>1596.19</v>
      </c>
      <c r="D825">
        <v>13492.75</v>
      </c>
      <c r="E825">
        <f>SUM(energy_project_total_consumption__3[[#This Row],[Water]]+energy_project_total_consumption__3[[#This Row],[Gas]]+energy_project_total_consumption__3[[#This Row],[Electricity]])</f>
        <v>124046.5</v>
      </c>
      <c r="F825" t="s">
        <v>14</v>
      </c>
      <c r="G825">
        <v>2018</v>
      </c>
      <c r="H825" t="s">
        <v>10</v>
      </c>
      <c r="I825" t="s">
        <v>15</v>
      </c>
      <c r="J825" t="s">
        <v>142</v>
      </c>
      <c r="K825">
        <v>1596.19</v>
      </c>
    </row>
    <row r="826" spans="1:11" x14ac:dyDescent="0.35">
      <c r="A826" t="s">
        <v>28</v>
      </c>
      <c r="B826">
        <v>108957.56</v>
      </c>
      <c r="C826">
        <v>1596.19</v>
      </c>
      <c r="D826">
        <v>13492.75</v>
      </c>
      <c r="E826">
        <f>SUM(energy_project_total_consumption__3[[#This Row],[Water]]+energy_project_total_consumption__3[[#This Row],[Gas]]+energy_project_total_consumption__3[[#This Row],[Electricity]])</f>
        <v>124046.5</v>
      </c>
      <c r="F826" t="s">
        <v>14</v>
      </c>
      <c r="G826">
        <v>2018</v>
      </c>
      <c r="H826" t="s">
        <v>10</v>
      </c>
      <c r="I826" t="s">
        <v>15</v>
      </c>
      <c r="J826" t="s">
        <v>143</v>
      </c>
      <c r="K826">
        <v>13492.75</v>
      </c>
    </row>
    <row r="827" spans="1:11" x14ac:dyDescent="0.35">
      <c r="A827" t="s">
        <v>8</v>
      </c>
      <c r="B827">
        <v>145949.24</v>
      </c>
      <c r="C827">
        <v>1768.55</v>
      </c>
      <c r="D827">
        <v>8680.6200000000008</v>
      </c>
      <c r="E827">
        <f>SUM(energy_project_total_consumption__3[[#This Row],[Water]]+energy_project_total_consumption__3[[#This Row],[Gas]]+energy_project_total_consumption__3[[#This Row],[Electricity]])</f>
        <v>156398.40999999997</v>
      </c>
      <c r="F827" t="s">
        <v>9</v>
      </c>
      <c r="G827">
        <v>2018</v>
      </c>
      <c r="H827" t="s">
        <v>29</v>
      </c>
      <c r="I827" t="s">
        <v>9</v>
      </c>
      <c r="J827" t="s">
        <v>141</v>
      </c>
      <c r="K827">
        <v>145949.24</v>
      </c>
    </row>
    <row r="828" spans="1:11" x14ac:dyDescent="0.35">
      <c r="A828" t="s">
        <v>8</v>
      </c>
      <c r="B828">
        <v>145949.24</v>
      </c>
      <c r="C828">
        <v>1768.55</v>
      </c>
      <c r="D828">
        <v>8680.6200000000008</v>
      </c>
      <c r="E828">
        <f>SUM(energy_project_total_consumption__3[[#This Row],[Water]]+energy_project_total_consumption__3[[#This Row],[Gas]]+energy_project_total_consumption__3[[#This Row],[Electricity]])</f>
        <v>156398.40999999997</v>
      </c>
      <c r="F828" t="s">
        <v>9</v>
      </c>
      <c r="G828">
        <v>2018</v>
      </c>
      <c r="H828" t="s">
        <v>29</v>
      </c>
      <c r="I828" t="s">
        <v>9</v>
      </c>
      <c r="J828" t="s">
        <v>142</v>
      </c>
      <c r="K828">
        <v>1768.55</v>
      </c>
    </row>
    <row r="829" spans="1:11" x14ac:dyDescent="0.35">
      <c r="A829" t="s">
        <v>8</v>
      </c>
      <c r="B829">
        <v>145949.24</v>
      </c>
      <c r="C829">
        <v>1768.55</v>
      </c>
      <c r="D829">
        <v>8680.6200000000008</v>
      </c>
      <c r="E829">
        <f>SUM(energy_project_total_consumption__3[[#This Row],[Water]]+energy_project_total_consumption__3[[#This Row],[Gas]]+energy_project_total_consumption__3[[#This Row],[Electricity]])</f>
        <v>156398.40999999997</v>
      </c>
      <c r="F829" t="s">
        <v>9</v>
      </c>
      <c r="G829">
        <v>2018</v>
      </c>
      <c r="H829" t="s">
        <v>29</v>
      </c>
      <c r="I829" t="s">
        <v>9</v>
      </c>
      <c r="J829" t="s">
        <v>143</v>
      </c>
      <c r="K829">
        <v>8680.6200000000008</v>
      </c>
    </row>
    <row r="830" spans="1:11" x14ac:dyDescent="0.35">
      <c r="A830" t="s">
        <v>11</v>
      </c>
      <c r="B830">
        <v>137814.53</v>
      </c>
      <c r="C830">
        <v>1675.86</v>
      </c>
      <c r="D830">
        <v>11971.89</v>
      </c>
      <c r="E830">
        <f>SUM(energy_project_total_consumption__3[[#This Row],[Water]]+energy_project_total_consumption__3[[#This Row],[Gas]]+energy_project_total_consumption__3[[#This Row],[Electricity]])</f>
        <v>151462.27999999997</v>
      </c>
      <c r="F830" t="s">
        <v>9</v>
      </c>
      <c r="G830">
        <v>2018</v>
      </c>
      <c r="H830" t="s">
        <v>29</v>
      </c>
      <c r="I830" t="s">
        <v>9</v>
      </c>
      <c r="J830" t="s">
        <v>141</v>
      </c>
      <c r="K830">
        <v>137814.53</v>
      </c>
    </row>
    <row r="831" spans="1:11" x14ac:dyDescent="0.35">
      <c r="A831" t="s">
        <v>11</v>
      </c>
      <c r="B831">
        <v>137814.53</v>
      </c>
      <c r="C831">
        <v>1675.86</v>
      </c>
      <c r="D831">
        <v>11971.89</v>
      </c>
      <c r="E831">
        <f>SUM(energy_project_total_consumption__3[[#This Row],[Water]]+energy_project_total_consumption__3[[#This Row],[Gas]]+energy_project_total_consumption__3[[#This Row],[Electricity]])</f>
        <v>151462.27999999997</v>
      </c>
      <c r="F831" t="s">
        <v>9</v>
      </c>
      <c r="G831">
        <v>2018</v>
      </c>
      <c r="H831" t="s">
        <v>29</v>
      </c>
      <c r="I831" t="s">
        <v>9</v>
      </c>
      <c r="J831" t="s">
        <v>142</v>
      </c>
      <c r="K831">
        <v>1675.86</v>
      </c>
    </row>
    <row r="832" spans="1:11" x14ac:dyDescent="0.35">
      <c r="A832" t="s">
        <v>11</v>
      </c>
      <c r="B832">
        <v>137814.53</v>
      </c>
      <c r="C832">
        <v>1675.86</v>
      </c>
      <c r="D832">
        <v>11971.89</v>
      </c>
      <c r="E832">
        <f>SUM(energy_project_total_consumption__3[[#This Row],[Water]]+energy_project_total_consumption__3[[#This Row],[Gas]]+energy_project_total_consumption__3[[#This Row],[Electricity]])</f>
        <v>151462.27999999997</v>
      </c>
      <c r="F832" t="s">
        <v>9</v>
      </c>
      <c r="G832">
        <v>2018</v>
      </c>
      <c r="H832" t="s">
        <v>29</v>
      </c>
      <c r="I832" t="s">
        <v>9</v>
      </c>
      <c r="J832" t="s">
        <v>143</v>
      </c>
      <c r="K832">
        <v>11971.89</v>
      </c>
    </row>
    <row r="833" spans="1:11" x14ac:dyDescent="0.35">
      <c r="A833" t="s">
        <v>12</v>
      </c>
      <c r="B833">
        <v>91673.2</v>
      </c>
      <c r="C833">
        <v>1100.5</v>
      </c>
      <c r="D833">
        <v>8107.43</v>
      </c>
      <c r="E833">
        <f>SUM(energy_project_total_consumption__3[[#This Row],[Water]]+energy_project_total_consumption__3[[#This Row],[Gas]]+energy_project_total_consumption__3[[#This Row],[Electricity]])</f>
        <v>100881.13</v>
      </c>
      <c r="F833" t="s">
        <v>9</v>
      </c>
      <c r="G833">
        <v>2018</v>
      </c>
      <c r="H833" t="s">
        <v>29</v>
      </c>
      <c r="I833" t="s">
        <v>9</v>
      </c>
      <c r="J833" t="s">
        <v>141</v>
      </c>
      <c r="K833">
        <v>91673.2</v>
      </c>
    </row>
    <row r="834" spans="1:11" x14ac:dyDescent="0.35">
      <c r="A834" t="s">
        <v>12</v>
      </c>
      <c r="B834">
        <v>91673.2</v>
      </c>
      <c r="C834">
        <v>1100.5</v>
      </c>
      <c r="D834">
        <v>8107.43</v>
      </c>
      <c r="E834">
        <f>SUM(energy_project_total_consumption__3[[#This Row],[Water]]+energy_project_total_consumption__3[[#This Row],[Gas]]+energy_project_total_consumption__3[[#This Row],[Electricity]])</f>
        <v>100881.13</v>
      </c>
      <c r="F834" t="s">
        <v>9</v>
      </c>
      <c r="G834">
        <v>2018</v>
      </c>
      <c r="H834" t="s">
        <v>29</v>
      </c>
      <c r="I834" t="s">
        <v>9</v>
      </c>
      <c r="J834" t="s">
        <v>142</v>
      </c>
      <c r="K834">
        <v>1100.5</v>
      </c>
    </row>
    <row r="835" spans="1:11" x14ac:dyDescent="0.35">
      <c r="A835" t="s">
        <v>12</v>
      </c>
      <c r="B835">
        <v>91673.2</v>
      </c>
      <c r="C835">
        <v>1100.5</v>
      </c>
      <c r="D835">
        <v>8107.43</v>
      </c>
      <c r="E835">
        <f>SUM(energy_project_total_consumption__3[[#This Row],[Water]]+energy_project_total_consumption__3[[#This Row],[Gas]]+energy_project_total_consumption__3[[#This Row],[Electricity]])</f>
        <v>100881.13</v>
      </c>
      <c r="F835" t="s">
        <v>9</v>
      </c>
      <c r="G835">
        <v>2018</v>
      </c>
      <c r="H835" t="s">
        <v>29</v>
      </c>
      <c r="I835" t="s">
        <v>9</v>
      </c>
      <c r="J835" t="s">
        <v>143</v>
      </c>
      <c r="K835">
        <v>8107.43</v>
      </c>
    </row>
    <row r="836" spans="1:11" x14ac:dyDescent="0.35">
      <c r="A836" t="s">
        <v>13</v>
      </c>
      <c r="B836">
        <v>111410.28</v>
      </c>
      <c r="C836">
        <v>1447.08</v>
      </c>
      <c r="D836">
        <v>16795.490000000002</v>
      </c>
      <c r="E836">
        <f>SUM(energy_project_total_consumption__3[[#This Row],[Water]]+energy_project_total_consumption__3[[#This Row],[Gas]]+energy_project_total_consumption__3[[#This Row],[Electricity]])</f>
        <v>129652.85</v>
      </c>
      <c r="F836" t="s">
        <v>14</v>
      </c>
      <c r="G836">
        <v>2018</v>
      </c>
      <c r="H836" t="s">
        <v>29</v>
      </c>
      <c r="I836" t="s">
        <v>15</v>
      </c>
      <c r="J836" t="s">
        <v>141</v>
      </c>
      <c r="K836">
        <v>111410.28</v>
      </c>
    </row>
    <row r="837" spans="1:11" x14ac:dyDescent="0.35">
      <c r="A837" t="s">
        <v>13</v>
      </c>
      <c r="B837">
        <v>111410.28</v>
      </c>
      <c r="C837">
        <v>1447.08</v>
      </c>
      <c r="D837">
        <v>16795.490000000002</v>
      </c>
      <c r="E837">
        <f>SUM(energy_project_total_consumption__3[[#This Row],[Water]]+energy_project_total_consumption__3[[#This Row],[Gas]]+energy_project_total_consumption__3[[#This Row],[Electricity]])</f>
        <v>129652.85</v>
      </c>
      <c r="F837" t="s">
        <v>14</v>
      </c>
      <c r="G837">
        <v>2018</v>
      </c>
      <c r="H837" t="s">
        <v>29</v>
      </c>
      <c r="I837" t="s">
        <v>15</v>
      </c>
      <c r="J837" t="s">
        <v>142</v>
      </c>
      <c r="K837">
        <v>1447.08</v>
      </c>
    </row>
    <row r="838" spans="1:11" x14ac:dyDescent="0.35">
      <c r="A838" t="s">
        <v>13</v>
      </c>
      <c r="B838">
        <v>111410.28</v>
      </c>
      <c r="C838">
        <v>1447.08</v>
      </c>
      <c r="D838">
        <v>16795.490000000002</v>
      </c>
      <c r="E838">
        <f>SUM(energy_project_total_consumption__3[[#This Row],[Water]]+energy_project_total_consumption__3[[#This Row],[Gas]]+energy_project_total_consumption__3[[#This Row],[Electricity]])</f>
        <v>129652.85</v>
      </c>
      <c r="F838" t="s">
        <v>14</v>
      </c>
      <c r="G838">
        <v>2018</v>
      </c>
      <c r="H838" t="s">
        <v>29</v>
      </c>
      <c r="I838" t="s">
        <v>15</v>
      </c>
      <c r="J838" t="s">
        <v>143</v>
      </c>
      <c r="K838">
        <v>16795.490000000002</v>
      </c>
    </row>
    <row r="839" spans="1:11" x14ac:dyDescent="0.35">
      <c r="A839" t="s">
        <v>16</v>
      </c>
      <c r="B839">
        <v>138965.25</v>
      </c>
      <c r="C839">
        <v>1963.54</v>
      </c>
      <c r="D839">
        <v>13388.9</v>
      </c>
      <c r="E839">
        <f>SUM(energy_project_total_consumption__3[[#This Row],[Water]]+energy_project_total_consumption__3[[#This Row],[Gas]]+energy_project_total_consumption__3[[#This Row],[Electricity]])</f>
        <v>154317.69</v>
      </c>
      <c r="F839" t="s">
        <v>17</v>
      </c>
      <c r="G839">
        <v>2018</v>
      </c>
      <c r="H839" t="s">
        <v>29</v>
      </c>
      <c r="I839" t="s">
        <v>18</v>
      </c>
      <c r="J839" t="s">
        <v>141</v>
      </c>
      <c r="K839">
        <v>138965.25</v>
      </c>
    </row>
    <row r="840" spans="1:11" x14ac:dyDescent="0.35">
      <c r="A840" t="s">
        <v>16</v>
      </c>
      <c r="B840">
        <v>138965.25</v>
      </c>
      <c r="C840">
        <v>1963.54</v>
      </c>
      <c r="D840">
        <v>13388.9</v>
      </c>
      <c r="E840">
        <f>SUM(energy_project_total_consumption__3[[#This Row],[Water]]+energy_project_total_consumption__3[[#This Row],[Gas]]+energy_project_total_consumption__3[[#This Row],[Electricity]])</f>
        <v>154317.69</v>
      </c>
      <c r="F840" t="s">
        <v>17</v>
      </c>
      <c r="G840">
        <v>2018</v>
      </c>
      <c r="H840" t="s">
        <v>29</v>
      </c>
      <c r="I840" t="s">
        <v>18</v>
      </c>
      <c r="J840" t="s">
        <v>142</v>
      </c>
      <c r="K840">
        <v>1963.54</v>
      </c>
    </row>
    <row r="841" spans="1:11" x14ac:dyDescent="0.35">
      <c r="A841" t="s">
        <v>16</v>
      </c>
      <c r="B841">
        <v>138965.25</v>
      </c>
      <c r="C841">
        <v>1963.54</v>
      </c>
      <c r="D841">
        <v>13388.9</v>
      </c>
      <c r="E841">
        <f>SUM(energy_project_total_consumption__3[[#This Row],[Water]]+energy_project_total_consumption__3[[#This Row],[Gas]]+energy_project_total_consumption__3[[#This Row],[Electricity]])</f>
        <v>154317.69</v>
      </c>
      <c r="F841" t="s">
        <v>17</v>
      </c>
      <c r="G841">
        <v>2018</v>
      </c>
      <c r="H841" t="s">
        <v>29</v>
      </c>
      <c r="I841" t="s">
        <v>18</v>
      </c>
      <c r="J841" t="s">
        <v>143</v>
      </c>
      <c r="K841">
        <v>13388.9</v>
      </c>
    </row>
    <row r="842" spans="1:11" x14ac:dyDescent="0.35">
      <c r="A842" t="s">
        <v>19</v>
      </c>
      <c r="B842">
        <v>151726.39999999999</v>
      </c>
      <c r="C842">
        <v>1753.36</v>
      </c>
      <c r="D842">
        <v>14122.36</v>
      </c>
      <c r="E842">
        <f>SUM(energy_project_total_consumption__3[[#This Row],[Water]]+energy_project_total_consumption__3[[#This Row],[Gas]]+energy_project_total_consumption__3[[#This Row],[Electricity]])</f>
        <v>167602.12</v>
      </c>
      <c r="F842" t="s">
        <v>20</v>
      </c>
      <c r="G842">
        <v>2018</v>
      </c>
      <c r="H842" t="s">
        <v>29</v>
      </c>
      <c r="I842" t="s">
        <v>21</v>
      </c>
      <c r="J842" t="s">
        <v>141</v>
      </c>
      <c r="K842">
        <v>151726.39999999999</v>
      </c>
    </row>
    <row r="843" spans="1:11" x14ac:dyDescent="0.35">
      <c r="A843" t="s">
        <v>19</v>
      </c>
      <c r="B843">
        <v>151726.39999999999</v>
      </c>
      <c r="C843">
        <v>1753.36</v>
      </c>
      <c r="D843">
        <v>14122.36</v>
      </c>
      <c r="E843">
        <f>SUM(energy_project_total_consumption__3[[#This Row],[Water]]+energy_project_total_consumption__3[[#This Row],[Gas]]+energy_project_total_consumption__3[[#This Row],[Electricity]])</f>
        <v>167602.12</v>
      </c>
      <c r="F843" t="s">
        <v>20</v>
      </c>
      <c r="G843">
        <v>2018</v>
      </c>
      <c r="H843" t="s">
        <v>29</v>
      </c>
      <c r="I843" t="s">
        <v>21</v>
      </c>
      <c r="J843" t="s">
        <v>142</v>
      </c>
      <c r="K843">
        <v>1753.36</v>
      </c>
    </row>
    <row r="844" spans="1:11" x14ac:dyDescent="0.35">
      <c r="A844" t="s">
        <v>19</v>
      </c>
      <c r="B844">
        <v>151726.39999999999</v>
      </c>
      <c r="C844">
        <v>1753.36</v>
      </c>
      <c r="D844">
        <v>14122.36</v>
      </c>
      <c r="E844">
        <f>SUM(energy_project_total_consumption__3[[#This Row],[Water]]+energy_project_total_consumption__3[[#This Row],[Gas]]+energy_project_total_consumption__3[[#This Row],[Electricity]])</f>
        <v>167602.12</v>
      </c>
      <c r="F844" t="s">
        <v>20</v>
      </c>
      <c r="G844">
        <v>2018</v>
      </c>
      <c r="H844" t="s">
        <v>29</v>
      </c>
      <c r="I844" t="s">
        <v>21</v>
      </c>
      <c r="J844" t="s">
        <v>143</v>
      </c>
      <c r="K844">
        <v>14122.36</v>
      </c>
    </row>
    <row r="845" spans="1:11" x14ac:dyDescent="0.35">
      <c r="A845" t="s">
        <v>22</v>
      </c>
      <c r="B845">
        <v>137660.46</v>
      </c>
      <c r="C845">
        <v>1402.44</v>
      </c>
      <c r="D845">
        <v>14285.42</v>
      </c>
      <c r="E845">
        <f>SUM(energy_project_total_consumption__3[[#This Row],[Water]]+energy_project_total_consumption__3[[#This Row],[Gas]]+energy_project_total_consumption__3[[#This Row],[Electricity]])</f>
        <v>153348.32</v>
      </c>
      <c r="F845" t="s">
        <v>23</v>
      </c>
      <c r="G845">
        <v>2018</v>
      </c>
      <c r="H845" t="s">
        <v>29</v>
      </c>
      <c r="I845" t="s">
        <v>24</v>
      </c>
      <c r="J845" t="s">
        <v>141</v>
      </c>
      <c r="K845">
        <v>137660.46</v>
      </c>
    </row>
    <row r="846" spans="1:11" x14ac:dyDescent="0.35">
      <c r="A846" t="s">
        <v>22</v>
      </c>
      <c r="B846">
        <v>137660.46</v>
      </c>
      <c r="C846">
        <v>1402.44</v>
      </c>
      <c r="D846">
        <v>14285.42</v>
      </c>
      <c r="E846">
        <f>SUM(energy_project_total_consumption__3[[#This Row],[Water]]+energy_project_total_consumption__3[[#This Row],[Gas]]+energy_project_total_consumption__3[[#This Row],[Electricity]])</f>
        <v>153348.32</v>
      </c>
      <c r="F846" t="s">
        <v>23</v>
      </c>
      <c r="G846">
        <v>2018</v>
      </c>
      <c r="H846" t="s">
        <v>29</v>
      </c>
      <c r="I846" t="s">
        <v>24</v>
      </c>
      <c r="J846" t="s">
        <v>142</v>
      </c>
      <c r="K846">
        <v>1402.44</v>
      </c>
    </row>
    <row r="847" spans="1:11" x14ac:dyDescent="0.35">
      <c r="A847" t="s">
        <v>22</v>
      </c>
      <c r="B847">
        <v>137660.46</v>
      </c>
      <c r="C847">
        <v>1402.44</v>
      </c>
      <c r="D847">
        <v>14285.42</v>
      </c>
      <c r="E847">
        <f>SUM(energy_project_total_consumption__3[[#This Row],[Water]]+energy_project_total_consumption__3[[#This Row],[Gas]]+energy_project_total_consumption__3[[#This Row],[Electricity]])</f>
        <v>153348.32</v>
      </c>
      <c r="F847" t="s">
        <v>23</v>
      </c>
      <c r="G847">
        <v>2018</v>
      </c>
      <c r="H847" t="s">
        <v>29</v>
      </c>
      <c r="I847" t="s">
        <v>24</v>
      </c>
      <c r="J847" t="s">
        <v>143</v>
      </c>
      <c r="K847">
        <v>14285.42</v>
      </c>
    </row>
    <row r="848" spans="1:11" x14ac:dyDescent="0.35">
      <c r="A848" t="s">
        <v>25</v>
      </c>
      <c r="B848">
        <v>90132.5</v>
      </c>
      <c r="C848">
        <v>1223.57</v>
      </c>
      <c r="D848">
        <v>14727.79</v>
      </c>
      <c r="E848">
        <f>SUM(energy_project_total_consumption__3[[#This Row],[Water]]+energy_project_total_consumption__3[[#This Row],[Gas]]+energy_project_total_consumption__3[[#This Row],[Electricity]])</f>
        <v>106083.86000000002</v>
      </c>
      <c r="F848" t="s">
        <v>17</v>
      </c>
      <c r="G848">
        <v>2018</v>
      </c>
      <c r="H848" t="s">
        <v>29</v>
      </c>
      <c r="I848" t="s">
        <v>18</v>
      </c>
      <c r="J848" t="s">
        <v>141</v>
      </c>
      <c r="K848">
        <v>90132.5</v>
      </c>
    </row>
    <row r="849" spans="1:11" x14ac:dyDescent="0.35">
      <c r="A849" t="s">
        <v>25</v>
      </c>
      <c r="B849">
        <v>90132.5</v>
      </c>
      <c r="C849">
        <v>1223.57</v>
      </c>
      <c r="D849">
        <v>14727.79</v>
      </c>
      <c r="E849">
        <f>SUM(energy_project_total_consumption__3[[#This Row],[Water]]+energy_project_total_consumption__3[[#This Row],[Gas]]+energy_project_total_consumption__3[[#This Row],[Electricity]])</f>
        <v>106083.86000000002</v>
      </c>
      <c r="F849" t="s">
        <v>17</v>
      </c>
      <c r="G849">
        <v>2018</v>
      </c>
      <c r="H849" t="s">
        <v>29</v>
      </c>
      <c r="I849" t="s">
        <v>18</v>
      </c>
      <c r="J849" t="s">
        <v>142</v>
      </c>
      <c r="K849">
        <v>1223.57</v>
      </c>
    </row>
    <row r="850" spans="1:11" x14ac:dyDescent="0.35">
      <c r="A850" t="s">
        <v>25</v>
      </c>
      <c r="B850">
        <v>90132.5</v>
      </c>
      <c r="C850">
        <v>1223.57</v>
      </c>
      <c r="D850">
        <v>14727.79</v>
      </c>
      <c r="E850">
        <f>SUM(energy_project_total_consumption__3[[#This Row],[Water]]+energy_project_total_consumption__3[[#This Row],[Gas]]+energy_project_total_consumption__3[[#This Row],[Electricity]])</f>
        <v>106083.86000000002</v>
      </c>
      <c r="F850" t="s">
        <v>17</v>
      </c>
      <c r="G850">
        <v>2018</v>
      </c>
      <c r="H850" t="s">
        <v>29</v>
      </c>
      <c r="I850" t="s">
        <v>18</v>
      </c>
      <c r="J850" t="s">
        <v>143</v>
      </c>
      <c r="K850">
        <v>14727.79</v>
      </c>
    </row>
    <row r="851" spans="1:11" x14ac:dyDescent="0.35">
      <c r="A851" t="s">
        <v>26</v>
      </c>
      <c r="B851">
        <v>147205.04999999999</v>
      </c>
      <c r="C851">
        <v>1411.43</v>
      </c>
      <c r="D851">
        <v>11754.58</v>
      </c>
      <c r="E851">
        <f>SUM(energy_project_total_consumption__3[[#This Row],[Water]]+energy_project_total_consumption__3[[#This Row],[Gas]]+energy_project_total_consumption__3[[#This Row],[Electricity]])</f>
        <v>160371.05999999997</v>
      </c>
      <c r="F851" t="s">
        <v>17</v>
      </c>
      <c r="G851">
        <v>2018</v>
      </c>
      <c r="H851" t="s">
        <v>29</v>
      </c>
      <c r="I851" t="s">
        <v>18</v>
      </c>
      <c r="J851" t="s">
        <v>141</v>
      </c>
      <c r="K851">
        <v>147205.04999999999</v>
      </c>
    </row>
    <row r="852" spans="1:11" x14ac:dyDescent="0.35">
      <c r="A852" t="s">
        <v>26</v>
      </c>
      <c r="B852">
        <v>147205.04999999999</v>
      </c>
      <c r="C852">
        <v>1411.43</v>
      </c>
      <c r="D852">
        <v>11754.58</v>
      </c>
      <c r="E852">
        <f>SUM(energy_project_total_consumption__3[[#This Row],[Water]]+energy_project_total_consumption__3[[#This Row],[Gas]]+energy_project_total_consumption__3[[#This Row],[Electricity]])</f>
        <v>160371.05999999997</v>
      </c>
      <c r="F852" t="s">
        <v>17</v>
      </c>
      <c r="G852">
        <v>2018</v>
      </c>
      <c r="H852" t="s">
        <v>29</v>
      </c>
      <c r="I852" t="s">
        <v>18</v>
      </c>
      <c r="J852" t="s">
        <v>142</v>
      </c>
      <c r="K852">
        <v>1411.43</v>
      </c>
    </row>
    <row r="853" spans="1:11" x14ac:dyDescent="0.35">
      <c r="A853" t="s">
        <v>26</v>
      </c>
      <c r="B853">
        <v>147205.04999999999</v>
      </c>
      <c r="C853">
        <v>1411.43</v>
      </c>
      <c r="D853">
        <v>11754.58</v>
      </c>
      <c r="E853">
        <f>SUM(energy_project_total_consumption__3[[#This Row],[Water]]+energy_project_total_consumption__3[[#This Row],[Gas]]+energy_project_total_consumption__3[[#This Row],[Electricity]])</f>
        <v>160371.05999999997</v>
      </c>
      <c r="F853" t="s">
        <v>17</v>
      </c>
      <c r="G853">
        <v>2018</v>
      </c>
      <c r="H853" t="s">
        <v>29</v>
      </c>
      <c r="I853" t="s">
        <v>18</v>
      </c>
      <c r="J853" t="s">
        <v>143</v>
      </c>
      <c r="K853">
        <v>11754.58</v>
      </c>
    </row>
    <row r="854" spans="1:11" x14ac:dyDescent="0.35">
      <c r="A854" t="s">
        <v>27</v>
      </c>
      <c r="B854">
        <v>144521.69</v>
      </c>
      <c r="C854">
        <v>1488.93</v>
      </c>
      <c r="D854">
        <v>13719.98</v>
      </c>
      <c r="E854">
        <f>SUM(energy_project_total_consumption__3[[#This Row],[Water]]+energy_project_total_consumption__3[[#This Row],[Gas]]+energy_project_total_consumption__3[[#This Row],[Electricity]])</f>
        <v>159730.6</v>
      </c>
      <c r="F854" t="s">
        <v>14</v>
      </c>
      <c r="G854">
        <v>2018</v>
      </c>
      <c r="H854" t="s">
        <v>29</v>
      </c>
      <c r="I854" t="s">
        <v>15</v>
      </c>
      <c r="J854" t="s">
        <v>141</v>
      </c>
      <c r="K854">
        <v>144521.69</v>
      </c>
    </row>
    <row r="855" spans="1:11" x14ac:dyDescent="0.35">
      <c r="A855" t="s">
        <v>27</v>
      </c>
      <c r="B855">
        <v>144521.69</v>
      </c>
      <c r="C855">
        <v>1488.93</v>
      </c>
      <c r="D855">
        <v>13719.98</v>
      </c>
      <c r="E855">
        <f>SUM(energy_project_total_consumption__3[[#This Row],[Water]]+energy_project_total_consumption__3[[#This Row],[Gas]]+energy_project_total_consumption__3[[#This Row],[Electricity]])</f>
        <v>159730.6</v>
      </c>
      <c r="F855" t="s">
        <v>14</v>
      </c>
      <c r="G855">
        <v>2018</v>
      </c>
      <c r="H855" t="s">
        <v>29</v>
      </c>
      <c r="I855" t="s">
        <v>15</v>
      </c>
      <c r="J855" t="s">
        <v>142</v>
      </c>
      <c r="K855">
        <v>1488.93</v>
      </c>
    </row>
    <row r="856" spans="1:11" x14ac:dyDescent="0.35">
      <c r="A856" t="s">
        <v>27</v>
      </c>
      <c r="B856">
        <v>144521.69</v>
      </c>
      <c r="C856">
        <v>1488.93</v>
      </c>
      <c r="D856">
        <v>13719.98</v>
      </c>
      <c r="E856">
        <f>SUM(energy_project_total_consumption__3[[#This Row],[Water]]+energy_project_total_consumption__3[[#This Row],[Gas]]+energy_project_total_consumption__3[[#This Row],[Electricity]])</f>
        <v>159730.6</v>
      </c>
      <c r="F856" t="s">
        <v>14</v>
      </c>
      <c r="G856">
        <v>2018</v>
      </c>
      <c r="H856" t="s">
        <v>29</v>
      </c>
      <c r="I856" t="s">
        <v>15</v>
      </c>
      <c r="J856" t="s">
        <v>143</v>
      </c>
      <c r="K856">
        <v>13719.98</v>
      </c>
    </row>
    <row r="857" spans="1:11" x14ac:dyDescent="0.35">
      <c r="A857" t="s">
        <v>28</v>
      </c>
      <c r="B857">
        <v>95074.52</v>
      </c>
      <c r="C857">
        <v>1627.19</v>
      </c>
      <c r="D857">
        <v>12054.35</v>
      </c>
      <c r="E857">
        <f>SUM(energy_project_total_consumption__3[[#This Row],[Water]]+energy_project_total_consumption__3[[#This Row],[Gas]]+energy_project_total_consumption__3[[#This Row],[Electricity]])</f>
        <v>108756.06000000001</v>
      </c>
      <c r="F857" t="s">
        <v>14</v>
      </c>
      <c r="G857">
        <v>2018</v>
      </c>
      <c r="H857" t="s">
        <v>29</v>
      </c>
      <c r="I857" t="s">
        <v>15</v>
      </c>
      <c r="J857" t="s">
        <v>141</v>
      </c>
      <c r="K857">
        <v>95074.52</v>
      </c>
    </row>
    <row r="858" spans="1:11" x14ac:dyDescent="0.35">
      <c r="A858" t="s">
        <v>28</v>
      </c>
      <c r="B858">
        <v>95074.52</v>
      </c>
      <c r="C858">
        <v>1627.19</v>
      </c>
      <c r="D858">
        <v>12054.35</v>
      </c>
      <c r="E858">
        <f>SUM(energy_project_total_consumption__3[[#This Row],[Water]]+energy_project_total_consumption__3[[#This Row],[Gas]]+energy_project_total_consumption__3[[#This Row],[Electricity]])</f>
        <v>108756.06000000001</v>
      </c>
      <c r="F858" t="s">
        <v>14</v>
      </c>
      <c r="G858">
        <v>2018</v>
      </c>
      <c r="H858" t="s">
        <v>29</v>
      </c>
      <c r="I858" t="s">
        <v>15</v>
      </c>
      <c r="J858" t="s">
        <v>142</v>
      </c>
      <c r="K858">
        <v>1627.19</v>
      </c>
    </row>
    <row r="859" spans="1:11" x14ac:dyDescent="0.35">
      <c r="A859" t="s">
        <v>28</v>
      </c>
      <c r="B859">
        <v>95074.52</v>
      </c>
      <c r="C859">
        <v>1627.19</v>
      </c>
      <c r="D859">
        <v>12054.35</v>
      </c>
      <c r="E859">
        <f>SUM(energy_project_total_consumption__3[[#This Row],[Water]]+energy_project_total_consumption__3[[#This Row],[Gas]]+energy_project_total_consumption__3[[#This Row],[Electricity]])</f>
        <v>108756.06000000001</v>
      </c>
      <c r="F859" t="s">
        <v>14</v>
      </c>
      <c r="G859">
        <v>2018</v>
      </c>
      <c r="H859" t="s">
        <v>29</v>
      </c>
      <c r="I859" t="s">
        <v>15</v>
      </c>
      <c r="J859" t="s">
        <v>143</v>
      </c>
      <c r="K859">
        <v>12054.35</v>
      </c>
    </row>
    <row r="860" spans="1:11" x14ac:dyDescent="0.35">
      <c r="A860" t="s">
        <v>8</v>
      </c>
      <c r="B860">
        <v>153121.09</v>
      </c>
      <c r="C860">
        <v>1856.59</v>
      </c>
      <c r="D860">
        <v>11560.83</v>
      </c>
      <c r="E860">
        <f>SUM(energy_project_total_consumption__3[[#This Row],[Water]]+energy_project_total_consumption__3[[#This Row],[Gas]]+energy_project_total_consumption__3[[#This Row],[Electricity]])</f>
        <v>166538.50999999998</v>
      </c>
      <c r="F860" t="s">
        <v>9</v>
      </c>
      <c r="G860">
        <v>2018</v>
      </c>
      <c r="H860" t="s">
        <v>30</v>
      </c>
      <c r="I860" t="s">
        <v>9</v>
      </c>
      <c r="J860" t="s">
        <v>141</v>
      </c>
      <c r="K860">
        <v>153121.09</v>
      </c>
    </row>
    <row r="861" spans="1:11" x14ac:dyDescent="0.35">
      <c r="A861" t="s">
        <v>8</v>
      </c>
      <c r="B861">
        <v>153121.09</v>
      </c>
      <c r="C861">
        <v>1856.59</v>
      </c>
      <c r="D861">
        <v>11560.83</v>
      </c>
      <c r="E861">
        <f>SUM(energy_project_total_consumption__3[[#This Row],[Water]]+energy_project_total_consumption__3[[#This Row],[Gas]]+energy_project_total_consumption__3[[#This Row],[Electricity]])</f>
        <v>166538.50999999998</v>
      </c>
      <c r="F861" t="s">
        <v>9</v>
      </c>
      <c r="G861">
        <v>2018</v>
      </c>
      <c r="H861" t="s">
        <v>30</v>
      </c>
      <c r="I861" t="s">
        <v>9</v>
      </c>
      <c r="J861" t="s">
        <v>142</v>
      </c>
      <c r="K861">
        <v>1856.59</v>
      </c>
    </row>
    <row r="862" spans="1:11" x14ac:dyDescent="0.35">
      <c r="A862" t="s">
        <v>8</v>
      </c>
      <c r="B862">
        <v>153121.09</v>
      </c>
      <c r="C862">
        <v>1856.59</v>
      </c>
      <c r="D862">
        <v>11560.83</v>
      </c>
      <c r="E862">
        <f>SUM(energy_project_total_consumption__3[[#This Row],[Water]]+energy_project_total_consumption__3[[#This Row],[Gas]]+energy_project_total_consumption__3[[#This Row],[Electricity]])</f>
        <v>166538.50999999998</v>
      </c>
      <c r="F862" t="s">
        <v>9</v>
      </c>
      <c r="G862">
        <v>2018</v>
      </c>
      <c r="H862" t="s">
        <v>30</v>
      </c>
      <c r="I862" t="s">
        <v>9</v>
      </c>
      <c r="J862" t="s">
        <v>143</v>
      </c>
      <c r="K862">
        <v>11560.83</v>
      </c>
    </row>
    <row r="863" spans="1:11" x14ac:dyDescent="0.35">
      <c r="A863" t="s">
        <v>11</v>
      </c>
      <c r="B863">
        <v>80620.460000000006</v>
      </c>
      <c r="C863">
        <v>1657.57</v>
      </c>
      <c r="D863">
        <v>16543.150000000001</v>
      </c>
      <c r="E863">
        <f>SUM(energy_project_total_consumption__3[[#This Row],[Water]]+energy_project_total_consumption__3[[#This Row],[Gas]]+energy_project_total_consumption__3[[#This Row],[Electricity]])</f>
        <v>98821.180000000022</v>
      </c>
      <c r="F863" t="s">
        <v>9</v>
      </c>
      <c r="G863">
        <v>2018</v>
      </c>
      <c r="H863" t="s">
        <v>30</v>
      </c>
      <c r="I863" t="s">
        <v>9</v>
      </c>
      <c r="J863" t="s">
        <v>141</v>
      </c>
      <c r="K863">
        <v>80620.460000000006</v>
      </c>
    </row>
    <row r="864" spans="1:11" x14ac:dyDescent="0.35">
      <c r="A864" t="s">
        <v>11</v>
      </c>
      <c r="B864">
        <v>80620.460000000006</v>
      </c>
      <c r="C864">
        <v>1657.57</v>
      </c>
      <c r="D864">
        <v>16543.150000000001</v>
      </c>
      <c r="E864">
        <f>SUM(energy_project_total_consumption__3[[#This Row],[Water]]+energy_project_total_consumption__3[[#This Row],[Gas]]+energy_project_total_consumption__3[[#This Row],[Electricity]])</f>
        <v>98821.180000000022</v>
      </c>
      <c r="F864" t="s">
        <v>9</v>
      </c>
      <c r="G864">
        <v>2018</v>
      </c>
      <c r="H864" t="s">
        <v>30</v>
      </c>
      <c r="I864" t="s">
        <v>9</v>
      </c>
      <c r="J864" t="s">
        <v>142</v>
      </c>
      <c r="K864">
        <v>1657.57</v>
      </c>
    </row>
    <row r="865" spans="1:11" x14ac:dyDescent="0.35">
      <c r="A865" t="s">
        <v>11</v>
      </c>
      <c r="B865">
        <v>80620.460000000006</v>
      </c>
      <c r="C865">
        <v>1657.57</v>
      </c>
      <c r="D865">
        <v>16543.150000000001</v>
      </c>
      <c r="E865">
        <f>SUM(energy_project_total_consumption__3[[#This Row],[Water]]+energy_project_total_consumption__3[[#This Row],[Gas]]+energy_project_total_consumption__3[[#This Row],[Electricity]])</f>
        <v>98821.180000000022</v>
      </c>
      <c r="F865" t="s">
        <v>9</v>
      </c>
      <c r="G865">
        <v>2018</v>
      </c>
      <c r="H865" t="s">
        <v>30</v>
      </c>
      <c r="I865" t="s">
        <v>9</v>
      </c>
      <c r="J865" t="s">
        <v>143</v>
      </c>
      <c r="K865">
        <v>16543.150000000001</v>
      </c>
    </row>
    <row r="866" spans="1:11" x14ac:dyDescent="0.35">
      <c r="A866" t="s">
        <v>12</v>
      </c>
      <c r="B866">
        <v>108037.17</v>
      </c>
      <c r="C866">
        <v>1674</v>
      </c>
      <c r="D866">
        <v>14136.31</v>
      </c>
      <c r="E866">
        <f>SUM(energy_project_total_consumption__3[[#This Row],[Water]]+energy_project_total_consumption__3[[#This Row],[Gas]]+energy_project_total_consumption__3[[#This Row],[Electricity]])</f>
        <v>123847.48</v>
      </c>
      <c r="F866" t="s">
        <v>9</v>
      </c>
      <c r="G866">
        <v>2018</v>
      </c>
      <c r="H866" t="s">
        <v>30</v>
      </c>
      <c r="I866" t="s">
        <v>9</v>
      </c>
      <c r="J866" t="s">
        <v>141</v>
      </c>
      <c r="K866">
        <v>108037.17</v>
      </c>
    </row>
    <row r="867" spans="1:11" x14ac:dyDescent="0.35">
      <c r="A867" t="s">
        <v>12</v>
      </c>
      <c r="B867">
        <v>108037.17</v>
      </c>
      <c r="C867">
        <v>1674</v>
      </c>
      <c r="D867">
        <v>14136.31</v>
      </c>
      <c r="E867">
        <f>SUM(energy_project_total_consumption__3[[#This Row],[Water]]+energy_project_total_consumption__3[[#This Row],[Gas]]+energy_project_total_consumption__3[[#This Row],[Electricity]])</f>
        <v>123847.48</v>
      </c>
      <c r="F867" t="s">
        <v>9</v>
      </c>
      <c r="G867">
        <v>2018</v>
      </c>
      <c r="H867" t="s">
        <v>30</v>
      </c>
      <c r="I867" t="s">
        <v>9</v>
      </c>
      <c r="J867" t="s">
        <v>142</v>
      </c>
      <c r="K867">
        <v>1674</v>
      </c>
    </row>
    <row r="868" spans="1:11" x14ac:dyDescent="0.35">
      <c r="A868" t="s">
        <v>12</v>
      </c>
      <c r="B868">
        <v>108037.17</v>
      </c>
      <c r="C868">
        <v>1674</v>
      </c>
      <c r="D868">
        <v>14136.31</v>
      </c>
      <c r="E868">
        <f>SUM(energy_project_total_consumption__3[[#This Row],[Water]]+energy_project_total_consumption__3[[#This Row],[Gas]]+energy_project_total_consumption__3[[#This Row],[Electricity]])</f>
        <v>123847.48</v>
      </c>
      <c r="F868" t="s">
        <v>9</v>
      </c>
      <c r="G868">
        <v>2018</v>
      </c>
      <c r="H868" t="s">
        <v>30</v>
      </c>
      <c r="I868" t="s">
        <v>9</v>
      </c>
      <c r="J868" t="s">
        <v>143</v>
      </c>
      <c r="K868">
        <v>14136.31</v>
      </c>
    </row>
    <row r="869" spans="1:11" x14ac:dyDescent="0.35">
      <c r="A869" t="s">
        <v>13</v>
      </c>
      <c r="B869">
        <v>145089.92000000001</v>
      </c>
      <c r="C869">
        <v>1304.17</v>
      </c>
      <c r="D869">
        <v>8769.59</v>
      </c>
      <c r="E869">
        <f>SUM(energy_project_total_consumption__3[[#This Row],[Water]]+energy_project_total_consumption__3[[#This Row],[Gas]]+energy_project_total_consumption__3[[#This Row],[Electricity]])</f>
        <v>155163.68000000002</v>
      </c>
      <c r="F869" t="s">
        <v>14</v>
      </c>
      <c r="G869">
        <v>2018</v>
      </c>
      <c r="H869" t="s">
        <v>30</v>
      </c>
      <c r="I869" t="s">
        <v>15</v>
      </c>
      <c r="J869" t="s">
        <v>141</v>
      </c>
      <c r="K869">
        <v>145089.92000000001</v>
      </c>
    </row>
    <row r="870" spans="1:11" x14ac:dyDescent="0.35">
      <c r="A870" t="s">
        <v>13</v>
      </c>
      <c r="B870">
        <v>145089.92000000001</v>
      </c>
      <c r="C870">
        <v>1304.17</v>
      </c>
      <c r="D870">
        <v>8769.59</v>
      </c>
      <c r="E870">
        <f>SUM(energy_project_total_consumption__3[[#This Row],[Water]]+energy_project_total_consumption__3[[#This Row],[Gas]]+energy_project_total_consumption__3[[#This Row],[Electricity]])</f>
        <v>155163.68000000002</v>
      </c>
      <c r="F870" t="s">
        <v>14</v>
      </c>
      <c r="G870">
        <v>2018</v>
      </c>
      <c r="H870" t="s">
        <v>30</v>
      </c>
      <c r="I870" t="s">
        <v>15</v>
      </c>
      <c r="J870" t="s">
        <v>142</v>
      </c>
      <c r="K870">
        <v>1304.17</v>
      </c>
    </row>
    <row r="871" spans="1:11" x14ac:dyDescent="0.35">
      <c r="A871" t="s">
        <v>13</v>
      </c>
      <c r="B871">
        <v>145089.92000000001</v>
      </c>
      <c r="C871">
        <v>1304.17</v>
      </c>
      <c r="D871">
        <v>8769.59</v>
      </c>
      <c r="E871">
        <f>SUM(energy_project_total_consumption__3[[#This Row],[Water]]+energy_project_total_consumption__3[[#This Row],[Gas]]+energy_project_total_consumption__3[[#This Row],[Electricity]])</f>
        <v>155163.68000000002</v>
      </c>
      <c r="F871" t="s">
        <v>14</v>
      </c>
      <c r="G871">
        <v>2018</v>
      </c>
      <c r="H871" t="s">
        <v>30</v>
      </c>
      <c r="I871" t="s">
        <v>15</v>
      </c>
      <c r="J871" t="s">
        <v>143</v>
      </c>
      <c r="K871">
        <v>8769.59</v>
      </c>
    </row>
    <row r="872" spans="1:11" x14ac:dyDescent="0.35">
      <c r="A872" t="s">
        <v>16</v>
      </c>
      <c r="B872">
        <v>138795.99</v>
      </c>
      <c r="C872">
        <v>1901.85</v>
      </c>
      <c r="D872">
        <v>15603.85</v>
      </c>
      <c r="E872">
        <f>SUM(energy_project_total_consumption__3[[#This Row],[Water]]+energy_project_total_consumption__3[[#This Row],[Gas]]+energy_project_total_consumption__3[[#This Row],[Electricity]])</f>
        <v>156301.69</v>
      </c>
      <c r="F872" t="s">
        <v>17</v>
      </c>
      <c r="G872">
        <v>2018</v>
      </c>
      <c r="H872" t="s">
        <v>30</v>
      </c>
      <c r="I872" t="s">
        <v>18</v>
      </c>
      <c r="J872" t="s">
        <v>141</v>
      </c>
      <c r="K872">
        <v>138795.99</v>
      </c>
    </row>
    <row r="873" spans="1:11" x14ac:dyDescent="0.35">
      <c r="A873" t="s">
        <v>16</v>
      </c>
      <c r="B873">
        <v>138795.99</v>
      </c>
      <c r="C873">
        <v>1901.85</v>
      </c>
      <c r="D873">
        <v>15603.85</v>
      </c>
      <c r="E873">
        <f>SUM(energy_project_total_consumption__3[[#This Row],[Water]]+energy_project_total_consumption__3[[#This Row],[Gas]]+energy_project_total_consumption__3[[#This Row],[Electricity]])</f>
        <v>156301.69</v>
      </c>
      <c r="F873" t="s">
        <v>17</v>
      </c>
      <c r="G873">
        <v>2018</v>
      </c>
      <c r="H873" t="s">
        <v>30</v>
      </c>
      <c r="I873" t="s">
        <v>18</v>
      </c>
      <c r="J873" t="s">
        <v>142</v>
      </c>
      <c r="K873">
        <v>1901.85</v>
      </c>
    </row>
    <row r="874" spans="1:11" x14ac:dyDescent="0.35">
      <c r="A874" t="s">
        <v>16</v>
      </c>
      <c r="B874">
        <v>138795.99</v>
      </c>
      <c r="C874">
        <v>1901.85</v>
      </c>
      <c r="D874">
        <v>15603.85</v>
      </c>
      <c r="E874">
        <f>SUM(energy_project_total_consumption__3[[#This Row],[Water]]+energy_project_total_consumption__3[[#This Row],[Gas]]+energy_project_total_consumption__3[[#This Row],[Electricity]])</f>
        <v>156301.69</v>
      </c>
      <c r="F874" t="s">
        <v>17</v>
      </c>
      <c r="G874">
        <v>2018</v>
      </c>
      <c r="H874" t="s">
        <v>30</v>
      </c>
      <c r="I874" t="s">
        <v>18</v>
      </c>
      <c r="J874" t="s">
        <v>143</v>
      </c>
      <c r="K874">
        <v>15603.85</v>
      </c>
    </row>
    <row r="875" spans="1:11" x14ac:dyDescent="0.35">
      <c r="A875" t="s">
        <v>19</v>
      </c>
      <c r="B875">
        <v>114590.88</v>
      </c>
      <c r="C875">
        <v>1435.61</v>
      </c>
      <c r="D875">
        <v>8131.3</v>
      </c>
      <c r="E875">
        <f>SUM(energy_project_total_consumption__3[[#This Row],[Water]]+energy_project_total_consumption__3[[#This Row],[Gas]]+energy_project_total_consumption__3[[#This Row],[Electricity]])</f>
        <v>124157.79000000001</v>
      </c>
      <c r="F875" t="s">
        <v>20</v>
      </c>
      <c r="G875">
        <v>2018</v>
      </c>
      <c r="H875" t="s">
        <v>30</v>
      </c>
      <c r="I875" t="s">
        <v>21</v>
      </c>
      <c r="J875" t="s">
        <v>141</v>
      </c>
      <c r="K875">
        <v>114590.88</v>
      </c>
    </row>
    <row r="876" spans="1:11" x14ac:dyDescent="0.35">
      <c r="A876" t="s">
        <v>19</v>
      </c>
      <c r="B876">
        <v>114590.88</v>
      </c>
      <c r="C876">
        <v>1435.61</v>
      </c>
      <c r="D876">
        <v>8131.3</v>
      </c>
      <c r="E876">
        <f>SUM(energy_project_total_consumption__3[[#This Row],[Water]]+energy_project_total_consumption__3[[#This Row],[Gas]]+energy_project_total_consumption__3[[#This Row],[Electricity]])</f>
        <v>124157.79000000001</v>
      </c>
      <c r="F876" t="s">
        <v>20</v>
      </c>
      <c r="G876">
        <v>2018</v>
      </c>
      <c r="H876" t="s">
        <v>30</v>
      </c>
      <c r="I876" t="s">
        <v>21</v>
      </c>
      <c r="J876" t="s">
        <v>142</v>
      </c>
      <c r="K876">
        <v>1435.61</v>
      </c>
    </row>
    <row r="877" spans="1:11" x14ac:dyDescent="0.35">
      <c r="A877" t="s">
        <v>19</v>
      </c>
      <c r="B877">
        <v>114590.88</v>
      </c>
      <c r="C877">
        <v>1435.61</v>
      </c>
      <c r="D877">
        <v>8131.3</v>
      </c>
      <c r="E877">
        <f>SUM(energy_project_total_consumption__3[[#This Row],[Water]]+energy_project_total_consumption__3[[#This Row],[Gas]]+energy_project_total_consumption__3[[#This Row],[Electricity]])</f>
        <v>124157.79000000001</v>
      </c>
      <c r="F877" t="s">
        <v>20</v>
      </c>
      <c r="G877">
        <v>2018</v>
      </c>
      <c r="H877" t="s">
        <v>30</v>
      </c>
      <c r="I877" t="s">
        <v>21</v>
      </c>
      <c r="J877" t="s">
        <v>143</v>
      </c>
      <c r="K877">
        <v>8131.3</v>
      </c>
    </row>
    <row r="878" spans="1:11" x14ac:dyDescent="0.35">
      <c r="A878" t="s">
        <v>22</v>
      </c>
      <c r="B878">
        <v>133578.07</v>
      </c>
      <c r="C878">
        <v>1569.22</v>
      </c>
      <c r="D878">
        <v>8494.6200000000008</v>
      </c>
      <c r="E878">
        <f>SUM(energy_project_total_consumption__3[[#This Row],[Water]]+energy_project_total_consumption__3[[#This Row],[Gas]]+energy_project_total_consumption__3[[#This Row],[Electricity]])</f>
        <v>143641.91</v>
      </c>
      <c r="F878" t="s">
        <v>23</v>
      </c>
      <c r="G878">
        <v>2018</v>
      </c>
      <c r="H878" t="s">
        <v>30</v>
      </c>
      <c r="I878" t="s">
        <v>24</v>
      </c>
      <c r="J878" t="s">
        <v>141</v>
      </c>
      <c r="K878">
        <v>133578.07</v>
      </c>
    </row>
    <row r="879" spans="1:11" x14ac:dyDescent="0.35">
      <c r="A879" t="s">
        <v>22</v>
      </c>
      <c r="B879">
        <v>133578.07</v>
      </c>
      <c r="C879">
        <v>1569.22</v>
      </c>
      <c r="D879">
        <v>8494.6200000000008</v>
      </c>
      <c r="E879">
        <f>SUM(energy_project_total_consumption__3[[#This Row],[Water]]+energy_project_total_consumption__3[[#This Row],[Gas]]+energy_project_total_consumption__3[[#This Row],[Electricity]])</f>
        <v>143641.91</v>
      </c>
      <c r="F879" t="s">
        <v>23</v>
      </c>
      <c r="G879">
        <v>2018</v>
      </c>
      <c r="H879" t="s">
        <v>30</v>
      </c>
      <c r="I879" t="s">
        <v>24</v>
      </c>
      <c r="J879" t="s">
        <v>142</v>
      </c>
      <c r="K879">
        <v>1569.22</v>
      </c>
    </row>
    <row r="880" spans="1:11" x14ac:dyDescent="0.35">
      <c r="A880" t="s">
        <v>22</v>
      </c>
      <c r="B880">
        <v>133578.07</v>
      </c>
      <c r="C880">
        <v>1569.22</v>
      </c>
      <c r="D880">
        <v>8494.6200000000008</v>
      </c>
      <c r="E880">
        <f>SUM(energy_project_total_consumption__3[[#This Row],[Water]]+energy_project_total_consumption__3[[#This Row],[Gas]]+energy_project_total_consumption__3[[#This Row],[Electricity]])</f>
        <v>143641.91</v>
      </c>
      <c r="F880" t="s">
        <v>23</v>
      </c>
      <c r="G880">
        <v>2018</v>
      </c>
      <c r="H880" t="s">
        <v>30</v>
      </c>
      <c r="I880" t="s">
        <v>24</v>
      </c>
      <c r="J880" t="s">
        <v>143</v>
      </c>
      <c r="K880">
        <v>8494.6200000000008</v>
      </c>
    </row>
    <row r="881" spans="1:11" x14ac:dyDescent="0.35">
      <c r="A881" t="s">
        <v>25</v>
      </c>
      <c r="B881">
        <v>81362.289999999994</v>
      </c>
      <c r="C881">
        <v>1612.93</v>
      </c>
      <c r="D881">
        <v>8693.02</v>
      </c>
      <c r="E881">
        <f>SUM(energy_project_total_consumption__3[[#This Row],[Water]]+energy_project_total_consumption__3[[#This Row],[Gas]]+energy_project_total_consumption__3[[#This Row],[Electricity]])</f>
        <v>91668.239999999991</v>
      </c>
      <c r="F881" t="s">
        <v>17</v>
      </c>
      <c r="G881">
        <v>2018</v>
      </c>
      <c r="H881" t="s">
        <v>30</v>
      </c>
      <c r="I881" t="s">
        <v>18</v>
      </c>
      <c r="J881" t="s">
        <v>141</v>
      </c>
      <c r="K881">
        <v>81362.289999999994</v>
      </c>
    </row>
    <row r="882" spans="1:11" x14ac:dyDescent="0.35">
      <c r="A882" t="s">
        <v>25</v>
      </c>
      <c r="B882">
        <v>81362.289999999994</v>
      </c>
      <c r="C882">
        <v>1612.93</v>
      </c>
      <c r="D882">
        <v>8693.02</v>
      </c>
      <c r="E882">
        <f>SUM(energy_project_total_consumption__3[[#This Row],[Water]]+energy_project_total_consumption__3[[#This Row],[Gas]]+energy_project_total_consumption__3[[#This Row],[Electricity]])</f>
        <v>91668.239999999991</v>
      </c>
      <c r="F882" t="s">
        <v>17</v>
      </c>
      <c r="G882">
        <v>2018</v>
      </c>
      <c r="H882" t="s">
        <v>30</v>
      </c>
      <c r="I882" t="s">
        <v>18</v>
      </c>
      <c r="J882" t="s">
        <v>142</v>
      </c>
      <c r="K882">
        <v>1612.93</v>
      </c>
    </row>
    <row r="883" spans="1:11" x14ac:dyDescent="0.35">
      <c r="A883" t="s">
        <v>25</v>
      </c>
      <c r="B883">
        <v>81362.289999999994</v>
      </c>
      <c r="C883">
        <v>1612.93</v>
      </c>
      <c r="D883">
        <v>8693.02</v>
      </c>
      <c r="E883">
        <f>SUM(energy_project_total_consumption__3[[#This Row],[Water]]+energy_project_total_consumption__3[[#This Row],[Gas]]+energy_project_total_consumption__3[[#This Row],[Electricity]])</f>
        <v>91668.239999999991</v>
      </c>
      <c r="F883" t="s">
        <v>17</v>
      </c>
      <c r="G883">
        <v>2018</v>
      </c>
      <c r="H883" t="s">
        <v>30</v>
      </c>
      <c r="I883" t="s">
        <v>18</v>
      </c>
      <c r="J883" t="s">
        <v>143</v>
      </c>
      <c r="K883">
        <v>8693.02</v>
      </c>
    </row>
    <row r="884" spans="1:11" x14ac:dyDescent="0.35">
      <c r="A884" t="s">
        <v>26</v>
      </c>
      <c r="B884">
        <v>80028.98</v>
      </c>
      <c r="C884">
        <v>1719.88</v>
      </c>
      <c r="D884">
        <v>10700.89</v>
      </c>
      <c r="E884">
        <f>SUM(energy_project_total_consumption__3[[#This Row],[Water]]+energy_project_total_consumption__3[[#This Row],[Gas]]+energy_project_total_consumption__3[[#This Row],[Electricity]])</f>
        <v>92449.75</v>
      </c>
      <c r="F884" t="s">
        <v>17</v>
      </c>
      <c r="G884">
        <v>2018</v>
      </c>
      <c r="H884" t="s">
        <v>30</v>
      </c>
      <c r="I884" t="s">
        <v>18</v>
      </c>
      <c r="J884" t="s">
        <v>141</v>
      </c>
      <c r="K884">
        <v>80028.98</v>
      </c>
    </row>
    <row r="885" spans="1:11" x14ac:dyDescent="0.35">
      <c r="A885" t="s">
        <v>26</v>
      </c>
      <c r="B885">
        <v>80028.98</v>
      </c>
      <c r="C885">
        <v>1719.88</v>
      </c>
      <c r="D885">
        <v>10700.89</v>
      </c>
      <c r="E885">
        <f>SUM(energy_project_total_consumption__3[[#This Row],[Water]]+energy_project_total_consumption__3[[#This Row],[Gas]]+energy_project_total_consumption__3[[#This Row],[Electricity]])</f>
        <v>92449.75</v>
      </c>
      <c r="F885" t="s">
        <v>17</v>
      </c>
      <c r="G885">
        <v>2018</v>
      </c>
      <c r="H885" t="s">
        <v>30</v>
      </c>
      <c r="I885" t="s">
        <v>18</v>
      </c>
      <c r="J885" t="s">
        <v>142</v>
      </c>
      <c r="K885">
        <v>1719.88</v>
      </c>
    </row>
    <row r="886" spans="1:11" x14ac:dyDescent="0.35">
      <c r="A886" t="s">
        <v>26</v>
      </c>
      <c r="B886">
        <v>80028.98</v>
      </c>
      <c r="C886">
        <v>1719.88</v>
      </c>
      <c r="D886">
        <v>10700.89</v>
      </c>
      <c r="E886">
        <f>SUM(energy_project_total_consumption__3[[#This Row],[Water]]+energy_project_total_consumption__3[[#This Row],[Gas]]+energy_project_total_consumption__3[[#This Row],[Electricity]])</f>
        <v>92449.75</v>
      </c>
      <c r="F886" t="s">
        <v>17</v>
      </c>
      <c r="G886">
        <v>2018</v>
      </c>
      <c r="H886" t="s">
        <v>30</v>
      </c>
      <c r="I886" t="s">
        <v>18</v>
      </c>
      <c r="J886" t="s">
        <v>143</v>
      </c>
      <c r="K886">
        <v>10700.89</v>
      </c>
    </row>
    <row r="887" spans="1:11" x14ac:dyDescent="0.35">
      <c r="A887" t="s">
        <v>27</v>
      </c>
      <c r="B887">
        <v>76298.13</v>
      </c>
      <c r="C887">
        <v>1711.82</v>
      </c>
      <c r="D887">
        <v>13156.4</v>
      </c>
      <c r="E887">
        <f>SUM(energy_project_total_consumption__3[[#This Row],[Water]]+energy_project_total_consumption__3[[#This Row],[Gas]]+energy_project_total_consumption__3[[#This Row],[Electricity]])</f>
        <v>91166.35</v>
      </c>
      <c r="F887" t="s">
        <v>14</v>
      </c>
      <c r="G887">
        <v>2018</v>
      </c>
      <c r="H887" t="s">
        <v>30</v>
      </c>
      <c r="I887" t="s">
        <v>15</v>
      </c>
      <c r="J887" t="s">
        <v>141</v>
      </c>
      <c r="K887">
        <v>76298.13</v>
      </c>
    </row>
    <row r="888" spans="1:11" x14ac:dyDescent="0.35">
      <c r="A888" t="s">
        <v>27</v>
      </c>
      <c r="B888">
        <v>76298.13</v>
      </c>
      <c r="C888">
        <v>1711.82</v>
      </c>
      <c r="D888">
        <v>13156.4</v>
      </c>
      <c r="E888">
        <f>SUM(energy_project_total_consumption__3[[#This Row],[Water]]+energy_project_total_consumption__3[[#This Row],[Gas]]+energy_project_total_consumption__3[[#This Row],[Electricity]])</f>
        <v>91166.35</v>
      </c>
      <c r="F888" t="s">
        <v>14</v>
      </c>
      <c r="G888">
        <v>2018</v>
      </c>
      <c r="H888" t="s">
        <v>30</v>
      </c>
      <c r="I888" t="s">
        <v>15</v>
      </c>
      <c r="J888" t="s">
        <v>142</v>
      </c>
      <c r="K888">
        <v>1711.82</v>
      </c>
    </row>
    <row r="889" spans="1:11" x14ac:dyDescent="0.35">
      <c r="A889" t="s">
        <v>27</v>
      </c>
      <c r="B889">
        <v>76298.13</v>
      </c>
      <c r="C889">
        <v>1711.82</v>
      </c>
      <c r="D889">
        <v>13156.4</v>
      </c>
      <c r="E889">
        <f>SUM(energy_project_total_consumption__3[[#This Row],[Water]]+energy_project_total_consumption__3[[#This Row],[Gas]]+energy_project_total_consumption__3[[#This Row],[Electricity]])</f>
        <v>91166.35</v>
      </c>
      <c r="F889" t="s">
        <v>14</v>
      </c>
      <c r="G889">
        <v>2018</v>
      </c>
      <c r="H889" t="s">
        <v>30</v>
      </c>
      <c r="I889" t="s">
        <v>15</v>
      </c>
      <c r="J889" t="s">
        <v>143</v>
      </c>
      <c r="K889">
        <v>13156.4</v>
      </c>
    </row>
    <row r="890" spans="1:11" x14ac:dyDescent="0.35">
      <c r="A890" t="s">
        <v>28</v>
      </c>
      <c r="B890">
        <v>72725.38</v>
      </c>
      <c r="C890">
        <v>1418.87</v>
      </c>
      <c r="D890">
        <v>16508.12</v>
      </c>
      <c r="E890">
        <f>SUM(energy_project_total_consumption__3[[#This Row],[Water]]+energy_project_total_consumption__3[[#This Row],[Gas]]+energy_project_total_consumption__3[[#This Row],[Electricity]])</f>
        <v>90652.37</v>
      </c>
      <c r="F890" t="s">
        <v>14</v>
      </c>
      <c r="G890">
        <v>2018</v>
      </c>
      <c r="H890" t="s">
        <v>30</v>
      </c>
      <c r="I890" t="s">
        <v>15</v>
      </c>
      <c r="J890" t="s">
        <v>141</v>
      </c>
      <c r="K890">
        <v>72725.38</v>
      </c>
    </row>
    <row r="891" spans="1:11" x14ac:dyDescent="0.35">
      <c r="A891" t="s">
        <v>28</v>
      </c>
      <c r="B891">
        <v>72725.38</v>
      </c>
      <c r="C891">
        <v>1418.87</v>
      </c>
      <c r="D891">
        <v>16508.12</v>
      </c>
      <c r="E891">
        <f>SUM(energy_project_total_consumption__3[[#This Row],[Water]]+energy_project_total_consumption__3[[#This Row],[Gas]]+energy_project_total_consumption__3[[#This Row],[Electricity]])</f>
        <v>90652.37</v>
      </c>
      <c r="F891" t="s">
        <v>14</v>
      </c>
      <c r="G891">
        <v>2018</v>
      </c>
      <c r="H891" t="s">
        <v>30</v>
      </c>
      <c r="I891" t="s">
        <v>15</v>
      </c>
      <c r="J891" t="s">
        <v>142</v>
      </c>
      <c r="K891">
        <v>1418.87</v>
      </c>
    </row>
    <row r="892" spans="1:11" x14ac:dyDescent="0.35">
      <c r="A892" t="s">
        <v>28</v>
      </c>
      <c r="B892">
        <v>72725.38</v>
      </c>
      <c r="C892">
        <v>1418.87</v>
      </c>
      <c r="D892">
        <v>16508.12</v>
      </c>
      <c r="E892">
        <f>SUM(energy_project_total_consumption__3[[#This Row],[Water]]+energy_project_total_consumption__3[[#This Row],[Gas]]+energy_project_total_consumption__3[[#This Row],[Electricity]])</f>
        <v>90652.37</v>
      </c>
      <c r="F892" t="s">
        <v>14</v>
      </c>
      <c r="G892">
        <v>2018</v>
      </c>
      <c r="H892" t="s">
        <v>30</v>
      </c>
      <c r="I892" t="s">
        <v>15</v>
      </c>
      <c r="J892" t="s">
        <v>143</v>
      </c>
      <c r="K892">
        <v>16508.12</v>
      </c>
    </row>
    <row r="893" spans="1:11" x14ac:dyDescent="0.35">
      <c r="A893" t="s">
        <v>8</v>
      </c>
      <c r="B893">
        <v>150906.45000000001</v>
      </c>
      <c r="C893">
        <v>1979.97</v>
      </c>
      <c r="D893">
        <v>11906.17</v>
      </c>
      <c r="E893">
        <f>SUM(energy_project_total_consumption__3[[#This Row],[Water]]+energy_project_total_consumption__3[[#This Row],[Gas]]+energy_project_total_consumption__3[[#This Row],[Electricity]])</f>
        <v>164792.59000000003</v>
      </c>
      <c r="F893" t="s">
        <v>9</v>
      </c>
      <c r="G893">
        <v>2018</v>
      </c>
      <c r="H893" t="s">
        <v>31</v>
      </c>
      <c r="I893" t="s">
        <v>9</v>
      </c>
      <c r="J893" t="s">
        <v>141</v>
      </c>
      <c r="K893">
        <v>150906.45000000001</v>
      </c>
    </row>
    <row r="894" spans="1:11" x14ac:dyDescent="0.35">
      <c r="A894" t="s">
        <v>8</v>
      </c>
      <c r="B894">
        <v>150906.45000000001</v>
      </c>
      <c r="C894">
        <v>1979.97</v>
      </c>
      <c r="D894">
        <v>11906.17</v>
      </c>
      <c r="E894">
        <f>SUM(energy_project_total_consumption__3[[#This Row],[Water]]+energy_project_total_consumption__3[[#This Row],[Gas]]+energy_project_total_consumption__3[[#This Row],[Electricity]])</f>
        <v>164792.59000000003</v>
      </c>
      <c r="F894" t="s">
        <v>9</v>
      </c>
      <c r="G894">
        <v>2018</v>
      </c>
      <c r="H894" t="s">
        <v>31</v>
      </c>
      <c r="I894" t="s">
        <v>9</v>
      </c>
      <c r="J894" t="s">
        <v>142</v>
      </c>
      <c r="K894">
        <v>1979.97</v>
      </c>
    </row>
    <row r="895" spans="1:11" x14ac:dyDescent="0.35">
      <c r="A895" t="s">
        <v>8</v>
      </c>
      <c r="B895">
        <v>150906.45000000001</v>
      </c>
      <c r="C895">
        <v>1979.97</v>
      </c>
      <c r="D895">
        <v>11906.17</v>
      </c>
      <c r="E895">
        <f>SUM(energy_project_total_consumption__3[[#This Row],[Water]]+energy_project_total_consumption__3[[#This Row],[Gas]]+energy_project_total_consumption__3[[#This Row],[Electricity]])</f>
        <v>164792.59000000003</v>
      </c>
      <c r="F895" t="s">
        <v>9</v>
      </c>
      <c r="G895">
        <v>2018</v>
      </c>
      <c r="H895" t="s">
        <v>31</v>
      </c>
      <c r="I895" t="s">
        <v>9</v>
      </c>
      <c r="J895" t="s">
        <v>143</v>
      </c>
      <c r="K895">
        <v>11906.17</v>
      </c>
    </row>
    <row r="896" spans="1:11" x14ac:dyDescent="0.35">
      <c r="A896" t="s">
        <v>11</v>
      </c>
      <c r="B896">
        <v>104918.57</v>
      </c>
      <c r="C896">
        <v>1758.01</v>
      </c>
      <c r="D896">
        <v>11943.37</v>
      </c>
      <c r="E896">
        <f>SUM(energy_project_total_consumption__3[[#This Row],[Water]]+energy_project_total_consumption__3[[#This Row],[Gas]]+energy_project_total_consumption__3[[#This Row],[Electricity]])</f>
        <v>118619.95</v>
      </c>
      <c r="F896" t="s">
        <v>9</v>
      </c>
      <c r="G896">
        <v>2018</v>
      </c>
      <c r="H896" t="s">
        <v>31</v>
      </c>
      <c r="I896" t="s">
        <v>9</v>
      </c>
      <c r="J896" t="s">
        <v>141</v>
      </c>
      <c r="K896">
        <v>104918.57</v>
      </c>
    </row>
    <row r="897" spans="1:11" x14ac:dyDescent="0.35">
      <c r="A897" t="s">
        <v>11</v>
      </c>
      <c r="B897">
        <v>104918.57</v>
      </c>
      <c r="C897">
        <v>1758.01</v>
      </c>
      <c r="D897">
        <v>11943.37</v>
      </c>
      <c r="E897">
        <f>SUM(energy_project_total_consumption__3[[#This Row],[Water]]+energy_project_total_consumption__3[[#This Row],[Gas]]+energy_project_total_consumption__3[[#This Row],[Electricity]])</f>
        <v>118619.95</v>
      </c>
      <c r="F897" t="s">
        <v>9</v>
      </c>
      <c r="G897">
        <v>2018</v>
      </c>
      <c r="H897" t="s">
        <v>31</v>
      </c>
      <c r="I897" t="s">
        <v>9</v>
      </c>
      <c r="J897" t="s">
        <v>142</v>
      </c>
      <c r="K897">
        <v>1758.01</v>
      </c>
    </row>
    <row r="898" spans="1:11" x14ac:dyDescent="0.35">
      <c r="A898" t="s">
        <v>11</v>
      </c>
      <c r="B898">
        <v>104918.57</v>
      </c>
      <c r="C898">
        <v>1758.01</v>
      </c>
      <c r="D898">
        <v>11943.37</v>
      </c>
      <c r="E898">
        <f>SUM(energy_project_total_consumption__3[[#This Row],[Water]]+energy_project_total_consumption__3[[#This Row],[Gas]]+energy_project_total_consumption__3[[#This Row],[Electricity]])</f>
        <v>118619.95</v>
      </c>
      <c r="F898" t="s">
        <v>9</v>
      </c>
      <c r="G898">
        <v>2018</v>
      </c>
      <c r="H898" t="s">
        <v>31</v>
      </c>
      <c r="I898" t="s">
        <v>9</v>
      </c>
      <c r="J898" t="s">
        <v>143</v>
      </c>
      <c r="K898">
        <v>11943.37</v>
      </c>
    </row>
    <row r="899" spans="1:11" x14ac:dyDescent="0.35">
      <c r="A899" t="s">
        <v>12</v>
      </c>
      <c r="B899">
        <v>101383.02</v>
      </c>
      <c r="C899">
        <v>1462.27</v>
      </c>
      <c r="D899">
        <v>16719.849999999999</v>
      </c>
      <c r="E899">
        <f>SUM(energy_project_total_consumption__3[[#This Row],[Water]]+energy_project_total_consumption__3[[#This Row],[Gas]]+energy_project_total_consumption__3[[#This Row],[Electricity]])</f>
        <v>119565.14000000001</v>
      </c>
      <c r="F899" t="s">
        <v>9</v>
      </c>
      <c r="G899">
        <v>2018</v>
      </c>
      <c r="H899" t="s">
        <v>31</v>
      </c>
      <c r="I899" t="s">
        <v>9</v>
      </c>
      <c r="J899" t="s">
        <v>141</v>
      </c>
      <c r="K899">
        <v>101383.02</v>
      </c>
    </row>
    <row r="900" spans="1:11" x14ac:dyDescent="0.35">
      <c r="A900" t="s">
        <v>12</v>
      </c>
      <c r="B900">
        <v>101383.02</v>
      </c>
      <c r="C900">
        <v>1462.27</v>
      </c>
      <c r="D900">
        <v>16719.849999999999</v>
      </c>
      <c r="E900">
        <f>SUM(energy_project_total_consumption__3[[#This Row],[Water]]+energy_project_total_consumption__3[[#This Row],[Gas]]+energy_project_total_consumption__3[[#This Row],[Electricity]])</f>
        <v>119565.14000000001</v>
      </c>
      <c r="F900" t="s">
        <v>9</v>
      </c>
      <c r="G900">
        <v>2018</v>
      </c>
      <c r="H900" t="s">
        <v>31</v>
      </c>
      <c r="I900" t="s">
        <v>9</v>
      </c>
      <c r="J900" t="s">
        <v>142</v>
      </c>
      <c r="K900">
        <v>1462.27</v>
      </c>
    </row>
    <row r="901" spans="1:11" x14ac:dyDescent="0.35">
      <c r="A901" t="s">
        <v>12</v>
      </c>
      <c r="B901">
        <v>101383.02</v>
      </c>
      <c r="C901">
        <v>1462.27</v>
      </c>
      <c r="D901">
        <v>16719.849999999999</v>
      </c>
      <c r="E901">
        <f>SUM(energy_project_total_consumption__3[[#This Row],[Water]]+energy_project_total_consumption__3[[#This Row],[Gas]]+energy_project_total_consumption__3[[#This Row],[Electricity]])</f>
        <v>119565.14000000001</v>
      </c>
      <c r="F901" t="s">
        <v>9</v>
      </c>
      <c r="G901">
        <v>2018</v>
      </c>
      <c r="H901" t="s">
        <v>31</v>
      </c>
      <c r="I901" t="s">
        <v>9</v>
      </c>
      <c r="J901" t="s">
        <v>143</v>
      </c>
      <c r="K901">
        <v>16719.849999999999</v>
      </c>
    </row>
    <row r="902" spans="1:11" x14ac:dyDescent="0.35">
      <c r="A902" t="s">
        <v>13</v>
      </c>
      <c r="B902">
        <v>112934.86</v>
      </c>
      <c r="C902">
        <v>1747.16</v>
      </c>
      <c r="D902">
        <v>15275.56</v>
      </c>
      <c r="E902">
        <f>SUM(energy_project_total_consumption__3[[#This Row],[Water]]+energy_project_total_consumption__3[[#This Row],[Gas]]+energy_project_total_consumption__3[[#This Row],[Electricity]])</f>
        <v>129957.58</v>
      </c>
      <c r="F902" t="s">
        <v>14</v>
      </c>
      <c r="G902">
        <v>2018</v>
      </c>
      <c r="H902" t="s">
        <v>31</v>
      </c>
      <c r="I902" t="s">
        <v>15</v>
      </c>
      <c r="J902" t="s">
        <v>141</v>
      </c>
      <c r="K902">
        <v>112934.86</v>
      </c>
    </row>
    <row r="903" spans="1:11" x14ac:dyDescent="0.35">
      <c r="A903" t="s">
        <v>13</v>
      </c>
      <c r="B903">
        <v>112934.86</v>
      </c>
      <c r="C903">
        <v>1747.16</v>
      </c>
      <c r="D903">
        <v>15275.56</v>
      </c>
      <c r="E903">
        <f>SUM(energy_project_total_consumption__3[[#This Row],[Water]]+energy_project_total_consumption__3[[#This Row],[Gas]]+energy_project_total_consumption__3[[#This Row],[Electricity]])</f>
        <v>129957.58</v>
      </c>
      <c r="F903" t="s">
        <v>14</v>
      </c>
      <c r="G903">
        <v>2018</v>
      </c>
      <c r="H903" t="s">
        <v>31</v>
      </c>
      <c r="I903" t="s">
        <v>15</v>
      </c>
      <c r="J903" t="s">
        <v>142</v>
      </c>
      <c r="K903">
        <v>1747.16</v>
      </c>
    </row>
    <row r="904" spans="1:11" x14ac:dyDescent="0.35">
      <c r="A904" t="s">
        <v>13</v>
      </c>
      <c r="B904">
        <v>112934.86</v>
      </c>
      <c r="C904">
        <v>1747.16</v>
      </c>
      <c r="D904">
        <v>15275.56</v>
      </c>
      <c r="E904">
        <f>SUM(energy_project_total_consumption__3[[#This Row],[Water]]+energy_project_total_consumption__3[[#This Row],[Gas]]+energy_project_total_consumption__3[[#This Row],[Electricity]])</f>
        <v>129957.58</v>
      </c>
      <c r="F904" t="s">
        <v>14</v>
      </c>
      <c r="G904">
        <v>2018</v>
      </c>
      <c r="H904" t="s">
        <v>31</v>
      </c>
      <c r="I904" t="s">
        <v>15</v>
      </c>
      <c r="J904" t="s">
        <v>143</v>
      </c>
      <c r="K904">
        <v>15275.56</v>
      </c>
    </row>
    <row r="905" spans="1:11" x14ac:dyDescent="0.35">
      <c r="A905" t="s">
        <v>16</v>
      </c>
      <c r="B905">
        <v>132308.31</v>
      </c>
      <c r="C905">
        <v>1787.46</v>
      </c>
      <c r="D905">
        <v>11554.01</v>
      </c>
      <c r="E905">
        <f>SUM(energy_project_total_consumption__3[[#This Row],[Water]]+energy_project_total_consumption__3[[#This Row],[Gas]]+energy_project_total_consumption__3[[#This Row],[Electricity]])</f>
        <v>145649.78</v>
      </c>
      <c r="F905" t="s">
        <v>17</v>
      </c>
      <c r="G905">
        <v>2018</v>
      </c>
      <c r="H905" t="s">
        <v>31</v>
      </c>
      <c r="I905" t="s">
        <v>18</v>
      </c>
      <c r="J905" t="s">
        <v>141</v>
      </c>
      <c r="K905">
        <v>132308.31</v>
      </c>
    </row>
    <row r="906" spans="1:11" x14ac:dyDescent="0.35">
      <c r="A906" t="s">
        <v>16</v>
      </c>
      <c r="B906">
        <v>132308.31</v>
      </c>
      <c r="C906">
        <v>1787.46</v>
      </c>
      <c r="D906">
        <v>11554.01</v>
      </c>
      <c r="E906">
        <f>SUM(energy_project_total_consumption__3[[#This Row],[Water]]+energy_project_total_consumption__3[[#This Row],[Gas]]+energy_project_total_consumption__3[[#This Row],[Electricity]])</f>
        <v>145649.78</v>
      </c>
      <c r="F906" t="s">
        <v>17</v>
      </c>
      <c r="G906">
        <v>2018</v>
      </c>
      <c r="H906" t="s">
        <v>31</v>
      </c>
      <c r="I906" t="s">
        <v>18</v>
      </c>
      <c r="J906" t="s">
        <v>142</v>
      </c>
      <c r="K906">
        <v>1787.46</v>
      </c>
    </row>
    <row r="907" spans="1:11" x14ac:dyDescent="0.35">
      <c r="A907" t="s">
        <v>16</v>
      </c>
      <c r="B907">
        <v>132308.31</v>
      </c>
      <c r="C907">
        <v>1787.46</v>
      </c>
      <c r="D907">
        <v>11554.01</v>
      </c>
      <c r="E907">
        <f>SUM(energy_project_total_consumption__3[[#This Row],[Water]]+energy_project_total_consumption__3[[#This Row],[Gas]]+energy_project_total_consumption__3[[#This Row],[Electricity]])</f>
        <v>145649.78</v>
      </c>
      <c r="F907" t="s">
        <v>17</v>
      </c>
      <c r="G907">
        <v>2018</v>
      </c>
      <c r="H907" t="s">
        <v>31</v>
      </c>
      <c r="I907" t="s">
        <v>18</v>
      </c>
      <c r="J907" t="s">
        <v>143</v>
      </c>
      <c r="K907">
        <v>11554.01</v>
      </c>
    </row>
    <row r="908" spans="1:11" x14ac:dyDescent="0.35">
      <c r="A908" t="s">
        <v>19</v>
      </c>
      <c r="B908">
        <v>131441.54999999999</v>
      </c>
      <c r="C908">
        <v>1357.8</v>
      </c>
      <c r="D908">
        <v>13852.04</v>
      </c>
      <c r="E908">
        <f>SUM(energy_project_total_consumption__3[[#This Row],[Water]]+energy_project_total_consumption__3[[#This Row],[Gas]]+energy_project_total_consumption__3[[#This Row],[Electricity]])</f>
        <v>146651.38999999998</v>
      </c>
      <c r="F908" t="s">
        <v>20</v>
      </c>
      <c r="G908">
        <v>2018</v>
      </c>
      <c r="H908" t="s">
        <v>31</v>
      </c>
      <c r="I908" t="s">
        <v>21</v>
      </c>
      <c r="J908" t="s">
        <v>141</v>
      </c>
      <c r="K908">
        <v>131441.54999999999</v>
      </c>
    </row>
    <row r="909" spans="1:11" x14ac:dyDescent="0.35">
      <c r="A909" t="s">
        <v>19</v>
      </c>
      <c r="B909">
        <v>131441.54999999999</v>
      </c>
      <c r="C909">
        <v>1357.8</v>
      </c>
      <c r="D909">
        <v>13852.04</v>
      </c>
      <c r="E909">
        <f>SUM(energy_project_total_consumption__3[[#This Row],[Water]]+energy_project_total_consumption__3[[#This Row],[Gas]]+energy_project_total_consumption__3[[#This Row],[Electricity]])</f>
        <v>146651.38999999998</v>
      </c>
      <c r="F909" t="s">
        <v>20</v>
      </c>
      <c r="G909">
        <v>2018</v>
      </c>
      <c r="H909" t="s">
        <v>31</v>
      </c>
      <c r="I909" t="s">
        <v>21</v>
      </c>
      <c r="J909" t="s">
        <v>142</v>
      </c>
      <c r="K909">
        <v>1357.8</v>
      </c>
    </row>
    <row r="910" spans="1:11" x14ac:dyDescent="0.35">
      <c r="A910" t="s">
        <v>19</v>
      </c>
      <c r="B910">
        <v>131441.54999999999</v>
      </c>
      <c r="C910">
        <v>1357.8</v>
      </c>
      <c r="D910">
        <v>13852.04</v>
      </c>
      <c r="E910">
        <f>SUM(energy_project_total_consumption__3[[#This Row],[Water]]+energy_project_total_consumption__3[[#This Row],[Gas]]+energy_project_total_consumption__3[[#This Row],[Electricity]])</f>
        <v>146651.38999999998</v>
      </c>
      <c r="F910" t="s">
        <v>20</v>
      </c>
      <c r="G910">
        <v>2018</v>
      </c>
      <c r="H910" t="s">
        <v>31</v>
      </c>
      <c r="I910" t="s">
        <v>21</v>
      </c>
      <c r="J910" t="s">
        <v>143</v>
      </c>
      <c r="K910">
        <v>13852.04</v>
      </c>
    </row>
    <row r="911" spans="1:11" x14ac:dyDescent="0.35">
      <c r="A911" t="s">
        <v>22</v>
      </c>
      <c r="B911">
        <v>156731.66</v>
      </c>
      <c r="C911">
        <v>1855.35</v>
      </c>
      <c r="D911">
        <v>12568.95</v>
      </c>
      <c r="E911">
        <f>SUM(energy_project_total_consumption__3[[#This Row],[Water]]+energy_project_total_consumption__3[[#This Row],[Gas]]+energy_project_total_consumption__3[[#This Row],[Electricity]])</f>
        <v>171155.96000000002</v>
      </c>
      <c r="F911" t="s">
        <v>23</v>
      </c>
      <c r="G911">
        <v>2018</v>
      </c>
      <c r="H911" t="s">
        <v>31</v>
      </c>
      <c r="I911" t="s">
        <v>24</v>
      </c>
      <c r="J911" t="s">
        <v>141</v>
      </c>
      <c r="K911">
        <v>156731.66</v>
      </c>
    </row>
    <row r="912" spans="1:11" x14ac:dyDescent="0.35">
      <c r="A912" t="s">
        <v>22</v>
      </c>
      <c r="B912">
        <v>156731.66</v>
      </c>
      <c r="C912">
        <v>1855.35</v>
      </c>
      <c r="D912">
        <v>12568.95</v>
      </c>
      <c r="E912">
        <f>SUM(energy_project_total_consumption__3[[#This Row],[Water]]+energy_project_total_consumption__3[[#This Row],[Gas]]+energy_project_total_consumption__3[[#This Row],[Electricity]])</f>
        <v>171155.96000000002</v>
      </c>
      <c r="F912" t="s">
        <v>23</v>
      </c>
      <c r="G912">
        <v>2018</v>
      </c>
      <c r="H912" t="s">
        <v>31</v>
      </c>
      <c r="I912" t="s">
        <v>24</v>
      </c>
      <c r="J912" t="s">
        <v>142</v>
      </c>
      <c r="K912">
        <v>1855.35</v>
      </c>
    </row>
    <row r="913" spans="1:11" x14ac:dyDescent="0.35">
      <c r="A913" t="s">
        <v>22</v>
      </c>
      <c r="B913">
        <v>156731.66</v>
      </c>
      <c r="C913">
        <v>1855.35</v>
      </c>
      <c r="D913">
        <v>12568.95</v>
      </c>
      <c r="E913">
        <f>SUM(energy_project_total_consumption__3[[#This Row],[Water]]+energy_project_total_consumption__3[[#This Row],[Gas]]+energy_project_total_consumption__3[[#This Row],[Electricity]])</f>
        <v>171155.96000000002</v>
      </c>
      <c r="F913" t="s">
        <v>23</v>
      </c>
      <c r="G913">
        <v>2018</v>
      </c>
      <c r="H913" t="s">
        <v>31</v>
      </c>
      <c r="I913" t="s">
        <v>24</v>
      </c>
      <c r="J913" t="s">
        <v>143</v>
      </c>
      <c r="K913">
        <v>12568.95</v>
      </c>
    </row>
    <row r="914" spans="1:11" x14ac:dyDescent="0.35">
      <c r="A914" t="s">
        <v>25</v>
      </c>
      <c r="B914">
        <v>113295.08</v>
      </c>
      <c r="C914">
        <v>1200.32</v>
      </c>
      <c r="D914">
        <v>16152.86</v>
      </c>
      <c r="E914">
        <f>SUM(energy_project_total_consumption__3[[#This Row],[Water]]+energy_project_total_consumption__3[[#This Row],[Gas]]+energy_project_total_consumption__3[[#This Row],[Electricity]])</f>
        <v>130648.26000000001</v>
      </c>
      <c r="F914" t="s">
        <v>17</v>
      </c>
      <c r="G914">
        <v>2018</v>
      </c>
      <c r="H914" t="s">
        <v>31</v>
      </c>
      <c r="I914" t="s">
        <v>18</v>
      </c>
      <c r="J914" t="s">
        <v>141</v>
      </c>
      <c r="K914">
        <v>113295.08</v>
      </c>
    </row>
    <row r="915" spans="1:11" x14ac:dyDescent="0.35">
      <c r="A915" t="s">
        <v>25</v>
      </c>
      <c r="B915">
        <v>113295.08</v>
      </c>
      <c r="C915">
        <v>1200.32</v>
      </c>
      <c r="D915">
        <v>16152.86</v>
      </c>
      <c r="E915">
        <f>SUM(energy_project_total_consumption__3[[#This Row],[Water]]+energy_project_total_consumption__3[[#This Row],[Gas]]+energy_project_total_consumption__3[[#This Row],[Electricity]])</f>
        <v>130648.26000000001</v>
      </c>
      <c r="F915" t="s">
        <v>17</v>
      </c>
      <c r="G915">
        <v>2018</v>
      </c>
      <c r="H915" t="s">
        <v>31</v>
      </c>
      <c r="I915" t="s">
        <v>18</v>
      </c>
      <c r="J915" t="s">
        <v>142</v>
      </c>
      <c r="K915">
        <v>1200.32</v>
      </c>
    </row>
    <row r="916" spans="1:11" x14ac:dyDescent="0.35">
      <c r="A916" t="s">
        <v>25</v>
      </c>
      <c r="B916">
        <v>113295.08</v>
      </c>
      <c r="C916">
        <v>1200.32</v>
      </c>
      <c r="D916">
        <v>16152.86</v>
      </c>
      <c r="E916">
        <f>SUM(energy_project_total_consumption__3[[#This Row],[Water]]+energy_project_total_consumption__3[[#This Row],[Gas]]+energy_project_total_consumption__3[[#This Row],[Electricity]])</f>
        <v>130648.26000000001</v>
      </c>
      <c r="F916" t="s">
        <v>17</v>
      </c>
      <c r="G916">
        <v>2018</v>
      </c>
      <c r="H916" t="s">
        <v>31</v>
      </c>
      <c r="I916" t="s">
        <v>18</v>
      </c>
      <c r="J916" t="s">
        <v>143</v>
      </c>
      <c r="K916">
        <v>16152.86</v>
      </c>
    </row>
    <row r="917" spans="1:11" x14ac:dyDescent="0.35">
      <c r="A917" t="s">
        <v>26</v>
      </c>
      <c r="B917">
        <v>156607.66</v>
      </c>
      <c r="C917">
        <v>1920.45</v>
      </c>
      <c r="D917">
        <v>13122.3</v>
      </c>
      <c r="E917">
        <f>SUM(energy_project_total_consumption__3[[#This Row],[Water]]+energy_project_total_consumption__3[[#This Row],[Gas]]+energy_project_total_consumption__3[[#This Row],[Electricity]])</f>
        <v>171650.41</v>
      </c>
      <c r="F917" t="s">
        <v>17</v>
      </c>
      <c r="G917">
        <v>2018</v>
      </c>
      <c r="H917" t="s">
        <v>31</v>
      </c>
      <c r="I917" t="s">
        <v>18</v>
      </c>
      <c r="J917" t="s">
        <v>141</v>
      </c>
      <c r="K917">
        <v>156607.66</v>
      </c>
    </row>
    <row r="918" spans="1:11" x14ac:dyDescent="0.35">
      <c r="A918" t="s">
        <v>26</v>
      </c>
      <c r="B918">
        <v>156607.66</v>
      </c>
      <c r="C918">
        <v>1920.45</v>
      </c>
      <c r="D918">
        <v>13122.3</v>
      </c>
      <c r="E918">
        <f>SUM(energy_project_total_consumption__3[[#This Row],[Water]]+energy_project_total_consumption__3[[#This Row],[Gas]]+energy_project_total_consumption__3[[#This Row],[Electricity]])</f>
        <v>171650.41</v>
      </c>
      <c r="F918" t="s">
        <v>17</v>
      </c>
      <c r="G918">
        <v>2018</v>
      </c>
      <c r="H918" t="s">
        <v>31</v>
      </c>
      <c r="I918" t="s">
        <v>18</v>
      </c>
      <c r="J918" t="s">
        <v>142</v>
      </c>
      <c r="K918">
        <v>1920.45</v>
      </c>
    </row>
    <row r="919" spans="1:11" x14ac:dyDescent="0.35">
      <c r="A919" t="s">
        <v>26</v>
      </c>
      <c r="B919">
        <v>156607.66</v>
      </c>
      <c r="C919">
        <v>1920.45</v>
      </c>
      <c r="D919">
        <v>13122.3</v>
      </c>
      <c r="E919">
        <f>SUM(energy_project_total_consumption__3[[#This Row],[Water]]+energy_project_total_consumption__3[[#This Row],[Gas]]+energy_project_total_consumption__3[[#This Row],[Electricity]])</f>
        <v>171650.41</v>
      </c>
      <c r="F919" t="s">
        <v>17</v>
      </c>
      <c r="G919">
        <v>2018</v>
      </c>
      <c r="H919" t="s">
        <v>31</v>
      </c>
      <c r="I919" t="s">
        <v>18</v>
      </c>
      <c r="J919" t="s">
        <v>143</v>
      </c>
      <c r="K919">
        <v>13122.3</v>
      </c>
    </row>
    <row r="920" spans="1:11" x14ac:dyDescent="0.35">
      <c r="A920" t="s">
        <v>27</v>
      </c>
      <c r="B920">
        <v>148435.44</v>
      </c>
      <c r="C920">
        <v>1282.1600000000001</v>
      </c>
      <c r="D920">
        <v>14089.81</v>
      </c>
      <c r="E920">
        <f>SUM(energy_project_total_consumption__3[[#This Row],[Water]]+energy_project_total_consumption__3[[#This Row],[Gas]]+energy_project_total_consumption__3[[#This Row],[Electricity]])</f>
        <v>163807.41</v>
      </c>
      <c r="F920" t="s">
        <v>14</v>
      </c>
      <c r="G920">
        <v>2018</v>
      </c>
      <c r="H920" t="s">
        <v>31</v>
      </c>
      <c r="I920" t="s">
        <v>15</v>
      </c>
      <c r="J920" t="s">
        <v>141</v>
      </c>
      <c r="K920">
        <v>148435.44</v>
      </c>
    </row>
    <row r="921" spans="1:11" x14ac:dyDescent="0.35">
      <c r="A921" t="s">
        <v>27</v>
      </c>
      <c r="B921">
        <v>148435.44</v>
      </c>
      <c r="C921">
        <v>1282.1600000000001</v>
      </c>
      <c r="D921">
        <v>14089.81</v>
      </c>
      <c r="E921">
        <f>SUM(energy_project_total_consumption__3[[#This Row],[Water]]+energy_project_total_consumption__3[[#This Row],[Gas]]+energy_project_total_consumption__3[[#This Row],[Electricity]])</f>
        <v>163807.41</v>
      </c>
      <c r="F921" t="s">
        <v>14</v>
      </c>
      <c r="G921">
        <v>2018</v>
      </c>
      <c r="H921" t="s">
        <v>31</v>
      </c>
      <c r="I921" t="s">
        <v>15</v>
      </c>
      <c r="J921" t="s">
        <v>142</v>
      </c>
      <c r="K921">
        <v>1282.1600000000001</v>
      </c>
    </row>
    <row r="922" spans="1:11" x14ac:dyDescent="0.35">
      <c r="A922" t="s">
        <v>27</v>
      </c>
      <c r="B922">
        <v>148435.44</v>
      </c>
      <c r="C922">
        <v>1282.1600000000001</v>
      </c>
      <c r="D922">
        <v>14089.81</v>
      </c>
      <c r="E922">
        <f>SUM(energy_project_total_consumption__3[[#This Row],[Water]]+energy_project_total_consumption__3[[#This Row],[Gas]]+energy_project_total_consumption__3[[#This Row],[Electricity]])</f>
        <v>163807.41</v>
      </c>
      <c r="F922" t="s">
        <v>14</v>
      </c>
      <c r="G922">
        <v>2018</v>
      </c>
      <c r="H922" t="s">
        <v>31</v>
      </c>
      <c r="I922" t="s">
        <v>15</v>
      </c>
      <c r="J922" t="s">
        <v>143</v>
      </c>
      <c r="K922">
        <v>14089.81</v>
      </c>
    </row>
    <row r="923" spans="1:11" x14ac:dyDescent="0.35">
      <c r="A923" t="s">
        <v>28</v>
      </c>
      <c r="B923">
        <v>84118.81</v>
      </c>
      <c r="C923">
        <v>1815.36</v>
      </c>
      <c r="D923">
        <v>16678</v>
      </c>
      <c r="E923">
        <f>SUM(energy_project_total_consumption__3[[#This Row],[Water]]+energy_project_total_consumption__3[[#This Row],[Gas]]+energy_project_total_consumption__3[[#This Row],[Electricity]])</f>
        <v>102612.17</v>
      </c>
      <c r="F923" t="s">
        <v>14</v>
      </c>
      <c r="G923">
        <v>2018</v>
      </c>
      <c r="H923" t="s">
        <v>31</v>
      </c>
      <c r="I923" t="s">
        <v>15</v>
      </c>
      <c r="J923" t="s">
        <v>141</v>
      </c>
      <c r="K923">
        <v>84118.81</v>
      </c>
    </row>
    <row r="924" spans="1:11" x14ac:dyDescent="0.35">
      <c r="A924" t="s">
        <v>28</v>
      </c>
      <c r="B924">
        <v>84118.81</v>
      </c>
      <c r="C924">
        <v>1815.36</v>
      </c>
      <c r="D924">
        <v>16678</v>
      </c>
      <c r="E924">
        <f>SUM(energy_project_total_consumption__3[[#This Row],[Water]]+energy_project_total_consumption__3[[#This Row],[Gas]]+energy_project_total_consumption__3[[#This Row],[Electricity]])</f>
        <v>102612.17</v>
      </c>
      <c r="F924" t="s">
        <v>14</v>
      </c>
      <c r="G924">
        <v>2018</v>
      </c>
      <c r="H924" t="s">
        <v>31</v>
      </c>
      <c r="I924" t="s">
        <v>15</v>
      </c>
      <c r="J924" t="s">
        <v>142</v>
      </c>
      <c r="K924">
        <v>1815.36</v>
      </c>
    </row>
    <row r="925" spans="1:11" x14ac:dyDescent="0.35">
      <c r="A925" t="s">
        <v>28</v>
      </c>
      <c r="B925">
        <v>84118.81</v>
      </c>
      <c r="C925">
        <v>1815.36</v>
      </c>
      <c r="D925">
        <v>16678</v>
      </c>
      <c r="E925">
        <f>SUM(energy_project_total_consumption__3[[#This Row],[Water]]+energy_project_total_consumption__3[[#This Row],[Gas]]+energy_project_total_consumption__3[[#This Row],[Electricity]])</f>
        <v>102612.17</v>
      </c>
      <c r="F925" t="s">
        <v>14</v>
      </c>
      <c r="G925">
        <v>2018</v>
      </c>
      <c r="H925" t="s">
        <v>31</v>
      </c>
      <c r="I925" t="s">
        <v>15</v>
      </c>
      <c r="J925" t="s">
        <v>143</v>
      </c>
      <c r="K925">
        <v>16678</v>
      </c>
    </row>
    <row r="926" spans="1:11" x14ac:dyDescent="0.35">
      <c r="A926" t="s">
        <v>8</v>
      </c>
      <c r="B926">
        <v>74794.320000000007</v>
      </c>
      <c r="C926">
        <v>1650.13</v>
      </c>
      <c r="D926">
        <v>11116.91</v>
      </c>
      <c r="E926">
        <f>SUM(energy_project_total_consumption__3[[#This Row],[Water]]+energy_project_total_consumption__3[[#This Row],[Gas]]+energy_project_total_consumption__3[[#This Row],[Electricity]])</f>
        <v>87561.360000000015</v>
      </c>
      <c r="F926" t="s">
        <v>9</v>
      </c>
      <c r="G926">
        <v>2018</v>
      </c>
      <c r="H926" t="s">
        <v>32</v>
      </c>
      <c r="I926" t="s">
        <v>9</v>
      </c>
      <c r="J926" t="s">
        <v>141</v>
      </c>
      <c r="K926">
        <v>74794.320000000007</v>
      </c>
    </row>
    <row r="927" spans="1:11" x14ac:dyDescent="0.35">
      <c r="A927" t="s">
        <v>8</v>
      </c>
      <c r="B927">
        <v>74794.320000000007</v>
      </c>
      <c r="C927">
        <v>1650.13</v>
      </c>
      <c r="D927">
        <v>11116.91</v>
      </c>
      <c r="E927">
        <f>SUM(energy_project_total_consumption__3[[#This Row],[Water]]+energy_project_total_consumption__3[[#This Row],[Gas]]+energy_project_total_consumption__3[[#This Row],[Electricity]])</f>
        <v>87561.360000000015</v>
      </c>
      <c r="F927" t="s">
        <v>9</v>
      </c>
      <c r="G927">
        <v>2018</v>
      </c>
      <c r="H927" t="s">
        <v>32</v>
      </c>
      <c r="I927" t="s">
        <v>9</v>
      </c>
      <c r="J927" t="s">
        <v>142</v>
      </c>
      <c r="K927">
        <v>1650.13</v>
      </c>
    </row>
    <row r="928" spans="1:11" x14ac:dyDescent="0.35">
      <c r="A928" t="s">
        <v>8</v>
      </c>
      <c r="B928">
        <v>74794.320000000007</v>
      </c>
      <c r="C928">
        <v>1650.13</v>
      </c>
      <c r="D928">
        <v>11116.91</v>
      </c>
      <c r="E928">
        <f>SUM(energy_project_total_consumption__3[[#This Row],[Water]]+energy_project_total_consumption__3[[#This Row],[Gas]]+energy_project_total_consumption__3[[#This Row],[Electricity]])</f>
        <v>87561.360000000015</v>
      </c>
      <c r="F928" t="s">
        <v>9</v>
      </c>
      <c r="G928">
        <v>2018</v>
      </c>
      <c r="H928" t="s">
        <v>32</v>
      </c>
      <c r="I928" t="s">
        <v>9</v>
      </c>
      <c r="J928" t="s">
        <v>143</v>
      </c>
      <c r="K928">
        <v>11116.91</v>
      </c>
    </row>
    <row r="929" spans="1:11" x14ac:dyDescent="0.35">
      <c r="A929" t="s">
        <v>11</v>
      </c>
      <c r="B929">
        <v>109494.79</v>
      </c>
      <c r="C929">
        <v>1879.22</v>
      </c>
      <c r="D929">
        <v>15209.53</v>
      </c>
      <c r="E929">
        <f>SUM(energy_project_total_consumption__3[[#This Row],[Water]]+energy_project_total_consumption__3[[#This Row],[Gas]]+energy_project_total_consumption__3[[#This Row],[Electricity]])</f>
        <v>126583.54</v>
      </c>
      <c r="F929" t="s">
        <v>9</v>
      </c>
      <c r="G929">
        <v>2018</v>
      </c>
      <c r="H929" t="s">
        <v>32</v>
      </c>
      <c r="I929" t="s">
        <v>9</v>
      </c>
      <c r="J929" t="s">
        <v>141</v>
      </c>
      <c r="K929">
        <v>109494.79</v>
      </c>
    </row>
    <row r="930" spans="1:11" x14ac:dyDescent="0.35">
      <c r="A930" t="s">
        <v>11</v>
      </c>
      <c r="B930">
        <v>109494.79</v>
      </c>
      <c r="C930">
        <v>1879.22</v>
      </c>
      <c r="D930">
        <v>15209.53</v>
      </c>
      <c r="E930">
        <f>SUM(energy_project_total_consumption__3[[#This Row],[Water]]+energy_project_total_consumption__3[[#This Row],[Gas]]+energy_project_total_consumption__3[[#This Row],[Electricity]])</f>
        <v>126583.54</v>
      </c>
      <c r="F930" t="s">
        <v>9</v>
      </c>
      <c r="G930">
        <v>2018</v>
      </c>
      <c r="H930" t="s">
        <v>32</v>
      </c>
      <c r="I930" t="s">
        <v>9</v>
      </c>
      <c r="J930" t="s">
        <v>142</v>
      </c>
      <c r="K930">
        <v>1879.22</v>
      </c>
    </row>
    <row r="931" spans="1:11" x14ac:dyDescent="0.35">
      <c r="A931" t="s">
        <v>11</v>
      </c>
      <c r="B931">
        <v>109494.79</v>
      </c>
      <c r="C931">
        <v>1879.22</v>
      </c>
      <c r="D931">
        <v>15209.53</v>
      </c>
      <c r="E931">
        <f>SUM(energy_project_total_consumption__3[[#This Row],[Water]]+energy_project_total_consumption__3[[#This Row],[Gas]]+energy_project_total_consumption__3[[#This Row],[Electricity]])</f>
        <v>126583.54</v>
      </c>
      <c r="F931" t="s">
        <v>9</v>
      </c>
      <c r="G931">
        <v>2018</v>
      </c>
      <c r="H931" t="s">
        <v>32</v>
      </c>
      <c r="I931" t="s">
        <v>9</v>
      </c>
      <c r="J931" t="s">
        <v>143</v>
      </c>
      <c r="K931">
        <v>15209.53</v>
      </c>
    </row>
    <row r="932" spans="1:11" x14ac:dyDescent="0.35">
      <c r="A932" t="s">
        <v>12</v>
      </c>
      <c r="B932">
        <v>132529.96</v>
      </c>
      <c r="C932">
        <v>1674</v>
      </c>
      <c r="D932">
        <v>8167.88</v>
      </c>
      <c r="E932">
        <f>SUM(energy_project_total_consumption__3[[#This Row],[Water]]+energy_project_total_consumption__3[[#This Row],[Gas]]+energy_project_total_consumption__3[[#This Row],[Electricity]])</f>
        <v>142371.84</v>
      </c>
      <c r="F932" t="s">
        <v>9</v>
      </c>
      <c r="G932">
        <v>2018</v>
      </c>
      <c r="H932" t="s">
        <v>32</v>
      </c>
      <c r="I932" t="s">
        <v>9</v>
      </c>
      <c r="J932" t="s">
        <v>141</v>
      </c>
      <c r="K932">
        <v>132529.96</v>
      </c>
    </row>
    <row r="933" spans="1:11" x14ac:dyDescent="0.35">
      <c r="A933" t="s">
        <v>12</v>
      </c>
      <c r="B933">
        <v>132529.96</v>
      </c>
      <c r="C933">
        <v>1674</v>
      </c>
      <c r="D933">
        <v>8167.88</v>
      </c>
      <c r="E933">
        <f>SUM(energy_project_total_consumption__3[[#This Row],[Water]]+energy_project_total_consumption__3[[#This Row],[Gas]]+energy_project_total_consumption__3[[#This Row],[Electricity]])</f>
        <v>142371.84</v>
      </c>
      <c r="F933" t="s">
        <v>9</v>
      </c>
      <c r="G933">
        <v>2018</v>
      </c>
      <c r="H933" t="s">
        <v>32</v>
      </c>
      <c r="I933" t="s">
        <v>9</v>
      </c>
      <c r="J933" t="s">
        <v>142</v>
      </c>
      <c r="K933">
        <v>1674</v>
      </c>
    </row>
    <row r="934" spans="1:11" x14ac:dyDescent="0.35">
      <c r="A934" t="s">
        <v>12</v>
      </c>
      <c r="B934">
        <v>132529.96</v>
      </c>
      <c r="C934">
        <v>1674</v>
      </c>
      <c r="D934">
        <v>8167.88</v>
      </c>
      <c r="E934">
        <f>SUM(energy_project_total_consumption__3[[#This Row],[Water]]+energy_project_total_consumption__3[[#This Row],[Gas]]+energy_project_total_consumption__3[[#This Row],[Electricity]])</f>
        <v>142371.84</v>
      </c>
      <c r="F934" t="s">
        <v>9</v>
      </c>
      <c r="G934">
        <v>2018</v>
      </c>
      <c r="H934" t="s">
        <v>32</v>
      </c>
      <c r="I934" t="s">
        <v>9</v>
      </c>
      <c r="J934" t="s">
        <v>143</v>
      </c>
      <c r="K934">
        <v>8167.88</v>
      </c>
    </row>
    <row r="935" spans="1:11" x14ac:dyDescent="0.35">
      <c r="A935" t="s">
        <v>13</v>
      </c>
      <c r="B935">
        <v>151392.53</v>
      </c>
      <c r="C935">
        <v>1564.88</v>
      </c>
      <c r="D935">
        <v>9053.86</v>
      </c>
      <c r="E935">
        <f>SUM(energy_project_total_consumption__3[[#This Row],[Water]]+energy_project_total_consumption__3[[#This Row],[Gas]]+energy_project_total_consumption__3[[#This Row],[Electricity]])</f>
        <v>162011.27000000002</v>
      </c>
      <c r="F935" t="s">
        <v>14</v>
      </c>
      <c r="G935">
        <v>2018</v>
      </c>
      <c r="H935" t="s">
        <v>32</v>
      </c>
      <c r="I935" t="s">
        <v>15</v>
      </c>
      <c r="J935" t="s">
        <v>141</v>
      </c>
      <c r="K935">
        <v>151392.53</v>
      </c>
    </row>
    <row r="936" spans="1:11" x14ac:dyDescent="0.35">
      <c r="A936" t="s">
        <v>13</v>
      </c>
      <c r="B936">
        <v>151392.53</v>
      </c>
      <c r="C936">
        <v>1564.88</v>
      </c>
      <c r="D936">
        <v>9053.86</v>
      </c>
      <c r="E936">
        <f>SUM(energy_project_total_consumption__3[[#This Row],[Water]]+energy_project_total_consumption__3[[#This Row],[Gas]]+energy_project_total_consumption__3[[#This Row],[Electricity]])</f>
        <v>162011.27000000002</v>
      </c>
      <c r="F936" t="s">
        <v>14</v>
      </c>
      <c r="G936">
        <v>2018</v>
      </c>
      <c r="H936" t="s">
        <v>32</v>
      </c>
      <c r="I936" t="s">
        <v>15</v>
      </c>
      <c r="J936" t="s">
        <v>142</v>
      </c>
      <c r="K936">
        <v>1564.88</v>
      </c>
    </row>
    <row r="937" spans="1:11" x14ac:dyDescent="0.35">
      <c r="A937" t="s">
        <v>13</v>
      </c>
      <c r="B937">
        <v>151392.53</v>
      </c>
      <c r="C937">
        <v>1564.88</v>
      </c>
      <c r="D937">
        <v>9053.86</v>
      </c>
      <c r="E937">
        <f>SUM(energy_project_total_consumption__3[[#This Row],[Water]]+energy_project_total_consumption__3[[#This Row],[Gas]]+energy_project_total_consumption__3[[#This Row],[Electricity]])</f>
        <v>162011.27000000002</v>
      </c>
      <c r="F937" t="s">
        <v>14</v>
      </c>
      <c r="G937">
        <v>2018</v>
      </c>
      <c r="H937" t="s">
        <v>32</v>
      </c>
      <c r="I937" t="s">
        <v>15</v>
      </c>
      <c r="J937" t="s">
        <v>143</v>
      </c>
      <c r="K937">
        <v>9053.86</v>
      </c>
    </row>
    <row r="938" spans="1:11" x14ac:dyDescent="0.35">
      <c r="A938" t="s">
        <v>16</v>
      </c>
      <c r="B938">
        <v>67591.78</v>
      </c>
      <c r="C938">
        <v>1243.4100000000001</v>
      </c>
      <c r="D938">
        <v>15156.21</v>
      </c>
      <c r="E938">
        <f>SUM(energy_project_total_consumption__3[[#This Row],[Water]]+energy_project_total_consumption__3[[#This Row],[Gas]]+energy_project_total_consumption__3[[#This Row],[Electricity]])</f>
        <v>83991.4</v>
      </c>
      <c r="F938" t="s">
        <v>17</v>
      </c>
      <c r="G938">
        <v>2018</v>
      </c>
      <c r="H938" t="s">
        <v>32</v>
      </c>
      <c r="I938" t="s">
        <v>18</v>
      </c>
      <c r="J938" t="s">
        <v>141</v>
      </c>
      <c r="K938">
        <v>67591.78</v>
      </c>
    </row>
    <row r="939" spans="1:11" x14ac:dyDescent="0.35">
      <c r="A939" t="s">
        <v>16</v>
      </c>
      <c r="B939">
        <v>67591.78</v>
      </c>
      <c r="C939">
        <v>1243.4100000000001</v>
      </c>
      <c r="D939">
        <v>15156.21</v>
      </c>
      <c r="E939">
        <f>SUM(energy_project_total_consumption__3[[#This Row],[Water]]+energy_project_total_consumption__3[[#This Row],[Gas]]+energy_project_total_consumption__3[[#This Row],[Electricity]])</f>
        <v>83991.4</v>
      </c>
      <c r="F939" t="s">
        <v>17</v>
      </c>
      <c r="G939">
        <v>2018</v>
      </c>
      <c r="H939" t="s">
        <v>32</v>
      </c>
      <c r="I939" t="s">
        <v>18</v>
      </c>
      <c r="J939" t="s">
        <v>142</v>
      </c>
      <c r="K939">
        <v>1243.4100000000001</v>
      </c>
    </row>
    <row r="940" spans="1:11" x14ac:dyDescent="0.35">
      <c r="A940" t="s">
        <v>16</v>
      </c>
      <c r="B940">
        <v>67591.78</v>
      </c>
      <c r="C940">
        <v>1243.4100000000001</v>
      </c>
      <c r="D940">
        <v>15156.21</v>
      </c>
      <c r="E940">
        <f>SUM(energy_project_total_consumption__3[[#This Row],[Water]]+energy_project_total_consumption__3[[#This Row],[Gas]]+energy_project_total_consumption__3[[#This Row],[Electricity]])</f>
        <v>83991.4</v>
      </c>
      <c r="F940" t="s">
        <v>17</v>
      </c>
      <c r="G940">
        <v>2018</v>
      </c>
      <c r="H940" t="s">
        <v>32</v>
      </c>
      <c r="I940" t="s">
        <v>18</v>
      </c>
      <c r="J940" t="s">
        <v>143</v>
      </c>
      <c r="K940">
        <v>15156.21</v>
      </c>
    </row>
    <row r="941" spans="1:11" x14ac:dyDescent="0.35">
      <c r="A941" t="s">
        <v>19</v>
      </c>
      <c r="B941">
        <v>116134.37</v>
      </c>
      <c r="C941">
        <v>1110.1099999999999</v>
      </c>
      <c r="D941">
        <v>12380.47</v>
      </c>
      <c r="E941">
        <f>SUM(energy_project_total_consumption__3[[#This Row],[Water]]+energy_project_total_consumption__3[[#This Row],[Gas]]+energy_project_total_consumption__3[[#This Row],[Electricity]])</f>
        <v>129624.95</v>
      </c>
      <c r="F941" t="s">
        <v>20</v>
      </c>
      <c r="G941">
        <v>2018</v>
      </c>
      <c r="H941" t="s">
        <v>32</v>
      </c>
      <c r="I941" t="s">
        <v>21</v>
      </c>
      <c r="J941" t="s">
        <v>141</v>
      </c>
      <c r="K941">
        <v>116134.37</v>
      </c>
    </row>
    <row r="942" spans="1:11" x14ac:dyDescent="0.35">
      <c r="A942" t="s">
        <v>19</v>
      </c>
      <c r="B942">
        <v>116134.37</v>
      </c>
      <c r="C942">
        <v>1110.1099999999999</v>
      </c>
      <c r="D942">
        <v>12380.47</v>
      </c>
      <c r="E942">
        <f>SUM(energy_project_total_consumption__3[[#This Row],[Water]]+energy_project_total_consumption__3[[#This Row],[Gas]]+energy_project_total_consumption__3[[#This Row],[Electricity]])</f>
        <v>129624.95</v>
      </c>
      <c r="F942" t="s">
        <v>20</v>
      </c>
      <c r="G942">
        <v>2018</v>
      </c>
      <c r="H942" t="s">
        <v>32</v>
      </c>
      <c r="I942" t="s">
        <v>21</v>
      </c>
      <c r="J942" t="s">
        <v>142</v>
      </c>
      <c r="K942">
        <v>1110.1099999999999</v>
      </c>
    </row>
    <row r="943" spans="1:11" x14ac:dyDescent="0.35">
      <c r="A943" t="s">
        <v>19</v>
      </c>
      <c r="B943">
        <v>116134.37</v>
      </c>
      <c r="C943">
        <v>1110.1099999999999</v>
      </c>
      <c r="D943">
        <v>12380.47</v>
      </c>
      <c r="E943">
        <f>SUM(energy_project_total_consumption__3[[#This Row],[Water]]+energy_project_total_consumption__3[[#This Row],[Gas]]+energy_project_total_consumption__3[[#This Row],[Electricity]])</f>
        <v>129624.95</v>
      </c>
      <c r="F943" t="s">
        <v>20</v>
      </c>
      <c r="G943">
        <v>2018</v>
      </c>
      <c r="H943" t="s">
        <v>32</v>
      </c>
      <c r="I943" t="s">
        <v>21</v>
      </c>
      <c r="J943" t="s">
        <v>143</v>
      </c>
      <c r="K943">
        <v>12380.47</v>
      </c>
    </row>
    <row r="944" spans="1:11" x14ac:dyDescent="0.35">
      <c r="A944" t="s">
        <v>22</v>
      </c>
      <c r="B944">
        <v>77561.38</v>
      </c>
      <c r="C944">
        <v>1475.6</v>
      </c>
      <c r="D944">
        <v>10024.16</v>
      </c>
      <c r="E944">
        <f>SUM(energy_project_total_consumption__3[[#This Row],[Water]]+energy_project_total_consumption__3[[#This Row],[Gas]]+energy_project_total_consumption__3[[#This Row],[Electricity]])</f>
        <v>89061.140000000014</v>
      </c>
      <c r="F944" t="s">
        <v>23</v>
      </c>
      <c r="G944">
        <v>2018</v>
      </c>
      <c r="H944" t="s">
        <v>32</v>
      </c>
      <c r="I944" t="s">
        <v>24</v>
      </c>
      <c r="J944" t="s">
        <v>141</v>
      </c>
      <c r="K944">
        <v>77561.38</v>
      </c>
    </row>
    <row r="945" spans="1:11" x14ac:dyDescent="0.35">
      <c r="A945" t="s">
        <v>22</v>
      </c>
      <c r="B945">
        <v>77561.38</v>
      </c>
      <c r="C945">
        <v>1475.6</v>
      </c>
      <c r="D945">
        <v>10024.16</v>
      </c>
      <c r="E945">
        <f>SUM(energy_project_total_consumption__3[[#This Row],[Water]]+energy_project_total_consumption__3[[#This Row],[Gas]]+energy_project_total_consumption__3[[#This Row],[Electricity]])</f>
        <v>89061.140000000014</v>
      </c>
      <c r="F945" t="s">
        <v>23</v>
      </c>
      <c r="G945">
        <v>2018</v>
      </c>
      <c r="H945" t="s">
        <v>32</v>
      </c>
      <c r="I945" t="s">
        <v>24</v>
      </c>
      <c r="J945" t="s">
        <v>142</v>
      </c>
      <c r="K945">
        <v>1475.6</v>
      </c>
    </row>
    <row r="946" spans="1:11" x14ac:dyDescent="0.35">
      <c r="A946" t="s">
        <v>22</v>
      </c>
      <c r="B946">
        <v>77561.38</v>
      </c>
      <c r="C946">
        <v>1475.6</v>
      </c>
      <c r="D946">
        <v>10024.16</v>
      </c>
      <c r="E946">
        <f>SUM(energy_project_total_consumption__3[[#This Row],[Water]]+energy_project_total_consumption__3[[#This Row],[Gas]]+energy_project_total_consumption__3[[#This Row],[Electricity]])</f>
        <v>89061.140000000014</v>
      </c>
      <c r="F946" t="s">
        <v>23</v>
      </c>
      <c r="G946">
        <v>2018</v>
      </c>
      <c r="H946" t="s">
        <v>32</v>
      </c>
      <c r="I946" t="s">
        <v>24</v>
      </c>
      <c r="J946" t="s">
        <v>143</v>
      </c>
      <c r="K946">
        <v>10024.16</v>
      </c>
    </row>
    <row r="947" spans="1:11" x14ac:dyDescent="0.35">
      <c r="A947" t="s">
        <v>25</v>
      </c>
      <c r="B947">
        <v>155122.14000000001</v>
      </c>
      <c r="C947">
        <v>1660.05</v>
      </c>
      <c r="D947">
        <v>9483.2099999999991</v>
      </c>
      <c r="E947">
        <f>SUM(energy_project_total_consumption__3[[#This Row],[Water]]+energy_project_total_consumption__3[[#This Row],[Gas]]+energy_project_total_consumption__3[[#This Row],[Electricity]])</f>
        <v>166265.4</v>
      </c>
      <c r="F947" t="s">
        <v>17</v>
      </c>
      <c r="G947">
        <v>2018</v>
      </c>
      <c r="H947" t="s">
        <v>32</v>
      </c>
      <c r="I947" t="s">
        <v>18</v>
      </c>
      <c r="J947" t="s">
        <v>141</v>
      </c>
      <c r="K947">
        <v>155122.14000000001</v>
      </c>
    </row>
    <row r="948" spans="1:11" x14ac:dyDescent="0.35">
      <c r="A948" t="s">
        <v>25</v>
      </c>
      <c r="B948">
        <v>155122.14000000001</v>
      </c>
      <c r="C948">
        <v>1660.05</v>
      </c>
      <c r="D948">
        <v>9483.2099999999991</v>
      </c>
      <c r="E948">
        <f>SUM(energy_project_total_consumption__3[[#This Row],[Water]]+energy_project_total_consumption__3[[#This Row],[Gas]]+energy_project_total_consumption__3[[#This Row],[Electricity]])</f>
        <v>166265.4</v>
      </c>
      <c r="F948" t="s">
        <v>17</v>
      </c>
      <c r="G948">
        <v>2018</v>
      </c>
      <c r="H948" t="s">
        <v>32</v>
      </c>
      <c r="I948" t="s">
        <v>18</v>
      </c>
      <c r="J948" t="s">
        <v>142</v>
      </c>
      <c r="K948">
        <v>1660.05</v>
      </c>
    </row>
    <row r="949" spans="1:11" x14ac:dyDescent="0.35">
      <c r="A949" t="s">
        <v>25</v>
      </c>
      <c r="B949">
        <v>155122.14000000001</v>
      </c>
      <c r="C949">
        <v>1660.05</v>
      </c>
      <c r="D949">
        <v>9483.2099999999991</v>
      </c>
      <c r="E949">
        <f>SUM(energy_project_total_consumption__3[[#This Row],[Water]]+energy_project_total_consumption__3[[#This Row],[Gas]]+energy_project_total_consumption__3[[#This Row],[Electricity]])</f>
        <v>166265.4</v>
      </c>
      <c r="F949" t="s">
        <v>17</v>
      </c>
      <c r="G949">
        <v>2018</v>
      </c>
      <c r="H949" t="s">
        <v>32</v>
      </c>
      <c r="I949" t="s">
        <v>18</v>
      </c>
      <c r="J949" t="s">
        <v>143</v>
      </c>
      <c r="K949">
        <v>9483.2099999999991</v>
      </c>
    </row>
    <row r="950" spans="1:11" x14ac:dyDescent="0.35">
      <c r="A950" t="s">
        <v>26</v>
      </c>
      <c r="B950">
        <v>154758.20000000001</v>
      </c>
      <c r="C950">
        <v>1629.98</v>
      </c>
      <c r="D950">
        <v>13617.37</v>
      </c>
      <c r="E950">
        <f>SUM(energy_project_total_consumption__3[[#This Row],[Water]]+energy_project_total_consumption__3[[#This Row],[Gas]]+energy_project_total_consumption__3[[#This Row],[Electricity]])</f>
        <v>170005.55000000002</v>
      </c>
      <c r="F950" t="s">
        <v>17</v>
      </c>
      <c r="G950">
        <v>2018</v>
      </c>
      <c r="H950" t="s">
        <v>32</v>
      </c>
      <c r="I950" t="s">
        <v>18</v>
      </c>
      <c r="J950" t="s">
        <v>141</v>
      </c>
      <c r="K950">
        <v>154758.20000000001</v>
      </c>
    </row>
    <row r="951" spans="1:11" x14ac:dyDescent="0.35">
      <c r="A951" t="s">
        <v>26</v>
      </c>
      <c r="B951">
        <v>154758.20000000001</v>
      </c>
      <c r="C951">
        <v>1629.98</v>
      </c>
      <c r="D951">
        <v>13617.37</v>
      </c>
      <c r="E951">
        <f>SUM(energy_project_total_consumption__3[[#This Row],[Water]]+energy_project_total_consumption__3[[#This Row],[Gas]]+energy_project_total_consumption__3[[#This Row],[Electricity]])</f>
        <v>170005.55000000002</v>
      </c>
      <c r="F951" t="s">
        <v>17</v>
      </c>
      <c r="G951">
        <v>2018</v>
      </c>
      <c r="H951" t="s">
        <v>32</v>
      </c>
      <c r="I951" t="s">
        <v>18</v>
      </c>
      <c r="J951" t="s">
        <v>142</v>
      </c>
      <c r="K951">
        <v>1629.98</v>
      </c>
    </row>
    <row r="952" spans="1:11" x14ac:dyDescent="0.35">
      <c r="A952" t="s">
        <v>26</v>
      </c>
      <c r="B952">
        <v>154758.20000000001</v>
      </c>
      <c r="C952">
        <v>1629.98</v>
      </c>
      <c r="D952">
        <v>13617.37</v>
      </c>
      <c r="E952">
        <f>SUM(energy_project_total_consumption__3[[#This Row],[Water]]+energy_project_total_consumption__3[[#This Row],[Gas]]+energy_project_total_consumption__3[[#This Row],[Electricity]])</f>
        <v>170005.55000000002</v>
      </c>
      <c r="F952" t="s">
        <v>17</v>
      </c>
      <c r="G952">
        <v>2018</v>
      </c>
      <c r="H952" t="s">
        <v>32</v>
      </c>
      <c r="I952" t="s">
        <v>18</v>
      </c>
      <c r="J952" t="s">
        <v>143</v>
      </c>
      <c r="K952">
        <v>13617.37</v>
      </c>
    </row>
    <row r="953" spans="1:11" x14ac:dyDescent="0.35">
      <c r="A953" t="s">
        <v>27</v>
      </c>
      <c r="B953">
        <v>84625.97</v>
      </c>
      <c r="C953">
        <v>1572.63</v>
      </c>
      <c r="D953">
        <v>15788.3</v>
      </c>
      <c r="E953">
        <f>SUM(energy_project_total_consumption__3[[#This Row],[Water]]+energy_project_total_consumption__3[[#This Row],[Gas]]+energy_project_total_consumption__3[[#This Row],[Electricity]])</f>
        <v>101986.90000000001</v>
      </c>
      <c r="F953" t="s">
        <v>14</v>
      </c>
      <c r="G953">
        <v>2018</v>
      </c>
      <c r="H953" t="s">
        <v>32</v>
      </c>
      <c r="I953" t="s">
        <v>15</v>
      </c>
      <c r="J953" t="s">
        <v>141</v>
      </c>
      <c r="K953">
        <v>84625.97</v>
      </c>
    </row>
    <row r="954" spans="1:11" x14ac:dyDescent="0.35">
      <c r="A954" t="s">
        <v>27</v>
      </c>
      <c r="B954">
        <v>84625.97</v>
      </c>
      <c r="C954">
        <v>1572.63</v>
      </c>
      <c r="D954">
        <v>15788.3</v>
      </c>
      <c r="E954">
        <f>SUM(energy_project_total_consumption__3[[#This Row],[Water]]+energy_project_total_consumption__3[[#This Row],[Gas]]+energy_project_total_consumption__3[[#This Row],[Electricity]])</f>
        <v>101986.90000000001</v>
      </c>
      <c r="F954" t="s">
        <v>14</v>
      </c>
      <c r="G954">
        <v>2018</v>
      </c>
      <c r="H954" t="s">
        <v>32</v>
      </c>
      <c r="I954" t="s">
        <v>15</v>
      </c>
      <c r="J954" t="s">
        <v>142</v>
      </c>
      <c r="K954">
        <v>1572.63</v>
      </c>
    </row>
    <row r="955" spans="1:11" x14ac:dyDescent="0.35">
      <c r="A955" t="s">
        <v>27</v>
      </c>
      <c r="B955">
        <v>84625.97</v>
      </c>
      <c r="C955">
        <v>1572.63</v>
      </c>
      <c r="D955">
        <v>15788.3</v>
      </c>
      <c r="E955">
        <f>SUM(energy_project_total_consumption__3[[#This Row],[Water]]+energy_project_total_consumption__3[[#This Row],[Gas]]+energy_project_total_consumption__3[[#This Row],[Electricity]])</f>
        <v>101986.90000000001</v>
      </c>
      <c r="F955" t="s">
        <v>14</v>
      </c>
      <c r="G955">
        <v>2018</v>
      </c>
      <c r="H955" t="s">
        <v>32</v>
      </c>
      <c r="I955" t="s">
        <v>15</v>
      </c>
      <c r="J955" t="s">
        <v>143</v>
      </c>
      <c r="K955">
        <v>15788.3</v>
      </c>
    </row>
    <row r="956" spans="1:11" x14ac:dyDescent="0.35">
      <c r="A956" t="s">
        <v>28</v>
      </c>
      <c r="B956">
        <v>70282.27</v>
      </c>
      <c r="C956">
        <v>1479.94</v>
      </c>
      <c r="D956">
        <v>15411.03</v>
      </c>
      <c r="E956">
        <f>SUM(energy_project_total_consumption__3[[#This Row],[Water]]+energy_project_total_consumption__3[[#This Row],[Gas]]+energy_project_total_consumption__3[[#This Row],[Electricity]])</f>
        <v>87173.24</v>
      </c>
      <c r="F956" t="s">
        <v>14</v>
      </c>
      <c r="G956">
        <v>2018</v>
      </c>
      <c r="H956" t="s">
        <v>32</v>
      </c>
      <c r="I956" t="s">
        <v>15</v>
      </c>
      <c r="J956" t="s">
        <v>141</v>
      </c>
      <c r="K956">
        <v>70282.27</v>
      </c>
    </row>
    <row r="957" spans="1:11" x14ac:dyDescent="0.35">
      <c r="A957" t="s">
        <v>28</v>
      </c>
      <c r="B957">
        <v>70282.27</v>
      </c>
      <c r="C957">
        <v>1479.94</v>
      </c>
      <c r="D957">
        <v>15411.03</v>
      </c>
      <c r="E957">
        <f>SUM(energy_project_total_consumption__3[[#This Row],[Water]]+energy_project_total_consumption__3[[#This Row],[Gas]]+energy_project_total_consumption__3[[#This Row],[Electricity]])</f>
        <v>87173.24</v>
      </c>
      <c r="F957" t="s">
        <v>14</v>
      </c>
      <c r="G957">
        <v>2018</v>
      </c>
      <c r="H957" t="s">
        <v>32</v>
      </c>
      <c r="I957" t="s">
        <v>15</v>
      </c>
      <c r="J957" t="s">
        <v>142</v>
      </c>
      <c r="K957">
        <v>1479.94</v>
      </c>
    </row>
    <row r="958" spans="1:11" x14ac:dyDescent="0.35">
      <c r="A958" t="s">
        <v>28</v>
      </c>
      <c r="B958">
        <v>70282.27</v>
      </c>
      <c r="C958">
        <v>1479.94</v>
      </c>
      <c r="D958">
        <v>15411.03</v>
      </c>
      <c r="E958">
        <f>SUM(energy_project_total_consumption__3[[#This Row],[Water]]+energy_project_total_consumption__3[[#This Row],[Gas]]+energy_project_total_consumption__3[[#This Row],[Electricity]])</f>
        <v>87173.24</v>
      </c>
      <c r="F958" t="s">
        <v>14</v>
      </c>
      <c r="G958">
        <v>2018</v>
      </c>
      <c r="H958" t="s">
        <v>32</v>
      </c>
      <c r="I958" t="s">
        <v>15</v>
      </c>
      <c r="J958" t="s">
        <v>143</v>
      </c>
      <c r="K958">
        <v>15411.03</v>
      </c>
    </row>
    <row r="959" spans="1:11" x14ac:dyDescent="0.35">
      <c r="A959" t="s">
        <v>8</v>
      </c>
      <c r="B959">
        <v>130394.37</v>
      </c>
      <c r="C959">
        <v>1970.98</v>
      </c>
      <c r="D959">
        <v>17256.150000000001</v>
      </c>
      <c r="E959">
        <f>SUM(energy_project_total_consumption__3[[#This Row],[Water]]+energy_project_total_consumption__3[[#This Row],[Gas]]+energy_project_total_consumption__3[[#This Row],[Electricity]])</f>
        <v>149621.5</v>
      </c>
      <c r="F959" t="s">
        <v>9</v>
      </c>
      <c r="G959">
        <v>2018</v>
      </c>
      <c r="H959" t="s">
        <v>33</v>
      </c>
      <c r="I959" t="s">
        <v>9</v>
      </c>
      <c r="J959" t="s">
        <v>141</v>
      </c>
      <c r="K959">
        <v>130394.37</v>
      </c>
    </row>
    <row r="960" spans="1:11" x14ac:dyDescent="0.35">
      <c r="A960" t="s">
        <v>8</v>
      </c>
      <c r="B960">
        <v>130394.37</v>
      </c>
      <c r="C960">
        <v>1970.98</v>
      </c>
      <c r="D960">
        <v>17256.150000000001</v>
      </c>
      <c r="E960">
        <f>SUM(energy_project_total_consumption__3[[#This Row],[Water]]+energy_project_total_consumption__3[[#This Row],[Gas]]+energy_project_total_consumption__3[[#This Row],[Electricity]])</f>
        <v>149621.5</v>
      </c>
      <c r="F960" t="s">
        <v>9</v>
      </c>
      <c r="G960">
        <v>2018</v>
      </c>
      <c r="H960" t="s">
        <v>33</v>
      </c>
      <c r="I960" t="s">
        <v>9</v>
      </c>
      <c r="J960" t="s">
        <v>142</v>
      </c>
      <c r="K960">
        <v>1970.98</v>
      </c>
    </row>
    <row r="961" spans="1:11" x14ac:dyDescent="0.35">
      <c r="A961" t="s">
        <v>8</v>
      </c>
      <c r="B961">
        <v>130394.37</v>
      </c>
      <c r="C961">
        <v>1970.98</v>
      </c>
      <c r="D961">
        <v>17256.150000000001</v>
      </c>
      <c r="E961">
        <f>SUM(energy_project_total_consumption__3[[#This Row],[Water]]+energy_project_total_consumption__3[[#This Row],[Gas]]+energy_project_total_consumption__3[[#This Row],[Electricity]])</f>
        <v>149621.5</v>
      </c>
      <c r="F961" t="s">
        <v>9</v>
      </c>
      <c r="G961">
        <v>2018</v>
      </c>
      <c r="H961" t="s">
        <v>33</v>
      </c>
      <c r="I961" t="s">
        <v>9</v>
      </c>
      <c r="J961" t="s">
        <v>143</v>
      </c>
      <c r="K961">
        <v>17256.150000000001</v>
      </c>
    </row>
    <row r="962" spans="1:11" x14ac:dyDescent="0.35">
      <c r="A962" t="s">
        <v>11</v>
      </c>
      <c r="B962">
        <v>152234.18</v>
      </c>
      <c r="C962">
        <v>1599.29</v>
      </c>
      <c r="D962">
        <v>11565.17</v>
      </c>
      <c r="E962">
        <f>SUM(energy_project_total_consumption__3[[#This Row],[Water]]+energy_project_total_consumption__3[[#This Row],[Gas]]+energy_project_total_consumption__3[[#This Row],[Electricity]])</f>
        <v>165398.64000000001</v>
      </c>
      <c r="F962" t="s">
        <v>9</v>
      </c>
      <c r="G962">
        <v>2018</v>
      </c>
      <c r="H962" t="s">
        <v>33</v>
      </c>
      <c r="I962" t="s">
        <v>9</v>
      </c>
      <c r="J962" t="s">
        <v>141</v>
      </c>
      <c r="K962">
        <v>152234.18</v>
      </c>
    </row>
    <row r="963" spans="1:11" x14ac:dyDescent="0.35">
      <c r="A963" t="s">
        <v>11</v>
      </c>
      <c r="B963">
        <v>152234.18</v>
      </c>
      <c r="C963">
        <v>1599.29</v>
      </c>
      <c r="D963">
        <v>11565.17</v>
      </c>
      <c r="E963">
        <f>SUM(energy_project_total_consumption__3[[#This Row],[Water]]+energy_project_total_consumption__3[[#This Row],[Gas]]+energy_project_total_consumption__3[[#This Row],[Electricity]])</f>
        <v>165398.64000000001</v>
      </c>
      <c r="F963" t="s">
        <v>9</v>
      </c>
      <c r="G963">
        <v>2018</v>
      </c>
      <c r="H963" t="s">
        <v>33</v>
      </c>
      <c r="I963" t="s">
        <v>9</v>
      </c>
      <c r="J963" t="s">
        <v>142</v>
      </c>
      <c r="K963">
        <v>1599.29</v>
      </c>
    </row>
    <row r="964" spans="1:11" x14ac:dyDescent="0.35">
      <c r="A964" t="s">
        <v>11</v>
      </c>
      <c r="B964">
        <v>152234.18</v>
      </c>
      <c r="C964">
        <v>1599.29</v>
      </c>
      <c r="D964">
        <v>11565.17</v>
      </c>
      <c r="E964">
        <f>SUM(energy_project_total_consumption__3[[#This Row],[Water]]+energy_project_total_consumption__3[[#This Row],[Gas]]+energy_project_total_consumption__3[[#This Row],[Electricity]])</f>
        <v>165398.64000000001</v>
      </c>
      <c r="F964" t="s">
        <v>9</v>
      </c>
      <c r="G964">
        <v>2018</v>
      </c>
      <c r="H964" t="s">
        <v>33</v>
      </c>
      <c r="I964" t="s">
        <v>9</v>
      </c>
      <c r="J964" t="s">
        <v>143</v>
      </c>
      <c r="K964">
        <v>11565.17</v>
      </c>
    </row>
    <row r="965" spans="1:11" x14ac:dyDescent="0.35">
      <c r="A965" t="s">
        <v>12</v>
      </c>
      <c r="B965">
        <v>103111.27</v>
      </c>
      <c r="C965">
        <v>1572.01</v>
      </c>
      <c r="D965">
        <v>14639.44</v>
      </c>
      <c r="E965">
        <f>SUM(energy_project_total_consumption__3[[#This Row],[Water]]+energy_project_total_consumption__3[[#This Row],[Gas]]+energy_project_total_consumption__3[[#This Row],[Electricity]])</f>
        <v>119322.72</v>
      </c>
      <c r="F965" t="s">
        <v>9</v>
      </c>
      <c r="G965">
        <v>2018</v>
      </c>
      <c r="H965" t="s">
        <v>33</v>
      </c>
      <c r="I965" t="s">
        <v>9</v>
      </c>
      <c r="J965" t="s">
        <v>141</v>
      </c>
      <c r="K965">
        <v>103111.27</v>
      </c>
    </row>
    <row r="966" spans="1:11" x14ac:dyDescent="0.35">
      <c r="A966" t="s">
        <v>12</v>
      </c>
      <c r="B966">
        <v>103111.27</v>
      </c>
      <c r="C966">
        <v>1572.01</v>
      </c>
      <c r="D966">
        <v>14639.44</v>
      </c>
      <c r="E966">
        <f>SUM(energy_project_total_consumption__3[[#This Row],[Water]]+energy_project_total_consumption__3[[#This Row],[Gas]]+energy_project_total_consumption__3[[#This Row],[Electricity]])</f>
        <v>119322.72</v>
      </c>
      <c r="F966" t="s">
        <v>9</v>
      </c>
      <c r="G966">
        <v>2018</v>
      </c>
      <c r="H966" t="s">
        <v>33</v>
      </c>
      <c r="I966" t="s">
        <v>9</v>
      </c>
      <c r="J966" t="s">
        <v>142</v>
      </c>
      <c r="K966">
        <v>1572.01</v>
      </c>
    </row>
    <row r="967" spans="1:11" x14ac:dyDescent="0.35">
      <c r="A967" t="s">
        <v>12</v>
      </c>
      <c r="B967">
        <v>103111.27</v>
      </c>
      <c r="C967">
        <v>1572.01</v>
      </c>
      <c r="D967">
        <v>14639.44</v>
      </c>
      <c r="E967">
        <f>SUM(energy_project_total_consumption__3[[#This Row],[Water]]+energy_project_total_consumption__3[[#This Row],[Gas]]+energy_project_total_consumption__3[[#This Row],[Electricity]])</f>
        <v>119322.72</v>
      </c>
      <c r="F967" t="s">
        <v>9</v>
      </c>
      <c r="G967">
        <v>2018</v>
      </c>
      <c r="H967" t="s">
        <v>33</v>
      </c>
      <c r="I967" t="s">
        <v>9</v>
      </c>
      <c r="J967" t="s">
        <v>143</v>
      </c>
      <c r="K967">
        <v>14639.44</v>
      </c>
    </row>
    <row r="968" spans="1:11" x14ac:dyDescent="0.35">
      <c r="A968" t="s">
        <v>13</v>
      </c>
      <c r="B968">
        <v>120189.48</v>
      </c>
      <c r="C968">
        <v>1445.84</v>
      </c>
      <c r="D968">
        <v>16063.27</v>
      </c>
      <c r="E968">
        <f>SUM(energy_project_total_consumption__3[[#This Row],[Water]]+energy_project_total_consumption__3[[#This Row],[Gas]]+energy_project_total_consumption__3[[#This Row],[Electricity]])</f>
        <v>137698.59</v>
      </c>
      <c r="F968" t="s">
        <v>14</v>
      </c>
      <c r="G968">
        <v>2018</v>
      </c>
      <c r="H968" t="s">
        <v>33</v>
      </c>
      <c r="I968" t="s">
        <v>15</v>
      </c>
      <c r="J968" t="s">
        <v>141</v>
      </c>
      <c r="K968">
        <v>120189.48</v>
      </c>
    </row>
    <row r="969" spans="1:11" x14ac:dyDescent="0.35">
      <c r="A969" t="s">
        <v>13</v>
      </c>
      <c r="B969">
        <v>120189.48</v>
      </c>
      <c r="C969">
        <v>1445.84</v>
      </c>
      <c r="D969">
        <v>16063.27</v>
      </c>
      <c r="E969">
        <f>SUM(energy_project_total_consumption__3[[#This Row],[Water]]+energy_project_total_consumption__3[[#This Row],[Gas]]+energy_project_total_consumption__3[[#This Row],[Electricity]])</f>
        <v>137698.59</v>
      </c>
      <c r="F969" t="s">
        <v>14</v>
      </c>
      <c r="G969">
        <v>2018</v>
      </c>
      <c r="H969" t="s">
        <v>33</v>
      </c>
      <c r="I969" t="s">
        <v>15</v>
      </c>
      <c r="J969" t="s">
        <v>142</v>
      </c>
      <c r="K969">
        <v>1445.84</v>
      </c>
    </row>
    <row r="970" spans="1:11" x14ac:dyDescent="0.35">
      <c r="A970" t="s">
        <v>13</v>
      </c>
      <c r="B970">
        <v>120189.48</v>
      </c>
      <c r="C970">
        <v>1445.84</v>
      </c>
      <c r="D970">
        <v>16063.27</v>
      </c>
      <c r="E970">
        <f>SUM(energy_project_total_consumption__3[[#This Row],[Water]]+energy_project_total_consumption__3[[#This Row],[Gas]]+energy_project_total_consumption__3[[#This Row],[Electricity]])</f>
        <v>137698.59</v>
      </c>
      <c r="F970" t="s">
        <v>14</v>
      </c>
      <c r="G970">
        <v>2018</v>
      </c>
      <c r="H970" t="s">
        <v>33</v>
      </c>
      <c r="I970" t="s">
        <v>15</v>
      </c>
      <c r="J970" t="s">
        <v>143</v>
      </c>
      <c r="K970">
        <v>16063.27</v>
      </c>
    </row>
    <row r="971" spans="1:11" x14ac:dyDescent="0.35">
      <c r="A971" t="s">
        <v>16</v>
      </c>
      <c r="B971">
        <v>68251.460000000006</v>
      </c>
      <c r="C971">
        <v>1331.14</v>
      </c>
      <c r="D971">
        <v>8680.6200000000008</v>
      </c>
      <c r="E971">
        <f>SUM(energy_project_total_consumption__3[[#This Row],[Water]]+energy_project_total_consumption__3[[#This Row],[Gas]]+energy_project_total_consumption__3[[#This Row],[Electricity]])</f>
        <v>78263.22</v>
      </c>
      <c r="F971" t="s">
        <v>17</v>
      </c>
      <c r="G971">
        <v>2018</v>
      </c>
      <c r="H971" t="s">
        <v>33</v>
      </c>
      <c r="I971" t="s">
        <v>18</v>
      </c>
      <c r="J971" t="s">
        <v>141</v>
      </c>
      <c r="K971">
        <v>68251.460000000006</v>
      </c>
    </row>
    <row r="972" spans="1:11" x14ac:dyDescent="0.35">
      <c r="A972" t="s">
        <v>16</v>
      </c>
      <c r="B972">
        <v>68251.460000000006</v>
      </c>
      <c r="C972">
        <v>1331.14</v>
      </c>
      <c r="D972">
        <v>8680.6200000000008</v>
      </c>
      <c r="E972">
        <f>SUM(energy_project_total_consumption__3[[#This Row],[Water]]+energy_project_total_consumption__3[[#This Row],[Gas]]+energy_project_total_consumption__3[[#This Row],[Electricity]])</f>
        <v>78263.22</v>
      </c>
      <c r="F972" t="s">
        <v>17</v>
      </c>
      <c r="G972">
        <v>2018</v>
      </c>
      <c r="H972" t="s">
        <v>33</v>
      </c>
      <c r="I972" t="s">
        <v>18</v>
      </c>
      <c r="J972" t="s">
        <v>142</v>
      </c>
      <c r="K972">
        <v>1331.14</v>
      </c>
    </row>
    <row r="973" spans="1:11" x14ac:dyDescent="0.35">
      <c r="A973" t="s">
        <v>16</v>
      </c>
      <c r="B973">
        <v>68251.460000000006</v>
      </c>
      <c r="C973">
        <v>1331.14</v>
      </c>
      <c r="D973">
        <v>8680.6200000000008</v>
      </c>
      <c r="E973">
        <f>SUM(energy_project_total_consumption__3[[#This Row],[Water]]+energy_project_total_consumption__3[[#This Row],[Gas]]+energy_project_total_consumption__3[[#This Row],[Electricity]])</f>
        <v>78263.22</v>
      </c>
      <c r="F973" t="s">
        <v>17</v>
      </c>
      <c r="G973">
        <v>2018</v>
      </c>
      <c r="H973" t="s">
        <v>33</v>
      </c>
      <c r="I973" t="s">
        <v>18</v>
      </c>
      <c r="J973" t="s">
        <v>143</v>
      </c>
      <c r="K973">
        <v>8680.6200000000008</v>
      </c>
    </row>
    <row r="974" spans="1:11" x14ac:dyDescent="0.35">
      <c r="A974" t="s">
        <v>19</v>
      </c>
      <c r="B974">
        <v>132208.49</v>
      </c>
      <c r="C974">
        <v>1595.26</v>
      </c>
      <c r="D974">
        <v>15903.31</v>
      </c>
      <c r="E974">
        <f>SUM(energy_project_total_consumption__3[[#This Row],[Water]]+energy_project_total_consumption__3[[#This Row],[Gas]]+energy_project_total_consumption__3[[#This Row],[Electricity]])</f>
        <v>149707.06</v>
      </c>
      <c r="F974" t="s">
        <v>20</v>
      </c>
      <c r="G974">
        <v>2018</v>
      </c>
      <c r="H974" t="s">
        <v>33</v>
      </c>
      <c r="I974" t="s">
        <v>21</v>
      </c>
      <c r="J974" t="s">
        <v>141</v>
      </c>
      <c r="K974">
        <v>132208.49</v>
      </c>
    </row>
    <row r="975" spans="1:11" x14ac:dyDescent="0.35">
      <c r="A975" t="s">
        <v>19</v>
      </c>
      <c r="B975">
        <v>132208.49</v>
      </c>
      <c r="C975">
        <v>1595.26</v>
      </c>
      <c r="D975">
        <v>15903.31</v>
      </c>
      <c r="E975">
        <f>SUM(energy_project_total_consumption__3[[#This Row],[Water]]+energy_project_total_consumption__3[[#This Row],[Gas]]+energy_project_total_consumption__3[[#This Row],[Electricity]])</f>
        <v>149707.06</v>
      </c>
      <c r="F975" t="s">
        <v>20</v>
      </c>
      <c r="G975">
        <v>2018</v>
      </c>
      <c r="H975" t="s">
        <v>33</v>
      </c>
      <c r="I975" t="s">
        <v>21</v>
      </c>
      <c r="J975" t="s">
        <v>142</v>
      </c>
      <c r="K975">
        <v>1595.26</v>
      </c>
    </row>
    <row r="976" spans="1:11" x14ac:dyDescent="0.35">
      <c r="A976" t="s">
        <v>19</v>
      </c>
      <c r="B976">
        <v>132208.49</v>
      </c>
      <c r="C976">
        <v>1595.26</v>
      </c>
      <c r="D976">
        <v>15903.31</v>
      </c>
      <c r="E976">
        <f>SUM(energy_project_total_consumption__3[[#This Row],[Water]]+energy_project_total_consumption__3[[#This Row],[Gas]]+energy_project_total_consumption__3[[#This Row],[Electricity]])</f>
        <v>149707.06</v>
      </c>
      <c r="F976" t="s">
        <v>20</v>
      </c>
      <c r="G976">
        <v>2018</v>
      </c>
      <c r="H976" t="s">
        <v>33</v>
      </c>
      <c r="I976" t="s">
        <v>21</v>
      </c>
      <c r="J976" t="s">
        <v>143</v>
      </c>
      <c r="K976">
        <v>15903.31</v>
      </c>
    </row>
    <row r="977" spans="1:11" x14ac:dyDescent="0.35">
      <c r="A977" t="s">
        <v>22</v>
      </c>
      <c r="B977">
        <v>70243.210000000006</v>
      </c>
      <c r="C977">
        <v>1211.79</v>
      </c>
      <c r="D977">
        <v>17289.939999999999</v>
      </c>
      <c r="E977">
        <f>SUM(energy_project_total_consumption__3[[#This Row],[Water]]+energy_project_total_consumption__3[[#This Row],[Gas]]+energy_project_total_consumption__3[[#This Row],[Electricity]])</f>
        <v>88744.94</v>
      </c>
      <c r="F977" t="s">
        <v>23</v>
      </c>
      <c r="G977">
        <v>2018</v>
      </c>
      <c r="H977" t="s">
        <v>33</v>
      </c>
      <c r="I977" t="s">
        <v>24</v>
      </c>
      <c r="J977" t="s">
        <v>141</v>
      </c>
      <c r="K977">
        <v>70243.210000000006</v>
      </c>
    </row>
    <row r="978" spans="1:11" x14ac:dyDescent="0.35">
      <c r="A978" t="s">
        <v>22</v>
      </c>
      <c r="B978">
        <v>70243.210000000006</v>
      </c>
      <c r="C978">
        <v>1211.79</v>
      </c>
      <c r="D978">
        <v>17289.939999999999</v>
      </c>
      <c r="E978">
        <f>SUM(energy_project_total_consumption__3[[#This Row],[Water]]+energy_project_total_consumption__3[[#This Row],[Gas]]+energy_project_total_consumption__3[[#This Row],[Electricity]])</f>
        <v>88744.94</v>
      </c>
      <c r="F978" t="s">
        <v>23</v>
      </c>
      <c r="G978">
        <v>2018</v>
      </c>
      <c r="H978" t="s">
        <v>33</v>
      </c>
      <c r="I978" t="s">
        <v>24</v>
      </c>
      <c r="J978" t="s">
        <v>142</v>
      </c>
      <c r="K978">
        <v>1211.79</v>
      </c>
    </row>
    <row r="979" spans="1:11" x14ac:dyDescent="0.35">
      <c r="A979" t="s">
        <v>22</v>
      </c>
      <c r="B979">
        <v>70243.210000000006</v>
      </c>
      <c r="C979">
        <v>1211.79</v>
      </c>
      <c r="D979">
        <v>17289.939999999999</v>
      </c>
      <c r="E979">
        <f>SUM(energy_project_total_consumption__3[[#This Row],[Water]]+energy_project_total_consumption__3[[#This Row],[Gas]]+energy_project_total_consumption__3[[#This Row],[Electricity]])</f>
        <v>88744.94</v>
      </c>
      <c r="F979" t="s">
        <v>23</v>
      </c>
      <c r="G979">
        <v>2018</v>
      </c>
      <c r="H979" t="s">
        <v>33</v>
      </c>
      <c r="I979" t="s">
        <v>24</v>
      </c>
      <c r="J979" t="s">
        <v>143</v>
      </c>
      <c r="K979">
        <v>17289.939999999999</v>
      </c>
    </row>
    <row r="980" spans="1:11" x14ac:dyDescent="0.35">
      <c r="A980" t="s">
        <v>25</v>
      </c>
      <c r="B980">
        <v>67826.45</v>
      </c>
      <c r="C980">
        <v>1755.84</v>
      </c>
      <c r="D980">
        <v>15845.96</v>
      </c>
      <c r="E980">
        <f>SUM(energy_project_total_consumption__3[[#This Row],[Water]]+energy_project_total_consumption__3[[#This Row],[Gas]]+energy_project_total_consumption__3[[#This Row],[Electricity]])</f>
        <v>85428.25</v>
      </c>
      <c r="F980" t="s">
        <v>17</v>
      </c>
      <c r="G980">
        <v>2018</v>
      </c>
      <c r="H980" t="s">
        <v>33</v>
      </c>
      <c r="I980" t="s">
        <v>18</v>
      </c>
      <c r="J980" t="s">
        <v>141</v>
      </c>
      <c r="K980">
        <v>67826.45</v>
      </c>
    </row>
    <row r="981" spans="1:11" x14ac:dyDescent="0.35">
      <c r="A981" t="s">
        <v>25</v>
      </c>
      <c r="B981">
        <v>67826.45</v>
      </c>
      <c r="C981">
        <v>1755.84</v>
      </c>
      <c r="D981">
        <v>15845.96</v>
      </c>
      <c r="E981">
        <f>SUM(energy_project_total_consumption__3[[#This Row],[Water]]+energy_project_total_consumption__3[[#This Row],[Gas]]+energy_project_total_consumption__3[[#This Row],[Electricity]])</f>
        <v>85428.25</v>
      </c>
      <c r="F981" t="s">
        <v>17</v>
      </c>
      <c r="G981">
        <v>2018</v>
      </c>
      <c r="H981" t="s">
        <v>33</v>
      </c>
      <c r="I981" t="s">
        <v>18</v>
      </c>
      <c r="J981" t="s">
        <v>142</v>
      </c>
      <c r="K981">
        <v>1755.84</v>
      </c>
    </row>
    <row r="982" spans="1:11" x14ac:dyDescent="0.35">
      <c r="A982" t="s">
        <v>25</v>
      </c>
      <c r="B982">
        <v>67826.45</v>
      </c>
      <c r="C982">
        <v>1755.84</v>
      </c>
      <c r="D982">
        <v>15845.96</v>
      </c>
      <c r="E982">
        <f>SUM(energy_project_total_consumption__3[[#This Row],[Water]]+energy_project_total_consumption__3[[#This Row],[Gas]]+energy_project_total_consumption__3[[#This Row],[Electricity]])</f>
        <v>85428.25</v>
      </c>
      <c r="F982" t="s">
        <v>17</v>
      </c>
      <c r="G982">
        <v>2018</v>
      </c>
      <c r="H982" t="s">
        <v>33</v>
      </c>
      <c r="I982" t="s">
        <v>18</v>
      </c>
      <c r="J982" t="s">
        <v>143</v>
      </c>
      <c r="K982">
        <v>15845.96</v>
      </c>
    </row>
    <row r="983" spans="1:11" x14ac:dyDescent="0.35">
      <c r="A983" t="s">
        <v>26</v>
      </c>
      <c r="B983">
        <v>151740.97</v>
      </c>
      <c r="C983">
        <v>1263.56</v>
      </c>
      <c r="D983">
        <v>9559.7800000000007</v>
      </c>
      <c r="E983">
        <f>SUM(energy_project_total_consumption__3[[#This Row],[Water]]+energy_project_total_consumption__3[[#This Row],[Gas]]+energy_project_total_consumption__3[[#This Row],[Electricity]])</f>
        <v>162564.31</v>
      </c>
      <c r="F983" t="s">
        <v>17</v>
      </c>
      <c r="G983">
        <v>2018</v>
      </c>
      <c r="H983" t="s">
        <v>33</v>
      </c>
      <c r="I983" t="s">
        <v>18</v>
      </c>
      <c r="J983" t="s">
        <v>141</v>
      </c>
      <c r="K983">
        <v>151740.97</v>
      </c>
    </row>
    <row r="984" spans="1:11" x14ac:dyDescent="0.35">
      <c r="A984" t="s">
        <v>26</v>
      </c>
      <c r="B984">
        <v>151740.97</v>
      </c>
      <c r="C984">
        <v>1263.56</v>
      </c>
      <c r="D984">
        <v>9559.7800000000007</v>
      </c>
      <c r="E984">
        <f>SUM(energy_project_total_consumption__3[[#This Row],[Water]]+energy_project_total_consumption__3[[#This Row],[Gas]]+energy_project_total_consumption__3[[#This Row],[Electricity]])</f>
        <v>162564.31</v>
      </c>
      <c r="F984" t="s">
        <v>17</v>
      </c>
      <c r="G984">
        <v>2018</v>
      </c>
      <c r="H984" t="s">
        <v>33</v>
      </c>
      <c r="I984" t="s">
        <v>18</v>
      </c>
      <c r="J984" t="s">
        <v>142</v>
      </c>
      <c r="K984">
        <v>1263.56</v>
      </c>
    </row>
    <row r="985" spans="1:11" x14ac:dyDescent="0.35">
      <c r="A985" t="s">
        <v>26</v>
      </c>
      <c r="B985">
        <v>151740.97</v>
      </c>
      <c r="C985">
        <v>1263.56</v>
      </c>
      <c r="D985">
        <v>9559.7800000000007</v>
      </c>
      <c r="E985">
        <f>SUM(energy_project_total_consumption__3[[#This Row],[Water]]+energy_project_total_consumption__3[[#This Row],[Gas]]+energy_project_total_consumption__3[[#This Row],[Electricity]])</f>
        <v>162564.31</v>
      </c>
      <c r="F985" t="s">
        <v>17</v>
      </c>
      <c r="G985">
        <v>2018</v>
      </c>
      <c r="H985" t="s">
        <v>33</v>
      </c>
      <c r="I985" t="s">
        <v>18</v>
      </c>
      <c r="J985" t="s">
        <v>143</v>
      </c>
      <c r="K985">
        <v>9559.7800000000007</v>
      </c>
    </row>
    <row r="986" spans="1:11" x14ac:dyDescent="0.35">
      <c r="A986" t="s">
        <v>27</v>
      </c>
      <c r="B986">
        <v>87443.25</v>
      </c>
      <c r="C986">
        <v>1509.08</v>
      </c>
      <c r="D986">
        <v>10020.75</v>
      </c>
      <c r="E986">
        <f>SUM(energy_project_total_consumption__3[[#This Row],[Water]]+energy_project_total_consumption__3[[#This Row],[Gas]]+energy_project_total_consumption__3[[#This Row],[Electricity]])</f>
        <v>98973.08</v>
      </c>
      <c r="F986" t="s">
        <v>14</v>
      </c>
      <c r="G986">
        <v>2018</v>
      </c>
      <c r="H986" t="s">
        <v>33</v>
      </c>
      <c r="I986" t="s">
        <v>15</v>
      </c>
      <c r="J986" t="s">
        <v>141</v>
      </c>
      <c r="K986">
        <v>87443.25</v>
      </c>
    </row>
    <row r="987" spans="1:11" x14ac:dyDescent="0.35">
      <c r="A987" t="s">
        <v>27</v>
      </c>
      <c r="B987">
        <v>87443.25</v>
      </c>
      <c r="C987">
        <v>1509.08</v>
      </c>
      <c r="D987">
        <v>10020.75</v>
      </c>
      <c r="E987">
        <f>SUM(energy_project_total_consumption__3[[#This Row],[Water]]+energy_project_total_consumption__3[[#This Row],[Gas]]+energy_project_total_consumption__3[[#This Row],[Electricity]])</f>
        <v>98973.08</v>
      </c>
      <c r="F987" t="s">
        <v>14</v>
      </c>
      <c r="G987">
        <v>2018</v>
      </c>
      <c r="H987" t="s">
        <v>33</v>
      </c>
      <c r="I987" t="s">
        <v>15</v>
      </c>
      <c r="J987" t="s">
        <v>142</v>
      </c>
      <c r="K987">
        <v>1509.08</v>
      </c>
    </row>
    <row r="988" spans="1:11" x14ac:dyDescent="0.35">
      <c r="A988" t="s">
        <v>27</v>
      </c>
      <c r="B988">
        <v>87443.25</v>
      </c>
      <c r="C988">
        <v>1509.08</v>
      </c>
      <c r="D988">
        <v>10020.75</v>
      </c>
      <c r="E988">
        <f>SUM(energy_project_total_consumption__3[[#This Row],[Water]]+energy_project_total_consumption__3[[#This Row],[Gas]]+energy_project_total_consumption__3[[#This Row],[Electricity]])</f>
        <v>98973.08</v>
      </c>
      <c r="F988" t="s">
        <v>14</v>
      </c>
      <c r="G988">
        <v>2018</v>
      </c>
      <c r="H988" t="s">
        <v>33</v>
      </c>
      <c r="I988" t="s">
        <v>15</v>
      </c>
      <c r="J988" t="s">
        <v>143</v>
      </c>
      <c r="K988">
        <v>10020.75</v>
      </c>
    </row>
    <row r="989" spans="1:11" x14ac:dyDescent="0.35">
      <c r="A989" t="s">
        <v>28</v>
      </c>
      <c r="B989">
        <v>156784.67000000001</v>
      </c>
      <c r="C989">
        <v>1207.1400000000001</v>
      </c>
      <c r="D989">
        <v>16811.919999999998</v>
      </c>
      <c r="E989">
        <f>SUM(energy_project_total_consumption__3[[#This Row],[Water]]+energy_project_total_consumption__3[[#This Row],[Gas]]+energy_project_total_consumption__3[[#This Row],[Electricity]])</f>
        <v>174803.73000000004</v>
      </c>
      <c r="F989" t="s">
        <v>14</v>
      </c>
      <c r="G989">
        <v>2018</v>
      </c>
      <c r="H989" t="s">
        <v>33</v>
      </c>
      <c r="I989" t="s">
        <v>15</v>
      </c>
      <c r="J989" t="s">
        <v>141</v>
      </c>
      <c r="K989">
        <v>156784.67000000001</v>
      </c>
    </row>
    <row r="990" spans="1:11" x14ac:dyDescent="0.35">
      <c r="A990" t="s">
        <v>28</v>
      </c>
      <c r="B990">
        <v>156784.67000000001</v>
      </c>
      <c r="C990">
        <v>1207.1400000000001</v>
      </c>
      <c r="D990">
        <v>16811.919999999998</v>
      </c>
      <c r="E990">
        <f>SUM(energy_project_total_consumption__3[[#This Row],[Water]]+energy_project_total_consumption__3[[#This Row],[Gas]]+energy_project_total_consumption__3[[#This Row],[Electricity]])</f>
        <v>174803.73000000004</v>
      </c>
      <c r="F990" t="s">
        <v>14</v>
      </c>
      <c r="G990">
        <v>2018</v>
      </c>
      <c r="H990" t="s">
        <v>33</v>
      </c>
      <c r="I990" t="s">
        <v>15</v>
      </c>
      <c r="J990" t="s">
        <v>142</v>
      </c>
      <c r="K990">
        <v>1207.1400000000001</v>
      </c>
    </row>
    <row r="991" spans="1:11" x14ac:dyDescent="0.35">
      <c r="A991" t="s">
        <v>28</v>
      </c>
      <c r="B991">
        <v>156784.67000000001</v>
      </c>
      <c r="C991">
        <v>1207.1400000000001</v>
      </c>
      <c r="D991">
        <v>16811.919999999998</v>
      </c>
      <c r="E991">
        <f>SUM(energy_project_total_consumption__3[[#This Row],[Water]]+energy_project_total_consumption__3[[#This Row],[Gas]]+energy_project_total_consumption__3[[#This Row],[Electricity]])</f>
        <v>174803.73000000004</v>
      </c>
      <c r="F991" t="s">
        <v>14</v>
      </c>
      <c r="G991">
        <v>2018</v>
      </c>
      <c r="H991" t="s">
        <v>33</v>
      </c>
      <c r="I991" t="s">
        <v>15</v>
      </c>
      <c r="J991" t="s">
        <v>143</v>
      </c>
      <c r="K991">
        <v>16811.919999999998</v>
      </c>
    </row>
    <row r="992" spans="1:11" x14ac:dyDescent="0.35">
      <c r="A992" t="s">
        <v>8</v>
      </c>
      <c r="B992">
        <v>95750.32</v>
      </c>
      <c r="C992">
        <v>1580.69</v>
      </c>
      <c r="D992">
        <v>8547.94</v>
      </c>
      <c r="E992">
        <f>SUM(energy_project_total_consumption__3[[#This Row],[Water]]+energy_project_total_consumption__3[[#This Row],[Gas]]+energy_project_total_consumption__3[[#This Row],[Electricity]])</f>
        <v>105878.95000000001</v>
      </c>
      <c r="F992" t="s">
        <v>9</v>
      </c>
      <c r="G992">
        <v>2018</v>
      </c>
      <c r="H992" t="s">
        <v>34</v>
      </c>
      <c r="I992" t="s">
        <v>9</v>
      </c>
      <c r="J992" t="s">
        <v>141</v>
      </c>
      <c r="K992">
        <v>95750.32</v>
      </c>
    </row>
    <row r="993" spans="1:11" x14ac:dyDescent="0.35">
      <c r="A993" t="s">
        <v>8</v>
      </c>
      <c r="B993">
        <v>95750.32</v>
      </c>
      <c r="C993">
        <v>1580.69</v>
      </c>
      <c r="D993">
        <v>8547.94</v>
      </c>
      <c r="E993">
        <f>SUM(energy_project_total_consumption__3[[#This Row],[Water]]+energy_project_total_consumption__3[[#This Row],[Gas]]+energy_project_total_consumption__3[[#This Row],[Electricity]])</f>
        <v>105878.95000000001</v>
      </c>
      <c r="F993" t="s">
        <v>9</v>
      </c>
      <c r="G993">
        <v>2018</v>
      </c>
      <c r="H993" t="s">
        <v>34</v>
      </c>
      <c r="I993" t="s">
        <v>9</v>
      </c>
      <c r="J993" t="s">
        <v>142</v>
      </c>
      <c r="K993">
        <v>1580.69</v>
      </c>
    </row>
    <row r="994" spans="1:11" x14ac:dyDescent="0.35">
      <c r="A994" t="s">
        <v>8</v>
      </c>
      <c r="B994">
        <v>95750.32</v>
      </c>
      <c r="C994">
        <v>1580.69</v>
      </c>
      <c r="D994">
        <v>8547.94</v>
      </c>
      <c r="E994">
        <f>SUM(energy_project_total_consumption__3[[#This Row],[Water]]+energy_project_total_consumption__3[[#This Row],[Gas]]+energy_project_total_consumption__3[[#This Row],[Electricity]])</f>
        <v>105878.95000000001</v>
      </c>
      <c r="F994" t="s">
        <v>9</v>
      </c>
      <c r="G994">
        <v>2018</v>
      </c>
      <c r="H994" t="s">
        <v>34</v>
      </c>
      <c r="I994" t="s">
        <v>9</v>
      </c>
      <c r="J994" t="s">
        <v>143</v>
      </c>
      <c r="K994">
        <v>8547.94</v>
      </c>
    </row>
    <row r="995" spans="1:11" x14ac:dyDescent="0.35">
      <c r="A995" t="s">
        <v>11</v>
      </c>
      <c r="B995">
        <v>85866.59</v>
      </c>
      <c r="C995">
        <v>1723.29</v>
      </c>
      <c r="D995">
        <v>14766.85</v>
      </c>
      <c r="E995">
        <f>SUM(energy_project_total_consumption__3[[#This Row],[Water]]+energy_project_total_consumption__3[[#This Row],[Gas]]+energy_project_total_consumption__3[[#This Row],[Electricity]])</f>
        <v>102356.73</v>
      </c>
      <c r="F995" t="s">
        <v>9</v>
      </c>
      <c r="G995">
        <v>2018</v>
      </c>
      <c r="H995" t="s">
        <v>34</v>
      </c>
      <c r="I995" t="s">
        <v>9</v>
      </c>
      <c r="J995" t="s">
        <v>141</v>
      </c>
      <c r="K995">
        <v>85866.59</v>
      </c>
    </row>
    <row r="996" spans="1:11" x14ac:dyDescent="0.35">
      <c r="A996" t="s">
        <v>11</v>
      </c>
      <c r="B996">
        <v>85866.59</v>
      </c>
      <c r="C996">
        <v>1723.29</v>
      </c>
      <c r="D996">
        <v>14766.85</v>
      </c>
      <c r="E996">
        <f>SUM(energy_project_total_consumption__3[[#This Row],[Water]]+energy_project_total_consumption__3[[#This Row],[Gas]]+energy_project_total_consumption__3[[#This Row],[Electricity]])</f>
        <v>102356.73</v>
      </c>
      <c r="F996" t="s">
        <v>9</v>
      </c>
      <c r="G996">
        <v>2018</v>
      </c>
      <c r="H996" t="s">
        <v>34</v>
      </c>
      <c r="I996" t="s">
        <v>9</v>
      </c>
      <c r="J996" t="s">
        <v>142</v>
      </c>
      <c r="K996">
        <v>1723.29</v>
      </c>
    </row>
    <row r="997" spans="1:11" x14ac:dyDescent="0.35">
      <c r="A997" t="s">
        <v>11</v>
      </c>
      <c r="B997">
        <v>85866.59</v>
      </c>
      <c r="C997">
        <v>1723.29</v>
      </c>
      <c r="D997">
        <v>14766.85</v>
      </c>
      <c r="E997">
        <f>SUM(energy_project_total_consumption__3[[#This Row],[Water]]+energy_project_total_consumption__3[[#This Row],[Gas]]+energy_project_total_consumption__3[[#This Row],[Electricity]])</f>
        <v>102356.73</v>
      </c>
      <c r="F997" t="s">
        <v>9</v>
      </c>
      <c r="G997">
        <v>2018</v>
      </c>
      <c r="H997" t="s">
        <v>34</v>
      </c>
      <c r="I997" t="s">
        <v>9</v>
      </c>
      <c r="J997" t="s">
        <v>143</v>
      </c>
      <c r="K997">
        <v>14766.85</v>
      </c>
    </row>
    <row r="998" spans="1:11" x14ac:dyDescent="0.35">
      <c r="A998" t="s">
        <v>12</v>
      </c>
      <c r="B998">
        <v>89310.38</v>
      </c>
      <c r="C998">
        <v>1789.63</v>
      </c>
      <c r="D998">
        <v>10604.48</v>
      </c>
      <c r="E998">
        <f>SUM(energy_project_total_consumption__3[[#This Row],[Water]]+energy_project_total_consumption__3[[#This Row],[Gas]]+energy_project_total_consumption__3[[#This Row],[Electricity]])</f>
        <v>101704.49</v>
      </c>
      <c r="F998" t="s">
        <v>9</v>
      </c>
      <c r="G998">
        <v>2018</v>
      </c>
      <c r="H998" t="s">
        <v>34</v>
      </c>
      <c r="I998" t="s">
        <v>9</v>
      </c>
      <c r="J998" t="s">
        <v>141</v>
      </c>
      <c r="K998">
        <v>89310.38</v>
      </c>
    </row>
    <row r="999" spans="1:11" x14ac:dyDescent="0.35">
      <c r="A999" t="s">
        <v>12</v>
      </c>
      <c r="B999">
        <v>89310.38</v>
      </c>
      <c r="C999">
        <v>1789.63</v>
      </c>
      <c r="D999">
        <v>10604.48</v>
      </c>
      <c r="E999">
        <f>SUM(energy_project_total_consumption__3[[#This Row],[Water]]+energy_project_total_consumption__3[[#This Row],[Gas]]+energy_project_total_consumption__3[[#This Row],[Electricity]])</f>
        <v>101704.49</v>
      </c>
      <c r="F999" t="s">
        <v>9</v>
      </c>
      <c r="G999">
        <v>2018</v>
      </c>
      <c r="H999" t="s">
        <v>34</v>
      </c>
      <c r="I999" t="s">
        <v>9</v>
      </c>
      <c r="J999" t="s">
        <v>142</v>
      </c>
      <c r="K999">
        <v>1789.63</v>
      </c>
    </row>
    <row r="1000" spans="1:11" x14ac:dyDescent="0.35">
      <c r="A1000" t="s">
        <v>12</v>
      </c>
      <c r="B1000">
        <v>89310.38</v>
      </c>
      <c r="C1000">
        <v>1789.63</v>
      </c>
      <c r="D1000">
        <v>10604.48</v>
      </c>
      <c r="E1000">
        <f>SUM(energy_project_total_consumption__3[[#This Row],[Water]]+energy_project_total_consumption__3[[#This Row],[Gas]]+energy_project_total_consumption__3[[#This Row],[Electricity]])</f>
        <v>101704.49</v>
      </c>
      <c r="F1000" t="s">
        <v>9</v>
      </c>
      <c r="G1000">
        <v>2018</v>
      </c>
      <c r="H1000" t="s">
        <v>34</v>
      </c>
      <c r="I1000" t="s">
        <v>9</v>
      </c>
      <c r="J1000" t="s">
        <v>143</v>
      </c>
      <c r="K1000">
        <v>10604.48</v>
      </c>
    </row>
    <row r="1001" spans="1:11" x14ac:dyDescent="0.35">
      <c r="A1001" t="s">
        <v>13</v>
      </c>
      <c r="B1001">
        <v>134445.76000000001</v>
      </c>
      <c r="C1001">
        <v>1887.59</v>
      </c>
      <c r="D1001">
        <v>14705.16</v>
      </c>
      <c r="E1001">
        <f>SUM(energy_project_total_consumption__3[[#This Row],[Water]]+energy_project_total_consumption__3[[#This Row],[Gas]]+energy_project_total_consumption__3[[#This Row],[Electricity]])</f>
        <v>151038.51</v>
      </c>
      <c r="F1001" t="s">
        <v>14</v>
      </c>
      <c r="G1001">
        <v>2018</v>
      </c>
      <c r="H1001" t="s">
        <v>34</v>
      </c>
      <c r="I1001" t="s">
        <v>15</v>
      </c>
      <c r="J1001" t="s">
        <v>141</v>
      </c>
      <c r="K1001">
        <v>134445.76000000001</v>
      </c>
    </row>
    <row r="1002" spans="1:11" x14ac:dyDescent="0.35">
      <c r="A1002" t="s">
        <v>13</v>
      </c>
      <c r="B1002">
        <v>134445.76000000001</v>
      </c>
      <c r="C1002">
        <v>1887.59</v>
      </c>
      <c r="D1002">
        <v>14705.16</v>
      </c>
      <c r="E1002">
        <f>SUM(energy_project_total_consumption__3[[#This Row],[Water]]+energy_project_total_consumption__3[[#This Row],[Gas]]+energy_project_total_consumption__3[[#This Row],[Electricity]])</f>
        <v>151038.51</v>
      </c>
      <c r="F1002" t="s">
        <v>14</v>
      </c>
      <c r="G1002">
        <v>2018</v>
      </c>
      <c r="H1002" t="s">
        <v>34</v>
      </c>
      <c r="I1002" t="s">
        <v>15</v>
      </c>
      <c r="J1002" t="s">
        <v>142</v>
      </c>
      <c r="K1002">
        <v>1887.59</v>
      </c>
    </row>
    <row r="1003" spans="1:11" x14ac:dyDescent="0.35">
      <c r="A1003" t="s">
        <v>13</v>
      </c>
      <c r="B1003">
        <v>134445.76000000001</v>
      </c>
      <c r="C1003">
        <v>1887.59</v>
      </c>
      <c r="D1003">
        <v>14705.16</v>
      </c>
      <c r="E1003">
        <f>SUM(energy_project_total_consumption__3[[#This Row],[Water]]+energy_project_total_consumption__3[[#This Row],[Gas]]+energy_project_total_consumption__3[[#This Row],[Electricity]])</f>
        <v>151038.51</v>
      </c>
      <c r="F1003" t="s">
        <v>14</v>
      </c>
      <c r="G1003">
        <v>2018</v>
      </c>
      <c r="H1003" t="s">
        <v>34</v>
      </c>
      <c r="I1003" t="s">
        <v>15</v>
      </c>
      <c r="J1003" t="s">
        <v>143</v>
      </c>
      <c r="K1003">
        <v>14705.16</v>
      </c>
    </row>
    <row r="1004" spans="1:11" x14ac:dyDescent="0.35">
      <c r="A1004" t="s">
        <v>16</v>
      </c>
      <c r="B1004">
        <v>125852.87</v>
      </c>
      <c r="C1004">
        <v>1861.55</v>
      </c>
      <c r="D1004">
        <v>16005.3</v>
      </c>
      <c r="E1004">
        <f>SUM(energy_project_total_consumption__3[[#This Row],[Water]]+energy_project_total_consumption__3[[#This Row],[Gas]]+energy_project_total_consumption__3[[#This Row],[Electricity]])</f>
        <v>143719.72</v>
      </c>
      <c r="F1004" t="s">
        <v>17</v>
      </c>
      <c r="G1004">
        <v>2018</v>
      </c>
      <c r="H1004" t="s">
        <v>34</v>
      </c>
      <c r="I1004" t="s">
        <v>18</v>
      </c>
      <c r="J1004" t="s">
        <v>141</v>
      </c>
      <c r="K1004">
        <v>125852.87</v>
      </c>
    </row>
    <row r="1005" spans="1:11" x14ac:dyDescent="0.35">
      <c r="A1005" t="s">
        <v>16</v>
      </c>
      <c r="B1005">
        <v>125852.87</v>
      </c>
      <c r="C1005">
        <v>1861.55</v>
      </c>
      <c r="D1005">
        <v>16005.3</v>
      </c>
      <c r="E1005">
        <f>SUM(energy_project_total_consumption__3[[#This Row],[Water]]+energy_project_total_consumption__3[[#This Row],[Gas]]+energy_project_total_consumption__3[[#This Row],[Electricity]])</f>
        <v>143719.72</v>
      </c>
      <c r="F1005" t="s">
        <v>17</v>
      </c>
      <c r="G1005">
        <v>2018</v>
      </c>
      <c r="H1005" t="s">
        <v>34</v>
      </c>
      <c r="I1005" t="s">
        <v>18</v>
      </c>
      <c r="J1005" t="s">
        <v>142</v>
      </c>
      <c r="K1005">
        <v>1861.55</v>
      </c>
    </row>
    <row r="1006" spans="1:11" x14ac:dyDescent="0.35">
      <c r="A1006" t="s">
        <v>16</v>
      </c>
      <c r="B1006">
        <v>125852.87</v>
      </c>
      <c r="C1006">
        <v>1861.55</v>
      </c>
      <c r="D1006">
        <v>16005.3</v>
      </c>
      <c r="E1006">
        <f>SUM(energy_project_total_consumption__3[[#This Row],[Water]]+energy_project_total_consumption__3[[#This Row],[Gas]]+energy_project_total_consumption__3[[#This Row],[Electricity]])</f>
        <v>143719.72</v>
      </c>
      <c r="F1006" t="s">
        <v>17</v>
      </c>
      <c r="G1006">
        <v>2018</v>
      </c>
      <c r="H1006" t="s">
        <v>34</v>
      </c>
      <c r="I1006" t="s">
        <v>18</v>
      </c>
      <c r="J1006" t="s">
        <v>143</v>
      </c>
      <c r="K1006">
        <v>16005.3</v>
      </c>
    </row>
    <row r="1007" spans="1:11" x14ac:dyDescent="0.35">
      <c r="A1007" t="s">
        <v>19</v>
      </c>
      <c r="B1007">
        <v>118932.43</v>
      </c>
      <c r="C1007">
        <v>1280.3</v>
      </c>
      <c r="D1007">
        <v>15628.03</v>
      </c>
      <c r="E1007">
        <f>SUM(energy_project_total_consumption__3[[#This Row],[Water]]+energy_project_total_consumption__3[[#This Row],[Gas]]+energy_project_total_consumption__3[[#This Row],[Electricity]])</f>
        <v>135840.76</v>
      </c>
      <c r="F1007" t="s">
        <v>20</v>
      </c>
      <c r="G1007">
        <v>2018</v>
      </c>
      <c r="H1007" t="s">
        <v>34</v>
      </c>
      <c r="I1007" t="s">
        <v>21</v>
      </c>
      <c r="J1007" t="s">
        <v>141</v>
      </c>
      <c r="K1007">
        <v>118932.43</v>
      </c>
    </row>
    <row r="1008" spans="1:11" x14ac:dyDescent="0.35">
      <c r="A1008" t="s">
        <v>19</v>
      </c>
      <c r="B1008">
        <v>118932.43</v>
      </c>
      <c r="C1008">
        <v>1280.3</v>
      </c>
      <c r="D1008">
        <v>15628.03</v>
      </c>
      <c r="E1008">
        <f>SUM(energy_project_total_consumption__3[[#This Row],[Water]]+energy_project_total_consumption__3[[#This Row],[Gas]]+energy_project_total_consumption__3[[#This Row],[Electricity]])</f>
        <v>135840.76</v>
      </c>
      <c r="F1008" t="s">
        <v>20</v>
      </c>
      <c r="G1008">
        <v>2018</v>
      </c>
      <c r="H1008" t="s">
        <v>34</v>
      </c>
      <c r="I1008" t="s">
        <v>21</v>
      </c>
      <c r="J1008" t="s">
        <v>142</v>
      </c>
      <c r="K1008">
        <v>1280.3</v>
      </c>
    </row>
    <row r="1009" spans="1:11" x14ac:dyDescent="0.35">
      <c r="A1009" t="s">
        <v>19</v>
      </c>
      <c r="B1009">
        <v>118932.43</v>
      </c>
      <c r="C1009">
        <v>1280.3</v>
      </c>
      <c r="D1009">
        <v>15628.03</v>
      </c>
      <c r="E1009">
        <f>SUM(energy_project_total_consumption__3[[#This Row],[Water]]+energy_project_total_consumption__3[[#This Row],[Gas]]+energy_project_total_consumption__3[[#This Row],[Electricity]])</f>
        <v>135840.76</v>
      </c>
      <c r="F1009" t="s">
        <v>20</v>
      </c>
      <c r="G1009">
        <v>2018</v>
      </c>
      <c r="H1009" t="s">
        <v>34</v>
      </c>
      <c r="I1009" t="s">
        <v>21</v>
      </c>
      <c r="J1009" t="s">
        <v>143</v>
      </c>
      <c r="K1009">
        <v>15628.03</v>
      </c>
    </row>
    <row r="1010" spans="1:11" x14ac:dyDescent="0.35">
      <c r="A1010" t="s">
        <v>22</v>
      </c>
      <c r="B1010">
        <v>153373.74</v>
      </c>
      <c r="C1010">
        <v>1760.18</v>
      </c>
      <c r="D1010">
        <v>16455.419999999998</v>
      </c>
      <c r="E1010">
        <f>SUM(energy_project_total_consumption__3[[#This Row],[Water]]+energy_project_total_consumption__3[[#This Row],[Gas]]+energy_project_total_consumption__3[[#This Row],[Electricity]])</f>
        <v>171589.33999999997</v>
      </c>
      <c r="F1010" t="s">
        <v>23</v>
      </c>
      <c r="G1010">
        <v>2018</v>
      </c>
      <c r="H1010" t="s">
        <v>34</v>
      </c>
      <c r="I1010" t="s">
        <v>24</v>
      </c>
      <c r="J1010" t="s">
        <v>141</v>
      </c>
      <c r="K1010">
        <v>153373.74</v>
      </c>
    </row>
    <row r="1011" spans="1:11" x14ac:dyDescent="0.35">
      <c r="A1011" t="s">
        <v>22</v>
      </c>
      <c r="B1011">
        <v>153373.74</v>
      </c>
      <c r="C1011">
        <v>1760.18</v>
      </c>
      <c r="D1011">
        <v>16455.419999999998</v>
      </c>
      <c r="E1011">
        <f>SUM(energy_project_total_consumption__3[[#This Row],[Water]]+energy_project_total_consumption__3[[#This Row],[Gas]]+energy_project_total_consumption__3[[#This Row],[Electricity]])</f>
        <v>171589.33999999997</v>
      </c>
      <c r="F1011" t="s">
        <v>23</v>
      </c>
      <c r="G1011">
        <v>2018</v>
      </c>
      <c r="H1011" t="s">
        <v>34</v>
      </c>
      <c r="I1011" t="s">
        <v>24</v>
      </c>
      <c r="J1011" t="s">
        <v>142</v>
      </c>
      <c r="K1011">
        <v>1760.18</v>
      </c>
    </row>
    <row r="1012" spans="1:11" x14ac:dyDescent="0.35">
      <c r="A1012" t="s">
        <v>22</v>
      </c>
      <c r="B1012">
        <v>153373.74</v>
      </c>
      <c r="C1012">
        <v>1760.18</v>
      </c>
      <c r="D1012">
        <v>16455.419999999998</v>
      </c>
      <c r="E1012">
        <f>SUM(energy_project_total_consumption__3[[#This Row],[Water]]+energy_project_total_consumption__3[[#This Row],[Gas]]+energy_project_total_consumption__3[[#This Row],[Electricity]])</f>
        <v>171589.33999999997</v>
      </c>
      <c r="F1012" t="s">
        <v>23</v>
      </c>
      <c r="G1012">
        <v>2018</v>
      </c>
      <c r="H1012" t="s">
        <v>34</v>
      </c>
      <c r="I1012" t="s">
        <v>24</v>
      </c>
      <c r="J1012" t="s">
        <v>143</v>
      </c>
      <c r="K1012">
        <v>16455.419999999998</v>
      </c>
    </row>
    <row r="1013" spans="1:11" x14ac:dyDescent="0.35">
      <c r="A1013" t="s">
        <v>25</v>
      </c>
      <c r="B1013">
        <v>155633.95000000001</v>
      </c>
      <c r="C1013">
        <v>2006.01</v>
      </c>
      <c r="D1013">
        <v>16961.34</v>
      </c>
      <c r="E1013">
        <f>SUM(energy_project_total_consumption__3[[#This Row],[Water]]+energy_project_total_consumption__3[[#This Row],[Gas]]+energy_project_total_consumption__3[[#This Row],[Electricity]])</f>
        <v>174601.30000000002</v>
      </c>
      <c r="F1013" t="s">
        <v>17</v>
      </c>
      <c r="G1013">
        <v>2018</v>
      </c>
      <c r="H1013" t="s">
        <v>34</v>
      </c>
      <c r="I1013" t="s">
        <v>18</v>
      </c>
      <c r="J1013" t="s">
        <v>141</v>
      </c>
      <c r="K1013">
        <v>155633.95000000001</v>
      </c>
    </row>
    <row r="1014" spans="1:11" x14ac:dyDescent="0.35">
      <c r="A1014" t="s">
        <v>25</v>
      </c>
      <c r="B1014">
        <v>155633.95000000001</v>
      </c>
      <c r="C1014">
        <v>2006.01</v>
      </c>
      <c r="D1014">
        <v>16961.34</v>
      </c>
      <c r="E1014">
        <f>SUM(energy_project_total_consumption__3[[#This Row],[Water]]+energy_project_total_consumption__3[[#This Row],[Gas]]+energy_project_total_consumption__3[[#This Row],[Electricity]])</f>
        <v>174601.30000000002</v>
      </c>
      <c r="F1014" t="s">
        <v>17</v>
      </c>
      <c r="G1014">
        <v>2018</v>
      </c>
      <c r="H1014" t="s">
        <v>34</v>
      </c>
      <c r="I1014" t="s">
        <v>18</v>
      </c>
      <c r="J1014" t="s">
        <v>142</v>
      </c>
      <c r="K1014">
        <v>2006.01</v>
      </c>
    </row>
    <row r="1015" spans="1:11" x14ac:dyDescent="0.35">
      <c r="A1015" t="s">
        <v>25</v>
      </c>
      <c r="B1015">
        <v>155633.95000000001</v>
      </c>
      <c r="C1015">
        <v>2006.01</v>
      </c>
      <c r="D1015">
        <v>16961.34</v>
      </c>
      <c r="E1015">
        <f>SUM(energy_project_total_consumption__3[[#This Row],[Water]]+energy_project_total_consumption__3[[#This Row],[Gas]]+energy_project_total_consumption__3[[#This Row],[Electricity]])</f>
        <v>174601.30000000002</v>
      </c>
      <c r="F1015" t="s">
        <v>17</v>
      </c>
      <c r="G1015">
        <v>2018</v>
      </c>
      <c r="H1015" t="s">
        <v>34</v>
      </c>
      <c r="I1015" t="s">
        <v>18</v>
      </c>
      <c r="J1015" t="s">
        <v>143</v>
      </c>
      <c r="K1015">
        <v>16961.34</v>
      </c>
    </row>
    <row r="1016" spans="1:11" x14ac:dyDescent="0.35">
      <c r="A1016" t="s">
        <v>26</v>
      </c>
      <c r="B1016">
        <v>136784.09</v>
      </c>
      <c r="C1016">
        <v>1441.5</v>
      </c>
      <c r="D1016">
        <v>11693.2</v>
      </c>
      <c r="E1016">
        <f>SUM(energy_project_total_consumption__3[[#This Row],[Water]]+energy_project_total_consumption__3[[#This Row],[Gas]]+energy_project_total_consumption__3[[#This Row],[Electricity]])</f>
        <v>149918.79</v>
      </c>
      <c r="F1016" t="s">
        <v>17</v>
      </c>
      <c r="G1016">
        <v>2018</v>
      </c>
      <c r="H1016" t="s">
        <v>34</v>
      </c>
      <c r="I1016" t="s">
        <v>18</v>
      </c>
      <c r="J1016" t="s">
        <v>141</v>
      </c>
      <c r="K1016">
        <v>136784.09</v>
      </c>
    </row>
    <row r="1017" spans="1:11" x14ac:dyDescent="0.35">
      <c r="A1017" t="s">
        <v>26</v>
      </c>
      <c r="B1017">
        <v>136784.09</v>
      </c>
      <c r="C1017">
        <v>1441.5</v>
      </c>
      <c r="D1017">
        <v>11693.2</v>
      </c>
      <c r="E1017">
        <f>SUM(energy_project_total_consumption__3[[#This Row],[Water]]+energy_project_total_consumption__3[[#This Row],[Gas]]+energy_project_total_consumption__3[[#This Row],[Electricity]])</f>
        <v>149918.79</v>
      </c>
      <c r="F1017" t="s">
        <v>17</v>
      </c>
      <c r="G1017">
        <v>2018</v>
      </c>
      <c r="H1017" t="s">
        <v>34</v>
      </c>
      <c r="I1017" t="s">
        <v>18</v>
      </c>
      <c r="J1017" t="s">
        <v>142</v>
      </c>
      <c r="K1017">
        <v>1441.5</v>
      </c>
    </row>
    <row r="1018" spans="1:11" x14ac:dyDescent="0.35">
      <c r="A1018" t="s">
        <v>26</v>
      </c>
      <c r="B1018">
        <v>136784.09</v>
      </c>
      <c r="C1018">
        <v>1441.5</v>
      </c>
      <c r="D1018">
        <v>11693.2</v>
      </c>
      <c r="E1018">
        <f>SUM(energy_project_total_consumption__3[[#This Row],[Water]]+energy_project_total_consumption__3[[#This Row],[Gas]]+energy_project_total_consumption__3[[#This Row],[Electricity]])</f>
        <v>149918.79</v>
      </c>
      <c r="F1018" t="s">
        <v>17</v>
      </c>
      <c r="G1018">
        <v>2018</v>
      </c>
      <c r="H1018" t="s">
        <v>34</v>
      </c>
      <c r="I1018" t="s">
        <v>18</v>
      </c>
      <c r="J1018" t="s">
        <v>143</v>
      </c>
      <c r="K1018">
        <v>11693.2</v>
      </c>
    </row>
    <row r="1019" spans="1:11" x14ac:dyDescent="0.35">
      <c r="A1019" t="s">
        <v>27</v>
      </c>
      <c r="B1019">
        <v>65078.3</v>
      </c>
      <c r="C1019">
        <v>2067.08</v>
      </c>
      <c r="D1019">
        <v>14120.81</v>
      </c>
      <c r="E1019">
        <f>SUM(energy_project_total_consumption__3[[#This Row],[Water]]+energy_project_total_consumption__3[[#This Row],[Gas]]+energy_project_total_consumption__3[[#This Row],[Electricity]])</f>
        <v>81266.19</v>
      </c>
      <c r="F1019" t="s">
        <v>14</v>
      </c>
      <c r="G1019">
        <v>2018</v>
      </c>
      <c r="H1019" t="s">
        <v>34</v>
      </c>
      <c r="I1019" t="s">
        <v>15</v>
      </c>
      <c r="J1019" t="s">
        <v>141</v>
      </c>
      <c r="K1019">
        <v>65078.3</v>
      </c>
    </row>
    <row r="1020" spans="1:11" x14ac:dyDescent="0.35">
      <c r="A1020" t="s">
        <v>27</v>
      </c>
      <c r="B1020">
        <v>65078.3</v>
      </c>
      <c r="C1020">
        <v>2067.08</v>
      </c>
      <c r="D1020">
        <v>14120.81</v>
      </c>
      <c r="E1020">
        <f>SUM(energy_project_total_consumption__3[[#This Row],[Water]]+energy_project_total_consumption__3[[#This Row],[Gas]]+energy_project_total_consumption__3[[#This Row],[Electricity]])</f>
        <v>81266.19</v>
      </c>
      <c r="F1020" t="s">
        <v>14</v>
      </c>
      <c r="G1020">
        <v>2018</v>
      </c>
      <c r="H1020" t="s">
        <v>34</v>
      </c>
      <c r="I1020" t="s">
        <v>15</v>
      </c>
      <c r="J1020" t="s">
        <v>142</v>
      </c>
      <c r="K1020">
        <v>2067.08</v>
      </c>
    </row>
    <row r="1021" spans="1:11" x14ac:dyDescent="0.35">
      <c r="A1021" t="s">
        <v>27</v>
      </c>
      <c r="B1021">
        <v>65078.3</v>
      </c>
      <c r="C1021">
        <v>2067.08</v>
      </c>
      <c r="D1021">
        <v>14120.81</v>
      </c>
      <c r="E1021">
        <f>SUM(energy_project_total_consumption__3[[#This Row],[Water]]+energy_project_total_consumption__3[[#This Row],[Gas]]+energy_project_total_consumption__3[[#This Row],[Electricity]])</f>
        <v>81266.19</v>
      </c>
      <c r="F1021" t="s">
        <v>14</v>
      </c>
      <c r="G1021">
        <v>2018</v>
      </c>
      <c r="H1021" t="s">
        <v>34</v>
      </c>
      <c r="I1021" t="s">
        <v>15</v>
      </c>
      <c r="J1021" t="s">
        <v>143</v>
      </c>
      <c r="K1021">
        <v>14120.81</v>
      </c>
    </row>
    <row r="1022" spans="1:11" x14ac:dyDescent="0.35">
      <c r="A1022" t="s">
        <v>28</v>
      </c>
      <c r="B1022">
        <v>66584.59</v>
      </c>
      <c r="C1022">
        <v>1620.37</v>
      </c>
      <c r="D1022">
        <v>17091.23</v>
      </c>
      <c r="E1022">
        <f>SUM(energy_project_total_consumption__3[[#This Row],[Water]]+energy_project_total_consumption__3[[#This Row],[Gas]]+energy_project_total_consumption__3[[#This Row],[Electricity]])</f>
        <v>85296.189999999988</v>
      </c>
      <c r="F1022" t="s">
        <v>14</v>
      </c>
      <c r="G1022">
        <v>2018</v>
      </c>
      <c r="H1022" t="s">
        <v>34</v>
      </c>
      <c r="I1022" t="s">
        <v>15</v>
      </c>
      <c r="J1022" t="s">
        <v>141</v>
      </c>
      <c r="K1022">
        <v>66584.59</v>
      </c>
    </row>
    <row r="1023" spans="1:11" x14ac:dyDescent="0.35">
      <c r="A1023" t="s">
        <v>28</v>
      </c>
      <c r="B1023">
        <v>66584.59</v>
      </c>
      <c r="C1023">
        <v>1620.37</v>
      </c>
      <c r="D1023">
        <v>17091.23</v>
      </c>
      <c r="E1023">
        <f>SUM(energy_project_total_consumption__3[[#This Row],[Water]]+energy_project_total_consumption__3[[#This Row],[Gas]]+energy_project_total_consumption__3[[#This Row],[Electricity]])</f>
        <v>85296.189999999988</v>
      </c>
      <c r="F1023" t="s">
        <v>14</v>
      </c>
      <c r="G1023">
        <v>2018</v>
      </c>
      <c r="H1023" t="s">
        <v>34</v>
      </c>
      <c r="I1023" t="s">
        <v>15</v>
      </c>
      <c r="J1023" t="s">
        <v>142</v>
      </c>
      <c r="K1023">
        <v>1620.37</v>
      </c>
    </row>
    <row r="1024" spans="1:11" x14ac:dyDescent="0.35">
      <c r="A1024" t="s">
        <v>28</v>
      </c>
      <c r="B1024">
        <v>66584.59</v>
      </c>
      <c r="C1024">
        <v>1620.37</v>
      </c>
      <c r="D1024">
        <v>17091.23</v>
      </c>
      <c r="E1024">
        <f>SUM(energy_project_total_consumption__3[[#This Row],[Water]]+energy_project_total_consumption__3[[#This Row],[Gas]]+energy_project_total_consumption__3[[#This Row],[Electricity]])</f>
        <v>85296.189999999988</v>
      </c>
      <c r="F1024" t="s">
        <v>14</v>
      </c>
      <c r="G1024">
        <v>2018</v>
      </c>
      <c r="H1024" t="s">
        <v>34</v>
      </c>
      <c r="I1024" t="s">
        <v>15</v>
      </c>
      <c r="J1024" t="s">
        <v>143</v>
      </c>
      <c r="K1024">
        <v>17091.23</v>
      </c>
    </row>
    <row r="1025" spans="1:11" x14ac:dyDescent="0.35">
      <c r="A1025" t="s">
        <v>8</v>
      </c>
      <c r="B1025">
        <v>154270.57</v>
      </c>
      <c r="C1025">
        <v>1273.17</v>
      </c>
      <c r="D1025">
        <v>13700.45</v>
      </c>
      <c r="E1025">
        <f>SUM(energy_project_total_consumption__3[[#This Row],[Water]]+energy_project_total_consumption__3[[#This Row],[Gas]]+energy_project_total_consumption__3[[#This Row],[Electricity]])</f>
        <v>169244.19000000003</v>
      </c>
      <c r="F1025" t="s">
        <v>9</v>
      </c>
      <c r="G1025">
        <v>2018</v>
      </c>
      <c r="H1025" t="s">
        <v>35</v>
      </c>
      <c r="I1025" t="s">
        <v>9</v>
      </c>
      <c r="J1025" t="s">
        <v>141</v>
      </c>
      <c r="K1025">
        <v>154270.57</v>
      </c>
    </row>
    <row r="1026" spans="1:11" x14ac:dyDescent="0.35">
      <c r="A1026" t="s">
        <v>8</v>
      </c>
      <c r="B1026">
        <v>154270.57</v>
      </c>
      <c r="C1026">
        <v>1273.17</v>
      </c>
      <c r="D1026">
        <v>13700.45</v>
      </c>
      <c r="E1026">
        <f>SUM(energy_project_total_consumption__3[[#This Row],[Water]]+energy_project_total_consumption__3[[#This Row],[Gas]]+energy_project_total_consumption__3[[#This Row],[Electricity]])</f>
        <v>169244.19000000003</v>
      </c>
      <c r="F1026" t="s">
        <v>9</v>
      </c>
      <c r="G1026">
        <v>2018</v>
      </c>
      <c r="H1026" t="s">
        <v>35</v>
      </c>
      <c r="I1026" t="s">
        <v>9</v>
      </c>
      <c r="J1026" t="s">
        <v>142</v>
      </c>
      <c r="K1026">
        <v>1273.17</v>
      </c>
    </row>
    <row r="1027" spans="1:11" x14ac:dyDescent="0.35">
      <c r="A1027" t="s">
        <v>8</v>
      </c>
      <c r="B1027">
        <v>154270.57</v>
      </c>
      <c r="C1027">
        <v>1273.17</v>
      </c>
      <c r="D1027">
        <v>13700.45</v>
      </c>
      <c r="E1027">
        <f>SUM(energy_project_total_consumption__3[[#This Row],[Water]]+energy_project_total_consumption__3[[#This Row],[Gas]]+energy_project_total_consumption__3[[#This Row],[Electricity]])</f>
        <v>169244.19000000003</v>
      </c>
      <c r="F1027" t="s">
        <v>9</v>
      </c>
      <c r="G1027">
        <v>2018</v>
      </c>
      <c r="H1027" t="s">
        <v>35</v>
      </c>
      <c r="I1027" t="s">
        <v>9</v>
      </c>
      <c r="J1027" t="s">
        <v>143</v>
      </c>
      <c r="K1027">
        <v>13700.45</v>
      </c>
    </row>
    <row r="1028" spans="1:11" x14ac:dyDescent="0.35">
      <c r="A1028" t="s">
        <v>11</v>
      </c>
      <c r="B1028">
        <v>89216.76</v>
      </c>
      <c r="C1028">
        <v>1238.76</v>
      </c>
      <c r="D1028">
        <v>8979.77</v>
      </c>
      <c r="E1028">
        <f>SUM(energy_project_total_consumption__3[[#This Row],[Water]]+energy_project_total_consumption__3[[#This Row],[Gas]]+energy_project_total_consumption__3[[#This Row],[Electricity]])</f>
        <v>99435.29</v>
      </c>
      <c r="F1028" t="s">
        <v>9</v>
      </c>
      <c r="G1028">
        <v>2018</v>
      </c>
      <c r="H1028" t="s">
        <v>35</v>
      </c>
      <c r="I1028" t="s">
        <v>9</v>
      </c>
      <c r="J1028" t="s">
        <v>141</v>
      </c>
      <c r="K1028">
        <v>89216.76</v>
      </c>
    </row>
    <row r="1029" spans="1:11" x14ac:dyDescent="0.35">
      <c r="A1029" t="s">
        <v>11</v>
      </c>
      <c r="B1029">
        <v>89216.76</v>
      </c>
      <c r="C1029">
        <v>1238.76</v>
      </c>
      <c r="D1029">
        <v>8979.77</v>
      </c>
      <c r="E1029">
        <f>SUM(energy_project_total_consumption__3[[#This Row],[Water]]+energy_project_total_consumption__3[[#This Row],[Gas]]+energy_project_total_consumption__3[[#This Row],[Electricity]])</f>
        <v>99435.29</v>
      </c>
      <c r="F1029" t="s">
        <v>9</v>
      </c>
      <c r="G1029">
        <v>2018</v>
      </c>
      <c r="H1029" t="s">
        <v>35</v>
      </c>
      <c r="I1029" t="s">
        <v>9</v>
      </c>
      <c r="J1029" t="s">
        <v>142</v>
      </c>
      <c r="K1029">
        <v>1238.76</v>
      </c>
    </row>
    <row r="1030" spans="1:11" x14ac:dyDescent="0.35">
      <c r="A1030" t="s">
        <v>11</v>
      </c>
      <c r="B1030">
        <v>89216.76</v>
      </c>
      <c r="C1030">
        <v>1238.76</v>
      </c>
      <c r="D1030">
        <v>8979.77</v>
      </c>
      <c r="E1030">
        <f>SUM(energy_project_total_consumption__3[[#This Row],[Water]]+energy_project_total_consumption__3[[#This Row],[Gas]]+energy_project_total_consumption__3[[#This Row],[Electricity]])</f>
        <v>99435.29</v>
      </c>
      <c r="F1030" t="s">
        <v>9</v>
      </c>
      <c r="G1030">
        <v>2018</v>
      </c>
      <c r="H1030" t="s">
        <v>35</v>
      </c>
      <c r="I1030" t="s">
        <v>9</v>
      </c>
      <c r="J1030" t="s">
        <v>143</v>
      </c>
      <c r="K1030">
        <v>8979.77</v>
      </c>
    </row>
    <row r="1031" spans="1:11" x14ac:dyDescent="0.35">
      <c r="A1031" t="s">
        <v>12</v>
      </c>
      <c r="B1031">
        <v>94215.2</v>
      </c>
      <c r="C1031">
        <v>1270.69</v>
      </c>
      <c r="D1031">
        <v>13061.85</v>
      </c>
      <c r="E1031">
        <f>SUM(energy_project_total_consumption__3[[#This Row],[Water]]+energy_project_total_consumption__3[[#This Row],[Gas]]+energy_project_total_consumption__3[[#This Row],[Electricity]])</f>
        <v>108547.74</v>
      </c>
      <c r="F1031" t="s">
        <v>9</v>
      </c>
      <c r="G1031">
        <v>2018</v>
      </c>
      <c r="H1031" t="s">
        <v>35</v>
      </c>
      <c r="I1031" t="s">
        <v>9</v>
      </c>
      <c r="J1031" t="s">
        <v>141</v>
      </c>
      <c r="K1031">
        <v>94215.2</v>
      </c>
    </row>
    <row r="1032" spans="1:11" x14ac:dyDescent="0.35">
      <c r="A1032" t="s">
        <v>12</v>
      </c>
      <c r="B1032">
        <v>94215.2</v>
      </c>
      <c r="C1032">
        <v>1270.69</v>
      </c>
      <c r="D1032">
        <v>13061.85</v>
      </c>
      <c r="E1032">
        <f>SUM(energy_project_total_consumption__3[[#This Row],[Water]]+energy_project_total_consumption__3[[#This Row],[Gas]]+energy_project_total_consumption__3[[#This Row],[Electricity]])</f>
        <v>108547.74</v>
      </c>
      <c r="F1032" t="s">
        <v>9</v>
      </c>
      <c r="G1032">
        <v>2018</v>
      </c>
      <c r="H1032" t="s">
        <v>35</v>
      </c>
      <c r="I1032" t="s">
        <v>9</v>
      </c>
      <c r="J1032" t="s">
        <v>142</v>
      </c>
      <c r="K1032">
        <v>1270.69</v>
      </c>
    </row>
    <row r="1033" spans="1:11" x14ac:dyDescent="0.35">
      <c r="A1033" t="s">
        <v>12</v>
      </c>
      <c r="B1033">
        <v>94215.2</v>
      </c>
      <c r="C1033">
        <v>1270.69</v>
      </c>
      <c r="D1033">
        <v>13061.85</v>
      </c>
      <c r="E1033">
        <f>SUM(energy_project_total_consumption__3[[#This Row],[Water]]+energy_project_total_consumption__3[[#This Row],[Gas]]+energy_project_total_consumption__3[[#This Row],[Electricity]])</f>
        <v>108547.74</v>
      </c>
      <c r="F1033" t="s">
        <v>9</v>
      </c>
      <c r="G1033">
        <v>2018</v>
      </c>
      <c r="H1033" t="s">
        <v>35</v>
      </c>
      <c r="I1033" t="s">
        <v>9</v>
      </c>
      <c r="J1033" t="s">
        <v>143</v>
      </c>
      <c r="K1033">
        <v>13061.85</v>
      </c>
    </row>
    <row r="1034" spans="1:11" x14ac:dyDescent="0.35">
      <c r="A1034" t="s">
        <v>13</v>
      </c>
      <c r="B1034">
        <v>89023.32</v>
      </c>
      <c r="C1034">
        <v>1904.64</v>
      </c>
      <c r="D1034">
        <v>9794.4500000000007</v>
      </c>
      <c r="E1034">
        <f>SUM(energy_project_total_consumption__3[[#This Row],[Water]]+energy_project_total_consumption__3[[#This Row],[Gas]]+energy_project_total_consumption__3[[#This Row],[Electricity]])</f>
        <v>100722.41</v>
      </c>
      <c r="F1034" t="s">
        <v>14</v>
      </c>
      <c r="G1034">
        <v>2018</v>
      </c>
      <c r="H1034" t="s">
        <v>35</v>
      </c>
      <c r="I1034" t="s">
        <v>15</v>
      </c>
      <c r="J1034" t="s">
        <v>141</v>
      </c>
      <c r="K1034">
        <v>89023.32</v>
      </c>
    </row>
    <row r="1035" spans="1:11" x14ac:dyDescent="0.35">
      <c r="A1035" t="s">
        <v>13</v>
      </c>
      <c r="B1035">
        <v>89023.32</v>
      </c>
      <c r="C1035">
        <v>1904.64</v>
      </c>
      <c r="D1035">
        <v>9794.4500000000007</v>
      </c>
      <c r="E1035">
        <f>SUM(energy_project_total_consumption__3[[#This Row],[Water]]+energy_project_total_consumption__3[[#This Row],[Gas]]+energy_project_total_consumption__3[[#This Row],[Electricity]])</f>
        <v>100722.41</v>
      </c>
      <c r="F1035" t="s">
        <v>14</v>
      </c>
      <c r="G1035">
        <v>2018</v>
      </c>
      <c r="H1035" t="s">
        <v>35</v>
      </c>
      <c r="I1035" t="s">
        <v>15</v>
      </c>
      <c r="J1035" t="s">
        <v>142</v>
      </c>
      <c r="K1035">
        <v>1904.64</v>
      </c>
    </row>
    <row r="1036" spans="1:11" x14ac:dyDescent="0.35">
      <c r="A1036" t="s">
        <v>13</v>
      </c>
      <c r="B1036">
        <v>89023.32</v>
      </c>
      <c r="C1036">
        <v>1904.64</v>
      </c>
      <c r="D1036">
        <v>9794.4500000000007</v>
      </c>
      <c r="E1036">
        <f>SUM(energy_project_total_consumption__3[[#This Row],[Water]]+energy_project_total_consumption__3[[#This Row],[Gas]]+energy_project_total_consumption__3[[#This Row],[Electricity]])</f>
        <v>100722.41</v>
      </c>
      <c r="F1036" t="s">
        <v>14</v>
      </c>
      <c r="G1036">
        <v>2018</v>
      </c>
      <c r="H1036" t="s">
        <v>35</v>
      </c>
      <c r="I1036" t="s">
        <v>15</v>
      </c>
      <c r="J1036" t="s">
        <v>143</v>
      </c>
      <c r="K1036">
        <v>9794.4500000000007</v>
      </c>
    </row>
    <row r="1037" spans="1:11" x14ac:dyDescent="0.35">
      <c r="A1037" t="s">
        <v>16</v>
      </c>
      <c r="B1037">
        <v>118794.48</v>
      </c>
      <c r="C1037">
        <v>1767</v>
      </c>
      <c r="D1037">
        <v>11857.19</v>
      </c>
      <c r="E1037">
        <f>SUM(energy_project_total_consumption__3[[#This Row],[Water]]+energy_project_total_consumption__3[[#This Row],[Gas]]+energy_project_total_consumption__3[[#This Row],[Electricity]])</f>
        <v>132418.66999999998</v>
      </c>
      <c r="F1037" t="s">
        <v>17</v>
      </c>
      <c r="G1037">
        <v>2018</v>
      </c>
      <c r="H1037" t="s">
        <v>35</v>
      </c>
      <c r="I1037" t="s">
        <v>18</v>
      </c>
      <c r="J1037" t="s">
        <v>141</v>
      </c>
      <c r="K1037">
        <v>118794.48</v>
      </c>
    </row>
    <row r="1038" spans="1:11" x14ac:dyDescent="0.35">
      <c r="A1038" t="s">
        <v>16</v>
      </c>
      <c r="B1038">
        <v>118794.48</v>
      </c>
      <c r="C1038">
        <v>1767</v>
      </c>
      <c r="D1038">
        <v>11857.19</v>
      </c>
      <c r="E1038">
        <f>SUM(energy_project_total_consumption__3[[#This Row],[Water]]+energy_project_total_consumption__3[[#This Row],[Gas]]+energy_project_total_consumption__3[[#This Row],[Electricity]])</f>
        <v>132418.66999999998</v>
      </c>
      <c r="F1038" t="s">
        <v>17</v>
      </c>
      <c r="G1038">
        <v>2018</v>
      </c>
      <c r="H1038" t="s">
        <v>35</v>
      </c>
      <c r="I1038" t="s">
        <v>18</v>
      </c>
      <c r="J1038" t="s">
        <v>142</v>
      </c>
      <c r="K1038">
        <v>1767</v>
      </c>
    </row>
    <row r="1039" spans="1:11" x14ac:dyDescent="0.35">
      <c r="A1039" t="s">
        <v>16</v>
      </c>
      <c r="B1039">
        <v>118794.48</v>
      </c>
      <c r="C1039">
        <v>1767</v>
      </c>
      <c r="D1039">
        <v>11857.19</v>
      </c>
      <c r="E1039">
        <f>SUM(energy_project_total_consumption__3[[#This Row],[Water]]+energy_project_total_consumption__3[[#This Row],[Gas]]+energy_project_total_consumption__3[[#This Row],[Electricity]])</f>
        <v>132418.66999999998</v>
      </c>
      <c r="F1039" t="s">
        <v>17</v>
      </c>
      <c r="G1039">
        <v>2018</v>
      </c>
      <c r="H1039" t="s">
        <v>35</v>
      </c>
      <c r="I1039" t="s">
        <v>18</v>
      </c>
      <c r="J1039" t="s">
        <v>143</v>
      </c>
      <c r="K1039">
        <v>11857.19</v>
      </c>
    </row>
    <row r="1040" spans="1:11" x14ac:dyDescent="0.35">
      <c r="A1040" t="s">
        <v>19</v>
      </c>
      <c r="B1040">
        <v>71832.89</v>
      </c>
      <c r="C1040">
        <v>1480.87</v>
      </c>
      <c r="D1040">
        <v>13047.28</v>
      </c>
      <c r="E1040">
        <f>SUM(energy_project_total_consumption__3[[#This Row],[Water]]+energy_project_total_consumption__3[[#This Row],[Gas]]+energy_project_total_consumption__3[[#This Row],[Electricity]])</f>
        <v>86361.04</v>
      </c>
      <c r="F1040" t="s">
        <v>20</v>
      </c>
      <c r="G1040">
        <v>2018</v>
      </c>
      <c r="H1040" t="s">
        <v>35</v>
      </c>
      <c r="I1040" t="s">
        <v>21</v>
      </c>
      <c r="J1040" t="s">
        <v>141</v>
      </c>
      <c r="K1040">
        <v>71832.89</v>
      </c>
    </row>
    <row r="1041" spans="1:11" x14ac:dyDescent="0.35">
      <c r="A1041" t="s">
        <v>19</v>
      </c>
      <c r="B1041">
        <v>71832.89</v>
      </c>
      <c r="C1041">
        <v>1480.87</v>
      </c>
      <c r="D1041">
        <v>13047.28</v>
      </c>
      <c r="E1041">
        <f>SUM(energy_project_total_consumption__3[[#This Row],[Water]]+energy_project_total_consumption__3[[#This Row],[Gas]]+energy_project_total_consumption__3[[#This Row],[Electricity]])</f>
        <v>86361.04</v>
      </c>
      <c r="F1041" t="s">
        <v>20</v>
      </c>
      <c r="G1041">
        <v>2018</v>
      </c>
      <c r="H1041" t="s">
        <v>35</v>
      </c>
      <c r="I1041" t="s">
        <v>21</v>
      </c>
      <c r="J1041" t="s">
        <v>142</v>
      </c>
      <c r="K1041">
        <v>1480.87</v>
      </c>
    </row>
    <row r="1042" spans="1:11" x14ac:dyDescent="0.35">
      <c r="A1042" t="s">
        <v>19</v>
      </c>
      <c r="B1042">
        <v>71832.89</v>
      </c>
      <c r="C1042">
        <v>1480.87</v>
      </c>
      <c r="D1042">
        <v>13047.28</v>
      </c>
      <c r="E1042">
        <f>SUM(energy_project_total_consumption__3[[#This Row],[Water]]+energy_project_total_consumption__3[[#This Row],[Gas]]+energy_project_total_consumption__3[[#This Row],[Electricity]])</f>
        <v>86361.04</v>
      </c>
      <c r="F1042" t="s">
        <v>20</v>
      </c>
      <c r="G1042">
        <v>2018</v>
      </c>
      <c r="H1042" t="s">
        <v>35</v>
      </c>
      <c r="I1042" t="s">
        <v>21</v>
      </c>
      <c r="J1042" t="s">
        <v>143</v>
      </c>
      <c r="K1042">
        <v>13047.28</v>
      </c>
    </row>
    <row r="1043" spans="1:11" x14ac:dyDescent="0.35">
      <c r="A1043" t="s">
        <v>22</v>
      </c>
      <c r="B1043">
        <v>153755.35</v>
      </c>
      <c r="C1043">
        <v>2033.91</v>
      </c>
      <c r="D1043">
        <v>16828.349999999999</v>
      </c>
      <c r="E1043">
        <f>SUM(energy_project_total_consumption__3[[#This Row],[Water]]+energy_project_total_consumption__3[[#This Row],[Gas]]+energy_project_total_consumption__3[[#This Row],[Electricity]])</f>
        <v>172617.61000000002</v>
      </c>
      <c r="F1043" t="s">
        <v>23</v>
      </c>
      <c r="G1043">
        <v>2018</v>
      </c>
      <c r="H1043" t="s">
        <v>35</v>
      </c>
      <c r="I1043" t="s">
        <v>24</v>
      </c>
      <c r="J1043" t="s">
        <v>141</v>
      </c>
      <c r="K1043">
        <v>153755.35</v>
      </c>
    </row>
    <row r="1044" spans="1:11" x14ac:dyDescent="0.35">
      <c r="A1044" t="s">
        <v>22</v>
      </c>
      <c r="B1044">
        <v>153755.35</v>
      </c>
      <c r="C1044">
        <v>2033.91</v>
      </c>
      <c r="D1044">
        <v>16828.349999999999</v>
      </c>
      <c r="E1044">
        <f>SUM(energy_project_total_consumption__3[[#This Row],[Water]]+energy_project_total_consumption__3[[#This Row],[Gas]]+energy_project_total_consumption__3[[#This Row],[Electricity]])</f>
        <v>172617.61000000002</v>
      </c>
      <c r="F1044" t="s">
        <v>23</v>
      </c>
      <c r="G1044">
        <v>2018</v>
      </c>
      <c r="H1044" t="s">
        <v>35</v>
      </c>
      <c r="I1044" t="s">
        <v>24</v>
      </c>
      <c r="J1044" t="s">
        <v>142</v>
      </c>
      <c r="K1044">
        <v>2033.91</v>
      </c>
    </row>
    <row r="1045" spans="1:11" x14ac:dyDescent="0.35">
      <c r="A1045" t="s">
        <v>22</v>
      </c>
      <c r="B1045">
        <v>153755.35</v>
      </c>
      <c r="C1045">
        <v>2033.91</v>
      </c>
      <c r="D1045">
        <v>16828.349999999999</v>
      </c>
      <c r="E1045">
        <f>SUM(energy_project_total_consumption__3[[#This Row],[Water]]+energy_project_total_consumption__3[[#This Row],[Gas]]+energy_project_total_consumption__3[[#This Row],[Electricity]])</f>
        <v>172617.61000000002</v>
      </c>
      <c r="F1045" t="s">
        <v>23</v>
      </c>
      <c r="G1045">
        <v>2018</v>
      </c>
      <c r="H1045" t="s">
        <v>35</v>
      </c>
      <c r="I1045" t="s">
        <v>24</v>
      </c>
      <c r="J1045" t="s">
        <v>143</v>
      </c>
      <c r="K1045">
        <v>16828.349999999999</v>
      </c>
    </row>
    <row r="1046" spans="1:11" x14ac:dyDescent="0.35">
      <c r="A1046" t="s">
        <v>25</v>
      </c>
      <c r="B1046">
        <v>148456.21</v>
      </c>
      <c r="C1046">
        <v>1570.15</v>
      </c>
      <c r="D1046">
        <v>14757.55</v>
      </c>
      <c r="E1046">
        <f>SUM(energy_project_total_consumption__3[[#This Row],[Water]]+energy_project_total_consumption__3[[#This Row],[Gas]]+energy_project_total_consumption__3[[#This Row],[Electricity]])</f>
        <v>164783.90999999997</v>
      </c>
      <c r="F1046" t="s">
        <v>17</v>
      </c>
      <c r="G1046">
        <v>2018</v>
      </c>
      <c r="H1046" t="s">
        <v>35</v>
      </c>
      <c r="I1046" t="s">
        <v>18</v>
      </c>
      <c r="J1046" t="s">
        <v>141</v>
      </c>
      <c r="K1046">
        <v>148456.21</v>
      </c>
    </row>
    <row r="1047" spans="1:11" x14ac:dyDescent="0.35">
      <c r="A1047" t="s">
        <v>25</v>
      </c>
      <c r="B1047">
        <v>148456.21</v>
      </c>
      <c r="C1047">
        <v>1570.15</v>
      </c>
      <c r="D1047">
        <v>14757.55</v>
      </c>
      <c r="E1047">
        <f>SUM(energy_project_total_consumption__3[[#This Row],[Water]]+energy_project_total_consumption__3[[#This Row],[Gas]]+energy_project_total_consumption__3[[#This Row],[Electricity]])</f>
        <v>164783.90999999997</v>
      </c>
      <c r="F1047" t="s">
        <v>17</v>
      </c>
      <c r="G1047">
        <v>2018</v>
      </c>
      <c r="H1047" t="s">
        <v>35</v>
      </c>
      <c r="I1047" t="s">
        <v>18</v>
      </c>
      <c r="J1047" t="s">
        <v>142</v>
      </c>
      <c r="K1047">
        <v>1570.15</v>
      </c>
    </row>
    <row r="1048" spans="1:11" x14ac:dyDescent="0.35">
      <c r="A1048" t="s">
        <v>25</v>
      </c>
      <c r="B1048">
        <v>148456.21</v>
      </c>
      <c r="C1048">
        <v>1570.15</v>
      </c>
      <c r="D1048">
        <v>14757.55</v>
      </c>
      <c r="E1048">
        <f>SUM(energy_project_total_consumption__3[[#This Row],[Water]]+energy_project_total_consumption__3[[#This Row],[Gas]]+energy_project_total_consumption__3[[#This Row],[Electricity]])</f>
        <v>164783.90999999997</v>
      </c>
      <c r="F1048" t="s">
        <v>17</v>
      </c>
      <c r="G1048">
        <v>2018</v>
      </c>
      <c r="H1048" t="s">
        <v>35</v>
      </c>
      <c r="I1048" t="s">
        <v>18</v>
      </c>
      <c r="J1048" t="s">
        <v>143</v>
      </c>
      <c r="K1048">
        <v>14757.55</v>
      </c>
    </row>
    <row r="1049" spans="1:11" x14ac:dyDescent="0.35">
      <c r="A1049" t="s">
        <v>26</v>
      </c>
      <c r="B1049">
        <v>125881.7</v>
      </c>
      <c r="C1049">
        <v>2085.9899999999998</v>
      </c>
      <c r="D1049">
        <v>10011.76</v>
      </c>
      <c r="E1049">
        <f>SUM(energy_project_total_consumption__3[[#This Row],[Water]]+energy_project_total_consumption__3[[#This Row],[Gas]]+energy_project_total_consumption__3[[#This Row],[Electricity]])</f>
        <v>137979.45000000001</v>
      </c>
      <c r="F1049" t="s">
        <v>17</v>
      </c>
      <c r="G1049">
        <v>2018</v>
      </c>
      <c r="H1049" t="s">
        <v>35</v>
      </c>
      <c r="I1049" t="s">
        <v>18</v>
      </c>
      <c r="J1049" t="s">
        <v>141</v>
      </c>
      <c r="K1049">
        <v>125881.7</v>
      </c>
    </row>
    <row r="1050" spans="1:11" x14ac:dyDescent="0.35">
      <c r="A1050" t="s">
        <v>26</v>
      </c>
      <c r="B1050">
        <v>125881.7</v>
      </c>
      <c r="C1050">
        <v>2085.9899999999998</v>
      </c>
      <c r="D1050">
        <v>10011.76</v>
      </c>
      <c r="E1050">
        <f>SUM(energy_project_total_consumption__3[[#This Row],[Water]]+energy_project_total_consumption__3[[#This Row],[Gas]]+energy_project_total_consumption__3[[#This Row],[Electricity]])</f>
        <v>137979.45000000001</v>
      </c>
      <c r="F1050" t="s">
        <v>17</v>
      </c>
      <c r="G1050">
        <v>2018</v>
      </c>
      <c r="H1050" t="s">
        <v>35</v>
      </c>
      <c r="I1050" t="s">
        <v>18</v>
      </c>
      <c r="J1050" t="s">
        <v>142</v>
      </c>
      <c r="K1050">
        <v>2085.9899999999998</v>
      </c>
    </row>
    <row r="1051" spans="1:11" x14ac:dyDescent="0.35">
      <c r="A1051" t="s">
        <v>26</v>
      </c>
      <c r="B1051">
        <v>125881.7</v>
      </c>
      <c r="C1051">
        <v>2085.9899999999998</v>
      </c>
      <c r="D1051">
        <v>10011.76</v>
      </c>
      <c r="E1051">
        <f>SUM(energy_project_total_consumption__3[[#This Row],[Water]]+energy_project_total_consumption__3[[#This Row],[Gas]]+energy_project_total_consumption__3[[#This Row],[Electricity]])</f>
        <v>137979.45000000001</v>
      </c>
      <c r="F1051" t="s">
        <v>17</v>
      </c>
      <c r="G1051">
        <v>2018</v>
      </c>
      <c r="H1051" t="s">
        <v>35</v>
      </c>
      <c r="I1051" t="s">
        <v>18</v>
      </c>
      <c r="J1051" t="s">
        <v>143</v>
      </c>
      <c r="K1051">
        <v>10011.76</v>
      </c>
    </row>
    <row r="1052" spans="1:11" x14ac:dyDescent="0.35">
      <c r="A1052" t="s">
        <v>27</v>
      </c>
      <c r="B1052">
        <v>82138.84</v>
      </c>
      <c r="C1052">
        <v>1707.17</v>
      </c>
      <c r="D1052">
        <v>12102.71</v>
      </c>
      <c r="E1052">
        <f>SUM(energy_project_total_consumption__3[[#This Row],[Water]]+energy_project_total_consumption__3[[#This Row],[Gas]]+energy_project_total_consumption__3[[#This Row],[Electricity]])</f>
        <v>95948.72</v>
      </c>
      <c r="F1052" t="s">
        <v>14</v>
      </c>
      <c r="G1052">
        <v>2018</v>
      </c>
      <c r="H1052" t="s">
        <v>35</v>
      </c>
      <c r="I1052" t="s">
        <v>15</v>
      </c>
      <c r="J1052" t="s">
        <v>141</v>
      </c>
      <c r="K1052">
        <v>82138.84</v>
      </c>
    </row>
    <row r="1053" spans="1:11" x14ac:dyDescent="0.35">
      <c r="A1053" t="s">
        <v>27</v>
      </c>
      <c r="B1053">
        <v>82138.84</v>
      </c>
      <c r="C1053">
        <v>1707.17</v>
      </c>
      <c r="D1053">
        <v>12102.71</v>
      </c>
      <c r="E1053">
        <f>SUM(energy_project_total_consumption__3[[#This Row],[Water]]+energy_project_total_consumption__3[[#This Row],[Gas]]+energy_project_total_consumption__3[[#This Row],[Electricity]])</f>
        <v>95948.72</v>
      </c>
      <c r="F1053" t="s">
        <v>14</v>
      </c>
      <c r="G1053">
        <v>2018</v>
      </c>
      <c r="H1053" t="s">
        <v>35</v>
      </c>
      <c r="I1053" t="s">
        <v>15</v>
      </c>
      <c r="J1053" t="s">
        <v>142</v>
      </c>
      <c r="K1053">
        <v>1707.17</v>
      </c>
    </row>
    <row r="1054" spans="1:11" x14ac:dyDescent="0.35">
      <c r="A1054" t="s">
        <v>27</v>
      </c>
      <c r="B1054">
        <v>82138.84</v>
      </c>
      <c r="C1054">
        <v>1707.17</v>
      </c>
      <c r="D1054">
        <v>12102.71</v>
      </c>
      <c r="E1054">
        <f>SUM(energy_project_total_consumption__3[[#This Row],[Water]]+energy_project_total_consumption__3[[#This Row],[Gas]]+energy_project_total_consumption__3[[#This Row],[Electricity]])</f>
        <v>95948.72</v>
      </c>
      <c r="F1054" t="s">
        <v>14</v>
      </c>
      <c r="G1054">
        <v>2018</v>
      </c>
      <c r="H1054" t="s">
        <v>35</v>
      </c>
      <c r="I1054" t="s">
        <v>15</v>
      </c>
      <c r="J1054" t="s">
        <v>143</v>
      </c>
      <c r="K1054">
        <v>12102.71</v>
      </c>
    </row>
    <row r="1055" spans="1:11" x14ac:dyDescent="0.35">
      <c r="A1055" t="s">
        <v>28</v>
      </c>
      <c r="B1055">
        <v>108106.92</v>
      </c>
      <c r="C1055">
        <v>1220.47</v>
      </c>
      <c r="D1055">
        <v>11776.59</v>
      </c>
      <c r="E1055">
        <f>SUM(energy_project_total_consumption__3[[#This Row],[Water]]+energy_project_total_consumption__3[[#This Row],[Gas]]+energy_project_total_consumption__3[[#This Row],[Electricity]])</f>
        <v>121103.98</v>
      </c>
      <c r="F1055" t="s">
        <v>14</v>
      </c>
      <c r="G1055">
        <v>2018</v>
      </c>
      <c r="H1055" t="s">
        <v>35</v>
      </c>
      <c r="I1055" t="s">
        <v>15</v>
      </c>
      <c r="J1055" t="s">
        <v>141</v>
      </c>
      <c r="K1055">
        <v>108106.92</v>
      </c>
    </row>
    <row r="1056" spans="1:11" x14ac:dyDescent="0.35">
      <c r="A1056" t="s">
        <v>28</v>
      </c>
      <c r="B1056">
        <v>108106.92</v>
      </c>
      <c r="C1056">
        <v>1220.47</v>
      </c>
      <c r="D1056">
        <v>11776.59</v>
      </c>
      <c r="E1056">
        <f>SUM(energy_project_total_consumption__3[[#This Row],[Water]]+energy_project_total_consumption__3[[#This Row],[Gas]]+energy_project_total_consumption__3[[#This Row],[Electricity]])</f>
        <v>121103.98</v>
      </c>
      <c r="F1056" t="s">
        <v>14</v>
      </c>
      <c r="G1056">
        <v>2018</v>
      </c>
      <c r="H1056" t="s">
        <v>35</v>
      </c>
      <c r="I1056" t="s">
        <v>15</v>
      </c>
      <c r="J1056" t="s">
        <v>142</v>
      </c>
      <c r="K1056">
        <v>1220.47</v>
      </c>
    </row>
    <row r="1057" spans="1:11" x14ac:dyDescent="0.35">
      <c r="A1057" t="s">
        <v>28</v>
      </c>
      <c r="B1057">
        <v>108106.92</v>
      </c>
      <c r="C1057">
        <v>1220.47</v>
      </c>
      <c r="D1057">
        <v>11776.59</v>
      </c>
      <c r="E1057">
        <f>SUM(energy_project_total_consumption__3[[#This Row],[Water]]+energy_project_total_consumption__3[[#This Row],[Gas]]+energy_project_total_consumption__3[[#This Row],[Electricity]])</f>
        <v>121103.98</v>
      </c>
      <c r="F1057" t="s">
        <v>14</v>
      </c>
      <c r="G1057">
        <v>2018</v>
      </c>
      <c r="H1057" t="s">
        <v>35</v>
      </c>
      <c r="I1057" t="s">
        <v>15</v>
      </c>
      <c r="J1057" t="s">
        <v>143</v>
      </c>
      <c r="K1057">
        <v>11776.59</v>
      </c>
    </row>
    <row r="1058" spans="1:11" x14ac:dyDescent="0.35">
      <c r="A1058" t="s">
        <v>8</v>
      </c>
      <c r="B1058">
        <v>104771.32</v>
      </c>
      <c r="C1058">
        <v>1426</v>
      </c>
      <c r="D1058">
        <v>15008.34</v>
      </c>
      <c r="E1058">
        <f>SUM(energy_project_total_consumption__3[[#This Row],[Water]]+energy_project_total_consumption__3[[#This Row],[Gas]]+energy_project_total_consumption__3[[#This Row],[Electricity]])</f>
        <v>121205.66</v>
      </c>
      <c r="F1058" t="s">
        <v>9</v>
      </c>
      <c r="G1058">
        <v>2018</v>
      </c>
      <c r="H1058" t="s">
        <v>36</v>
      </c>
      <c r="I1058" t="s">
        <v>9</v>
      </c>
      <c r="J1058" t="s">
        <v>141</v>
      </c>
      <c r="K1058">
        <v>104771.32</v>
      </c>
    </row>
    <row r="1059" spans="1:11" x14ac:dyDescent="0.35">
      <c r="A1059" t="s">
        <v>8</v>
      </c>
      <c r="B1059">
        <v>104771.32</v>
      </c>
      <c r="C1059">
        <v>1426</v>
      </c>
      <c r="D1059">
        <v>15008.34</v>
      </c>
      <c r="E1059">
        <f>SUM(energy_project_total_consumption__3[[#This Row],[Water]]+energy_project_total_consumption__3[[#This Row],[Gas]]+energy_project_total_consumption__3[[#This Row],[Electricity]])</f>
        <v>121205.66</v>
      </c>
      <c r="F1059" t="s">
        <v>9</v>
      </c>
      <c r="G1059">
        <v>2018</v>
      </c>
      <c r="H1059" t="s">
        <v>36</v>
      </c>
      <c r="I1059" t="s">
        <v>9</v>
      </c>
      <c r="J1059" t="s">
        <v>142</v>
      </c>
      <c r="K1059">
        <v>1426</v>
      </c>
    </row>
    <row r="1060" spans="1:11" x14ac:dyDescent="0.35">
      <c r="A1060" t="s">
        <v>8</v>
      </c>
      <c r="B1060">
        <v>104771.32</v>
      </c>
      <c r="C1060">
        <v>1426</v>
      </c>
      <c r="D1060">
        <v>15008.34</v>
      </c>
      <c r="E1060">
        <f>SUM(energy_project_total_consumption__3[[#This Row],[Water]]+energy_project_total_consumption__3[[#This Row],[Gas]]+energy_project_total_consumption__3[[#This Row],[Electricity]])</f>
        <v>121205.66</v>
      </c>
      <c r="F1060" t="s">
        <v>9</v>
      </c>
      <c r="G1060">
        <v>2018</v>
      </c>
      <c r="H1060" t="s">
        <v>36</v>
      </c>
      <c r="I1060" t="s">
        <v>9</v>
      </c>
      <c r="J1060" t="s">
        <v>143</v>
      </c>
      <c r="K1060">
        <v>15008.34</v>
      </c>
    </row>
    <row r="1061" spans="1:11" x14ac:dyDescent="0.35">
      <c r="A1061" t="s">
        <v>11</v>
      </c>
      <c r="B1061">
        <v>106342.71</v>
      </c>
      <c r="C1061">
        <v>1848.84</v>
      </c>
      <c r="D1061">
        <v>11128.07</v>
      </c>
      <c r="E1061">
        <f>SUM(energy_project_total_consumption__3[[#This Row],[Water]]+energy_project_total_consumption__3[[#This Row],[Gas]]+energy_project_total_consumption__3[[#This Row],[Electricity]])</f>
        <v>119319.62</v>
      </c>
      <c r="F1061" t="s">
        <v>9</v>
      </c>
      <c r="G1061">
        <v>2018</v>
      </c>
      <c r="H1061" t="s">
        <v>36</v>
      </c>
      <c r="I1061" t="s">
        <v>9</v>
      </c>
      <c r="J1061" t="s">
        <v>141</v>
      </c>
      <c r="K1061">
        <v>106342.71</v>
      </c>
    </row>
    <row r="1062" spans="1:11" x14ac:dyDescent="0.35">
      <c r="A1062" t="s">
        <v>11</v>
      </c>
      <c r="B1062">
        <v>106342.71</v>
      </c>
      <c r="C1062">
        <v>1848.84</v>
      </c>
      <c r="D1062">
        <v>11128.07</v>
      </c>
      <c r="E1062">
        <f>SUM(energy_project_total_consumption__3[[#This Row],[Water]]+energy_project_total_consumption__3[[#This Row],[Gas]]+energy_project_total_consumption__3[[#This Row],[Electricity]])</f>
        <v>119319.62</v>
      </c>
      <c r="F1062" t="s">
        <v>9</v>
      </c>
      <c r="G1062">
        <v>2018</v>
      </c>
      <c r="H1062" t="s">
        <v>36</v>
      </c>
      <c r="I1062" t="s">
        <v>9</v>
      </c>
      <c r="J1062" t="s">
        <v>142</v>
      </c>
      <c r="K1062">
        <v>1848.84</v>
      </c>
    </row>
    <row r="1063" spans="1:11" x14ac:dyDescent="0.35">
      <c r="A1063" t="s">
        <v>11</v>
      </c>
      <c r="B1063">
        <v>106342.71</v>
      </c>
      <c r="C1063">
        <v>1848.84</v>
      </c>
      <c r="D1063">
        <v>11128.07</v>
      </c>
      <c r="E1063">
        <f>SUM(energy_project_total_consumption__3[[#This Row],[Water]]+energy_project_total_consumption__3[[#This Row],[Gas]]+energy_project_total_consumption__3[[#This Row],[Electricity]])</f>
        <v>119319.62</v>
      </c>
      <c r="F1063" t="s">
        <v>9</v>
      </c>
      <c r="G1063">
        <v>2018</v>
      </c>
      <c r="H1063" t="s">
        <v>36</v>
      </c>
      <c r="I1063" t="s">
        <v>9</v>
      </c>
      <c r="J1063" t="s">
        <v>143</v>
      </c>
      <c r="K1063">
        <v>11128.07</v>
      </c>
    </row>
    <row r="1064" spans="1:11" x14ac:dyDescent="0.35">
      <c r="A1064" t="s">
        <v>12</v>
      </c>
      <c r="B1064">
        <v>106568.7</v>
      </c>
      <c r="C1064">
        <v>1477.15</v>
      </c>
      <c r="D1064">
        <v>12161.92</v>
      </c>
      <c r="E1064">
        <f>SUM(energy_project_total_consumption__3[[#This Row],[Water]]+energy_project_total_consumption__3[[#This Row],[Gas]]+energy_project_total_consumption__3[[#This Row],[Electricity]])</f>
        <v>120207.76999999999</v>
      </c>
      <c r="F1064" t="s">
        <v>9</v>
      </c>
      <c r="G1064">
        <v>2018</v>
      </c>
      <c r="H1064" t="s">
        <v>36</v>
      </c>
      <c r="I1064" t="s">
        <v>9</v>
      </c>
      <c r="J1064" t="s">
        <v>141</v>
      </c>
      <c r="K1064">
        <v>106568.7</v>
      </c>
    </row>
    <row r="1065" spans="1:11" x14ac:dyDescent="0.35">
      <c r="A1065" t="s">
        <v>12</v>
      </c>
      <c r="B1065">
        <v>106568.7</v>
      </c>
      <c r="C1065">
        <v>1477.15</v>
      </c>
      <c r="D1065">
        <v>12161.92</v>
      </c>
      <c r="E1065">
        <f>SUM(energy_project_total_consumption__3[[#This Row],[Water]]+energy_project_total_consumption__3[[#This Row],[Gas]]+energy_project_total_consumption__3[[#This Row],[Electricity]])</f>
        <v>120207.76999999999</v>
      </c>
      <c r="F1065" t="s">
        <v>9</v>
      </c>
      <c r="G1065">
        <v>2018</v>
      </c>
      <c r="H1065" t="s">
        <v>36</v>
      </c>
      <c r="I1065" t="s">
        <v>9</v>
      </c>
      <c r="J1065" t="s">
        <v>142</v>
      </c>
      <c r="K1065">
        <v>1477.15</v>
      </c>
    </row>
    <row r="1066" spans="1:11" x14ac:dyDescent="0.35">
      <c r="A1066" t="s">
        <v>12</v>
      </c>
      <c r="B1066">
        <v>106568.7</v>
      </c>
      <c r="C1066">
        <v>1477.15</v>
      </c>
      <c r="D1066">
        <v>12161.92</v>
      </c>
      <c r="E1066">
        <f>SUM(energy_project_total_consumption__3[[#This Row],[Water]]+energy_project_total_consumption__3[[#This Row],[Gas]]+energy_project_total_consumption__3[[#This Row],[Electricity]])</f>
        <v>120207.76999999999</v>
      </c>
      <c r="F1066" t="s">
        <v>9</v>
      </c>
      <c r="G1066">
        <v>2018</v>
      </c>
      <c r="H1066" t="s">
        <v>36</v>
      </c>
      <c r="I1066" t="s">
        <v>9</v>
      </c>
      <c r="J1066" t="s">
        <v>143</v>
      </c>
      <c r="K1066">
        <v>12161.92</v>
      </c>
    </row>
    <row r="1067" spans="1:11" x14ac:dyDescent="0.35">
      <c r="A1067" t="s">
        <v>13</v>
      </c>
      <c r="B1067">
        <v>136383.26</v>
      </c>
      <c r="C1067">
        <v>1343.23</v>
      </c>
      <c r="D1067">
        <v>16934.060000000001</v>
      </c>
      <c r="E1067">
        <f>SUM(energy_project_total_consumption__3[[#This Row],[Water]]+energy_project_total_consumption__3[[#This Row],[Gas]]+energy_project_total_consumption__3[[#This Row],[Electricity]])</f>
        <v>154660.55000000002</v>
      </c>
      <c r="F1067" t="s">
        <v>14</v>
      </c>
      <c r="G1067">
        <v>2018</v>
      </c>
      <c r="H1067" t="s">
        <v>36</v>
      </c>
      <c r="I1067" t="s">
        <v>15</v>
      </c>
      <c r="J1067" t="s">
        <v>141</v>
      </c>
      <c r="K1067">
        <v>136383.26</v>
      </c>
    </row>
    <row r="1068" spans="1:11" x14ac:dyDescent="0.35">
      <c r="A1068" t="s">
        <v>13</v>
      </c>
      <c r="B1068">
        <v>136383.26</v>
      </c>
      <c r="C1068">
        <v>1343.23</v>
      </c>
      <c r="D1068">
        <v>16934.060000000001</v>
      </c>
      <c r="E1068">
        <f>SUM(energy_project_total_consumption__3[[#This Row],[Water]]+energy_project_total_consumption__3[[#This Row],[Gas]]+energy_project_total_consumption__3[[#This Row],[Electricity]])</f>
        <v>154660.55000000002</v>
      </c>
      <c r="F1068" t="s">
        <v>14</v>
      </c>
      <c r="G1068">
        <v>2018</v>
      </c>
      <c r="H1068" t="s">
        <v>36</v>
      </c>
      <c r="I1068" t="s">
        <v>15</v>
      </c>
      <c r="J1068" t="s">
        <v>142</v>
      </c>
      <c r="K1068">
        <v>1343.23</v>
      </c>
    </row>
    <row r="1069" spans="1:11" x14ac:dyDescent="0.35">
      <c r="A1069" t="s">
        <v>13</v>
      </c>
      <c r="B1069">
        <v>136383.26</v>
      </c>
      <c r="C1069">
        <v>1343.23</v>
      </c>
      <c r="D1069">
        <v>16934.060000000001</v>
      </c>
      <c r="E1069">
        <f>SUM(energy_project_total_consumption__3[[#This Row],[Water]]+energy_project_total_consumption__3[[#This Row],[Gas]]+energy_project_total_consumption__3[[#This Row],[Electricity]])</f>
        <v>154660.55000000002</v>
      </c>
      <c r="F1069" t="s">
        <v>14</v>
      </c>
      <c r="G1069">
        <v>2018</v>
      </c>
      <c r="H1069" t="s">
        <v>36</v>
      </c>
      <c r="I1069" t="s">
        <v>15</v>
      </c>
      <c r="J1069" t="s">
        <v>143</v>
      </c>
      <c r="K1069">
        <v>16934.060000000001</v>
      </c>
    </row>
    <row r="1070" spans="1:11" x14ac:dyDescent="0.35">
      <c r="A1070" t="s">
        <v>16</v>
      </c>
      <c r="B1070">
        <v>131417.68</v>
      </c>
      <c r="C1070">
        <v>2069.87</v>
      </c>
      <c r="D1070">
        <v>8465.7900000000009</v>
      </c>
      <c r="E1070">
        <f>SUM(energy_project_total_consumption__3[[#This Row],[Water]]+energy_project_total_consumption__3[[#This Row],[Gas]]+energy_project_total_consumption__3[[#This Row],[Electricity]])</f>
        <v>141953.34</v>
      </c>
      <c r="F1070" t="s">
        <v>17</v>
      </c>
      <c r="G1070">
        <v>2018</v>
      </c>
      <c r="H1070" t="s">
        <v>36</v>
      </c>
      <c r="I1070" t="s">
        <v>18</v>
      </c>
      <c r="J1070" t="s">
        <v>141</v>
      </c>
      <c r="K1070">
        <v>131417.68</v>
      </c>
    </row>
    <row r="1071" spans="1:11" x14ac:dyDescent="0.35">
      <c r="A1071" t="s">
        <v>16</v>
      </c>
      <c r="B1071">
        <v>131417.68</v>
      </c>
      <c r="C1071">
        <v>2069.87</v>
      </c>
      <c r="D1071">
        <v>8465.7900000000009</v>
      </c>
      <c r="E1071">
        <f>SUM(energy_project_total_consumption__3[[#This Row],[Water]]+energy_project_total_consumption__3[[#This Row],[Gas]]+energy_project_total_consumption__3[[#This Row],[Electricity]])</f>
        <v>141953.34</v>
      </c>
      <c r="F1071" t="s">
        <v>17</v>
      </c>
      <c r="G1071">
        <v>2018</v>
      </c>
      <c r="H1071" t="s">
        <v>36</v>
      </c>
      <c r="I1071" t="s">
        <v>18</v>
      </c>
      <c r="J1071" t="s">
        <v>142</v>
      </c>
      <c r="K1071">
        <v>2069.87</v>
      </c>
    </row>
    <row r="1072" spans="1:11" x14ac:dyDescent="0.35">
      <c r="A1072" t="s">
        <v>16</v>
      </c>
      <c r="B1072">
        <v>131417.68</v>
      </c>
      <c r="C1072">
        <v>2069.87</v>
      </c>
      <c r="D1072">
        <v>8465.7900000000009</v>
      </c>
      <c r="E1072">
        <f>SUM(energy_project_total_consumption__3[[#This Row],[Water]]+energy_project_total_consumption__3[[#This Row],[Gas]]+energy_project_total_consumption__3[[#This Row],[Electricity]])</f>
        <v>141953.34</v>
      </c>
      <c r="F1072" t="s">
        <v>17</v>
      </c>
      <c r="G1072">
        <v>2018</v>
      </c>
      <c r="H1072" t="s">
        <v>36</v>
      </c>
      <c r="I1072" t="s">
        <v>18</v>
      </c>
      <c r="J1072" t="s">
        <v>143</v>
      </c>
      <c r="K1072">
        <v>8465.7900000000009</v>
      </c>
    </row>
    <row r="1073" spans="1:11" x14ac:dyDescent="0.35">
      <c r="A1073" t="s">
        <v>19</v>
      </c>
      <c r="B1073">
        <v>127199.2</v>
      </c>
      <c r="C1073">
        <v>1751.81</v>
      </c>
      <c r="D1073">
        <v>10436.459999999999</v>
      </c>
      <c r="E1073">
        <f>SUM(energy_project_total_consumption__3[[#This Row],[Water]]+energy_project_total_consumption__3[[#This Row],[Gas]]+energy_project_total_consumption__3[[#This Row],[Electricity]])</f>
        <v>139387.47</v>
      </c>
      <c r="F1073" t="s">
        <v>20</v>
      </c>
      <c r="G1073">
        <v>2018</v>
      </c>
      <c r="H1073" t="s">
        <v>36</v>
      </c>
      <c r="I1073" t="s">
        <v>21</v>
      </c>
      <c r="J1073" t="s">
        <v>141</v>
      </c>
      <c r="K1073">
        <v>127199.2</v>
      </c>
    </row>
    <row r="1074" spans="1:11" x14ac:dyDescent="0.35">
      <c r="A1074" t="s">
        <v>19</v>
      </c>
      <c r="B1074">
        <v>127199.2</v>
      </c>
      <c r="C1074">
        <v>1751.81</v>
      </c>
      <c r="D1074">
        <v>10436.459999999999</v>
      </c>
      <c r="E1074">
        <f>SUM(energy_project_total_consumption__3[[#This Row],[Water]]+energy_project_total_consumption__3[[#This Row],[Gas]]+energy_project_total_consumption__3[[#This Row],[Electricity]])</f>
        <v>139387.47</v>
      </c>
      <c r="F1074" t="s">
        <v>20</v>
      </c>
      <c r="G1074">
        <v>2018</v>
      </c>
      <c r="H1074" t="s">
        <v>36</v>
      </c>
      <c r="I1074" t="s">
        <v>21</v>
      </c>
      <c r="J1074" t="s">
        <v>142</v>
      </c>
      <c r="K1074">
        <v>1751.81</v>
      </c>
    </row>
    <row r="1075" spans="1:11" x14ac:dyDescent="0.35">
      <c r="A1075" t="s">
        <v>19</v>
      </c>
      <c r="B1075">
        <v>127199.2</v>
      </c>
      <c r="C1075">
        <v>1751.81</v>
      </c>
      <c r="D1075">
        <v>10436.459999999999</v>
      </c>
      <c r="E1075">
        <f>SUM(energy_project_total_consumption__3[[#This Row],[Water]]+energy_project_total_consumption__3[[#This Row],[Gas]]+energy_project_total_consumption__3[[#This Row],[Electricity]])</f>
        <v>139387.47</v>
      </c>
      <c r="F1075" t="s">
        <v>20</v>
      </c>
      <c r="G1075">
        <v>2018</v>
      </c>
      <c r="H1075" t="s">
        <v>36</v>
      </c>
      <c r="I1075" t="s">
        <v>21</v>
      </c>
      <c r="J1075" t="s">
        <v>143</v>
      </c>
      <c r="K1075">
        <v>10436.459999999999</v>
      </c>
    </row>
    <row r="1076" spans="1:11" x14ac:dyDescent="0.35">
      <c r="A1076" t="s">
        <v>22</v>
      </c>
      <c r="B1076">
        <v>64972.28</v>
      </c>
      <c r="C1076">
        <v>1761.42</v>
      </c>
      <c r="D1076">
        <v>14335.02</v>
      </c>
      <c r="E1076">
        <f>SUM(energy_project_total_consumption__3[[#This Row],[Water]]+energy_project_total_consumption__3[[#This Row],[Gas]]+energy_project_total_consumption__3[[#This Row],[Electricity]])</f>
        <v>81068.72</v>
      </c>
      <c r="F1076" t="s">
        <v>23</v>
      </c>
      <c r="G1076">
        <v>2018</v>
      </c>
      <c r="H1076" t="s">
        <v>36</v>
      </c>
      <c r="I1076" t="s">
        <v>24</v>
      </c>
      <c r="J1076" t="s">
        <v>141</v>
      </c>
      <c r="K1076">
        <v>64972.28</v>
      </c>
    </row>
    <row r="1077" spans="1:11" x14ac:dyDescent="0.35">
      <c r="A1077" t="s">
        <v>22</v>
      </c>
      <c r="B1077">
        <v>64972.28</v>
      </c>
      <c r="C1077">
        <v>1761.42</v>
      </c>
      <c r="D1077">
        <v>14335.02</v>
      </c>
      <c r="E1077">
        <f>SUM(energy_project_total_consumption__3[[#This Row],[Water]]+energy_project_total_consumption__3[[#This Row],[Gas]]+energy_project_total_consumption__3[[#This Row],[Electricity]])</f>
        <v>81068.72</v>
      </c>
      <c r="F1077" t="s">
        <v>23</v>
      </c>
      <c r="G1077">
        <v>2018</v>
      </c>
      <c r="H1077" t="s">
        <v>36</v>
      </c>
      <c r="I1077" t="s">
        <v>24</v>
      </c>
      <c r="J1077" t="s">
        <v>142</v>
      </c>
      <c r="K1077">
        <v>1761.42</v>
      </c>
    </row>
    <row r="1078" spans="1:11" x14ac:dyDescent="0.35">
      <c r="A1078" t="s">
        <v>22</v>
      </c>
      <c r="B1078">
        <v>64972.28</v>
      </c>
      <c r="C1078">
        <v>1761.42</v>
      </c>
      <c r="D1078">
        <v>14335.02</v>
      </c>
      <c r="E1078">
        <f>SUM(energy_project_total_consumption__3[[#This Row],[Water]]+energy_project_total_consumption__3[[#This Row],[Gas]]+energy_project_total_consumption__3[[#This Row],[Electricity]])</f>
        <v>81068.72</v>
      </c>
      <c r="F1078" t="s">
        <v>23</v>
      </c>
      <c r="G1078">
        <v>2018</v>
      </c>
      <c r="H1078" t="s">
        <v>36</v>
      </c>
      <c r="I1078" t="s">
        <v>24</v>
      </c>
      <c r="J1078" t="s">
        <v>143</v>
      </c>
      <c r="K1078">
        <v>14335.02</v>
      </c>
    </row>
    <row r="1079" spans="1:11" x14ac:dyDescent="0.35">
      <c r="A1079" t="s">
        <v>25</v>
      </c>
      <c r="B1079">
        <v>66760.36</v>
      </c>
      <c r="C1079">
        <v>1431.27</v>
      </c>
      <c r="D1079">
        <v>11307.87</v>
      </c>
      <c r="E1079">
        <f>SUM(energy_project_total_consumption__3[[#This Row],[Water]]+energy_project_total_consumption__3[[#This Row],[Gas]]+energy_project_total_consumption__3[[#This Row],[Electricity]])</f>
        <v>79499.5</v>
      </c>
      <c r="F1079" t="s">
        <v>17</v>
      </c>
      <c r="G1079">
        <v>2018</v>
      </c>
      <c r="H1079" t="s">
        <v>36</v>
      </c>
      <c r="I1079" t="s">
        <v>18</v>
      </c>
      <c r="J1079" t="s">
        <v>141</v>
      </c>
      <c r="K1079">
        <v>66760.36</v>
      </c>
    </row>
    <row r="1080" spans="1:11" x14ac:dyDescent="0.35">
      <c r="A1080" t="s">
        <v>25</v>
      </c>
      <c r="B1080">
        <v>66760.36</v>
      </c>
      <c r="C1080">
        <v>1431.27</v>
      </c>
      <c r="D1080">
        <v>11307.87</v>
      </c>
      <c r="E1080">
        <f>SUM(energy_project_total_consumption__3[[#This Row],[Water]]+energy_project_total_consumption__3[[#This Row],[Gas]]+energy_project_total_consumption__3[[#This Row],[Electricity]])</f>
        <v>79499.5</v>
      </c>
      <c r="F1080" t="s">
        <v>17</v>
      </c>
      <c r="G1080">
        <v>2018</v>
      </c>
      <c r="H1080" t="s">
        <v>36</v>
      </c>
      <c r="I1080" t="s">
        <v>18</v>
      </c>
      <c r="J1080" t="s">
        <v>142</v>
      </c>
      <c r="K1080">
        <v>1431.27</v>
      </c>
    </row>
    <row r="1081" spans="1:11" x14ac:dyDescent="0.35">
      <c r="A1081" t="s">
        <v>25</v>
      </c>
      <c r="B1081">
        <v>66760.36</v>
      </c>
      <c r="C1081">
        <v>1431.27</v>
      </c>
      <c r="D1081">
        <v>11307.87</v>
      </c>
      <c r="E1081">
        <f>SUM(energy_project_total_consumption__3[[#This Row],[Water]]+energy_project_total_consumption__3[[#This Row],[Gas]]+energy_project_total_consumption__3[[#This Row],[Electricity]])</f>
        <v>79499.5</v>
      </c>
      <c r="F1081" t="s">
        <v>17</v>
      </c>
      <c r="G1081">
        <v>2018</v>
      </c>
      <c r="H1081" t="s">
        <v>36</v>
      </c>
      <c r="I1081" t="s">
        <v>18</v>
      </c>
      <c r="J1081" t="s">
        <v>143</v>
      </c>
      <c r="K1081">
        <v>11307.87</v>
      </c>
    </row>
    <row r="1082" spans="1:11" x14ac:dyDescent="0.35">
      <c r="A1082" t="s">
        <v>26</v>
      </c>
      <c r="B1082">
        <v>66152.14</v>
      </c>
      <c r="C1082">
        <v>2063.98</v>
      </c>
      <c r="D1082">
        <v>13862.27</v>
      </c>
      <c r="E1082">
        <f>SUM(energy_project_total_consumption__3[[#This Row],[Water]]+energy_project_total_consumption__3[[#This Row],[Gas]]+energy_project_total_consumption__3[[#This Row],[Electricity]])</f>
        <v>82078.39</v>
      </c>
      <c r="F1082" t="s">
        <v>17</v>
      </c>
      <c r="G1082">
        <v>2018</v>
      </c>
      <c r="H1082" t="s">
        <v>36</v>
      </c>
      <c r="I1082" t="s">
        <v>18</v>
      </c>
      <c r="J1082" t="s">
        <v>141</v>
      </c>
      <c r="K1082">
        <v>66152.14</v>
      </c>
    </row>
    <row r="1083" spans="1:11" x14ac:dyDescent="0.35">
      <c r="A1083" t="s">
        <v>26</v>
      </c>
      <c r="B1083">
        <v>66152.14</v>
      </c>
      <c r="C1083">
        <v>2063.98</v>
      </c>
      <c r="D1083">
        <v>13862.27</v>
      </c>
      <c r="E1083">
        <f>SUM(energy_project_total_consumption__3[[#This Row],[Water]]+energy_project_total_consumption__3[[#This Row],[Gas]]+energy_project_total_consumption__3[[#This Row],[Electricity]])</f>
        <v>82078.39</v>
      </c>
      <c r="F1083" t="s">
        <v>17</v>
      </c>
      <c r="G1083">
        <v>2018</v>
      </c>
      <c r="H1083" t="s">
        <v>36</v>
      </c>
      <c r="I1083" t="s">
        <v>18</v>
      </c>
      <c r="J1083" t="s">
        <v>142</v>
      </c>
      <c r="K1083">
        <v>2063.98</v>
      </c>
    </row>
    <row r="1084" spans="1:11" x14ac:dyDescent="0.35">
      <c r="A1084" t="s">
        <v>26</v>
      </c>
      <c r="B1084">
        <v>66152.14</v>
      </c>
      <c r="C1084">
        <v>2063.98</v>
      </c>
      <c r="D1084">
        <v>13862.27</v>
      </c>
      <c r="E1084">
        <f>SUM(energy_project_total_consumption__3[[#This Row],[Water]]+energy_project_total_consumption__3[[#This Row],[Gas]]+energy_project_total_consumption__3[[#This Row],[Electricity]])</f>
        <v>82078.39</v>
      </c>
      <c r="F1084" t="s">
        <v>17</v>
      </c>
      <c r="G1084">
        <v>2018</v>
      </c>
      <c r="H1084" t="s">
        <v>36</v>
      </c>
      <c r="I1084" t="s">
        <v>18</v>
      </c>
      <c r="J1084" t="s">
        <v>143</v>
      </c>
      <c r="K1084">
        <v>13862.27</v>
      </c>
    </row>
    <row r="1085" spans="1:11" x14ac:dyDescent="0.35">
      <c r="A1085" t="s">
        <v>27</v>
      </c>
      <c r="B1085">
        <v>70967.679999999993</v>
      </c>
      <c r="C1085">
        <v>1973.77</v>
      </c>
      <c r="D1085">
        <v>10497.53</v>
      </c>
      <c r="E1085">
        <f>SUM(energy_project_total_consumption__3[[#This Row],[Water]]+energy_project_total_consumption__3[[#This Row],[Gas]]+energy_project_total_consumption__3[[#This Row],[Electricity]])</f>
        <v>83438.98</v>
      </c>
      <c r="F1085" t="s">
        <v>14</v>
      </c>
      <c r="G1085">
        <v>2018</v>
      </c>
      <c r="H1085" t="s">
        <v>36</v>
      </c>
      <c r="I1085" t="s">
        <v>15</v>
      </c>
      <c r="J1085" t="s">
        <v>141</v>
      </c>
      <c r="K1085">
        <v>70967.679999999993</v>
      </c>
    </row>
    <row r="1086" spans="1:11" x14ac:dyDescent="0.35">
      <c r="A1086" t="s">
        <v>27</v>
      </c>
      <c r="B1086">
        <v>70967.679999999993</v>
      </c>
      <c r="C1086">
        <v>1973.77</v>
      </c>
      <c r="D1086">
        <v>10497.53</v>
      </c>
      <c r="E1086">
        <f>SUM(energy_project_total_consumption__3[[#This Row],[Water]]+energy_project_total_consumption__3[[#This Row],[Gas]]+energy_project_total_consumption__3[[#This Row],[Electricity]])</f>
        <v>83438.98</v>
      </c>
      <c r="F1086" t="s">
        <v>14</v>
      </c>
      <c r="G1086">
        <v>2018</v>
      </c>
      <c r="H1086" t="s">
        <v>36</v>
      </c>
      <c r="I1086" t="s">
        <v>15</v>
      </c>
      <c r="J1086" t="s">
        <v>142</v>
      </c>
      <c r="K1086">
        <v>1973.77</v>
      </c>
    </row>
    <row r="1087" spans="1:11" x14ac:dyDescent="0.35">
      <c r="A1087" t="s">
        <v>27</v>
      </c>
      <c r="B1087">
        <v>70967.679999999993</v>
      </c>
      <c r="C1087">
        <v>1973.77</v>
      </c>
      <c r="D1087">
        <v>10497.53</v>
      </c>
      <c r="E1087">
        <f>SUM(energy_project_total_consumption__3[[#This Row],[Water]]+energy_project_total_consumption__3[[#This Row],[Gas]]+energy_project_total_consumption__3[[#This Row],[Electricity]])</f>
        <v>83438.98</v>
      </c>
      <c r="F1087" t="s">
        <v>14</v>
      </c>
      <c r="G1087">
        <v>2018</v>
      </c>
      <c r="H1087" t="s">
        <v>36</v>
      </c>
      <c r="I1087" t="s">
        <v>15</v>
      </c>
      <c r="J1087" t="s">
        <v>143</v>
      </c>
      <c r="K1087">
        <v>10497.53</v>
      </c>
    </row>
    <row r="1088" spans="1:11" x14ac:dyDescent="0.35">
      <c r="A1088" t="s">
        <v>28</v>
      </c>
      <c r="B1088">
        <v>71187.78</v>
      </c>
      <c r="C1088">
        <v>1539.77</v>
      </c>
      <c r="D1088">
        <v>17052.79</v>
      </c>
      <c r="E1088">
        <f>SUM(energy_project_total_consumption__3[[#This Row],[Water]]+energy_project_total_consumption__3[[#This Row],[Gas]]+energy_project_total_consumption__3[[#This Row],[Electricity]])</f>
        <v>89780.34</v>
      </c>
      <c r="F1088" t="s">
        <v>14</v>
      </c>
      <c r="G1088">
        <v>2018</v>
      </c>
      <c r="H1088" t="s">
        <v>36</v>
      </c>
      <c r="I1088" t="s">
        <v>15</v>
      </c>
      <c r="J1088" t="s">
        <v>141</v>
      </c>
      <c r="K1088">
        <v>71187.78</v>
      </c>
    </row>
    <row r="1089" spans="1:11" x14ac:dyDescent="0.35">
      <c r="A1089" t="s">
        <v>28</v>
      </c>
      <c r="B1089">
        <v>71187.78</v>
      </c>
      <c r="C1089">
        <v>1539.77</v>
      </c>
      <c r="D1089">
        <v>17052.79</v>
      </c>
      <c r="E1089">
        <f>SUM(energy_project_total_consumption__3[[#This Row],[Water]]+energy_project_total_consumption__3[[#This Row],[Gas]]+energy_project_total_consumption__3[[#This Row],[Electricity]])</f>
        <v>89780.34</v>
      </c>
      <c r="F1089" t="s">
        <v>14</v>
      </c>
      <c r="G1089">
        <v>2018</v>
      </c>
      <c r="H1089" t="s">
        <v>36</v>
      </c>
      <c r="I1089" t="s">
        <v>15</v>
      </c>
      <c r="J1089" t="s">
        <v>142</v>
      </c>
      <c r="K1089">
        <v>1539.77</v>
      </c>
    </row>
    <row r="1090" spans="1:11" x14ac:dyDescent="0.35">
      <c r="A1090" t="s">
        <v>28</v>
      </c>
      <c r="B1090">
        <v>71187.78</v>
      </c>
      <c r="C1090">
        <v>1539.77</v>
      </c>
      <c r="D1090">
        <v>17052.79</v>
      </c>
      <c r="E1090">
        <f>SUM(energy_project_total_consumption__3[[#This Row],[Water]]+energy_project_total_consumption__3[[#This Row],[Gas]]+energy_project_total_consumption__3[[#This Row],[Electricity]])</f>
        <v>89780.34</v>
      </c>
      <c r="F1090" t="s">
        <v>14</v>
      </c>
      <c r="G1090">
        <v>2018</v>
      </c>
      <c r="H1090" t="s">
        <v>36</v>
      </c>
      <c r="I1090" t="s">
        <v>15</v>
      </c>
      <c r="J1090" t="s">
        <v>143</v>
      </c>
      <c r="K1090">
        <v>17052.79</v>
      </c>
    </row>
    <row r="1091" spans="1:11" x14ac:dyDescent="0.35">
      <c r="A1091" t="s">
        <v>8</v>
      </c>
      <c r="B1091">
        <v>119150.67</v>
      </c>
      <c r="C1091">
        <v>1453.9</v>
      </c>
      <c r="D1091">
        <v>17524.3</v>
      </c>
      <c r="E1091">
        <f>SUM(energy_project_total_consumption__3[[#This Row],[Water]]+energy_project_total_consumption__3[[#This Row],[Gas]]+energy_project_total_consumption__3[[#This Row],[Electricity]])</f>
        <v>138128.87</v>
      </c>
      <c r="F1091" t="s">
        <v>9</v>
      </c>
      <c r="G1091">
        <v>2018</v>
      </c>
      <c r="H1091" t="s">
        <v>37</v>
      </c>
      <c r="I1091" t="s">
        <v>9</v>
      </c>
      <c r="J1091" t="s">
        <v>141</v>
      </c>
      <c r="K1091">
        <v>119150.67</v>
      </c>
    </row>
    <row r="1092" spans="1:11" x14ac:dyDescent="0.35">
      <c r="A1092" t="s">
        <v>8</v>
      </c>
      <c r="B1092">
        <v>119150.67</v>
      </c>
      <c r="C1092">
        <v>1453.9</v>
      </c>
      <c r="D1092">
        <v>17524.3</v>
      </c>
      <c r="E1092">
        <f>SUM(energy_project_total_consumption__3[[#This Row],[Water]]+energy_project_total_consumption__3[[#This Row],[Gas]]+energy_project_total_consumption__3[[#This Row],[Electricity]])</f>
        <v>138128.87</v>
      </c>
      <c r="F1092" t="s">
        <v>9</v>
      </c>
      <c r="G1092">
        <v>2018</v>
      </c>
      <c r="H1092" t="s">
        <v>37</v>
      </c>
      <c r="I1092" t="s">
        <v>9</v>
      </c>
      <c r="J1092" t="s">
        <v>142</v>
      </c>
      <c r="K1092">
        <v>1453.9</v>
      </c>
    </row>
    <row r="1093" spans="1:11" x14ac:dyDescent="0.35">
      <c r="A1093" t="s">
        <v>8</v>
      </c>
      <c r="B1093">
        <v>119150.67</v>
      </c>
      <c r="C1093">
        <v>1453.9</v>
      </c>
      <c r="D1093">
        <v>17524.3</v>
      </c>
      <c r="E1093">
        <f>SUM(energy_project_total_consumption__3[[#This Row],[Water]]+energy_project_total_consumption__3[[#This Row],[Gas]]+energy_project_total_consumption__3[[#This Row],[Electricity]])</f>
        <v>138128.87</v>
      </c>
      <c r="F1093" t="s">
        <v>9</v>
      </c>
      <c r="G1093">
        <v>2018</v>
      </c>
      <c r="H1093" t="s">
        <v>37</v>
      </c>
      <c r="I1093" t="s">
        <v>9</v>
      </c>
      <c r="J1093" t="s">
        <v>143</v>
      </c>
      <c r="K1093">
        <v>17524.3</v>
      </c>
    </row>
    <row r="1094" spans="1:11" x14ac:dyDescent="0.35">
      <c r="A1094" t="s">
        <v>11</v>
      </c>
      <c r="B1094">
        <v>148145.9</v>
      </c>
      <c r="C1094">
        <v>1950.83</v>
      </c>
      <c r="D1094">
        <v>12678.07</v>
      </c>
      <c r="E1094">
        <f>SUM(energy_project_total_consumption__3[[#This Row],[Water]]+energy_project_total_consumption__3[[#This Row],[Gas]]+energy_project_total_consumption__3[[#This Row],[Electricity]])</f>
        <v>162774.79999999999</v>
      </c>
      <c r="F1094" t="s">
        <v>9</v>
      </c>
      <c r="G1094">
        <v>2018</v>
      </c>
      <c r="H1094" t="s">
        <v>37</v>
      </c>
      <c r="I1094" t="s">
        <v>9</v>
      </c>
      <c r="J1094" t="s">
        <v>141</v>
      </c>
      <c r="K1094">
        <v>148145.9</v>
      </c>
    </row>
    <row r="1095" spans="1:11" x14ac:dyDescent="0.35">
      <c r="A1095" t="s">
        <v>11</v>
      </c>
      <c r="B1095">
        <v>148145.9</v>
      </c>
      <c r="C1095">
        <v>1950.83</v>
      </c>
      <c r="D1095">
        <v>12678.07</v>
      </c>
      <c r="E1095">
        <f>SUM(energy_project_total_consumption__3[[#This Row],[Water]]+energy_project_total_consumption__3[[#This Row],[Gas]]+energy_project_total_consumption__3[[#This Row],[Electricity]])</f>
        <v>162774.79999999999</v>
      </c>
      <c r="F1095" t="s">
        <v>9</v>
      </c>
      <c r="G1095">
        <v>2018</v>
      </c>
      <c r="H1095" t="s">
        <v>37</v>
      </c>
      <c r="I1095" t="s">
        <v>9</v>
      </c>
      <c r="J1095" t="s">
        <v>142</v>
      </c>
      <c r="K1095">
        <v>1950.83</v>
      </c>
    </row>
    <row r="1096" spans="1:11" x14ac:dyDescent="0.35">
      <c r="A1096" t="s">
        <v>11</v>
      </c>
      <c r="B1096">
        <v>148145.9</v>
      </c>
      <c r="C1096">
        <v>1950.83</v>
      </c>
      <c r="D1096">
        <v>12678.07</v>
      </c>
      <c r="E1096">
        <f>SUM(energy_project_total_consumption__3[[#This Row],[Water]]+energy_project_total_consumption__3[[#This Row],[Gas]]+energy_project_total_consumption__3[[#This Row],[Electricity]])</f>
        <v>162774.79999999999</v>
      </c>
      <c r="F1096" t="s">
        <v>9</v>
      </c>
      <c r="G1096">
        <v>2018</v>
      </c>
      <c r="H1096" t="s">
        <v>37</v>
      </c>
      <c r="I1096" t="s">
        <v>9</v>
      </c>
      <c r="J1096" t="s">
        <v>143</v>
      </c>
      <c r="K1096">
        <v>12678.07</v>
      </c>
    </row>
    <row r="1097" spans="1:11" x14ac:dyDescent="0.35">
      <c r="A1097" t="s">
        <v>12</v>
      </c>
      <c r="B1097">
        <v>101163.23</v>
      </c>
      <c r="C1097">
        <v>1842.95</v>
      </c>
      <c r="D1097">
        <v>17461.990000000002</v>
      </c>
      <c r="E1097">
        <f>SUM(energy_project_total_consumption__3[[#This Row],[Water]]+energy_project_total_consumption__3[[#This Row],[Gas]]+energy_project_total_consumption__3[[#This Row],[Electricity]])</f>
        <v>120468.17</v>
      </c>
      <c r="F1097" t="s">
        <v>9</v>
      </c>
      <c r="G1097">
        <v>2018</v>
      </c>
      <c r="H1097" t="s">
        <v>37</v>
      </c>
      <c r="I1097" t="s">
        <v>9</v>
      </c>
      <c r="J1097" t="s">
        <v>141</v>
      </c>
      <c r="K1097">
        <v>101163.23</v>
      </c>
    </row>
    <row r="1098" spans="1:11" x14ac:dyDescent="0.35">
      <c r="A1098" t="s">
        <v>12</v>
      </c>
      <c r="B1098">
        <v>101163.23</v>
      </c>
      <c r="C1098">
        <v>1842.95</v>
      </c>
      <c r="D1098">
        <v>17461.990000000002</v>
      </c>
      <c r="E1098">
        <f>SUM(energy_project_total_consumption__3[[#This Row],[Water]]+energy_project_total_consumption__3[[#This Row],[Gas]]+energy_project_total_consumption__3[[#This Row],[Electricity]])</f>
        <v>120468.17</v>
      </c>
      <c r="F1098" t="s">
        <v>9</v>
      </c>
      <c r="G1098">
        <v>2018</v>
      </c>
      <c r="H1098" t="s">
        <v>37</v>
      </c>
      <c r="I1098" t="s">
        <v>9</v>
      </c>
      <c r="J1098" t="s">
        <v>142</v>
      </c>
      <c r="K1098">
        <v>1842.95</v>
      </c>
    </row>
    <row r="1099" spans="1:11" x14ac:dyDescent="0.35">
      <c r="A1099" t="s">
        <v>12</v>
      </c>
      <c r="B1099">
        <v>101163.23</v>
      </c>
      <c r="C1099">
        <v>1842.95</v>
      </c>
      <c r="D1099">
        <v>17461.990000000002</v>
      </c>
      <c r="E1099">
        <f>SUM(energy_project_total_consumption__3[[#This Row],[Water]]+energy_project_total_consumption__3[[#This Row],[Gas]]+energy_project_total_consumption__3[[#This Row],[Electricity]])</f>
        <v>120468.17</v>
      </c>
      <c r="F1099" t="s">
        <v>9</v>
      </c>
      <c r="G1099">
        <v>2018</v>
      </c>
      <c r="H1099" t="s">
        <v>37</v>
      </c>
      <c r="I1099" t="s">
        <v>9</v>
      </c>
      <c r="J1099" t="s">
        <v>143</v>
      </c>
      <c r="K1099">
        <v>17461.990000000002</v>
      </c>
    </row>
    <row r="1100" spans="1:11" x14ac:dyDescent="0.35">
      <c r="A1100" t="s">
        <v>13</v>
      </c>
      <c r="B1100">
        <v>145501.29</v>
      </c>
      <c r="C1100">
        <v>1259.8399999999999</v>
      </c>
      <c r="D1100">
        <v>17250.57</v>
      </c>
      <c r="E1100">
        <f>SUM(energy_project_total_consumption__3[[#This Row],[Water]]+energy_project_total_consumption__3[[#This Row],[Gas]]+energy_project_total_consumption__3[[#This Row],[Electricity]])</f>
        <v>164011.70000000001</v>
      </c>
      <c r="F1100" t="s">
        <v>14</v>
      </c>
      <c r="G1100">
        <v>2018</v>
      </c>
      <c r="H1100" t="s">
        <v>37</v>
      </c>
      <c r="I1100" t="s">
        <v>15</v>
      </c>
      <c r="J1100" t="s">
        <v>141</v>
      </c>
      <c r="K1100">
        <v>145501.29</v>
      </c>
    </row>
    <row r="1101" spans="1:11" x14ac:dyDescent="0.35">
      <c r="A1101" t="s">
        <v>13</v>
      </c>
      <c r="B1101">
        <v>145501.29</v>
      </c>
      <c r="C1101">
        <v>1259.8399999999999</v>
      </c>
      <c r="D1101">
        <v>17250.57</v>
      </c>
      <c r="E1101">
        <f>SUM(energy_project_total_consumption__3[[#This Row],[Water]]+energy_project_total_consumption__3[[#This Row],[Gas]]+energy_project_total_consumption__3[[#This Row],[Electricity]])</f>
        <v>164011.70000000001</v>
      </c>
      <c r="F1101" t="s">
        <v>14</v>
      </c>
      <c r="G1101">
        <v>2018</v>
      </c>
      <c r="H1101" t="s">
        <v>37</v>
      </c>
      <c r="I1101" t="s">
        <v>15</v>
      </c>
      <c r="J1101" t="s">
        <v>142</v>
      </c>
      <c r="K1101">
        <v>1259.8399999999999</v>
      </c>
    </row>
    <row r="1102" spans="1:11" x14ac:dyDescent="0.35">
      <c r="A1102" t="s">
        <v>13</v>
      </c>
      <c r="B1102">
        <v>145501.29</v>
      </c>
      <c r="C1102">
        <v>1259.8399999999999</v>
      </c>
      <c r="D1102">
        <v>17250.57</v>
      </c>
      <c r="E1102">
        <f>SUM(energy_project_total_consumption__3[[#This Row],[Water]]+energy_project_total_consumption__3[[#This Row],[Gas]]+energy_project_total_consumption__3[[#This Row],[Electricity]])</f>
        <v>164011.70000000001</v>
      </c>
      <c r="F1102" t="s">
        <v>14</v>
      </c>
      <c r="G1102">
        <v>2018</v>
      </c>
      <c r="H1102" t="s">
        <v>37</v>
      </c>
      <c r="I1102" t="s">
        <v>15</v>
      </c>
      <c r="J1102" t="s">
        <v>143</v>
      </c>
      <c r="K1102">
        <v>17250.57</v>
      </c>
    </row>
    <row r="1103" spans="1:11" x14ac:dyDescent="0.35">
      <c r="A1103" t="s">
        <v>16</v>
      </c>
      <c r="B1103">
        <v>66082.7</v>
      </c>
      <c r="C1103">
        <v>1952.38</v>
      </c>
      <c r="D1103">
        <v>10137</v>
      </c>
      <c r="E1103">
        <f>SUM(energy_project_total_consumption__3[[#This Row],[Water]]+energy_project_total_consumption__3[[#This Row],[Gas]]+energy_project_total_consumption__3[[#This Row],[Electricity]])</f>
        <v>78172.08</v>
      </c>
      <c r="F1103" t="s">
        <v>17</v>
      </c>
      <c r="G1103">
        <v>2018</v>
      </c>
      <c r="H1103" t="s">
        <v>37</v>
      </c>
      <c r="I1103" t="s">
        <v>18</v>
      </c>
      <c r="J1103" t="s">
        <v>141</v>
      </c>
      <c r="K1103">
        <v>66082.7</v>
      </c>
    </row>
    <row r="1104" spans="1:11" x14ac:dyDescent="0.35">
      <c r="A1104" t="s">
        <v>16</v>
      </c>
      <c r="B1104">
        <v>66082.7</v>
      </c>
      <c r="C1104">
        <v>1952.38</v>
      </c>
      <c r="D1104">
        <v>10137</v>
      </c>
      <c r="E1104">
        <f>SUM(energy_project_total_consumption__3[[#This Row],[Water]]+energy_project_total_consumption__3[[#This Row],[Gas]]+energy_project_total_consumption__3[[#This Row],[Electricity]])</f>
        <v>78172.08</v>
      </c>
      <c r="F1104" t="s">
        <v>17</v>
      </c>
      <c r="G1104">
        <v>2018</v>
      </c>
      <c r="H1104" t="s">
        <v>37</v>
      </c>
      <c r="I1104" t="s">
        <v>18</v>
      </c>
      <c r="J1104" t="s">
        <v>142</v>
      </c>
      <c r="K1104">
        <v>1952.38</v>
      </c>
    </row>
    <row r="1105" spans="1:11" x14ac:dyDescent="0.35">
      <c r="A1105" t="s">
        <v>16</v>
      </c>
      <c r="B1105">
        <v>66082.7</v>
      </c>
      <c r="C1105">
        <v>1952.38</v>
      </c>
      <c r="D1105">
        <v>10137</v>
      </c>
      <c r="E1105">
        <f>SUM(energy_project_total_consumption__3[[#This Row],[Water]]+energy_project_total_consumption__3[[#This Row],[Gas]]+energy_project_total_consumption__3[[#This Row],[Electricity]])</f>
        <v>78172.08</v>
      </c>
      <c r="F1105" t="s">
        <v>17</v>
      </c>
      <c r="G1105">
        <v>2018</v>
      </c>
      <c r="H1105" t="s">
        <v>37</v>
      </c>
      <c r="I1105" t="s">
        <v>18</v>
      </c>
      <c r="J1105" t="s">
        <v>143</v>
      </c>
      <c r="K1105">
        <v>10137</v>
      </c>
    </row>
    <row r="1106" spans="1:11" x14ac:dyDescent="0.35">
      <c r="A1106" t="s">
        <v>19</v>
      </c>
      <c r="B1106">
        <v>110649.54</v>
      </c>
      <c r="C1106">
        <v>1344.16</v>
      </c>
      <c r="D1106">
        <v>12445.57</v>
      </c>
      <c r="E1106">
        <f>SUM(energy_project_total_consumption__3[[#This Row],[Water]]+energy_project_total_consumption__3[[#This Row],[Gas]]+energy_project_total_consumption__3[[#This Row],[Electricity]])</f>
        <v>124439.26999999999</v>
      </c>
      <c r="F1106" t="s">
        <v>20</v>
      </c>
      <c r="G1106">
        <v>2018</v>
      </c>
      <c r="H1106" t="s">
        <v>37</v>
      </c>
      <c r="I1106" t="s">
        <v>21</v>
      </c>
      <c r="J1106" t="s">
        <v>141</v>
      </c>
      <c r="K1106">
        <v>110649.54</v>
      </c>
    </row>
    <row r="1107" spans="1:11" x14ac:dyDescent="0.35">
      <c r="A1107" t="s">
        <v>19</v>
      </c>
      <c r="B1107">
        <v>110649.54</v>
      </c>
      <c r="C1107">
        <v>1344.16</v>
      </c>
      <c r="D1107">
        <v>12445.57</v>
      </c>
      <c r="E1107">
        <f>SUM(energy_project_total_consumption__3[[#This Row],[Water]]+energy_project_total_consumption__3[[#This Row],[Gas]]+energy_project_total_consumption__3[[#This Row],[Electricity]])</f>
        <v>124439.26999999999</v>
      </c>
      <c r="F1107" t="s">
        <v>20</v>
      </c>
      <c r="G1107">
        <v>2018</v>
      </c>
      <c r="H1107" t="s">
        <v>37</v>
      </c>
      <c r="I1107" t="s">
        <v>21</v>
      </c>
      <c r="J1107" t="s">
        <v>142</v>
      </c>
      <c r="K1107">
        <v>1344.16</v>
      </c>
    </row>
    <row r="1108" spans="1:11" x14ac:dyDescent="0.35">
      <c r="A1108" t="s">
        <v>19</v>
      </c>
      <c r="B1108">
        <v>110649.54</v>
      </c>
      <c r="C1108">
        <v>1344.16</v>
      </c>
      <c r="D1108">
        <v>12445.57</v>
      </c>
      <c r="E1108">
        <f>SUM(energy_project_total_consumption__3[[#This Row],[Water]]+energy_project_total_consumption__3[[#This Row],[Gas]]+energy_project_total_consumption__3[[#This Row],[Electricity]])</f>
        <v>124439.26999999999</v>
      </c>
      <c r="F1108" t="s">
        <v>20</v>
      </c>
      <c r="G1108">
        <v>2018</v>
      </c>
      <c r="H1108" t="s">
        <v>37</v>
      </c>
      <c r="I1108" t="s">
        <v>21</v>
      </c>
      <c r="J1108" t="s">
        <v>143</v>
      </c>
      <c r="K1108">
        <v>12445.57</v>
      </c>
    </row>
    <row r="1109" spans="1:11" x14ac:dyDescent="0.35">
      <c r="A1109" t="s">
        <v>22</v>
      </c>
      <c r="B1109">
        <v>144371.34</v>
      </c>
      <c r="C1109">
        <v>1670.9</v>
      </c>
      <c r="D1109">
        <v>16018.01</v>
      </c>
      <c r="E1109">
        <f>SUM(energy_project_total_consumption__3[[#This Row],[Water]]+energy_project_total_consumption__3[[#This Row],[Gas]]+energy_project_total_consumption__3[[#This Row],[Electricity]])</f>
        <v>162060.25</v>
      </c>
      <c r="F1109" t="s">
        <v>23</v>
      </c>
      <c r="G1109">
        <v>2018</v>
      </c>
      <c r="H1109" t="s">
        <v>37</v>
      </c>
      <c r="I1109" t="s">
        <v>24</v>
      </c>
      <c r="J1109" t="s">
        <v>141</v>
      </c>
      <c r="K1109">
        <v>144371.34</v>
      </c>
    </row>
    <row r="1110" spans="1:11" x14ac:dyDescent="0.35">
      <c r="A1110" t="s">
        <v>22</v>
      </c>
      <c r="B1110">
        <v>144371.34</v>
      </c>
      <c r="C1110">
        <v>1670.9</v>
      </c>
      <c r="D1110">
        <v>16018.01</v>
      </c>
      <c r="E1110">
        <f>SUM(energy_project_total_consumption__3[[#This Row],[Water]]+energy_project_total_consumption__3[[#This Row],[Gas]]+energy_project_total_consumption__3[[#This Row],[Electricity]])</f>
        <v>162060.25</v>
      </c>
      <c r="F1110" t="s">
        <v>23</v>
      </c>
      <c r="G1110">
        <v>2018</v>
      </c>
      <c r="H1110" t="s">
        <v>37</v>
      </c>
      <c r="I1110" t="s">
        <v>24</v>
      </c>
      <c r="J1110" t="s">
        <v>142</v>
      </c>
      <c r="K1110">
        <v>1670.9</v>
      </c>
    </row>
    <row r="1111" spans="1:11" x14ac:dyDescent="0.35">
      <c r="A1111" t="s">
        <v>22</v>
      </c>
      <c r="B1111">
        <v>144371.34</v>
      </c>
      <c r="C1111">
        <v>1670.9</v>
      </c>
      <c r="D1111">
        <v>16018.01</v>
      </c>
      <c r="E1111">
        <f>SUM(energy_project_total_consumption__3[[#This Row],[Water]]+energy_project_total_consumption__3[[#This Row],[Gas]]+energy_project_total_consumption__3[[#This Row],[Electricity]])</f>
        <v>162060.25</v>
      </c>
      <c r="F1111" t="s">
        <v>23</v>
      </c>
      <c r="G1111">
        <v>2018</v>
      </c>
      <c r="H1111" t="s">
        <v>37</v>
      </c>
      <c r="I1111" t="s">
        <v>24</v>
      </c>
      <c r="J1111" t="s">
        <v>143</v>
      </c>
      <c r="K1111">
        <v>16018.01</v>
      </c>
    </row>
    <row r="1112" spans="1:11" x14ac:dyDescent="0.35">
      <c r="A1112" t="s">
        <v>25</v>
      </c>
      <c r="B1112">
        <v>64846.73</v>
      </c>
      <c r="C1112">
        <v>1267.9000000000001</v>
      </c>
      <c r="D1112">
        <v>15850.92</v>
      </c>
      <c r="E1112">
        <f>SUM(energy_project_total_consumption__3[[#This Row],[Water]]+energy_project_total_consumption__3[[#This Row],[Gas]]+energy_project_total_consumption__3[[#This Row],[Electricity]])</f>
        <v>81965.55</v>
      </c>
      <c r="F1112" t="s">
        <v>17</v>
      </c>
      <c r="G1112">
        <v>2018</v>
      </c>
      <c r="H1112" t="s">
        <v>37</v>
      </c>
      <c r="I1112" t="s">
        <v>18</v>
      </c>
      <c r="J1112" t="s">
        <v>141</v>
      </c>
      <c r="K1112">
        <v>64846.73</v>
      </c>
    </row>
    <row r="1113" spans="1:11" x14ac:dyDescent="0.35">
      <c r="A1113" t="s">
        <v>25</v>
      </c>
      <c r="B1113">
        <v>64846.73</v>
      </c>
      <c r="C1113">
        <v>1267.9000000000001</v>
      </c>
      <c r="D1113">
        <v>15850.92</v>
      </c>
      <c r="E1113">
        <f>SUM(energy_project_total_consumption__3[[#This Row],[Water]]+energy_project_total_consumption__3[[#This Row],[Gas]]+energy_project_total_consumption__3[[#This Row],[Electricity]])</f>
        <v>81965.55</v>
      </c>
      <c r="F1113" t="s">
        <v>17</v>
      </c>
      <c r="G1113">
        <v>2018</v>
      </c>
      <c r="H1113" t="s">
        <v>37</v>
      </c>
      <c r="I1113" t="s">
        <v>18</v>
      </c>
      <c r="J1113" t="s">
        <v>142</v>
      </c>
      <c r="K1113">
        <v>1267.9000000000001</v>
      </c>
    </row>
    <row r="1114" spans="1:11" x14ac:dyDescent="0.35">
      <c r="A1114" t="s">
        <v>25</v>
      </c>
      <c r="B1114">
        <v>64846.73</v>
      </c>
      <c r="C1114">
        <v>1267.9000000000001</v>
      </c>
      <c r="D1114">
        <v>15850.92</v>
      </c>
      <c r="E1114">
        <f>SUM(energy_project_total_consumption__3[[#This Row],[Water]]+energy_project_total_consumption__3[[#This Row],[Gas]]+energy_project_total_consumption__3[[#This Row],[Electricity]])</f>
        <v>81965.55</v>
      </c>
      <c r="F1114" t="s">
        <v>17</v>
      </c>
      <c r="G1114">
        <v>2018</v>
      </c>
      <c r="H1114" t="s">
        <v>37</v>
      </c>
      <c r="I1114" t="s">
        <v>18</v>
      </c>
      <c r="J1114" t="s">
        <v>143</v>
      </c>
      <c r="K1114">
        <v>15850.92</v>
      </c>
    </row>
    <row r="1115" spans="1:11" x14ac:dyDescent="0.35">
      <c r="A1115" t="s">
        <v>26</v>
      </c>
      <c r="B1115">
        <v>101645.28</v>
      </c>
      <c r="C1115">
        <v>1611.38</v>
      </c>
      <c r="D1115">
        <v>11108.23</v>
      </c>
      <c r="E1115">
        <f>SUM(energy_project_total_consumption__3[[#This Row],[Water]]+energy_project_total_consumption__3[[#This Row],[Gas]]+energy_project_total_consumption__3[[#This Row],[Electricity]])</f>
        <v>114364.89</v>
      </c>
      <c r="F1115" t="s">
        <v>17</v>
      </c>
      <c r="G1115">
        <v>2018</v>
      </c>
      <c r="H1115" t="s">
        <v>37</v>
      </c>
      <c r="I1115" t="s">
        <v>18</v>
      </c>
      <c r="J1115" t="s">
        <v>141</v>
      </c>
      <c r="K1115">
        <v>101645.28</v>
      </c>
    </row>
    <row r="1116" spans="1:11" x14ac:dyDescent="0.35">
      <c r="A1116" t="s">
        <v>26</v>
      </c>
      <c r="B1116">
        <v>101645.28</v>
      </c>
      <c r="C1116">
        <v>1611.38</v>
      </c>
      <c r="D1116">
        <v>11108.23</v>
      </c>
      <c r="E1116">
        <f>SUM(energy_project_total_consumption__3[[#This Row],[Water]]+energy_project_total_consumption__3[[#This Row],[Gas]]+energy_project_total_consumption__3[[#This Row],[Electricity]])</f>
        <v>114364.89</v>
      </c>
      <c r="F1116" t="s">
        <v>17</v>
      </c>
      <c r="G1116">
        <v>2018</v>
      </c>
      <c r="H1116" t="s">
        <v>37</v>
      </c>
      <c r="I1116" t="s">
        <v>18</v>
      </c>
      <c r="J1116" t="s">
        <v>142</v>
      </c>
      <c r="K1116">
        <v>1611.38</v>
      </c>
    </row>
    <row r="1117" spans="1:11" x14ac:dyDescent="0.35">
      <c r="A1117" t="s">
        <v>26</v>
      </c>
      <c r="B1117">
        <v>101645.28</v>
      </c>
      <c r="C1117">
        <v>1611.38</v>
      </c>
      <c r="D1117">
        <v>11108.23</v>
      </c>
      <c r="E1117">
        <f>SUM(energy_project_total_consumption__3[[#This Row],[Water]]+energy_project_total_consumption__3[[#This Row],[Gas]]+energy_project_total_consumption__3[[#This Row],[Electricity]])</f>
        <v>114364.89</v>
      </c>
      <c r="F1117" t="s">
        <v>17</v>
      </c>
      <c r="G1117">
        <v>2018</v>
      </c>
      <c r="H1117" t="s">
        <v>37</v>
      </c>
      <c r="I1117" t="s">
        <v>18</v>
      </c>
      <c r="J1117" t="s">
        <v>143</v>
      </c>
      <c r="K1117">
        <v>11108.23</v>
      </c>
    </row>
    <row r="1118" spans="1:11" x14ac:dyDescent="0.35">
      <c r="A1118" t="s">
        <v>27</v>
      </c>
      <c r="B1118">
        <v>66310.86</v>
      </c>
      <c r="C1118">
        <v>1944.32</v>
      </c>
      <c r="D1118">
        <v>15492.56</v>
      </c>
      <c r="E1118">
        <f>SUM(energy_project_total_consumption__3[[#This Row],[Water]]+energy_project_total_consumption__3[[#This Row],[Gas]]+energy_project_total_consumption__3[[#This Row],[Electricity]])</f>
        <v>83747.740000000005</v>
      </c>
      <c r="F1118" t="s">
        <v>14</v>
      </c>
      <c r="G1118">
        <v>2018</v>
      </c>
      <c r="H1118" t="s">
        <v>37</v>
      </c>
      <c r="I1118" t="s">
        <v>15</v>
      </c>
      <c r="J1118" t="s">
        <v>141</v>
      </c>
      <c r="K1118">
        <v>66310.86</v>
      </c>
    </row>
    <row r="1119" spans="1:11" x14ac:dyDescent="0.35">
      <c r="A1119" t="s">
        <v>27</v>
      </c>
      <c r="B1119">
        <v>66310.86</v>
      </c>
      <c r="C1119">
        <v>1944.32</v>
      </c>
      <c r="D1119">
        <v>15492.56</v>
      </c>
      <c r="E1119">
        <f>SUM(energy_project_total_consumption__3[[#This Row],[Water]]+energy_project_total_consumption__3[[#This Row],[Gas]]+energy_project_total_consumption__3[[#This Row],[Electricity]])</f>
        <v>83747.740000000005</v>
      </c>
      <c r="F1119" t="s">
        <v>14</v>
      </c>
      <c r="G1119">
        <v>2018</v>
      </c>
      <c r="H1119" t="s">
        <v>37</v>
      </c>
      <c r="I1119" t="s">
        <v>15</v>
      </c>
      <c r="J1119" t="s">
        <v>142</v>
      </c>
      <c r="K1119">
        <v>1944.32</v>
      </c>
    </row>
    <row r="1120" spans="1:11" x14ac:dyDescent="0.35">
      <c r="A1120" t="s">
        <v>27</v>
      </c>
      <c r="B1120">
        <v>66310.86</v>
      </c>
      <c r="C1120">
        <v>1944.32</v>
      </c>
      <c r="D1120">
        <v>15492.56</v>
      </c>
      <c r="E1120">
        <f>SUM(energy_project_total_consumption__3[[#This Row],[Water]]+energy_project_total_consumption__3[[#This Row],[Gas]]+energy_project_total_consumption__3[[#This Row],[Electricity]])</f>
        <v>83747.740000000005</v>
      </c>
      <c r="F1120" t="s">
        <v>14</v>
      </c>
      <c r="G1120">
        <v>2018</v>
      </c>
      <c r="H1120" t="s">
        <v>37</v>
      </c>
      <c r="I1120" t="s">
        <v>15</v>
      </c>
      <c r="J1120" t="s">
        <v>143</v>
      </c>
      <c r="K1120">
        <v>15492.56</v>
      </c>
    </row>
    <row r="1121" spans="1:11" x14ac:dyDescent="0.35">
      <c r="A1121" t="s">
        <v>28</v>
      </c>
      <c r="B1121">
        <v>101075.19</v>
      </c>
      <c r="C1121">
        <v>1851.94</v>
      </c>
      <c r="D1121">
        <v>15367.32</v>
      </c>
      <c r="E1121">
        <f>SUM(energy_project_total_consumption__3[[#This Row],[Water]]+energy_project_total_consumption__3[[#This Row],[Gas]]+energy_project_total_consumption__3[[#This Row],[Electricity]])</f>
        <v>118294.45000000001</v>
      </c>
      <c r="F1121" t="s">
        <v>14</v>
      </c>
      <c r="G1121">
        <v>2018</v>
      </c>
      <c r="H1121" t="s">
        <v>37</v>
      </c>
      <c r="I1121" t="s">
        <v>15</v>
      </c>
      <c r="J1121" t="s">
        <v>141</v>
      </c>
      <c r="K1121">
        <v>101075.19</v>
      </c>
    </row>
    <row r="1122" spans="1:11" x14ac:dyDescent="0.35">
      <c r="A1122" t="s">
        <v>28</v>
      </c>
      <c r="B1122">
        <v>101075.19</v>
      </c>
      <c r="C1122">
        <v>1851.94</v>
      </c>
      <c r="D1122">
        <v>15367.32</v>
      </c>
      <c r="E1122">
        <f>SUM(energy_project_total_consumption__3[[#This Row],[Water]]+energy_project_total_consumption__3[[#This Row],[Gas]]+energy_project_total_consumption__3[[#This Row],[Electricity]])</f>
        <v>118294.45000000001</v>
      </c>
      <c r="F1122" t="s">
        <v>14</v>
      </c>
      <c r="G1122">
        <v>2018</v>
      </c>
      <c r="H1122" t="s">
        <v>37</v>
      </c>
      <c r="I1122" t="s">
        <v>15</v>
      </c>
      <c r="J1122" t="s">
        <v>142</v>
      </c>
      <c r="K1122">
        <v>1851.94</v>
      </c>
    </row>
    <row r="1123" spans="1:11" x14ac:dyDescent="0.35">
      <c r="A1123" t="s">
        <v>28</v>
      </c>
      <c r="B1123">
        <v>101075.19</v>
      </c>
      <c r="C1123">
        <v>1851.94</v>
      </c>
      <c r="D1123">
        <v>15367.32</v>
      </c>
      <c r="E1123">
        <f>SUM(energy_project_total_consumption__3[[#This Row],[Water]]+energy_project_total_consumption__3[[#This Row],[Gas]]+energy_project_total_consumption__3[[#This Row],[Electricity]])</f>
        <v>118294.45000000001</v>
      </c>
      <c r="F1123" t="s">
        <v>14</v>
      </c>
      <c r="G1123">
        <v>2018</v>
      </c>
      <c r="H1123" t="s">
        <v>37</v>
      </c>
      <c r="I1123" t="s">
        <v>15</v>
      </c>
      <c r="J1123" t="s">
        <v>143</v>
      </c>
      <c r="K1123">
        <v>15367.32</v>
      </c>
    </row>
    <row r="1124" spans="1:11" x14ac:dyDescent="0.35">
      <c r="A1124" t="s">
        <v>8</v>
      </c>
      <c r="B1124">
        <v>132064.34</v>
      </c>
      <c r="C1124">
        <v>2065.5300000000002</v>
      </c>
      <c r="D1124">
        <v>13351.39</v>
      </c>
      <c r="E1124">
        <f>SUM(energy_project_total_consumption__3[[#This Row],[Water]]+energy_project_total_consumption__3[[#This Row],[Gas]]+energy_project_total_consumption__3[[#This Row],[Electricity]])</f>
        <v>147481.26</v>
      </c>
      <c r="F1124" t="s">
        <v>9</v>
      </c>
      <c r="G1124">
        <v>2018</v>
      </c>
      <c r="H1124" t="s">
        <v>38</v>
      </c>
      <c r="I1124" t="s">
        <v>9</v>
      </c>
      <c r="J1124" t="s">
        <v>141</v>
      </c>
      <c r="K1124">
        <v>132064.34</v>
      </c>
    </row>
    <row r="1125" spans="1:11" x14ac:dyDescent="0.35">
      <c r="A1125" t="s">
        <v>8</v>
      </c>
      <c r="B1125">
        <v>132064.34</v>
      </c>
      <c r="C1125">
        <v>2065.5300000000002</v>
      </c>
      <c r="D1125">
        <v>13351.39</v>
      </c>
      <c r="E1125">
        <f>SUM(energy_project_total_consumption__3[[#This Row],[Water]]+energy_project_total_consumption__3[[#This Row],[Gas]]+energy_project_total_consumption__3[[#This Row],[Electricity]])</f>
        <v>147481.26</v>
      </c>
      <c r="F1125" t="s">
        <v>9</v>
      </c>
      <c r="G1125">
        <v>2018</v>
      </c>
      <c r="H1125" t="s">
        <v>38</v>
      </c>
      <c r="I1125" t="s">
        <v>9</v>
      </c>
      <c r="J1125" t="s">
        <v>142</v>
      </c>
      <c r="K1125">
        <v>2065.5300000000002</v>
      </c>
    </row>
    <row r="1126" spans="1:11" x14ac:dyDescent="0.35">
      <c r="A1126" t="s">
        <v>8</v>
      </c>
      <c r="B1126">
        <v>132064.34</v>
      </c>
      <c r="C1126">
        <v>2065.5300000000002</v>
      </c>
      <c r="D1126">
        <v>13351.39</v>
      </c>
      <c r="E1126">
        <f>SUM(energy_project_total_consumption__3[[#This Row],[Water]]+energy_project_total_consumption__3[[#This Row],[Gas]]+energy_project_total_consumption__3[[#This Row],[Electricity]])</f>
        <v>147481.26</v>
      </c>
      <c r="F1126" t="s">
        <v>9</v>
      </c>
      <c r="G1126">
        <v>2018</v>
      </c>
      <c r="H1126" t="s">
        <v>38</v>
      </c>
      <c r="I1126" t="s">
        <v>9</v>
      </c>
      <c r="J1126" t="s">
        <v>143</v>
      </c>
      <c r="K1126">
        <v>13351.39</v>
      </c>
    </row>
    <row r="1127" spans="1:11" x14ac:dyDescent="0.35">
      <c r="A1127" t="s">
        <v>11</v>
      </c>
      <c r="B1127">
        <v>88936.21</v>
      </c>
      <c r="C1127">
        <v>1672.14</v>
      </c>
      <c r="D1127">
        <v>9795.3799999999992</v>
      </c>
      <c r="E1127">
        <f>SUM(energy_project_total_consumption__3[[#This Row],[Water]]+energy_project_total_consumption__3[[#This Row],[Gas]]+energy_project_total_consumption__3[[#This Row],[Electricity]])</f>
        <v>100403.73000000001</v>
      </c>
      <c r="F1127" t="s">
        <v>9</v>
      </c>
      <c r="G1127">
        <v>2018</v>
      </c>
      <c r="H1127" t="s">
        <v>38</v>
      </c>
      <c r="I1127" t="s">
        <v>9</v>
      </c>
      <c r="J1127" t="s">
        <v>141</v>
      </c>
      <c r="K1127">
        <v>88936.21</v>
      </c>
    </row>
    <row r="1128" spans="1:11" x14ac:dyDescent="0.35">
      <c r="A1128" t="s">
        <v>11</v>
      </c>
      <c r="B1128">
        <v>88936.21</v>
      </c>
      <c r="C1128">
        <v>1672.14</v>
      </c>
      <c r="D1128">
        <v>9795.3799999999992</v>
      </c>
      <c r="E1128">
        <f>SUM(energy_project_total_consumption__3[[#This Row],[Water]]+energy_project_total_consumption__3[[#This Row],[Gas]]+energy_project_total_consumption__3[[#This Row],[Electricity]])</f>
        <v>100403.73000000001</v>
      </c>
      <c r="F1128" t="s">
        <v>9</v>
      </c>
      <c r="G1128">
        <v>2018</v>
      </c>
      <c r="H1128" t="s">
        <v>38</v>
      </c>
      <c r="I1128" t="s">
        <v>9</v>
      </c>
      <c r="J1128" t="s">
        <v>142</v>
      </c>
      <c r="K1128">
        <v>1672.14</v>
      </c>
    </row>
    <row r="1129" spans="1:11" x14ac:dyDescent="0.35">
      <c r="A1129" t="s">
        <v>11</v>
      </c>
      <c r="B1129">
        <v>88936.21</v>
      </c>
      <c r="C1129">
        <v>1672.14</v>
      </c>
      <c r="D1129">
        <v>9795.3799999999992</v>
      </c>
      <c r="E1129">
        <f>SUM(energy_project_total_consumption__3[[#This Row],[Water]]+energy_project_total_consumption__3[[#This Row],[Gas]]+energy_project_total_consumption__3[[#This Row],[Electricity]])</f>
        <v>100403.73000000001</v>
      </c>
      <c r="F1129" t="s">
        <v>9</v>
      </c>
      <c r="G1129">
        <v>2018</v>
      </c>
      <c r="H1129" t="s">
        <v>38</v>
      </c>
      <c r="I1129" t="s">
        <v>9</v>
      </c>
      <c r="J1129" t="s">
        <v>143</v>
      </c>
      <c r="K1129">
        <v>9795.3799999999992</v>
      </c>
    </row>
    <row r="1130" spans="1:11" x14ac:dyDescent="0.35">
      <c r="A1130" t="s">
        <v>12</v>
      </c>
      <c r="B1130">
        <v>144919.42000000001</v>
      </c>
      <c r="C1130">
        <v>1820.94</v>
      </c>
      <c r="D1130">
        <v>17585.060000000001</v>
      </c>
      <c r="E1130">
        <f>SUM(energy_project_total_consumption__3[[#This Row],[Water]]+energy_project_total_consumption__3[[#This Row],[Gas]]+energy_project_total_consumption__3[[#This Row],[Electricity]])</f>
        <v>164325.42000000001</v>
      </c>
      <c r="F1130" t="s">
        <v>9</v>
      </c>
      <c r="G1130">
        <v>2018</v>
      </c>
      <c r="H1130" t="s">
        <v>38</v>
      </c>
      <c r="I1130" t="s">
        <v>9</v>
      </c>
      <c r="J1130" t="s">
        <v>141</v>
      </c>
      <c r="K1130">
        <v>144919.42000000001</v>
      </c>
    </row>
    <row r="1131" spans="1:11" x14ac:dyDescent="0.35">
      <c r="A1131" t="s">
        <v>12</v>
      </c>
      <c r="B1131">
        <v>144919.42000000001</v>
      </c>
      <c r="C1131">
        <v>1820.94</v>
      </c>
      <c r="D1131">
        <v>17585.060000000001</v>
      </c>
      <c r="E1131">
        <f>SUM(energy_project_total_consumption__3[[#This Row],[Water]]+energy_project_total_consumption__3[[#This Row],[Gas]]+energy_project_total_consumption__3[[#This Row],[Electricity]])</f>
        <v>164325.42000000001</v>
      </c>
      <c r="F1131" t="s">
        <v>9</v>
      </c>
      <c r="G1131">
        <v>2018</v>
      </c>
      <c r="H1131" t="s">
        <v>38</v>
      </c>
      <c r="I1131" t="s">
        <v>9</v>
      </c>
      <c r="J1131" t="s">
        <v>142</v>
      </c>
      <c r="K1131">
        <v>1820.94</v>
      </c>
    </row>
    <row r="1132" spans="1:11" x14ac:dyDescent="0.35">
      <c r="A1132" t="s">
        <v>12</v>
      </c>
      <c r="B1132">
        <v>144919.42000000001</v>
      </c>
      <c r="C1132">
        <v>1820.94</v>
      </c>
      <c r="D1132">
        <v>17585.060000000001</v>
      </c>
      <c r="E1132">
        <f>SUM(energy_project_total_consumption__3[[#This Row],[Water]]+energy_project_total_consumption__3[[#This Row],[Gas]]+energy_project_total_consumption__3[[#This Row],[Electricity]])</f>
        <v>164325.42000000001</v>
      </c>
      <c r="F1132" t="s">
        <v>9</v>
      </c>
      <c r="G1132">
        <v>2018</v>
      </c>
      <c r="H1132" t="s">
        <v>38</v>
      </c>
      <c r="I1132" t="s">
        <v>9</v>
      </c>
      <c r="J1132" t="s">
        <v>143</v>
      </c>
      <c r="K1132">
        <v>17585.060000000001</v>
      </c>
    </row>
    <row r="1133" spans="1:11" x14ac:dyDescent="0.35">
      <c r="A1133" t="s">
        <v>13</v>
      </c>
      <c r="B1133">
        <v>155263.5</v>
      </c>
      <c r="C1133">
        <v>1231.32</v>
      </c>
      <c r="D1133">
        <v>12846.4</v>
      </c>
      <c r="E1133">
        <f>SUM(energy_project_total_consumption__3[[#This Row],[Water]]+energy_project_total_consumption__3[[#This Row],[Gas]]+energy_project_total_consumption__3[[#This Row],[Electricity]])</f>
        <v>169341.22</v>
      </c>
      <c r="F1133" t="s">
        <v>14</v>
      </c>
      <c r="G1133">
        <v>2018</v>
      </c>
      <c r="H1133" t="s">
        <v>38</v>
      </c>
      <c r="I1133" t="s">
        <v>15</v>
      </c>
      <c r="J1133" t="s">
        <v>141</v>
      </c>
      <c r="K1133">
        <v>155263.5</v>
      </c>
    </row>
    <row r="1134" spans="1:11" x14ac:dyDescent="0.35">
      <c r="A1134" t="s">
        <v>13</v>
      </c>
      <c r="B1134">
        <v>155263.5</v>
      </c>
      <c r="C1134">
        <v>1231.32</v>
      </c>
      <c r="D1134">
        <v>12846.4</v>
      </c>
      <c r="E1134">
        <f>SUM(energy_project_total_consumption__3[[#This Row],[Water]]+energy_project_total_consumption__3[[#This Row],[Gas]]+energy_project_total_consumption__3[[#This Row],[Electricity]])</f>
        <v>169341.22</v>
      </c>
      <c r="F1134" t="s">
        <v>14</v>
      </c>
      <c r="G1134">
        <v>2018</v>
      </c>
      <c r="H1134" t="s">
        <v>38</v>
      </c>
      <c r="I1134" t="s">
        <v>15</v>
      </c>
      <c r="J1134" t="s">
        <v>142</v>
      </c>
      <c r="K1134">
        <v>1231.32</v>
      </c>
    </row>
    <row r="1135" spans="1:11" x14ac:dyDescent="0.35">
      <c r="A1135" t="s">
        <v>13</v>
      </c>
      <c r="B1135">
        <v>155263.5</v>
      </c>
      <c r="C1135">
        <v>1231.32</v>
      </c>
      <c r="D1135">
        <v>12846.4</v>
      </c>
      <c r="E1135">
        <f>SUM(energy_project_total_consumption__3[[#This Row],[Water]]+energy_project_total_consumption__3[[#This Row],[Gas]]+energy_project_total_consumption__3[[#This Row],[Electricity]])</f>
        <v>169341.22</v>
      </c>
      <c r="F1135" t="s">
        <v>14</v>
      </c>
      <c r="G1135">
        <v>2018</v>
      </c>
      <c r="H1135" t="s">
        <v>38</v>
      </c>
      <c r="I1135" t="s">
        <v>15</v>
      </c>
      <c r="J1135" t="s">
        <v>143</v>
      </c>
      <c r="K1135">
        <v>12846.4</v>
      </c>
    </row>
    <row r="1136" spans="1:11" x14ac:dyDescent="0.35">
      <c r="A1136" t="s">
        <v>16</v>
      </c>
      <c r="B1136">
        <v>93644.49</v>
      </c>
      <c r="C1136">
        <v>1874.88</v>
      </c>
      <c r="D1136">
        <v>17837.71</v>
      </c>
      <c r="E1136">
        <f>SUM(energy_project_total_consumption__3[[#This Row],[Water]]+energy_project_total_consumption__3[[#This Row],[Gas]]+energy_project_total_consumption__3[[#This Row],[Electricity]])</f>
        <v>113357.08000000002</v>
      </c>
      <c r="F1136" t="s">
        <v>17</v>
      </c>
      <c r="G1136">
        <v>2018</v>
      </c>
      <c r="H1136" t="s">
        <v>38</v>
      </c>
      <c r="I1136" t="s">
        <v>18</v>
      </c>
      <c r="J1136" t="s">
        <v>141</v>
      </c>
      <c r="K1136">
        <v>93644.49</v>
      </c>
    </row>
    <row r="1137" spans="1:11" x14ac:dyDescent="0.35">
      <c r="A1137" t="s">
        <v>16</v>
      </c>
      <c r="B1137">
        <v>93644.49</v>
      </c>
      <c r="C1137">
        <v>1874.88</v>
      </c>
      <c r="D1137">
        <v>17837.71</v>
      </c>
      <c r="E1137">
        <f>SUM(energy_project_total_consumption__3[[#This Row],[Water]]+energy_project_total_consumption__3[[#This Row],[Gas]]+energy_project_total_consumption__3[[#This Row],[Electricity]])</f>
        <v>113357.08000000002</v>
      </c>
      <c r="F1137" t="s">
        <v>17</v>
      </c>
      <c r="G1137">
        <v>2018</v>
      </c>
      <c r="H1137" t="s">
        <v>38</v>
      </c>
      <c r="I1137" t="s">
        <v>18</v>
      </c>
      <c r="J1137" t="s">
        <v>142</v>
      </c>
      <c r="K1137">
        <v>1874.88</v>
      </c>
    </row>
    <row r="1138" spans="1:11" x14ac:dyDescent="0.35">
      <c r="A1138" t="s">
        <v>16</v>
      </c>
      <c r="B1138">
        <v>93644.49</v>
      </c>
      <c r="C1138">
        <v>1874.88</v>
      </c>
      <c r="D1138">
        <v>17837.71</v>
      </c>
      <c r="E1138">
        <f>SUM(energy_project_total_consumption__3[[#This Row],[Water]]+energy_project_total_consumption__3[[#This Row],[Gas]]+energy_project_total_consumption__3[[#This Row],[Electricity]])</f>
        <v>113357.08000000002</v>
      </c>
      <c r="F1138" t="s">
        <v>17</v>
      </c>
      <c r="G1138">
        <v>2018</v>
      </c>
      <c r="H1138" t="s">
        <v>38</v>
      </c>
      <c r="I1138" t="s">
        <v>18</v>
      </c>
      <c r="J1138" t="s">
        <v>143</v>
      </c>
      <c r="K1138">
        <v>17837.71</v>
      </c>
    </row>
    <row r="1139" spans="1:11" x14ac:dyDescent="0.35">
      <c r="A1139" t="s">
        <v>19</v>
      </c>
      <c r="B1139">
        <v>109390.01</v>
      </c>
      <c r="C1139">
        <v>1475.91</v>
      </c>
      <c r="D1139">
        <v>14893.95</v>
      </c>
      <c r="E1139">
        <f>SUM(energy_project_total_consumption__3[[#This Row],[Water]]+energy_project_total_consumption__3[[#This Row],[Gas]]+energy_project_total_consumption__3[[#This Row],[Electricity]])</f>
        <v>125759.87</v>
      </c>
      <c r="F1139" t="s">
        <v>20</v>
      </c>
      <c r="G1139">
        <v>2018</v>
      </c>
      <c r="H1139" t="s">
        <v>38</v>
      </c>
      <c r="I1139" t="s">
        <v>21</v>
      </c>
      <c r="J1139" t="s">
        <v>141</v>
      </c>
      <c r="K1139">
        <v>109390.01</v>
      </c>
    </row>
    <row r="1140" spans="1:11" x14ac:dyDescent="0.35">
      <c r="A1140" t="s">
        <v>19</v>
      </c>
      <c r="B1140">
        <v>109390.01</v>
      </c>
      <c r="C1140">
        <v>1475.91</v>
      </c>
      <c r="D1140">
        <v>14893.95</v>
      </c>
      <c r="E1140">
        <f>SUM(energy_project_total_consumption__3[[#This Row],[Water]]+energy_project_total_consumption__3[[#This Row],[Gas]]+energy_project_total_consumption__3[[#This Row],[Electricity]])</f>
        <v>125759.87</v>
      </c>
      <c r="F1140" t="s">
        <v>20</v>
      </c>
      <c r="G1140">
        <v>2018</v>
      </c>
      <c r="H1140" t="s">
        <v>38</v>
      </c>
      <c r="I1140" t="s">
        <v>21</v>
      </c>
      <c r="J1140" t="s">
        <v>142</v>
      </c>
      <c r="K1140">
        <v>1475.91</v>
      </c>
    </row>
    <row r="1141" spans="1:11" x14ac:dyDescent="0.35">
      <c r="A1141" t="s">
        <v>19</v>
      </c>
      <c r="B1141">
        <v>109390.01</v>
      </c>
      <c r="C1141">
        <v>1475.91</v>
      </c>
      <c r="D1141">
        <v>14893.95</v>
      </c>
      <c r="E1141">
        <f>SUM(energy_project_total_consumption__3[[#This Row],[Water]]+energy_project_total_consumption__3[[#This Row],[Gas]]+energy_project_total_consumption__3[[#This Row],[Electricity]])</f>
        <v>125759.87</v>
      </c>
      <c r="F1141" t="s">
        <v>20</v>
      </c>
      <c r="G1141">
        <v>2018</v>
      </c>
      <c r="H1141" t="s">
        <v>38</v>
      </c>
      <c r="I1141" t="s">
        <v>21</v>
      </c>
      <c r="J1141" t="s">
        <v>143</v>
      </c>
      <c r="K1141">
        <v>14893.95</v>
      </c>
    </row>
    <row r="1142" spans="1:11" x14ac:dyDescent="0.35">
      <c r="A1142" t="s">
        <v>22</v>
      </c>
      <c r="B1142">
        <v>90589.440000000002</v>
      </c>
      <c r="C1142">
        <v>1407.71</v>
      </c>
      <c r="D1142">
        <v>17191.05</v>
      </c>
      <c r="E1142">
        <f>SUM(energy_project_total_consumption__3[[#This Row],[Water]]+energy_project_total_consumption__3[[#This Row],[Gas]]+energy_project_total_consumption__3[[#This Row],[Electricity]])</f>
        <v>109188.20000000001</v>
      </c>
      <c r="F1142" t="s">
        <v>23</v>
      </c>
      <c r="G1142">
        <v>2018</v>
      </c>
      <c r="H1142" t="s">
        <v>38</v>
      </c>
      <c r="I1142" t="s">
        <v>24</v>
      </c>
      <c r="J1142" t="s">
        <v>141</v>
      </c>
      <c r="K1142">
        <v>90589.440000000002</v>
      </c>
    </row>
    <row r="1143" spans="1:11" x14ac:dyDescent="0.35">
      <c r="A1143" t="s">
        <v>22</v>
      </c>
      <c r="B1143">
        <v>90589.440000000002</v>
      </c>
      <c r="C1143">
        <v>1407.71</v>
      </c>
      <c r="D1143">
        <v>17191.05</v>
      </c>
      <c r="E1143">
        <f>SUM(energy_project_total_consumption__3[[#This Row],[Water]]+energy_project_total_consumption__3[[#This Row],[Gas]]+energy_project_total_consumption__3[[#This Row],[Electricity]])</f>
        <v>109188.20000000001</v>
      </c>
      <c r="F1143" t="s">
        <v>23</v>
      </c>
      <c r="G1143">
        <v>2018</v>
      </c>
      <c r="H1143" t="s">
        <v>38</v>
      </c>
      <c r="I1143" t="s">
        <v>24</v>
      </c>
      <c r="J1143" t="s">
        <v>142</v>
      </c>
      <c r="K1143">
        <v>1407.71</v>
      </c>
    </row>
    <row r="1144" spans="1:11" x14ac:dyDescent="0.35">
      <c r="A1144" t="s">
        <v>22</v>
      </c>
      <c r="B1144">
        <v>90589.440000000002</v>
      </c>
      <c r="C1144">
        <v>1407.71</v>
      </c>
      <c r="D1144">
        <v>17191.05</v>
      </c>
      <c r="E1144">
        <f>SUM(energy_project_total_consumption__3[[#This Row],[Water]]+energy_project_total_consumption__3[[#This Row],[Gas]]+energy_project_total_consumption__3[[#This Row],[Electricity]])</f>
        <v>109188.20000000001</v>
      </c>
      <c r="F1144" t="s">
        <v>23</v>
      </c>
      <c r="G1144">
        <v>2018</v>
      </c>
      <c r="H1144" t="s">
        <v>38</v>
      </c>
      <c r="I1144" t="s">
        <v>24</v>
      </c>
      <c r="J1144" t="s">
        <v>143</v>
      </c>
      <c r="K1144">
        <v>17191.05</v>
      </c>
    </row>
    <row r="1145" spans="1:11" x14ac:dyDescent="0.35">
      <c r="A1145" t="s">
        <v>25</v>
      </c>
      <c r="B1145">
        <v>74523.69</v>
      </c>
      <c r="C1145">
        <v>1267.5899999999999</v>
      </c>
      <c r="D1145">
        <v>17481.52</v>
      </c>
      <c r="E1145">
        <f>SUM(energy_project_total_consumption__3[[#This Row],[Water]]+energy_project_total_consumption__3[[#This Row],[Gas]]+energy_project_total_consumption__3[[#This Row],[Electricity]])</f>
        <v>93272.8</v>
      </c>
      <c r="F1145" t="s">
        <v>17</v>
      </c>
      <c r="G1145">
        <v>2018</v>
      </c>
      <c r="H1145" t="s">
        <v>38</v>
      </c>
      <c r="I1145" t="s">
        <v>18</v>
      </c>
      <c r="J1145" t="s">
        <v>141</v>
      </c>
      <c r="K1145">
        <v>74523.69</v>
      </c>
    </row>
    <row r="1146" spans="1:11" x14ac:dyDescent="0.35">
      <c r="A1146" t="s">
        <v>25</v>
      </c>
      <c r="B1146">
        <v>74523.69</v>
      </c>
      <c r="C1146">
        <v>1267.5899999999999</v>
      </c>
      <c r="D1146">
        <v>17481.52</v>
      </c>
      <c r="E1146">
        <f>SUM(energy_project_total_consumption__3[[#This Row],[Water]]+energy_project_total_consumption__3[[#This Row],[Gas]]+energy_project_total_consumption__3[[#This Row],[Electricity]])</f>
        <v>93272.8</v>
      </c>
      <c r="F1146" t="s">
        <v>17</v>
      </c>
      <c r="G1146">
        <v>2018</v>
      </c>
      <c r="H1146" t="s">
        <v>38</v>
      </c>
      <c r="I1146" t="s">
        <v>18</v>
      </c>
      <c r="J1146" t="s">
        <v>142</v>
      </c>
      <c r="K1146">
        <v>1267.5899999999999</v>
      </c>
    </row>
    <row r="1147" spans="1:11" x14ac:dyDescent="0.35">
      <c r="A1147" t="s">
        <v>25</v>
      </c>
      <c r="B1147">
        <v>74523.69</v>
      </c>
      <c r="C1147">
        <v>1267.5899999999999</v>
      </c>
      <c r="D1147">
        <v>17481.52</v>
      </c>
      <c r="E1147">
        <f>SUM(energy_project_total_consumption__3[[#This Row],[Water]]+energy_project_total_consumption__3[[#This Row],[Gas]]+energy_project_total_consumption__3[[#This Row],[Electricity]])</f>
        <v>93272.8</v>
      </c>
      <c r="F1147" t="s">
        <v>17</v>
      </c>
      <c r="G1147">
        <v>2018</v>
      </c>
      <c r="H1147" t="s">
        <v>38</v>
      </c>
      <c r="I1147" t="s">
        <v>18</v>
      </c>
      <c r="J1147" t="s">
        <v>143</v>
      </c>
      <c r="K1147">
        <v>17481.52</v>
      </c>
    </row>
    <row r="1148" spans="1:11" x14ac:dyDescent="0.35">
      <c r="A1148" t="s">
        <v>26</v>
      </c>
      <c r="B1148">
        <v>104908.03</v>
      </c>
      <c r="C1148">
        <v>1856.28</v>
      </c>
      <c r="D1148">
        <v>12137.43</v>
      </c>
      <c r="E1148">
        <f>SUM(energy_project_total_consumption__3[[#This Row],[Water]]+energy_project_total_consumption__3[[#This Row],[Gas]]+energy_project_total_consumption__3[[#This Row],[Electricity]])</f>
        <v>118901.73999999999</v>
      </c>
      <c r="F1148" t="s">
        <v>17</v>
      </c>
      <c r="G1148">
        <v>2018</v>
      </c>
      <c r="H1148" t="s">
        <v>38</v>
      </c>
      <c r="I1148" t="s">
        <v>18</v>
      </c>
      <c r="J1148" t="s">
        <v>141</v>
      </c>
      <c r="K1148">
        <v>104908.03</v>
      </c>
    </row>
    <row r="1149" spans="1:11" x14ac:dyDescent="0.35">
      <c r="A1149" t="s">
        <v>26</v>
      </c>
      <c r="B1149">
        <v>104908.03</v>
      </c>
      <c r="C1149">
        <v>1856.28</v>
      </c>
      <c r="D1149">
        <v>12137.43</v>
      </c>
      <c r="E1149">
        <f>SUM(energy_project_total_consumption__3[[#This Row],[Water]]+energy_project_total_consumption__3[[#This Row],[Gas]]+energy_project_total_consumption__3[[#This Row],[Electricity]])</f>
        <v>118901.73999999999</v>
      </c>
      <c r="F1149" t="s">
        <v>17</v>
      </c>
      <c r="G1149">
        <v>2018</v>
      </c>
      <c r="H1149" t="s">
        <v>38</v>
      </c>
      <c r="I1149" t="s">
        <v>18</v>
      </c>
      <c r="J1149" t="s">
        <v>142</v>
      </c>
      <c r="K1149">
        <v>1856.28</v>
      </c>
    </row>
    <row r="1150" spans="1:11" x14ac:dyDescent="0.35">
      <c r="A1150" t="s">
        <v>26</v>
      </c>
      <c r="B1150">
        <v>104908.03</v>
      </c>
      <c r="C1150">
        <v>1856.28</v>
      </c>
      <c r="D1150">
        <v>12137.43</v>
      </c>
      <c r="E1150">
        <f>SUM(energy_project_total_consumption__3[[#This Row],[Water]]+energy_project_total_consumption__3[[#This Row],[Gas]]+energy_project_total_consumption__3[[#This Row],[Electricity]])</f>
        <v>118901.73999999999</v>
      </c>
      <c r="F1150" t="s">
        <v>17</v>
      </c>
      <c r="G1150">
        <v>2018</v>
      </c>
      <c r="H1150" t="s">
        <v>38</v>
      </c>
      <c r="I1150" t="s">
        <v>18</v>
      </c>
      <c r="J1150" t="s">
        <v>143</v>
      </c>
      <c r="K1150">
        <v>12137.43</v>
      </c>
    </row>
    <row r="1151" spans="1:11" x14ac:dyDescent="0.35">
      <c r="A1151" t="s">
        <v>27</v>
      </c>
      <c r="B1151">
        <v>117910.98</v>
      </c>
      <c r="C1151">
        <v>1487.07</v>
      </c>
      <c r="D1151">
        <v>12516.25</v>
      </c>
      <c r="E1151">
        <f>SUM(energy_project_total_consumption__3[[#This Row],[Water]]+energy_project_total_consumption__3[[#This Row],[Gas]]+energy_project_total_consumption__3[[#This Row],[Electricity]])</f>
        <v>131914.29999999999</v>
      </c>
      <c r="F1151" t="s">
        <v>14</v>
      </c>
      <c r="G1151">
        <v>2018</v>
      </c>
      <c r="H1151" t="s">
        <v>38</v>
      </c>
      <c r="I1151" t="s">
        <v>15</v>
      </c>
      <c r="J1151" t="s">
        <v>141</v>
      </c>
      <c r="K1151">
        <v>117910.98</v>
      </c>
    </row>
    <row r="1152" spans="1:11" x14ac:dyDescent="0.35">
      <c r="A1152" t="s">
        <v>27</v>
      </c>
      <c r="B1152">
        <v>117910.98</v>
      </c>
      <c r="C1152">
        <v>1487.07</v>
      </c>
      <c r="D1152">
        <v>12516.25</v>
      </c>
      <c r="E1152">
        <f>SUM(energy_project_total_consumption__3[[#This Row],[Water]]+energy_project_total_consumption__3[[#This Row],[Gas]]+energy_project_total_consumption__3[[#This Row],[Electricity]])</f>
        <v>131914.29999999999</v>
      </c>
      <c r="F1152" t="s">
        <v>14</v>
      </c>
      <c r="G1152">
        <v>2018</v>
      </c>
      <c r="H1152" t="s">
        <v>38</v>
      </c>
      <c r="I1152" t="s">
        <v>15</v>
      </c>
      <c r="J1152" t="s">
        <v>142</v>
      </c>
      <c r="K1152">
        <v>1487.07</v>
      </c>
    </row>
    <row r="1153" spans="1:11" x14ac:dyDescent="0.35">
      <c r="A1153" t="s">
        <v>27</v>
      </c>
      <c r="B1153">
        <v>117910.98</v>
      </c>
      <c r="C1153">
        <v>1487.07</v>
      </c>
      <c r="D1153">
        <v>12516.25</v>
      </c>
      <c r="E1153">
        <f>SUM(energy_project_total_consumption__3[[#This Row],[Water]]+energy_project_total_consumption__3[[#This Row],[Gas]]+energy_project_total_consumption__3[[#This Row],[Electricity]])</f>
        <v>131914.29999999999</v>
      </c>
      <c r="F1153" t="s">
        <v>14</v>
      </c>
      <c r="G1153">
        <v>2018</v>
      </c>
      <c r="H1153" t="s">
        <v>38</v>
      </c>
      <c r="I1153" t="s">
        <v>15</v>
      </c>
      <c r="J1153" t="s">
        <v>143</v>
      </c>
      <c r="K1153">
        <v>12516.25</v>
      </c>
    </row>
    <row r="1154" spans="1:11" x14ac:dyDescent="0.35">
      <c r="A1154" t="s">
        <v>28</v>
      </c>
      <c r="B1154">
        <v>75666.039999999994</v>
      </c>
      <c r="C1154">
        <v>1512.8</v>
      </c>
      <c r="D1154">
        <v>13341.47</v>
      </c>
      <c r="E1154">
        <f>SUM(energy_project_total_consumption__3[[#This Row],[Water]]+energy_project_total_consumption__3[[#This Row],[Gas]]+energy_project_total_consumption__3[[#This Row],[Electricity]])</f>
        <v>90520.31</v>
      </c>
      <c r="F1154" t="s">
        <v>14</v>
      </c>
      <c r="G1154">
        <v>2018</v>
      </c>
      <c r="H1154" t="s">
        <v>38</v>
      </c>
      <c r="I1154" t="s">
        <v>15</v>
      </c>
      <c r="J1154" t="s">
        <v>141</v>
      </c>
      <c r="K1154">
        <v>75666.039999999994</v>
      </c>
    </row>
    <row r="1155" spans="1:11" x14ac:dyDescent="0.35">
      <c r="A1155" t="s">
        <v>28</v>
      </c>
      <c r="B1155">
        <v>75666.039999999994</v>
      </c>
      <c r="C1155">
        <v>1512.8</v>
      </c>
      <c r="D1155">
        <v>13341.47</v>
      </c>
      <c r="E1155">
        <f>SUM(energy_project_total_consumption__3[[#This Row],[Water]]+energy_project_total_consumption__3[[#This Row],[Gas]]+energy_project_total_consumption__3[[#This Row],[Electricity]])</f>
        <v>90520.31</v>
      </c>
      <c r="F1155" t="s">
        <v>14</v>
      </c>
      <c r="G1155">
        <v>2018</v>
      </c>
      <c r="H1155" t="s">
        <v>38</v>
      </c>
      <c r="I1155" t="s">
        <v>15</v>
      </c>
      <c r="J1155" t="s">
        <v>142</v>
      </c>
      <c r="K1155">
        <v>1512.8</v>
      </c>
    </row>
    <row r="1156" spans="1:11" x14ac:dyDescent="0.35">
      <c r="A1156" t="s">
        <v>28</v>
      </c>
      <c r="B1156">
        <v>75666.039999999994</v>
      </c>
      <c r="C1156">
        <v>1512.8</v>
      </c>
      <c r="D1156">
        <v>13341.47</v>
      </c>
      <c r="E1156">
        <f>SUM(energy_project_total_consumption__3[[#This Row],[Water]]+energy_project_total_consumption__3[[#This Row],[Gas]]+energy_project_total_consumption__3[[#This Row],[Electricity]])</f>
        <v>90520.31</v>
      </c>
      <c r="F1156" t="s">
        <v>14</v>
      </c>
      <c r="G1156">
        <v>2018</v>
      </c>
      <c r="H1156" t="s">
        <v>38</v>
      </c>
      <c r="I1156" t="s">
        <v>15</v>
      </c>
      <c r="J1156" t="s">
        <v>143</v>
      </c>
      <c r="K1156">
        <v>13341.47</v>
      </c>
    </row>
    <row r="1157" spans="1:11" x14ac:dyDescent="0.35">
      <c r="A1157" t="s">
        <v>8</v>
      </c>
      <c r="B1157">
        <v>115563.04</v>
      </c>
      <c r="C1157">
        <v>1262.6300000000001</v>
      </c>
      <c r="D1157">
        <v>11149.77</v>
      </c>
      <c r="E1157">
        <f>SUM(energy_project_total_consumption__3[[#This Row],[Water]]+energy_project_total_consumption__3[[#This Row],[Gas]]+energy_project_total_consumption__3[[#This Row],[Electricity]])</f>
        <v>127975.44</v>
      </c>
      <c r="F1157" t="s">
        <v>9</v>
      </c>
      <c r="G1157">
        <v>2018</v>
      </c>
      <c r="H1157" t="s">
        <v>39</v>
      </c>
      <c r="I1157" t="s">
        <v>9</v>
      </c>
      <c r="J1157" t="s">
        <v>141</v>
      </c>
      <c r="K1157">
        <v>115563.04</v>
      </c>
    </row>
    <row r="1158" spans="1:11" x14ac:dyDescent="0.35">
      <c r="A1158" t="s">
        <v>8</v>
      </c>
      <c r="B1158">
        <v>115563.04</v>
      </c>
      <c r="C1158">
        <v>1262.6300000000001</v>
      </c>
      <c r="D1158">
        <v>11149.77</v>
      </c>
      <c r="E1158">
        <f>SUM(energy_project_total_consumption__3[[#This Row],[Water]]+energy_project_total_consumption__3[[#This Row],[Gas]]+energy_project_total_consumption__3[[#This Row],[Electricity]])</f>
        <v>127975.44</v>
      </c>
      <c r="F1158" t="s">
        <v>9</v>
      </c>
      <c r="G1158">
        <v>2018</v>
      </c>
      <c r="H1158" t="s">
        <v>39</v>
      </c>
      <c r="I1158" t="s">
        <v>9</v>
      </c>
      <c r="J1158" t="s">
        <v>142</v>
      </c>
      <c r="K1158">
        <v>1262.6300000000001</v>
      </c>
    </row>
    <row r="1159" spans="1:11" x14ac:dyDescent="0.35">
      <c r="A1159" t="s">
        <v>8</v>
      </c>
      <c r="B1159">
        <v>115563.04</v>
      </c>
      <c r="C1159">
        <v>1262.6300000000001</v>
      </c>
      <c r="D1159">
        <v>11149.77</v>
      </c>
      <c r="E1159">
        <f>SUM(energy_project_total_consumption__3[[#This Row],[Water]]+energy_project_total_consumption__3[[#This Row],[Gas]]+energy_project_total_consumption__3[[#This Row],[Electricity]])</f>
        <v>127975.44</v>
      </c>
      <c r="F1159" t="s">
        <v>9</v>
      </c>
      <c r="G1159">
        <v>2018</v>
      </c>
      <c r="H1159" t="s">
        <v>39</v>
      </c>
      <c r="I1159" t="s">
        <v>9</v>
      </c>
      <c r="J1159" t="s">
        <v>143</v>
      </c>
      <c r="K1159">
        <v>11149.77</v>
      </c>
    </row>
    <row r="1160" spans="1:11" x14ac:dyDescent="0.35">
      <c r="A1160" t="s">
        <v>11</v>
      </c>
      <c r="B1160">
        <v>73343.520000000004</v>
      </c>
      <c r="C1160">
        <v>2054.6799999999998</v>
      </c>
      <c r="D1160">
        <v>16525.169999999998</v>
      </c>
      <c r="E1160">
        <f>SUM(energy_project_total_consumption__3[[#This Row],[Water]]+energy_project_total_consumption__3[[#This Row],[Gas]]+energy_project_total_consumption__3[[#This Row],[Electricity]])</f>
        <v>91923.37</v>
      </c>
      <c r="F1160" t="s">
        <v>9</v>
      </c>
      <c r="G1160">
        <v>2018</v>
      </c>
      <c r="H1160" t="s">
        <v>39</v>
      </c>
      <c r="I1160" t="s">
        <v>9</v>
      </c>
      <c r="J1160" t="s">
        <v>141</v>
      </c>
      <c r="K1160">
        <v>73343.520000000004</v>
      </c>
    </row>
    <row r="1161" spans="1:11" x14ac:dyDescent="0.35">
      <c r="A1161" t="s">
        <v>11</v>
      </c>
      <c r="B1161">
        <v>73343.520000000004</v>
      </c>
      <c r="C1161">
        <v>2054.6799999999998</v>
      </c>
      <c r="D1161">
        <v>16525.169999999998</v>
      </c>
      <c r="E1161">
        <f>SUM(energy_project_total_consumption__3[[#This Row],[Water]]+energy_project_total_consumption__3[[#This Row],[Gas]]+energy_project_total_consumption__3[[#This Row],[Electricity]])</f>
        <v>91923.37</v>
      </c>
      <c r="F1161" t="s">
        <v>9</v>
      </c>
      <c r="G1161">
        <v>2018</v>
      </c>
      <c r="H1161" t="s">
        <v>39</v>
      </c>
      <c r="I1161" t="s">
        <v>9</v>
      </c>
      <c r="J1161" t="s">
        <v>142</v>
      </c>
      <c r="K1161">
        <v>2054.6799999999998</v>
      </c>
    </row>
    <row r="1162" spans="1:11" x14ac:dyDescent="0.35">
      <c r="A1162" t="s">
        <v>11</v>
      </c>
      <c r="B1162">
        <v>73343.520000000004</v>
      </c>
      <c r="C1162">
        <v>2054.6799999999998</v>
      </c>
      <c r="D1162">
        <v>16525.169999999998</v>
      </c>
      <c r="E1162">
        <f>SUM(energy_project_total_consumption__3[[#This Row],[Water]]+energy_project_total_consumption__3[[#This Row],[Gas]]+energy_project_total_consumption__3[[#This Row],[Electricity]])</f>
        <v>91923.37</v>
      </c>
      <c r="F1162" t="s">
        <v>9</v>
      </c>
      <c r="G1162">
        <v>2018</v>
      </c>
      <c r="H1162" t="s">
        <v>39</v>
      </c>
      <c r="I1162" t="s">
        <v>9</v>
      </c>
      <c r="J1162" t="s">
        <v>143</v>
      </c>
      <c r="K1162">
        <v>16525.169999999998</v>
      </c>
    </row>
    <row r="1163" spans="1:11" x14ac:dyDescent="0.35">
      <c r="A1163" t="s">
        <v>12</v>
      </c>
      <c r="B1163">
        <v>113311.82</v>
      </c>
      <c r="C1163">
        <v>1970.05</v>
      </c>
      <c r="D1163">
        <v>13835.92</v>
      </c>
      <c r="E1163">
        <f>SUM(energy_project_total_consumption__3[[#This Row],[Water]]+energy_project_total_consumption__3[[#This Row],[Gas]]+energy_project_total_consumption__3[[#This Row],[Electricity]])</f>
        <v>129117.79000000001</v>
      </c>
      <c r="F1163" t="s">
        <v>9</v>
      </c>
      <c r="G1163">
        <v>2018</v>
      </c>
      <c r="H1163" t="s">
        <v>39</v>
      </c>
      <c r="I1163" t="s">
        <v>9</v>
      </c>
      <c r="J1163" t="s">
        <v>141</v>
      </c>
      <c r="K1163">
        <v>113311.82</v>
      </c>
    </row>
    <row r="1164" spans="1:11" x14ac:dyDescent="0.35">
      <c r="A1164" t="s">
        <v>12</v>
      </c>
      <c r="B1164">
        <v>113311.82</v>
      </c>
      <c r="C1164">
        <v>1970.05</v>
      </c>
      <c r="D1164">
        <v>13835.92</v>
      </c>
      <c r="E1164">
        <f>SUM(energy_project_total_consumption__3[[#This Row],[Water]]+energy_project_total_consumption__3[[#This Row],[Gas]]+energy_project_total_consumption__3[[#This Row],[Electricity]])</f>
        <v>129117.79000000001</v>
      </c>
      <c r="F1164" t="s">
        <v>9</v>
      </c>
      <c r="G1164">
        <v>2018</v>
      </c>
      <c r="H1164" t="s">
        <v>39</v>
      </c>
      <c r="I1164" t="s">
        <v>9</v>
      </c>
      <c r="J1164" t="s">
        <v>142</v>
      </c>
      <c r="K1164">
        <v>1970.05</v>
      </c>
    </row>
    <row r="1165" spans="1:11" x14ac:dyDescent="0.35">
      <c r="A1165" t="s">
        <v>12</v>
      </c>
      <c r="B1165">
        <v>113311.82</v>
      </c>
      <c r="C1165">
        <v>1970.05</v>
      </c>
      <c r="D1165">
        <v>13835.92</v>
      </c>
      <c r="E1165">
        <f>SUM(energy_project_total_consumption__3[[#This Row],[Water]]+energy_project_total_consumption__3[[#This Row],[Gas]]+energy_project_total_consumption__3[[#This Row],[Electricity]])</f>
        <v>129117.79000000001</v>
      </c>
      <c r="F1165" t="s">
        <v>9</v>
      </c>
      <c r="G1165">
        <v>2018</v>
      </c>
      <c r="H1165" t="s">
        <v>39</v>
      </c>
      <c r="I1165" t="s">
        <v>9</v>
      </c>
      <c r="J1165" t="s">
        <v>143</v>
      </c>
      <c r="K1165">
        <v>13835.92</v>
      </c>
    </row>
    <row r="1166" spans="1:11" x14ac:dyDescent="0.35">
      <c r="A1166" t="s">
        <v>13</v>
      </c>
      <c r="B1166">
        <v>92955.67</v>
      </c>
      <c r="C1166">
        <v>1355.01</v>
      </c>
      <c r="D1166">
        <v>8626.3700000000008</v>
      </c>
      <c r="E1166">
        <f>SUM(energy_project_total_consumption__3[[#This Row],[Water]]+energy_project_total_consumption__3[[#This Row],[Gas]]+energy_project_total_consumption__3[[#This Row],[Electricity]])</f>
        <v>102937.04999999999</v>
      </c>
      <c r="F1166" t="s">
        <v>14</v>
      </c>
      <c r="G1166">
        <v>2018</v>
      </c>
      <c r="H1166" t="s">
        <v>39</v>
      </c>
      <c r="I1166" t="s">
        <v>15</v>
      </c>
      <c r="J1166" t="s">
        <v>141</v>
      </c>
      <c r="K1166">
        <v>92955.67</v>
      </c>
    </row>
    <row r="1167" spans="1:11" x14ac:dyDescent="0.35">
      <c r="A1167" t="s">
        <v>13</v>
      </c>
      <c r="B1167">
        <v>92955.67</v>
      </c>
      <c r="C1167">
        <v>1355.01</v>
      </c>
      <c r="D1167">
        <v>8626.3700000000008</v>
      </c>
      <c r="E1167">
        <f>SUM(energy_project_total_consumption__3[[#This Row],[Water]]+energy_project_total_consumption__3[[#This Row],[Gas]]+energy_project_total_consumption__3[[#This Row],[Electricity]])</f>
        <v>102937.04999999999</v>
      </c>
      <c r="F1167" t="s">
        <v>14</v>
      </c>
      <c r="G1167">
        <v>2018</v>
      </c>
      <c r="H1167" t="s">
        <v>39</v>
      </c>
      <c r="I1167" t="s">
        <v>15</v>
      </c>
      <c r="J1167" t="s">
        <v>142</v>
      </c>
      <c r="K1167">
        <v>1355.01</v>
      </c>
    </row>
    <row r="1168" spans="1:11" x14ac:dyDescent="0.35">
      <c r="A1168" t="s">
        <v>13</v>
      </c>
      <c r="B1168">
        <v>92955.67</v>
      </c>
      <c r="C1168">
        <v>1355.01</v>
      </c>
      <c r="D1168">
        <v>8626.3700000000008</v>
      </c>
      <c r="E1168">
        <f>SUM(energy_project_total_consumption__3[[#This Row],[Water]]+energy_project_total_consumption__3[[#This Row],[Gas]]+energy_project_total_consumption__3[[#This Row],[Electricity]])</f>
        <v>102937.04999999999</v>
      </c>
      <c r="F1168" t="s">
        <v>14</v>
      </c>
      <c r="G1168">
        <v>2018</v>
      </c>
      <c r="H1168" t="s">
        <v>39</v>
      </c>
      <c r="I1168" t="s">
        <v>15</v>
      </c>
      <c r="J1168" t="s">
        <v>143</v>
      </c>
      <c r="K1168">
        <v>8626.3700000000008</v>
      </c>
    </row>
    <row r="1169" spans="1:11" x14ac:dyDescent="0.35">
      <c r="A1169" t="s">
        <v>16</v>
      </c>
      <c r="B1169">
        <v>148941.35999999999</v>
      </c>
      <c r="C1169">
        <v>1603.94</v>
      </c>
      <c r="D1169">
        <v>12301.42</v>
      </c>
      <c r="E1169">
        <f>SUM(energy_project_total_consumption__3[[#This Row],[Water]]+energy_project_total_consumption__3[[#This Row],[Gas]]+energy_project_total_consumption__3[[#This Row],[Electricity]])</f>
        <v>162846.72</v>
      </c>
      <c r="F1169" t="s">
        <v>17</v>
      </c>
      <c r="G1169">
        <v>2018</v>
      </c>
      <c r="H1169" t="s">
        <v>39</v>
      </c>
      <c r="I1169" t="s">
        <v>18</v>
      </c>
      <c r="J1169" t="s">
        <v>141</v>
      </c>
      <c r="K1169">
        <v>148941.35999999999</v>
      </c>
    </row>
    <row r="1170" spans="1:11" x14ac:dyDescent="0.35">
      <c r="A1170" t="s">
        <v>16</v>
      </c>
      <c r="B1170">
        <v>148941.35999999999</v>
      </c>
      <c r="C1170">
        <v>1603.94</v>
      </c>
      <c r="D1170">
        <v>12301.42</v>
      </c>
      <c r="E1170">
        <f>SUM(energy_project_total_consumption__3[[#This Row],[Water]]+energy_project_total_consumption__3[[#This Row],[Gas]]+energy_project_total_consumption__3[[#This Row],[Electricity]])</f>
        <v>162846.72</v>
      </c>
      <c r="F1170" t="s">
        <v>17</v>
      </c>
      <c r="G1170">
        <v>2018</v>
      </c>
      <c r="H1170" t="s">
        <v>39</v>
      </c>
      <c r="I1170" t="s">
        <v>18</v>
      </c>
      <c r="J1170" t="s">
        <v>142</v>
      </c>
      <c r="K1170">
        <v>1603.94</v>
      </c>
    </row>
    <row r="1171" spans="1:11" x14ac:dyDescent="0.35">
      <c r="A1171" t="s">
        <v>16</v>
      </c>
      <c r="B1171">
        <v>148941.35999999999</v>
      </c>
      <c r="C1171">
        <v>1603.94</v>
      </c>
      <c r="D1171">
        <v>12301.42</v>
      </c>
      <c r="E1171">
        <f>SUM(energy_project_total_consumption__3[[#This Row],[Water]]+energy_project_total_consumption__3[[#This Row],[Gas]]+energy_project_total_consumption__3[[#This Row],[Electricity]])</f>
        <v>162846.72</v>
      </c>
      <c r="F1171" t="s">
        <v>17</v>
      </c>
      <c r="G1171">
        <v>2018</v>
      </c>
      <c r="H1171" t="s">
        <v>39</v>
      </c>
      <c r="I1171" t="s">
        <v>18</v>
      </c>
      <c r="J1171" t="s">
        <v>143</v>
      </c>
      <c r="K1171">
        <v>12301.42</v>
      </c>
    </row>
    <row r="1172" spans="1:11" x14ac:dyDescent="0.35">
      <c r="A1172" t="s">
        <v>19</v>
      </c>
      <c r="B1172">
        <v>99858.44</v>
      </c>
      <c r="C1172">
        <v>1454.21</v>
      </c>
      <c r="D1172">
        <v>11146.36</v>
      </c>
      <c r="E1172">
        <f>SUM(energy_project_total_consumption__3[[#This Row],[Water]]+energy_project_total_consumption__3[[#This Row],[Gas]]+energy_project_total_consumption__3[[#This Row],[Electricity]])</f>
        <v>112459.01000000001</v>
      </c>
      <c r="F1172" t="s">
        <v>20</v>
      </c>
      <c r="G1172">
        <v>2018</v>
      </c>
      <c r="H1172" t="s">
        <v>39</v>
      </c>
      <c r="I1172" t="s">
        <v>21</v>
      </c>
      <c r="J1172" t="s">
        <v>141</v>
      </c>
      <c r="K1172">
        <v>99858.44</v>
      </c>
    </row>
    <row r="1173" spans="1:11" x14ac:dyDescent="0.35">
      <c r="A1173" t="s">
        <v>19</v>
      </c>
      <c r="B1173">
        <v>99858.44</v>
      </c>
      <c r="C1173">
        <v>1454.21</v>
      </c>
      <c r="D1173">
        <v>11146.36</v>
      </c>
      <c r="E1173">
        <f>SUM(energy_project_total_consumption__3[[#This Row],[Water]]+energy_project_total_consumption__3[[#This Row],[Gas]]+energy_project_total_consumption__3[[#This Row],[Electricity]])</f>
        <v>112459.01000000001</v>
      </c>
      <c r="F1173" t="s">
        <v>20</v>
      </c>
      <c r="G1173">
        <v>2018</v>
      </c>
      <c r="H1173" t="s">
        <v>39</v>
      </c>
      <c r="I1173" t="s">
        <v>21</v>
      </c>
      <c r="J1173" t="s">
        <v>142</v>
      </c>
      <c r="K1173">
        <v>1454.21</v>
      </c>
    </row>
    <row r="1174" spans="1:11" x14ac:dyDescent="0.35">
      <c r="A1174" t="s">
        <v>19</v>
      </c>
      <c r="B1174">
        <v>99858.44</v>
      </c>
      <c r="C1174">
        <v>1454.21</v>
      </c>
      <c r="D1174">
        <v>11146.36</v>
      </c>
      <c r="E1174">
        <f>SUM(energy_project_total_consumption__3[[#This Row],[Water]]+energy_project_total_consumption__3[[#This Row],[Gas]]+energy_project_total_consumption__3[[#This Row],[Electricity]])</f>
        <v>112459.01000000001</v>
      </c>
      <c r="F1174" t="s">
        <v>20</v>
      </c>
      <c r="G1174">
        <v>2018</v>
      </c>
      <c r="H1174" t="s">
        <v>39</v>
      </c>
      <c r="I1174" t="s">
        <v>21</v>
      </c>
      <c r="J1174" t="s">
        <v>143</v>
      </c>
      <c r="K1174">
        <v>11146.36</v>
      </c>
    </row>
    <row r="1175" spans="1:11" x14ac:dyDescent="0.35">
      <c r="A1175" t="s">
        <v>22</v>
      </c>
      <c r="B1175">
        <v>128219.72</v>
      </c>
      <c r="C1175">
        <v>1265.73</v>
      </c>
      <c r="D1175">
        <v>13436.33</v>
      </c>
      <c r="E1175">
        <f>SUM(energy_project_total_consumption__3[[#This Row],[Water]]+energy_project_total_consumption__3[[#This Row],[Gas]]+energy_project_total_consumption__3[[#This Row],[Electricity]])</f>
        <v>142921.78</v>
      </c>
      <c r="F1175" t="s">
        <v>23</v>
      </c>
      <c r="G1175">
        <v>2018</v>
      </c>
      <c r="H1175" t="s">
        <v>39</v>
      </c>
      <c r="I1175" t="s">
        <v>24</v>
      </c>
      <c r="J1175" t="s">
        <v>141</v>
      </c>
      <c r="K1175">
        <v>128219.72</v>
      </c>
    </row>
    <row r="1176" spans="1:11" x14ac:dyDescent="0.35">
      <c r="A1176" t="s">
        <v>22</v>
      </c>
      <c r="B1176">
        <v>128219.72</v>
      </c>
      <c r="C1176">
        <v>1265.73</v>
      </c>
      <c r="D1176">
        <v>13436.33</v>
      </c>
      <c r="E1176">
        <f>SUM(energy_project_total_consumption__3[[#This Row],[Water]]+energy_project_total_consumption__3[[#This Row],[Gas]]+energy_project_total_consumption__3[[#This Row],[Electricity]])</f>
        <v>142921.78</v>
      </c>
      <c r="F1176" t="s">
        <v>23</v>
      </c>
      <c r="G1176">
        <v>2018</v>
      </c>
      <c r="H1176" t="s">
        <v>39</v>
      </c>
      <c r="I1176" t="s">
        <v>24</v>
      </c>
      <c r="J1176" t="s">
        <v>142</v>
      </c>
      <c r="K1176">
        <v>1265.73</v>
      </c>
    </row>
    <row r="1177" spans="1:11" x14ac:dyDescent="0.35">
      <c r="A1177" t="s">
        <v>22</v>
      </c>
      <c r="B1177">
        <v>128219.72</v>
      </c>
      <c r="C1177">
        <v>1265.73</v>
      </c>
      <c r="D1177">
        <v>13436.33</v>
      </c>
      <c r="E1177">
        <f>SUM(energy_project_total_consumption__3[[#This Row],[Water]]+energy_project_total_consumption__3[[#This Row],[Gas]]+energy_project_total_consumption__3[[#This Row],[Electricity]])</f>
        <v>142921.78</v>
      </c>
      <c r="F1177" t="s">
        <v>23</v>
      </c>
      <c r="G1177">
        <v>2018</v>
      </c>
      <c r="H1177" t="s">
        <v>39</v>
      </c>
      <c r="I1177" t="s">
        <v>24</v>
      </c>
      <c r="J1177" t="s">
        <v>143</v>
      </c>
      <c r="K1177">
        <v>13436.33</v>
      </c>
    </row>
    <row r="1178" spans="1:11" x14ac:dyDescent="0.35">
      <c r="A1178" t="s">
        <v>25</v>
      </c>
      <c r="B1178">
        <v>131649.87</v>
      </c>
      <c r="C1178">
        <v>1957.34</v>
      </c>
      <c r="D1178">
        <v>11788.06</v>
      </c>
      <c r="E1178">
        <f>SUM(energy_project_total_consumption__3[[#This Row],[Water]]+energy_project_total_consumption__3[[#This Row],[Gas]]+energy_project_total_consumption__3[[#This Row],[Electricity]])</f>
        <v>145395.26999999999</v>
      </c>
      <c r="F1178" t="s">
        <v>17</v>
      </c>
      <c r="G1178">
        <v>2018</v>
      </c>
      <c r="H1178" t="s">
        <v>39</v>
      </c>
      <c r="I1178" t="s">
        <v>18</v>
      </c>
      <c r="J1178" t="s">
        <v>141</v>
      </c>
      <c r="K1178">
        <v>131649.87</v>
      </c>
    </row>
    <row r="1179" spans="1:11" x14ac:dyDescent="0.35">
      <c r="A1179" t="s">
        <v>25</v>
      </c>
      <c r="B1179">
        <v>131649.87</v>
      </c>
      <c r="C1179">
        <v>1957.34</v>
      </c>
      <c r="D1179">
        <v>11788.06</v>
      </c>
      <c r="E1179">
        <f>SUM(energy_project_total_consumption__3[[#This Row],[Water]]+energy_project_total_consumption__3[[#This Row],[Gas]]+energy_project_total_consumption__3[[#This Row],[Electricity]])</f>
        <v>145395.26999999999</v>
      </c>
      <c r="F1179" t="s">
        <v>17</v>
      </c>
      <c r="G1179">
        <v>2018</v>
      </c>
      <c r="H1179" t="s">
        <v>39</v>
      </c>
      <c r="I1179" t="s">
        <v>18</v>
      </c>
      <c r="J1179" t="s">
        <v>142</v>
      </c>
      <c r="K1179">
        <v>1957.34</v>
      </c>
    </row>
    <row r="1180" spans="1:11" x14ac:dyDescent="0.35">
      <c r="A1180" t="s">
        <v>25</v>
      </c>
      <c r="B1180">
        <v>131649.87</v>
      </c>
      <c r="C1180">
        <v>1957.34</v>
      </c>
      <c r="D1180">
        <v>11788.06</v>
      </c>
      <c r="E1180">
        <f>SUM(energy_project_total_consumption__3[[#This Row],[Water]]+energy_project_total_consumption__3[[#This Row],[Gas]]+energy_project_total_consumption__3[[#This Row],[Electricity]])</f>
        <v>145395.26999999999</v>
      </c>
      <c r="F1180" t="s">
        <v>17</v>
      </c>
      <c r="G1180">
        <v>2018</v>
      </c>
      <c r="H1180" t="s">
        <v>39</v>
      </c>
      <c r="I1180" t="s">
        <v>18</v>
      </c>
      <c r="J1180" t="s">
        <v>143</v>
      </c>
      <c r="K1180">
        <v>11788.06</v>
      </c>
    </row>
    <row r="1181" spans="1:11" x14ac:dyDescent="0.35">
      <c r="A1181" t="s">
        <v>26</v>
      </c>
      <c r="B1181">
        <v>149462.16</v>
      </c>
      <c r="C1181">
        <v>1950.21</v>
      </c>
      <c r="D1181">
        <v>10700.58</v>
      </c>
      <c r="E1181">
        <f>SUM(energy_project_total_consumption__3[[#This Row],[Water]]+energy_project_total_consumption__3[[#This Row],[Gas]]+energy_project_total_consumption__3[[#This Row],[Electricity]])</f>
        <v>162112.94999999998</v>
      </c>
      <c r="F1181" t="s">
        <v>17</v>
      </c>
      <c r="G1181">
        <v>2018</v>
      </c>
      <c r="H1181" t="s">
        <v>39</v>
      </c>
      <c r="I1181" t="s">
        <v>18</v>
      </c>
      <c r="J1181" t="s">
        <v>141</v>
      </c>
      <c r="K1181">
        <v>149462.16</v>
      </c>
    </row>
    <row r="1182" spans="1:11" x14ac:dyDescent="0.35">
      <c r="A1182" t="s">
        <v>26</v>
      </c>
      <c r="B1182">
        <v>149462.16</v>
      </c>
      <c r="C1182">
        <v>1950.21</v>
      </c>
      <c r="D1182">
        <v>10700.58</v>
      </c>
      <c r="E1182">
        <f>SUM(energy_project_total_consumption__3[[#This Row],[Water]]+energy_project_total_consumption__3[[#This Row],[Gas]]+energy_project_total_consumption__3[[#This Row],[Electricity]])</f>
        <v>162112.94999999998</v>
      </c>
      <c r="F1182" t="s">
        <v>17</v>
      </c>
      <c r="G1182">
        <v>2018</v>
      </c>
      <c r="H1182" t="s">
        <v>39</v>
      </c>
      <c r="I1182" t="s">
        <v>18</v>
      </c>
      <c r="J1182" t="s">
        <v>142</v>
      </c>
      <c r="K1182">
        <v>1950.21</v>
      </c>
    </row>
    <row r="1183" spans="1:11" x14ac:dyDescent="0.35">
      <c r="A1183" t="s">
        <v>26</v>
      </c>
      <c r="B1183">
        <v>149462.16</v>
      </c>
      <c r="C1183">
        <v>1950.21</v>
      </c>
      <c r="D1183">
        <v>10700.58</v>
      </c>
      <c r="E1183">
        <f>SUM(energy_project_total_consumption__3[[#This Row],[Water]]+energy_project_total_consumption__3[[#This Row],[Gas]]+energy_project_total_consumption__3[[#This Row],[Electricity]])</f>
        <v>162112.94999999998</v>
      </c>
      <c r="F1183" t="s">
        <v>17</v>
      </c>
      <c r="G1183">
        <v>2018</v>
      </c>
      <c r="H1183" t="s">
        <v>39</v>
      </c>
      <c r="I1183" t="s">
        <v>18</v>
      </c>
      <c r="J1183" t="s">
        <v>143</v>
      </c>
      <c r="K1183">
        <v>10700.58</v>
      </c>
    </row>
    <row r="1184" spans="1:11" x14ac:dyDescent="0.35">
      <c r="A1184" t="s">
        <v>27</v>
      </c>
      <c r="B1184">
        <v>89723.92</v>
      </c>
      <c r="C1184">
        <v>1625.02</v>
      </c>
      <c r="D1184">
        <v>10957.88</v>
      </c>
      <c r="E1184">
        <f>SUM(energy_project_total_consumption__3[[#This Row],[Water]]+energy_project_total_consumption__3[[#This Row],[Gas]]+energy_project_total_consumption__3[[#This Row],[Electricity]])</f>
        <v>102306.82</v>
      </c>
      <c r="F1184" t="s">
        <v>14</v>
      </c>
      <c r="G1184">
        <v>2018</v>
      </c>
      <c r="H1184" t="s">
        <v>39</v>
      </c>
      <c r="I1184" t="s">
        <v>15</v>
      </c>
      <c r="J1184" t="s">
        <v>141</v>
      </c>
      <c r="K1184">
        <v>89723.92</v>
      </c>
    </row>
    <row r="1185" spans="1:11" x14ac:dyDescent="0.35">
      <c r="A1185" t="s">
        <v>27</v>
      </c>
      <c r="B1185">
        <v>89723.92</v>
      </c>
      <c r="C1185">
        <v>1625.02</v>
      </c>
      <c r="D1185">
        <v>10957.88</v>
      </c>
      <c r="E1185">
        <f>SUM(energy_project_total_consumption__3[[#This Row],[Water]]+energy_project_total_consumption__3[[#This Row],[Gas]]+energy_project_total_consumption__3[[#This Row],[Electricity]])</f>
        <v>102306.82</v>
      </c>
      <c r="F1185" t="s">
        <v>14</v>
      </c>
      <c r="G1185">
        <v>2018</v>
      </c>
      <c r="H1185" t="s">
        <v>39</v>
      </c>
      <c r="I1185" t="s">
        <v>15</v>
      </c>
      <c r="J1185" t="s">
        <v>142</v>
      </c>
      <c r="K1185">
        <v>1625.02</v>
      </c>
    </row>
    <row r="1186" spans="1:11" x14ac:dyDescent="0.35">
      <c r="A1186" t="s">
        <v>27</v>
      </c>
      <c r="B1186">
        <v>89723.92</v>
      </c>
      <c r="C1186">
        <v>1625.02</v>
      </c>
      <c r="D1186">
        <v>10957.88</v>
      </c>
      <c r="E1186">
        <f>SUM(energy_project_total_consumption__3[[#This Row],[Water]]+energy_project_total_consumption__3[[#This Row],[Gas]]+energy_project_total_consumption__3[[#This Row],[Electricity]])</f>
        <v>102306.82</v>
      </c>
      <c r="F1186" t="s">
        <v>14</v>
      </c>
      <c r="G1186">
        <v>2018</v>
      </c>
      <c r="H1186" t="s">
        <v>39</v>
      </c>
      <c r="I1186" t="s">
        <v>15</v>
      </c>
      <c r="J1186" t="s">
        <v>143</v>
      </c>
      <c r="K1186">
        <v>10957.88</v>
      </c>
    </row>
    <row r="1187" spans="1:11" x14ac:dyDescent="0.35">
      <c r="A1187" t="s">
        <v>28</v>
      </c>
      <c r="B1187">
        <v>65014.13</v>
      </c>
      <c r="C1187">
        <v>1470.33</v>
      </c>
      <c r="D1187">
        <v>13998.36</v>
      </c>
      <c r="E1187">
        <f>SUM(energy_project_total_consumption__3[[#This Row],[Water]]+energy_project_total_consumption__3[[#This Row],[Gas]]+energy_project_total_consumption__3[[#This Row],[Electricity]])</f>
        <v>80482.819999999992</v>
      </c>
      <c r="F1187" t="s">
        <v>14</v>
      </c>
      <c r="G1187">
        <v>2018</v>
      </c>
      <c r="H1187" t="s">
        <v>39</v>
      </c>
      <c r="I1187" t="s">
        <v>15</v>
      </c>
      <c r="J1187" t="s">
        <v>141</v>
      </c>
      <c r="K1187">
        <v>65014.13</v>
      </c>
    </row>
    <row r="1188" spans="1:11" x14ac:dyDescent="0.35">
      <c r="A1188" t="s">
        <v>28</v>
      </c>
      <c r="B1188">
        <v>65014.13</v>
      </c>
      <c r="C1188">
        <v>1470.33</v>
      </c>
      <c r="D1188">
        <v>13998.36</v>
      </c>
      <c r="E1188">
        <f>SUM(energy_project_total_consumption__3[[#This Row],[Water]]+energy_project_total_consumption__3[[#This Row],[Gas]]+energy_project_total_consumption__3[[#This Row],[Electricity]])</f>
        <v>80482.819999999992</v>
      </c>
      <c r="F1188" t="s">
        <v>14</v>
      </c>
      <c r="G1188">
        <v>2018</v>
      </c>
      <c r="H1188" t="s">
        <v>39</v>
      </c>
      <c r="I1188" t="s">
        <v>15</v>
      </c>
      <c r="J1188" t="s">
        <v>142</v>
      </c>
      <c r="K1188">
        <v>1470.33</v>
      </c>
    </row>
    <row r="1189" spans="1:11" x14ac:dyDescent="0.35">
      <c r="A1189" t="s">
        <v>28</v>
      </c>
      <c r="B1189">
        <v>65014.13</v>
      </c>
      <c r="C1189">
        <v>1470.33</v>
      </c>
      <c r="D1189">
        <v>13998.36</v>
      </c>
      <c r="E1189">
        <f>SUM(energy_project_total_consumption__3[[#This Row],[Water]]+energy_project_total_consumption__3[[#This Row],[Gas]]+energy_project_total_consumption__3[[#This Row],[Electricity]])</f>
        <v>80482.819999999992</v>
      </c>
      <c r="F1189" t="s">
        <v>14</v>
      </c>
      <c r="G1189">
        <v>2018</v>
      </c>
      <c r="H1189" t="s">
        <v>39</v>
      </c>
      <c r="I1189" t="s">
        <v>15</v>
      </c>
      <c r="J1189" t="s">
        <v>143</v>
      </c>
      <c r="K1189">
        <v>13998.36</v>
      </c>
    </row>
    <row r="1190" spans="1:11" x14ac:dyDescent="0.35">
      <c r="A1190" t="s">
        <v>8</v>
      </c>
      <c r="B1190">
        <v>70723.399999999994</v>
      </c>
      <c r="C1190">
        <v>1737.24</v>
      </c>
      <c r="D1190">
        <v>12137.74</v>
      </c>
      <c r="E1190">
        <f>SUM(energy_project_total_consumption__3[[#This Row],[Water]]+energy_project_total_consumption__3[[#This Row],[Gas]]+energy_project_total_consumption__3[[#This Row],[Electricity]])</f>
        <v>84598.38</v>
      </c>
      <c r="F1190" t="s">
        <v>9</v>
      </c>
      <c r="G1190">
        <v>2019</v>
      </c>
      <c r="H1190" t="s">
        <v>10</v>
      </c>
      <c r="I1190" t="s">
        <v>9</v>
      </c>
      <c r="J1190" t="s">
        <v>141</v>
      </c>
      <c r="K1190">
        <v>70723.399999999994</v>
      </c>
    </row>
    <row r="1191" spans="1:11" x14ac:dyDescent="0.35">
      <c r="A1191" t="s">
        <v>8</v>
      </c>
      <c r="B1191">
        <v>70723.399999999994</v>
      </c>
      <c r="C1191">
        <v>1737.24</v>
      </c>
      <c r="D1191">
        <v>12137.74</v>
      </c>
      <c r="E1191">
        <f>SUM(energy_project_total_consumption__3[[#This Row],[Water]]+energy_project_total_consumption__3[[#This Row],[Gas]]+energy_project_total_consumption__3[[#This Row],[Electricity]])</f>
        <v>84598.38</v>
      </c>
      <c r="F1191" t="s">
        <v>9</v>
      </c>
      <c r="G1191">
        <v>2019</v>
      </c>
      <c r="H1191" t="s">
        <v>10</v>
      </c>
      <c r="I1191" t="s">
        <v>9</v>
      </c>
      <c r="J1191" t="s">
        <v>142</v>
      </c>
      <c r="K1191">
        <v>1737.24</v>
      </c>
    </row>
    <row r="1192" spans="1:11" x14ac:dyDescent="0.35">
      <c r="A1192" t="s">
        <v>8</v>
      </c>
      <c r="B1192">
        <v>70723.399999999994</v>
      </c>
      <c r="C1192">
        <v>1737.24</v>
      </c>
      <c r="D1192">
        <v>12137.74</v>
      </c>
      <c r="E1192">
        <f>SUM(energy_project_total_consumption__3[[#This Row],[Water]]+energy_project_total_consumption__3[[#This Row],[Gas]]+energy_project_total_consumption__3[[#This Row],[Electricity]])</f>
        <v>84598.38</v>
      </c>
      <c r="F1192" t="s">
        <v>9</v>
      </c>
      <c r="G1192">
        <v>2019</v>
      </c>
      <c r="H1192" t="s">
        <v>10</v>
      </c>
      <c r="I1192" t="s">
        <v>9</v>
      </c>
      <c r="J1192" t="s">
        <v>143</v>
      </c>
      <c r="K1192">
        <v>12137.74</v>
      </c>
    </row>
    <row r="1193" spans="1:11" x14ac:dyDescent="0.35">
      <c r="A1193" t="s">
        <v>11</v>
      </c>
      <c r="B1193">
        <v>117484.11</v>
      </c>
      <c r="C1193">
        <v>1863.1</v>
      </c>
      <c r="D1193">
        <v>15077.16</v>
      </c>
      <c r="E1193">
        <f>SUM(energy_project_total_consumption__3[[#This Row],[Water]]+energy_project_total_consumption__3[[#This Row],[Gas]]+energy_project_total_consumption__3[[#This Row],[Electricity]])</f>
        <v>134424.37</v>
      </c>
      <c r="F1193" t="s">
        <v>9</v>
      </c>
      <c r="G1193">
        <v>2019</v>
      </c>
      <c r="H1193" t="s">
        <v>10</v>
      </c>
      <c r="I1193" t="s">
        <v>9</v>
      </c>
      <c r="J1193" t="s">
        <v>141</v>
      </c>
      <c r="K1193">
        <v>117484.11</v>
      </c>
    </row>
    <row r="1194" spans="1:11" x14ac:dyDescent="0.35">
      <c r="A1194" t="s">
        <v>11</v>
      </c>
      <c r="B1194">
        <v>117484.11</v>
      </c>
      <c r="C1194">
        <v>1863.1</v>
      </c>
      <c r="D1194">
        <v>15077.16</v>
      </c>
      <c r="E1194">
        <f>SUM(energy_project_total_consumption__3[[#This Row],[Water]]+energy_project_total_consumption__3[[#This Row],[Gas]]+energy_project_total_consumption__3[[#This Row],[Electricity]])</f>
        <v>134424.37</v>
      </c>
      <c r="F1194" t="s">
        <v>9</v>
      </c>
      <c r="G1194">
        <v>2019</v>
      </c>
      <c r="H1194" t="s">
        <v>10</v>
      </c>
      <c r="I1194" t="s">
        <v>9</v>
      </c>
      <c r="J1194" t="s">
        <v>142</v>
      </c>
      <c r="K1194">
        <v>1863.1</v>
      </c>
    </row>
    <row r="1195" spans="1:11" x14ac:dyDescent="0.35">
      <c r="A1195" t="s">
        <v>11</v>
      </c>
      <c r="B1195">
        <v>117484.11</v>
      </c>
      <c r="C1195">
        <v>1863.1</v>
      </c>
      <c r="D1195">
        <v>15077.16</v>
      </c>
      <c r="E1195">
        <f>SUM(energy_project_total_consumption__3[[#This Row],[Water]]+energy_project_total_consumption__3[[#This Row],[Gas]]+energy_project_total_consumption__3[[#This Row],[Electricity]])</f>
        <v>134424.37</v>
      </c>
      <c r="F1195" t="s">
        <v>9</v>
      </c>
      <c r="G1195">
        <v>2019</v>
      </c>
      <c r="H1195" t="s">
        <v>10</v>
      </c>
      <c r="I1195" t="s">
        <v>9</v>
      </c>
      <c r="J1195" t="s">
        <v>143</v>
      </c>
      <c r="K1195">
        <v>15077.16</v>
      </c>
    </row>
    <row r="1196" spans="1:11" x14ac:dyDescent="0.35">
      <c r="A1196" t="s">
        <v>12</v>
      </c>
      <c r="B1196">
        <v>154611.88</v>
      </c>
      <c r="C1196">
        <v>1629.36</v>
      </c>
      <c r="D1196">
        <v>9994.09</v>
      </c>
      <c r="E1196">
        <f>SUM(energy_project_total_consumption__3[[#This Row],[Water]]+energy_project_total_consumption__3[[#This Row],[Gas]]+energy_project_total_consumption__3[[#This Row],[Electricity]])</f>
        <v>166235.32999999999</v>
      </c>
      <c r="F1196" t="s">
        <v>9</v>
      </c>
      <c r="G1196">
        <v>2019</v>
      </c>
      <c r="H1196" t="s">
        <v>10</v>
      </c>
      <c r="I1196" t="s">
        <v>9</v>
      </c>
      <c r="J1196" t="s">
        <v>141</v>
      </c>
      <c r="K1196">
        <v>154611.88</v>
      </c>
    </row>
    <row r="1197" spans="1:11" x14ac:dyDescent="0.35">
      <c r="A1197" t="s">
        <v>12</v>
      </c>
      <c r="B1197">
        <v>154611.88</v>
      </c>
      <c r="C1197">
        <v>1629.36</v>
      </c>
      <c r="D1197">
        <v>9994.09</v>
      </c>
      <c r="E1197">
        <f>SUM(energy_project_total_consumption__3[[#This Row],[Water]]+energy_project_total_consumption__3[[#This Row],[Gas]]+energy_project_total_consumption__3[[#This Row],[Electricity]])</f>
        <v>166235.32999999999</v>
      </c>
      <c r="F1197" t="s">
        <v>9</v>
      </c>
      <c r="G1197">
        <v>2019</v>
      </c>
      <c r="H1197" t="s">
        <v>10</v>
      </c>
      <c r="I1197" t="s">
        <v>9</v>
      </c>
      <c r="J1197" t="s">
        <v>142</v>
      </c>
      <c r="K1197">
        <v>1629.36</v>
      </c>
    </row>
    <row r="1198" spans="1:11" x14ac:dyDescent="0.35">
      <c r="A1198" t="s">
        <v>12</v>
      </c>
      <c r="B1198">
        <v>154611.88</v>
      </c>
      <c r="C1198">
        <v>1629.36</v>
      </c>
      <c r="D1198">
        <v>9994.09</v>
      </c>
      <c r="E1198">
        <f>SUM(energy_project_total_consumption__3[[#This Row],[Water]]+energy_project_total_consumption__3[[#This Row],[Gas]]+energy_project_total_consumption__3[[#This Row],[Electricity]])</f>
        <v>166235.32999999999</v>
      </c>
      <c r="F1198" t="s">
        <v>9</v>
      </c>
      <c r="G1198">
        <v>2019</v>
      </c>
      <c r="H1198" t="s">
        <v>10</v>
      </c>
      <c r="I1198" t="s">
        <v>9</v>
      </c>
      <c r="J1198" t="s">
        <v>143</v>
      </c>
      <c r="K1198">
        <v>9994.09</v>
      </c>
    </row>
    <row r="1199" spans="1:11" x14ac:dyDescent="0.35">
      <c r="A1199" t="s">
        <v>13</v>
      </c>
      <c r="B1199">
        <v>152009.74</v>
      </c>
      <c r="C1199">
        <v>1331.45</v>
      </c>
      <c r="D1199">
        <v>13252.81</v>
      </c>
      <c r="E1199">
        <f>SUM(energy_project_total_consumption__3[[#This Row],[Water]]+energy_project_total_consumption__3[[#This Row],[Gas]]+energy_project_total_consumption__3[[#This Row],[Electricity]])</f>
        <v>166594</v>
      </c>
      <c r="F1199" t="s">
        <v>14</v>
      </c>
      <c r="G1199">
        <v>2019</v>
      </c>
      <c r="H1199" t="s">
        <v>10</v>
      </c>
      <c r="I1199" t="s">
        <v>15</v>
      </c>
      <c r="J1199" t="s">
        <v>141</v>
      </c>
      <c r="K1199">
        <v>152009.74</v>
      </c>
    </row>
    <row r="1200" spans="1:11" x14ac:dyDescent="0.35">
      <c r="A1200" t="s">
        <v>13</v>
      </c>
      <c r="B1200">
        <v>152009.74</v>
      </c>
      <c r="C1200">
        <v>1331.45</v>
      </c>
      <c r="D1200">
        <v>13252.81</v>
      </c>
      <c r="E1200">
        <f>SUM(energy_project_total_consumption__3[[#This Row],[Water]]+energy_project_total_consumption__3[[#This Row],[Gas]]+energy_project_total_consumption__3[[#This Row],[Electricity]])</f>
        <v>166594</v>
      </c>
      <c r="F1200" t="s">
        <v>14</v>
      </c>
      <c r="G1200">
        <v>2019</v>
      </c>
      <c r="H1200" t="s">
        <v>10</v>
      </c>
      <c r="I1200" t="s">
        <v>15</v>
      </c>
      <c r="J1200" t="s">
        <v>142</v>
      </c>
      <c r="K1200">
        <v>1331.45</v>
      </c>
    </row>
    <row r="1201" spans="1:11" x14ac:dyDescent="0.35">
      <c r="A1201" t="s">
        <v>13</v>
      </c>
      <c r="B1201">
        <v>152009.74</v>
      </c>
      <c r="C1201">
        <v>1331.45</v>
      </c>
      <c r="D1201">
        <v>13252.81</v>
      </c>
      <c r="E1201">
        <f>SUM(energy_project_total_consumption__3[[#This Row],[Water]]+energy_project_total_consumption__3[[#This Row],[Gas]]+energy_project_total_consumption__3[[#This Row],[Electricity]])</f>
        <v>166594</v>
      </c>
      <c r="F1201" t="s">
        <v>14</v>
      </c>
      <c r="G1201">
        <v>2019</v>
      </c>
      <c r="H1201" t="s">
        <v>10</v>
      </c>
      <c r="I1201" t="s">
        <v>15</v>
      </c>
      <c r="J1201" t="s">
        <v>143</v>
      </c>
      <c r="K1201">
        <v>13252.81</v>
      </c>
    </row>
    <row r="1202" spans="1:11" x14ac:dyDescent="0.35">
      <c r="A1202" t="s">
        <v>16</v>
      </c>
      <c r="B1202">
        <v>102105.94</v>
      </c>
      <c r="C1202">
        <v>1658.81</v>
      </c>
      <c r="D1202">
        <v>10509</v>
      </c>
      <c r="E1202">
        <f>SUM(energy_project_total_consumption__3[[#This Row],[Water]]+energy_project_total_consumption__3[[#This Row],[Gas]]+energy_project_total_consumption__3[[#This Row],[Electricity]])</f>
        <v>114273.75</v>
      </c>
      <c r="F1202" t="s">
        <v>17</v>
      </c>
      <c r="G1202">
        <v>2019</v>
      </c>
      <c r="H1202" t="s">
        <v>10</v>
      </c>
      <c r="I1202" t="s">
        <v>18</v>
      </c>
      <c r="J1202" t="s">
        <v>141</v>
      </c>
      <c r="K1202">
        <v>102105.94</v>
      </c>
    </row>
    <row r="1203" spans="1:11" x14ac:dyDescent="0.35">
      <c r="A1203" t="s">
        <v>16</v>
      </c>
      <c r="B1203">
        <v>102105.94</v>
      </c>
      <c r="C1203">
        <v>1658.81</v>
      </c>
      <c r="D1203">
        <v>10509</v>
      </c>
      <c r="E1203">
        <f>SUM(energy_project_total_consumption__3[[#This Row],[Water]]+energy_project_total_consumption__3[[#This Row],[Gas]]+energy_project_total_consumption__3[[#This Row],[Electricity]])</f>
        <v>114273.75</v>
      </c>
      <c r="F1203" t="s">
        <v>17</v>
      </c>
      <c r="G1203">
        <v>2019</v>
      </c>
      <c r="H1203" t="s">
        <v>10</v>
      </c>
      <c r="I1203" t="s">
        <v>18</v>
      </c>
      <c r="J1203" t="s">
        <v>142</v>
      </c>
      <c r="K1203">
        <v>1658.81</v>
      </c>
    </row>
    <row r="1204" spans="1:11" x14ac:dyDescent="0.35">
      <c r="A1204" t="s">
        <v>16</v>
      </c>
      <c r="B1204">
        <v>102105.94</v>
      </c>
      <c r="C1204">
        <v>1658.81</v>
      </c>
      <c r="D1204">
        <v>10509</v>
      </c>
      <c r="E1204">
        <f>SUM(energy_project_total_consumption__3[[#This Row],[Water]]+energy_project_total_consumption__3[[#This Row],[Gas]]+energy_project_total_consumption__3[[#This Row],[Electricity]])</f>
        <v>114273.75</v>
      </c>
      <c r="F1204" t="s">
        <v>17</v>
      </c>
      <c r="G1204">
        <v>2019</v>
      </c>
      <c r="H1204" t="s">
        <v>10</v>
      </c>
      <c r="I1204" t="s">
        <v>18</v>
      </c>
      <c r="J1204" t="s">
        <v>143</v>
      </c>
      <c r="K1204">
        <v>10509</v>
      </c>
    </row>
    <row r="1205" spans="1:11" x14ac:dyDescent="0.35">
      <c r="A1205" t="s">
        <v>19</v>
      </c>
      <c r="B1205">
        <v>84436.87</v>
      </c>
      <c r="C1205">
        <v>1532.02</v>
      </c>
      <c r="D1205">
        <v>9118.34</v>
      </c>
      <c r="E1205">
        <f>SUM(energy_project_total_consumption__3[[#This Row],[Water]]+energy_project_total_consumption__3[[#This Row],[Gas]]+energy_project_total_consumption__3[[#This Row],[Electricity]])</f>
        <v>95087.23</v>
      </c>
      <c r="F1205" t="s">
        <v>20</v>
      </c>
      <c r="G1205">
        <v>2019</v>
      </c>
      <c r="H1205" t="s">
        <v>10</v>
      </c>
      <c r="I1205" t="s">
        <v>21</v>
      </c>
      <c r="J1205" t="s">
        <v>141</v>
      </c>
      <c r="K1205">
        <v>84436.87</v>
      </c>
    </row>
    <row r="1206" spans="1:11" x14ac:dyDescent="0.35">
      <c r="A1206" t="s">
        <v>19</v>
      </c>
      <c r="B1206">
        <v>84436.87</v>
      </c>
      <c r="C1206">
        <v>1532.02</v>
      </c>
      <c r="D1206">
        <v>9118.34</v>
      </c>
      <c r="E1206">
        <f>SUM(energy_project_total_consumption__3[[#This Row],[Water]]+energy_project_total_consumption__3[[#This Row],[Gas]]+energy_project_total_consumption__3[[#This Row],[Electricity]])</f>
        <v>95087.23</v>
      </c>
      <c r="F1206" t="s">
        <v>20</v>
      </c>
      <c r="G1206">
        <v>2019</v>
      </c>
      <c r="H1206" t="s">
        <v>10</v>
      </c>
      <c r="I1206" t="s">
        <v>21</v>
      </c>
      <c r="J1206" t="s">
        <v>142</v>
      </c>
      <c r="K1206">
        <v>1532.02</v>
      </c>
    </row>
    <row r="1207" spans="1:11" x14ac:dyDescent="0.35">
      <c r="A1207" t="s">
        <v>19</v>
      </c>
      <c r="B1207">
        <v>84436.87</v>
      </c>
      <c r="C1207">
        <v>1532.02</v>
      </c>
      <c r="D1207">
        <v>9118.34</v>
      </c>
      <c r="E1207">
        <f>SUM(energy_project_total_consumption__3[[#This Row],[Water]]+energy_project_total_consumption__3[[#This Row],[Gas]]+energy_project_total_consumption__3[[#This Row],[Electricity]])</f>
        <v>95087.23</v>
      </c>
      <c r="F1207" t="s">
        <v>20</v>
      </c>
      <c r="G1207">
        <v>2019</v>
      </c>
      <c r="H1207" t="s">
        <v>10</v>
      </c>
      <c r="I1207" t="s">
        <v>21</v>
      </c>
      <c r="J1207" t="s">
        <v>143</v>
      </c>
      <c r="K1207">
        <v>9118.34</v>
      </c>
    </row>
    <row r="1208" spans="1:11" x14ac:dyDescent="0.35">
      <c r="A1208" t="s">
        <v>22</v>
      </c>
      <c r="B1208">
        <v>127039.24</v>
      </c>
      <c r="C1208">
        <v>1246.51</v>
      </c>
      <c r="D1208">
        <v>16610.73</v>
      </c>
      <c r="E1208">
        <f>SUM(energy_project_total_consumption__3[[#This Row],[Water]]+energy_project_total_consumption__3[[#This Row],[Gas]]+energy_project_total_consumption__3[[#This Row],[Electricity]])</f>
        <v>144896.48000000001</v>
      </c>
      <c r="F1208" t="s">
        <v>23</v>
      </c>
      <c r="G1208">
        <v>2019</v>
      </c>
      <c r="H1208" t="s">
        <v>10</v>
      </c>
      <c r="I1208" t="s">
        <v>24</v>
      </c>
      <c r="J1208" t="s">
        <v>141</v>
      </c>
      <c r="K1208">
        <v>127039.24</v>
      </c>
    </row>
    <row r="1209" spans="1:11" x14ac:dyDescent="0.35">
      <c r="A1209" t="s">
        <v>22</v>
      </c>
      <c r="B1209">
        <v>127039.24</v>
      </c>
      <c r="C1209">
        <v>1246.51</v>
      </c>
      <c r="D1209">
        <v>16610.73</v>
      </c>
      <c r="E1209">
        <f>SUM(energy_project_total_consumption__3[[#This Row],[Water]]+energy_project_total_consumption__3[[#This Row],[Gas]]+energy_project_total_consumption__3[[#This Row],[Electricity]])</f>
        <v>144896.48000000001</v>
      </c>
      <c r="F1209" t="s">
        <v>23</v>
      </c>
      <c r="G1209">
        <v>2019</v>
      </c>
      <c r="H1209" t="s">
        <v>10</v>
      </c>
      <c r="I1209" t="s">
        <v>24</v>
      </c>
      <c r="J1209" t="s">
        <v>142</v>
      </c>
      <c r="K1209">
        <v>1246.51</v>
      </c>
    </row>
    <row r="1210" spans="1:11" x14ac:dyDescent="0.35">
      <c r="A1210" t="s">
        <v>22</v>
      </c>
      <c r="B1210">
        <v>127039.24</v>
      </c>
      <c r="C1210">
        <v>1246.51</v>
      </c>
      <c r="D1210">
        <v>16610.73</v>
      </c>
      <c r="E1210">
        <f>SUM(energy_project_total_consumption__3[[#This Row],[Water]]+energy_project_total_consumption__3[[#This Row],[Gas]]+energy_project_total_consumption__3[[#This Row],[Electricity]])</f>
        <v>144896.48000000001</v>
      </c>
      <c r="F1210" t="s">
        <v>23</v>
      </c>
      <c r="G1210">
        <v>2019</v>
      </c>
      <c r="H1210" t="s">
        <v>10</v>
      </c>
      <c r="I1210" t="s">
        <v>24</v>
      </c>
      <c r="J1210" t="s">
        <v>143</v>
      </c>
      <c r="K1210">
        <v>16610.73</v>
      </c>
    </row>
    <row r="1211" spans="1:11" x14ac:dyDescent="0.35">
      <c r="A1211" t="s">
        <v>25</v>
      </c>
      <c r="B1211">
        <v>129295.73</v>
      </c>
      <c r="C1211">
        <v>2026.16</v>
      </c>
      <c r="D1211">
        <v>14979.2</v>
      </c>
      <c r="E1211">
        <f>SUM(energy_project_total_consumption__3[[#This Row],[Water]]+energy_project_total_consumption__3[[#This Row],[Gas]]+energy_project_total_consumption__3[[#This Row],[Electricity]])</f>
        <v>146301.09</v>
      </c>
      <c r="F1211" t="s">
        <v>17</v>
      </c>
      <c r="G1211">
        <v>2019</v>
      </c>
      <c r="H1211" t="s">
        <v>10</v>
      </c>
      <c r="I1211" t="s">
        <v>18</v>
      </c>
      <c r="J1211" t="s">
        <v>141</v>
      </c>
      <c r="K1211">
        <v>129295.73</v>
      </c>
    </row>
    <row r="1212" spans="1:11" x14ac:dyDescent="0.35">
      <c r="A1212" t="s">
        <v>25</v>
      </c>
      <c r="B1212">
        <v>129295.73</v>
      </c>
      <c r="C1212">
        <v>2026.16</v>
      </c>
      <c r="D1212">
        <v>14979.2</v>
      </c>
      <c r="E1212">
        <f>SUM(energy_project_total_consumption__3[[#This Row],[Water]]+energy_project_total_consumption__3[[#This Row],[Gas]]+energy_project_total_consumption__3[[#This Row],[Electricity]])</f>
        <v>146301.09</v>
      </c>
      <c r="F1212" t="s">
        <v>17</v>
      </c>
      <c r="G1212">
        <v>2019</v>
      </c>
      <c r="H1212" t="s">
        <v>10</v>
      </c>
      <c r="I1212" t="s">
        <v>18</v>
      </c>
      <c r="J1212" t="s">
        <v>142</v>
      </c>
      <c r="K1212">
        <v>2026.16</v>
      </c>
    </row>
    <row r="1213" spans="1:11" x14ac:dyDescent="0.35">
      <c r="A1213" t="s">
        <v>25</v>
      </c>
      <c r="B1213">
        <v>129295.73</v>
      </c>
      <c r="C1213">
        <v>2026.16</v>
      </c>
      <c r="D1213">
        <v>14979.2</v>
      </c>
      <c r="E1213">
        <f>SUM(energy_project_total_consumption__3[[#This Row],[Water]]+energy_project_total_consumption__3[[#This Row],[Gas]]+energy_project_total_consumption__3[[#This Row],[Electricity]])</f>
        <v>146301.09</v>
      </c>
      <c r="F1213" t="s">
        <v>17</v>
      </c>
      <c r="G1213">
        <v>2019</v>
      </c>
      <c r="H1213" t="s">
        <v>10</v>
      </c>
      <c r="I1213" t="s">
        <v>18</v>
      </c>
      <c r="J1213" t="s">
        <v>143</v>
      </c>
      <c r="K1213">
        <v>14979.2</v>
      </c>
    </row>
    <row r="1214" spans="1:11" x14ac:dyDescent="0.35">
      <c r="A1214" t="s">
        <v>26</v>
      </c>
      <c r="B1214">
        <v>112445.37</v>
      </c>
      <c r="C1214">
        <v>1880.15</v>
      </c>
      <c r="D1214">
        <v>12951.18</v>
      </c>
      <c r="E1214">
        <f>SUM(energy_project_total_consumption__3[[#This Row],[Water]]+energy_project_total_consumption__3[[#This Row],[Gas]]+energy_project_total_consumption__3[[#This Row],[Electricity]])</f>
        <v>127276.69999999998</v>
      </c>
      <c r="F1214" t="s">
        <v>17</v>
      </c>
      <c r="G1214">
        <v>2019</v>
      </c>
      <c r="H1214" t="s">
        <v>10</v>
      </c>
      <c r="I1214" t="s">
        <v>18</v>
      </c>
      <c r="J1214" t="s">
        <v>141</v>
      </c>
      <c r="K1214">
        <v>112445.37</v>
      </c>
    </row>
    <row r="1215" spans="1:11" x14ac:dyDescent="0.35">
      <c r="A1215" t="s">
        <v>26</v>
      </c>
      <c r="B1215">
        <v>112445.37</v>
      </c>
      <c r="C1215">
        <v>1880.15</v>
      </c>
      <c r="D1215">
        <v>12951.18</v>
      </c>
      <c r="E1215">
        <f>SUM(energy_project_total_consumption__3[[#This Row],[Water]]+energy_project_total_consumption__3[[#This Row],[Gas]]+energy_project_total_consumption__3[[#This Row],[Electricity]])</f>
        <v>127276.69999999998</v>
      </c>
      <c r="F1215" t="s">
        <v>17</v>
      </c>
      <c r="G1215">
        <v>2019</v>
      </c>
      <c r="H1215" t="s">
        <v>10</v>
      </c>
      <c r="I1215" t="s">
        <v>18</v>
      </c>
      <c r="J1215" t="s">
        <v>142</v>
      </c>
      <c r="K1215">
        <v>1880.15</v>
      </c>
    </row>
    <row r="1216" spans="1:11" x14ac:dyDescent="0.35">
      <c r="A1216" t="s">
        <v>26</v>
      </c>
      <c r="B1216">
        <v>112445.37</v>
      </c>
      <c r="C1216">
        <v>1880.15</v>
      </c>
      <c r="D1216">
        <v>12951.18</v>
      </c>
      <c r="E1216">
        <f>SUM(energy_project_total_consumption__3[[#This Row],[Water]]+energy_project_total_consumption__3[[#This Row],[Gas]]+energy_project_total_consumption__3[[#This Row],[Electricity]])</f>
        <v>127276.69999999998</v>
      </c>
      <c r="F1216" t="s">
        <v>17</v>
      </c>
      <c r="G1216">
        <v>2019</v>
      </c>
      <c r="H1216" t="s">
        <v>10</v>
      </c>
      <c r="I1216" t="s">
        <v>18</v>
      </c>
      <c r="J1216" t="s">
        <v>143</v>
      </c>
      <c r="K1216">
        <v>12951.18</v>
      </c>
    </row>
    <row r="1217" spans="1:11" x14ac:dyDescent="0.35">
      <c r="A1217" t="s">
        <v>27</v>
      </c>
      <c r="B1217">
        <v>128734.63</v>
      </c>
      <c r="C1217">
        <v>1904.64</v>
      </c>
      <c r="D1217">
        <v>16841.68</v>
      </c>
      <c r="E1217">
        <f>SUM(energy_project_total_consumption__3[[#This Row],[Water]]+energy_project_total_consumption__3[[#This Row],[Gas]]+energy_project_total_consumption__3[[#This Row],[Electricity]])</f>
        <v>147480.95000000001</v>
      </c>
      <c r="F1217" t="s">
        <v>14</v>
      </c>
      <c r="G1217">
        <v>2019</v>
      </c>
      <c r="H1217" t="s">
        <v>10</v>
      </c>
      <c r="I1217" t="s">
        <v>15</v>
      </c>
      <c r="J1217" t="s">
        <v>141</v>
      </c>
      <c r="K1217">
        <v>128734.63</v>
      </c>
    </row>
    <row r="1218" spans="1:11" x14ac:dyDescent="0.35">
      <c r="A1218" t="s">
        <v>27</v>
      </c>
      <c r="B1218">
        <v>128734.63</v>
      </c>
      <c r="C1218">
        <v>1904.64</v>
      </c>
      <c r="D1218">
        <v>16841.68</v>
      </c>
      <c r="E1218">
        <f>SUM(energy_project_total_consumption__3[[#This Row],[Water]]+energy_project_total_consumption__3[[#This Row],[Gas]]+energy_project_total_consumption__3[[#This Row],[Electricity]])</f>
        <v>147480.95000000001</v>
      </c>
      <c r="F1218" t="s">
        <v>14</v>
      </c>
      <c r="G1218">
        <v>2019</v>
      </c>
      <c r="H1218" t="s">
        <v>10</v>
      </c>
      <c r="I1218" t="s">
        <v>15</v>
      </c>
      <c r="J1218" t="s">
        <v>142</v>
      </c>
      <c r="K1218">
        <v>1904.64</v>
      </c>
    </row>
    <row r="1219" spans="1:11" x14ac:dyDescent="0.35">
      <c r="A1219" t="s">
        <v>27</v>
      </c>
      <c r="B1219">
        <v>128734.63</v>
      </c>
      <c r="C1219">
        <v>1904.64</v>
      </c>
      <c r="D1219">
        <v>16841.68</v>
      </c>
      <c r="E1219">
        <f>SUM(energy_project_total_consumption__3[[#This Row],[Water]]+energy_project_total_consumption__3[[#This Row],[Gas]]+energy_project_total_consumption__3[[#This Row],[Electricity]])</f>
        <v>147480.95000000001</v>
      </c>
      <c r="F1219" t="s">
        <v>14</v>
      </c>
      <c r="G1219">
        <v>2019</v>
      </c>
      <c r="H1219" t="s">
        <v>10</v>
      </c>
      <c r="I1219" t="s">
        <v>15</v>
      </c>
      <c r="J1219" t="s">
        <v>143</v>
      </c>
      <c r="K1219">
        <v>16841.68</v>
      </c>
    </row>
    <row r="1220" spans="1:11" x14ac:dyDescent="0.35">
      <c r="A1220" t="s">
        <v>28</v>
      </c>
      <c r="B1220">
        <v>83013.66</v>
      </c>
      <c r="C1220">
        <v>1690.12</v>
      </c>
      <c r="D1220">
        <v>11915.47</v>
      </c>
      <c r="E1220">
        <f>SUM(energy_project_total_consumption__3[[#This Row],[Water]]+energy_project_total_consumption__3[[#This Row],[Gas]]+energy_project_total_consumption__3[[#This Row],[Electricity]])</f>
        <v>96619.25</v>
      </c>
      <c r="F1220" t="s">
        <v>14</v>
      </c>
      <c r="G1220">
        <v>2019</v>
      </c>
      <c r="H1220" t="s">
        <v>10</v>
      </c>
      <c r="I1220" t="s">
        <v>15</v>
      </c>
      <c r="J1220" t="s">
        <v>141</v>
      </c>
      <c r="K1220">
        <v>83013.66</v>
      </c>
    </row>
    <row r="1221" spans="1:11" x14ac:dyDescent="0.35">
      <c r="A1221" t="s">
        <v>28</v>
      </c>
      <c r="B1221">
        <v>83013.66</v>
      </c>
      <c r="C1221">
        <v>1690.12</v>
      </c>
      <c r="D1221">
        <v>11915.47</v>
      </c>
      <c r="E1221">
        <f>SUM(energy_project_total_consumption__3[[#This Row],[Water]]+energy_project_total_consumption__3[[#This Row],[Gas]]+energy_project_total_consumption__3[[#This Row],[Electricity]])</f>
        <v>96619.25</v>
      </c>
      <c r="F1221" t="s">
        <v>14</v>
      </c>
      <c r="G1221">
        <v>2019</v>
      </c>
      <c r="H1221" t="s">
        <v>10</v>
      </c>
      <c r="I1221" t="s">
        <v>15</v>
      </c>
      <c r="J1221" t="s">
        <v>142</v>
      </c>
      <c r="K1221">
        <v>1690.12</v>
      </c>
    </row>
    <row r="1222" spans="1:11" x14ac:dyDescent="0.35">
      <c r="A1222" t="s">
        <v>28</v>
      </c>
      <c r="B1222">
        <v>83013.66</v>
      </c>
      <c r="C1222">
        <v>1690.12</v>
      </c>
      <c r="D1222">
        <v>11915.47</v>
      </c>
      <c r="E1222">
        <f>SUM(energy_project_total_consumption__3[[#This Row],[Water]]+energy_project_total_consumption__3[[#This Row],[Gas]]+energy_project_total_consumption__3[[#This Row],[Electricity]])</f>
        <v>96619.25</v>
      </c>
      <c r="F1222" t="s">
        <v>14</v>
      </c>
      <c r="G1222">
        <v>2019</v>
      </c>
      <c r="H1222" t="s">
        <v>10</v>
      </c>
      <c r="I1222" t="s">
        <v>15</v>
      </c>
      <c r="J1222" t="s">
        <v>143</v>
      </c>
      <c r="K1222">
        <v>11915.47</v>
      </c>
    </row>
    <row r="1223" spans="1:11" x14ac:dyDescent="0.35">
      <c r="A1223" t="s">
        <v>8</v>
      </c>
      <c r="B1223">
        <v>130364.3</v>
      </c>
      <c r="C1223">
        <v>1619.44</v>
      </c>
      <c r="D1223">
        <v>16201.84</v>
      </c>
      <c r="E1223">
        <f>SUM(energy_project_total_consumption__3[[#This Row],[Water]]+energy_project_total_consumption__3[[#This Row],[Gas]]+energy_project_total_consumption__3[[#This Row],[Electricity]])</f>
        <v>148185.57999999999</v>
      </c>
      <c r="F1223" t="s">
        <v>9</v>
      </c>
      <c r="G1223">
        <v>2019</v>
      </c>
      <c r="H1223" t="s">
        <v>29</v>
      </c>
      <c r="I1223" t="s">
        <v>9</v>
      </c>
      <c r="J1223" t="s">
        <v>141</v>
      </c>
      <c r="K1223">
        <v>130364.3</v>
      </c>
    </row>
    <row r="1224" spans="1:11" x14ac:dyDescent="0.35">
      <c r="A1224" t="s">
        <v>8</v>
      </c>
      <c r="B1224">
        <v>130364.3</v>
      </c>
      <c r="C1224">
        <v>1619.44</v>
      </c>
      <c r="D1224">
        <v>16201.84</v>
      </c>
      <c r="E1224">
        <f>SUM(energy_project_total_consumption__3[[#This Row],[Water]]+energy_project_total_consumption__3[[#This Row],[Gas]]+energy_project_total_consumption__3[[#This Row],[Electricity]])</f>
        <v>148185.57999999999</v>
      </c>
      <c r="F1224" t="s">
        <v>9</v>
      </c>
      <c r="G1224">
        <v>2019</v>
      </c>
      <c r="H1224" t="s">
        <v>29</v>
      </c>
      <c r="I1224" t="s">
        <v>9</v>
      </c>
      <c r="J1224" t="s">
        <v>142</v>
      </c>
      <c r="K1224">
        <v>1619.44</v>
      </c>
    </row>
    <row r="1225" spans="1:11" x14ac:dyDescent="0.35">
      <c r="A1225" t="s">
        <v>8</v>
      </c>
      <c r="B1225">
        <v>130364.3</v>
      </c>
      <c r="C1225">
        <v>1619.44</v>
      </c>
      <c r="D1225">
        <v>16201.84</v>
      </c>
      <c r="E1225">
        <f>SUM(energy_project_total_consumption__3[[#This Row],[Water]]+energy_project_total_consumption__3[[#This Row],[Gas]]+energy_project_total_consumption__3[[#This Row],[Electricity]])</f>
        <v>148185.57999999999</v>
      </c>
      <c r="F1225" t="s">
        <v>9</v>
      </c>
      <c r="G1225">
        <v>2019</v>
      </c>
      <c r="H1225" t="s">
        <v>29</v>
      </c>
      <c r="I1225" t="s">
        <v>9</v>
      </c>
      <c r="J1225" t="s">
        <v>143</v>
      </c>
      <c r="K1225">
        <v>16201.84</v>
      </c>
    </row>
    <row r="1226" spans="1:11" x14ac:dyDescent="0.35">
      <c r="A1226" t="s">
        <v>11</v>
      </c>
      <c r="B1226">
        <v>137528.09</v>
      </c>
      <c r="C1226">
        <v>1297.6600000000001</v>
      </c>
      <c r="D1226">
        <v>17735.41</v>
      </c>
      <c r="E1226">
        <f>SUM(energy_project_total_consumption__3[[#This Row],[Water]]+energy_project_total_consumption__3[[#This Row],[Gas]]+energy_project_total_consumption__3[[#This Row],[Electricity]])</f>
        <v>156561.16</v>
      </c>
      <c r="F1226" t="s">
        <v>9</v>
      </c>
      <c r="G1226">
        <v>2019</v>
      </c>
      <c r="H1226" t="s">
        <v>29</v>
      </c>
      <c r="I1226" t="s">
        <v>9</v>
      </c>
      <c r="J1226" t="s">
        <v>141</v>
      </c>
      <c r="K1226">
        <v>137528.09</v>
      </c>
    </row>
    <row r="1227" spans="1:11" x14ac:dyDescent="0.35">
      <c r="A1227" t="s">
        <v>11</v>
      </c>
      <c r="B1227">
        <v>137528.09</v>
      </c>
      <c r="C1227">
        <v>1297.6600000000001</v>
      </c>
      <c r="D1227">
        <v>17735.41</v>
      </c>
      <c r="E1227">
        <f>SUM(energy_project_total_consumption__3[[#This Row],[Water]]+energy_project_total_consumption__3[[#This Row],[Gas]]+energy_project_total_consumption__3[[#This Row],[Electricity]])</f>
        <v>156561.16</v>
      </c>
      <c r="F1227" t="s">
        <v>9</v>
      </c>
      <c r="G1227">
        <v>2019</v>
      </c>
      <c r="H1227" t="s">
        <v>29</v>
      </c>
      <c r="I1227" t="s">
        <v>9</v>
      </c>
      <c r="J1227" t="s">
        <v>142</v>
      </c>
      <c r="K1227">
        <v>1297.6600000000001</v>
      </c>
    </row>
    <row r="1228" spans="1:11" x14ac:dyDescent="0.35">
      <c r="A1228" t="s">
        <v>11</v>
      </c>
      <c r="B1228">
        <v>137528.09</v>
      </c>
      <c r="C1228">
        <v>1297.6600000000001</v>
      </c>
      <c r="D1228">
        <v>17735.41</v>
      </c>
      <c r="E1228">
        <f>SUM(energy_project_total_consumption__3[[#This Row],[Water]]+energy_project_total_consumption__3[[#This Row],[Gas]]+energy_project_total_consumption__3[[#This Row],[Electricity]])</f>
        <v>156561.16</v>
      </c>
      <c r="F1228" t="s">
        <v>9</v>
      </c>
      <c r="G1228">
        <v>2019</v>
      </c>
      <c r="H1228" t="s">
        <v>29</v>
      </c>
      <c r="I1228" t="s">
        <v>9</v>
      </c>
      <c r="J1228" t="s">
        <v>143</v>
      </c>
      <c r="K1228">
        <v>17735.41</v>
      </c>
    </row>
    <row r="1229" spans="1:11" x14ac:dyDescent="0.35">
      <c r="A1229" t="s">
        <v>12</v>
      </c>
      <c r="B1229">
        <v>82039.95</v>
      </c>
      <c r="C1229">
        <v>1890.07</v>
      </c>
      <c r="D1229">
        <v>11145.43</v>
      </c>
      <c r="E1229">
        <f>SUM(energy_project_total_consumption__3[[#This Row],[Water]]+energy_project_total_consumption__3[[#This Row],[Gas]]+energy_project_total_consumption__3[[#This Row],[Electricity]])</f>
        <v>95075.450000000012</v>
      </c>
      <c r="F1229" t="s">
        <v>9</v>
      </c>
      <c r="G1229">
        <v>2019</v>
      </c>
      <c r="H1229" t="s">
        <v>29</v>
      </c>
      <c r="I1229" t="s">
        <v>9</v>
      </c>
      <c r="J1229" t="s">
        <v>141</v>
      </c>
      <c r="K1229">
        <v>82039.95</v>
      </c>
    </row>
    <row r="1230" spans="1:11" x14ac:dyDescent="0.35">
      <c r="A1230" t="s">
        <v>12</v>
      </c>
      <c r="B1230">
        <v>82039.95</v>
      </c>
      <c r="C1230">
        <v>1890.07</v>
      </c>
      <c r="D1230">
        <v>11145.43</v>
      </c>
      <c r="E1230">
        <f>SUM(energy_project_total_consumption__3[[#This Row],[Water]]+energy_project_total_consumption__3[[#This Row],[Gas]]+energy_project_total_consumption__3[[#This Row],[Electricity]])</f>
        <v>95075.450000000012</v>
      </c>
      <c r="F1230" t="s">
        <v>9</v>
      </c>
      <c r="G1230">
        <v>2019</v>
      </c>
      <c r="H1230" t="s">
        <v>29</v>
      </c>
      <c r="I1230" t="s">
        <v>9</v>
      </c>
      <c r="J1230" t="s">
        <v>142</v>
      </c>
      <c r="K1230">
        <v>1890.07</v>
      </c>
    </row>
    <row r="1231" spans="1:11" x14ac:dyDescent="0.35">
      <c r="A1231" t="s">
        <v>12</v>
      </c>
      <c r="B1231">
        <v>82039.95</v>
      </c>
      <c r="C1231">
        <v>1890.07</v>
      </c>
      <c r="D1231">
        <v>11145.43</v>
      </c>
      <c r="E1231">
        <f>SUM(energy_project_total_consumption__3[[#This Row],[Water]]+energy_project_total_consumption__3[[#This Row],[Gas]]+energy_project_total_consumption__3[[#This Row],[Electricity]])</f>
        <v>95075.450000000012</v>
      </c>
      <c r="F1231" t="s">
        <v>9</v>
      </c>
      <c r="G1231">
        <v>2019</v>
      </c>
      <c r="H1231" t="s">
        <v>29</v>
      </c>
      <c r="I1231" t="s">
        <v>9</v>
      </c>
      <c r="J1231" t="s">
        <v>143</v>
      </c>
      <c r="K1231">
        <v>11145.43</v>
      </c>
    </row>
    <row r="1232" spans="1:11" x14ac:dyDescent="0.35">
      <c r="A1232" t="s">
        <v>13</v>
      </c>
      <c r="B1232">
        <v>135401.18</v>
      </c>
      <c r="C1232">
        <v>2180.54</v>
      </c>
      <c r="D1232">
        <v>14954.09</v>
      </c>
      <c r="E1232">
        <f>SUM(energy_project_total_consumption__3[[#This Row],[Water]]+energy_project_total_consumption__3[[#This Row],[Gas]]+energy_project_total_consumption__3[[#This Row],[Electricity]])</f>
        <v>152535.81</v>
      </c>
      <c r="F1232" t="s">
        <v>14</v>
      </c>
      <c r="G1232">
        <v>2019</v>
      </c>
      <c r="H1232" t="s">
        <v>29</v>
      </c>
      <c r="I1232" t="s">
        <v>15</v>
      </c>
      <c r="J1232" t="s">
        <v>141</v>
      </c>
      <c r="K1232">
        <v>135401.18</v>
      </c>
    </row>
    <row r="1233" spans="1:11" x14ac:dyDescent="0.35">
      <c r="A1233" t="s">
        <v>13</v>
      </c>
      <c r="B1233">
        <v>135401.18</v>
      </c>
      <c r="C1233">
        <v>2180.54</v>
      </c>
      <c r="D1233">
        <v>14954.09</v>
      </c>
      <c r="E1233">
        <f>SUM(energy_project_total_consumption__3[[#This Row],[Water]]+energy_project_total_consumption__3[[#This Row],[Gas]]+energy_project_total_consumption__3[[#This Row],[Electricity]])</f>
        <v>152535.81</v>
      </c>
      <c r="F1233" t="s">
        <v>14</v>
      </c>
      <c r="G1233">
        <v>2019</v>
      </c>
      <c r="H1233" t="s">
        <v>29</v>
      </c>
      <c r="I1233" t="s">
        <v>15</v>
      </c>
      <c r="J1233" t="s">
        <v>142</v>
      </c>
      <c r="K1233">
        <v>2180.54</v>
      </c>
    </row>
    <row r="1234" spans="1:11" x14ac:dyDescent="0.35">
      <c r="A1234" t="s">
        <v>13</v>
      </c>
      <c r="B1234">
        <v>135401.18</v>
      </c>
      <c r="C1234">
        <v>2180.54</v>
      </c>
      <c r="D1234">
        <v>14954.09</v>
      </c>
      <c r="E1234">
        <f>SUM(energy_project_total_consumption__3[[#This Row],[Water]]+energy_project_total_consumption__3[[#This Row],[Gas]]+energy_project_total_consumption__3[[#This Row],[Electricity]])</f>
        <v>152535.81</v>
      </c>
      <c r="F1234" t="s">
        <v>14</v>
      </c>
      <c r="G1234">
        <v>2019</v>
      </c>
      <c r="H1234" t="s">
        <v>29</v>
      </c>
      <c r="I1234" t="s">
        <v>15</v>
      </c>
      <c r="J1234" t="s">
        <v>143</v>
      </c>
      <c r="K1234">
        <v>14954.09</v>
      </c>
    </row>
    <row r="1235" spans="1:11" x14ac:dyDescent="0.35">
      <c r="A1235" t="s">
        <v>16</v>
      </c>
      <c r="B1235">
        <v>95473.8</v>
      </c>
      <c r="C1235">
        <v>1932.85</v>
      </c>
      <c r="D1235">
        <v>12754.33</v>
      </c>
      <c r="E1235">
        <f>SUM(energy_project_total_consumption__3[[#This Row],[Water]]+energy_project_total_consumption__3[[#This Row],[Gas]]+energy_project_total_consumption__3[[#This Row],[Electricity]])</f>
        <v>110160.98000000001</v>
      </c>
      <c r="F1235" t="s">
        <v>17</v>
      </c>
      <c r="G1235">
        <v>2019</v>
      </c>
      <c r="H1235" t="s">
        <v>29</v>
      </c>
      <c r="I1235" t="s">
        <v>18</v>
      </c>
      <c r="J1235" t="s">
        <v>141</v>
      </c>
      <c r="K1235">
        <v>95473.8</v>
      </c>
    </row>
    <row r="1236" spans="1:11" x14ac:dyDescent="0.35">
      <c r="A1236" t="s">
        <v>16</v>
      </c>
      <c r="B1236">
        <v>95473.8</v>
      </c>
      <c r="C1236">
        <v>1932.85</v>
      </c>
      <c r="D1236">
        <v>12754.33</v>
      </c>
      <c r="E1236">
        <f>SUM(energy_project_total_consumption__3[[#This Row],[Water]]+energy_project_total_consumption__3[[#This Row],[Gas]]+energy_project_total_consumption__3[[#This Row],[Electricity]])</f>
        <v>110160.98000000001</v>
      </c>
      <c r="F1236" t="s">
        <v>17</v>
      </c>
      <c r="G1236">
        <v>2019</v>
      </c>
      <c r="H1236" t="s">
        <v>29</v>
      </c>
      <c r="I1236" t="s">
        <v>18</v>
      </c>
      <c r="J1236" t="s">
        <v>142</v>
      </c>
      <c r="K1236">
        <v>1932.85</v>
      </c>
    </row>
    <row r="1237" spans="1:11" x14ac:dyDescent="0.35">
      <c r="A1237" t="s">
        <v>16</v>
      </c>
      <c r="B1237">
        <v>95473.8</v>
      </c>
      <c r="C1237">
        <v>1932.85</v>
      </c>
      <c r="D1237">
        <v>12754.33</v>
      </c>
      <c r="E1237">
        <f>SUM(energy_project_total_consumption__3[[#This Row],[Water]]+energy_project_total_consumption__3[[#This Row],[Gas]]+energy_project_total_consumption__3[[#This Row],[Electricity]])</f>
        <v>110160.98000000001</v>
      </c>
      <c r="F1237" t="s">
        <v>17</v>
      </c>
      <c r="G1237">
        <v>2019</v>
      </c>
      <c r="H1237" t="s">
        <v>29</v>
      </c>
      <c r="I1237" t="s">
        <v>18</v>
      </c>
      <c r="J1237" t="s">
        <v>143</v>
      </c>
      <c r="K1237">
        <v>12754.33</v>
      </c>
    </row>
    <row r="1238" spans="1:11" x14ac:dyDescent="0.35">
      <c r="A1238" t="s">
        <v>19</v>
      </c>
      <c r="B1238">
        <v>150776.25</v>
      </c>
      <c r="C1238">
        <v>1297.3499999999999</v>
      </c>
      <c r="D1238">
        <v>8911.8799999999992</v>
      </c>
      <c r="E1238">
        <f>SUM(energy_project_total_consumption__3[[#This Row],[Water]]+energy_project_total_consumption__3[[#This Row],[Gas]]+energy_project_total_consumption__3[[#This Row],[Electricity]])</f>
        <v>160985.48000000001</v>
      </c>
      <c r="F1238" t="s">
        <v>20</v>
      </c>
      <c r="G1238">
        <v>2019</v>
      </c>
      <c r="H1238" t="s">
        <v>29</v>
      </c>
      <c r="I1238" t="s">
        <v>21</v>
      </c>
      <c r="J1238" t="s">
        <v>141</v>
      </c>
      <c r="K1238">
        <v>150776.25</v>
      </c>
    </row>
    <row r="1239" spans="1:11" x14ac:dyDescent="0.35">
      <c r="A1239" t="s">
        <v>19</v>
      </c>
      <c r="B1239">
        <v>150776.25</v>
      </c>
      <c r="C1239">
        <v>1297.3499999999999</v>
      </c>
      <c r="D1239">
        <v>8911.8799999999992</v>
      </c>
      <c r="E1239">
        <f>SUM(energy_project_total_consumption__3[[#This Row],[Water]]+energy_project_total_consumption__3[[#This Row],[Gas]]+energy_project_total_consumption__3[[#This Row],[Electricity]])</f>
        <v>160985.48000000001</v>
      </c>
      <c r="F1239" t="s">
        <v>20</v>
      </c>
      <c r="G1239">
        <v>2019</v>
      </c>
      <c r="H1239" t="s">
        <v>29</v>
      </c>
      <c r="I1239" t="s">
        <v>21</v>
      </c>
      <c r="J1239" t="s">
        <v>142</v>
      </c>
      <c r="K1239">
        <v>1297.3499999999999</v>
      </c>
    </row>
    <row r="1240" spans="1:11" x14ac:dyDescent="0.35">
      <c r="A1240" t="s">
        <v>19</v>
      </c>
      <c r="B1240">
        <v>150776.25</v>
      </c>
      <c r="C1240">
        <v>1297.3499999999999</v>
      </c>
      <c r="D1240">
        <v>8911.8799999999992</v>
      </c>
      <c r="E1240">
        <f>SUM(energy_project_total_consumption__3[[#This Row],[Water]]+energy_project_total_consumption__3[[#This Row],[Gas]]+energy_project_total_consumption__3[[#This Row],[Electricity]])</f>
        <v>160985.48000000001</v>
      </c>
      <c r="F1240" t="s">
        <v>20</v>
      </c>
      <c r="G1240">
        <v>2019</v>
      </c>
      <c r="H1240" t="s">
        <v>29</v>
      </c>
      <c r="I1240" t="s">
        <v>21</v>
      </c>
      <c r="J1240" t="s">
        <v>143</v>
      </c>
      <c r="K1240">
        <v>8911.8799999999992</v>
      </c>
    </row>
    <row r="1241" spans="1:11" x14ac:dyDescent="0.35">
      <c r="A1241" t="s">
        <v>22</v>
      </c>
      <c r="B1241">
        <v>98365.17</v>
      </c>
      <c r="C1241">
        <v>1487.38</v>
      </c>
      <c r="D1241">
        <v>12551.59</v>
      </c>
      <c r="E1241">
        <f>SUM(energy_project_total_consumption__3[[#This Row],[Water]]+energy_project_total_consumption__3[[#This Row],[Gas]]+energy_project_total_consumption__3[[#This Row],[Electricity]])</f>
        <v>112404.14</v>
      </c>
      <c r="F1241" t="s">
        <v>23</v>
      </c>
      <c r="G1241">
        <v>2019</v>
      </c>
      <c r="H1241" t="s">
        <v>29</v>
      </c>
      <c r="I1241" t="s">
        <v>24</v>
      </c>
      <c r="J1241" t="s">
        <v>141</v>
      </c>
      <c r="K1241">
        <v>98365.17</v>
      </c>
    </row>
    <row r="1242" spans="1:11" x14ac:dyDescent="0.35">
      <c r="A1242" t="s">
        <v>22</v>
      </c>
      <c r="B1242">
        <v>98365.17</v>
      </c>
      <c r="C1242">
        <v>1487.38</v>
      </c>
      <c r="D1242">
        <v>12551.59</v>
      </c>
      <c r="E1242">
        <f>SUM(energy_project_total_consumption__3[[#This Row],[Water]]+energy_project_total_consumption__3[[#This Row],[Gas]]+energy_project_total_consumption__3[[#This Row],[Electricity]])</f>
        <v>112404.14</v>
      </c>
      <c r="F1242" t="s">
        <v>23</v>
      </c>
      <c r="G1242">
        <v>2019</v>
      </c>
      <c r="H1242" t="s">
        <v>29</v>
      </c>
      <c r="I1242" t="s">
        <v>24</v>
      </c>
      <c r="J1242" t="s">
        <v>142</v>
      </c>
      <c r="K1242">
        <v>1487.38</v>
      </c>
    </row>
    <row r="1243" spans="1:11" x14ac:dyDescent="0.35">
      <c r="A1243" t="s">
        <v>22</v>
      </c>
      <c r="B1243">
        <v>98365.17</v>
      </c>
      <c r="C1243">
        <v>1487.38</v>
      </c>
      <c r="D1243">
        <v>12551.59</v>
      </c>
      <c r="E1243">
        <f>SUM(energy_project_total_consumption__3[[#This Row],[Water]]+energy_project_total_consumption__3[[#This Row],[Gas]]+energy_project_total_consumption__3[[#This Row],[Electricity]])</f>
        <v>112404.14</v>
      </c>
      <c r="F1243" t="s">
        <v>23</v>
      </c>
      <c r="G1243">
        <v>2019</v>
      </c>
      <c r="H1243" t="s">
        <v>29</v>
      </c>
      <c r="I1243" t="s">
        <v>24</v>
      </c>
      <c r="J1243" t="s">
        <v>143</v>
      </c>
      <c r="K1243">
        <v>12551.59</v>
      </c>
    </row>
    <row r="1244" spans="1:11" x14ac:dyDescent="0.35">
      <c r="A1244" t="s">
        <v>25</v>
      </c>
      <c r="B1244">
        <v>66526.929999999993</v>
      </c>
      <c r="C1244">
        <v>1977.18</v>
      </c>
      <c r="D1244">
        <v>11177.67</v>
      </c>
      <c r="E1244">
        <f>SUM(energy_project_total_consumption__3[[#This Row],[Water]]+energy_project_total_consumption__3[[#This Row],[Gas]]+energy_project_total_consumption__3[[#This Row],[Electricity]])</f>
        <v>79681.779999999984</v>
      </c>
      <c r="F1244" t="s">
        <v>17</v>
      </c>
      <c r="G1244">
        <v>2019</v>
      </c>
      <c r="H1244" t="s">
        <v>29</v>
      </c>
      <c r="I1244" t="s">
        <v>18</v>
      </c>
      <c r="J1244" t="s">
        <v>141</v>
      </c>
      <c r="K1244">
        <v>66526.929999999993</v>
      </c>
    </row>
    <row r="1245" spans="1:11" x14ac:dyDescent="0.35">
      <c r="A1245" t="s">
        <v>25</v>
      </c>
      <c r="B1245">
        <v>66526.929999999993</v>
      </c>
      <c r="C1245">
        <v>1977.18</v>
      </c>
      <c r="D1245">
        <v>11177.67</v>
      </c>
      <c r="E1245">
        <f>SUM(energy_project_total_consumption__3[[#This Row],[Water]]+energy_project_total_consumption__3[[#This Row],[Gas]]+energy_project_total_consumption__3[[#This Row],[Electricity]])</f>
        <v>79681.779999999984</v>
      </c>
      <c r="F1245" t="s">
        <v>17</v>
      </c>
      <c r="G1245">
        <v>2019</v>
      </c>
      <c r="H1245" t="s">
        <v>29</v>
      </c>
      <c r="I1245" t="s">
        <v>18</v>
      </c>
      <c r="J1245" t="s">
        <v>142</v>
      </c>
      <c r="K1245">
        <v>1977.18</v>
      </c>
    </row>
    <row r="1246" spans="1:11" x14ac:dyDescent="0.35">
      <c r="A1246" t="s">
        <v>25</v>
      </c>
      <c r="B1246">
        <v>66526.929999999993</v>
      </c>
      <c r="C1246">
        <v>1977.18</v>
      </c>
      <c r="D1246">
        <v>11177.67</v>
      </c>
      <c r="E1246">
        <f>SUM(energy_project_total_consumption__3[[#This Row],[Water]]+energy_project_total_consumption__3[[#This Row],[Gas]]+energy_project_total_consumption__3[[#This Row],[Electricity]])</f>
        <v>79681.779999999984</v>
      </c>
      <c r="F1246" t="s">
        <v>17</v>
      </c>
      <c r="G1246">
        <v>2019</v>
      </c>
      <c r="H1246" t="s">
        <v>29</v>
      </c>
      <c r="I1246" t="s">
        <v>18</v>
      </c>
      <c r="J1246" t="s">
        <v>143</v>
      </c>
      <c r="K1246">
        <v>11177.67</v>
      </c>
    </row>
    <row r="1247" spans="1:11" x14ac:dyDescent="0.35">
      <c r="A1247" t="s">
        <v>26</v>
      </c>
      <c r="B1247">
        <v>116480.02</v>
      </c>
      <c r="C1247">
        <v>1604.56</v>
      </c>
      <c r="D1247">
        <v>17920.79</v>
      </c>
      <c r="E1247">
        <f>SUM(energy_project_total_consumption__3[[#This Row],[Water]]+energy_project_total_consumption__3[[#This Row],[Gas]]+energy_project_total_consumption__3[[#This Row],[Electricity]])</f>
        <v>136005.37</v>
      </c>
      <c r="F1247" t="s">
        <v>17</v>
      </c>
      <c r="G1247">
        <v>2019</v>
      </c>
      <c r="H1247" t="s">
        <v>29</v>
      </c>
      <c r="I1247" t="s">
        <v>18</v>
      </c>
      <c r="J1247" t="s">
        <v>141</v>
      </c>
      <c r="K1247">
        <v>116480.02</v>
      </c>
    </row>
    <row r="1248" spans="1:11" x14ac:dyDescent="0.35">
      <c r="A1248" t="s">
        <v>26</v>
      </c>
      <c r="B1248">
        <v>116480.02</v>
      </c>
      <c r="C1248">
        <v>1604.56</v>
      </c>
      <c r="D1248">
        <v>17920.79</v>
      </c>
      <c r="E1248">
        <f>SUM(energy_project_total_consumption__3[[#This Row],[Water]]+energy_project_total_consumption__3[[#This Row],[Gas]]+energy_project_total_consumption__3[[#This Row],[Electricity]])</f>
        <v>136005.37</v>
      </c>
      <c r="F1248" t="s">
        <v>17</v>
      </c>
      <c r="G1248">
        <v>2019</v>
      </c>
      <c r="H1248" t="s">
        <v>29</v>
      </c>
      <c r="I1248" t="s">
        <v>18</v>
      </c>
      <c r="J1248" t="s">
        <v>142</v>
      </c>
      <c r="K1248">
        <v>1604.56</v>
      </c>
    </row>
    <row r="1249" spans="1:11" x14ac:dyDescent="0.35">
      <c r="A1249" t="s">
        <v>26</v>
      </c>
      <c r="B1249">
        <v>116480.02</v>
      </c>
      <c r="C1249">
        <v>1604.56</v>
      </c>
      <c r="D1249">
        <v>17920.79</v>
      </c>
      <c r="E1249">
        <f>SUM(energy_project_total_consumption__3[[#This Row],[Water]]+energy_project_total_consumption__3[[#This Row],[Gas]]+energy_project_total_consumption__3[[#This Row],[Electricity]])</f>
        <v>136005.37</v>
      </c>
      <c r="F1249" t="s">
        <v>17</v>
      </c>
      <c r="G1249">
        <v>2019</v>
      </c>
      <c r="H1249" t="s">
        <v>29</v>
      </c>
      <c r="I1249" t="s">
        <v>18</v>
      </c>
      <c r="J1249" t="s">
        <v>143</v>
      </c>
      <c r="K1249">
        <v>17920.79</v>
      </c>
    </row>
    <row r="1250" spans="1:11" x14ac:dyDescent="0.35">
      <c r="A1250" t="s">
        <v>27</v>
      </c>
      <c r="B1250">
        <v>66203.289999999994</v>
      </c>
      <c r="C1250">
        <v>1470.02</v>
      </c>
      <c r="D1250">
        <v>13210.34</v>
      </c>
      <c r="E1250">
        <f>SUM(energy_project_total_consumption__3[[#This Row],[Water]]+energy_project_total_consumption__3[[#This Row],[Gas]]+energy_project_total_consumption__3[[#This Row],[Electricity]])</f>
        <v>80883.649999999994</v>
      </c>
      <c r="F1250" t="s">
        <v>14</v>
      </c>
      <c r="G1250">
        <v>2019</v>
      </c>
      <c r="H1250" t="s">
        <v>29</v>
      </c>
      <c r="I1250" t="s">
        <v>15</v>
      </c>
      <c r="J1250" t="s">
        <v>141</v>
      </c>
      <c r="K1250">
        <v>66203.289999999994</v>
      </c>
    </row>
    <row r="1251" spans="1:11" x14ac:dyDescent="0.35">
      <c r="A1251" t="s">
        <v>27</v>
      </c>
      <c r="B1251">
        <v>66203.289999999994</v>
      </c>
      <c r="C1251">
        <v>1470.02</v>
      </c>
      <c r="D1251">
        <v>13210.34</v>
      </c>
      <c r="E1251">
        <f>SUM(energy_project_total_consumption__3[[#This Row],[Water]]+energy_project_total_consumption__3[[#This Row],[Gas]]+energy_project_total_consumption__3[[#This Row],[Electricity]])</f>
        <v>80883.649999999994</v>
      </c>
      <c r="F1251" t="s">
        <v>14</v>
      </c>
      <c r="G1251">
        <v>2019</v>
      </c>
      <c r="H1251" t="s">
        <v>29</v>
      </c>
      <c r="I1251" t="s">
        <v>15</v>
      </c>
      <c r="J1251" t="s">
        <v>142</v>
      </c>
      <c r="K1251">
        <v>1470.02</v>
      </c>
    </row>
    <row r="1252" spans="1:11" x14ac:dyDescent="0.35">
      <c r="A1252" t="s">
        <v>27</v>
      </c>
      <c r="B1252">
        <v>66203.289999999994</v>
      </c>
      <c r="C1252">
        <v>1470.02</v>
      </c>
      <c r="D1252">
        <v>13210.34</v>
      </c>
      <c r="E1252">
        <f>SUM(energy_project_total_consumption__3[[#This Row],[Water]]+energy_project_total_consumption__3[[#This Row],[Gas]]+energy_project_total_consumption__3[[#This Row],[Electricity]])</f>
        <v>80883.649999999994</v>
      </c>
      <c r="F1252" t="s">
        <v>14</v>
      </c>
      <c r="G1252">
        <v>2019</v>
      </c>
      <c r="H1252" t="s">
        <v>29</v>
      </c>
      <c r="I1252" t="s">
        <v>15</v>
      </c>
      <c r="J1252" t="s">
        <v>143</v>
      </c>
      <c r="K1252">
        <v>13210.34</v>
      </c>
    </row>
    <row r="1253" spans="1:11" x14ac:dyDescent="0.35">
      <c r="A1253" t="s">
        <v>28</v>
      </c>
      <c r="B1253">
        <v>156169.32</v>
      </c>
      <c r="C1253">
        <v>2103.04</v>
      </c>
      <c r="D1253">
        <v>11264.78</v>
      </c>
      <c r="E1253">
        <f>SUM(energy_project_total_consumption__3[[#This Row],[Water]]+energy_project_total_consumption__3[[#This Row],[Gas]]+energy_project_total_consumption__3[[#This Row],[Electricity]])</f>
        <v>169537.14</v>
      </c>
      <c r="F1253" t="s">
        <v>14</v>
      </c>
      <c r="G1253">
        <v>2019</v>
      </c>
      <c r="H1253" t="s">
        <v>29</v>
      </c>
      <c r="I1253" t="s">
        <v>15</v>
      </c>
      <c r="J1253" t="s">
        <v>141</v>
      </c>
      <c r="K1253">
        <v>156169.32</v>
      </c>
    </row>
    <row r="1254" spans="1:11" x14ac:dyDescent="0.35">
      <c r="A1254" t="s">
        <v>28</v>
      </c>
      <c r="B1254">
        <v>156169.32</v>
      </c>
      <c r="C1254">
        <v>2103.04</v>
      </c>
      <c r="D1254">
        <v>11264.78</v>
      </c>
      <c r="E1254">
        <f>SUM(energy_project_total_consumption__3[[#This Row],[Water]]+energy_project_total_consumption__3[[#This Row],[Gas]]+energy_project_total_consumption__3[[#This Row],[Electricity]])</f>
        <v>169537.14</v>
      </c>
      <c r="F1254" t="s">
        <v>14</v>
      </c>
      <c r="G1254">
        <v>2019</v>
      </c>
      <c r="H1254" t="s">
        <v>29</v>
      </c>
      <c r="I1254" t="s">
        <v>15</v>
      </c>
      <c r="J1254" t="s">
        <v>142</v>
      </c>
      <c r="K1254">
        <v>2103.04</v>
      </c>
    </row>
    <row r="1255" spans="1:11" x14ac:dyDescent="0.35">
      <c r="A1255" t="s">
        <v>28</v>
      </c>
      <c r="B1255">
        <v>156169.32</v>
      </c>
      <c r="C1255">
        <v>2103.04</v>
      </c>
      <c r="D1255">
        <v>11264.78</v>
      </c>
      <c r="E1255">
        <f>SUM(energy_project_total_consumption__3[[#This Row],[Water]]+energy_project_total_consumption__3[[#This Row],[Gas]]+energy_project_total_consumption__3[[#This Row],[Electricity]])</f>
        <v>169537.14</v>
      </c>
      <c r="F1255" t="s">
        <v>14</v>
      </c>
      <c r="G1255">
        <v>2019</v>
      </c>
      <c r="H1255" t="s">
        <v>29</v>
      </c>
      <c r="I1255" t="s">
        <v>15</v>
      </c>
      <c r="J1255" t="s">
        <v>143</v>
      </c>
      <c r="K1255">
        <v>11264.78</v>
      </c>
    </row>
    <row r="1256" spans="1:11" x14ac:dyDescent="0.35">
      <c r="A1256" t="s">
        <v>8</v>
      </c>
      <c r="B1256">
        <v>84324.96</v>
      </c>
      <c r="C1256">
        <v>1730.42</v>
      </c>
      <c r="D1256">
        <v>13078.28</v>
      </c>
      <c r="E1256">
        <f>SUM(energy_project_total_consumption__3[[#This Row],[Water]]+energy_project_total_consumption__3[[#This Row],[Gas]]+energy_project_total_consumption__3[[#This Row],[Electricity]])</f>
        <v>99133.66</v>
      </c>
      <c r="F1256" t="s">
        <v>9</v>
      </c>
      <c r="G1256">
        <v>2019</v>
      </c>
      <c r="H1256" t="s">
        <v>30</v>
      </c>
      <c r="I1256" t="s">
        <v>9</v>
      </c>
      <c r="J1256" t="s">
        <v>141</v>
      </c>
      <c r="K1256">
        <v>84324.96</v>
      </c>
    </row>
    <row r="1257" spans="1:11" x14ac:dyDescent="0.35">
      <c r="A1257" t="s">
        <v>8</v>
      </c>
      <c r="B1257">
        <v>84324.96</v>
      </c>
      <c r="C1257">
        <v>1730.42</v>
      </c>
      <c r="D1257">
        <v>13078.28</v>
      </c>
      <c r="E1257">
        <f>SUM(energy_project_total_consumption__3[[#This Row],[Water]]+energy_project_total_consumption__3[[#This Row],[Gas]]+energy_project_total_consumption__3[[#This Row],[Electricity]])</f>
        <v>99133.66</v>
      </c>
      <c r="F1257" t="s">
        <v>9</v>
      </c>
      <c r="G1257">
        <v>2019</v>
      </c>
      <c r="H1257" t="s">
        <v>30</v>
      </c>
      <c r="I1257" t="s">
        <v>9</v>
      </c>
      <c r="J1257" t="s">
        <v>142</v>
      </c>
      <c r="K1257">
        <v>1730.42</v>
      </c>
    </row>
    <row r="1258" spans="1:11" x14ac:dyDescent="0.35">
      <c r="A1258" t="s">
        <v>8</v>
      </c>
      <c r="B1258">
        <v>84324.96</v>
      </c>
      <c r="C1258">
        <v>1730.42</v>
      </c>
      <c r="D1258">
        <v>13078.28</v>
      </c>
      <c r="E1258">
        <f>SUM(energy_project_total_consumption__3[[#This Row],[Water]]+energy_project_total_consumption__3[[#This Row],[Gas]]+energy_project_total_consumption__3[[#This Row],[Electricity]])</f>
        <v>99133.66</v>
      </c>
      <c r="F1258" t="s">
        <v>9</v>
      </c>
      <c r="G1258">
        <v>2019</v>
      </c>
      <c r="H1258" t="s">
        <v>30</v>
      </c>
      <c r="I1258" t="s">
        <v>9</v>
      </c>
      <c r="J1258" t="s">
        <v>143</v>
      </c>
      <c r="K1258">
        <v>13078.28</v>
      </c>
    </row>
    <row r="1259" spans="1:11" x14ac:dyDescent="0.35">
      <c r="A1259" t="s">
        <v>11</v>
      </c>
      <c r="B1259">
        <v>151538.54</v>
      </c>
      <c r="C1259">
        <v>2198.21</v>
      </c>
      <c r="D1259">
        <v>14370.98</v>
      </c>
      <c r="E1259">
        <f>SUM(energy_project_total_consumption__3[[#This Row],[Water]]+energy_project_total_consumption__3[[#This Row],[Gas]]+energy_project_total_consumption__3[[#This Row],[Electricity]])</f>
        <v>168107.73</v>
      </c>
      <c r="F1259" t="s">
        <v>9</v>
      </c>
      <c r="G1259">
        <v>2019</v>
      </c>
      <c r="H1259" t="s">
        <v>30</v>
      </c>
      <c r="I1259" t="s">
        <v>9</v>
      </c>
      <c r="J1259" t="s">
        <v>141</v>
      </c>
      <c r="K1259">
        <v>151538.54</v>
      </c>
    </row>
    <row r="1260" spans="1:11" x14ac:dyDescent="0.35">
      <c r="A1260" t="s">
        <v>11</v>
      </c>
      <c r="B1260">
        <v>151538.54</v>
      </c>
      <c r="C1260">
        <v>2198.21</v>
      </c>
      <c r="D1260">
        <v>14370.98</v>
      </c>
      <c r="E1260">
        <f>SUM(energy_project_total_consumption__3[[#This Row],[Water]]+energy_project_total_consumption__3[[#This Row],[Gas]]+energy_project_total_consumption__3[[#This Row],[Electricity]])</f>
        <v>168107.73</v>
      </c>
      <c r="F1260" t="s">
        <v>9</v>
      </c>
      <c r="G1260">
        <v>2019</v>
      </c>
      <c r="H1260" t="s">
        <v>30</v>
      </c>
      <c r="I1260" t="s">
        <v>9</v>
      </c>
      <c r="J1260" t="s">
        <v>142</v>
      </c>
      <c r="K1260">
        <v>2198.21</v>
      </c>
    </row>
    <row r="1261" spans="1:11" x14ac:dyDescent="0.35">
      <c r="A1261" t="s">
        <v>11</v>
      </c>
      <c r="B1261">
        <v>151538.54</v>
      </c>
      <c r="C1261">
        <v>2198.21</v>
      </c>
      <c r="D1261">
        <v>14370.98</v>
      </c>
      <c r="E1261">
        <f>SUM(energy_project_total_consumption__3[[#This Row],[Water]]+energy_project_total_consumption__3[[#This Row],[Gas]]+energy_project_total_consumption__3[[#This Row],[Electricity]])</f>
        <v>168107.73</v>
      </c>
      <c r="F1261" t="s">
        <v>9</v>
      </c>
      <c r="G1261">
        <v>2019</v>
      </c>
      <c r="H1261" t="s">
        <v>30</v>
      </c>
      <c r="I1261" t="s">
        <v>9</v>
      </c>
      <c r="J1261" t="s">
        <v>143</v>
      </c>
      <c r="K1261">
        <v>14370.98</v>
      </c>
    </row>
    <row r="1262" spans="1:11" x14ac:dyDescent="0.35">
      <c r="A1262" t="s">
        <v>12</v>
      </c>
      <c r="B1262">
        <v>125340.44</v>
      </c>
      <c r="C1262">
        <v>1917.97</v>
      </c>
      <c r="D1262">
        <v>16496.03</v>
      </c>
      <c r="E1262">
        <f>SUM(energy_project_total_consumption__3[[#This Row],[Water]]+energy_project_total_consumption__3[[#This Row],[Gas]]+energy_project_total_consumption__3[[#This Row],[Electricity]])</f>
        <v>143754.44</v>
      </c>
      <c r="F1262" t="s">
        <v>9</v>
      </c>
      <c r="G1262">
        <v>2019</v>
      </c>
      <c r="H1262" t="s">
        <v>30</v>
      </c>
      <c r="I1262" t="s">
        <v>9</v>
      </c>
      <c r="J1262" t="s">
        <v>141</v>
      </c>
      <c r="K1262">
        <v>125340.44</v>
      </c>
    </row>
    <row r="1263" spans="1:11" x14ac:dyDescent="0.35">
      <c r="A1263" t="s">
        <v>12</v>
      </c>
      <c r="B1263">
        <v>125340.44</v>
      </c>
      <c r="C1263">
        <v>1917.97</v>
      </c>
      <c r="D1263">
        <v>16496.03</v>
      </c>
      <c r="E1263">
        <f>SUM(energy_project_total_consumption__3[[#This Row],[Water]]+energy_project_total_consumption__3[[#This Row],[Gas]]+energy_project_total_consumption__3[[#This Row],[Electricity]])</f>
        <v>143754.44</v>
      </c>
      <c r="F1263" t="s">
        <v>9</v>
      </c>
      <c r="G1263">
        <v>2019</v>
      </c>
      <c r="H1263" t="s">
        <v>30</v>
      </c>
      <c r="I1263" t="s">
        <v>9</v>
      </c>
      <c r="J1263" t="s">
        <v>142</v>
      </c>
      <c r="K1263">
        <v>1917.97</v>
      </c>
    </row>
    <row r="1264" spans="1:11" x14ac:dyDescent="0.35">
      <c r="A1264" t="s">
        <v>12</v>
      </c>
      <c r="B1264">
        <v>125340.44</v>
      </c>
      <c r="C1264">
        <v>1917.97</v>
      </c>
      <c r="D1264">
        <v>16496.03</v>
      </c>
      <c r="E1264">
        <f>SUM(energy_project_total_consumption__3[[#This Row],[Water]]+energy_project_total_consumption__3[[#This Row],[Gas]]+energy_project_total_consumption__3[[#This Row],[Electricity]])</f>
        <v>143754.44</v>
      </c>
      <c r="F1264" t="s">
        <v>9</v>
      </c>
      <c r="G1264">
        <v>2019</v>
      </c>
      <c r="H1264" t="s">
        <v>30</v>
      </c>
      <c r="I1264" t="s">
        <v>9</v>
      </c>
      <c r="J1264" t="s">
        <v>143</v>
      </c>
      <c r="K1264">
        <v>16496.03</v>
      </c>
    </row>
    <row r="1265" spans="1:11" x14ac:dyDescent="0.35">
      <c r="A1265" t="s">
        <v>13</v>
      </c>
      <c r="B1265">
        <v>64955.23</v>
      </c>
      <c r="C1265">
        <v>2089.71</v>
      </c>
      <c r="D1265">
        <v>15861.46</v>
      </c>
      <c r="E1265">
        <f>SUM(energy_project_total_consumption__3[[#This Row],[Water]]+energy_project_total_consumption__3[[#This Row],[Gas]]+energy_project_total_consumption__3[[#This Row],[Electricity]])</f>
        <v>82906.399999999994</v>
      </c>
      <c r="F1265" t="s">
        <v>14</v>
      </c>
      <c r="G1265">
        <v>2019</v>
      </c>
      <c r="H1265" t="s">
        <v>30</v>
      </c>
      <c r="I1265" t="s">
        <v>15</v>
      </c>
      <c r="J1265" t="s">
        <v>141</v>
      </c>
      <c r="K1265">
        <v>64955.23</v>
      </c>
    </row>
    <row r="1266" spans="1:11" x14ac:dyDescent="0.35">
      <c r="A1266" t="s">
        <v>13</v>
      </c>
      <c r="B1266">
        <v>64955.23</v>
      </c>
      <c r="C1266">
        <v>2089.71</v>
      </c>
      <c r="D1266">
        <v>15861.46</v>
      </c>
      <c r="E1266">
        <f>SUM(energy_project_total_consumption__3[[#This Row],[Water]]+energy_project_total_consumption__3[[#This Row],[Gas]]+energy_project_total_consumption__3[[#This Row],[Electricity]])</f>
        <v>82906.399999999994</v>
      </c>
      <c r="F1266" t="s">
        <v>14</v>
      </c>
      <c r="G1266">
        <v>2019</v>
      </c>
      <c r="H1266" t="s">
        <v>30</v>
      </c>
      <c r="I1266" t="s">
        <v>15</v>
      </c>
      <c r="J1266" t="s">
        <v>142</v>
      </c>
      <c r="K1266">
        <v>2089.71</v>
      </c>
    </row>
    <row r="1267" spans="1:11" x14ac:dyDescent="0.35">
      <c r="A1267" t="s">
        <v>13</v>
      </c>
      <c r="B1267">
        <v>64955.23</v>
      </c>
      <c r="C1267">
        <v>2089.71</v>
      </c>
      <c r="D1267">
        <v>15861.46</v>
      </c>
      <c r="E1267">
        <f>SUM(energy_project_total_consumption__3[[#This Row],[Water]]+energy_project_total_consumption__3[[#This Row],[Gas]]+energy_project_total_consumption__3[[#This Row],[Electricity]])</f>
        <v>82906.399999999994</v>
      </c>
      <c r="F1267" t="s">
        <v>14</v>
      </c>
      <c r="G1267">
        <v>2019</v>
      </c>
      <c r="H1267" t="s">
        <v>30</v>
      </c>
      <c r="I1267" t="s">
        <v>15</v>
      </c>
      <c r="J1267" t="s">
        <v>143</v>
      </c>
      <c r="K1267">
        <v>15861.46</v>
      </c>
    </row>
    <row r="1268" spans="1:11" x14ac:dyDescent="0.35">
      <c r="A1268" t="s">
        <v>16</v>
      </c>
      <c r="B1268">
        <v>96897.63</v>
      </c>
      <c r="C1268">
        <v>1479.32</v>
      </c>
      <c r="D1268">
        <v>11934.38</v>
      </c>
      <c r="E1268">
        <f>SUM(energy_project_total_consumption__3[[#This Row],[Water]]+energy_project_total_consumption__3[[#This Row],[Gas]]+energy_project_total_consumption__3[[#This Row],[Electricity]])</f>
        <v>110311.33000000002</v>
      </c>
      <c r="F1268" t="s">
        <v>17</v>
      </c>
      <c r="G1268">
        <v>2019</v>
      </c>
      <c r="H1268" t="s">
        <v>30</v>
      </c>
      <c r="I1268" t="s">
        <v>18</v>
      </c>
      <c r="J1268" t="s">
        <v>141</v>
      </c>
      <c r="K1268">
        <v>96897.63</v>
      </c>
    </row>
    <row r="1269" spans="1:11" x14ac:dyDescent="0.35">
      <c r="A1269" t="s">
        <v>16</v>
      </c>
      <c r="B1269">
        <v>96897.63</v>
      </c>
      <c r="C1269">
        <v>1479.32</v>
      </c>
      <c r="D1269">
        <v>11934.38</v>
      </c>
      <c r="E1269">
        <f>SUM(energy_project_total_consumption__3[[#This Row],[Water]]+energy_project_total_consumption__3[[#This Row],[Gas]]+energy_project_total_consumption__3[[#This Row],[Electricity]])</f>
        <v>110311.33000000002</v>
      </c>
      <c r="F1269" t="s">
        <v>17</v>
      </c>
      <c r="G1269">
        <v>2019</v>
      </c>
      <c r="H1269" t="s">
        <v>30</v>
      </c>
      <c r="I1269" t="s">
        <v>18</v>
      </c>
      <c r="J1269" t="s">
        <v>142</v>
      </c>
      <c r="K1269">
        <v>1479.32</v>
      </c>
    </row>
    <row r="1270" spans="1:11" x14ac:dyDescent="0.35">
      <c r="A1270" t="s">
        <v>16</v>
      </c>
      <c r="B1270">
        <v>96897.63</v>
      </c>
      <c r="C1270">
        <v>1479.32</v>
      </c>
      <c r="D1270">
        <v>11934.38</v>
      </c>
      <c r="E1270">
        <f>SUM(energy_project_total_consumption__3[[#This Row],[Water]]+energy_project_total_consumption__3[[#This Row],[Gas]]+energy_project_total_consumption__3[[#This Row],[Electricity]])</f>
        <v>110311.33000000002</v>
      </c>
      <c r="F1270" t="s">
        <v>17</v>
      </c>
      <c r="G1270">
        <v>2019</v>
      </c>
      <c r="H1270" t="s">
        <v>30</v>
      </c>
      <c r="I1270" t="s">
        <v>18</v>
      </c>
      <c r="J1270" t="s">
        <v>143</v>
      </c>
      <c r="K1270">
        <v>11934.38</v>
      </c>
    </row>
    <row r="1271" spans="1:11" x14ac:dyDescent="0.35">
      <c r="A1271" t="s">
        <v>19</v>
      </c>
      <c r="B1271">
        <v>86258.74</v>
      </c>
      <c r="C1271">
        <v>1736</v>
      </c>
      <c r="D1271">
        <v>14230.86</v>
      </c>
      <c r="E1271">
        <f>SUM(energy_project_total_consumption__3[[#This Row],[Water]]+energy_project_total_consumption__3[[#This Row],[Gas]]+energy_project_total_consumption__3[[#This Row],[Electricity]])</f>
        <v>102225.60000000001</v>
      </c>
      <c r="F1271" t="s">
        <v>20</v>
      </c>
      <c r="G1271">
        <v>2019</v>
      </c>
      <c r="H1271" t="s">
        <v>30</v>
      </c>
      <c r="I1271" t="s">
        <v>21</v>
      </c>
      <c r="J1271" t="s">
        <v>141</v>
      </c>
      <c r="K1271">
        <v>86258.74</v>
      </c>
    </row>
    <row r="1272" spans="1:11" x14ac:dyDescent="0.35">
      <c r="A1272" t="s">
        <v>19</v>
      </c>
      <c r="B1272">
        <v>86258.74</v>
      </c>
      <c r="C1272">
        <v>1736</v>
      </c>
      <c r="D1272">
        <v>14230.86</v>
      </c>
      <c r="E1272">
        <f>SUM(energy_project_total_consumption__3[[#This Row],[Water]]+energy_project_total_consumption__3[[#This Row],[Gas]]+energy_project_total_consumption__3[[#This Row],[Electricity]])</f>
        <v>102225.60000000001</v>
      </c>
      <c r="F1272" t="s">
        <v>20</v>
      </c>
      <c r="G1272">
        <v>2019</v>
      </c>
      <c r="H1272" t="s">
        <v>30</v>
      </c>
      <c r="I1272" t="s">
        <v>21</v>
      </c>
      <c r="J1272" t="s">
        <v>142</v>
      </c>
      <c r="K1272">
        <v>1736</v>
      </c>
    </row>
    <row r="1273" spans="1:11" x14ac:dyDescent="0.35">
      <c r="A1273" t="s">
        <v>19</v>
      </c>
      <c r="B1273">
        <v>86258.74</v>
      </c>
      <c r="C1273">
        <v>1736</v>
      </c>
      <c r="D1273">
        <v>14230.86</v>
      </c>
      <c r="E1273">
        <f>SUM(energy_project_total_consumption__3[[#This Row],[Water]]+energy_project_total_consumption__3[[#This Row],[Gas]]+energy_project_total_consumption__3[[#This Row],[Electricity]])</f>
        <v>102225.60000000001</v>
      </c>
      <c r="F1273" t="s">
        <v>20</v>
      </c>
      <c r="G1273">
        <v>2019</v>
      </c>
      <c r="H1273" t="s">
        <v>30</v>
      </c>
      <c r="I1273" t="s">
        <v>21</v>
      </c>
      <c r="J1273" t="s">
        <v>143</v>
      </c>
      <c r="K1273">
        <v>14230.86</v>
      </c>
    </row>
    <row r="1274" spans="1:11" x14ac:dyDescent="0.35">
      <c r="A1274" t="s">
        <v>22</v>
      </c>
      <c r="B1274">
        <v>102871.33</v>
      </c>
      <c r="C1274">
        <v>1317.81</v>
      </c>
      <c r="D1274">
        <v>15557.66</v>
      </c>
      <c r="E1274">
        <f>SUM(energy_project_total_consumption__3[[#This Row],[Water]]+energy_project_total_consumption__3[[#This Row],[Gas]]+energy_project_total_consumption__3[[#This Row],[Electricity]])</f>
        <v>119746.8</v>
      </c>
      <c r="F1274" t="s">
        <v>23</v>
      </c>
      <c r="G1274">
        <v>2019</v>
      </c>
      <c r="H1274" t="s">
        <v>30</v>
      </c>
      <c r="I1274" t="s">
        <v>24</v>
      </c>
      <c r="J1274" t="s">
        <v>141</v>
      </c>
      <c r="K1274">
        <v>102871.33</v>
      </c>
    </row>
    <row r="1275" spans="1:11" x14ac:dyDescent="0.35">
      <c r="A1275" t="s">
        <v>22</v>
      </c>
      <c r="B1275">
        <v>102871.33</v>
      </c>
      <c r="C1275">
        <v>1317.81</v>
      </c>
      <c r="D1275">
        <v>15557.66</v>
      </c>
      <c r="E1275">
        <f>SUM(energy_project_total_consumption__3[[#This Row],[Water]]+energy_project_total_consumption__3[[#This Row],[Gas]]+energy_project_total_consumption__3[[#This Row],[Electricity]])</f>
        <v>119746.8</v>
      </c>
      <c r="F1275" t="s">
        <v>23</v>
      </c>
      <c r="G1275">
        <v>2019</v>
      </c>
      <c r="H1275" t="s">
        <v>30</v>
      </c>
      <c r="I1275" t="s">
        <v>24</v>
      </c>
      <c r="J1275" t="s">
        <v>142</v>
      </c>
      <c r="K1275">
        <v>1317.81</v>
      </c>
    </row>
    <row r="1276" spans="1:11" x14ac:dyDescent="0.35">
      <c r="A1276" t="s">
        <v>22</v>
      </c>
      <c r="B1276">
        <v>102871.33</v>
      </c>
      <c r="C1276">
        <v>1317.81</v>
      </c>
      <c r="D1276">
        <v>15557.66</v>
      </c>
      <c r="E1276">
        <f>SUM(energy_project_total_consumption__3[[#This Row],[Water]]+energy_project_total_consumption__3[[#This Row],[Gas]]+energy_project_total_consumption__3[[#This Row],[Electricity]])</f>
        <v>119746.8</v>
      </c>
      <c r="F1276" t="s">
        <v>23</v>
      </c>
      <c r="G1276">
        <v>2019</v>
      </c>
      <c r="H1276" t="s">
        <v>30</v>
      </c>
      <c r="I1276" t="s">
        <v>24</v>
      </c>
      <c r="J1276" t="s">
        <v>143</v>
      </c>
      <c r="K1276">
        <v>15557.66</v>
      </c>
    </row>
    <row r="1277" spans="1:11" x14ac:dyDescent="0.35">
      <c r="A1277" t="s">
        <v>25</v>
      </c>
      <c r="B1277">
        <v>82087.070000000007</v>
      </c>
      <c r="C1277">
        <v>1869.61</v>
      </c>
      <c r="D1277">
        <v>15907.03</v>
      </c>
      <c r="E1277">
        <f>SUM(energy_project_total_consumption__3[[#This Row],[Water]]+energy_project_total_consumption__3[[#This Row],[Gas]]+energy_project_total_consumption__3[[#This Row],[Electricity]])</f>
        <v>99863.71</v>
      </c>
      <c r="F1277" t="s">
        <v>17</v>
      </c>
      <c r="G1277">
        <v>2019</v>
      </c>
      <c r="H1277" t="s">
        <v>30</v>
      </c>
      <c r="I1277" t="s">
        <v>18</v>
      </c>
      <c r="J1277" t="s">
        <v>141</v>
      </c>
      <c r="K1277">
        <v>82087.070000000007</v>
      </c>
    </row>
    <row r="1278" spans="1:11" x14ac:dyDescent="0.35">
      <c r="A1278" t="s">
        <v>25</v>
      </c>
      <c r="B1278">
        <v>82087.070000000007</v>
      </c>
      <c r="C1278">
        <v>1869.61</v>
      </c>
      <c r="D1278">
        <v>15907.03</v>
      </c>
      <c r="E1278">
        <f>SUM(energy_project_total_consumption__3[[#This Row],[Water]]+energy_project_total_consumption__3[[#This Row],[Gas]]+energy_project_total_consumption__3[[#This Row],[Electricity]])</f>
        <v>99863.71</v>
      </c>
      <c r="F1278" t="s">
        <v>17</v>
      </c>
      <c r="G1278">
        <v>2019</v>
      </c>
      <c r="H1278" t="s">
        <v>30</v>
      </c>
      <c r="I1278" t="s">
        <v>18</v>
      </c>
      <c r="J1278" t="s">
        <v>142</v>
      </c>
      <c r="K1278">
        <v>1869.61</v>
      </c>
    </row>
    <row r="1279" spans="1:11" x14ac:dyDescent="0.35">
      <c r="A1279" t="s">
        <v>25</v>
      </c>
      <c r="B1279">
        <v>82087.070000000007</v>
      </c>
      <c r="C1279">
        <v>1869.61</v>
      </c>
      <c r="D1279">
        <v>15907.03</v>
      </c>
      <c r="E1279">
        <f>SUM(energy_project_total_consumption__3[[#This Row],[Water]]+energy_project_total_consumption__3[[#This Row],[Gas]]+energy_project_total_consumption__3[[#This Row],[Electricity]])</f>
        <v>99863.71</v>
      </c>
      <c r="F1279" t="s">
        <v>17</v>
      </c>
      <c r="G1279">
        <v>2019</v>
      </c>
      <c r="H1279" t="s">
        <v>30</v>
      </c>
      <c r="I1279" t="s">
        <v>18</v>
      </c>
      <c r="J1279" t="s">
        <v>143</v>
      </c>
      <c r="K1279">
        <v>15907.03</v>
      </c>
    </row>
    <row r="1280" spans="1:11" x14ac:dyDescent="0.35">
      <c r="A1280" t="s">
        <v>26</v>
      </c>
      <c r="B1280">
        <v>155367.35</v>
      </c>
      <c r="C1280">
        <v>1710.27</v>
      </c>
      <c r="D1280">
        <v>17815.7</v>
      </c>
      <c r="E1280">
        <f>SUM(energy_project_total_consumption__3[[#This Row],[Water]]+energy_project_total_consumption__3[[#This Row],[Gas]]+energy_project_total_consumption__3[[#This Row],[Electricity]])</f>
        <v>174893.32</v>
      </c>
      <c r="F1280" t="s">
        <v>17</v>
      </c>
      <c r="G1280">
        <v>2019</v>
      </c>
      <c r="H1280" t="s">
        <v>30</v>
      </c>
      <c r="I1280" t="s">
        <v>18</v>
      </c>
      <c r="J1280" t="s">
        <v>141</v>
      </c>
      <c r="K1280">
        <v>155367.35</v>
      </c>
    </row>
    <row r="1281" spans="1:11" x14ac:dyDescent="0.35">
      <c r="A1281" t="s">
        <v>26</v>
      </c>
      <c r="B1281">
        <v>155367.35</v>
      </c>
      <c r="C1281">
        <v>1710.27</v>
      </c>
      <c r="D1281">
        <v>17815.7</v>
      </c>
      <c r="E1281">
        <f>SUM(energy_project_total_consumption__3[[#This Row],[Water]]+energy_project_total_consumption__3[[#This Row],[Gas]]+energy_project_total_consumption__3[[#This Row],[Electricity]])</f>
        <v>174893.32</v>
      </c>
      <c r="F1281" t="s">
        <v>17</v>
      </c>
      <c r="G1281">
        <v>2019</v>
      </c>
      <c r="H1281" t="s">
        <v>30</v>
      </c>
      <c r="I1281" t="s">
        <v>18</v>
      </c>
      <c r="J1281" t="s">
        <v>142</v>
      </c>
      <c r="K1281">
        <v>1710.27</v>
      </c>
    </row>
    <row r="1282" spans="1:11" x14ac:dyDescent="0.35">
      <c r="A1282" t="s">
        <v>26</v>
      </c>
      <c r="B1282">
        <v>155367.35</v>
      </c>
      <c r="C1282">
        <v>1710.27</v>
      </c>
      <c r="D1282">
        <v>17815.7</v>
      </c>
      <c r="E1282">
        <f>SUM(energy_project_total_consumption__3[[#This Row],[Water]]+energy_project_total_consumption__3[[#This Row],[Gas]]+energy_project_total_consumption__3[[#This Row],[Electricity]])</f>
        <v>174893.32</v>
      </c>
      <c r="F1282" t="s">
        <v>17</v>
      </c>
      <c r="G1282">
        <v>2019</v>
      </c>
      <c r="H1282" t="s">
        <v>30</v>
      </c>
      <c r="I1282" t="s">
        <v>18</v>
      </c>
      <c r="J1282" t="s">
        <v>143</v>
      </c>
      <c r="K1282">
        <v>17815.7</v>
      </c>
    </row>
    <row r="1283" spans="1:11" x14ac:dyDescent="0.35">
      <c r="A1283" t="s">
        <v>27</v>
      </c>
      <c r="B1283">
        <v>156385.70000000001</v>
      </c>
      <c r="C1283">
        <v>1389.73</v>
      </c>
      <c r="D1283">
        <v>13740.75</v>
      </c>
      <c r="E1283">
        <f>SUM(energy_project_total_consumption__3[[#This Row],[Water]]+energy_project_total_consumption__3[[#This Row],[Gas]]+energy_project_total_consumption__3[[#This Row],[Electricity]])</f>
        <v>171516.18000000002</v>
      </c>
      <c r="F1283" t="s">
        <v>14</v>
      </c>
      <c r="G1283">
        <v>2019</v>
      </c>
      <c r="H1283" t="s">
        <v>30</v>
      </c>
      <c r="I1283" t="s">
        <v>15</v>
      </c>
      <c r="J1283" t="s">
        <v>141</v>
      </c>
      <c r="K1283">
        <v>156385.70000000001</v>
      </c>
    </row>
    <row r="1284" spans="1:11" x14ac:dyDescent="0.35">
      <c r="A1284" t="s">
        <v>27</v>
      </c>
      <c r="B1284">
        <v>156385.70000000001</v>
      </c>
      <c r="C1284">
        <v>1389.73</v>
      </c>
      <c r="D1284">
        <v>13740.75</v>
      </c>
      <c r="E1284">
        <f>SUM(energy_project_total_consumption__3[[#This Row],[Water]]+energy_project_total_consumption__3[[#This Row],[Gas]]+energy_project_total_consumption__3[[#This Row],[Electricity]])</f>
        <v>171516.18000000002</v>
      </c>
      <c r="F1284" t="s">
        <v>14</v>
      </c>
      <c r="G1284">
        <v>2019</v>
      </c>
      <c r="H1284" t="s">
        <v>30</v>
      </c>
      <c r="I1284" t="s">
        <v>15</v>
      </c>
      <c r="J1284" t="s">
        <v>142</v>
      </c>
      <c r="K1284">
        <v>1389.73</v>
      </c>
    </row>
    <row r="1285" spans="1:11" x14ac:dyDescent="0.35">
      <c r="A1285" t="s">
        <v>27</v>
      </c>
      <c r="B1285">
        <v>156385.70000000001</v>
      </c>
      <c r="C1285">
        <v>1389.73</v>
      </c>
      <c r="D1285">
        <v>13740.75</v>
      </c>
      <c r="E1285">
        <f>SUM(energy_project_total_consumption__3[[#This Row],[Water]]+energy_project_total_consumption__3[[#This Row],[Gas]]+energy_project_total_consumption__3[[#This Row],[Electricity]])</f>
        <v>171516.18000000002</v>
      </c>
      <c r="F1285" t="s">
        <v>14</v>
      </c>
      <c r="G1285">
        <v>2019</v>
      </c>
      <c r="H1285" t="s">
        <v>30</v>
      </c>
      <c r="I1285" t="s">
        <v>15</v>
      </c>
      <c r="J1285" t="s">
        <v>143</v>
      </c>
      <c r="K1285">
        <v>13740.75</v>
      </c>
    </row>
    <row r="1286" spans="1:11" x14ac:dyDescent="0.35">
      <c r="A1286" t="s">
        <v>28</v>
      </c>
      <c r="B1286">
        <v>134354.62</v>
      </c>
      <c r="C1286">
        <v>2169.38</v>
      </c>
      <c r="D1286">
        <v>17854.759999999998</v>
      </c>
      <c r="E1286">
        <f>SUM(energy_project_total_consumption__3[[#This Row],[Water]]+energy_project_total_consumption__3[[#This Row],[Gas]]+energy_project_total_consumption__3[[#This Row],[Electricity]])</f>
        <v>154378.76</v>
      </c>
      <c r="F1286" t="s">
        <v>14</v>
      </c>
      <c r="G1286">
        <v>2019</v>
      </c>
      <c r="H1286" t="s">
        <v>30</v>
      </c>
      <c r="I1286" t="s">
        <v>15</v>
      </c>
      <c r="J1286" t="s">
        <v>141</v>
      </c>
      <c r="K1286">
        <v>134354.62</v>
      </c>
    </row>
    <row r="1287" spans="1:11" x14ac:dyDescent="0.35">
      <c r="A1287" t="s">
        <v>28</v>
      </c>
      <c r="B1287">
        <v>134354.62</v>
      </c>
      <c r="C1287">
        <v>2169.38</v>
      </c>
      <c r="D1287">
        <v>17854.759999999998</v>
      </c>
      <c r="E1287">
        <f>SUM(energy_project_total_consumption__3[[#This Row],[Water]]+energy_project_total_consumption__3[[#This Row],[Gas]]+energy_project_total_consumption__3[[#This Row],[Electricity]])</f>
        <v>154378.76</v>
      </c>
      <c r="F1287" t="s">
        <v>14</v>
      </c>
      <c r="G1287">
        <v>2019</v>
      </c>
      <c r="H1287" t="s">
        <v>30</v>
      </c>
      <c r="I1287" t="s">
        <v>15</v>
      </c>
      <c r="J1287" t="s">
        <v>142</v>
      </c>
      <c r="K1287">
        <v>2169.38</v>
      </c>
    </row>
    <row r="1288" spans="1:11" x14ac:dyDescent="0.35">
      <c r="A1288" t="s">
        <v>28</v>
      </c>
      <c r="B1288">
        <v>134354.62</v>
      </c>
      <c r="C1288">
        <v>2169.38</v>
      </c>
      <c r="D1288">
        <v>17854.759999999998</v>
      </c>
      <c r="E1288">
        <f>SUM(energy_project_total_consumption__3[[#This Row],[Water]]+energy_project_total_consumption__3[[#This Row],[Gas]]+energy_project_total_consumption__3[[#This Row],[Electricity]])</f>
        <v>154378.76</v>
      </c>
      <c r="F1288" t="s">
        <v>14</v>
      </c>
      <c r="G1288">
        <v>2019</v>
      </c>
      <c r="H1288" t="s">
        <v>30</v>
      </c>
      <c r="I1288" t="s">
        <v>15</v>
      </c>
      <c r="J1288" t="s">
        <v>143</v>
      </c>
      <c r="K1288">
        <v>17854.759999999998</v>
      </c>
    </row>
    <row r="1289" spans="1:11" x14ac:dyDescent="0.35">
      <c r="A1289" t="s">
        <v>8</v>
      </c>
      <c r="B1289">
        <v>112285.72</v>
      </c>
      <c r="C1289">
        <v>1771.65</v>
      </c>
      <c r="D1289">
        <v>17733.240000000002</v>
      </c>
      <c r="E1289">
        <f>SUM(energy_project_total_consumption__3[[#This Row],[Water]]+energy_project_total_consumption__3[[#This Row],[Gas]]+energy_project_total_consumption__3[[#This Row],[Electricity]])</f>
        <v>131790.60999999999</v>
      </c>
      <c r="F1289" t="s">
        <v>9</v>
      </c>
      <c r="G1289">
        <v>2019</v>
      </c>
      <c r="H1289" t="s">
        <v>31</v>
      </c>
      <c r="I1289" t="s">
        <v>9</v>
      </c>
      <c r="J1289" t="s">
        <v>141</v>
      </c>
      <c r="K1289">
        <v>112285.72</v>
      </c>
    </row>
    <row r="1290" spans="1:11" x14ac:dyDescent="0.35">
      <c r="A1290" t="s">
        <v>8</v>
      </c>
      <c r="B1290">
        <v>112285.72</v>
      </c>
      <c r="C1290">
        <v>1771.65</v>
      </c>
      <c r="D1290">
        <v>17733.240000000002</v>
      </c>
      <c r="E1290">
        <f>SUM(energy_project_total_consumption__3[[#This Row],[Water]]+energy_project_total_consumption__3[[#This Row],[Gas]]+energy_project_total_consumption__3[[#This Row],[Electricity]])</f>
        <v>131790.60999999999</v>
      </c>
      <c r="F1290" t="s">
        <v>9</v>
      </c>
      <c r="G1290">
        <v>2019</v>
      </c>
      <c r="H1290" t="s">
        <v>31</v>
      </c>
      <c r="I1290" t="s">
        <v>9</v>
      </c>
      <c r="J1290" t="s">
        <v>142</v>
      </c>
      <c r="K1290">
        <v>1771.65</v>
      </c>
    </row>
    <row r="1291" spans="1:11" x14ac:dyDescent="0.35">
      <c r="A1291" t="s">
        <v>8</v>
      </c>
      <c r="B1291">
        <v>112285.72</v>
      </c>
      <c r="C1291">
        <v>1771.65</v>
      </c>
      <c r="D1291">
        <v>17733.240000000002</v>
      </c>
      <c r="E1291">
        <f>SUM(energy_project_total_consumption__3[[#This Row],[Water]]+energy_project_total_consumption__3[[#This Row],[Gas]]+energy_project_total_consumption__3[[#This Row],[Electricity]])</f>
        <v>131790.60999999999</v>
      </c>
      <c r="F1291" t="s">
        <v>9</v>
      </c>
      <c r="G1291">
        <v>2019</v>
      </c>
      <c r="H1291" t="s">
        <v>31</v>
      </c>
      <c r="I1291" t="s">
        <v>9</v>
      </c>
      <c r="J1291" t="s">
        <v>143</v>
      </c>
      <c r="K1291">
        <v>17733.240000000002</v>
      </c>
    </row>
    <row r="1292" spans="1:11" x14ac:dyDescent="0.35">
      <c r="A1292" t="s">
        <v>11</v>
      </c>
      <c r="B1292">
        <v>121902.54</v>
      </c>
      <c r="C1292">
        <v>1536.36</v>
      </c>
      <c r="D1292">
        <v>15262.85</v>
      </c>
      <c r="E1292">
        <f>SUM(energy_project_total_consumption__3[[#This Row],[Water]]+energy_project_total_consumption__3[[#This Row],[Gas]]+energy_project_total_consumption__3[[#This Row],[Electricity]])</f>
        <v>138701.75</v>
      </c>
      <c r="F1292" t="s">
        <v>9</v>
      </c>
      <c r="G1292">
        <v>2019</v>
      </c>
      <c r="H1292" t="s">
        <v>31</v>
      </c>
      <c r="I1292" t="s">
        <v>9</v>
      </c>
      <c r="J1292" t="s">
        <v>141</v>
      </c>
      <c r="K1292">
        <v>121902.54</v>
      </c>
    </row>
    <row r="1293" spans="1:11" x14ac:dyDescent="0.35">
      <c r="A1293" t="s">
        <v>11</v>
      </c>
      <c r="B1293">
        <v>121902.54</v>
      </c>
      <c r="C1293">
        <v>1536.36</v>
      </c>
      <c r="D1293">
        <v>15262.85</v>
      </c>
      <c r="E1293">
        <f>SUM(energy_project_total_consumption__3[[#This Row],[Water]]+energy_project_total_consumption__3[[#This Row],[Gas]]+energy_project_total_consumption__3[[#This Row],[Electricity]])</f>
        <v>138701.75</v>
      </c>
      <c r="F1293" t="s">
        <v>9</v>
      </c>
      <c r="G1293">
        <v>2019</v>
      </c>
      <c r="H1293" t="s">
        <v>31</v>
      </c>
      <c r="I1293" t="s">
        <v>9</v>
      </c>
      <c r="J1293" t="s">
        <v>142</v>
      </c>
      <c r="K1293">
        <v>1536.36</v>
      </c>
    </row>
    <row r="1294" spans="1:11" x14ac:dyDescent="0.35">
      <c r="A1294" t="s">
        <v>11</v>
      </c>
      <c r="B1294">
        <v>121902.54</v>
      </c>
      <c r="C1294">
        <v>1536.36</v>
      </c>
      <c r="D1294">
        <v>15262.85</v>
      </c>
      <c r="E1294">
        <f>SUM(energy_project_total_consumption__3[[#This Row],[Water]]+energy_project_total_consumption__3[[#This Row],[Gas]]+energy_project_total_consumption__3[[#This Row],[Electricity]])</f>
        <v>138701.75</v>
      </c>
      <c r="F1294" t="s">
        <v>9</v>
      </c>
      <c r="G1294">
        <v>2019</v>
      </c>
      <c r="H1294" t="s">
        <v>31</v>
      </c>
      <c r="I1294" t="s">
        <v>9</v>
      </c>
      <c r="J1294" t="s">
        <v>143</v>
      </c>
      <c r="K1294">
        <v>15262.85</v>
      </c>
    </row>
    <row r="1295" spans="1:11" x14ac:dyDescent="0.35">
      <c r="A1295" t="s">
        <v>12</v>
      </c>
      <c r="B1295">
        <v>90649.58</v>
      </c>
      <c r="C1295">
        <v>1598.98</v>
      </c>
      <c r="D1295">
        <v>9956.58</v>
      </c>
      <c r="E1295">
        <f>SUM(energy_project_total_consumption__3[[#This Row],[Water]]+energy_project_total_consumption__3[[#This Row],[Gas]]+energy_project_total_consumption__3[[#This Row],[Electricity]])</f>
        <v>102205.14</v>
      </c>
      <c r="F1295" t="s">
        <v>9</v>
      </c>
      <c r="G1295">
        <v>2019</v>
      </c>
      <c r="H1295" t="s">
        <v>31</v>
      </c>
      <c r="I1295" t="s">
        <v>9</v>
      </c>
      <c r="J1295" t="s">
        <v>141</v>
      </c>
      <c r="K1295">
        <v>90649.58</v>
      </c>
    </row>
    <row r="1296" spans="1:11" x14ac:dyDescent="0.35">
      <c r="A1296" t="s">
        <v>12</v>
      </c>
      <c r="B1296">
        <v>90649.58</v>
      </c>
      <c r="C1296">
        <v>1598.98</v>
      </c>
      <c r="D1296">
        <v>9956.58</v>
      </c>
      <c r="E1296">
        <f>SUM(energy_project_total_consumption__3[[#This Row],[Water]]+energy_project_total_consumption__3[[#This Row],[Gas]]+energy_project_total_consumption__3[[#This Row],[Electricity]])</f>
        <v>102205.14</v>
      </c>
      <c r="F1296" t="s">
        <v>9</v>
      </c>
      <c r="G1296">
        <v>2019</v>
      </c>
      <c r="H1296" t="s">
        <v>31</v>
      </c>
      <c r="I1296" t="s">
        <v>9</v>
      </c>
      <c r="J1296" t="s">
        <v>142</v>
      </c>
      <c r="K1296">
        <v>1598.98</v>
      </c>
    </row>
    <row r="1297" spans="1:11" x14ac:dyDescent="0.35">
      <c r="A1297" t="s">
        <v>12</v>
      </c>
      <c r="B1297">
        <v>90649.58</v>
      </c>
      <c r="C1297">
        <v>1598.98</v>
      </c>
      <c r="D1297">
        <v>9956.58</v>
      </c>
      <c r="E1297">
        <f>SUM(energy_project_total_consumption__3[[#This Row],[Water]]+energy_project_total_consumption__3[[#This Row],[Gas]]+energy_project_total_consumption__3[[#This Row],[Electricity]])</f>
        <v>102205.14</v>
      </c>
      <c r="F1297" t="s">
        <v>9</v>
      </c>
      <c r="G1297">
        <v>2019</v>
      </c>
      <c r="H1297" t="s">
        <v>31</v>
      </c>
      <c r="I1297" t="s">
        <v>9</v>
      </c>
      <c r="J1297" t="s">
        <v>143</v>
      </c>
      <c r="K1297">
        <v>9956.58</v>
      </c>
    </row>
    <row r="1298" spans="1:11" x14ac:dyDescent="0.35">
      <c r="A1298" t="s">
        <v>13</v>
      </c>
      <c r="B1298">
        <v>111916.2</v>
      </c>
      <c r="C1298">
        <v>1644.24</v>
      </c>
      <c r="D1298">
        <v>16364.59</v>
      </c>
      <c r="E1298">
        <f>SUM(energy_project_total_consumption__3[[#This Row],[Water]]+energy_project_total_consumption__3[[#This Row],[Gas]]+energy_project_total_consumption__3[[#This Row],[Electricity]])</f>
        <v>129925.03</v>
      </c>
      <c r="F1298" t="s">
        <v>14</v>
      </c>
      <c r="G1298">
        <v>2019</v>
      </c>
      <c r="H1298" t="s">
        <v>31</v>
      </c>
      <c r="I1298" t="s">
        <v>15</v>
      </c>
      <c r="J1298" t="s">
        <v>141</v>
      </c>
      <c r="K1298">
        <v>111916.2</v>
      </c>
    </row>
    <row r="1299" spans="1:11" x14ac:dyDescent="0.35">
      <c r="A1299" t="s">
        <v>13</v>
      </c>
      <c r="B1299">
        <v>111916.2</v>
      </c>
      <c r="C1299">
        <v>1644.24</v>
      </c>
      <c r="D1299">
        <v>16364.59</v>
      </c>
      <c r="E1299">
        <f>SUM(energy_project_total_consumption__3[[#This Row],[Water]]+energy_project_total_consumption__3[[#This Row],[Gas]]+energy_project_total_consumption__3[[#This Row],[Electricity]])</f>
        <v>129925.03</v>
      </c>
      <c r="F1299" t="s">
        <v>14</v>
      </c>
      <c r="G1299">
        <v>2019</v>
      </c>
      <c r="H1299" t="s">
        <v>31</v>
      </c>
      <c r="I1299" t="s">
        <v>15</v>
      </c>
      <c r="J1299" t="s">
        <v>142</v>
      </c>
      <c r="K1299">
        <v>1644.24</v>
      </c>
    </row>
    <row r="1300" spans="1:11" x14ac:dyDescent="0.35">
      <c r="A1300" t="s">
        <v>13</v>
      </c>
      <c r="B1300">
        <v>111916.2</v>
      </c>
      <c r="C1300">
        <v>1644.24</v>
      </c>
      <c r="D1300">
        <v>16364.59</v>
      </c>
      <c r="E1300">
        <f>SUM(energy_project_total_consumption__3[[#This Row],[Water]]+energy_project_total_consumption__3[[#This Row],[Gas]]+energy_project_total_consumption__3[[#This Row],[Electricity]])</f>
        <v>129925.03</v>
      </c>
      <c r="F1300" t="s">
        <v>14</v>
      </c>
      <c r="G1300">
        <v>2019</v>
      </c>
      <c r="H1300" t="s">
        <v>31</v>
      </c>
      <c r="I1300" t="s">
        <v>15</v>
      </c>
      <c r="J1300" t="s">
        <v>143</v>
      </c>
      <c r="K1300">
        <v>16364.59</v>
      </c>
    </row>
    <row r="1301" spans="1:11" x14ac:dyDescent="0.35">
      <c r="A1301" t="s">
        <v>16</v>
      </c>
      <c r="B1301">
        <v>115599.93</v>
      </c>
      <c r="C1301">
        <v>1957.03</v>
      </c>
      <c r="D1301">
        <v>16110.7</v>
      </c>
      <c r="E1301">
        <f>SUM(energy_project_total_consumption__3[[#This Row],[Water]]+energy_project_total_consumption__3[[#This Row],[Gas]]+energy_project_total_consumption__3[[#This Row],[Electricity]])</f>
        <v>133667.66</v>
      </c>
      <c r="F1301" t="s">
        <v>17</v>
      </c>
      <c r="G1301">
        <v>2019</v>
      </c>
      <c r="H1301" t="s">
        <v>31</v>
      </c>
      <c r="I1301" t="s">
        <v>18</v>
      </c>
      <c r="J1301" t="s">
        <v>141</v>
      </c>
      <c r="K1301">
        <v>115599.93</v>
      </c>
    </row>
    <row r="1302" spans="1:11" x14ac:dyDescent="0.35">
      <c r="A1302" t="s">
        <v>16</v>
      </c>
      <c r="B1302">
        <v>115599.93</v>
      </c>
      <c r="C1302">
        <v>1957.03</v>
      </c>
      <c r="D1302">
        <v>16110.7</v>
      </c>
      <c r="E1302">
        <f>SUM(energy_project_total_consumption__3[[#This Row],[Water]]+energy_project_total_consumption__3[[#This Row],[Gas]]+energy_project_total_consumption__3[[#This Row],[Electricity]])</f>
        <v>133667.66</v>
      </c>
      <c r="F1302" t="s">
        <v>17</v>
      </c>
      <c r="G1302">
        <v>2019</v>
      </c>
      <c r="H1302" t="s">
        <v>31</v>
      </c>
      <c r="I1302" t="s">
        <v>18</v>
      </c>
      <c r="J1302" t="s">
        <v>142</v>
      </c>
      <c r="K1302">
        <v>1957.03</v>
      </c>
    </row>
    <row r="1303" spans="1:11" x14ac:dyDescent="0.35">
      <c r="A1303" t="s">
        <v>16</v>
      </c>
      <c r="B1303">
        <v>115599.93</v>
      </c>
      <c r="C1303">
        <v>1957.03</v>
      </c>
      <c r="D1303">
        <v>16110.7</v>
      </c>
      <c r="E1303">
        <f>SUM(energy_project_total_consumption__3[[#This Row],[Water]]+energy_project_total_consumption__3[[#This Row],[Gas]]+energy_project_total_consumption__3[[#This Row],[Electricity]])</f>
        <v>133667.66</v>
      </c>
      <c r="F1303" t="s">
        <v>17</v>
      </c>
      <c r="G1303">
        <v>2019</v>
      </c>
      <c r="H1303" t="s">
        <v>31</v>
      </c>
      <c r="I1303" t="s">
        <v>18</v>
      </c>
      <c r="J1303" t="s">
        <v>143</v>
      </c>
      <c r="K1303">
        <v>16110.7</v>
      </c>
    </row>
    <row r="1304" spans="1:11" x14ac:dyDescent="0.35">
      <c r="A1304" t="s">
        <v>19</v>
      </c>
      <c r="B1304">
        <v>70573.36</v>
      </c>
      <c r="C1304">
        <v>1704.38</v>
      </c>
      <c r="D1304">
        <v>15386.23</v>
      </c>
      <c r="E1304">
        <f>SUM(energy_project_total_consumption__3[[#This Row],[Water]]+energy_project_total_consumption__3[[#This Row],[Gas]]+energy_project_total_consumption__3[[#This Row],[Electricity]])</f>
        <v>87663.97</v>
      </c>
      <c r="F1304" t="s">
        <v>20</v>
      </c>
      <c r="G1304">
        <v>2019</v>
      </c>
      <c r="H1304" t="s">
        <v>31</v>
      </c>
      <c r="I1304" t="s">
        <v>21</v>
      </c>
      <c r="J1304" t="s">
        <v>141</v>
      </c>
      <c r="K1304">
        <v>70573.36</v>
      </c>
    </row>
    <row r="1305" spans="1:11" x14ac:dyDescent="0.35">
      <c r="A1305" t="s">
        <v>19</v>
      </c>
      <c r="B1305">
        <v>70573.36</v>
      </c>
      <c r="C1305">
        <v>1704.38</v>
      </c>
      <c r="D1305">
        <v>15386.23</v>
      </c>
      <c r="E1305">
        <f>SUM(energy_project_total_consumption__3[[#This Row],[Water]]+energy_project_total_consumption__3[[#This Row],[Gas]]+energy_project_total_consumption__3[[#This Row],[Electricity]])</f>
        <v>87663.97</v>
      </c>
      <c r="F1305" t="s">
        <v>20</v>
      </c>
      <c r="G1305">
        <v>2019</v>
      </c>
      <c r="H1305" t="s">
        <v>31</v>
      </c>
      <c r="I1305" t="s">
        <v>21</v>
      </c>
      <c r="J1305" t="s">
        <v>142</v>
      </c>
      <c r="K1305">
        <v>1704.38</v>
      </c>
    </row>
    <row r="1306" spans="1:11" x14ac:dyDescent="0.35">
      <c r="A1306" t="s">
        <v>19</v>
      </c>
      <c r="B1306">
        <v>70573.36</v>
      </c>
      <c r="C1306">
        <v>1704.38</v>
      </c>
      <c r="D1306">
        <v>15386.23</v>
      </c>
      <c r="E1306">
        <f>SUM(energy_project_total_consumption__3[[#This Row],[Water]]+energy_project_total_consumption__3[[#This Row],[Gas]]+energy_project_total_consumption__3[[#This Row],[Electricity]])</f>
        <v>87663.97</v>
      </c>
      <c r="F1306" t="s">
        <v>20</v>
      </c>
      <c r="G1306">
        <v>2019</v>
      </c>
      <c r="H1306" t="s">
        <v>31</v>
      </c>
      <c r="I1306" t="s">
        <v>21</v>
      </c>
      <c r="J1306" t="s">
        <v>143</v>
      </c>
      <c r="K1306">
        <v>15386.23</v>
      </c>
    </row>
    <row r="1307" spans="1:11" x14ac:dyDescent="0.35">
      <c r="A1307" t="s">
        <v>22</v>
      </c>
      <c r="B1307">
        <v>90264.87</v>
      </c>
      <c r="C1307">
        <v>1553.1</v>
      </c>
      <c r="D1307">
        <v>14935.49</v>
      </c>
      <c r="E1307">
        <f>SUM(energy_project_total_consumption__3[[#This Row],[Water]]+energy_project_total_consumption__3[[#This Row],[Gas]]+energy_project_total_consumption__3[[#This Row],[Electricity]])</f>
        <v>106753.46</v>
      </c>
      <c r="F1307" t="s">
        <v>23</v>
      </c>
      <c r="G1307">
        <v>2019</v>
      </c>
      <c r="H1307" t="s">
        <v>31</v>
      </c>
      <c r="I1307" t="s">
        <v>24</v>
      </c>
      <c r="J1307" t="s">
        <v>141</v>
      </c>
      <c r="K1307">
        <v>90264.87</v>
      </c>
    </row>
    <row r="1308" spans="1:11" x14ac:dyDescent="0.35">
      <c r="A1308" t="s">
        <v>22</v>
      </c>
      <c r="B1308">
        <v>90264.87</v>
      </c>
      <c r="C1308">
        <v>1553.1</v>
      </c>
      <c r="D1308">
        <v>14935.49</v>
      </c>
      <c r="E1308">
        <f>SUM(energy_project_total_consumption__3[[#This Row],[Water]]+energy_project_total_consumption__3[[#This Row],[Gas]]+energy_project_total_consumption__3[[#This Row],[Electricity]])</f>
        <v>106753.46</v>
      </c>
      <c r="F1308" t="s">
        <v>23</v>
      </c>
      <c r="G1308">
        <v>2019</v>
      </c>
      <c r="H1308" t="s">
        <v>31</v>
      </c>
      <c r="I1308" t="s">
        <v>24</v>
      </c>
      <c r="J1308" t="s">
        <v>142</v>
      </c>
      <c r="K1308">
        <v>1553.1</v>
      </c>
    </row>
    <row r="1309" spans="1:11" x14ac:dyDescent="0.35">
      <c r="A1309" t="s">
        <v>22</v>
      </c>
      <c r="B1309">
        <v>90264.87</v>
      </c>
      <c r="C1309">
        <v>1553.1</v>
      </c>
      <c r="D1309">
        <v>14935.49</v>
      </c>
      <c r="E1309">
        <f>SUM(energy_project_total_consumption__3[[#This Row],[Water]]+energy_project_total_consumption__3[[#This Row],[Gas]]+energy_project_total_consumption__3[[#This Row],[Electricity]])</f>
        <v>106753.46</v>
      </c>
      <c r="F1309" t="s">
        <v>23</v>
      </c>
      <c r="G1309">
        <v>2019</v>
      </c>
      <c r="H1309" t="s">
        <v>31</v>
      </c>
      <c r="I1309" t="s">
        <v>24</v>
      </c>
      <c r="J1309" t="s">
        <v>143</v>
      </c>
      <c r="K1309">
        <v>14935.49</v>
      </c>
    </row>
    <row r="1310" spans="1:11" x14ac:dyDescent="0.35">
      <c r="A1310" t="s">
        <v>25</v>
      </c>
      <c r="B1310">
        <v>93145.7</v>
      </c>
      <c r="C1310">
        <v>1522.1</v>
      </c>
      <c r="D1310">
        <v>14619.91</v>
      </c>
      <c r="E1310">
        <f>SUM(energy_project_total_consumption__3[[#This Row],[Water]]+energy_project_total_consumption__3[[#This Row],[Gas]]+energy_project_total_consumption__3[[#This Row],[Electricity]])</f>
        <v>109287.71</v>
      </c>
      <c r="F1310" t="s">
        <v>17</v>
      </c>
      <c r="G1310">
        <v>2019</v>
      </c>
      <c r="H1310" t="s">
        <v>31</v>
      </c>
      <c r="I1310" t="s">
        <v>18</v>
      </c>
      <c r="J1310" t="s">
        <v>141</v>
      </c>
      <c r="K1310">
        <v>93145.7</v>
      </c>
    </row>
    <row r="1311" spans="1:11" x14ac:dyDescent="0.35">
      <c r="A1311" t="s">
        <v>25</v>
      </c>
      <c r="B1311">
        <v>93145.7</v>
      </c>
      <c r="C1311">
        <v>1522.1</v>
      </c>
      <c r="D1311">
        <v>14619.91</v>
      </c>
      <c r="E1311">
        <f>SUM(energy_project_total_consumption__3[[#This Row],[Water]]+energy_project_total_consumption__3[[#This Row],[Gas]]+energy_project_total_consumption__3[[#This Row],[Electricity]])</f>
        <v>109287.71</v>
      </c>
      <c r="F1311" t="s">
        <v>17</v>
      </c>
      <c r="G1311">
        <v>2019</v>
      </c>
      <c r="H1311" t="s">
        <v>31</v>
      </c>
      <c r="I1311" t="s">
        <v>18</v>
      </c>
      <c r="J1311" t="s">
        <v>142</v>
      </c>
      <c r="K1311">
        <v>1522.1</v>
      </c>
    </row>
    <row r="1312" spans="1:11" x14ac:dyDescent="0.35">
      <c r="A1312" t="s">
        <v>25</v>
      </c>
      <c r="B1312">
        <v>93145.7</v>
      </c>
      <c r="C1312">
        <v>1522.1</v>
      </c>
      <c r="D1312">
        <v>14619.91</v>
      </c>
      <c r="E1312">
        <f>SUM(energy_project_total_consumption__3[[#This Row],[Water]]+energy_project_total_consumption__3[[#This Row],[Gas]]+energy_project_total_consumption__3[[#This Row],[Electricity]])</f>
        <v>109287.71</v>
      </c>
      <c r="F1312" t="s">
        <v>17</v>
      </c>
      <c r="G1312">
        <v>2019</v>
      </c>
      <c r="H1312" t="s">
        <v>31</v>
      </c>
      <c r="I1312" t="s">
        <v>18</v>
      </c>
      <c r="J1312" t="s">
        <v>143</v>
      </c>
      <c r="K1312">
        <v>14619.91</v>
      </c>
    </row>
    <row r="1313" spans="1:11" x14ac:dyDescent="0.35">
      <c r="A1313" t="s">
        <v>26</v>
      </c>
      <c r="B1313">
        <v>122162.01</v>
      </c>
      <c r="C1313">
        <v>1672.76</v>
      </c>
      <c r="D1313">
        <v>11898.73</v>
      </c>
      <c r="E1313">
        <f>SUM(energy_project_total_consumption__3[[#This Row],[Water]]+energy_project_total_consumption__3[[#This Row],[Gas]]+energy_project_total_consumption__3[[#This Row],[Electricity]])</f>
        <v>135733.5</v>
      </c>
      <c r="F1313" t="s">
        <v>17</v>
      </c>
      <c r="G1313">
        <v>2019</v>
      </c>
      <c r="H1313" t="s">
        <v>31</v>
      </c>
      <c r="I1313" t="s">
        <v>18</v>
      </c>
      <c r="J1313" t="s">
        <v>141</v>
      </c>
      <c r="K1313">
        <v>122162.01</v>
      </c>
    </row>
    <row r="1314" spans="1:11" x14ac:dyDescent="0.35">
      <c r="A1314" t="s">
        <v>26</v>
      </c>
      <c r="B1314">
        <v>122162.01</v>
      </c>
      <c r="C1314">
        <v>1672.76</v>
      </c>
      <c r="D1314">
        <v>11898.73</v>
      </c>
      <c r="E1314">
        <f>SUM(energy_project_total_consumption__3[[#This Row],[Water]]+energy_project_total_consumption__3[[#This Row],[Gas]]+energy_project_total_consumption__3[[#This Row],[Electricity]])</f>
        <v>135733.5</v>
      </c>
      <c r="F1314" t="s">
        <v>17</v>
      </c>
      <c r="G1314">
        <v>2019</v>
      </c>
      <c r="H1314" t="s">
        <v>31</v>
      </c>
      <c r="I1314" t="s">
        <v>18</v>
      </c>
      <c r="J1314" t="s">
        <v>142</v>
      </c>
      <c r="K1314">
        <v>1672.76</v>
      </c>
    </row>
    <row r="1315" spans="1:11" x14ac:dyDescent="0.35">
      <c r="A1315" t="s">
        <v>26</v>
      </c>
      <c r="B1315">
        <v>122162.01</v>
      </c>
      <c r="C1315">
        <v>1672.76</v>
      </c>
      <c r="D1315">
        <v>11898.73</v>
      </c>
      <c r="E1315">
        <f>SUM(energy_project_total_consumption__3[[#This Row],[Water]]+energy_project_total_consumption__3[[#This Row],[Gas]]+energy_project_total_consumption__3[[#This Row],[Electricity]])</f>
        <v>135733.5</v>
      </c>
      <c r="F1315" t="s">
        <v>17</v>
      </c>
      <c r="G1315">
        <v>2019</v>
      </c>
      <c r="H1315" t="s">
        <v>31</v>
      </c>
      <c r="I1315" t="s">
        <v>18</v>
      </c>
      <c r="J1315" t="s">
        <v>143</v>
      </c>
      <c r="K1315">
        <v>11898.73</v>
      </c>
    </row>
    <row r="1316" spans="1:11" x14ac:dyDescent="0.35">
      <c r="A1316" t="s">
        <v>27</v>
      </c>
      <c r="B1316">
        <v>97992.55</v>
      </c>
      <c r="C1316">
        <v>1677.72</v>
      </c>
      <c r="D1316">
        <v>10890.92</v>
      </c>
      <c r="E1316">
        <f>SUM(energy_project_total_consumption__3[[#This Row],[Water]]+energy_project_total_consumption__3[[#This Row],[Gas]]+energy_project_total_consumption__3[[#This Row],[Electricity]])</f>
        <v>110561.19</v>
      </c>
      <c r="F1316" t="s">
        <v>14</v>
      </c>
      <c r="G1316">
        <v>2019</v>
      </c>
      <c r="H1316" t="s">
        <v>31</v>
      </c>
      <c r="I1316" t="s">
        <v>15</v>
      </c>
      <c r="J1316" t="s">
        <v>141</v>
      </c>
      <c r="K1316">
        <v>97992.55</v>
      </c>
    </row>
    <row r="1317" spans="1:11" x14ac:dyDescent="0.35">
      <c r="A1317" t="s">
        <v>27</v>
      </c>
      <c r="B1317">
        <v>97992.55</v>
      </c>
      <c r="C1317">
        <v>1677.72</v>
      </c>
      <c r="D1317">
        <v>10890.92</v>
      </c>
      <c r="E1317">
        <f>SUM(energy_project_total_consumption__3[[#This Row],[Water]]+energy_project_total_consumption__3[[#This Row],[Gas]]+energy_project_total_consumption__3[[#This Row],[Electricity]])</f>
        <v>110561.19</v>
      </c>
      <c r="F1317" t="s">
        <v>14</v>
      </c>
      <c r="G1317">
        <v>2019</v>
      </c>
      <c r="H1317" t="s">
        <v>31</v>
      </c>
      <c r="I1317" t="s">
        <v>15</v>
      </c>
      <c r="J1317" t="s">
        <v>142</v>
      </c>
      <c r="K1317">
        <v>1677.72</v>
      </c>
    </row>
    <row r="1318" spans="1:11" x14ac:dyDescent="0.35">
      <c r="A1318" t="s">
        <v>27</v>
      </c>
      <c r="B1318">
        <v>97992.55</v>
      </c>
      <c r="C1318">
        <v>1677.72</v>
      </c>
      <c r="D1318">
        <v>10890.92</v>
      </c>
      <c r="E1318">
        <f>SUM(energy_project_total_consumption__3[[#This Row],[Water]]+energy_project_total_consumption__3[[#This Row],[Gas]]+energy_project_total_consumption__3[[#This Row],[Electricity]])</f>
        <v>110561.19</v>
      </c>
      <c r="F1318" t="s">
        <v>14</v>
      </c>
      <c r="G1318">
        <v>2019</v>
      </c>
      <c r="H1318" t="s">
        <v>31</v>
      </c>
      <c r="I1318" t="s">
        <v>15</v>
      </c>
      <c r="J1318" t="s">
        <v>143</v>
      </c>
      <c r="K1318">
        <v>10890.92</v>
      </c>
    </row>
    <row r="1319" spans="1:11" x14ac:dyDescent="0.35">
      <c r="A1319" t="s">
        <v>28</v>
      </c>
      <c r="B1319">
        <v>142541.41</v>
      </c>
      <c r="C1319">
        <v>1970.36</v>
      </c>
      <c r="D1319">
        <v>9047.35</v>
      </c>
      <c r="E1319">
        <f>SUM(energy_project_total_consumption__3[[#This Row],[Water]]+energy_project_total_consumption__3[[#This Row],[Gas]]+energy_project_total_consumption__3[[#This Row],[Electricity]])</f>
        <v>153559.12</v>
      </c>
      <c r="F1319" t="s">
        <v>14</v>
      </c>
      <c r="G1319">
        <v>2019</v>
      </c>
      <c r="H1319" t="s">
        <v>31</v>
      </c>
      <c r="I1319" t="s">
        <v>15</v>
      </c>
      <c r="J1319" t="s">
        <v>141</v>
      </c>
      <c r="K1319">
        <v>142541.41</v>
      </c>
    </row>
    <row r="1320" spans="1:11" x14ac:dyDescent="0.35">
      <c r="A1320" t="s">
        <v>28</v>
      </c>
      <c r="B1320">
        <v>142541.41</v>
      </c>
      <c r="C1320">
        <v>1970.36</v>
      </c>
      <c r="D1320">
        <v>9047.35</v>
      </c>
      <c r="E1320">
        <f>SUM(energy_project_total_consumption__3[[#This Row],[Water]]+energy_project_total_consumption__3[[#This Row],[Gas]]+energy_project_total_consumption__3[[#This Row],[Electricity]])</f>
        <v>153559.12</v>
      </c>
      <c r="F1320" t="s">
        <v>14</v>
      </c>
      <c r="G1320">
        <v>2019</v>
      </c>
      <c r="H1320" t="s">
        <v>31</v>
      </c>
      <c r="I1320" t="s">
        <v>15</v>
      </c>
      <c r="J1320" t="s">
        <v>142</v>
      </c>
      <c r="K1320">
        <v>1970.36</v>
      </c>
    </row>
    <row r="1321" spans="1:11" x14ac:dyDescent="0.35">
      <c r="A1321" t="s">
        <v>28</v>
      </c>
      <c r="B1321">
        <v>142541.41</v>
      </c>
      <c r="C1321">
        <v>1970.36</v>
      </c>
      <c r="D1321">
        <v>9047.35</v>
      </c>
      <c r="E1321">
        <f>SUM(energy_project_total_consumption__3[[#This Row],[Water]]+energy_project_total_consumption__3[[#This Row],[Gas]]+energy_project_total_consumption__3[[#This Row],[Electricity]])</f>
        <v>153559.12</v>
      </c>
      <c r="F1321" t="s">
        <v>14</v>
      </c>
      <c r="G1321">
        <v>2019</v>
      </c>
      <c r="H1321" t="s">
        <v>31</v>
      </c>
      <c r="I1321" t="s">
        <v>15</v>
      </c>
      <c r="J1321" t="s">
        <v>143</v>
      </c>
      <c r="K1321">
        <v>9047.35</v>
      </c>
    </row>
    <row r="1322" spans="1:11" x14ac:dyDescent="0.35">
      <c r="A1322" t="s">
        <v>8</v>
      </c>
      <c r="B1322">
        <v>70896.070000000007</v>
      </c>
      <c r="C1322">
        <v>2133.42</v>
      </c>
      <c r="D1322">
        <v>13434.47</v>
      </c>
      <c r="E1322">
        <f>SUM(energy_project_total_consumption__3[[#This Row],[Water]]+energy_project_total_consumption__3[[#This Row],[Gas]]+energy_project_total_consumption__3[[#This Row],[Electricity]])</f>
        <v>86463.96</v>
      </c>
      <c r="F1322" t="s">
        <v>9</v>
      </c>
      <c r="G1322">
        <v>2019</v>
      </c>
      <c r="H1322" t="s">
        <v>32</v>
      </c>
      <c r="I1322" t="s">
        <v>9</v>
      </c>
      <c r="J1322" t="s">
        <v>141</v>
      </c>
      <c r="K1322">
        <v>70896.070000000007</v>
      </c>
    </row>
    <row r="1323" spans="1:11" x14ac:dyDescent="0.35">
      <c r="A1323" t="s">
        <v>8</v>
      </c>
      <c r="B1323">
        <v>70896.070000000007</v>
      </c>
      <c r="C1323">
        <v>2133.42</v>
      </c>
      <c r="D1323">
        <v>13434.47</v>
      </c>
      <c r="E1323">
        <f>SUM(energy_project_total_consumption__3[[#This Row],[Water]]+energy_project_total_consumption__3[[#This Row],[Gas]]+energy_project_total_consumption__3[[#This Row],[Electricity]])</f>
        <v>86463.96</v>
      </c>
      <c r="F1323" t="s">
        <v>9</v>
      </c>
      <c r="G1323">
        <v>2019</v>
      </c>
      <c r="H1323" t="s">
        <v>32</v>
      </c>
      <c r="I1323" t="s">
        <v>9</v>
      </c>
      <c r="J1323" t="s">
        <v>142</v>
      </c>
      <c r="K1323">
        <v>2133.42</v>
      </c>
    </row>
    <row r="1324" spans="1:11" x14ac:dyDescent="0.35">
      <c r="A1324" t="s">
        <v>8</v>
      </c>
      <c r="B1324">
        <v>70896.070000000007</v>
      </c>
      <c r="C1324">
        <v>2133.42</v>
      </c>
      <c r="D1324">
        <v>13434.47</v>
      </c>
      <c r="E1324">
        <f>SUM(energy_project_total_consumption__3[[#This Row],[Water]]+energy_project_total_consumption__3[[#This Row],[Gas]]+energy_project_total_consumption__3[[#This Row],[Electricity]])</f>
        <v>86463.96</v>
      </c>
      <c r="F1324" t="s">
        <v>9</v>
      </c>
      <c r="G1324">
        <v>2019</v>
      </c>
      <c r="H1324" t="s">
        <v>32</v>
      </c>
      <c r="I1324" t="s">
        <v>9</v>
      </c>
      <c r="J1324" t="s">
        <v>143</v>
      </c>
      <c r="K1324">
        <v>13434.47</v>
      </c>
    </row>
    <row r="1325" spans="1:11" x14ac:dyDescent="0.35">
      <c r="A1325" t="s">
        <v>11</v>
      </c>
      <c r="B1325">
        <v>141166.56</v>
      </c>
      <c r="C1325">
        <v>2236.0300000000002</v>
      </c>
      <c r="D1325">
        <v>10768.16</v>
      </c>
      <c r="E1325">
        <f>SUM(energy_project_total_consumption__3[[#This Row],[Water]]+energy_project_total_consumption__3[[#This Row],[Gas]]+energy_project_total_consumption__3[[#This Row],[Electricity]])</f>
        <v>154170.75</v>
      </c>
      <c r="F1325" t="s">
        <v>9</v>
      </c>
      <c r="G1325">
        <v>2019</v>
      </c>
      <c r="H1325" t="s">
        <v>32</v>
      </c>
      <c r="I1325" t="s">
        <v>9</v>
      </c>
      <c r="J1325" t="s">
        <v>141</v>
      </c>
      <c r="K1325">
        <v>141166.56</v>
      </c>
    </row>
    <row r="1326" spans="1:11" x14ac:dyDescent="0.35">
      <c r="A1326" t="s">
        <v>11</v>
      </c>
      <c r="B1326">
        <v>141166.56</v>
      </c>
      <c r="C1326">
        <v>2236.0300000000002</v>
      </c>
      <c r="D1326">
        <v>10768.16</v>
      </c>
      <c r="E1326">
        <f>SUM(energy_project_total_consumption__3[[#This Row],[Water]]+energy_project_total_consumption__3[[#This Row],[Gas]]+energy_project_total_consumption__3[[#This Row],[Electricity]])</f>
        <v>154170.75</v>
      </c>
      <c r="F1326" t="s">
        <v>9</v>
      </c>
      <c r="G1326">
        <v>2019</v>
      </c>
      <c r="H1326" t="s">
        <v>32</v>
      </c>
      <c r="I1326" t="s">
        <v>9</v>
      </c>
      <c r="J1326" t="s">
        <v>142</v>
      </c>
      <c r="K1326">
        <v>2236.0300000000002</v>
      </c>
    </row>
    <row r="1327" spans="1:11" x14ac:dyDescent="0.35">
      <c r="A1327" t="s">
        <v>11</v>
      </c>
      <c r="B1327">
        <v>141166.56</v>
      </c>
      <c r="C1327">
        <v>2236.0300000000002</v>
      </c>
      <c r="D1327">
        <v>10768.16</v>
      </c>
      <c r="E1327">
        <f>SUM(energy_project_total_consumption__3[[#This Row],[Water]]+energy_project_total_consumption__3[[#This Row],[Gas]]+energy_project_total_consumption__3[[#This Row],[Electricity]])</f>
        <v>154170.75</v>
      </c>
      <c r="F1327" t="s">
        <v>9</v>
      </c>
      <c r="G1327">
        <v>2019</v>
      </c>
      <c r="H1327" t="s">
        <v>32</v>
      </c>
      <c r="I1327" t="s">
        <v>9</v>
      </c>
      <c r="J1327" t="s">
        <v>143</v>
      </c>
      <c r="K1327">
        <v>10768.16</v>
      </c>
    </row>
    <row r="1328" spans="1:11" x14ac:dyDescent="0.35">
      <c r="A1328" t="s">
        <v>12</v>
      </c>
      <c r="B1328">
        <v>72380.350000000006</v>
      </c>
      <c r="C1328">
        <v>1576.97</v>
      </c>
      <c r="D1328">
        <v>13423.31</v>
      </c>
      <c r="E1328">
        <f>SUM(energy_project_total_consumption__3[[#This Row],[Water]]+energy_project_total_consumption__3[[#This Row],[Gas]]+energy_project_total_consumption__3[[#This Row],[Electricity]])</f>
        <v>87380.63</v>
      </c>
      <c r="F1328" t="s">
        <v>9</v>
      </c>
      <c r="G1328">
        <v>2019</v>
      </c>
      <c r="H1328" t="s">
        <v>32</v>
      </c>
      <c r="I1328" t="s">
        <v>9</v>
      </c>
      <c r="J1328" t="s">
        <v>141</v>
      </c>
      <c r="K1328">
        <v>72380.350000000006</v>
      </c>
    </row>
    <row r="1329" spans="1:11" x14ac:dyDescent="0.35">
      <c r="A1329" t="s">
        <v>12</v>
      </c>
      <c r="B1329">
        <v>72380.350000000006</v>
      </c>
      <c r="C1329">
        <v>1576.97</v>
      </c>
      <c r="D1329">
        <v>13423.31</v>
      </c>
      <c r="E1329">
        <f>SUM(energy_project_total_consumption__3[[#This Row],[Water]]+energy_project_total_consumption__3[[#This Row],[Gas]]+energy_project_total_consumption__3[[#This Row],[Electricity]])</f>
        <v>87380.63</v>
      </c>
      <c r="F1329" t="s">
        <v>9</v>
      </c>
      <c r="G1329">
        <v>2019</v>
      </c>
      <c r="H1329" t="s">
        <v>32</v>
      </c>
      <c r="I1329" t="s">
        <v>9</v>
      </c>
      <c r="J1329" t="s">
        <v>142</v>
      </c>
      <c r="K1329">
        <v>1576.97</v>
      </c>
    </row>
    <row r="1330" spans="1:11" x14ac:dyDescent="0.35">
      <c r="A1330" t="s">
        <v>12</v>
      </c>
      <c r="B1330">
        <v>72380.350000000006</v>
      </c>
      <c r="C1330">
        <v>1576.97</v>
      </c>
      <c r="D1330">
        <v>13423.31</v>
      </c>
      <c r="E1330">
        <f>SUM(energy_project_total_consumption__3[[#This Row],[Water]]+energy_project_total_consumption__3[[#This Row],[Gas]]+energy_project_total_consumption__3[[#This Row],[Electricity]])</f>
        <v>87380.63</v>
      </c>
      <c r="F1330" t="s">
        <v>9</v>
      </c>
      <c r="G1330">
        <v>2019</v>
      </c>
      <c r="H1330" t="s">
        <v>32</v>
      </c>
      <c r="I1330" t="s">
        <v>9</v>
      </c>
      <c r="J1330" t="s">
        <v>143</v>
      </c>
      <c r="K1330">
        <v>13423.31</v>
      </c>
    </row>
    <row r="1331" spans="1:11" x14ac:dyDescent="0.35">
      <c r="A1331" t="s">
        <v>13</v>
      </c>
      <c r="B1331">
        <v>86021.59</v>
      </c>
      <c r="C1331">
        <v>2099.94</v>
      </c>
      <c r="D1331">
        <v>16673.97</v>
      </c>
      <c r="E1331">
        <f>SUM(energy_project_total_consumption__3[[#This Row],[Water]]+energy_project_total_consumption__3[[#This Row],[Gas]]+energy_project_total_consumption__3[[#This Row],[Electricity]])</f>
        <v>104795.5</v>
      </c>
      <c r="F1331" t="s">
        <v>14</v>
      </c>
      <c r="G1331">
        <v>2019</v>
      </c>
      <c r="H1331" t="s">
        <v>32</v>
      </c>
      <c r="I1331" t="s">
        <v>15</v>
      </c>
      <c r="J1331" t="s">
        <v>141</v>
      </c>
      <c r="K1331">
        <v>86021.59</v>
      </c>
    </row>
    <row r="1332" spans="1:11" x14ac:dyDescent="0.35">
      <c r="A1332" t="s">
        <v>13</v>
      </c>
      <c r="B1332">
        <v>86021.59</v>
      </c>
      <c r="C1332">
        <v>2099.94</v>
      </c>
      <c r="D1332">
        <v>16673.97</v>
      </c>
      <c r="E1332">
        <f>SUM(energy_project_total_consumption__3[[#This Row],[Water]]+energy_project_total_consumption__3[[#This Row],[Gas]]+energy_project_total_consumption__3[[#This Row],[Electricity]])</f>
        <v>104795.5</v>
      </c>
      <c r="F1332" t="s">
        <v>14</v>
      </c>
      <c r="G1332">
        <v>2019</v>
      </c>
      <c r="H1332" t="s">
        <v>32</v>
      </c>
      <c r="I1332" t="s">
        <v>15</v>
      </c>
      <c r="J1332" t="s">
        <v>142</v>
      </c>
      <c r="K1332">
        <v>2099.94</v>
      </c>
    </row>
    <row r="1333" spans="1:11" x14ac:dyDescent="0.35">
      <c r="A1333" t="s">
        <v>13</v>
      </c>
      <c r="B1333">
        <v>86021.59</v>
      </c>
      <c r="C1333">
        <v>2099.94</v>
      </c>
      <c r="D1333">
        <v>16673.97</v>
      </c>
      <c r="E1333">
        <f>SUM(energy_project_total_consumption__3[[#This Row],[Water]]+energy_project_total_consumption__3[[#This Row],[Gas]]+energy_project_total_consumption__3[[#This Row],[Electricity]])</f>
        <v>104795.5</v>
      </c>
      <c r="F1333" t="s">
        <v>14</v>
      </c>
      <c r="G1333">
        <v>2019</v>
      </c>
      <c r="H1333" t="s">
        <v>32</v>
      </c>
      <c r="I1333" t="s">
        <v>15</v>
      </c>
      <c r="J1333" t="s">
        <v>143</v>
      </c>
      <c r="K1333">
        <v>16673.97</v>
      </c>
    </row>
    <row r="1334" spans="1:11" x14ac:dyDescent="0.35">
      <c r="A1334" t="s">
        <v>16</v>
      </c>
      <c r="B1334">
        <v>107834.12</v>
      </c>
      <c r="C1334">
        <v>2161.3200000000002</v>
      </c>
      <c r="D1334">
        <v>9555.44</v>
      </c>
      <c r="E1334">
        <f>SUM(energy_project_total_consumption__3[[#This Row],[Water]]+energy_project_total_consumption__3[[#This Row],[Gas]]+energy_project_total_consumption__3[[#This Row],[Electricity]])</f>
        <v>119550.88</v>
      </c>
      <c r="F1334" t="s">
        <v>17</v>
      </c>
      <c r="G1334">
        <v>2019</v>
      </c>
      <c r="H1334" t="s">
        <v>32</v>
      </c>
      <c r="I1334" t="s">
        <v>18</v>
      </c>
      <c r="J1334" t="s">
        <v>141</v>
      </c>
      <c r="K1334">
        <v>107834.12</v>
      </c>
    </row>
    <row r="1335" spans="1:11" x14ac:dyDescent="0.35">
      <c r="A1335" t="s">
        <v>16</v>
      </c>
      <c r="B1335">
        <v>107834.12</v>
      </c>
      <c r="C1335">
        <v>2161.3200000000002</v>
      </c>
      <c r="D1335">
        <v>9555.44</v>
      </c>
      <c r="E1335">
        <f>SUM(energy_project_total_consumption__3[[#This Row],[Water]]+energy_project_total_consumption__3[[#This Row],[Gas]]+energy_project_total_consumption__3[[#This Row],[Electricity]])</f>
        <v>119550.88</v>
      </c>
      <c r="F1335" t="s">
        <v>17</v>
      </c>
      <c r="G1335">
        <v>2019</v>
      </c>
      <c r="H1335" t="s">
        <v>32</v>
      </c>
      <c r="I1335" t="s">
        <v>18</v>
      </c>
      <c r="J1335" t="s">
        <v>142</v>
      </c>
      <c r="K1335">
        <v>2161.3200000000002</v>
      </c>
    </row>
    <row r="1336" spans="1:11" x14ac:dyDescent="0.35">
      <c r="A1336" t="s">
        <v>16</v>
      </c>
      <c r="B1336">
        <v>107834.12</v>
      </c>
      <c r="C1336">
        <v>2161.3200000000002</v>
      </c>
      <c r="D1336">
        <v>9555.44</v>
      </c>
      <c r="E1336">
        <f>SUM(energy_project_total_consumption__3[[#This Row],[Water]]+energy_project_total_consumption__3[[#This Row],[Gas]]+energy_project_total_consumption__3[[#This Row],[Electricity]])</f>
        <v>119550.88</v>
      </c>
      <c r="F1336" t="s">
        <v>17</v>
      </c>
      <c r="G1336">
        <v>2019</v>
      </c>
      <c r="H1336" t="s">
        <v>32</v>
      </c>
      <c r="I1336" t="s">
        <v>18</v>
      </c>
      <c r="J1336" t="s">
        <v>143</v>
      </c>
      <c r="K1336">
        <v>9555.44</v>
      </c>
    </row>
    <row r="1337" spans="1:11" x14ac:dyDescent="0.35">
      <c r="A1337" t="s">
        <v>19</v>
      </c>
      <c r="B1337">
        <v>131049.4</v>
      </c>
      <c r="C1337">
        <v>2141.79</v>
      </c>
      <c r="D1337">
        <v>17284.05</v>
      </c>
      <c r="E1337">
        <f>SUM(energy_project_total_consumption__3[[#This Row],[Water]]+energy_project_total_consumption__3[[#This Row],[Gas]]+energy_project_total_consumption__3[[#This Row],[Electricity]])</f>
        <v>150475.24</v>
      </c>
      <c r="F1337" t="s">
        <v>20</v>
      </c>
      <c r="G1337">
        <v>2019</v>
      </c>
      <c r="H1337" t="s">
        <v>32</v>
      </c>
      <c r="I1337" t="s">
        <v>21</v>
      </c>
      <c r="J1337" t="s">
        <v>141</v>
      </c>
      <c r="K1337">
        <v>131049.4</v>
      </c>
    </row>
    <row r="1338" spans="1:11" x14ac:dyDescent="0.35">
      <c r="A1338" t="s">
        <v>19</v>
      </c>
      <c r="B1338">
        <v>131049.4</v>
      </c>
      <c r="C1338">
        <v>2141.79</v>
      </c>
      <c r="D1338">
        <v>17284.05</v>
      </c>
      <c r="E1338">
        <f>SUM(energy_project_total_consumption__3[[#This Row],[Water]]+energy_project_total_consumption__3[[#This Row],[Gas]]+energy_project_total_consumption__3[[#This Row],[Electricity]])</f>
        <v>150475.24</v>
      </c>
      <c r="F1338" t="s">
        <v>20</v>
      </c>
      <c r="G1338">
        <v>2019</v>
      </c>
      <c r="H1338" t="s">
        <v>32</v>
      </c>
      <c r="I1338" t="s">
        <v>21</v>
      </c>
      <c r="J1338" t="s">
        <v>142</v>
      </c>
      <c r="K1338">
        <v>2141.79</v>
      </c>
    </row>
    <row r="1339" spans="1:11" x14ac:dyDescent="0.35">
      <c r="A1339" t="s">
        <v>19</v>
      </c>
      <c r="B1339">
        <v>131049.4</v>
      </c>
      <c r="C1339">
        <v>2141.79</v>
      </c>
      <c r="D1339">
        <v>17284.05</v>
      </c>
      <c r="E1339">
        <f>SUM(energy_project_total_consumption__3[[#This Row],[Water]]+energy_project_total_consumption__3[[#This Row],[Gas]]+energy_project_total_consumption__3[[#This Row],[Electricity]])</f>
        <v>150475.24</v>
      </c>
      <c r="F1339" t="s">
        <v>20</v>
      </c>
      <c r="G1339">
        <v>2019</v>
      </c>
      <c r="H1339" t="s">
        <v>32</v>
      </c>
      <c r="I1339" t="s">
        <v>21</v>
      </c>
      <c r="J1339" t="s">
        <v>143</v>
      </c>
      <c r="K1339">
        <v>17284.05</v>
      </c>
    </row>
    <row r="1340" spans="1:11" x14ac:dyDescent="0.35">
      <c r="A1340" t="s">
        <v>22</v>
      </c>
      <c r="B1340">
        <v>125827.45</v>
      </c>
      <c r="C1340">
        <v>1745.3</v>
      </c>
      <c r="D1340">
        <v>14615.26</v>
      </c>
      <c r="E1340">
        <f>SUM(energy_project_total_consumption__3[[#This Row],[Water]]+energy_project_total_consumption__3[[#This Row],[Gas]]+energy_project_total_consumption__3[[#This Row],[Electricity]])</f>
        <v>142188.01</v>
      </c>
      <c r="F1340" t="s">
        <v>23</v>
      </c>
      <c r="G1340">
        <v>2019</v>
      </c>
      <c r="H1340" t="s">
        <v>32</v>
      </c>
      <c r="I1340" t="s">
        <v>24</v>
      </c>
      <c r="J1340" t="s">
        <v>141</v>
      </c>
      <c r="K1340">
        <v>125827.45</v>
      </c>
    </row>
    <row r="1341" spans="1:11" x14ac:dyDescent="0.35">
      <c r="A1341" t="s">
        <v>22</v>
      </c>
      <c r="B1341">
        <v>125827.45</v>
      </c>
      <c r="C1341">
        <v>1745.3</v>
      </c>
      <c r="D1341">
        <v>14615.26</v>
      </c>
      <c r="E1341">
        <f>SUM(energy_project_total_consumption__3[[#This Row],[Water]]+energy_project_total_consumption__3[[#This Row],[Gas]]+energy_project_total_consumption__3[[#This Row],[Electricity]])</f>
        <v>142188.01</v>
      </c>
      <c r="F1341" t="s">
        <v>23</v>
      </c>
      <c r="G1341">
        <v>2019</v>
      </c>
      <c r="H1341" t="s">
        <v>32</v>
      </c>
      <c r="I1341" t="s">
        <v>24</v>
      </c>
      <c r="J1341" t="s">
        <v>142</v>
      </c>
      <c r="K1341">
        <v>1745.3</v>
      </c>
    </row>
    <row r="1342" spans="1:11" x14ac:dyDescent="0.35">
      <c r="A1342" t="s">
        <v>22</v>
      </c>
      <c r="B1342">
        <v>125827.45</v>
      </c>
      <c r="C1342">
        <v>1745.3</v>
      </c>
      <c r="D1342">
        <v>14615.26</v>
      </c>
      <c r="E1342">
        <f>SUM(energy_project_total_consumption__3[[#This Row],[Water]]+energy_project_total_consumption__3[[#This Row],[Gas]]+energy_project_total_consumption__3[[#This Row],[Electricity]])</f>
        <v>142188.01</v>
      </c>
      <c r="F1342" t="s">
        <v>23</v>
      </c>
      <c r="G1342">
        <v>2019</v>
      </c>
      <c r="H1342" t="s">
        <v>32</v>
      </c>
      <c r="I1342" t="s">
        <v>24</v>
      </c>
      <c r="J1342" t="s">
        <v>143</v>
      </c>
      <c r="K1342">
        <v>14615.26</v>
      </c>
    </row>
    <row r="1343" spans="1:11" x14ac:dyDescent="0.35">
      <c r="A1343" t="s">
        <v>25</v>
      </c>
      <c r="B1343">
        <v>98483.59</v>
      </c>
      <c r="C1343">
        <v>1667.8</v>
      </c>
      <c r="D1343">
        <v>13187.09</v>
      </c>
      <c r="E1343">
        <f>SUM(energy_project_total_consumption__3[[#This Row],[Water]]+energy_project_total_consumption__3[[#This Row],[Gas]]+energy_project_total_consumption__3[[#This Row],[Electricity]])</f>
        <v>113338.48</v>
      </c>
      <c r="F1343" t="s">
        <v>17</v>
      </c>
      <c r="G1343">
        <v>2019</v>
      </c>
      <c r="H1343" t="s">
        <v>32</v>
      </c>
      <c r="I1343" t="s">
        <v>18</v>
      </c>
      <c r="J1343" t="s">
        <v>141</v>
      </c>
      <c r="K1343">
        <v>98483.59</v>
      </c>
    </row>
    <row r="1344" spans="1:11" x14ac:dyDescent="0.35">
      <c r="A1344" t="s">
        <v>25</v>
      </c>
      <c r="B1344">
        <v>98483.59</v>
      </c>
      <c r="C1344">
        <v>1667.8</v>
      </c>
      <c r="D1344">
        <v>13187.09</v>
      </c>
      <c r="E1344">
        <f>SUM(energy_project_total_consumption__3[[#This Row],[Water]]+energy_project_total_consumption__3[[#This Row],[Gas]]+energy_project_total_consumption__3[[#This Row],[Electricity]])</f>
        <v>113338.48</v>
      </c>
      <c r="F1344" t="s">
        <v>17</v>
      </c>
      <c r="G1344">
        <v>2019</v>
      </c>
      <c r="H1344" t="s">
        <v>32</v>
      </c>
      <c r="I1344" t="s">
        <v>18</v>
      </c>
      <c r="J1344" t="s">
        <v>142</v>
      </c>
      <c r="K1344">
        <v>1667.8</v>
      </c>
    </row>
    <row r="1345" spans="1:11" x14ac:dyDescent="0.35">
      <c r="A1345" t="s">
        <v>25</v>
      </c>
      <c r="B1345">
        <v>98483.59</v>
      </c>
      <c r="C1345">
        <v>1667.8</v>
      </c>
      <c r="D1345">
        <v>13187.09</v>
      </c>
      <c r="E1345">
        <f>SUM(energy_project_total_consumption__3[[#This Row],[Water]]+energy_project_total_consumption__3[[#This Row],[Gas]]+energy_project_total_consumption__3[[#This Row],[Electricity]])</f>
        <v>113338.48</v>
      </c>
      <c r="F1345" t="s">
        <v>17</v>
      </c>
      <c r="G1345">
        <v>2019</v>
      </c>
      <c r="H1345" t="s">
        <v>32</v>
      </c>
      <c r="I1345" t="s">
        <v>18</v>
      </c>
      <c r="J1345" t="s">
        <v>143</v>
      </c>
      <c r="K1345">
        <v>13187.09</v>
      </c>
    </row>
    <row r="1346" spans="1:11" x14ac:dyDescent="0.35">
      <c r="A1346" t="s">
        <v>26</v>
      </c>
      <c r="B1346">
        <v>91130.39</v>
      </c>
      <c r="C1346">
        <v>1486.45</v>
      </c>
      <c r="D1346">
        <v>11982.74</v>
      </c>
      <c r="E1346">
        <f>SUM(energy_project_total_consumption__3[[#This Row],[Water]]+energy_project_total_consumption__3[[#This Row],[Gas]]+energy_project_total_consumption__3[[#This Row],[Electricity]])</f>
        <v>104599.58</v>
      </c>
      <c r="F1346" t="s">
        <v>17</v>
      </c>
      <c r="G1346">
        <v>2019</v>
      </c>
      <c r="H1346" t="s">
        <v>32</v>
      </c>
      <c r="I1346" t="s">
        <v>18</v>
      </c>
      <c r="J1346" t="s">
        <v>141</v>
      </c>
      <c r="K1346">
        <v>91130.39</v>
      </c>
    </row>
    <row r="1347" spans="1:11" x14ac:dyDescent="0.35">
      <c r="A1347" t="s">
        <v>26</v>
      </c>
      <c r="B1347">
        <v>91130.39</v>
      </c>
      <c r="C1347">
        <v>1486.45</v>
      </c>
      <c r="D1347">
        <v>11982.74</v>
      </c>
      <c r="E1347">
        <f>SUM(energy_project_total_consumption__3[[#This Row],[Water]]+energy_project_total_consumption__3[[#This Row],[Gas]]+energy_project_total_consumption__3[[#This Row],[Electricity]])</f>
        <v>104599.58</v>
      </c>
      <c r="F1347" t="s">
        <v>17</v>
      </c>
      <c r="G1347">
        <v>2019</v>
      </c>
      <c r="H1347" t="s">
        <v>32</v>
      </c>
      <c r="I1347" t="s">
        <v>18</v>
      </c>
      <c r="J1347" t="s">
        <v>142</v>
      </c>
      <c r="K1347">
        <v>1486.45</v>
      </c>
    </row>
    <row r="1348" spans="1:11" x14ac:dyDescent="0.35">
      <c r="A1348" t="s">
        <v>26</v>
      </c>
      <c r="B1348">
        <v>91130.39</v>
      </c>
      <c r="C1348">
        <v>1486.45</v>
      </c>
      <c r="D1348">
        <v>11982.74</v>
      </c>
      <c r="E1348">
        <f>SUM(energy_project_total_consumption__3[[#This Row],[Water]]+energy_project_total_consumption__3[[#This Row],[Gas]]+energy_project_total_consumption__3[[#This Row],[Electricity]])</f>
        <v>104599.58</v>
      </c>
      <c r="F1348" t="s">
        <v>17</v>
      </c>
      <c r="G1348">
        <v>2019</v>
      </c>
      <c r="H1348" t="s">
        <v>32</v>
      </c>
      <c r="I1348" t="s">
        <v>18</v>
      </c>
      <c r="J1348" t="s">
        <v>143</v>
      </c>
      <c r="K1348">
        <v>11982.74</v>
      </c>
    </row>
    <row r="1349" spans="1:11" x14ac:dyDescent="0.35">
      <c r="A1349" t="s">
        <v>27</v>
      </c>
      <c r="B1349">
        <v>70209.73</v>
      </c>
      <c r="C1349">
        <v>1621.3</v>
      </c>
      <c r="D1349">
        <v>15934.62</v>
      </c>
      <c r="E1349">
        <f>SUM(energy_project_total_consumption__3[[#This Row],[Water]]+energy_project_total_consumption__3[[#This Row],[Gas]]+energy_project_total_consumption__3[[#This Row],[Electricity]])</f>
        <v>87765.65</v>
      </c>
      <c r="F1349" t="s">
        <v>14</v>
      </c>
      <c r="G1349">
        <v>2019</v>
      </c>
      <c r="H1349" t="s">
        <v>32</v>
      </c>
      <c r="I1349" t="s">
        <v>15</v>
      </c>
      <c r="J1349" t="s">
        <v>141</v>
      </c>
      <c r="K1349">
        <v>70209.73</v>
      </c>
    </row>
    <row r="1350" spans="1:11" x14ac:dyDescent="0.35">
      <c r="A1350" t="s">
        <v>27</v>
      </c>
      <c r="B1350">
        <v>70209.73</v>
      </c>
      <c r="C1350">
        <v>1621.3</v>
      </c>
      <c r="D1350">
        <v>15934.62</v>
      </c>
      <c r="E1350">
        <f>SUM(energy_project_total_consumption__3[[#This Row],[Water]]+energy_project_total_consumption__3[[#This Row],[Gas]]+energy_project_total_consumption__3[[#This Row],[Electricity]])</f>
        <v>87765.65</v>
      </c>
      <c r="F1350" t="s">
        <v>14</v>
      </c>
      <c r="G1350">
        <v>2019</v>
      </c>
      <c r="H1350" t="s">
        <v>32</v>
      </c>
      <c r="I1350" t="s">
        <v>15</v>
      </c>
      <c r="J1350" t="s">
        <v>142</v>
      </c>
      <c r="K1350">
        <v>1621.3</v>
      </c>
    </row>
    <row r="1351" spans="1:11" x14ac:dyDescent="0.35">
      <c r="A1351" t="s">
        <v>27</v>
      </c>
      <c r="B1351">
        <v>70209.73</v>
      </c>
      <c r="C1351">
        <v>1621.3</v>
      </c>
      <c r="D1351">
        <v>15934.62</v>
      </c>
      <c r="E1351">
        <f>SUM(energy_project_total_consumption__3[[#This Row],[Water]]+energy_project_total_consumption__3[[#This Row],[Gas]]+energy_project_total_consumption__3[[#This Row],[Electricity]])</f>
        <v>87765.65</v>
      </c>
      <c r="F1351" t="s">
        <v>14</v>
      </c>
      <c r="G1351">
        <v>2019</v>
      </c>
      <c r="H1351" t="s">
        <v>32</v>
      </c>
      <c r="I1351" t="s">
        <v>15</v>
      </c>
      <c r="J1351" t="s">
        <v>143</v>
      </c>
      <c r="K1351">
        <v>15934.62</v>
      </c>
    </row>
    <row r="1352" spans="1:11" x14ac:dyDescent="0.35">
      <c r="A1352" t="s">
        <v>28</v>
      </c>
      <c r="B1352">
        <v>118073.11</v>
      </c>
      <c r="C1352">
        <v>1419.18</v>
      </c>
      <c r="D1352">
        <v>16113.8</v>
      </c>
      <c r="E1352">
        <f>SUM(energy_project_total_consumption__3[[#This Row],[Water]]+energy_project_total_consumption__3[[#This Row],[Gas]]+energy_project_total_consumption__3[[#This Row],[Electricity]])</f>
        <v>135606.09</v>
      </c>
      <c r="F1352" t="s">
        <v>14</v>
      </c>
      <c r="G1352">
        <v>2019</v>
      </c>
      <c r="H1352" t="s">
        <v>32</v>
      </c>
      <c r="I1352" t="s">
        <v>15</v>
      </c>
      <c r="J1352" t="s">
        <v>141</v>
      </c>
      <c r="K1352">
        <v>118073.11</v>
      </c>
    </row>
    <row r="1353" spans="1:11" x14ac:dyDescent="0.35">
      <c r="A1353" t="s">
        <v>28</v>
      </c>
      <c r="B1353">
        <v>118073.11</v>
      </c>
      <c r="C1353">
        <v>1419.18</v>
      </c>
      <c r="D1353">
        <v>16113.8</v>
      </c>
      <c r="E1353">
        <f>SUM(energy_project_total_consumption__3[[#This Row],[Water]]+energy_project_total_consumption__3[[#This Row],[Gas]]+energy_project_total_consumption__3[[#This Row],[Electricity]])</f>
        <v>135606.09</v>
      </c>
      <c r="F1353" t="s">
        <v>14</v>
      </c>
      <c r="G1353">
        <v>2019</v>
      </c>
      <c r="H1353" t="s">
        <v>32</v>
      </c>
      <c r="I1353" t="s">
        <v>15</v>
      </c>
      <c r="J1353" t="s">
        <v>142</v>
      </c>
      <c r="K1353">
        <v>1419.18</v>
      </c>
    </row>
    <row r="1354" spans="1:11" x14ac:dyDescent="0.35">
      <c r="A1354" t="s">
        <v>28</v>
      </c>
      <c r="B1354">
        <v>118073.11</v>
      </c>
      <c r="C1354">
        <v>1419.18</v>
      </c>
      <c r="D1354">
        <v>16113.8</v>
      </c>
      <c r="E1354">
        <f>SUM(energy_project_total_consumption__3[[#This Row],[Water]]+energy_project_total_consumption__3[[#This Row],[Gas]]+energy_project_total_consumption__3[[#This Row],[Electricity]])</f>
        <v>135606.09</v>
      </c>
      <c r="F1354" t="s">
        <v>14</v>
      </c>
      <c r="G1354">
        <v>2019</v>
      </c>
      <c r="H1354" t="s">
        <v>32</v>
      </c>
      <c r="I1354" t="s">
        <v>15</v>
      </c>
      <c r="J1354" t="s">
        <v>143</v>
      </c>
      <c r="K1354">
        <v>16113.8</v>
      </c>
    </row>
    <row r="1355" spans="1:11" x14ac:dyDescent="0.35">
      <c r="A1355" t="s">
        <v>8</v>
      </c>
      <c r="B1355">
        <v>73254.86</v>
      </c>
      <c r="C1355">
        <v>2144.89</v>
      </c>
      <c r="D1355">
        <v>11971.58</v>
      </c>
      <c r="E1355">
        <f>SUM(energy_project_total_consumption__3[[#This Row],[Water]]+energy_project_total_consumption__3[[#This Row],[Gas]]+energy_project_total_consumption__3[[#This Row],[Electricity]])</f>
        <v>87371.33</v>
      </c>
      <c r="F1355" t="s">
        <v>9</v>
      </c>
      <c r="G1355">
        <v>2019</v>
      </c>
      <c r="H1355" t="s">
        <v>33</v>
      </c>
      <c r="I1355" t="s">
        <v>9</v>
      </c>
      <c r="J1355" t="s">
        <v>141</v>
      </c>
      <c r="K1355">
        <v>73254.86</v>
      </c>
    </row>
    <row r="1356" spans="1:11" x14ac:dyDescent="0.35">
      <c r="A1356" t="s">
        <v>8</v>
      </c>
      <c r="B1356">
        <v>73254.86</v>
      </c>
      <c r="C1356">
        <v>2144.89</v>
      </c>
      <c r="D1356">
        <v>11971.58</v>
      </c>
      <c r="E1356">
        <f>SUM(energy_project_total_consumption__3[[#This Row],[Water]]+energy_project_total_consumption__3[[#This Row],[Gas]]+energy_project_total_consumption__3[[#This Row],[Electricity]])</f>
        <v>87371.33</v>
      </c>
      <c r="F1356" t="s">
        <v>9</v>
      </c>
      <c r="G1356">
        <v>2019</v>
      </c>
      <c r="H1356" t="s">
        <v>33</v>
      </c>
      <c r="I1356" t="s">
        <v>9</v>
      </c>
      <c r="J1356" t="s">
        <v>142</v>
      </c>
      <c r="K1356">
        <v>2144.89</v>
      </c>
    </row>
    <row r="1357" spans="1:11" x14ac:dyDescent="0.35">
      <c r="A1357" t="s">
        <v>8</v>
      </c>
      <c r="B1357">
        <v>73254.86</v>
      </c>
      <c r="C1357">
        <v>2144.89</v>
      </c>
      <c r="D1357">
        <v>11971.58</v>
      </c>
      <c r="E1357">
        <f>SUM(energy_project_total_consumption__3[[#This Row],[Water]]+energy_project_total_consumption__3[[#This Row],[Gas]]+energy_project_total_consumption__3[[#This Row],[Electricity]])</f>
        <v>87371.33</v>
      </c>
      <c r="F1357" t="s">
        <v>9</v>
      </c>
      <c r="G1357">
        <v>2019</v>
      </c>
      <c r="H1357" t="s">
        <v>33</v>
      </c>
      <c r="I1357" t="s">
        <v>9</v>
      </c>
      <c r="J1357" t="s">
        <v>143</v>
      </c>
      <c r="K1357">
        <v>11971.58</v>
      </c>
    </row>
    <row r="1358" spans="1:11" x14ac:dyDescent="0.35">
      <c r="A1358" t="s">
        <v>11</v>
      </c>
      <c r="B1358">
        <v>155659.68</v>
      </c>
      <c r="C1358">
        <v>1798.31</v>
      </c>
      <c r="D1358">
        <v>12153.86</v>
      </c>
      <c r="E1358">
        <f>SUM(energy_project_total_consumption__3[[#This Row],[Water]]+energy_project_total_consumption__3[[#This Row],[Gas]]+energy_project_total_consumption__3[[#This Row],[Electricity]])</f>
        <v>169611.84999999998</v>
      </c>
      <c r="F1358" t="s">
        <v>9</v>
      </c>
      <c r="G1358">
        <v>2019</v>
      </c>
      <c r="H1358" t="s">
        <v>33</v>
      </c>
      <c r="I1358" t="s">
        <v>9</v>
      </c>
      <c r="J1358" t="s">
        <v>141</v>
      </c>
      <c r="K1358">
        <v>155659.68</v>
      </c>
    </row>
    <row r="1359" spans="1:11" x14ac:dyDescent="0.35">
      <c r="A1359" t="s">
        <v>11</v>
      </c>
      <c r="B1359">
        <v>155659.68</v>
      </c>
      <c r="C1359">
        <v>1798.31</v>
      </c>
      <c r="D1359">
        <v>12153.86</v>
      </c>
      <c r="E1359">
        <f>SUM(energy_project_total_consumption__3[[#This Row],[Water]]+energy_project_total_consumption__3[[#This Row],[Gas]]+energy_project_total_consumption__3[[#This Row],[Electricity]])</f>
        <v>169611.84999999998</v>
      </c>
      <c r="F1359" t="s">
        <v>9</v>
      </c>
      <c r="G1359">
        <v>2019</v>
      </c>
      <c r="H1359" t="s">
        <v>33</v>
      </c>
      <c r="I1359" t="s">
        <v>9</v>
      </c>
      <c r="J1359" t="s">
        <v>142</v>
      </c>
      <c r="K1359">
        <v>1798.31</v>
      </c>
    </row>
    <row r="1360" spans="1:11" x14ac:dyDescent="0.35">
      <c r="A1360" t="s">
        <v>11</v>
      </c>
      <c r="B1360">
        <v>155659.68</v>
      </c>
      <c r="C1360">
        <v>1798.31</v>
      </c>
      <c r="D1360">
        <v>12153.86</v>
      </c>
      <c r="E1360">
        <f>SUM(energy_project_total_consumption__3[[#This Row],[Water]]+energy_project_total_consumption__3[[#This Row],[Gas]]+energy_project_total_consumption__3[[#This Row],[Electricity]])</f>
        <v>169611.84999999998</v>
      </c>
      <c r="F1360" t="s">
        <v>9</v>
      </c>
      <c r="G1360">
        <v>2019</v>
      </c>
      <c r="H1360" t="s">
        <v>33</v>
      </c>
      <c r="I1360" t="s">
        <v>9</v>
      </c>
      <c r="J1360" t="s">
        <v>143</v>
      </c>
      <c r="K1360">
        <v>12153.86</v>
      </c>
    </row>
    <row r="1361" spans="1:11" x14ac:dyDescent="0.35">
      <c r="A1361" t="s">
        <v>12</v>
      </c>
      <c r="B1361">
        <v>99179.85</v>
      </c>
      <c r="C1361">
        <v>2156.67</v>
      </c>
      <c r="D1361">
        <v>15070.03</v>
      </c>
      <c r="E1361">
        <f>SUM(energy_project_total_consumption__3[[#This Row],[Water]]+energy_project_total_consumption__3[[#This Row],[Gas]]+energy_project_total_consumption__3[[#This Row],[Electricity]])</f>
        <v>116406.55</v>
      </c>
      <c r="F1361" t="s">
        <v>9</v>
      </c>
      <c r="G1361">
        <v>2019</v>
      </c>
      <c r="H1361" t="s">
        <v>33</v>
      </c>
      <c r="I1361" t="s">
        <v>9</v>
      </c>
      <c r="J1361" t="s">
        <v>141</v>
      </c>
      <c r="K1361">
        <v>99179.85</v>
      </c>
    </row>
    <row r="1362" spans="1:11" x14ac:dyDescent="0.35">
      <c r="A1362" t="s">
        <v>12</v>
      </c>
      <c r="B1362">
        <v>99179.85</v>
      </c>
      <c r="C1362">
        <v>2156.67</v>
      </c>
      <c r="D1362">
        <v>15070.03</v>
      </c>
      <c r="E1362">
        <f>SUM(energy_project_total_consumption__3[[#This Row],[Water]]+energy_project_total_consumption__3[[#This Row],[Gas]]+energy_project_total_consumption__3[[#This Row],[Electricity]])</f>
        <v>116406.55</v>
      </c>
      <c r="F1362" t="s">
        <v>9</v>
      </c>
      <c r="G1362">
        <v>2019</v>
      </c>
      <c r="H1362" t="s">
        <v>33</v>
      </c>
      <c r="I1362" t="s">
        <v>9</v>
      </c>
      <c r="J1362" t="s">
        <v>142</v>
      </c>
      <c r="K1362">
        <v>2156.67</v>
      </c>
    </row>
    <row r="1363" spans="1:11" x14ac:dyDescent="0.35">
      <c r="A1363" t="s">
        <v>12</v>
      </c>
      <c r="B1363">
        <v>99179.85</v>
      </c>
      <c r="C1363">
        <v>2156.67</v>
      </c>
      <c r="D1363">
        <v>15070.03</v>
      </c>
      <c r="E1363">
        <f>SUM(energy_project_total_consumption__3[[#This Row],[Water]]+energy_project_total_consumption__3[[#This Row],[Gas]]+energy_project_total_consumption__3[[#This Row],[Electricity]])</f>
        <v>116406.55</v>
      </c>
      <c r="F1363" t="s">
        <v>9</v>
      </c>
      <c r="G1363">
        <v>2019</v>
      </c>
      <c r="H1363" t="s">
        <v>33</v>
      </c>
      <c r="I1363" t="s">
        <v>9</v>
      </c>
      <c r="J1363" t="s">
        <v>143</v>
      </c>
      <c r="K1363">
        <v>15070.03</v>
      </c>
    </row>
    <row r="1364" spans="1:11" x14ac:dyDescent="0.35">
      <c r="A1364" t="s">
        <v>13</v>
      </c>
      <c r="B1364">
        <v>113561.99</v>
      </c>
      <c r="C1364">
        <v>2086.3000000000002</v>
      </c>
      <c r="D1364">
        <v>9743.92</v>
      </c>
      <c r="E1364">
        <f>SUM(energy_project_total_consumption__3[[#This Row],[Water]]+energy_project_total_consumption__3[[#This Row],[Gas]]+energy_project_total_consumption__3[[#This Row],[Electricity]])</f>
        <v>125392.21</v>
      </c>
      <c r="F1364" t="s">
        <v>14</v>
      </c>
      <c r="G1364">
        <v>2019</v>
      </c>
      <c r="H1364" t="s">
        <v>33</v>
      </c>
      <c r="I1364" t="s">
        <v>15</v>
      </c>
      <c r="J1364" t="s">
        <v>141</v>
      </c>
      <c r="K1364">
        <v>113561.99</v>
      </c>
    </row>
    <row r="1365" spans="1:11" x14ac:dyDescent="0.35">
      <c r="A1365" t="s">
        <v>13</v>
      </c>
      <c r="B1365">
        <v>113561.99</v>
      </c>
      <c r="C1365">
        <v>2086.3000000000002</v>
      </c>
      <c r="D1365">
        <v>9743.92</v>
      </c>
      <c r="E1365">
        <f>SUM(energy_project_total_consumption__3[[#This Row],[Water]]+energy_project_total_consumption__3[[#This Row],[Gas]]+energy_project_total_consumption__3[[#This Row],[Electricity]])</f>
        <v>125392.21</v>
      </c>
      <c r="F1365" t="s">
        <v>14</v>
      </c>
      <c r="G1365">
        <v>2019</v>
      </c>
      <c r="H1365" t="s">
        <v>33</v>
      </c>
      <c r="I1365" t="s">
        <v>15</v>
      </c>
      <c r="J1365" t="s">
        <v>142</v>
      </c>
      <c r="K1365">
        <v>2086.3000000000002</v>
      </c>
    </row>
    <row r="1366" spans="1:11" x14ac:dyDescent="0.35">
      <c r="A1366" t="s">
        <v>13</v>
      </c>
      <c r="B1366">
        <v>113561.99</v>
      </c>
      <c r="C1366">
        <v>2086.3000000000002</v>
      </c>
      <c r="D1366">
        <v>9743.92</v>
      </c>
      <c r="E1366">
        <f>SUM(energy_project_total_consumption__3[[#This Row],[Water]]+energy_project_total_consumption__3[[#This Row],[Gas]]+energy_project_total_consumption__3[[#This Row],[Electricity]])</f>
        <v>125392.21</v>
      </c>
      <c r="F1366" t="s">
        <v>14</v>
      </c>
      <c r="G1366">
        <v>2019</v>
      </c>
      <c r="H1366" t="s">
        <v>33</v>
      </c>
      <c r="I1366" t="s">
        <v>15</v>
      </c>
      <c r="J1366" t="s">
        <v>143</v>
      </c>
      <c r="K1366">
        <v>9743.92</v>
      </c>
    </row>
    <row r="1367" spans="1:11" x14ac:dyDescent="0.35">
      <c r="A1367" t="s">
        <v>16</v>
      </c>
      <c r="B1367">
        <v>149933.04999999999</v>
      </c>
      <c r="C1367">
        <v>1341.99</v>
      </c>
      <c r="D1367">
        <v>10205.51</v>
      </c>
      <c r="E1367">
        <f>SUM(energy_project_total_consumption__3[[#This Row],[Water]]+energy_project_total_consumption__3[[#This Row],[Gas]]+energy_project_total_consumption__3[[#This Row],[Electricity]])</f>
        <v>161480.54999999999</v>
      </c>
      <c r="F1367" t="s">
        <v>17</v>
      </c>
      <c r="G1367">
        <v>2019</v>
      </c>
      <c r="H1367" t="s">
        <v>33</v>
      </c>
      <c r="I1367" t="s">
        <v>18</v>
      </c>
      <c r="J1367" t="s">
        <v>141</v>
      </c>
      <c r="K1367">
        <v>149933.04999999999</v>
      </c>
    </row>
    <row r="1368" spans="1:11" x14ac:dyDescent="0.35">
      <c r="A1368" t="s">
        <v>16</v>
      </c>
      <c r="B1368">
        <v>149933.04999999999</v>
      </c>
      <c r="C1368">
        <v>1341.99</v>
      </c>
      <c r="D1368">
        <v>10205.51</v>
      </c>
      <c r="E1368">
        <f>SUM(energy_project_total_consumption__3[[#This Row],[Water]]+energy_project_total_consumption__3[[#This Row],[Gas]]+energy_project_total_consumption__3[[#This Row],[Electricity]])</f>
        <v>161480.54999999999</v>
      </c>
      <c r="F1368" t="s">
        <v>17</v>
      </c>
      <c r="G1368">
        <v>2019</v>
      </c>
      <c r="H1368" t="s">
        <v>33</v>
      </c>
      <c r="I1368" t="s">
        <v>18</v>
      </c>
      <c r="J1368" t="s">
        <v>142</v>
      </c>
      <c r="K1368">
        <v>1341.99</v>
      </c>
    </row>
    <row r="1369" spans="1:11" x14ac:dyDescent="0.35">
      <c r="A1369" t="s">
        <v>16</v>
      </c>
      <c r="B1369">
        <v>149933.04999999999</v>
      </c>
      <c r="C1369">
        <v>1341.99</v>
      </c>
      <c r="D1369">
        <v>10205.51</v>
      </c>
      <c r="E1369">
        <f>SUM(energy_project_total_consumption__3[[#This Row],[Water]]+energy_project_total_consumption__3[[#This Row],[Gas]]+energy_project_total_consumption__3[[#This Row],[Electricity]])</f>
        <v>161480.54999999999</v>
      </c>
      <c r="F1369" t="s">
        <v>17</v>
      </c>
      <c r="G1369">
        <v>2019</v>
      </c>
      <c r="H1369" t="s">
        <v>33</v>
      </c>
      <c r="I1369" t="s">
        <v>18</v>
      </c>
      <c r="J1369" t="s">
        <v>143</v>
      </c>
      <c r="K1369">
        <v>10205.51</v>
      </c>
    </row>
    <row r="1370" spans="1:11" x14ac:dyDescent="0.35">
      <c r="A1370" t="s">
        <v>19</v>
      </c>
      <c r="B1370">
        <v>108494.73</v>
      </c>
      <c r="C1370">
        <v>2165.66</v>
      </c>
      <c r="D1370">
        <v>9192.74</v>
      </c>
      <c r="E1370">
        <f>SUM(energy_project_total_consumption__3[[#This Row],[Water]]+energy_project_total_consumption__3[[#This Row],[Gas]]+energy_project_total_consumption__3[[#This Row],[Electricity]])</f>
        <v>119853.13</v>
      </c>
      <c r="F1370" t="s">
        <v>20</v>
      </c>
      <c r="G1370">
        <v>2019</v>
      </c>
      <c r="H1370" t="s">
        <v>33</v>
      </c>
      <c r="I1370" t="s">
        <v>21</v>
      </c>
      <c r="J1370" t="s">
        <v>141</v>
      </c>
      <c r="K1370">
        <v>108494.73</v>
      </c>
    </row>
    <row r="1371" spans="1:11" x14ac:dyDescent="0.35">
      <c r="A1371" t="s">
        <v>19</v>
      </c>
      <c r="B1371">
        <v>108494.73</v>
      </c>
      <c r="C1371">
        <v>2165.66</v>
      </c>
      <c r="D1371">
        <v>9192.74</v>
      </c>
      <c r="E1371">
        <f>SUM(energy_project_total_consumption__3[[#This Row],[Water]]+energy_project_total_consumption__3[[#This Row],[Gas]]+energy_project_total_consumption__3[[#This Row],[Electricity]])</f>
        <v>119853.13</v>
      </c>
      <c r="F1371" t="s">
        <v>20</v>
      </c>
      <c r="G1371">
        <v>2019</v>
      </c>
      <c r="H1371" t="s">
        <v>33</v>
      </c>
      <c r="I1371" t="s">
        <v>21</v>
      </c>
      <c r="J1371" t="s">
        <v>142</v>
      </c>
      <c r="K1371">
        <v>2165.66</v>
      </c>
    </row>
    <row r="1372" spans="1:11" x14ac:dyDescent="0.35">
      <c r="A1372" t="s">
        <v>19</v>
      </c>
      <c r="B1372">
        <v>108494.73</v>
      </c>
      <c r="C1372">
        <v>2165.66</v>
      </c>
      <c r="D1372">
        <v>9192.74</v>
      </c>
      <c r="E1372">
        <f>SUM(energy_project_total_consumption__3[[#This Row],[Water]]+energy_project_total_consumption__3[[#This Row],[Gas]]+energy_project_total_consumption__3[[#This Row],[Electricity]])</f>
        <v>119853.13</v>
      </c>
      <c r="F1372" t="s">
        <v>20</v>
      </c>
      <c r="G1372">
        <v>2019</v>
      </c>
      <c r="H1372" t="s">
        <v>33</v>
      </c>
      <c r="I1372" t="s">
        <v>21</v>
      </c>
      <c r="J1372" t="s">
        <v>143</v>
      </c>
      <c r="K1372">
        <v>9192.74</v>
      </c>
    </row>
    <row r="1373" spans="1:11" x14ac:dyDescent="0.35">
      <c r="A1373" t="s">
        <v>22</v>
      </c>
      <c r="B1373">
        <v>132027.45000000001</v>
      </c>
      <c r="C1373">
        <v>1779.4</v>
      </c>
      <c r="D1373">
        <v>17825</v>
      </c>
      <c r="E1373">
        <f>SUM(energy_project_total_consumption__3[[#This Row],[Water]]+energy_project_total_consumption__3[[#This Row],[Gas]]+energy_project_total_consumption__3[[#This Row],[Electricity]])</f>
        <v>151631.85</v>
      </c>
      <c r="F1373" t="s">
        <v>23</v>
      </c>
      <c r="G1373">
        <v>2019</v>
      </c>
      <c r="H1373" t="s">
        <v>33</v>
      </c>
      <c r="I1373" t="s">
        <v>24</v>
      </c>
      <c r="J1373" t="s">
        <v>141</v>
      </c>
      <c r="K1373">
        <v>132027.45000000001</v>
      </c>
    </row>
    <row r="1374" spans="1:11" x14ac:dyDescent="0.35">
      <c r="A1374" t="s">
        <v>22</v>
      </c>
      <c r="B1374">
        <v>132027.45000000001</v>
      </c>
      <c r="C1374">
        <v>1779.4</v>
      </c>
      <c r="D1374">
        <v>17825</v>
      </c>
      <c r="E1374">
        <f>SUM(energy_project_total_consumption__3[[#This Row],[Water]]+energy_project_total_consumption__3[[#This Row],[Gas]]+energy_project_total_consumption__3[[#This Row],[Electricity]])</f>
        <v>151631.85</v>
      </c>
      <c r="F1374" t="s">
        <v>23</v>
      </c>
      <c r="G1374">
        <v>2019</v>
      </c>
      <c r="H1374" t="s">
        <v>33</v>
      </c>
      <c r="I1374" t="s">
        <v>24</v>
      </c>
      <c r="J1374" t="s">
        <v>142</v>
      </c>
      <c r="K1374">
        <v>1779.4</v>
      </c>
    </row>
    <row r="1375" spans="1:11" x14ac:dyDescent="0.35">
      <c r="A1375" t="s">
        <v>22</v>
      </c>
      <c r="B1375">
        <v>132027.45000000001</v>
      </c>
      <c r="C1375">
        <v>1779.4</v>
      </c>
      <c r="D1375">
        <v>17825</v>
      </c>
      <c r="E1375">
        <f>SUM(energy_project_total_consumption__3[[#This Row],[Water]]+energy_project_total_consumption__3[[#This Row],[Gas]]+energy_project_total_consumption__3[[#This Row],[Electricity]])</f>
        <v>151631.85</v>
      </c>
      <c r="F1375" t="s">
        <v>23</v>
      </c>
      <c r="G1375">
        <v>2019</v>
      </c>
      <c r="H1375" t="s">
        <v>33</v>
      </c>
      <c r="I1375" t="s">
        <v>24</v>
      </c>
      <c r="J1375" t="s">
        <v>143</v>
      </c>
      <c r="K1375">
        <v>17825</v>
      </c>
    </row>
    <row r="1376" spans="1:11" x14ac:dyDescent="0.35">
      <c r="A1376" t="s">
        <v>25</v>
      </c>
      <c r="B1376">
        <v>134092.67000000001</v>
      </c>
      <c r="C1376">
        <v>1789.63</v>
      </c>
      <c r="D1376">
        <v>13123.54</v>
      </c>
      <c r="E1376">
        <f>SUM(energy_project_total_consumption__3[[#This Row],[Water]]+energy_project_total_consumption__3[[#This Row],[Gas]]+energy_project_total_consumption__3[[#This Row],[Electricity]])</f>
        <v>149005.84000000003</v>
      </c>
      <c r="F1376" t="s">
        <v>17</v>
      </c>
      <c r="G1376">
        <v>2019</v>
      </c>
      <c r="H1376" t="s">
        <v>33</v>
      </c>
      <c r="I1376" t="s">
        <v>18</v>
      </c>
      <c r="J1376" t="s">
        <v>141</v>
      </c>
      <c r="K1376">
        <v>134092.67000000001</v>
      </c>
    </row>
    <row r="1377" spans="1:11" x14ac:dyDescent="0.35">
      <c r="A1377" t="s">
        <v>25</v>
      </c>
      <c r="B1377">
        <v>134092.67000000001</v>
      </c>
      <c r="C1377">
        <v>1789.63</v>
      </c>
      <c r="D1377">
        <v>13123.54</v>
      </c>
      <c r="E1377">
        <f>SUM(energy_project_total_consumption__3[[#This Row],[Water]]+energy_project_total_consumption__3[[#This Row],[Gas]]+energy_project_total_consumption__3[[#This Row],[Electricity]])</f>
        <v>149005.84000000003</v>
      </c>
      <c r="F1377" t="s">
        <v>17</v>
      </c>
      <c r="G1377">
        <v>2019</v>
      </c>
      <c r="H1377" t="s">
        <v>33</v>
      </c>
      <c r="I1377" t="s">
        <v>18</v>
      </c>
      <c r="J1377" t="s">
        <v>142</v>
      </c>
      <c r="K1377">
        <v>1789.63</v>
      </c>
    </row>
    <row r="1378" spans="1:11" x14ac:dyDescent="0.35">
      <c r="A1378" t="s">
        <v>25</v>
      </c>
      <c r="B1378">
        <v>134092.67000000001</v>
      </c>
      <c r="C1378">
        <v>1789.63</v>
      </c>
      <c r="D1378">
        <v>13123.54</v>
      </c>
      <c r="E1378">
        <f>SUM(energy_project_total_consumption__3[[#This Row],[Water]]+energy_project_total_consumption__3[[#This Row],[Gas]]+energy_project_total_consumption__3[[#This Row],[Electricity]])</f>
        <v>149005.84000000003</v>
      </c>
      <c r="F1378" t="s">
        <v>17</v>
      </c>
      <c r="G1378">
        <v>2019</v>
      </c>
      <c r="H1378" t="s">
        <v>33</v>
      </c>
      <c r="I1378" t="s">
        <v>18</v>
      </c>
      <c r="J1378" t="s">
        <v>143</v>
      </c>
      <c r="K1378">
        <v>13123.54</v>
      </c>
    </row>
    <row r="1379" spans="1:11" x14ac:dyDescent="0.35">
      <c r="A1379" t="s">
        <v>26</v>
      </c>
      <c r="B1379">
        <v>91334.37</v>
      </c>
      <c r="C1379">
        <v>2247.19</v>
      </c>
      <c r="D1379">
        <v>10106</v>
      </c>
      <c r="E1379">
        <f>SUM(energy_project_total_consumption__3[[#This Row],[Water]]+energy_project_total_consumption__3[[#This Row],[Gas]]+energy_project_total_consumption__3[[#This Row],[Electricity]])</f>
        <v>103687.56</v>
      </c>
      <c r="F1379" t="s">
        <v>17</v>
      </c>
      <c r="G1379">
        <v>2019</v>
      </c>
      <c r="H1379" t="s">
        <v>33</v>
      </c>
      <c r="I1379" t="s">
        <v>18</v>
      </c>
      <c r="J1379" t="s">
        <v>141</v>
      </c>
      <c r="K1379">
        <v>91334.37</v>
      </c>
    </row>
    <row r="1380" spans="1:11" x14ac:dyDescent="0.35">
      <c r="A1380" t="s">
        <v>26</v>
      </c>
      <c r="B1380">
        <v>91334.37</v>
      </c>
      <c r="C1380">
        <v>2247.19</v>
      </c>
      <c r="D1380">
        <v>10106</v>
      </c>
      <c r="E1380">
        <f>SUM(energy_project_total_consumption__3[[#This Row],[Water]]+energy_project_total_consumption__3[[#This Row],[Gas]]+energy_project_total_consumption__3[[#This Row],[Electricity]])</f>
        <v>103687.56</v>
      </c>
      <c r="F1380" t="s">
        <v>17</v>
      </c>
      <c r="G1380">
        <v>2019</v>
      </c>
      <c r="H1380" t="s">
        <v>33</v>
      </c>
      <c r="I1380" t="s">
        <v>18</v>
      </c>
      <c r="J1380" t="s">
        <v>142</v>
      </c>
      <c r="K1380">
        <v>2247.19</v>
      </c>
    </row>
    <row r="1381" spans="1:11" x14ac:dyDescent="0.35">
      <c r="A1381" t="s">
        <v>26</v>
      </c>
      <c r="B1381">
        <v>91334.37</v>
      </c>
      <c r="C1381">
        <v>2247.19</v>
      </c>
      <c r="D1381">
        <v>10106</v>
      </c>
      <c r="E1381">
        <f>SUM(energy_project_total_consumption__3[[#This Row],[Water]]+energy_project_total_consumption__3[[#This Row],[Gas]]+energy_project_total_consumption__3[[#This Row],[Electricity]])</f>
        <v>103687.56</v>
      </c>
      <c r="F1381" t="s">
        <v>17</v>
      </c>
      <c r="G1381">
        <v>2019</v>
      </c>
      <c r="H1381" t="s">
        <v>33</v>
      </c>
      <c r="I1381" t="s">
        <v>18</v>
      </c>
      <c r="J1381" t="s">
        <v>143</v>
      </c>
      <c r="K1381">
        <v>10106</v>
      </c>
    </row>
    <row r="1382" spans="1:11" x14ac:dyDescent="0.35">
      <c r="A1382" t="s">
        <v>27</v>
      </c>
      <c r="B1382">
        <v>64894.16</v>
      </c>
      <c r="C1382">
        <v>1620.99</v>
      </c>
      <c r="D1382">
        <v>14388.65</v>
      </c>
      <c r="E1382">
        <f>SUM(energy_project_total_consumption__3[[#This Row],[Water]]+energy_project_total_consumption__3[[#This Row],[Gas]]+energy_project_total_consumption__3[[#This Row],[Electricity]])</f>
        <v>80903.8</v>
      </c>
      <c r="F1382" t="s">
        <v>14</v>
      </c>
      <c r="G1382">
        <v>2019</v>
      </c>
      <c r="H1382" t="s">
        <v>33</v>
      </c>
      <c r="I1382" t="s">
        <v>15</v>
      </c>
      <c r="J1382" t="s">
        <v>141</v>
      </c>
      <c r="K1382">
        <v>64894.16</v>
      </c>
    </row>
    <row r="1383" spans="1:11" x14ac:dyDescent="0.35">
      <c r="A1383" t="s">
        <v>27</v>
      </c>
      <c r="B1383">
        <v>64894.16</v>
      </c>
      <c r="C1383">
        <v>1620.99</v>
      </c>
      <c r="D1383">
        <v>14388.65</v>
      </c>
      <c r="E1383">
        <f>SUM(energy_project_total_consumption__3[[#This Row],[Water]]+energy_project_total_consumption__3[[#This Row],[Gas]]+energy_project_total_consumption__3[[#This Row],[Electricity]])</f>
        <v>80903.8</v>
      </c>
      <c r="F1383" t="s">
        <v>14</v>
      </c>
      <c r="G1383">
        <v>2019</v>
      </c>
      <c r="H1383" t="s">
        <v>33</v>
      </c>
      <c r="I1383" t="s">
        <v>15</v>
      </c>
      <c r="J1383" t="s">
        <v>142</v>
      </c>
      <c r="K1383">
        <v>1620.99</v>
      </c>
    </row>
    <row r="1384" spans="1:11" x14ac:dyDescent="0.35">
      <c r="A1384" t="s">
        <v>27</v>
      </c>
      <c r="B1384">
        <v>64894.16</v>
      </c>
      <c r="C1384">
        <v>1620.99</v>
      </c>
      <c r="D1384">
        <v>14388.65</v>
      </c>
      <c r="E1384">
        <f>SUM(energy_project_total_consumption__3[[#This Row],[Water]]+energy_project_total_consumption__3[[#This Row],[Gas]]+energy_project_total_consumption__3[[#This Row],[Electricity]])</f>
        <v>80903.8</v>
      </c>
      <c r="F1384" t="s">
        <v>14</v>
      </c>
      <c r="G1384">
        <v>2019</v>
      </c>
      <c r="H1384" t="s">
        <v>33</v>
      </c>
      <c r="I1384" t="s">
        <v>15</v>
      </c>
      <c r="J1384" t="s">
        <v>143</v>
      </c>
      <c r="K1384">
        <v>14388.65</v>
      </c>
    </row>
    <row r="1385" spans="1:11" x14ac:dyDescent="0.35">
      <c r="A1385" t="s">
        <v>28</v>
      </c>
      <c r="B1385">
        <v>95827.82</v>
      </c>
      <c r="C1385">
        <v>1985.24</v>
      </c>
      <c r="D1385">
        <v>16992.03</v>
      </c>
      <c r="E1385">
        <f>SUM(energy_project_total_consumption__3[[#This Row],[Water]]+energy_project_total_consumption__3[[#This Row],[Gas]]+energy_project_total_consumption__3[[#This Row],[Electricity]])</f>
        <v>114805.09000000001</v>
      </c>
      <c r="F1385" t="s">
        <v>14</v>
      </c>
      <c r="G1385">
        <v>2019</v>
      </c>
      <c r="H1385" t="s">
        <v>33</v>
      </c>
      <c r="I1385" t="s">
        <v>15</v>
      </c>
      <c r="J1385" t="s">
        <v>141</v>
      </c>
      <c r="K1385">
        <v>95827.82</v>
      </c>
    </row>
    <row r="1386" spans="1:11" x14ac:dyDescent="0.35">
      <c r="A1386" t="s">
        <v>28</v>
      </c>
      <c r="B1386">
        <v>95827.82</v>
      </c>
      <c r="C1386">
        <v>1985.24</v>
      </c>
      <c r="D1386">
        <v>16992.03</v>
      </c>
      <c r="E1386">
        <f>SUM(energy_project_total_consumption__3[[#This Row],[Water]]+energy_project_total_consumption__3[[#This Row],[Gas]]+energy_project_total_consumption__3[[#This Row],[Electricity]])</f>
        <v>114805.09000000001</v>
      </c>
      <c r="F1386" t="s">
        <v>14</v>
      </c>
      <c r="G1386">
        <v>2019</v>
      </c>
      <c r="H1386" t="s">
        <v>33</v>
      </c>
      <c r="I1386" t="s">
        <v>15</v>
      </c>
      <c r="J1386" t="s">
        <v>142</v>
      </c>
      <c r="K1386">
        <v>1985.24</v>
      </c>
    </row>
    <row r="1387" spans="1:11" x14ac:dyDescent="0.35">
      <c r="A1387" t="s">
        <v>28</v>
      </c>
      <c r="B1387">
        <v>95827.82</v>
      </c>
      <c r="C1387">
        <v>1985.24</v>
      </c>
      <c r="D1387">
        <v>16992.03</v>
      </c>
      <c r="E1387">
        <f>SUM(energy_project_total_consumption__3[[#This Row],[Water]]+energy_project_total_consumption__3[[#This Row],[Gas]]+energy_project_total_consumption__3[[#This Row],[Electricity]])</f>
        <v>114805.09000000001</v>
      </c>
      <c r="F1387" t="s">
        <v>14</v>
      </c>
      <c r="G1387">
        <v>2019</v>
      </c>
      <c r="H1387" t="s">
        <v>33</v>
      </c>
      <c r="I1387" t="s">
        <v>15</v>
      </c>
      <c r="J1387" t="s">
        <v>143</v>
      </c>
      <c r="K1387">
        <v>16992.03</v>
      </c>
    </row>
    <row r="1388" spans="1:11" x14ac:dyDescent="0.35">
      <c r="A1388" t="s">
        <v>8</v>
      </c>
      <c r="B1388">
        <v>98219.78</v>
      </c>
      <c r="C1388">
        <v>2066.46</v>
      </c>
      <c r="D1388">
        <v>10562.63</v>
      </c>
      <c r="E1388">
        <f>SUM(energy_project_total_consumption__3[[#This Row],[Water]]+energy_project_total_consumption__3[[#This Row],[Gas]]+energy_project_total_consumption__3[[#This Row],[Electricity]])</f>
        <v>110848.87000000001</v>
      </c>
      <c r="F1388" t="s">
        <v>9</v>
      </c>
      <c r="G1388">
        <v>2019</v>
      </c>
      <c r="H1388" t="s">
        <v>34</v>
      </c>
      <c r="I1388" t="s">
        <v>9</v>
      </c>
      <c r="J1388" t="s">
        <v>141</v>
      </c>
      <c r="K1388">
        <v>98219.78</v>
      </c>
    </row>
    <row r="1389" spans="1:11" x14ac:dyDescent="0.35">
      <c r="A1389" t="s">
        <v>8</v>
      </c>
      <c r="B1389">
        <v>98219.78</v>
      </c>
      <c r="C1389">
        <v>2066.46</v>
      </c>
      <c r="D1389">
        <v>10562.63</v>
      </c>
      <c r="E1389">
        <f>SUM(energy_project_total_consumption__3[[#This Row],[Water]]+energy_project_total_consumption__3[[#This Row],[Gas]]+energy_project_total_consumption__3[[#This Row],[Electricity]])</f>
        <v>110848.87000000001</v>
      </c>
      <c r="F1389" t="s">
        <v>9</v>
      </c>
      <c r="G1389">
        <v>2019</v>
      </c>
      <c r="H1389" t="s">
        <v>34</v>
      </c>
      <c r="I1389" t="s">
        <v>9</v>
      </c>
      <c r="J1389" t="s">
        <v>142</v>
      </c>
      <c r="K1389">
        <v>2066.46</v>
      </c>
    </row>
    <row r="1390" spans="1:11" x14ac:dyDescent="0.35">
      <c r="A1390" t="s">
        <v>8</v>
      </c>
      <c r="B1390">
        <v>98219.78</v>
      </c>
      <c r="C1390">
        <v>2066.46</v>
      </c>
      <c r="D1390">
        <v>10562.63</v>
      </c>
      <c r="E1390">
        <f>SUM(energy_project_total_consumption__3[[#This Row],[Water]]+energy_project_total_consumption__3[[#This Row],[Gas]]+energy_project_total_consumption__3[[#This Row],[Electricity]])</f>
        <v>110848.87000000001</v>
      </c>
      <c r="F1390" t="s">
        <v>9</v>
      </c>
      <c r="G1390">
        <v>2019</v>
      </c>
      <c r="H1390" t="s">
        <v>34</v>
      </c>
      <c r="I1390" t="s">
        <v>9</v>
      </c>
      <c r="J1390" t="s">
        <v>143</v>
      </c>
      <c r="K1390">
        <v>10562.63</v>
      </c>
    </row>
    <row r="1391" spans="1:11" x14ac:dyDescent="0.35">
      <c r="A1391" t="s">
        <v>11</v>
      </c>
      <c r="B1391">
        <v>148668.87</v>
      </c>
      <c r="C1391">
        <v>1606.73</v>
      </c>
      <c r="D1391">
        <v>9733.3799999999992</v>
      </c>
      <c r="E1391">
        <f>SUM(energy_project_total_consumption__3[[#This Row],[Water]]+energy_project_total_consumption__3[[#This Row],[Gas]]+energy_project_total_consumption__3[[#This Row],[Electricity]])</f>
        <v>160008.98000000001</v>
      </c>
      <c r="F1391" t="s">
        <v>9</v>
      </c>
      <c r="G1391">
        <v>2019</v>
      </c>
      <c r="H1391" t="s">
        <v>34</v>
      </c>
      <c r="I1391" t="s">
        <v>9</v>
      </c>
      <c r="J1391" t="s">
        <v>141</v>
      </c>
      <c r="K1391">
        <v>148668.87</v>
      </c>
    </row>
    <row r="1392" spans="1:11" x14ac:dyDescent="0.35">
      <c r="A1392" t="s">
        <v>11</v>
      </c>
      <c r="B1392">
        <v>148668.87</v>
      </c>
      <c r="C1392">
        <v>1606.73</v>
      </c>
      <c r="D1392">
        <v>9733.3799999999992</v>
      </c>
      <c r="E1392">
        <f>SUM(energy_project_total_consumption__3[[#This Row],[Water]]+energy_project_total_consumption__3[[#This Row],[Gas]]+energy_project_total_consumption__3[[#This Row],[Electricity]])</f>
        <v>160008.98000000001</v>
      </c>
      <c r="F1392" t="s">
        <v>9</v>
      </c>
      <c r="G1392">
        <v>2019</v>
      </c>
      <c r="H1392" t="s">
        <v>34</v>
      </c>
      <c r="I1392" t="s">
        <v>9</v>
      </c>
      <c r="J1392" t="s">
        <v>142</v>
      </c>
      <c r="K1392">
        <v>1606.73</v>
      </c>
    </row>
    <row r="1393" spans="1:11" x14ac:dyDescent="0.35">
      <c r="A1393" t="s">
        <v>11</v>
      </c>
      <c r="B1393">
        <v>148668.87</v>
      </c>
      <c r="C1393">
        <v>1606.73</v>
      </c>
      <c r="D1393">
        <v>9733.3799999999992</v>
      </c>
      <c r="E1393">
        <f>SUM(energy_project_total_consumption__3[[#This Row],[Water]]+energy_project_total_consumption__3[[#This Row],[Gas]]+energy_project_total_consumption__3[[#This Row],[Electricity]])</f>
        <v>160008.98000000001</v>
      </c>
      <c r="F1393" t="s">
        <v>9</v>
      </c>
      <c r="G1393">
        <v>2019</v>
      </c>
      <c r="H1393" t="s">
        <v>34</v>
      </c>
      <c r="I1393" t="s">
        <v>9</v>
      </c>
      <c r="J1393" t="s">
        <v>143</v>
      </c>
      <c r="K1393">
        <v>9733.3799999999992</v>
      </c>
    </row>
    <row r="1394" spans="1:11" x14ac:dyDescent="0.35">
      <c r="A1394" t="s">
        <v>12</v>
      </c>
      <c r="B1394">
        <v>111155.15</v>
      </c>
      <c r="C1394">
        <v>1889.14</v>
      </c>
      <c r="D1394">
        <v>15726.61</v>
      </c>
      <c r="E1394">
        <f>SUM(energy_project_total_consumption__3[[#This Row],[Water]]+energy_project_total_consumption__3[[#This Row],[Gas]]+energy_project_total_consumption__3[[#This Row],[Electricity]])</f>
        <v>128770.9</v>
      </c>
      <c r="F1394" t="s">
        <v>9</v>
      </c>
      <c r="G1394">
        <v>2019</v>
      </c>
      <c r="H1394" t="s">
        <v>34</v>
      </c>
      <c r="I1394" t="s">
        <v>9</v>
      </c>
      <c r="J1394" t="s">
        <v>141</v>
      </c>
      <c r="K1394">
        <v>111155.15</v>
      </c>
    </row>
    <row r="1395" spans="1:11" x14ac:dyDescent="0.35">
      <c r="A1395" t="s">
        <v>12</v>
      </c>
      <c r="B1395">
        <v>111155.15</v>
      </c>
      <c r="C1395">
        <v>1889.14</v>
      </c>
      <c r="D1395">
        <v>15726.61</v>
      </c>
      <c r="E1395">
        <f>SUM(energy_project_total_consumption__3[[#This Row],[Water]]+energy_project_total_consumption__3[[#This Row],[Gas]]+energy_project_total_consumption__3[[#This Row],[Electricity]])</f>
        <v>128770.9</v>
      </c>
      <c r="F1395" t="s">
        <v>9</v>
      </c>
      <c r="G1395">
        <v>2019</v>
      </c>
      <c r="H1395" t="s">
        <v>34</v>
      </c>
      <c r="I1395" t="s">
        <v>9</v>
      </c>
      <c r="J1395" t="s">
        <v>142</v>
      </c>
      <c r="K1395">
        <v>1889.14</v>
      </c>
    </row>
    <row r="1396" spans="1:11" x14ac:dyDescent="0.35">
      <c r="A1396" t="s">
        <v>12</v>
      </c>
      <c r="B1396">
        <v>111155.15</v>
      </c>
      <c r="C1396">
        <v>1889.14</v>
      </c>
      <c r="D1396">
        <v>15726.61</v>
      </c>
      <c r="E1396">
        <f>SUM(energy_project_total_consumption__3[[#This Row],[Water]]+energy_project_total_consumption__3[[#This Row],[Gas]]+energy_project_total_consumption__3[[#This Row],[Electricity]])</f>
        <v>128770.9</v>
      </c>
      <c r="F1396" t="s">
        <v>9</v>
      </c>
      <c r="G1396">
        <v>2019</v>
      </c>
      <c r="H1396" t="s">
        <v>34</v>
      </c>
      <c r="I1396" t="s">
        <v>9</v>
      </c>
      <c r="J1396" t="s">
        <v>143</v>
      </c>
      <c r="K1396">
        <v>15726.61</v>
      </c>
    </row>
    <row r="1397" spans="1:11" x14ac:dyDescent="0.35">
      <c r="A1397" t="s">
        <v>13</v>
      </c>
      <c r="B1397">
        <v>78277.48</v>
      </c>
      <c r="C1397">
        <v>1871.78</v>
      </c>
      <c r="D1397">
        <v>16095.51</v>
      </c>
      <c r="E1397">
        <f>SUM(energy_project_total_consumption__3[[#This Row],[Water]]+energy_project_total_consumption__3[[#This Row],[Gas]]+energy_project_total_consumption__3[[#This Row],[Electricity]])</f>
        <v>96244.76999999999</v>
      </c>
      <c r="F1397" t="s">
        <v>14</v>
      </c>
      <c r="G1397">
        <v>2019</v>
      </c>
      <c r="H1397" t="s">
        <v>34</v>
      </c>
      <c r="I1397" t="s">
        <v>15</v>
      </c>
      <c r="J1397" t="s">
        <v>141</v>
      </c>
      <c r="K1397">
        <v>78277.48</v>
      </c>
    </row>
    <row r="1398" spans="1:11" x14ac:dyDescent="0.35">
      <c r="A1398" t="s">
        <v>13</v>
      </c>
      <c r="B1398">
        <v>78277.48</v>
      </c>
      <c r="C1398">
        <v>1871.78</v>
      </c>
      <c r="D1398">
        <v>16095.51</v>
      </c>
      <c r="E1398">
        <f>SUM(energy_project_total_consumption__3[[#This Row],[Water]]+energy_project_total_consumption__3[[#This Row],[Gas]]+energy_project_total_consumption__3[[#This Row],[Electricity]])</f>
        <v>96244.76999999999</v>
      </c>
      <c r="F1398" t="s">
        <v>14</v>
      </c>
      <c r="G1398">
        <v>2019</v>
      </c>
      <c r="H1398" t="s">
        <v>34</v>
      </c>
      <c r="I1398" t="s">
        <v>15</v>
      </c>
      <c r="J1398" t="s">
        <v>142</v>
      </c>
      <c r="K1398">
        <v>1871.78</v>
      </c>
    </row>
    <row r="1399" spans="1:11" x14ac:dyDescent="0.35">
      <c r="A1399" t="s">
        <v>13</v>
      </c>
      <c r="B1399">
        <v>78277.48</v>
      </c>
      <c r="C1399">
        <v>1871.78</v>
      </c>
      <c r="D1399">
        <v>16095.51</v>
      </c>
      <c r="E1399">
        <f>SUM(energy_project_total_consumption__3[[#This Row],[Water]]+energy_project_total_consumption__3[[#This Row],[Gas]]+energy_project_total_consumption__3[[#This Row],[Electricity]])</f>
        <v>96244.76999999999</v>
      </c>
      <c r="F1399" t="s">
        <v>14</v>
      </c>
      <c r="G1399">
        <v>2019</v>
      </c>
      <c r="H1399" t="s">
        <v>34</v>
      </c>
      <c r="I1399" t="s">
        <v>15</v>
      </c>
      <c r="J1399" t="s">
        <v>143</v>
      </c>
      <c r="K1399">
        <v>16095.51</v>
      </c>
    </row>
    <row r="1400" spans="1:11" x14ac:dyDescent="0.35">
      <c r="A1400" t="s">
        <v>16</v>
      </c>
      <c r="B1400">
        <v>107957.81</v>
      </c>
      <c r="C1400">
        <v>2125.67</v>
      </c>
      <c r="D1400">
        <v>9724.08</v>
      </c>
      <c r="E1400">
        <f>SUM(energy_project_total_consumption__3[[#This Row],[Water]]+energy_project_total_consumption__3[[#This Row],[Gas]]+energy_project_total_consumption__3[[#This Row],[Electricity]])</f>
        <v>119807.56</v>
      </c>
      <c r="F1400" t="s">
        <v>17</v>
      </c>
      <c r="G1400">
        <v>2019</v>
      </c>
      <c r="H1400" t="s">
        <v>34</v>
      </c>
      <c r="I1400" t="s">
        <v>18</v>
      </c>
      <c r="J1400" t="s">
        <v>141</v>
      </c>
      <c r="K1400">
        <v>107957.81</v>
      </c>
    </row>
    <row r="1401" spans="1:11" x14ac:dyDescent="0.35">
      <c r="A1401" t="s">
        <v>16</v>
      </c>
      <c r="B1401">
        <v>107957.81</v>
      </c>
      <c r="C1401">
        <v>2125.67</v>
      </c>
      <c r="D1401">
        <v>9724.08</v>
      </c>
      <c r="E1401">
        <f>SUM(energy_project_total_consumption__3[[#This Row],[Water]]+energy_project_total_consumption__3[[#This Row],[Gas]]+energy_project_total_consumption__3[[#This Row],[Electricity]])</f>
        <v>119807.56</v>
      </c>
      <c r="F1401" t="s">
        <v>17</v>
      </c>
      <c r="G1401">
        <v>2019</v>
      </c>
      <c r="H1401" t="s">
        <v>34</v>
      </c>
      <c r="I1401" t="s">
        <v>18</v>
      </c>
      <c r="J1401" t="s">
        <v>142</v>
      </c>
      <c r="K1401">
        <v>2125.67</v>
      </c>
    </row>
    <row r="1402" spans="1:11" x14ac:dyDescent="0.35">
      <c r="A1402" t="s">
        <v>16</v>
      </c>
      <c r="B1402">
        <v>107957.81</v>
      </c>
      <c r="C1402">
        <v>2125.67</v>
      </c>
      <c r="D1402">
        <v>9724.08</v>
      </c>
      <c r="E1402">
        <f>SUM(energy_project_total_consumption__3[[#This Row],[Water]]+energy_project_total_consumption__3[[#This Row],[Gas]]+energy_project_total_consumption__3[[#This Row],[Electricity]])</f>
        <v>119807.56</v>
      </c>
      <c r="F1402" t="s">
        <v>17</v>
      </c>
      <c r="G1402">
        <v>2019</v>
      </c>
      <c r="H1402" t="s">
        <v>34</v>
      </c>
      <c r="I1402" t="s">
        <v>18</v>
      </c>
      <c r="J1402" t="s">
        <v>143</v>
      </c>
      <c r="K1402">
        <v>9724.08</v>
      </c>
    </row>
    <row r="1403" spans="1:11" x14ac:dyDescent="0.35">
      <c r="A1403" t="s">
        <v>19</v>
      </c>
      <c r="B1403">
        <v>80423.3</v>
      </c>
      <c r="C1403">
        <v>2165.04</v>
      </c>
      <c r="D1403">
        <v>11151.94</v>
      </c>
      <c r="E1403">
        <f>SUM(energy_project_total_consumption__3[[#This Row],[Water]]+energy_project_total_consumption__3[[#This Row],[Gas]]+energy_project_total_consumption__3[[#This Row],[Electricity]])</f>
        <v>93740.28</v>
      </c>
      <c r="F1403" t="s">
        <v>20</v>
      </c>
      <c r="G1403">
        <v>2019</v>
      </c>
      <c r="H1403" t="s">
        <v>34</v>
      </c>
      <c r="I1403" t="s">
        <v>21</v>
      </c>
      <c r="J1403" t="s">
        <v>141</v>
      </c>
      <c r="K1403">
        <v>80423.3</v>
      </c>
    </row>
    <row r="1404" spans="1:11" x14ac:dyDescent="0.35">
      <c r="A1404" t="s">
        <v>19</v>
      </c>
      <c r="B1404">
        <v>80423.3</v>
      </c>
      <c r="C1404">
        <v>2165.04</v>
      </c>
      <c r="D1404">
        <v>11151.94</v>
      </c>
      <c r="E1404">
        <f>SUM(energy_project_total_consumption__3[[#This Row],[Water]]+energy_project_total_consumption__3[[#This Row],[Gas]]+energy_project_total_consumption__3[[#This Row],[Electricity]])</f>
        <v>93740.28</v>
      </c>
      <c r="F1404" t="s">
        <v>20</v>
      </c>
      <c r="G1404">
        <v>2019</v>
      </c>
      <c r="H1404" t="s">
        <v>34</v>
      </c>
      <c r="I1404" t="s">
        <v>21</v>
      </c>
      <c r="J1404" t="s">
        <v>142</v>
      </c>
      <c r="K1404">
        <v>2165.04</v>
      </c>
    </row>
    <row r="1405" spans="1:11" x14ac:dyDescent="0.35">
      <c r="A1405" t="s">
        <v>19</v>
      </c>
      <c r="B1405">
        <v>80423.3</v>
      </c>
      <c r="C1405">
        <v>2165.04</v>
      </c>
      <c r="D1405">
        <v>11151.94</v>
      </c>
      <c r="E1405">
        <f>SUM(energy_project_total_consumption__3[[#This Row],[Water]]+energy_project_total_consumption__3[[#This Row],[Gas]]+energy_project_total_consumption__3[[#This Row],[Electricity]])</f>
        <v>93740.28</v>
      </c>
      <c r="F1405" t="s">
        <v>20</v>
      </c>
      <c r="G1405">
        <v>2019</v>
      </c>
      <c r="H1405" t="s">
        <v>34</v>
      </c>
      <c r="I1405" t="s">
        <v>21</v>
      </c>
      <c r="J1405" t="s">
        <v>143</v>
      </c>
      <c r="K1405">
        <v>11151.94</v>
      </c>
    </row>
    <row r="1406" spans="1:11" x14ac:dyDescent="0.35">
      <c r="A1406" t="s">
        <v>22</v>
      </c>
      <c r="B1406">
        <v>144577.79999999999</v>
      </c>
      <c r="C1406">
        <v>1737.55</v>
      </c>
      <c r="D1406">
        <v>15672.05</v>
      </c>
      <c r="E1406">
        <f>SUM(energy_project_total_consumption__3[[#This Row],[Water]]+energy_project_total_consumption__3[[#This Row],[Gas]]+energy_project_total_consumption__3[[#This Row],[Electricity]])</f>
        <v>161987.39999999997</v>
      </c>
      <c r="F1406" t="s">
        <v>23</v>
      </c>
      <c r="G1406">
        <v>2019</v>
      </c>
      <c r="H1406" t="s">
        <v>34</v>
      </c>
      <c r="I1406" t="s">
        <v>24</v>
      </c>
      <c r="J1406" t="s">
        <v>141</v>
      </c>
      <c r="K1406">
        <v>144577.79999999999</v>
      </c>
    </row>
    <row r="1407" spans="1:11" x14ac:dyDescent="0.35">
      <c r="A1407" t="s">
        <v>22</v>
      </c>
      <c r="B1407">
        <v>144577.79999999999</v>
      </c>
      <c r="C1407">
        <v>1737.55</v>
      </c>
      <c r="D1407">
        <v>15672.05</v>
      </c>
      <c r="E1407">
        <f>SUM(energy_project_total_consumption__3[[#This Row],[Water]]+energy_project_total_consumption__3[[#This Row],[Gas]]+energy_project_total_consumption__3[[#This Row],[Electricity]])</f>
        <v>161987.39999999997</v>
      </c>
      <c r="F1407" t="s">
        <v>23</v>
      </c>
      <c r="G1407">
        <v>2019</v>
      </c>
      <c r="H1407" t="s">
        <v>34</v>
      </c>
      <c r="I1407" t="s">
        <v>24</v>
      </c>
      <c r="J1407" t="s">
        <v>142</v>
      </c>
      <c r="K1407">
        <v>1737.55</v>
      </c>
    </row>
    <row r="1408" spans="1:11" x14ac:dyDescent="0.35">
      <c r="A1408" t="s">
        <v>22</v>
      </c>
      <c r="B1408">
        <v>144577.79999999999</v>
      </c>
      <c r="C1408">
        <v>1737.55</v>
      </c>
      <c r="D1408">
        <v>15672.05</v>
      </c>
      <c r="E1408">
        <f>SUM(energy_project_total_consumption__3[[#This Row],[Water]]+energy_project_total_consumption__3[[#This Row],[Gas]]+energy_project_total_consumption__3[[#This Row],[Electricity]])</f>
        <v>161987.39999999997</v>
      </c>
      <c r="F1408" t="s">
        <v>23</v>
      </c>
      <c r="G1408">
        <v>2019</v>
      </c>
      <c r="H1408" t="s">
        <v>34</v>
      </c>
      <c r="I1408" t="s">
        <v>24</v>
      </c>
      <c r="J1408" t="s">
        <v>143</v>
      </c>
      <c r="K1408">
        <v>15672.05</v>
      </c>
    </row>
    <row r="1409" spans="1:11" x14ac:dyDescent="0.35">
      <c r="A1409" t="s">
        <v>25</v>
      </c>
      <c r="B1409">
        <v>112333.46</v>
      </c>
      <c r="C1409">
        <v>2068.63</v>
      </c>
      <c r="D1409">
        <v>12425.73</v>
      </c>
      <c r="E1409">
        <f>SUM(energy_project_total_consumption__3[[#This Row],[Water]]+energy_project_total_consumption__3[[#This Row],[Gas]]+energy_project_total_consumption__3[[#This Row],[Electricity]])</f>
        <v>126827.82</v>
      </c>
      <c r="F1409" t="s">
        <v>17</v>
      </c>
      <c r="G1409">
        <v>2019</v>
      </c>
      <c r="H1409" t="s">
        <v>34</v>
      </c>
      <c r="I1409" t="s">
        <v>18</v>
      </c>
      <c r="J1409" t="s">
        <v>141</v>
      </c>
      <c r="K1409">
        <v>112333.46</v>
      </c>
    </row>
    <row r="1410" spans="1:11" x14ac:dyDescent="0.35">
      <c r="A1410" t="s">
        <v>25</v>
      </c>
      <c r="B1410">
        <v>112333.46</v>
      </c>
      <c r="C1410">
        <v>2068.63</v>
      </c>
      <c r="D1410">
        <v>12425.73</v>
      </c>
      <c r="E1410">
        <f>SUM(energy_project_total_consumption__3[[#This Row],[Water]]+energy_project_total_consumption__3[[#This Row],[Gas]]+energy_project_total_consumption__3[[#This Row],[Electricity]])</f>
        <v>126827.82</v>
      </c>
      <c r="F1410" t="s">
        <v>17</v>
      </c>
      <c r="G1410">
        <v>2019</v>
      </c>
      <c r="H1410" t="s">
        <v>34</v>
      </c>
      <c r="I1410" t="s">
        <v>18</v>
      </c>
      <c r="J1410" t="s">
        <v>142</v>
      </c>
      <c r="K1410">
        <v>2068.63</v>
      </c>
    </row>
    <row r="1411" spans="1:11" x14ac:dyDescent="0.35">
      <c r="A1411" t="s">
        <v>25</v>
      </c>
      <c r="B1411">
        <v>112333.46</v>
      </c>
      <c r="C1411">
        <v>2068.63</v>
      </c>
      <c r="D1411">
        <v>12425.73</v>
      </c>
      <c r="E1411">
        <f>SUM(energy_project_total_consumption__3[[#This Row],[Water]]+energy_project_total_consumption__3[[#This Row],[Gas]]+energy_project_total_consumption__3[[#This Row],[Electricity]])</f>
        <v>126827.82</v>
      </c>
      <c r="F1411" t="s">
        <v>17</v>
      </c>
      <c r="G1411">
        <v>2019</v>
      </c>
      <c r="H1411" t="s">
        <v>34</v>
      </c>
      <c r="I1411" t="s">
        <v>18</v>
      </c>
      <c r="J1411" t="s">
        <v>143</v>
      </c>
      <c r="K1411">
        <v>12425.73</v>
      </c>
    </row>
    <row r="1412" spans="1:11" x14ac:dyDescent="0.35">
      <c r="A1412" t="s">
        <v>26</v>
      </c>
      <c r="B1412">
        <v>78381.95</v>
      </c>
      <c r="C1412">
        <v>1756.15</v>
      </c>
      <c r="D1412">
        <v>9271.7900000000009</v>
      </c>
      <c r="E1412">
        <f>SUM(energy_project_total_consumption__3[[#This Row],[Water]]+energy_project_total_consumption__3[[#This Row],[Gas]]+energy_project_total_consumption__3[[#This Row],[Electricity]])</f>
        <v>89409.889999999985</v>
      </c>
      <c r="F1412" t="s">
        <v>17</v>
      </c>
      <c r="G1412">
        <v>2019</v>
      </c>
      <c r="H1412" t="s">
        <v>34</v>
      </c>
      <c r="I1412" t="s">
        <v>18</v>
      </c>
      <c r="J1412" t="s">
        <v>141</v>
      </c>
      <c r="K1412">
        <v>78381.95</v>
      </c>
    </row>
    <row r="1413" spans="1:11" x14ac:dyDescent="0.35">
      <c r="A1413" t="s">
        <v>26</v>
      </c>
      <c r="B1413">
        <v>78381.95</v>
      </c>
      <c r="C1413">
        <v>1756.15</v>
      </c>
      <c r="D1413">
        <v>9271.7900000000009</v>
      </c>
      <c r="E1413">
        <f>SUM(energy_project_total_consumption__3[[#This Row],[Water]]+energy_project_total_consumption__3[[#This Row],[Gas]]+energy_project_total_consumption__3[[#This Row],[Electricity]])</f>
        <v>89409.889999999985</v>
      </c>
      <c r="F1413" t="s">
        <v>17</v>
      </c>
      <c r="G1413">
        <v>2019</v>
      </c>
      <c r="H1413" t="s">
        <v>34</v>
      </c>
      <c r="I1413" t="s">
        <v>18</v>
      </c>
      <c r="J1413" t="s">
        <v>142</v>
      </c>
      <c r="K1413">
        <v>1756.15</v>
      </c>
    </row>
    <row r="1414" spans="1:11" x14ac:dyDescent="0.35">
      <c r="A1414" t="s">
        <v>26</v>
      </c>
      <c r="B1414">
        <v>78381.95</v>
      </c>
      <c r="C1414">
        <v>1756.15</v>
      </c>
      <c r="D1414">
        <v>9271.7900000000009</v>
      </c>
      <c r="E1414">
        <f>SUM(energy_project_total_consumption__3[[#This Row],[Water]]+energy_project_total_consumption__3[[#This Row],[Gas]]+energy_project_total_consumption__3[[#This Row],[Electricity]])</f>
        <v>89409.889999999985</v>
      </c>
      <c r="F1414" t="s">
        <v>17</v>
      </c>
      <c r="G1414">
        <v>2019</v>
      </c>
      <c r="H1414" t="s">
        <v>34</v>
      </c>
      <c r="I1414" t="s">
        <v>18</v>
      </c>
      <c r="J1414" t="s">
        <v>143</v>
      </c>
      <c r="K1414">
        <v>9271.7900000000009</v>
      </c>
    </row>
    <row r="1415" spans="1:11" x14ac:dyDescent="0.35">
      <c r="A1415" t="s">
        <v>27</v>
      </c>
      <c r="B1415">
        <v>132389.84</v>
      </c>
      <c r="C1415">
        <v>2147.06</v>
      </c>
      <c r="D1415">
        <v>14539.93</v>
      </c>
      <c r="E1415">
        <f>SUM(energy_project_total_consumption__3[[#This Row],[Water]]+energy_project_total_consumption__3[[#This Row],[Gas]]+energy_project_total_consumption__3[[#This Row],[Electricity]])</f>
        <v>149076.82999999999</v>
      </c>
      <c r="F1415" t="s">
        <v>14</v>
      </c>
      <c r="G1415">
        <v>2019</v>
      </c>
      <c r="H1415" t="s">
        <v>34</v>
      </c>
      <c r="I1415" t="s">
        <v>15</v>
      </c>
      <c r="J1415" t="s">
        <v>141</v>
      </c>
      <c r="K1415">
        <v>132389.84</v>
      </c>
    </row>
    <row r="1416" spans="1:11" x14ac:dyDescent="0.35">
      <c r="A1416" t="s">
        <v>27</v>
      </c>
      <c r="B1416">
        <v>132389.84</v>
      </c>
      <c r="C1416">
        <v>2147.06</v>
      </c>
      <c r="D1416">
        <v>14539.93</v>
      </c>
      <c r="E1416">
        <f>SUM(energy_project_total_consumption__3[[#This Row],[Water]]+energy_project_total_consumption__3[[#This Row],[Gas]]+energy_project_total_consumption__3[[#This Row],[Electricity]])</f>
        <v>149076.82999999999</v>
      </c>
      <c r="F1416" t="s">
        <v>14</v>
      </c>
      <c r="G1416">
        <v>2019</v>
      </c>
      <c r="H1416" t="s">
        <v>34</v>
      </c>
      <c r="I1416" t="s">
        <v>15</v>
      </c>
      <c r="J1416" t="s">
        <v>142</v>
      </c>
      <c r="K1416">
        <v>2147.06</v>
      </c>
    </row>
    <row r="1417" spans="1:11" x14ac:dyDescent="0.35">
      <c r="A1417" t="s">
        <v>27</v>
      </c>
      <c r="B1417">
        <v>132389.84</v>
      </c>
      <c r="C1417">
        <v>2147.06</v>
      </c>
      <c r="D1417">
        <v>14539.93</v>
      </c>
      <c r="E1417">
        <f>SUM(energy_project_total_consumption__3[[#This Row],[Water]]+energy_project_total_consumption__3[[#This Row],[Gas]]+energy_project_total_consumption__3[[#This Row],[Electricity]])</f>
        <v>149076.82999999999</v>
      </c>
      <c r="F1417" t="s">
        <v>14</v>
      </c>
      <c r="G1417">
        <v>2019</v>
      </c>
      <c r="H1417" t="s">
        <v>34</v>
      </c>
      <c r="I1417" t="s">
        <v>15</v>
      </c>
      <c r="J1417" t="s">
        <v>143</v>
      </c>
      <c r="K1417">
        <v>14539.93</v>
      </c>
    </row>
    <row r="1418" spans="1:11" x14ac:dyDescent="0.35">
      <c r="A1418" t="s">
        <v>28</v>
      </c>
      <c r="B1418">
        <v>126611.13</v>
      </c>
      <c r="C1418">
        <v>2232</v>
      </c>
      <c r="D1418">
        <v>9959.68</v>
      </c>
      <c r="E1418">
        <f>SUM(energy_project_total_consumption__3[[#This Row],[Water]]+energy_project_total_consumption__3[[#This Row],[Gas]]+energy_project_total_consumption__3[[#This Row],[Electricity]])</f>
        <v>138802.81</v>
      </c>
      <c r="F1418" t="s">
        <v>14</v>
      </c>
      <c r="G1418">
        <v>2019</v>
      </c>
      <c r="H1418" t="s">
        <v>34</v>
      </c>
      <c r="I1418" t="s">
        <v>15</v>
      </c>
      <c r="J1418" t="s">
        <v>141</v>
      </c>
      <c r="K1418">
        <v>126611.13</v>
      </c>
    </row>
    <row r="1419" spans="1:11" x14ac:dyDescent="0.35">
      <c r="A1419" t="s">
        <v>28</v>
      </c>
      <c r="B1419">
        <v>126611.13</v>
      </c>
      <c r="C1419">
        <v>2232</v>
      </c>
      <c r="D1419">
        <v>9959.68</v>
      </c>
      <c r="E1419">
        <f>SUM(energy_project_total_consumption__3[[#This Row],[Water]]+energy_project_total_consumption__3[[#This Row],[Gas]]+energy_project_total_consumption__3[[#This Row],[Electricity]])</f>
        <v>138802.81</v>
      </c>
      <c r="F1419" t="s">
        <v>14</v>
      </c>
      <c r="G1419">
        <v>2019</v>
      </c>
      <c r="H1419" t="s">
        <v>34</v>
      </c>
      <c r="I1419" t="s">
        <v>15</v>
      </c>
      <c r="J1419" t="s">
        <v>142</v>
      </c>
      <c r="K1419">
        <v>2232</v>
      </c>
    </row>
    <row r="1420" spans="1:11" x14ac:dyDescent="0.35">
      <c r="A1420" t="s">
        <v>28</v>
      </c>
      <c r="B1420">
        <v>126611.13</v>
      </c>
      <c r="C1420">
        <v>2232</v>
      </c>
      <c r="D1420">
        <v>9959.68</v>
      </c>
      <c r="E1420">
        <f>SUM(energy_project_total_consumption__3[[#This Row],[Water]]+energy_project_total_consumption__3[[#This Row],[Gas]]+energy_project_total_consumption__3[[#This Row],[Electricity]])</f>
        <v>138802.81</v>
      </c>
      <c r="F1420" t="s">
        <v>14</v>
      </c>
      <c r="G1420">
        <v>2019</v>
      </c>
      <c r="H1420" t="s">
        <v>34</v>
      </c>
      <c r="I1420" t="s">
        <v>15</v>
      </c>
      <c r="J1420" t="s">
        <v>143</v>
      </c>
      <c r="K1420">
        <v>9959.68</v>
      </c>
    </row>
    <row r="1421" spans="1:11" x14ac:dyDescent="0.35">
      <c r="A1421" t="s">
        <v>8</v>
      </c>
      <c r="B1421">
        <v>66905.440000000002</v>
      </c>
      <c r="C1421">
        <v>1694.77</v>
      </c>
      <c r="D1421">
        <v>10151.57</v>
      </c>
      <c r="E1421">
        <f>SUM(energy_project_total_consumption__3[[#This Row],[Water]]+energy_project_total_consumption__3[[#This Row],[Gas]]+energy_project_total_consumption__3[[#This Row],[Electricity]])</f>
        <v>78751.78</v>
      </c>
      <c r="F1421" t="s">
        <v>9</v>
      </c>
      <c r="G1421">
        <v>2019</v>
      </c>
      <c r="H1421" t="s">
        <v>35</v>
      </c>
      <c r="I1421" t="s">
        <v>9</v>
      </c>
      <c r="J1421" t="s">
        <v>141</v>
      </c>
      <c r="K1421">
        <v>66905.440000000002</v>
      </c>
    </row>
    <row r="1422" spans="1:11" x14ac:dyDescent="0.35">
      <c r="A1422" t="s">
        <v>8</v>
      </c>
      <c r="B1422">
        <v>66905.440000000002</v>
      </c>
      <c r="C1422">
        <v>1694.77</v>
      </c>
      <c r="D1422">
        <v>10151.57</v>
      </c>
      <c r="E1422">
        <f>SUM(energy_project_total_consumption__3[[#This Row],[Water]]+energy_project_total_consumption__3[[#This Row],[Gas]]+energy_project_total_consumption__3[[#This Row],[Electricity]])</f>
        <v>78751.78</v>
      </c>
      <c r="F1422" t="s">
        <v>9</v>
      </c>
      <c r="G1422">
        <v>2019</v>
      </c>
      <c r="H1422" t="s">
        <v>35</v>
      </c>
      <c r="I1422" t="s">
        <v>9</v>
      </c>
      <c r="J1422" t="s">
        <v>142</v>
      </c>
      <c r="K1422">
        <v>1694.77</v>
      </c>
    </row>
    <row r="1423" spans="1:11" x14ac:dyDescent="0.35">
      <c r="A1423" t="s">
        <v>8</v>
      </c>
      <c r="B1423">
        <v>66905.440000000002</v>
      </c>
      <c r="C1423">
        <v>1694.77</v>
      </c>
      <c r="D1423">
        <v>10151.57</v>
      </c>
      <c r="E1423">
        <f>SUM(energy_project_total_consumption__3[[#This Row],[Water]]+energy_project_total_consumption__3[[#This Row],[Gas]]+energy_project_total_consumption__3[[#This Row],[Electricity]])</f>
        <v>78751.78</v>
      </c>
      <c r="F1423" t="s">
        <v>9</v>
      </c>
      <c r="G1423">
        <v>2019</v>
      </c>
      <c r="H1423" t="s">
        <v>35</v>
      </c>
      <c r="I1423" t="s">
        <v>9</v>
      </c>
      <c r="J1423" t="s">
        <v>143</v>
      </c>
      <c r="K1423">
        <v>10151.57</v>
      </c>
    </row>
    <row r="1424" spans="1:11" x14ac:dyDescent="0.35">
      <c r="A1424" t="s">
        <v>11</v>
      </c>
      <c r="B1424">
        <v>112782.03</v>
      </c>
      <c r="C1424">
        <v>1987.72</v>
      </c>
      <c r="D1424">
        <v>16343.82</v>
      </c>
      <c r="E1424">
        <f>SUM(energy_project_total_consumption__3[[#This Row],[Water]]+energy_project_total_consumption__3[[#This Row],[Gas]]+energy_project_total_consumption__3[[#This Row],[Electricity]])</f>
        <v>131113.57</v>
      </c>
      <c r="F1424" t="s">
        <v>9</v>
      </c>
      <c r="G1424">
        <v>2019</v>
      </c>
      <c r="H1424" t="s">
        <v>35</v>
      </c>
      <c r="I1424" t="s">
        <v>9</v>
      </c>
      <c r="J1424" t="s">
        <v>141</v>
      </c>
      <c r="K1424">
        <v>112782.03</v>
      </c>
    </row>
    <row r="1425" spans="1:11" x14ac:dyDescent="0.35">
      <c r="A1425" t="s">
        <v>11</v>
      </c>
      <c r="B1425">
        <v>112782.03</v>
      </c>
      <c r="C1425">
        <v>1987.72</v>
      </c>
      <c r="D1425">
        <v>16343.82</v>
      </c>
      <c r="E1425">
        <f>SUM(energy_project_total_consumption__3[[#This Row],[Water]]+energy_project_total_consumption__3[[#This Row],[Gas]]+energy_project_total_consumption__3[[#This Row],[Electricity]])</f>
        <v>131113.57</v>
      </c>
      <c r="F1425" t="s">
        <v>9</v>
      </c>
      <c r="G1425">
        <v>2019</v>
      </c>
      <c r="H1425" t="s">
        <v>35</v>
      </c>
      <c r="I1425" t="s">
        <v>9</v>
      </c>
      <c r="J1425" t="s">
        <v>142</v>
      </c>
      <c r="K1425">
        <v>1987.72</v>
      </c>
    </row>
    <row r="1426" spans="1:11" x14ac:dyDescent="0.35">
      <c r="A1426" t="s">
        <v>11</v>
      </c>
      <c r="B1426">
        <v>112782.03</v>
      </c>
      <c r="C1426">
        <v>1987.72</v>
      </c>
      <c r="D1426">
        <v>16343.82</v>
      </c>
      <c r="E1426">
        <f>SUM(energy_project_total_consumption__3[[#This Row],[Water]]+energy_project_total_consumption__3[[#This Row],[Gas]]+energy_project_total_consumption__3[[#This Row],[Electricity]])</f>
        <v>131113.57</v>
      </c>
      <c r="F1426" t="s">
        <v>9</v>
      </c>
      <c r="G1426">
        <v>2019</v>
      </c>
      <c r="H1426" t="s">
        <v>35</v>
      </c>
      <c r="I1426" t="s">
        <v>9</v>
      </c>
      <c r="J1426" t="s">
        <v>143</v>
      </c>
      <c r="K1426">
        <v>16343.82</v>
      </c>
    </row>
    <row r="1427" spans="1:11" x14ac:dyDescent="0.35">
      <c r="A1427" t="s">
        <v>12</v>
      </c>
      <c r="B1427">
        <v>93172.36</v>
      </c>
      <c r="C1427">
        <v>2009.11</v>
      </c>
      <c r="D1427">
        <v>15855.26</v>
      </c>
      <c r="E1427">
        <f>SUM(energy_project_total_consumption__3[[#This Row],[Water]]+energy_project_total_consumption__3[[#This Row],[Gas]]+energy_project_total_consumption__3[[#This Row],[Electricity]])</f>
        <v>111036.73</v>
      </c>
      <c r="F1427" t="s">
        <v>9</v>
      </c>
      <c r="G1427">
        <v>2019</v>
      </c>
      <c r="H1427" t="s">
        <v>35</v>
      </c>
      <c r="I1427" t="s">
        <v>9</v>
      </c>
      <c r="J1427" t="s">
        <v>141</v>
      </c>
      <c r="K1427">
        <v>93172.36</v>
      </c>
    </row>
    <row r="1428" spans="1:11" x14ac:dyDescent="0.35">
      <c r="A1428" t="s">
        <v>12</v>
      </c>
      <c r="B1428">
        <v>93172.36</v>
      </c>
      <c r="C1428">
        <v>2009.11</v>
      </c>
      <c r="D1428">
        <v>15855.26</v>
      </c>
      <c r="E1428">
        <f>SUM(energy_project_total_consumption__3[[#This Row],[Water]]+energy_project_total_consumption__3[[#This Row],[Gas]]+energy_project_total_consumption__3[[#This Row],[Electricity]])</f>
        <v>111036.73</v>
      </c>
      <c r="F1428" t="s">
        <v>9</v>
      </c>
      <c r="G1428">
        <v>2019</v>
      </c>
      <c r="H1428" t="s">
        <v>35</v>
      </c>
      <c r="I1428" t="s">
        <v>9</v>
      </c>
      <c r="J1428" t="s">
        <v>142</v>
      </c>
      <c r="K1428">
        <v>2009.11</v>
      </c>
    </row>
    <row r="1429" spans="1:11" x14ac:dyDescent="0.35">
      <c r="A1429" t="s">
        <v>12</v>
      </c>
      <c r="B1429">
        <v>93172.36</v>
      </c>
      <c r="C1429">
        <v>2009.11</v>
      </c>
      <c r="D1429">
        <v>15855.26</v>
      </c>
      <c r="E1429">
        <f>SUM(energy_project_total_consumption__3[[#This Row],[Water]]+energy_project_total_consumption__3[[#This Row],[Gas]]+energy_project_total_consumption__3[[#This Row],[Electricity]])</f>
        <v>111036.73</v>
      </c>
      <c r="F1429" t="s">
        <v>9</v>
      </c>
      <c r="G1429">
        <v>2019</v>
      </c>
      <c r="H1429" t="s">
        <v>35</v>
      </c>
      <c r="I1429" t="s">
        <v>9</v>
      </c>
      <c r="J1429" t="s">
        <v>143</v>
      </c>
      <c r="K1429">
        <v>15855.26</v>
      </c>
    </row>
    <row r="1430" spans="1:11" x14ac:dyDescent="0.35">
      <c r="A1430" t="s">
        <v>13</v>
      </c>
      <c r="B1430">
        <v>109328.94</v>
      </c>
      <c r="C1430">
        <v>1587.82</v>
      </c>
      <c r="D1430">
        <v>9193.36</v>
      </c>
      <c r="E1430">
        <f>SUM(energy_project_total_consumption__3[[#This Row],[Water]]+energy_project_total_consumption__3[[#This Row],[Gas]]+energy_project_total_consumption__3[[#This Row],[Electricity]])</f>
        <v>120110.12000000001</v>
      </c>
      <c r="F1430" t="s">
        <v>14</v>
      </c>
      <c r="G1430">
        <v>2019</v>
      </c>
      <c r="H1430" t="s">
        <v>35</v>
      </c>
      <c r="I1430" t="s">
        <v>15</v>
      </c>
      <c r="J1430" t="s">
        <v>141</v>
      </c>
      <c r="K1430">
        <v>109328.94</v>
      </c>
    </row>
    <row r="1431" spans="1:11" x14ac:dyDescent="0.35">
      <c r="A1431" t="s">
        <v>13</v>
      </c>
      <c r="B1431">
        <v>109328.94</v>
      </c>
      <c r="C1431">
        <v>1587.82</v>
      </c>
      <c r="D1431">
        <v>9193.36</v>
      </c>
      <c r="E1431">
        <f>SUM(energy_project_total_consumption__3[[#This Row],[Water]]+energy_project_total_consumption__3[[#This Row],[Gas]]+energy_project_total_consumption__3[[#This Row],[Electricity]])</f>
        <v>120110.12000000001</v>
      </c>
      <c r="F1431" t="s">
        <v>14</v>
      </c>
      <c r="G1431">
        <v>2019</v>
      </c>
      <c r="H1431" t="s">
        <v>35</v>
      </c>
      <c r="I1431" t="s">
        <v>15</v>
      </c>
      <c r="J1431" t="s">
        <v>142</v>
      </c>
      <c r="K1431">
        <v>1587.82</v>
      </c>
    </row>
    <row r="1432" spans="1:11" x14ac:dyDescent="0.35">
      <c r="A1432" t="s">
        <v>13</v>
      </c>
      <c r="B1432">
        <v>109328.94</v>
      </c>
      <c r="C1432">
        <v>1587.82</v>
      </c>
      <c r="D1432">
        <v>9193.36</v>
      </c>
      <c r="E1432">
        <f>SUM(energy_project_total_consumption__3[[#This Row],[Water]]+energy_project_total_consumption__3[[#This Row],[Gas]]+energy_project_total_consumption__3[[#This Row],[Electricity]])</f>
        <v>120110.12000000001</v>
      </c>
      <c r="F1432" t="s">
        <v>14</v>
      </c>
      <c r="G1432">
        <v>2019</v>
      </c>
      <c r="H1432" t="s">
        <v>35</v>
      </c>
      <c r="I1432" t="s">
        <v>15</v>
      </c>
      <c r="J1432" t="s">
        <v>143</v>
      </c>
      <c r="K1432">
        <v>9193.36</v>
      </c>
    </row>
    <row r="1433" spans="1:11" x14ac:dyDescent="0.35">
      <c r="A1433" t="s">
        <v>16</v>
      </c>
      <c r="B1433">
        <v>81897.039999999994</v>
      </c>
      <c r="C1433">
        <v>1480.25</v>
      </c>
      <c r="D1433">
        <v>15098.55</v>
      </c>
      <c r="E1433">
        <f>SUM(energy_project_total_consumption__3[[#This Row],[Water]]+energy_project_total_consumption__3[[#This Row],[Gas]]+energy_project_total_consumption__3[[#This Row],[Electricity]])</f>
        <v>98475.839999999997</v>
      </c>
      <c r="F1433" t="s">
        <v>17</v>
      </c>
      <c r="G1433">
        <v>2019</v>
      </c>
      <c r="H1433" t="s">
        <v>35</v>
      </c>
      <c r="I1433" t="s">
        <v>18</v>
      </c>
      <c r="J1433" t="s">
        <v>141</v>
      </c>
      <c r="K1433">
        <v>81897.039999999994</v>
      </c>
    </row>
    <row r="1434" spans="1:11" x14ac:dyDescent="0.35">
      <c r="A1434" t="s">
        <v>16</v>
      </c>
      <c r="B1434">
        <v>81897.039999999994</v>
      </c>
      <c r="C1434">
        <v>1480.25</v>
      </c>
      <c r="D1434">
        <v>15098.55</v>
      </c>
      <c r="E1434">
        <f>SUM(energy_project_total_consumption__3[[#This Row],[Water]]+energy_project_total_consumption__3[[#This Row],[Gas]]+energy_project_total_consumption__3[[#This Row],[Electricity]])</f>
        <v>98475.839999999997</v>
      </c>
      <c r="F1434" t="s">
        <v>17</v>
      </c>
      <c r="G1434">
        <v>2019</v>
      </c>
      <c r="H1434" t="s">
        <v>35</v>
      </c>
      <c r="I1434" t="s">
        <v>18</v>
      </c>
      <c r="J1434" t="s">
        <v>142</v>
      </c>
      <c r="K1434">
        <v>1480.25</v>
      </c>
    </row>
    <row r="1435" spans="1:11" x14ac:dyDescent="0.35">
      <c r="A1435" t="s">
        <v>16</v>
      </c>
      <c r="B1435">
        <v>81897.039999999994</v>
      </c>
      <c r="C1435">
        <v>1480.25</v>
      </c>
      <c r="D1435">
        <v>15098.55</v>
      </c>
      <c r="E1435">
        <f>SUM(energy_project_total_consumption__3[[#This Row],[Water]]+energy_project_total_consumption__3[[#This Row],[Gas]]+energy_project_total_consumption__3[[#This Row],[Electricity]])</f>
        <v>98475.839999999997</v>
      </c>
      <c r="F1435" t="s">
        <v>17</v>
      </c>
      <c r="G1435">
        <v>2019</v>
      </c>
      <c r="H1435" t="s">
        <v>35</v>
      </c>
      <c r="I1435" t="s">
        <v>18</v>
      </c>
      <c r="J1435" t="s">
        <v>143</v>
      </c>
      <c r="K1435">
        <v>15098.55</v>
      </c>
    </row>
    <row r="1436" spans="1:11" x14ac:dyDescent="0.35">
      <c r="A1436" t="s">
        <v>19</v>
      </c>
      <c r="B1436">
        <v>75815.77</v>
      </c>
      <c r="C1436">
        <v>1546.28</v>
      </c>
      <c r="D1436">
        <v>16682.650000000001</v>
      </c>
      <c r="E1436">
        <f>SUM(energy_project_total_consumption__3[[#This Row],[Water]]+energy_project_total_consumption__3[[#This Row],[Gas]]+energy_project_total_consumption__3[[#This Row],[Electricity]])</f>
        <v>94044.700000000012</v>
      </c>
      <c r="F1436" t="s">
        <v>20</v>
      </c>
      <c r="G1436">
        <v>2019</v>
      </c>
      <c r="H1436" t="s">
        <v>35</v>
      </c>
      <c r="I1436" t="s">
        <v>21</v>
      </c>
      <c r="J1436" t="s">
        <v>141</v>
      </c>
      <c r="K1436">
        <v>75815.77</v>
      </c>
    </row>
    <row r="1437" spans="1:11" x14ac:dyDescent="0.35">
      <c r="A1437" t="s">
        <v>19</v>
      </c>
      <c r="B1437">
        <v>75815.77</v>
      </c>
      <c r="C1437">
        <v>1546.28</v>
      </c>
      <c r="D1437">
        <v>16682.650000000001</v>
      </c>
      <c r="E1437">
        <f>SUM(energy_project_total_consumption__3[[#This Row],[Water]]+energy_project_total_consumption__3[[#This Row],[Gas]]+energy_project_total_consumption__3[[#This Row],[Electricity]])</f>
        <v>94044.700000000012</v>
      </c>
      <c r="F1437" t="s">
        <v>20</v>
      </c>
      <c r="G1437">
        <v>2019</v>
      </c>
      <c r="H1437" t="s">
        <v>35</v>
      </c>
      <c r="I1437" t="s">
        <v>21</v>
      </c>
      <c r="J1437" t="s">
        <v>142</v>
      </c>
      <c r="K1437">
        <v>1546.28</v>
      </c>
    </row>
    <row r="1438" spans="1:11" x14ac:dyDescent="0.35">
      <c r="A1438" t="s">
        <v>19</v>
      </c>
      <c r="B1438">
        <v>75815.77</v>
      </c>
      <c r="C1438">
        <v>1546.28</v>
      </c>
      <c r="D1438">
        <v>16682.650000000001</v>
      </c>
      <c r="E1438">
        <f>SUM(energy_project_total_consumption__3[[#This Row],[Water]]+energy_project_total_consumption__3[[#This Row],[Gas]]+energy_project_total_consumption__3[[#This Row],[Electricity]])</f>
        <v>94044.700000000012</v>
      </c>
      <c r="F1438" t="s">
        <v>20</v>
      </c>
      <c r="G1438">
        <v>2019</v>
      </c>
      <c r="H1438" t="s">
        <v>35</v>
      </c>
      <c r="I1438" t="s">
        <v>21</v>
      </c>
      <c r="J1438" t="s">
        <v>143</v>
      </c>
      <c r="K1438">
        <v>16682.650000000001</v>
      </c>
    </row>
    <row r="1439" spans="1:11" x14ac:dyDescent="0.35">
      <c r="A1439" t="s">
        <v>22</v>
      </c>
      <c r="B1439">
        <v>134995.39000000001</v>
      </c>
      <c r="C1439">
        <v>1412.67</v>
      </c>
      <c r="D1439">
        <v>13815.15</v>
      </c>
      <c r="E1439">
        <f>SUM(energy_project_total_consumption__3[[#This Row],[Water]]+energy_project_total_consumption__3[[#This Row],[Gas]]+energy_project_total_consumption__3[[#This Row],[Electricity]])</f>
        <v>150223.21000000002</v>
      </c>
      <c r="F1439" t="s">
        <v>23</v>
      </c>
      <c r="G1439">
        <v>2019</v>
      </c>
      <c r="H1439" t="s">
        <v>35</v>
      </c>
      <c r="I1439" t="s">
        <v>24</v>
      </c>
      <c r="J1439" t="s">
        <v>141</v>
      </c>
      <c r="K1439">
        <v>134995.39000000001</v>
      </c>
    </row>
    <row r="1440" spans="1:11" x14ac:dyDescent="0.35">
      <c r="A1440" t="s">
        <v>22</v>
      </c>
      <c r="B1440">
        <v>134995.39000000001</v>
      </c>
      <c r="C1440">
        <v>1412.67</v>
      </c>
      <c r="D1440">
        <v>13815.15</v>
      </c>
      <c r="E1440">
        <f>SUM(energy_project_total_consumption__3[[#This Row],[Water]]+energy_project_total_consumption__3[[#This Row],[Gas]]+energy_project_total_consumption__3[[#This Row],[Electricity]])</f>
        <v>150223.21000000002</v>
      </c>
      <c r="F1440" t="s">
        <v>23</v>
      </c>
      <c r="G1440">
        <v>2019</v>
      </c>
      <c r="H1440" t="s">
        <v>35</v>
      </c>
      <c r="I1440" t="s">
        <v>24</v>
      </c>
      <c r="J1440" t="s">
        <v>142</v>
      </c>
      <c r="K1440">
        <v>1412.67</v>
      </c>
    </row>
    <row r="1441" spans="1:11" x14ac:dyDescent="0.35">
      <c r="A1441" t="s">
        <v>22</v>
      </c>
      <c r="B1441">
        <v>134995.39000000001</v>
      </c>
      <c r="C1441">
        <v>1412.67</v>
      </c>
      <c r="D1441">
        <v>13815.15</v>
      </c>
      <c r="E1441">
        <f>SUM(energy_project_total_consumption__3[[#This Row],[Water]]+energy_project_total_consumption__3[[#This Row],[Gas]]+energy_project_total_consumption__3[[#This Row],[Electricity]])</f>
        <v>150223.21000000002</v>
      </c>
      <c r="F1441" t="s">
        <v>23</v>
      </c>
      <c r="G1441">
        <v>2019</v>
      </c>
      <c r="H1441" t="s">
        <v>35</v>
      </c>
      <c r="I1441" t="s">
        <v>24</v>
      </c>
      <c r="J1441" t="s">
        <v>143</v>
      </c>
      <c r="K1441">
        <v>13815.15</v>
      </c>
    </row>
    <row r="1442" spans="1:11" x14ac:dyDescent="0.35">
      <c r="A1442" t="s">
        <v>25</v>
      </c>
      <c r="B1442">
        <v>79981.55</v>
      </c>
      <c r="C1442">
        <v>1785.29</v>
      </c>
      <c r="D1442">
        <v>16147.9</v>
      </c>
      <c r="E1442">
        <f>SUM(energy_project_total_consumption__3[[#This Row],[Water]]+energy_project_total_consumption__3[[#This Row],[Gas]]+energy_project_total_consumption__3[[#This Row],[Electricity]])</f>
        <v>97914.739999999991</v>
      </c>
      <c r="F1442" t="s">
        <v>17</v>
      </c>
      <c r="G1442">
        <v>2019</v>
      </c>
      <c r="H1442" t="s">
        <v>35</v>
      </c>
      <c r="I1442" t="s">
        <v>18</v>
      </c>
      <c r="J1442" t="s">
        <v>141</v>
      </c>
      <c r="K1442">
        <v>79981.55</v>
      </c>
    </row>
    <row r="1443" spans="1:11" x14ac:dyDescent="0.35">
      <c r="A1443" t="s">
        <v>25</v>
      </c>
      <c r="B1443">
        <v>79981.55</v>
      </c>
      <c r="C1443">
        <v>1785.29</v>
      </c>
      <c r="D1443">
        <v>16147.9</v>
      </c>
      <c r="E1443">
        <f>SUM(energy_project_total_consumption__3[[#This Row],[Water]]+energy_project_total_consumption__3[[#This Row],[Gas]]+energy_project_total_consumption__3[[#This Row],[Electricity]])</f>
        <v>97914.739999999991</v>
      </c>
      <c r="F1443" t="s">
        <v>17</v>
      </c>
      <c r="G1443">
        <v>2019</v>
      </c>
      <c r="H1443" t="s">
        <v>35</v>
      </c>
      <c r="I1443" t="s">
        <v>18</v>
      </c>
      <c r="J1443" t="s">
        <v>142</v>
      </c>
      <c r="K1443">
        <v>1785.29</v>
      </c>
    </row>
    <row r="1444" spans="1:11" x14ac:dyDescent="0.35">
      <c r="A1444" t="s">
        <v>25</v>
      </c>
      <c r="B1444">
        <v>79981.55</v>
      </c>
      <c r="C1444">
        <v>1785.29</v>
      </c>
      <c r="D1444">
        <v>16147.9</v>
      </c>
      <c r="E1444">
        <f>SUM(energy_project_total_consumption__3[[#This Row],[Water]]+energy_project_total_consumption__3[[#This Row],[Gas]]+energy_project_total_consumption__3[[#This Row],[Electricity]])</f>
        <v>97914.739999999991</v>
      </c>
      <c r="F1444" t="s">
        <v>17</v>
      </c>
      <c r="G1444">
        <v>2019</v>
      </c>
      <c r="H1444" t="s">
        <v>35</v>
      </c>
      <c r="I1444" t="s">
        <v>18</v>
      </c>
      <c r="J1444" t="s">
        <v>143</v>
      </c>
      <c r="K1444">
        <v>16147.9</v>
      </c>
    </row>
    <row r="1445" spans="1:11" x14ac:dyDescent="0.35">
      <c r="A1445" t="s">
        <v>26</v>
      </c>
      <c r="B1445">
        <v>119239.95</v>
      </c>
      <c r="C1445">
        <v>1688.26</v>
      </c>
      <c r="D1445">
        <v>17736.03</v>
      </c>
      <c r="E1445">
        <f>SUM(energy_project_total_consumption__3[[#This Row],[Water]]+energy_project_total_consumption__3[[#This Row],[Gas]]+energy_project_total_consumption__3[[#This Row],[Electricity]])</f>
        <v>138664.24</v>
      </c>
      <c r="F1445" t="s">
        <v>17</v>
      </c>
      <c r="G1445">
        <v>2019</v>
      </c>
      <c r="H1445" t="s">
        <v>35</v>
      </c>
      <c r="I1445" t="s">
        <v>18</v>
      </c>
      <c r="J1445" t="s">
        <v>141</v>
      </c>
      <c r="K1445">
        <v>119239.95</v>
      </c>
    </row>
    <row r="1446" spans="1:11" x14ac:dyDescent="0.35">
      <c r="A1446" t="s">
        <v>26</v>
      </c>
      <c r="B1446">
        <v>119239.95</v>
      </c>
      <c r="C1446">
        <v>1688.26</v>
      </c>
      <c r="D1446">
        <v>17736.03</v>
      </c>
      <c r="E1446">
        <f>SUM(energy_project_total_consumption__3[[#This Row],[Water]]+energy_project_total_consumption__3[[#This Row],[Gas]]+energy_project_total_consumption__3[[#This Row],[Electricity]])</f>
        <v>138664.24</v>
      </c>
      <c r="F1446" t="s">
        <v>17</v>
      </c>
      <c r="G1446">
        <v>2019</v>
      </c>
      <c r="H1446" t="s">
        <v>35</v>
      </c>
      <c r="I1446" t="s">
        <v>18</v>
      </c>
      <c r="J1446" t="s">
        <v>142</v>
      </c>
      <c r="K1446">
        <v>1688.26</v>
      </c>
    </row>
    <row r="1447" spans="1:11" x14ac:dyDescent="0.35">
      <c r="A1447" t="s">
        <v>26</v>
      </c>
      <c r="B1447">
        <v>119239.95</v>
      </c>
      <c r="C1447">
        <v>1688.26</v>
      </c>
      <c r="D1447">
        <v>17736.03</v>
      </c>
      <c r="E1447">
        <f>SUM(energy_project_total_consumption__3[[#This Row],[Water]]+energy_project_total_consumption__3[[#This Row],[Gas]]+energy_project_total_consumption__3[[#This Row],[Electricity]])</f>
        <v>138664.24</v>
      </c>
      <c r="F1447" t="s">
        <v>17</v>
      </c>
      <c r="G1447">
        <v>2019</v>
      </c>
      <c r="H1447" t="s">
        <v>35</v>
      </c>
      <c r="I1447" t="s">
        <v>18</v>
      </c>
      <c r="J1447" t="s">
        <v>143</v>
      </c>
      <c r="K1447">
        <v>17736.03</v>
      </c>
    </row>
    <row r="1448" spans="1:11" x14ac:dyDescent="0.35">
      <c r="A1448" t="s">
        <v>27</v>
      </c>
      <c r="B1448">
        <v>74425.73</v>
      </c>
      <c r="C1448">
        <v>1682.06</v>
      </c>
      <c r="D1448">
        <v>17089.68</v>
      </c>
      <c r="E1448">
        <f>SUM(energy_project_total_consumption__3[[#This Row],[Water]]+energy_project_total_consumption__3[[#This Row],[Gas]]+energy_project_total_consumption__3[[#This Row],[Electricity]])</f>
        <v>93197.47</v>
      </c>
      <c r="F1448" t="s">
        <v>14</v>
      </c>
      <c r="G1448">
        <v>2019</v>
      </c>
      <c r="H1448" t="s">
        <v>35</v>
      </c>
      <c r="I1448" t="s">
        <v>15</v>
      </c>
      <c r="J1448" t="s">
        <v>141</v>
      </c>
      <c r="K1448">
        <v>74425.73</v>
      </c>
    </row>
    <row r="1449" spans="1:11" x14ac:dyDescent="0.35">
      <c r="A1449" t="s">
        <v>27</v>
      </c>
      <c r="B1449">
        <v>74425.73</v>
      </c>
      <c r="C1449">
        <v>1682.06</v>
      </c>
      <c r="D1449">
        <v>17089.68</v>
      </c>
      <c r="E1449">
        <f>SUM(energy_project_total_consumption__3[[#This Row],[Water]]+energy_project_total_consumption__3[[#This Row],[Gas]]+energy_project_total_consumption__3[[#This Row],[Electricity]])</f>
        <v>93197.47</v>
      </c>
      <c r="F1449" t="s">
        <v>14</v>
      </c>
      <c r="G1449">
        <v>2019</v>
      </c>
      <c r="H1449" t="s">
        <v>35</v>
      </c>
      <c r="I1449" t="s">
        <v>15</v>
      </c>
      <c r="J1449" t="s">
        <v>142</v>
      </c>
      <c r="K1449">
        <v>1682.06</v>
      </c>
    </row>
    <row r="1450" spans="1:11" x14ac:dyDescent="0.35">
      <c r="A1450" t="s">
        <v>27</v>
      </c>
      <c r="B1450">
        <v>74425.73</v>
      </c>
      <c r="C1450">
        <v>1682.06</v>
      </c>
      <c r="D1450">
        <v>17089.68</v>
      </c>
      <c r="E1450">
        <f>SUM(energy_project_total_consumption__3[[#This Row],[Water]]+energy_project_total_consumption__3[[#This Row],[Gas]]+energy_project_total_consumption__3[[#This Row],[Electricity]])</f>
        <v>93197.47</v>
      </c>
      <c r="F1450" t="s">
        <v>14</v>
      </c>
      <c r="G1450">
        <v>2019</v>
      </c>
      <c r="H1450" t="s">
        <v>35</v>
      </c>
      <c r="I1450" t="s">
        <v>15</v>
      </c>
      <c r="J1450" t="s">
        <v>143</v>
      </c>
      <c r="K1450">
        <v>17089.68</v>
      </c>
    </row>
    <row r="1451" spans="1:11" x14ac:dyDescent="0.35">
      <c r="A1451" t="s">
        <v>28</v>
      </c>
      <c r="B1451">
        <v>150127.42000000001</v>
      </c>
      <c r="C1451">
        <v>2243.7800000000002</v>
      </c>
      <c r="D1451">
        <v>10918.51</v>
      </c>
      <c r="E1451">
        <f>SUM(energy_project_total_consumption__3[[#This Row],[Water]]+energy_project_total_consumption__3[[#This Row],[Gas]]+energy_project_total_consumption__3[[#This Row],[Electricity]])</f>
        <v>163289.71000000002</v>
      </c>
      <c r="F1451" t="s">
        <v>14</v>
      </c>
      <c r="G1451">
        <v>2019</v>
      </c>
      <c r="H1451" t="s">
        <v>35</v>
      </c>
      <c r="I1451" t="s">
        <v>15</v>
      </c>
      <c r="J1451" t="s">
        <v>141</v>
      </c>
      <c r="K1451">
        <v>150127.42000000001</v>
      </c>
    </row>
    <row r="1452" spans="1:11" x14ac:dyDescent="0.35">
      <c r="A1452" t="s">
        <v>28</v>
      </c>
      <c r="B1452">
        <v>150127.42000000001</v>
      </c>
      <c r="C1452">
        <v>2243.7800000000002</v>
      </c>
      <c r="D1452">
        <v>10918.51</v>
      </c>
      <c r="E1452">
        <f>SUM(energy_project_total_consumption__3[[#This Row],[Water]]+energy_project_total_consumption__3[[#This Row],[Gas]]+energy_project_total_consumption__3[[#This Row],[Electricity]])</f>
        <v>163289.71000000002</v>
      </c>
      <c r="F1452" t="s">
        <v>14</v>
      </c>
      <c r="G1452">
        <v>2019</v>
      </c>
      <c r="H1452" t="s">
        <v>35</v>
      </c>
      <c r="I1452" t="s">
        <v>15</v>
      </c>
      <c r="J1452" t="s">
        <v>142</v>
      </c>
      <c r="K1452">
        <v>2243.7800000000002</v>
      </c>
    </row>
    <row r="1453" spans="1:11" x14ac:dyDescent="0.35">
      <c r="A1453" t="s">
        <v>28</v>
      </c>
      <c r="B1453">
        <v>150127.42000000001</v>
      </c>
      <c r="C1453">
        <v>2243.7800000000002</v>
      </c>
      <c r="D1453">
        <v>10918.51</v>
      </c>
      <c r="E1453">
        <f>SUM(energy_project_total_consumption__3[[#This Row],[Water]]+energy_project_total_consumption__3[[#This Row],[Gas]]+energy_project_total_consumption__3[[#This Row],[Electricity]])</f>
        <v>163289.71000000002</v>
      </c>
      <c r="F1453" t="s">
        <v>14</v>
      </c>
      <c r="G1453">
        <v>2019</v>
      </c>
      <c r="H1453" t="s">
        <v>35</v>
      </c>
      <c r="I1453" t="s">
        <v>15</v>
      </c>
      <c r="J1453" t="s">
        <v>143</v>
      </c>
      <c r="K1453">
        <v>10918.51</v>
      </c>
    </row>
    <row r="1454" spans="1:11" x14ac:dyDescent="0.35">
      <c r="A1454" t="s">
        <v>8</v>
      </c>
      <c r="B1454">
        <v>115848.55</v>
      </c>
      <c r="C1454">
        <v>2175.89</v>
      </c>
      <c r="D1454">
        <v>18026.5</v>
      </c>
      <c r="E1454">
        <f>SUM(energy_project_total_consumption__3[[#This Row],[Water]]+energy_project_total_consumption__3[[#This Row],[Gas]]+energy_project_total_consumption__3[[#This Row],[Electricity]])</f>
        <v>136050.94</v>
      </c>
      <c r="F1454" t="s">
        <v>9</v>
      </c>
      <c r="G1454">
        <v>2019</v>
      </c>
      <c r="H1454" t="s">
        <v>36</v>
      </c>
      <c r="I1454" t="s">
        <v>9</v>
      </c>
      <c r="J1454" t="s">
        <v>141</v>
      </c>
      <c r="K1454">
        <v>115848.55</v>
      </c>
    </row>
    <row r="1455" spans="1:11" x14ac:dyDescent="0.35">
      <c r="A1455" t="s">
        <v>8</v>
      </c>
      <c r="B1455">
        <v>115848.55</v>
      </c>
      <c r="C1455">
        <v>2175.89</v>
      </c>
      <c r="D1455">
        <v>18026.5</v>
      </c>
      <c r="E1455">
        <f>SUM(energy_project_total_consumption__3[[#This Row],[Water]]+energy_project_total_consumption__3[[#This Row],[Gas]]+energy_project_total_consumption__3[[#This Row],[Electricity]])</f>
        <v>136050.94</v>
      </c>
      <c r="F1455" t="s">
        <v>9</v>
      </c>
      <c r="G1455">
        <v>2019</v>
      </c>
      <c r="H1455" t="s">
        <v>36</v>
      </c>
      <c r="I1455" t="s">
        <v>9</v>
      </c>
      <c r="J1455" t="s">
        <v>142</v>
      </c>
      <c r="K1455">
        <v>2175.89</v>
      </c>
    </row>
    <row r="1456" spans="1:11" x14ac:dyDescent="0.35">
      <c r="A1456" t="s">
        <v>8</v>
      </c>
      <c r="B1456">
        <v>115848.55</v>
      </c>
      <c r="C1456">
        <v>2175.89</v>
      </c>
      <c r="D1456">
        <v>18026.5</v>
      </c>
      <c r="E1456">
        <f>SUM(energy_project_total_consumption__3[[#This Row],[Water]]+energy_project_total_consumption__3[[#This Row],[Gas]]+energy_project_total_consumption__3[[#This Row],[Electricity]])</f>
        <v>136050.94</v>
      </c>
      <c r="F1456" t="s">
        <v>9</v>
      </c>
      <c r="G1456">
        <v>2019</v>
      </c>
      <c r="H1456" t="s">
        <v>36</v>
      </c>
      <c r="I1456" t="s">
        <v>9</v>
      </c>
      <c r="J1456" t="s">
        <v>143</v>
      </c>
      <c r="K1456">
        <v>18026.5</v>
      </c>
    </row>
    <row r="1457" spans="1:11" x14ac:dyDescent="0.35">
      <c r="A1457" t="s">
        <v>11</v>
      </c>
      <c r="B1457">
        <v>138065.32</v>
      </c>
      <c r="C1457">
        <v>2278.81</v>
      </c>
      <c r="D1457">
        <v>10442.66</v>
      </c>
      <c r="E1457">
        <f>SUM(energy_project_total_consumption__3[[#This Row],[Water]]+energy_project_total_consumption__3[[#This Row],[Gas]]+energy_project_total_consumption__3[[#This Row],[Electricity]])</f>
        <v>150786.79</v>
      </c>
      <c r="F1457" t="s">
        <v>9</v>
      </c>
      <c r="G1457">
        <v>2019</v>
      </c>
      <c r="H1457" t="s">
        <v>36</v>
      </c>
      <c r="I1457" t="s">
        <v>9</v>
      </c>
      <c r="J1457" t="s">
        <v>141</v>
      </c>
      <c r="K1457">
        <v>138065.32</v>
      </c>
    </row>
    <row r="1458" spans="1:11" x14ac:dyDescent="0.35">
      <c r="A1458" t="s">
        <v>11</v>
      </c>
      <c r="B1458">
        <v>138065.32</v>
      </c>
      <c r="C1458">
        <v>2278.81</v>
      </c>
      <c r="D1458">
        <v>10442.66</v>
      </c>
      <c r="E1458">
        <f>SUM(energy_project_total_consumption__3[[#This Row],[Water]]+energy_project_total_consumption__3[[#This Row],[Gas]]+energy_project_total_consumption__3[[#This Row],[Electricity]])</f>
        <v>150786.79</v>
      </c>
      <c r="F1458" t="s">
        <v>9</v>
      </c>
      <c r="G1458">
        <v>2019</v>
      </c>
      <c r="H1458" t="s">
        <v>36</v>
      </c>
      <c r="I1458" t="s">
        <v>9</v>
      </c>
      <c r="J1458" t="s">
        <v>142</v>
      </c>
      <c r="K1458">
        <v>2278.81</v>
      </c>
    </row>
    <row r="1459" spans="1:11" x14ac:dyDescent="0.35">
      <c r="A1459" t="s">
        <v>11</v>
      </c>
      <c r="B1459">
        <v>138065.32</v>
      </c>
      <c r="C1459">
        <v>2278.81</v>
      </c>
      <c r="D1459">
        <v>10442.66</v>
      </c>
      <c r="E1459">
        <f>SUM(energy_project_total_consumption__3[[#This Row],[Water]]+energy_project_total_consumption__3[[#This Row],[Gas]]+energy_project_total_consumption__3[[#This Row],[Electricity]])</f>
        <v>150786.79</v>
      </c>
      <c r="F1459" t="s">
        <v>9</v>
      </c>
      <c r="G1459">
        <v>2019</v>
      </c>
      <c r="H1459" t="s">
        <v>36</v>
      </c>
      <c r="I1459" t="s">
        <v>9</v>
      </c>
      <c r="J1459" t="s">
        <v>143</v>
      </c>
      <c r="K1459">
        <v>10442.66</v>
      </c>
    </row>
    <row r="1460" spans="1:11" x14ac:dyDescent="0.35">
      <c r="A1460" t="s">
        <v>12</v>
      </c>
      <c r="B1460">
        <v>88158.42</v>
      </c>
      <c r="C1460">
        <v>1690.43</v>
      </c>
      <c r="D1460">
        <v>15619.35</v>
      </c>
      <c r="E1460">
        <f>SUM(energy_project_total_consumption__3[[#This Row],[Water]]+energy_project_total_consumption__3[[#This Row],[Gas]]+energy_project_total_consumption__3[[#This Row],[Electricity]])</f>
        <v>105468.2</v>
      </c>
      <c r="F1460" t="s">
        <v>9</v>
      </c>
      <c r="G1460">
        <v>2019</v>
      </c>
      <c r="H1460" t="s">
        <v>36</v>
      </c>
      <c r="I1460" t="s">
        <v>9</v>
      </c>
      <c r="J1460" t="s">
        <v>141</v>
      </c>
      <c r="K1460">
        <v>88158.42</v>
      </c>
    </row>
    <row r="1461" spans="1:11" x14ac:dyDescent="0.35">
      <c r="A1461" t="s">
        <v>12</v>
      </c>
      <c r="B1461">
        <v>88158.42</v>
      </c>
      <c r="C1461">
        <v>1690.43</v>
      </c>
      <c r="D1461">
        <v>15619.35</v>
      </c>
      <c r="E1461">
        <f>SUM(energy_project_total_consumption__3[[#This Row],[Water]]+energy_project_total_consumption__3[[#This Row],[Gas]]+energy_project_total_consumption__3[[#This Row],[Electricity]])</f>
        <v>105468.2</v>
      </c>
      <c r="F1461" t="s">
        <v>9</v>
      </c>
      <c r="G1461">
        <v>2019</v>
      </c>
      <c r="H1461" t="s">
        <v>36</v>
      </c>
      <c r="I1461" t="s">
        <v>9</v>
      </c>
      <c r="J1461" t="s">
        <v>142</v>
      </c>
      <c r="K1461">
        <v>1690.43</v>
      </c>
    </row>
    <row r="1462" spans="1:11" x14ac:dyDescent="0.35">
      <c r="A1462" t="s">
        <v>12</v>
      </c>
      <c r="B1462">
        <v>88158.42</v>
      </c>
      <c r="C1462">
        <v>1690.43</v>
      </c>
      <c r="D1462">
        <v>15619.35</v>
      </c>
      <c r="E1462">
        <f>SUM(energy_project_total_consumption__3[[#This Row],[Water]]+energy_project_total_consumption__3[[#This Row],[Gas]]+energy_project_total_consumption__3[[#This Row],[Electricity]])</f>
        <v>105468.2</v>
      </c>
      <c r="F1462" t="s">
        <v>9</v>
      </c>
      <c r="G1462">
        <v>2019</v>
      </c>
      <c r="H1462" t="s">
        <v>36</v>
      </c>
      <c r="I1462" t="s">
        <v>9</v>
      </c>
      <c r="J1462" t="s">
        <v>143</v>
      </c>
      <c r="K1462">
        <v>15619.35</v>
      </c>
    </row>
    <row r="1463" spans="1:11" x14ac:dyDescent="0.35">
      <c r="A1463" t="s">
        <v>13</v>
      </c>
      <c r="B1463">
        <v>76211.33</v>
      </c>
      <c r="C1463">
        <v>2043.83</v>
      </c>
      <c r="D1463">
        <v>18450.89</v>
      </c>
      <c r="E1463">
        <f>SUM(energy_project_total_consumption__3[[#This Row],[Water]]+energy_project_total_consumption__3[[#This Row],[Gas]]+energy_project_total_consumption__3[[#This Row],[Electricity]])</f>
        <v>96706.05</v>
      </c>
      <c r="F1463" t="s">
        <v>14</v>
      </c>
      <c r="G1463">
        <v>2019</v>
      </c>
      <c r="H1463" t="s">
        <v>36</v>
      </c>
      <c r="I1463" t="s">
        <v>15</v>
      </c>
      <c r="J1463" t="s">
        <v>141</v>
      </c>
      <c r="K1463">
        <v>76211.33</v>
      </c>
    </row>
    <row r="1464" spans="1:11" x14ac:dyDescent="0.35">
      <c r="A1464" t="s">
        <v>13</v>
      </c>
      <c r="B1464">
        <v>76211.33</v>
      </c>
      <c r="C1464">
        <v>2043.83</v>
      </c>
      <c r="D1464">
        <v>18450.89</v>
      </c>
      <c r="E1464">
        <f>SUM(energy_project_total_consumption__3[[#This Row],[Water]]+energy_project_total_consumption__3[[#This Row],[Gas]]+energy_project_total_consumption__3[[#This Row],[Electricity]])</f>
        <v>96706.05</v>
      </c>
      <c r="F1464" t="s">
        <v>14</v>
      </c>
      <c r="G1464">
        <v>2019</v>
      </c>
      <c r="H1464" t="s">
        <v>36</v>
      </c>
      <c r="I1464" t="s">
        <v>15</v>
      </c>
      <c r="J1464" t="s">
        <v>142</v>
      </c>
      <c r="K1464">
        <v>2043.83</v>
      </c>
    </row>
    <row r="1465" spans="1:11" x14ac:dyDescent="0.35">
      <c r="A1465" t="s">
        <v>13</v>
      </c>
      <c r="B1465">
        <v>76211.33</v>
      </c>
      <c r="C1465">
        <v>2043.83</v>
      </c>
      <c r="D1465">
        <v>18450.89</v>
      </c>
      <c r="E1465">
        <f>SUM(energy_project_total_consumption__3[[#This Row],[Water]]+energy_project_total_consumption__3[[#This Row],[Gas]]+energy_project_total_consumption__3[[#This Row],[Electricity]])</f>
        <v>96706.05</v>
      </c>
      <c r="F1465" t="s">
        <v>14</v>
      </c>
      <c r="G1465">
        <v>2019</v>
      </c>
      <c r="H1465" t="s">
        <v>36</v>
      </c>
      <c r="I1465" t="s">
        <v>15</v>
      </c>
      <c r="J1465" t="s">
        <v>143</v>
      </c>
      <c r="K1465">
        <v>18450.89</v>
      </c>
    </row>
    <row r="1466" spans="1:11" x14ac:dyDescent="0.35">
      <c r="A1466" t="s">
        <v>16</v>
      </c>
      <c r="B1466">
        <v>114518.65</v>
      </c>
      <c r="C1466">
        <v>1923.24</v>
      </c>
      <c r="D1466">
        <v>16701.87</v>
      </c>
      <c r="E1466">
        <f>SUM(energy_project_total_consumption__3[[#This Row],[Water]]+energy_project_total_consumption__3[[#This Row],[Gas]]+energy_project_total_consumption__3[[#This Row],[Electricity]])</f>
        <v>133143.76</v>
      </c>
      <c r="F1466" t="s">
        <v>17</v>
      </c>
      <c r="G1466">
        <v>2019</v>
      </c>
      <c r="H1466" t="s">
        <v>36</v>
      </c>
      <c r="I1466" t="s">
        <v>18</v>
      </c>
      <c r="J1466" t="s">
        <v>141</v>
      </c>
      <c r="K1466">
        <v>114518.65</v>
      </c>
    </row>
    <row r="1467" spans="1:11" x14ac:dyDescent="0.35">
      <c r="A1467" t="s">
        <v>16</v>
      </c>
      <c r="B1467">
        <v>114518.65</v>
      </c>
      <c r="C1467">
        <v>1923.24</v>
      </c>
      <c r="D1467">
        <v>16701.87</v>
      </c>
      <c r="E1467">
        <f>SUM(energy_project_total_consumption__3[[#This Row],[Water]]+energy_project_total_consumption__3[[#This Row],[Gas]]+energy_project_total_consumption__3[[#This Row],[Electricity]])</f>
        <v>133143.76</v>
      </c>
      <c r="F1467" t="s">
        <v>17</v>
      </c>
      <c r="G1467">
        <v>2019</v>
      </c>
      <c r="H1467" t="s">
        <v>36</v>
      </c>
      <c r="I1467" t="s">
        <v>18</v>
      </c>
      <c r="J1467" t="s">
        <v>142</v>
      </c>
      <c r="K1467">
        <v>1923.24</v>
      </c>
    </row>
    <row r="1468" spans="1:11" x14ac:dyDescent="0.35">
      <c r="A1468" t="s">
        <v>16</v>
      </c>
      <c r="B1468">
        <v>114518.65</v>
      </c>
      <c r="C1468">
        <v>1923.24</v>
      </c>
      <c r="D1468">
        <v>16701.87</v>
      </c>
      <c r="E1468">
        <f>SUM(energy_project_total_consumption__3[[#This Row],[Water]]+energy_project_total_consumption__3[[#This Row],[Gas]]+energy_project_total_consumption__3[[#This Row],[Electricity]])</f>
        <v>133143.76</v>
      </c>
      <c r="F1468" t="s">
        <v>17</v>
      </c>
      <c r="G1468">
        <v>2019</v>
      </c>
      <c r="H1468" t="s">
        <v>36</v>
      </c>
      <c r="I1468" t="s">
        <v>18</v>
      </c>
      <c r="J1468" t="s">
        <v>143</v>
      </c>
      <c r="K1468">
        <v>16701.87</v>
      </c>
    </row>
    <row r="1469" spans="1:11" x14ac:dyDescent="0.35">
      <c r="A1469" t="s">
        <v>19</v>
      </c>
      <c r="B1469">
        <v>146777.87</v>
      </c>
      <c r="C1469">
        <v>1961.06</v>
      </c>
      <c r="D1469">
        <v>14901.7</v>
      </c>
      <c r="E1469">
        <f>SUM(energy_project_total_consumption__3[[#This Row],[Water]]+energy_project_total_consumption__3[[#This Row],[Gas]]+energy_project_total_consumption__3[[#This Row],[Electricity]])</f>
        <v>163640.63</v>
      </c>
      <c r="F1469" t="s">
        <v>20</v>
      </c>
      <c r="G1469">
        <v>2019</v>
      </c>
      <c r="H1469" t="s">
        <v>36</v>
      </c>
      <c r="I1469" t="s">
        <v>21</v>
      </c>
      <c r="J1469" t="s">
        <v>141</v>
      </c>
      <c r="K1469">
        <v>146777.87</v>
      </c>
    </row>
    <row r="1470" spans="1:11" x14ac:dyDescent="0.35">
      <c r="A1470" t="s">
        <v>19</v>
      </c>
      <c r="B1470">
        <v>146777.87</v>
      </c>
      <c r="C1470">
        <v>1961.06</v>
      </c>
      <c r="D1470">
        <v>14901.7</v>
      </c>
      <c r="E1470">
        <f>SUM(energy_project_total_consumption__3[[#This Row],[Water]]+energy_project_total_consumption__3[[#This Row],[Gas]]+energy_project_total_consumption__3[[#This Row],[Electricity]])</f>
        <v>163640.63</v>
      </c>
      <c r="F1470" t="s">
        <v>20</v>
      </c>
      <c r="G1470">
        <v>2019</v>
      </c>
      <c r="H1470" t="s">
        <v>36</v>
      </c>
      <c r="I1470" t="s">
        <v>21</v>
      </c>
      <c r="J1470" t="s">
        <v>142</v>
      </c>
      <c r="K1470">
        <v>1961.06</v>
      </c>
    </row>
    <row r="1471" spans="1:11" x14ac:dyDescent="0.35">
      <c r="A1471" t="s">
        <v>19</v>
      </c>
      <c r="B1471">
        <v>146777.87</v>
      </c>
      <c r="C1471">
        <v>1961.06</v>
      </c>
      <c r="D1471">
        <v>14901.7</v>
      </c>
      <c r="E1471">
        <f>SUM(energy_project_total_consumption__3[[#This Row],[Water]]+energy_project_total_consumption__3[[#This Row],[Gas]]+energy_project_total_consumption__3[[#This Row],[Electricity]])</f>
        <v>163640.63</v>
      </c>
      <c r="F1471" t="s">
        <v>20</v>
      </c>
      <c r="G1471">
        <v>2019</v>
      </c>
      <c r="H1471" t="s">
        <v>36</v>
      </c>
      <c r="I1471" t="s">
        <v>21</v>
      </c>
      <c r="J1471" t="s">
        <v>143</v>
      </c>
      <c r="K1471">
        <v>14901.7</v>
      </c>
    </row>
    <row r="1472" spans="1:11" x14ac:dyDescent="0.35">
      <c r="A1472" t="s">
        <v>22</v>
      </c>
      <c r="B1472">
        <v>78508.12</v>
      </c>
      <c r="C1472">
        <v>1849.46</v>
      </c>
      <c r="D1472">
        <v>18451.82</v>
      </c>
      <c r="E1472">
        <f>SUM(energy_project_total_consumption__3[[#This Row],[Water]]+energy_project_total_consumption__3[[#This Row],[Gas]]+energy_project_total_consumption__3[[#This Row],[Electricity]])</f>
        <v>98809.4</v>
      </c>
      <c r="F1472" t="s">
        <v>23</v>
      </c>
      <c r="G1472">
        <v>2019</v>
      </c>
      <c r="H1472" t="s">
        <v>36</v>
      </c>
      <c r="I1472" t="s">
        <v>24</v>
      </c>
      <c r="J1472" t="s">
        <v>141</v>
      </c>
      <c r="K1472">
        <v>78508.12</v>
      </c>
    </row>
    <row r="1473" spans="1:11" x14ac:dyDescent="0.35">
      <c r="A1473" t="s">
        <v>22</v>
      </c>
      <c r="B1473">
        <v>78508.12</v>
      </c>
      <c r="C1473">
        <v>1849.46</v>
      </c>
      <c r="D1473">
        <v>18451.82</v>
      </c>
      <c r="E1473">
        <f>SUM(energy_project_total_consumption__3[[#This Row],[Water]]+energy_project_total_consumption__3[[#This Row],[Gas]]+energy_project_total_consumption__3[[#This Row],[Electricity]])</f>
        <v>98809.4</v>
      </c>
      <c r="F1473" t="s">
        <v>23</v>
      </c>
      <c r="G1473">
        <v>2019</v>
      </c>
      <c r="H1473" t="s">
        <v>36</v>
      </c>
      <c r="I1473" t="s">
        <v>24</v>
      </c>
      <c r="J1473" t="s">
        <v>142</v>
      </c>
      <c r="K1473">
        <v>1849.46</v>
      </c>
    </row>
    <row r="1474" spans="1:11" x14ac:dyDescent="0.35">
      <c r="A1474" t="s">
        <v>22</v>
      </c>
      <c r="B1474">
        <v>78508.12</v>
      </c>
      <c r="C1474">
        <v>1849.46</v>
      </c>
      <c r="D1474">
        <v>18451.82</v>
      </c>
      <c r="E1474">
        <f>SUM(energy_project_total_consumption__3[[#This Row],[Water]]+energy_project_total_consumption__3[[#This Row],[Gas]]+energy_project_total_consumption__3[[#This Row],[Electricity]])</f>
        <v>98809.4</v>
      </c>
      <c r="F1474" t="s">
        <v>23</v>
      </c>
      <c r="G1474">
        <v>2019</v>
      </c>
      <c r="H1474" t="s">
        <v>36</v>
      </c>
      <c r="I1474" t="s">
        <v>24</v>
      </c>
      <c r="J1474" t="s">
        <v>143</v>
      </c>
      <c r="K1474">
        <v>18451.82</v>
      </c>
    </row>
    <row r="1475" spans="1:11" x14ac:dyDescent="0.35">
      <c r="A1475" t="s">
        <v>25</v>
      </c>
      <c r="B1475">
        <v>85996.17</v>
      </c>
      <c r="C1475">
        <v>1695.7</v>
      </c>
      <c r="D1475">
        <v>10935.56</v>
      </c>
      <c r="E1475">
        <f>SUM(energy_project_total_consumption__3[[#This Row],[Water]]+energy_project_total_consumption__3[[#This Row],[Gas]]+energy_project_total_consumption__3[[#This Row],[Electricity]])</f>
        <v>98627.43</v>
      </c>
      <c r="F1475" t="s">
        <v>17</v>
      </c>
      <c r="G1475">
        <v>2019</v>
      </c>
      <c r="H1475" t="s">
        <v>36</v>
      </c>
      <c r="I1475" t="s">
        <v>18</v>
      </c>
      <c r="J1475" t="s">
        <v>141</v>
      </c>
      <c r="K1475">
        <v>85996.17</v>
      </c>
    </row>
    <row r="1476" spans="1:11" x14ac:dyDescent="0.35">
      <c r="A1476" t="s">
        <v>25</v>
      </c>
      <c r="B1476">
        <v>85996.17</v>
      </c>
      <c r="C1476">
        <v>1695.7</v>
      </c>
      <c r="D1476">
        <v>10935.56</v>
      </c>
      <c r="E1476">
        <f>SUM(energy_project_total_consumption__3[[#This Row],[Water]]+energy_project_total_consumption__3[[#This Row],[Gas]]+energy_project_total_consumption__3[[#This Row],[Electricity]])</f>
        <v>98627.43</v>
      </c>
      <c r="F1476" t="s">
        <v>17</v>
      </c>
      <c r="G1476">
        <v>2019</v>
      </c>
      <c r="H1476" t="s">
        <v>36</v>
      </c>
      <c r="I1476" t="s">
        <v>18</v>
      </c>
      <c r="J1476" t="s">
        <v>142</v>
      </c>
      <c r="K1476">
        <v>1695.7</v>
      </c>
    </row>
    <row r="1477" spans="1:11" x14ac:dyDescent="0.35">
      <c r="A1477" t="s">
        <v>25</v>
      </c>
      <c r="B1477">
        <v>85996.17</v>
      </c>
      <c r="C1477">
        <v>1695.7</v>
      </c>
      <c r="D1477">
        <v>10935.56</v>
      </c>
      <c r="E1477">
        <f>SUM(energy_project_total_consumption__3[[#This Row],[Water]]+energy_project_total_consumption__3[[#This Row],[Gas]]+energy_project_total_consumption__3[[#This Row],[Electricity]])</f>
        <v>98627.43</v>
      </c>
      <c r="F1477" t="s">
        <v>17</v>
      </c>
      <c r="G1477">
        <v>2019</v>
      </c>
      <c r="H1477" t="s">
        <v>36</v>
      </c>
      <c r="I1477" t="s">
        <v>18</v>
      </c>
      <c r="J1477" t="s">
        <v>143</v>
      </c>
      <c r="K1477">
        <v>10935.56</v>
      </c>
    </row>
    <row r="1478" spans="1:11" x14ac:dyDescent="0.35">
      <c r="A1478" t="s">
        <v>26</v>
      </c>
      <c r="B1478">
        <v>146111.99</v>
      </c>
      <c r="C1478">
        <v>2201.31</v>
      </c>
      <c r="D1478">
        <v>12739.14</v>
      </c>
      <c r="E1478">
        <f>SUM(energy_project_total_consumption__3[[#This Row],[Water]]+energy_project_total_consumption__3[[#This Row],[Gas]]+energy_project_total_consumption__3[[#This Row],[Electricity]])</f>
        <v>161052.44</v>
      </c>
      <c r="F1478" t="s">
        <v>17</v>
      </c>
      <c r="G1478">
        <v>2019</v>
      </c>
      <c r="H1478" t="s">
        <v>36</v>
      </c>
      <c r="I1478" t="s">
        <v>18</v>
      </c>
      <c r="J1478" t="s">
        <v>141</v>
      </c>
      <c r="K1478">
        <v>146111.99</v>
      </c>
    </row>
    <row r="1479" spans="1:11" x14ac:dyDescent="0.35">
      <c r="A1479" t="s">
        <v>26</v>
      </c>
      <c r="B1479">
        <v>146111.99</v>
      </c>
      <c r="C1479">
        <v>2201.31</v>
      </c>
      <c r="D1479">
        <v>12739.14</v>
      </c>
      <c r="E1479">
        <f>SUM(energy_project_total_consumption__3[[#This Row],[Water]]+energy_project_total_consumption__3[[#This Row],[Gas]]+energy_project_total_consumption__3[[#This Row],[Electricity]])</f>
        <v>161052.44</v>
      </c>
      <c r="F1479" t="s">
        <v>17</v>
      </c>
      <c r="G1479">
        <v>2019</v>
      </c>
      <c r="H1479" t="s">
        <v>36</v>
      </c>
      <c r="I1479" t="s">
        <v>18</v>
      </c>
      <c r="J1479" t="s">
        <v>142</v>
      </c>
      <c r="K1479">
        <v>2201.31</v>
      </c>
    </row>
    <row r="1480" spans="1:11" x14ac:dyDescent="0.35">
      <c r="A1480" t="s">
        <v>26</v>
      </c>
      <c r="B1480">
        <v>146111.99</v>
      </c>
      <c r="C1480">
        <v>2201.31</v>
      </c>
      <c r="D1480">
        <v>12739.14</v>
      </c>
      <c r="E1480">
        <f>SUM(energy_project_total_consumption__3[[#This Row],[Water]]+energy_project_total_consumption__3[[#This Row],[Gas]]+energy_project_total_consumption__3[[#This Row],[Electricity]])</f>
        <v>161052.44</v>
      </c>
      <c r="F1480" t="s">
        <v>17</v>
      </c>
      <c r="G1480">
        <v>2019</v>
      </c>
      <c r="H1480" t="s">
        <v>36</v>
      </c>
      <c r="I1480" t="s">
        <v>18</v>
      </c>
      <c r="J1480" t="s">
        <v>143</v>
      </c>
      <c r="K1480">
        <v>12739.14</v>
      </c>
    </row>
    <row r="1481" spans="1:11" x14ac:dyDescent="0.35">
      <c r="A1481" t="s">
        <v>27</v>
      </c>
      <c r="B1481">
        <v>88895.91</v>
      </c>
      <c r="C1481">
        <v>1741.89</v>
      </c>
      <c r="D1481">
        <v>14995.32</v>
      </c>
      <c r="E1481">
        <f>SUM(energy_project_total_consumption__3[[#This Row],[Water]]+energy_project_total_consumption__3[[#This Row],[Gas]]+energy_project_total_consumption__3[[#This Row],[Electricity]])</f>
        <v>105633.12</v>
      </c>
      <c r="F1481" t="s">
        <v>14</v>
      </c>
      <c r="G1481">
        <v>2019</v>
      </c>
      <c r="H1481" t="s">
        <v>36</v>
      </c>
      <c r="I1481" t="s">
        <v>15</v>
      </c>
      <c r="J1481" t="s">
        <v>141</v>
      </c>
      <c r="K1481">
        <v>88895.91</v>
      </c>
    </row>
    <row r="1482" spans="1:11" x14ac:dyDescent="0.35">
      <c r="A1482" t="s">
        <v>27</v>
      </c>
      <c r="B1482">
        <v>88895.91</v>
      </c>
      <c r="C1482">
        <v>1741.89</v>
      </c>
      <c r="D1482">
        <v>14995.32</v>
      </c>
      <c r="E1482">
        <f>SUM(energy_project_total_consumption__3[[#This Row],[Water]]+energy_project_total_consumption__3[[#This Row],[Gas]]+energy_project_total_consumption__3[[#This Row],[Electricity]])</f>
        <v>105633.12</v>
      </c>
      <c r="F1482" t="s">
        <v>14</v>
      </c>
      <c r="G1482">
        <v>2019</v>
      </c>
      <c r="H1482" t="s">
        <v>36</v>
      </c>
      <c r="I1482" t="s">
        <v>15</v>
      </c>
      <c r="J1482" t="s">
        <v>142</v>
      </c>
      <c r="K1482">
        <v>1741.89</v>
      </c>
    </row>
    <row r="1483" spans="1:11" x14ac:dyDescent="0.35">
      <c r="A1483" t="s">
        <v>27</v>
      </c>
      <c r="B1483">
        <v>88895.91</v>
      </c>
      <c r="C1483">
        <v>1741.89</v>
      </c>
      <c r="D1483">
        <v>14995.32</v>
      </c>
      <c r="E1483">
        <f>SUM(energy_project_total_consumption__3[[#This Row],[Water]]+energy_project_total_consumption__3[[#This Row],[Gas]]+energy_project_total_consumption__3[[#This Row],[Electricity]])</f>
        <v>105633.12</v>
      </c>
      <c r="F1483" t="s">
        <v>14</v>
      </c>
      <c r="G1483">
        <v>2019</v>
      </c>
      <c r="H1483" t="s">
        <v>36</v>
      </c>
      <c r="I1483" t="s">
        <v>15</v>
      </c>
      <c r="J1483" t="s">
        <v>143</v>
      </c>
      <c r="K1483">
        <v>14995.32</v>
      </c>
    </row>
    <row r="1484" spans="1:11" x14ac:dyDescent="0.35">
      <c r="A1484" t="s">
        <v>28</v>
      </c>
      <c r="B1484">
        <v>128025.35</v>
      </c>
      <c r="C1484">
        <v>2252.15</v>
      </c>
      <c r="D1484">
        <v>16732.560000000001</v>
      </c>
      <c r="E1484">
        <f>SUM(energy_project_total_consumption__3[[#This Row],[Water]]+energy_project_total_consumption__3[[#This Row],[Gas]]+energy_project_total_consumption__3[[#This Row],[Electricity]])</f>
        <v>147010.06</v>
      </c>
      <c r="F1484" t="s">
        <v>14</v>
      </c>
      <c r="G1484">
        <v>2019</v>
      </c>
      <c r="H1484" t="s">
        <v>36</v>
      </c>
      <c r="I1484" t="s">
        <v>15</v>
      </c>
      <c r="J1484" t="s">
        <v>141</v>
      </c>
      <c r="K1484">
        <v>128025.35</v>
      </c>
    </row>
    <row r="1485" spans="1:11" x14ac:dyDescent="0.35">
      <c r="A1485" t="s">
        <v>28</v>
      </c>
      <c r="B1485">
        <v>128025.35</v>
      </c>
      <c r="C1485">
        <v>2252.15</v>
      </c>
      <c r="D1485">
        <v>16732.560000000001</v>
      </c>
      <c r="E1485">
        <f>SUM(energy_project_total_consumption__3[[#This Row],[Water]]+energy_project_total_consumption__3[[#This Row],[Gas]]+energy_project_total_consumption__3[[#This Row],[Electricity]])</f>
        <v>147010.06</v>
      </c>
      <c r="F1485" t="s">
        <v>14</v>
      </c>
      <c r="G1485">
        <v>2019</v>
      </c>
      <c r="H1485" t="s">
        <v>36</v>
      </c>
      <c r="I1485" t="s">
        <v>15</v>
      </c>
      <c r="J1485" t="s">
        <v>142</v>
      </c>
      <c r="K1485">
        <v>2252.15</v>
      </c>
    </row>
    <row r="1486" spans="1:11" x14ac:dyDescent="0.35">
      <c r="A1486" t="s">
        <v>28</v>
      </c>
      <c r="B1486">
        <v>128025.35</v>
      </c>
      <c r="C1486">
        <v>2252.15</v>
      </c>
      <c r="D1486">
        <v>16732.560000000001</v>
      </c>
      <c r="E1486">
        <f>SUM(energy_project_total_consumption__3[[#This Row],[Water]]+energy_project_total_consumption__3[[#This Row],[Gas]]+energy_project_total_consumption__3[[#This Row],[Electricity]])</f>
        <v>147010.06</v>
      </c>
      <c r="F1486" t="s">
        <v>14</v>
      </c>
      <c r="G1486">
        <v>2019</v>
      </c>
      <c r="H1486" t="s">
        <v>36</v>
      </c>
      <c r="I1486" t="s">
        <v>15</v>
      </c>
      <c r="J1486" t="s">
        <v>143</v>
      </c>
      <c r="K1486">
        <v>16732.560000000001</v>
      </c>
    </row>
    <row r="1487" spans="1:11" x14ac:dyDescent="0.35">
      <c r="A1487" t="s">
        <v>8</v>
      </c>
      <c r="B1487">
        <v>151985.56</v>
      </c>
      <c r="C1487">
        <v>2082.89</v>
      </c>
      <c r="D1487">
        <v>16019.87</v>
      </c>
      <c r="E1487">
        <f>SUM(energy_project_total_consumption__3[[#This Row],[Water]]+energy_project_total_consumption__3[[#This Row],[Gas]]+energy_project_total_consumption__3[[#This Row],[Electricity]])</f>
        <v>170088.32000000001</v>
      </c>
      <c r="F1487" t="s">
        <v>9</v>
      </c>
      <c r="G1487">
        <v>2019</v>
      </c>
      <c r="H1487" t="s">
        <v>37</v>
      </c>
      <c r="I1487" t="s">
        <v>9</v>
      </c>
      <c r="J1487" t="s">
        <v>141</v>
      </c>
      <c r="K1487">
        <v>151985.56</v>
      </c>
    </row>
    <row r="1488" spans="1:11" x14ac:dyDescent="0.35">
      <c r="A1488" t="s">
        <v>8</v>
      </c>
      <c r="B1488">
        <v>151985.56</v>
      </c>
      <c r="C1488">
        <v>2082.89</v>
      </c>
      <c r="D1488">
        <v>16019.87</v>
      </c>
      <c r="E1488">
        <f>SUM(energy_project_total_consumption__3[[#This Row],[Water]]+energy_project_total_consumption__3[[#This Row],[Gas]]+energy_project_total_consumption__3[[#This Row],[Electricity]])</f>
        <v>170088.32000000001</v>
      </c>
      <c r="F1488" t="s">
        <v>9</v>
      </c>
      <c r="G1488">
        <v>2019</v>
      </c>
      <c r="H1488" t="s">
        <v>37</v>
      </c>
      <c r="I1488" t="s">
        <v>9</v>
      </c>
      <c r="J1488" t="s">
        <v>142</v>
      </c>
      <c r="K1488">
        <v>2082.89</v>
      </c>
    </row>
    <row r="1489" spans="1:11" x14ac:dyDescent="0.35">
      <c r="A1489" t="s">
        <v>8</v>
      </c>
      <c r="B1489">
        <v>151985.56</v>
      </c>
      <c r="C1489">
        <v>2082.89</v>
      </c>
      <c r="D1489">
        <v>16019.87</v>
      </c>
      <c r="E1489">
        <f>SUM(energy_project_total_consumption__3[[#This Row],[Water]]+energy_project_total_consumption__3[[#This Row],[Gas]]+energy_project_total_consumption__3[[#This Row],[Electricity]])</f>
        <v>170088.32000000001</v>
      </c>
      <c r="F1489" t="s">
        <v>9</v>
      </c>
      <c r="G1489">
        <v>2019</v>
      </c>
      <c r="H1489" t="s">
        <v>37</v>
      </c>
      <c r="I1489" t="s">
        <v>9</v>
      </c>
      <c r="J1489" t="s">
        <v>143</v>
      </c>
      <c r="K1489">
        <v>16019.87</v>
      </c>
    </row>
    <row r="1490" spans="1:11" x14ac:dyDescent="0.35">
      <c r="A1490" t="s">
        <v>11</v>
      </c>
      <c r="B1490">
        <v>100596.24</v>
      </c>
      <c r="C1490">
        <v>2063.67</v>
      </c>
      <c r="D1490">
        <v>11288.65</v>
      </c>
      <c r="E1490">
        <f>SUM(energy_project_total_consumption__3[[#This Row],[Water]]+energy_project_total_consumption__3[[#This Row],[Gas]]+energy_project_total_consumption__3[[#This Row],[Electricity]])</f>
        <v>113948.56</v>
      </c>
      <c r="F1490" t="s">
        <v>9</v>
      </c>
      <c r="G1490">
        <v>2019</v>
      </c>
      <c r="H1490" t="s">
        <v>37</v>
      </c>
      <c r="I1490" t="s">
        <v>9</v>
      </c>
      <c r="J1490" t="s">
        <v>141</v>
      </c>
      <c r="K1490">
        <v>100596.24</v>
      </c>
    </row>
    <row r="1491" spans="1:11" x14ac:dyDescent="0.35">
      <c r="A1491" t="s">
        <v>11</v>
      </c>
      <c r="B1491">
        <v>100596.24</v>
      </c>
      <c r="C1491">
        <v>2063.67</v>
      </c>
      <c r="D1491">
        <v>11288.65</v>
      </c>
      <c r="E1491">
        <f>SUM(energy_project_total_consumption__3[[#This Row],[Water]]+energy_project_total_consumption__3[[#This Row],[Gas]]+energy_project_total_consumption__3[[#This Row],[Electricity]])</f>
        <v>113948.56</v>
      </c>
      <c r="F1491" t="s">
        <v>9</v>
      </c>
      <c r="G1491">
        <v>2019</v>
      </c>
      <c r="H1491" t="s">
        <v>37</v>
      </c>
      <c r="I1491" t="s">
        <v>9</v>
      </c>
      <c r="J1491" t="s">
        <v>142</v>
      </c>
      <c r="K1491">
        <v>2063.67</v>
      </c>
    </row>
    <row r="1492" spans="1:11" x14ac:dyDescent="0.35">
      <c r="A1492" t="s">
        <v>11</v>
      </c>
      <c r="B1492">
        <v>100596.24</v>
      </c>
      <c r="C1492">
        <v>2063.67</v>
      </c>
      <c r="D1492">
        <v>11288.65</v>
      </c>
      <c r="E1492">
        <f>SUM(energy_project_total_consumption__3[[#This Row],[Water]]+energy_project_total_consumption__3[[#This Row],[Gas]]+energy_project_total_consumption__3[[#This Row],[Electricity]])</f>
        <v>113948.56</v>
      </c>
      <c r="F1492" t="s">
        <v>9</v>
      </c>
      <c r="G1492">
        <v>2019</v>
      </c>
      <c r="H1492" t="s">
        <v>37</v>
      </c>
      <c r="I1492" t="s">
        <v>9</v>
      </c>
      <c r="J1492" t="s">
        <v>143</v>
      </c>
      <c r="K1492">
        <v>11288.65</v>
      </c>
    </row>
    <row r="1493" spans="1:11" x14ac:dyDescent="0.35">
      <c r="A1493" t="s">
        <v>12</v>
      </c>
      <c r="B1493">
        <v>94986.79</v>
      </c>
      <c r="C1493">
        <v>1920.14</v>
      </c>
      <c r="D1493">
        <v>14450.96</v>
      </c>
      <c r="E1493">
        <f>SUM(energy_project_total_consumption__3[[#This Row],[Water]]+energy_project_total_consumption__3[[#This Row],[Gas]]+energy_project_total_consumption__3[[#This Row],[Electricity]])</f>
        <v>111357.88999999998</v>
      </c>
      <c r="F1493" t="s">
        <v>9</v>
      </c>
      <c r="G1493">
        <v>2019</v>
      </c>
      <c r="H1493" t="s">
        <v>37</v>
      </c>
      <c r="I1493" t="s">
        <v>9</v>
      </c>
      <c r="J1493" t="s">
        <v>141</v>
      </c>
      <c r="K1493">
        <v>94986.79</v>
      </c>
    </row>
    <row r="1494" spans="1:11" x14ac:dyDescent="0.35">
      <c r="A1494" t="s">
        <v>12</v>
      </c>
      <c r="B1494">
        <v>94986.79</v>
      </c>
      <c r="C1494">
        <v>1920.14</v>
      </c>
      <c r="D1494">
        <v>14450.96</v>
      </c>
      <c r="E1494">
        <f>SUM(energy_project_total_consumption__3[[#This Row],[Water]]+energy_project_total_consumption__3[[#This Row],[Gas]]+energy_project_total_consumption__3[[#This Row],[Electricity]])</f>
        <v>111357.88999999998</v>
      </c>
      <c r="F1494" t="s">
        <v>9</v>
      </c>
      <c r="G1494">
        <v>2019</v>
      </c>
      <c r="H1494" t="s">
        <v>37</v>
      </c>
      <c r="I1494" t="s">
        <v>9</v>
      </c>
      <c r="J1494" t="s">
        <v>142</v>
      </c>
      <c r="K1494">
        <v>1920.14</v>
      </c>
    </row>
    <row r="1495" spans="1:11" x14ac:dyDescent="0.35">
      <c r="A1495" t="s">
        <v>12</v>
      </c>
      <c r="B1495">
        <v>94986.79</v>
      </c>
      <c r="C1495">
        <v>1920.14</v>
      </c>
      <c r="D1495">
        <v>14450.96</v>
      </c>
      <c r="E1495">
        <f>SUM(energy_project_total_consumption__3[[#This Row],[Water]]+energy_project_total_consumption__3[[#This Row],[Gas]]+energy_project_total_consumption__3[[#This Row],[Electricity]])</f>
        <v>111357.88999999998</v>
      </c>
      <c r="F1495" t="s">
        <v>9</v>
      </c>
      <c r="G1495">
        <v>2019</v>
      </c>
      <c r="H1495" t="s">
        <v>37</v>
      </c>
      <c r="I1495" t="s">
        <v>9</v>
      </c>
      <c r="J1495" t="s">
        <v>143</v>
      </c>
      <c r="K1495">
        <v>14450.96</v>
      </c>
    </row>
    <row r="1496" spans="1:11" x14ac:dyDescent="0.35">
      <c r="A1496" t="s">
        <v>13</v>
      </c>
      <c r="B1496">
        <v>90931.06</v>
      </c>
      <c r="C1496">
        <v>2006.63</v>
      </c>
      <c r="D1496">
        <v>11115.05</v>
      </c>
      <c r="E1496">
        <f>SUM(energy_project_total_consumption__3[[#This Row],[Water]]+energy_project_total_consumption__3[[#This Row],[Gas]]+energy_project_total_consumption__3[[#This Row],[Electricity]])</f>
        <v>104052.74</v>
      </c>
      <c r="F1496" t="s">
        <v>14</v>
      </c>
      <c r="G1496">
        <v>2019</v>
      </c>
      <c r="H1496" t="s">
        <v>37</v>
      </c>
      <c r="I1496" t="s">
        <v>15</v>
      </c>
      <c r="J1496" t="s">
        <v>141</v>
      </c>
      <c r="K1496">
        <v>90931.06</v>
      </c>
    </row>
    <row r="1497" spans="1:11" x14ac:dyDescent="0.35">
      <c r="A1497" t="s">
        <v>13</v>
      </c>
      <c r="B1497">
        <v>90931.06</v>
      </c>
      <c r="C1497">
        <v>2006.63</v>
      </c>
      <c r="D1497">
        <v>11115.05</v>
      </c>
      <c r="E1497">
        <f>SUM(energy_project_total_consumption__3[[#This Row],[Water]]+energy_project_total_consumption__3[[#This Row],[Gas]]+energy_project_total_consumption__3[[#This Row],[Electricity]])</f>
        <v>104052.74</v>
      </c>
      <c r="F1497" t="s">
        <v>14</v>
      </c>
      <c r="G1497">
        <v>2019</v>
      </c>
      <c r="H1497" t="s">
        <v>37</v>
      </c>
      <c r="I1497" t="s">
        <v>15</v>
      </c>
      <c r="J1497" t="s">
        <v>142</v>
      </c>
      <c r="K1497">
        <v>2006.63</v>
      </c>
    </row>
    <row r="1498" spans="1:11" x14ac:dyDescent="0.35">
      <c r="A1498" t="s">
        <v>13</v>
      </c>
      <c r="B1498">
        <v>90931.06</v>
      </c>
      <c r="C1498">
        <v>2006.63</v>
      </c>
      <c r="D1498">
        <v>11115.05</v>
      </c>
      <c r="E1498">
        <f>SUM(energy_project_total_consumption__3[[#This Row],[Water]]+energy_project_total_consumption__3[[#This Row],[Gas]]+energy_project_total_consumption__3[[#This Row],[Electricity]])</f>
        <v>104052.74</v>
      </c>
      <c r="F1498" t="s">
        <v>14</v>
      </c>
      <c r="G1498">
        <v>2019</v>
      </c>
      <c r="H1498" t="s">
        <v>37</v>
      </c>
      <c r="I1498" t="s">
        <v>15</v>
      </c>
      <c r="J1498" t="s">
        <v>143</v>
      </c>
      <c r="K1498">
        <v>11115.05</v>
      </c>
    </row>
    <row r="1499" spans="1:11" x14ac:dyDescent="0.35">
      <c r="A1499" t="s">
        <v>16</v>
      </c>
      <c r="B1499">
        <v>77487.91</v>
      </c>
      <c r="C1499">
        <v>1502.57</v>
      </c>
      <c r="D1499">
        <v>17571.11</v>
      </c>
      <c r="E1499">
        <f>SUM(energy_project_total_consumption__3[[#This Row],[Water]]+energy_project_total_consumption__3[[#This Row],[Gas]]+energy_project_total_consumption__3[[#This Row],[Electricity]])</f>
        <v>96561.590000000011</v>
      </c>
      <c r="F1499" t="s">
        <v>17</v>
      </c>
      <c r="G1499">
        <v>2019</v>
      </c>
      <c r="H1499" t="s">
        <v>37</v>
      </c>
      <c r="I1499" t="s">
        <v>18</v>
      </c>
      <c r="J1499" t="s">
        <v>141</v>
      </c>
      <c r="K1499">
        <v>77487.91</v>
      </c>
    </row>
    <row r="1500" spans="1:11" x14ac:dyDescent="0.35">
      <c r="A1500" t="s">
        <v>16</v>
      </c>
      <c r="B1500">
        <v>77487.91</v>
      </c>
      <c r="C1500">
        <v>1502.57</v>
      </c>
      <c r="D1500">
        <v>17571.11</v>
      </c>
      <c r="E1500">
        <f>SUM(energy_project_total_consumption__3[[#This Row],[Water]]+energy_project_total_consumption__3[[#This Row],[Gas]]+energy_project_total_consumption__3[[#This Row],[Electricity]])</f>
        <v>96561.590000000011</v>
      </c>
      <c r="F1500" t="s">
        <v>17</v>
      </c>
      <c r="G1500">
        <v>2019</v>
      </c>
      <c r="H1500" t="s">
        <v>37</v>
      </c>
      <c r="I1500" t="s">
        <v>18</v>
      </c>
      <c r="J1500" t="s">
        <v>142</v>
      </c>
      <c r="K1500">
        <v>1502.57</v>
      </c>
    </row>
    <row r="1501" spans="1:11" x14ac:dyDescent="0.35">
      <c r="A1501" t="s">
        <v>16</v>
      </c>
      <c r="B1501">
        <v>77487.91</v>
      </c>
      <c r="C1501">
        <v>1502.57</v>
      </c>
      <c r="D1501">
        <v>17571.11</v>
      </c>
      <c r="E1501">
        <f>SUM(energy_project_total_consumption__3[[#This Row],[Water]]+energy_project_total_consumption__3[[#This Row],[Gas]]+energy_project_total_consumption__3[[#This Row],[Electricity]])</f>
        <v>96561.590000000011</v>
      </c>
      <c r="F1501" t="s">
        <v>17</v>
      </c>
      <c r="G1501">
        <v>2019</v>
      </c>
      <c r="H1501" t="s">
        <v>37</v>
      </c>
      <c r="I1501" t="s">
        <v>18</v>
      </c>
      <c r="J1501" t="s">
        <v>143</v>
      </c>
      <c r="K1501">
        <v>17571.11</v>
      </c>
    </row>
    <row r="1502" spans="1:11" x14ac:dyDescent="0.35">
      <c r="A1502" t="s">
        <v>19</v>
      </c>
      <c r="B1502">
        <v>99408.63</v>
      </c>
      <c r="C1502">
        <v>1639.9</v>
      </c>
      <c r="D1502">
        <v>15380.96</v>
      </c>
      <c r="E1502">
        <f>SUM(energy_project_total_consumption__3[[#This Row],[Water]]+energy_project_total_consumption__3[[#This Row],[Gas]]+energy_project_total_consumption__3[[#This Row],[Electricity]])</f>
        <v>116429.48999999999</v>
      </c>
      <c r="F1502" t="s">
        <v>20</v>
      </c>
      <c r="G1502">
        <v>2019</v>
      </c>
      <c r="H1502" t="s">
        <v>37</v>
      </c>
      <c r="I1502" t="s">
        <v>21</v>
      </c>
      <c r="J1502" t="s">
        <v>141</v>
      </c>
      <c r="K1502">
        <v>99408.63</v>
      </c>
    </row>
    <row r="1503" spans="1:11" x14ac:dyDescent="0.35">
      <c r="A1503" t="s">
        <v>19</v>
      </c>
      <c r="B1503">
        <v>99408.63</v>
      </c>
      <c r="C1503">
        <v>1639.9</v>
      </c>
      <c r="D1503">
        <v>15380.96</v>
      </c>
      <c r="E1503">
        <f>SUM(energy_project_total_consumption__3[[#This Row],[Water]]+energy_project_total_consumption__3[[#This Row],[Gas]]+energy_project_total_consumption__3[[#This Row],[Electricity]])</f>
        <v>116429.48999999999</v>
      </c>
      <c r="F1503" t="s">
        <v>20</v>
      </c>
      <c r="G1503">
        <v>2019</v>
      </c>
      <c r="H1503" t="s">
        <v>37</v>
      </c>
      <c r="I1503" t="s">
        <v>21</v>
      </c>
      <c r="J1503" t="s">
        <v>142</v>
      </c>
      <c r="K1503">
        <v>1639.9</v>
      </c>
    </row>
    <row r="1504" spans="1:11" x14ac:dyDescent="0.35">
      <c r="A1504" t="s">
        <v>19</v>
      </c>
      <c r="B1504">
        <v>99408.63</v>
      </c>
      <c r="C1504">
        <v>1639.9</v>
      </c>
      <c r="D1504">
        <v>15380.96</v>
      </c>
      <c r="E1504">
        <f>SUM(energy_project_total_consumption__3[[#This Row],[Water]]+energy_project_total_consumption__3[[#This Row],[Gas]]+energy_project_total_consumption__3[[#This Row],[Electricity]])</f>
        <v>116429.48999999999</v>
      </c>
      <c r="F1504" t="s">
        <v>20</v>
      </c>
      <c r="G1504">
        <v>2019</v>
      </c>
      <c r="H1504" t="s">
        <v>37</v>
      </c>
      <c r="I1504" t="s">
        <v>21</v>
      </c>
      <c r="J1504" t="s">
        <v>143</v>
      </c>
      <c r="K1504">
        <v>15380.96</v>
      </c>
    </row>
    <row r="1505" spans="1:11" x14ac:dyDescent="0.35">
      <c r="A1505" t="s">
        <v>22</v>
      </c>
      <c r="B1505">
        <v>94980.9</v>
      </c>
      <c r="C1505">
        <v>1905.26</v>
      </c>
      <c r="D1505">
        <v>10162.42</v>
      </c>
      <c r="E1505">
        <f>SUM(energy_project_total_consumption__3[[#This Row],[Water]]+energy_project_total_consumption__3[[#This Row],[Gas]]+energy_project_total_consumption__3[[#This Row],[Electricity]])</f>
        <v>107048.57999999999</v>
      </c>
      <c r="F1505" t="s">
        <v>23</v>
      </c>
      <c r="G1505">
        <v>2019</v>
      </c>
      <c r="H1505" t="s">
        <v>37</v>
      </c>
      <c r="I1505" t="s">
        <v>24</v>
      </c>
      <c r="J1505" t="s">
        <v>141</v>
      </c>
      <c r="K1505">
        <v>94980.9</v>
      </c>
    </row>
    <row r="1506" spans="1:11" x14ac:dyDescent="0.35">
      <c r="A1506" t="s">
        <v>22</v>
      </c>
      <c r="B1506">
        <v>94980.9</v>
      </c>
      <c r="C1506">
        <v>1905.26</v>
      </c>
      <c r="D1506">
        <v>10162.42</v>
      </c>
      <c r="E1506">
        <f>SUM(energy_project_total_consumption__3[[#This Row],[Water]]+energy_project_total_consumption__3[[#This Row],[Gas]]+energy_project_total_consumption__3[[#This Row],[Electricity]])</f>
        <v>107048.57999999999</v>
      </c>
      <c r="F1506" t="s">
        <v>23</v>
      </c>
      <c r="G1506">
        <v>2019</v>
      </c>
      <c r="H1506" t="s">
        <v>37</v>
      </c>
      <c r="I1506" t="s">
        <v>24</v>
      </c>
      <c r="J1506" t="s">
        <v>142</v>
      </c>
      <c r="K1506">
        <v>1905.26</v>
      </c>
    </row>
    <row r="1507" spans="1:11" x14ac:dyDescent="0.35">
      <c r="A1507" t="s">
        <v>22</v>
      </c>
      <c r="B1507">
        <v>94980.9</v>
      </c>
      <c r="C1507">
        <v>1905.26</v>
      </c>
      <c r="D1507">
        <v>10162.42</v>
      </c>
      <c r="E1507">
        <f>SUM(energy_project_total_consumption__3[[#This Row],[Water]]+energy_project_total_consumption__3[[#This Row],[Gas]]+energy_project_total_consumption__3[[#This Row],[Electricity]])</f>
        <v>107048.57999999999</v>
      </c>
      <c r="F1507" t="s">
        <v>23</v>
      </c>
      <c r="G1507">
        <v>2019</v>
      </c>
      <c r="H1507" t="s">
        <v>37</v>
      </c>
      <c r="I1507" t="s">
        <v>24</v>
      </c>
      <c r="J1507" t="s">
        <v>143</v>
      </c>
      <c r="K1507">
        <v>10162.42</v>
      </c>
    </row>
    <row r="1508" spans="1:11" x14ac:dyDescent="0.35">
      <c r="A1508" t="s">
        <v>25</v>
      </c>
      <c r="B1508">
        <v>86941.67</v>
      </c>
      <c r="C1508">
        <v>1727.63</v>
      </c>
      <c r="D1508">
        <v>12611.11</v>
      </c>
      <c r="E1508">
        <f>SUM(energy_project_total_consumption__3[[#This Row],[Water]]+energy_project_total_consumption__3[[#This Row],[Gas]]+energy_project_total_consumption__3[[#This Row],[Electricity]])</f>
        <v>101280.41</v>
      </c>
      <c r="F1508" t="s">
        <v>17</v>
      </c>
      <c r="G1508">
        <v>2019</v>
      </c>
      <c r="H1508" t="s">
        <v>37</v>
      </c>
      <c r="I1508" t="s">
        <v>18</v>
      </c>
      <c r="J1508" t="s">
        <v>141</v>
      </c>
      <c r="K1508">
        <v>86941.67</v>
      </c>
    </row>
    <row r="1509" spans="1:11" x14ac:dyDescent="0.35">
      <c r="A1509" t="s">
        <v>25</v>
      </c>
      <c r="B1509">
        <v>86941.67</v>
      </c>
      <c r="C1509">
        <v>1727.63</v>
      </c>
      <c r="D1509">
        <v>12611.11</v>
      </c>
      <c r="E1509">
        <f>SUM(energy_project_total_consumption__3[[#This Row],[Water]]+energy_project_total_consumption__3[[#This Row],[Gas]]+energy_project_total_consumption__3[[#This Row],[Electricity]])</f>
        <v>101280.41</v>
      </c>
      <c r="F1509" t="s">
        <v>17</v>
      </c>
      <c r="G1509">
        <v>2019</v>
      </c>
      <c r="H1509" t="s">
        <v>37</v>
      </c>
      <c r="I1509" t="s">
        <v>18</v>
      </c>
      <c r="J1509" t="s">
        <v>142</v>
      </c>
      <c r="K1509">
        <v>1727.63</v>
      </c>
    </row>
    <row r="1510" spans="1:11" x14ac:dyDescent="0.35">
      <c r="A1510" t="s">
        <v>25</v>
      </c>
      <c r="B1510">
        <v>86941.67</v>
      </c>
      <c r="C1510">
        <v>1727.63</v>
      </c>
      <c r="D1510">
        <v>12611.11</v>
      </c>
      <c r="E1510">
        <f>SUM(energy_project_total_consumption__3[[#This Row],[Water]]+energy_project_total_consumption__3[[#This Row],[Gas]]+energy_project_total_consumption__3[[#This Row],[Electricity]])</f>
        <v>101280.41</v>
      </c>
      <c r="F1510" t="s">
        <v>17</v>
      </c>
      <c r="G1510">
        <v>2019</v>
      </c>
      <c r="H1510" t="s">
        <v>37</v>
      </c>
      <c r="I1510" t="s">
        <v>18</v>
      </c>
      <c r="J1510" t="s">
        <v>143</v>
      </c>
      <c r="K1510">
        <v>12611.11</v>
      </c>
    </row>
    <row r="1511" spans="1:11" x14ac:dyDescent="0.35">
      <c r="A1511" t="s">
        <v>26</v>
      </c>
      <c r="B1511">
        <v>142147.09</v>
      </c>
      <c r="C1511">
        <v>1690.43</v>
      </c>
      <c r="D1511">
        <v>10883.48</v>
      </c>
      <c r="E1511">
        <f>SUM(energy_project_total_consumption__3[[#This Row],[Water]]+energy_project_total_consumption__3[[#This Row],[Gas]]+energy_project_total_consumption__3[[#This Row],[Electricity]])</f>
        <v>154721</v>
      </c>
      <c r="F1511" t="s">
        <v>17</v>
      </c>
      <c r="G1511">
        <v>2019</v>
      </c>
      <c r="H1511" t="s">
        <v>37</v>
      </c>
      <c r="I1511" t="s">
        <v>18</v>
      </c>
      <c r="J1511" t="s">
        <v>141</v>
      </c>
      <c r="K1511">
        <v>142147.09</v>
      </c>
    </row>
    <row r="1512" spans="1:11" x14ac:dyDescent="0.35">
      <c r="A1512" t="s">
        <v>26</v>
      </c>
      <c r="B1512">
        <v>142147.09</v>
      </c>
      <c r="C1512">
        <v>1690.43</v>
      </c>
      <c r="D1512">
        <v>10883.48</v>
      </c>
      <c r="E1512">
        <f>SUM(energy_project_total_consumption__3[[#This Row],[Water]]+energy_project_total_consumption__3[[#This Row],[Gas]]+energy_project_total_consumption__3[[#This Row],[Electricity]])</f>
        <v>154721</v>
      </c>
      <c r="F1512" t="s">
        <v>17</v>
      </c>
      <c r="G1512">
        <v>2019</v>
      </c>
      <c r="H1512" t="s">
        <v>37</v>
      </c>
      <c r="I1512" t="s">
        <v>18</v>
      </c>
      <c r="J1512" t="s">
        <v>142</v>
      </c>
      <c r="K1512">
        <v>1690.43</v>
      </c>
    </row>
    <row r="1513" spans="1:11" x14ac:dyDescent="0.35">
      <c r="A1513" t="s">
        <v>26</v>
      </c>
      <c r="B1513">
        <v>142147.09</v>
      </c>
      <c r="C1513">
        <v>1690.43</v>
      </c>
      <c r="D1513">
        <v>10883.48</v>
      </c>
      <c r="E1513">
        <f>SUM(energy_project_total_consumption__3[[#This Row],[Water]]+energy_project_total_consumption__3[[#This Row],[Gas]]+energy_project_total_consumption__3[[#This Row],[Electricity]])</f>
        <v>154721</v>
      </c>
      <c r="F1513" t="s">
        <v>17</v>
      </c>
      <c r="G1513">
        <v>2019</v>
      </c>
      <c r="H1513" t="s">
        <v>37</v>
      </c>
      <c r="I1513" t="s">
        <v>18</v>
      </c>
      <c r="J1513" t="s">
        <v>143</v>
      </c>
      <c r="K1513">
        <v>10883.48</v>
      </c>
    </row>
    <row r="1514" spans="1:11" x14ac:dyDescent="0.35">
      <c r="A1514" t="s">
        <v>27</v>
      </c>
      <c r="B1514">
        <v>102255.67</v>
      </c>
      <c r="C1514">
        <v>1720.5</v>
      </c>
      <c r="D1514">
        <v>17463.849999999999</v>
      </c>
      <c r="E1514">
        <f>SUM(energy_project_total_consumption__3[[#This Row],[Water]]+energy_project_total_consumption__3[[#This Row],[Gas]]+energy_project_total_consumption__3[[#This Row],[Electricity]])</f>
        <v>121440.01999999999</v>
      </c>
      <c r="F1514" t="s">
        <v>14</v>
      </c>
      <c r="G1514">
        <v>2019</v>
      </c>
      <c r="H1514" t="s">
        <v>37</v>
      </c>
      <c r="I1514" t="s">
        <v>15</v>
      </c>
      <c r="J1514" t="s">
        <v>141</v>
      </c>
      <c r="K1514">
        <v>102255.67</v>
      </c>
    </row>
    <row r="1515" spans="1:11" x14ac:dyDescent="0.35">
      <c r="A1515" t="s">
        <v>27</v>
      </c>
      <c r="B1515">
        <v>102255.67</v>
      </c>
      <c r="C1515">
        <v>1720.5</v>
      </c>
      <c r="D1515">
        <v>17463.849999999999</v>
      </c>
      <c r="E1515">
        <f>SUM(energy_project_total_consumption__3[[#This Row],[Water]]+energy_project_total_consumption__3[[#This Row],[Gas]]+energy_project_total_consumption__3[[#This Row],[Electricity]])</f>
        <v>121440.01999999999</v>
      </c>
      <c r="F1515" t="s">
        <v>14</v>
      </c>
      <c r="G1515">
        <v>2019</v>
      </c>
      <c r="H1515" t="s">
        <v>37</v>
      </c>
      <c r="I1515" t="s">
        <v>15</v>
      </c>
      <c r="J1515" t="s">
        <v>142</v>
      </c>
      <c r="K1515">
        <v>1720.5</v>
      </c>
    </row>
    <row r="1516" spans="1:11" x14ac:dyDescent="0.35">
      <c r="A1516" t="s">
        <v>27</v>
      </c>
      <c r="B1516">
        <v>102255.67</v>
      </c>
      <c r="C1516">
        <v>1720.5</v>
      </c>
      <c r="D1516">
        <v>17463.849999999999</v>
      </c>
      <c r="E1516">
        <f>SUM(energy_project_total_consumption__3[[#This Row],[Water]]+energy_project_total_consumption__3[[#This Row],[Gas]]+energy_project_total_consumption__3[[#This Row],[Electricity]])</f>
        <v>121440.01999999999</v>
      </c>
      <c r="F1516" t="s">
        <v>14</v>
      </c>
      <c r="G1516">
        <v>2019</v>
      </c>
      <c r="H1516" t="s">
        <v>37</v>
      </c>
      <c r="I1516" t="s">
        <v>15</v>
      </c>
      <c r="J1516" t="s">
        <v>143</v>
      </c>
      <c r="K1516">
        <v>17463.849999999999</v>
      </c>
    </row>
    <row r="1517" spans="1:11" x14ac:dyDescent="0.35">
      <c r="A1517" t="s">
        <v>28</v>
      </c>
      <c r="B1517">
        <v>105498.89</v>
      </c>
      <c r="C1517">
        <v>2267.65</v>
      </c>
      <c r="D1517">
        <v>11604.54</v>
      </c>
      <c r="E1517">
        <f>SUM(energy_project_total_consumption__3[[#This Row],[Water]]+energy_project_total_consumption__3[[#This Row],[Gas]]+energy_project_total_consumption__3[[#This Row],[Electricity]])</f>
        <v>119371.07999999999</v>
      </c>
      <c r="F1517" t="s">
        <v>14</v>
      </c>
      <c r="G1517">
        <v>2019</v>
      </c>
      <c r="H1517" t="s">
        <v>37</v>
      </c>
      <c r="I1517" t="s">
        <v>15</v>
      </c>
      <c r="J1517" t="s">
        <v>141</v>
      </c>
      <c r="K1517">
        <v>105498.89</v>
      </c>
    </row>
    <row r="1518" spans="1:11" x14ac:dyDescent="0.35">
      <c r="A1518" t="s">
        <v>28</v>
      </c>
      <c r="B1518">
        <v>105498.89</v>
      </c>
      <c r="C1518">
        <v>2267.65</v>
      </c>
      <c r="D1518">
        <v>11604.54</v>
      </c>
      <c r="E1518">
        <f>SUM(energy_project_total_consumption__3[[#This Row],[Water]]+energy_project_total_consumption__3[[#This Row],[Gas]]+energy_project_total_consumption__3[[#This Row],[Electricity]])</f>
        <v>119371.07999999999</v>
      </c>
      <c r="F1518" t="s">
        <v>14</v>
      </c>
      <c r="G1518">
        <v>2019</v>
      </c>
      <c r="H1518" t="s">
        <v>37</v>
      </c>
      <c r="I1518" t="s">
        <v>15</v>
      </c>
      <c r="J1518" t="s">
        <v>142</v>
      </c>
      <c r="K1518">
        <v>2267.65</v>
      </c>
    </row>
    <row r="1519" spans="1:11" x14ac:dyDescent="0.35">
      <c r="A1519" t="s">
        <v>28</v>
      </c>
      <c r="B1519">
        <v>105498.89</v>
      </c>
      <c r="C1519">
        <v>2267.65</v>
      </c>
      <c r="D1519">
        <v>11604.54</v>
      </c>
      <c r="E1519">
        <f>SUM(energy_project_total_consumption__3[[#This Row],[Water]]+energy_project_total_consumption__3[[#This Row],[Gas]]+energy_project_total_consumption__3[[#This Row],[Electricity]])</f>
        <v>119371.07999999999</v>
      </c>
      <c r="F1519" t="s">
        <v>14</v>
      </c>
      <c r="G1519">
        <v>2019</v>
      </c>
      <c r="H1519" t="s">
        <v>37</v>
      </c>
      <c r="I1519" t="s">
        <v>15</v>
      </c>
      <c r="J1519" t="s">
        <v>143</v>
      </c>
      <c r="K1519">
        <v>11604.54</v>
      </c>
    </row>
    <row r="1520" spans="1:11" x14ac:dyDescent="0.35">
      <c r="A1520" t="s">
        <v>8</v>
      </c>
      <c r="B1520">
        <v>120855.05</v>
      </c>
      <c r="C1520">
        <v>2038.56</v>
      </c>
      <c r="D1520">
        <v>11550.6</v>
      </c>
      <c r="E1520">
        <f>SUM(energy_project_total_consumption__3[[#This Row],[Water]]+energy_project_total_consumption__3[[#This Row],[Gas]]+energy_project_total_consumption__3[[#This Row],[Electricity]])</f>
        <v>134444.21</v>
      </c>
      <c r="F1520" t="s">
        <v>9</v>
      </c>
      <c r="G1520">
        <v>2019</v>
      </c>
      <c r="H1520" t="s">
        <v>38</v>
      </c>
      <c r="I1520" t="s">
        <v>9</v>
      </c>
      <c r="J1520" t="s">
        <v>141</v>
      </c>
      <c r="K1520">
        <v>120855.05</v>
      </c>
    </row>
    <row r="1521" spans="1:11" x14ac:dyDescent="0.35">
      <c r="A1521" t="s">
        <v>8</v>
      </c>
      <c r="B1521">
        <v>120855.05</v>
      </c>
      <c r="C1521">
        <v>2038.56</v>
      </c>
      <c r="D1521">
        <v>11550.6</v>
      </c>
      <c r="E1521">
        <f>SUM(energy_project_total_consumption__3[[#This Row],[Water]]+energy_project_total_consumption__3[[#This Row],[Gas]]+energy_project_total_consumption__3[[#This Row],[Electricity]])</f>
        <v>134444.21</v>
      </c>
      <c r="F1521" t="s">
        <v>9</v>
      </c>
      <c r="G1521">
        <v>2019</v>
      </c>
      <c r="H1521" t="s">
        <v>38</v>
      </c>
      <c r="I1521" t="s">
        <v>9</v>
      </c>
      <c r="J1521" t="s">
        <v>142</v>
      </c>
      <c r="K1521">
        <v>2038.56</v>
      </c>
    </row>
    <row r="1522" spans="1:11" x14ac:dyDescent="0.35">
      <c r="A1522" t="s">
        <v>8</v>
      </c>
      <c r="B1522">
        <v>120855.05</v>
      </c>
      <c r="C1522">
        <v>2038.56</v>
      </c>
      <c r="D1522">
        <v>11550.6</v>
      </c>
      <c r="E1522">
        <f>SUM(energy_project_total_consumption__3[[#This Row],[Water]]+energy_project_total_consumption__3[[#This Row],[Gas]]+energy_project_total_consumption__3[[#This Row],[Electricity]])</f>
        <v>134444.21</v>
      </c>
      <c r="F1522" t="s">
        <v>9</v>
      </c>
      <c r="G1522">
        <v>2019</v>
      </c>
      <c r="H1522" t="s">
        <v>38</v>
      </c>
      <c r="I1522" t="s">
        <v>9</v>
      </c>
      <c r="J1522" t="s">
        <v>143</v>
      </c>
      <c r="K1522">
        <v>11550.6</v>
      </c>
    </row>
    <row r="1523" spans="1:11" x14ac:dyDescent="0.35">
      <c r="A1523" t="s">
        <v>11</v>
      </c>
      <c r="B1523">
        <v>105108.29</v>
      </c>
      <c r="C1523">
        <v>1447.7</v>
      </c>
      <c r="D1523">
        <v>13656.74</v>
      </c>
      <c r="E1523">
        <f>SUM(energy_project_total_consumption__3[[#This Row],[Water]]+energy_project_total_consumption__3[[#This Row],[Gas]]+energy_project_total_consumption__3[[#This Row],[Electricity]])</f>
        <v>120212.73</v>
      </c>
      <c r="F1523" t="s">
        <v>9</v>
      </c>
      <c r="G1523">
        <v>2019</v>
      </c>
      <c r="H1523" t="s">
        <v>38</v>
      </c>
      <c r="I1523" t="s">
        <v>9</v>
      </c>
      <c r="J1523" t="s">
        <v>141</v>
      </c>
      <c r="K1523">
        <v>105108.29</v>
      </c>
    </row>
    <row r="1524" spans="1:11" x14ac:dyDescent="0.35">
      <c r="A1524" t="s">
        <v>11</v>
      </c>
      <c r="B1524">
        <v>105108.29</v>
      </c>
      <c r="C1524">
        <v>1447.7</v>
      </c>
      <c r="D1524">
        <v>13656.74</v>
      </c>
      <c r="E1524">
        <f>SUM(energy_project_total_consumption__3[[#This Row],[Water]]+energy_project_total_consumption__3[[#This Row],[Gas]]+energy_project_total_consumption__3[[#This Row],[Electricity]])</f>
        <v>120212.73</v>
      </c>
      <c r="F1524" t="s">
        <v>9</v>
      </c>
      <c r="G1524">
        <v>2019</v>
      </c>
      <c r="H1524" t="s">
        <v>38</v>
      </c>
      <c r="I1524" t="s">
        <v>9</v>
      </c>
      <c r="J1524" t="s">
        <v>142</v>
      </c>
      <c r="K1524">
        <v>1447.7</v>
      </c>
    </row>
    <row r="1525" spans="1:11" x14ac:dyDescent="0.35">
      <c r="A1525" t="s">
        <v>11</v>
      </c>
      <c r="B1525">
        <v>105108.29</v>
      </c>
      <c r="C1525">
        <v>1447.7</v>
      </c>
      <c r="D1525">
        <v>13656.74</v>
      </c>
      <c r="E1525">
        <f>SUM(energy_project_total_consumption__3[[#This Row],[Water]]+energy_project_total_consumption__3[[#This Row],[Gas]]+energy_project_total_consumption__3[[#This Row],[Electricity]])</f>
        <v>120212.73</v>
      </c>
      <c r="F1525" t="s">
        <v>9</v>
      </c>
      <c r="G1525">
        <v>2019</v>
      </c>
      <c r="H1525" t="s">
        <v>38</v>
      </c>
      <c r="I1525" t="s">
        <v>9</v>
      </c>
      <c r="J1525" t="s">
        <v>143</v>
      </c>
      <c r="K1525">
        <v>13656.74</v>
      </c>
    </row>
    <row r="1526" spans="1:11" x14ac:dyDescent="0.35">
      <c r="A1526" t="s">
        <v>12</v>
      </c>
      <c r="B1526">
        <v>80279.149999999994</v>
      </c>
      <c r="C1526">
        <v>2158.5300000000002</v>
      </c>
      <c r="D1526">
        <v>18318.21</v>
      </c>
      <c r="E1526">
        <f>SUM(energy_project_total_consumption__3[[#This Row],[Water]]+energy_project_total_consumption__3[[#This Row],[Gas]]+energy_project_total_consumption__3[[#This Row],[Electricity]])</f>
        <v>100755.88999999998</v>
      </c>
      <c r="F1526" t="s">
        <v>9</v>
      </c>
      <c r="G1526">
        <v>2019</v>
      </c>
      <c r="H1526" t="s">
        <v>38</v>
      </c>
      <c r="I1526" t="s">
        <v>9</v>
      </c>
      <c r="J1526" t="s">
        <v>141</v>
      </c>
      <c r="K1526">
        <v>80279.149999999994</v>
      </c>
    </row>
    <row r="1527" spans="1:11" x14ac:dyDescent="0.35">
      <c r="A1527" t="s">
        <v>12</v>
      </c>
      <c r="B1527">
        <v>80279.149999999994</v>
      </c>
      <c r="C1527">
        <v>2158.5300000000002</v>
      </c>
      <c r="D1527">
        <v>18318.21</v>
      </c>
      <c r="E1527">
        <f>SUM(energy_project_total_consumption__3[[#This Row],[Water]]+energy_project_total_consumption__3[[#This Row],[Gas]]+energy_project_total_consumption__3[[#This Row],[Electricity]])</f>
        <v>100755.88999999998</v>
      </c>
      <c r="F1527" t="s">
        <v>9</v>
      </c>
      <c r="G1527">
        <v>2019</v>
      </c>
      <c r="H1527" t="s">
        <v>38</v>
      </c>
      <c r="I1527" t="s">
        <v>9</v>
      </c>
      <c r="J1527" t="s">
        <v>142</v>
      </c>
      <c r="K1527">
        <v>2158.5300000000002</v>
      </c>
    </row>
    <row r="1528" spans="1:11" x14ac:dyDescent="0.35">
      <c r="A1528" t="s">
        <v>12</v>
      </c>
      <c r="B1528">
        <v>80279.149999999994</v>
      </c>
      <c r="C1528">
        <v>2158.5300000000002</v>
      </c>
      <c r="D1528">
        <v>18318.21</v>
      </c>
      <c r="E1528">
        <f>SUM(energy_project_total_consumption__3[[#This Row],[Water]]+energy_project_total_consumption__3[[#This Row],[Gas]]+energy_project_total_consumption__3[[#This Row],[Electricity]])</f>
        <v>100755.88999999998</v>
      </c>
      <c r="F1528" t="s">
        <v>9</v>
      </c>
      <c r="G1528">
        <v>2019</v>
      </c>
      <c r="H1528" t="s">
        <v>38</v>
      </c>
      <c r="I1528" t="s">
        <v>9</v>
      </c>
      <c r="J1528" t="s">
        <v>143</v>
      </c>
      <c r="K1528">
        <v>18318.21</v>
      </c>
    </row>
    <row r="1529" spans="1:11" x14ac:dyDescent="0.35">
      <c r="A1529" t="s">
        <v>13</v>
      </c>
      <c r="B1529">
        <v>73255.48</v>
      </c>
      <c r="C1529">
        <v>1732.9</v>
      </c>
      <c r="D1529">
        <v>15670.5</v>
      </c>
      <c r="E1529">
        <f>SUM(energy_project_total_consumption__3[[#This Row],[Water]]+energy_project_total_consumption__3[[#This Row],[Gas]]+energy_project_total_consumption__3[[#This Row],[Electricity]])</f>
        <v>90658.87999999999</v>
      </c>
      <c r="F1529" t="s">
        <v>14</v>
      </c>
      <c r="G1529">
        <v>2019</v>
      </c>
      <c r="H1529" t="s">
        <v>38</v>
      </c>
      <c r="I1529" t="s">
        <v>15</v>
      </c>
      <c r="J1529" t="s">
        <v>141</v>
      </c>
      <c r="K1529">
        <v>73255.48</v>
      </c>
    </row>
    <row r="1530" spans="1:11" x14ac:dyDescent="0.35">
      <c r="A1530" t="s">
        <v>13</v>
      </c>
      <c r="B1530">
        <v>73255.48</v>
      </c>
      <c r="C1530">
        <v>1732.9</v>
      </c>
      <c r="D1530">
        <v>15670.5</v>
      </c>
      <c r="E1530">
        <f>SUM(energy_project_total_consumption__3[[#This Row],[Water]]+energy_project_total_consumption__3[[#This Row],[Gas]]+energy_project_total_consumption__3[[#This Row],[Electricity]])</f>
        <v>90658.87999999999</v>
      </c>
      <c r="F1530" t="s">
        <v>14</v>
      </c>
      <c r="G1530">
        <v>2019</v>
      </c>
      <c r="H1530" t="s">
        <v>38</v>
      </c>
      <c r="I1530" t="s">
        <v>15</v>
      </c>
      <c r="J1530" t="s">
        <v>142</v>
      </c>
      <c r="K1530">
        <v>1732.9</v>
      </c>
    </row>
    <row r="1531" spans="1:11" x14ac:dyDescent="0.35">
      <c r="A1531" t="s">
        <v>13</v>
      </c>
      <c r="B1531">
        <v>73255.48</v>
      </c>
      <c r="C1531">
        <v>1732.9</v>
      </c>
      <c r="D1531">
        <v>15670.5</v>
      </c>
      <c r="E1531">
        <f>SUM(energy_project_total_consumption__3[[#This Row],[Water]]+energy_project_total_consumption__3[[#This Row],[Gas]]+energy_project_total_consumption__3[[#This Row],[Electricity]])</f>
        <v>90658.87999999999</v>
      </c>
      <c r="F1531" t="s">
        <v>14</v>
      </c>
      <c r="G1531">
        <v>2019</v>
      </c>
      <c r="H1531" t="s">
        <v>38</v>
      </c>
      <c r="I1531" t="s">
        <v>15</v>
      </c>
      <c r="J1531" t="s">
        <v>143</v>
      </c>
      <c r="K1531">
        <v>15670.5</v>
      </c>
    </row>
    <row r="1532" spans="1:11" x14ac:dyDescent="0.35">
      <c r="A1532" t="s">
        <v>16</v>
      </c>
      <c r="B1532">
        <v>141615.75</v>
      </c>
      <c r="C1532">
        <v>1632.77</v>
      </c>
      <c r="D1532">
        <v>18082.919999999998</v>
      </c>
      <c r="E1532">
        <f>SUM(energy_project_total_consumption__3[[#This Row],[Water]]+energy_project_total_consumption__3[[#This Row],[Gas]]+energy_project_total_consumption__3[[#This Row],[Electricity]])</f>
        <v>161331.44</v>
      </c>
      <c r="F1532" t="s">
        <v>17</v>
      </c>
      <c r="G1532">
        <v>2019</v>
      </c>
      <c r="H1532" t="s">
        <v>38</v>
      </c>
      <c r="I1532" t="s">
        <v>18</v>
      </c>
      <c r="J1532" t="s">
        <v>141</v>
      </c>
      <c r="K1532">
        <v>141615.75</v>
      </c>
    </row>
    <row r="1533" spans="1:11" x14ac:dyDescent="0.35">
      <c r="A1533" t="s">
        <v>16</v>
      </c>
      <c r="B1533">
        <v>141615.75</v>
      </c>
      <c r="C1533">
        <v>1632.77</v>
      </c>
      <c r="D1533">
        <v>18082.919999999998</v>
      </c>
      <c r="E1533">
        <f>SUM(energy_project_total_consumption__3[[#This Row],[Water]]+energy_project_total_consumption__3[[#This Row],[Gas]]+energy_project_total_consumption__3[[#This Row],[Electricity]])</f>
        <v>161331.44</v>
      </c>
      <c r="F1533" t="s">
        <v>17</v>
      </c>
      <c r="G1533">
        <v>2019</v>
      </c>
      <c r="H1533" t="s">
        <v>38</v>
      </c>
      <c r="I1533" t="s">
        <v>18</v>
      </c>
      <c r="J1533" t="s">
        <v>142</v>
      </c>
      <c r="K1533">
        <v>1632.77</v>
      </c>
    </row>
    <row r="1534" spans="1:11" x14ac:dyDescent="0.35">
      <c r="A1534" t="s">
        <v>16</v>
      </c>
      <c r="B1534">
        <v>141615.75</v>
      </c>
      <c r="C1534">
        <v>1632.77</v>
      </c>
      <c r="D1534">
        <v>18082.919999999998</v>
      </c>
      <c r="E1534">
        <f>SUM(energy_project_total_consumption__3[[#This Row],[Water]]+energy_project_total_consumption__3[[#This Row],[Gas]]+energy_project_total_consumption__3[[#This Row],[Electricity]])</f>
        <v>161331.44</v>
      </c>
      <c r="F1534" t="s">
        <v>17</v>
      </c>
      <c r="G1534">
        <v>2019</v>
      </c>
      <c r="H1534" t="s">
        <v>38</v>
      </c>
      <c r="I1534" t="s">
        <v>18</v>
      </c>
      <c r="J1534" t="s">
        <v>143</v>
      </c>
      <c r="K1534">
        <v>18082.919999999998</v>
      </c>
    </row>
    <row r="1535" spans="1:11" x14ac:dyDescent="0.35">
      <c r="A1535" t="s">
        <v>19</v>
      </c>
      <c r="B1535">
        <v>94414.22</v>
      </c>
      <c r="C1535">
        <v>1658.81</v>
      </c>
      <c r="D1535">
        <v>16012.12</v>
      </c>
      <c r="E1535">
        <f>SUM(energy_project_total_consumption__3[[#This Row],[Water]]+energy_project_total_consumption__3[[#This Row],[Gas]]+energy_project_total_consumption__3[[#This Row],[Electricity]])</f>
        <v>112085.15</v>
      </c>
      <c r="F1535" t="s">
        <v>20</v>
      </c>
      <c r="G1535">
        <v>2019</v>
      </c>
      <c r="H1535" t="s">
        <v>38</v>
      </c>
      <c r="I1535" t="s">
        <v>21</v>
      </c>
      <c r="J1535" t="s">
        <v>141</v>
      </c>
      <c r="K1535">
        <v>94414.22</v>
      </c>
    </row>
    <row r="1536" spans="1:11" x14ac:dyDescent="0.35">
      <c r="A1536" t="s">
        <v>19</v>
      </c>
      <c r="B1536">
        <v>94414.22</v>
      </c>
      <c r="C1536">
        <v>1658.81</v>
      </c>
      <c r="D1536">
        <v>16012.12</v>
      </c>
      <c r="E1536">
        <f>SUM(energy_project_total_consumption__3[[#This Row],[Water]]+energy_project_total_consumption__3[[#This Row],[Gas]]+energy_project_total_consumption__3[[#This Row],[Electricity]])</f>
        <v>112085.15</v>
      </c>
      <c r="F1536" t="s">
        <v>20</v>
      </c>
      <c r="G1536">
        <v>2019</v>
      </c>
      <c r="H1536" t="s">
        <v>38</v>
      </c>
      <c r="I1536" t="s">
        <v>21</v>
      </c>
      <c r="J1536" t="s">
        <v>142</v>
      </c>
      <c r="K1536">
        <v>1658.81</v>
      </c>
    </row>
    <row r="1537" spans="1:11" x14ac:dyDescent="0.35">
      <c r="A1537" t="s">
        <v>19</v>
      </c>
      <c r="B1537">
        <v>94414.22</v>
      </c>
      <c r="C1537">
        <v>1658.81</v>
      </c>
      <c r="D1537">
        <v>16012.12</v>
      </c>
      <c r="E1537">
        <f>SUM(energy_project_total_consumption__3[[#This Row],[Water]]+energy_project_total_consumption__3[[#This Row],[Gas]]+energy_project_total_consumption__3[[#This Row],[Electricity]])</f>
        <v>112085.15</v>
      </c>
      <c r="F1537" t="s">
        <v>20</v>
      </c>
      <c r="G1537">
        <v>2019</v>
      </c>
      <c r="H1537" t="s">
        <v>38</v>
      </c>
      <c r="I1537" t="s">
        <v>21</v>
      </c>
      <c r="J1537" t="s">
        <v>143</v>
      </c>
      <c r="K1537">
        <v>16012.12</v>
      </c>
    </row>
    <row r="1538" spans="1:11" x14ac:dyDescent="0.35">
      <c r="A1538" t="s">
        <v>22</v>
      </c>
      <c r="B1538">
        <v>77719.17</v>
      </c>
      <c r="C1538">
        <v>1493.89</v>
      </c>
      <c r="D1538">
        <v>10029.120000000001</v>
      </c>
      <c r="E1538">
        <f>SUM(energy_project_total_consumption__3[[#This Row],[Water]]+energy_project_total_consumption__3[[#This Row],[Gas]]+energy_project_total_consumption__3[[#This Row],[Electricity]])</f>
        <v>89242.18</v>
      </c>
      <c r="F1538" t="s">
        <v>23</v>
      </c>
      <c r="G1538">
        <v>2019</v>
      </c>
      <c r="H1538" t="s">
        <v>38</v>
      </c>
      <c r="I1538" t="s">
        <v>24</v>
      </c>
      <c r="J1538" t="s">
        <v>141</v>
      </c>
      <c r="K1538">
        <v>77719.17</v>
      </c>
    </row>
    <row r="1539" spans="1:11" x14ac:dyDescent="0.35">
      <c r="A1539" t="s">
        <v>22</v>
      </c>
      <c r="B1539">
        <v>77719.17</v>
      </c>
      <c r="C1539">
        <v>1493.89</v>
      </c>
      <c r="D1539">
        <v>10029.120000000001</v>
      </c>
      <c r="E1539">
        <f>SUM(energy_project_total_consumption__3[[#This Row],[Water]]+energy_project_total_consumption__3[[#This Row],[Gas]]+energy_project_total_consumption__3[[#This Row],[Electricity]])</f>
        <v>89242.18</v>
      </c>
      <c r="F1539" t="s">
        <v>23</v>
      </c>
      <c r="G1539">
        <v>2019</v>
      </c>
      <c r="H1539" t="s">
        <v>38</v>
      </c>
      <c r="I1539" t="s">
        <v>24</v>
      </c>
      <c r="J1539" t="s">
        <v>142</v>
      </c>
      <c r="K1539">
        <v>1493.89</v>
      </c>
    </row>
    <row r="1540" spans="1:11" x14ac:dyDescent="0.35">
      <c r="A1540" t="s">
        <v>22</v>
      </c>
      <c r="B1540">
        <v>77719.17</v>
      </c>
      <c r="C1540">
        <v>1493.89</v>
      </c>
      <c r="D1540">
        <v>10029.120000000001</v>
      </c>
      <c r="E1540">
        <f>SUM(energy_project_total_consumption__3[[#This Row],[Water]]+energy_project_total_consumption__3[[#This Row],[Gas]]+energy_project_total_consumption__3[[#This Row],[Electricity]])</f>
        <v>89242.18</v>
      </c>
      <c r="F1540" t="s">
        <v>23</v>
      </c>
      <c r="G1540">
        <v>2019</v>
      </c>
      <c r="H1540" t="s">
        <v>38</v>
      </c>
      <c r="I1540" t="s">
        <v>24</v>
      </c>
      <c r="J1540" t="s">
        <v>143</v>
      </c>
      <c r="K1540">
        <v>10029.120000000001</v>
      </c>
    </row>
    <row r="1541" spans="1:11" x14ac:dyDescent="0.35">
      <c r="A1541" t="s">
        <v>25</v>
      </c>
      <c r="B1541">
        <v>71464.3</v>
      </c>
      <c r="C1541">
        <v>1600.22</v>
      </c>
      <c r="D1541">
        <v>10475.83</v>
      </c>
      <c r="E1541">
        <f>SUM(energy_project_total_consumption__3[[#This Row],[Water]]+energy_project_total_consumption__3[[#This Row],[Gas]]+energy_project_total_consumption__3[[#This Row],[Electricity]])</f>
        <v>83540.350000000006</v>
      </c>
      <c r="F1541" t="s">
        <v>17</v>
      </c>
      <c r="G1541">
        <v>2019</v>
      </c>
      <c r="H1541" t="s">
        <v>38</v>
      </c>
      <c r="I1541" t="s">
        <v>18</v>
      </c>
      <c r="J1541" t="s">
        <v>141</v>
      </c>
      <c r="K1541">
        <v>71464.3</v>
      </c>
    </row>
    <row r="1542" spans="1:11" x14ac:dyDescent="0.35">
      <c r="A1542" t="s">
        <v>25</v>
      </c>
      <c r="B1542">
        <v>71464.3</v>
      </c>
      <c r="C1542">
        <v>1600.22</v>
      </c>
      <c r="D1542">
        <v>10475.83</v>
      </c>
      <c r="E1542">
        <f>SUM(energy_project_total_consumption__3[[#This Row],[Water]]+energy_project_total_consumption__3[[#This Row],[Gas]]+energy_project_total_consumption__3[[#This Row],[Electricity]])</f>
        <v>83540.350000000006</v>
      </c>
      <c r="F1542" t="s">
        <v>17</v>
      </c>
      <c r="G1542">
        <v>2019</v>
      </c>
      <c r="H1542" t="s">
        <v>38</v>
      </c>
      <c r="I1542" t="s">
        <v>18</v>
      </c>
      <c r="J1542" t="s">
        <v>142</v>
      </c>
      <c r="K1542">
        <v>1600.22</v>
      </c>
    </row>
    <row r="1543" spans="1:11" x14ac:dyDescent="0.35">
      <c r="A1543" t="s">
        <v>25</v>
      </c>
      <c r="B1543">
        <v>71464.3</v>
      </c>
      <c r="C1543">
        <v>1600.22</v>
      </c>
      <c r="D1543">
        <v>10475.83</v>
      </c>
      <c r="E1543">
        <f>SUM(energy_project_total_consumption__3[[#This Row],[Water]]+energy_project_total_consumption__3[[#This Row],[Gas]]+energy_project_total_consumption__3[[#This Row],[Electricity]])</f>
        <v>83540.350000000006</v>
      </c>
      <c r="F1543" t="s">
        <v>17</v>
      </c>
      <c r="G1543">
        <v>2019</v>
      </c>
      <c r="H1543" t="s">
        <v>38</v>
      </c>
      <c r="I1543" t="s">
        <v>18</v>
      </c>
      <c r="J1543" t="s">
        <v>143</v>
      </c>
      <c r="K1543">
        <v>10475.83</v>
      </c>
    </row>
    <row r="1544" spans="1:11" x14ac:dyDescent="0.35">
      <c r="A1544" t="s">
        <v>26</v>
      </c>
      <c r="B1544">
        <v>90703.52</v>
      </c>
      <c r="C1544">
        <v>2202.5500000000002</v>
      </c>
      <c r="D1544">
        <v>18020.919999999998</v>
      </c>
      <c r="E1544">
        <f>SUM(energy_project_total_consumption__3[[#This Row],[Water]]+energy_project_total_consumption__3[[#This Row],[Gas]]+energy_project_total_consumption__3[[#This Row],[Electricity]])</f>
        <v>110926.99</v>
      </c>
      <c r="F1544" t="s">
        <v>17</v>
      </c>
      <c r="G1544">
        <v>2019</v>
      </c>
      <c r="H1544" t="s">
        <v>38</v>
      </c>
      <c r="I1544" t="s">
        <v>18</v>
      </c>
      <c r="J1544" t="s">
        <v>141</v>
      </c>
      <c r="K1544">
        <v>90703.52</v>
      </c>
    </row>
    <row r="1545" spans="1:11" x14ac:dyDescent="0.35">
      <c r="A1545" t="s">
        <v>26</v>
      </c>
      <c r="B1545">
        <v>90703.52</v>
      </c>
      <c r="C1545">
        <v>2202.5500000000002</v>
      </c>
      <c r="D1545">
        <v>18020.919999999998</v>
      </c>
      <c r="E1545">
        <f>SUM(energy_project_total_consumption__3[[#This Row],[Water]]+energy_project_total_consumption__3[[#This Row],[Gas]]+energy_project_total_consumption__3[[#This Row],[Electricity]])</f>
        <v>110926.99</v>
      </c>
      <c r="F1545" t="s">
        <v>17</v>
      </c>
      <c r="G1545">
        <v>2019</v>
      </c>
      <c r="H1545" t="s">
        <v>38</v>
      </c>
      <c r="I1545" t="s">
        <v>18</v>
      </c>
      <c r="J1545" t="s">
        <v>142</v>
      </c>
      <c r="K1545">
        <v>2202.5500000000002</v>
      </c>
    </row>
    <row r="1546" spans="1:11" x14ac:dyDescent="0.35">
      <c r="A1546" t="s">
        <v>26</v>
      </c>
      <c r="B1546">
        <v>90703.52</v>
      </c>
      <c r="C1546">
        <v>2202.5500000000002</v>
      </c>
      <c r="D1546">
        <v>18020.919999999998</v>
      </c>
      <c r="E1546">
        <f>SUM(energy_project_total_consumption__3[[#This Row],[Water]]+energy_project_total_consumption__3[[#This Row],[Gas]]+energy_project_total_consumption__3[[#This Row],[Electricity]])</f>
        <v>110926.99</v>
      </c>
      <c r="F1546" t="s">
        <v>17</v>
      </c>
      <c r="G1546">
        <v>2019</v>
      </c>
      <c r="H1546" t="s">
        <v>38</v>
      </c>
      <c r="I1546" t="s">
        <v>18</v>
      </c>
      <c r="J1546" t="s">
        <v>143</v>
      </c>
      <c r="K1546">
        <v>18020.919999999998</v>
      </c>
    </row>
    <row r="1547" spans="1:11" x14ac:dyDescent="0.35">
      <c r="A1547" t="s">
        <v>27</v>
      </c>
      <c r="B1547">
        <v>154559.79999999999</v>
      </c>
      <c r="C1547">
        <v>1976.87</v>
      </c>
      <c r="D1547">
        <v>14463.36</v>
      </c>
      <c r="E1547">
        <f>SUM(energy_project_total_consumption__3[[#This Row],[Water]]+energy_project_total_consumption__3[[#This Row],[Gas]]+energy_project_total_consumption__3[[#This Row],[Electricity]])</f>
        <v>171000.02999999997</v>
      </c>
      <c r="F1547" t="s">
        <v>14</v>
      </c>
      <c r="G1547">
        <v>2019</v>
      </c>
      <c r="H1547" t="s">
        <v>38</v>
      </c>
      <c r="I1547" t="s">
        <v>15</v>
      </c>
      <c r="J1547" t="s">
        <v>141</v>
      </c>
      <c r="K1547">
        <v>154559.79999999999</v>
      </c>
    </row>
    <row r="1548" spans="1:11" x14ac:dyDescent="0.35">
      <c r="A1548" t="s">
        <v>27</v>
      </c>
      <c r="B1548">
        <v>154559.79999999999</v>
      </c>
      <c r="C1548">
        <v>1976.87</v>
      </c>
      <c r="D1548">
        <v>14463.36</v>
      </c>
      <c r="E1548">
        <f>SUM(energy_project_total_consumption__3[[#This Row],[Water]]+energy_project_total_consumption__3[[#This Row],[Gas]]+energy_project_total_consumption__3[[#This Row],[Electricity]])</f>
        <v>171000.02999999997</v>
      </c>
      <c r="F1548" t="s">
        <v>14</v>
      </c>
      <c r="G1548">
        <v>2019</v>
      </c>
      <c r="H1548" t="s">
        <v>38</v>
      </c>
      <c r="I1548" t="s">
        <v>15</v>
      </c>
      <c r="J1548" t="s">
        <v>142</v>
      </c>
      <c r="K1548">
        <v>1976.87</v>
      </c>
    </row>
    <row r="1549" spans="1:11" x14ac:dyDescent="0.35">
      <c r="A1549" t="s">
        <v>27</v>
      </c>
      <c r="B1549">
        <v>154559.79999999999</v>
      </c>
      <c r="C1549">
        <v>1976.87</v>
      </c>
      <c r="D1549">
        <v>14463.36</v>
      </c>
      <c r="E1549">
        <f>SUM(energy_project_total_consumption__3[[#This Row],[Water]]+energy_project_total_consumption__3[[#This Row],[Gas]]+energy_project_total_consumption__3[[#This Row],[Electricity]])</f>
        <v>171000.02999999997</v>
      </c>
      <c r="F1549" t="s">
        <v>14</v>
      </c>
      <c r="G1549">
        <v>2019</v>
      </c>
      <c r="H1549" t="s">
        <v>38</v>
      </c>
      <c r="I1549" t="s">
        <v>15</v>
      </c>
      <c r="J1549" t="s">
        <v>143</v>
      </c>
      <c r="K1549">
        <v>14463.36</v>
      </c>
    </row>
    <row r="1550" spans="1:11" x14ac:dyDescent="0.35">
      <c r="A1550" t="s">
        <v>28</v>
      </c>
      <c r="B1550">
        <v>123725.96</v>
      </c>
      <c r="C1550">
        <v>2177.44</v>
      </c>
      <c r="D1550">
        <v>10987.33</v>
      </c>
      <c r="E1550">
        <f>SUM(energy_project_total_consumption__3[[#This Row],[Water]]+energy_project_total_consumption__3[[#This Row],[Gas]]+energy_project_total_consumption__3[[#This Row],[Electricity]])</f>
        <v>136890.73000000001</v>
      </c>
      <c r="F1550" t="s">
        <v>14</v>
      </c>
      <c r="G1550">
        <v>2019</v>
      </c>
      <c r="H1550" t="s">
        <v>38</v>
      </c>
      <c r="I1550" t="s">
        <v>15</v>
      </c>
      <c r="J1550" t="s">
        <v>141</v>
      </c>
      <c r="K1550">
        <v>123725.96</v>
      </c>
    </row>
    <row r="1551" spans="1:11" x14ac:dyDescent="0.35">
      <c r="A1551" t="s">
        <v>28</v>
      </c>
      <c r="B1551">
        <v>123725.96</v>
      </c>
      <c r="C1551">
        <v>2177.44</v>
      </c>
      <c r="D1551">
        <v>10987.33</v>
      </c>
      <c r="E1551">
        <f>SUM(energy_project_total_consumption__3[[#This Row],[Water]]+energy_project_total_consumption__3[[#This Row],[Gas]]+energy_project_total_consumption__3[[#This Row],[Electricity]])</f>
        <v>136890.73000000001</v>
      </c>
      <c r="F1551" t="s">
        <v>14</v>
      </c>
      <c r="G1551">
        <v>2019</v>
      </c>
      <c r="H1551" t="s">
        <v>38</v>
      </c>
      <c r="I1551" t="s">
        <v>15</v>
      </c>
      <c r="J1551" t="s">
        <v>142</v>
      </c>
      <c r="K1551">
        <v>2177.44</v>
      </c>
    </row>
    <row r="1552" spans="1:11" x14ac:dyDescent="0.35">
      <c r="A1552" t="s">
        <v>28</v>
      </c>
      <c r="B1552">
        <v>123725.96</v>
      </c>
      <c r="C1552">
        <v>2177.44</v>
      </c>
      <c r="D1552">
        <v>10987.33</v>
      </c>
      <c r="E1552">
        <f>SUM(energy_project_total_consumption__3[[#This Row],[Water]]+energy_project_total_consumption__3[[#This Row],[Gas]]+energy_project_total_consumption__3[[#This Row],[Electricity]])</f>
        <v>136890.73000000001</v>
      </c>
      <c r="F1552" t="s">
        <v>14</v>
      </c>
      <c r="G1552">
        <v>2019</v>
      </c>
      <c r="H1552" t="s">
        <v>38</v>
      </c>
      <c r="I1552" t="s">
        <v>15</v>
      </c>
      <c r="J1552" t="s">
        <v>143</v>
      </c>
      <c r="K1552">
        <v>10987.33</v>
      </c>
    </row>
    <row r="1553" spans="1:11" x14ac:dyDescent="0.35">
      <c r="A1553" t="s">
        <v>8</v>
      </c>
      <c r="B1553">
        <v>69130.62</v>
      </c>
      <c r="C1553">
        <v>1682.99</v>
      </c>
      <c r="D1553">
        <v>13110.52</v>
      </c>
      <c r="E1553">
        <f>SUM(energy_project_total_consumption__3[[#This Row],[Water]]+energy_project_total_consumption__3[[#This Row],[Gas]]+energy_project_total_consumption__3[[#This Row],[Electricity]])</f>
        <v>83924.13</v>
      </c>
      <c r="F1553" t="s">
        <v>9</v>
      </c>
      <c r="G1553">
        <v>2019</v>
      </c>
      <c r="H1553" t="s">
        <v>39</v>
      </c>
      <c r="I1553" t="s">
        <v>9</v>
      </c>
      <c r="J1553" t="s">
        <v>141</v>
      </c>
      <c r="K1553">
        <v>69130.62</v>
      </c>
    </row>
    <row r="1554" spans="1:11" x14ac:dyDescent="0.35">
      <c r="A1554" t="s">
        <v>8</v>
      </c>
      <c r="B1554">
        <v>69130.62</v>
      </c>
      <c r="C1554">
        <v>1682.99</v>
      </c>
      <c r="D1554">
        <v>13110.52</v>
      </c>
      <c r="E1554">
        <f>SUM(energy_project_total_consumption__3[[#This Row],[Water]]+energy_project_total_consumption__3[[#This Row],[Gas]]+energy_project_total_consumption__3[[#This Row],[Electricity]])</f>
        <v>83924.13</v>
      </c>
      <c r="F1554" t="s">
        <v>9</v>
      </c>
      <c r="G1554">
        <v>2019</v>
      </c>
      <c r="H1554" t="s">
        <v>39</v>
      </c>
      <c r="I1554" t="s">
        <v>9</v>
      </c>
      <c r="J1554" t="s">
        <v>142</v>
      </c>
      <c r="K1554">
        <v>1682.99</v>
      </c>
    </row>
    <row r="1555" spans="1:11" x14ac:dyDescent="0.35">
      <c r="A1555" t="s">
        <v>8</v>
      </c>
      <c r="B1555">
        <v>69130.62</v>
      </c>
      <c r="C1555">
        <v>1682.99</v>
      </c>
      <c r="D1555">
        <v>13110.52</v>
      </c>
      <c r="E1555">
        <f>SUM(energy_project_total_consumption__3[[#This Row],[Water]]+energy_project_total_consumption__3[[#This Row],[Gas]]+energy_project_total_consumption__3[[#This Row],[Electricity]])</f>
        <v>83924.13</v>
      </c>
      <c r="F1555" t="s">
        <v>9</v>
      </c>
      <c r="G1555">
        <v>2019</v>
      </c>
      <c r="H1555" t="s">
        <v>39</v>
      </c>
      <c r="I1555" t="s">
        <v>9</v>
      </c>
      <c r="J1555" t="s">
        <v>143</v>
      </c>
      <c r="K1555">
        <v>13110.52</v>
      </c>
    </row>
    <row r="1556" spans="1:11" x14ac:dyDescent="0.35">
      <c r="A1556" t="s">
        <v>11</v>
      </c>
      <c r="B1556">
        <v>98671.45</v>
      </c>
      <c r="C1556">
        <v>1546.59</v>
      </c>
      <c r="D1556">
        <v>17963.57</v>
      </c>
      <c r="E1556">
        <f>SUM(energy_project_total_consumption__3[[#This Row],[Water]]+energy_project_total_consumption__3[[#This Row],[Gas]]+energy_project_total_consumption__3[[#This Row],[Electricity]])</f>
        <v>118181.60999999999</v>
      </c>
      <c r="F1556" t="s">
        <v>9</v>
      </c>
      <c r="G1556">
        <v>2019</v>
      </c>
      <c r="H1556" t="s">
        <v>39</v>
      </c>
      <c r="I1556" t="s">
        <v>9</v>
      </c>
      <c r="J1556" t="s">
        <v>141</v>
      </c>
      <c r="K1556">
        <v>98671.45</v>
      </c>
    </row>
    <row r="1557" spans="1:11" x14ac:dyDescent="0.35">
      <c r="A1557" t="s">
        <v>11</v>
      </c>
      <c r="B1557">
        <v>98671.45</v>
      </c>
      <c r="C1557">
        <v>1546.59</v>
      </c>
      <c r="D1557">
        <v>17963.57</v>
      </c>
      <c r="E1557">
        <f>SUM(energy_project_total_consumption__3[[#This Row],[Water]]+energy_project_total_consumption__3[[#This Row],[Gas]]+energy_project_total_consumption__3[[#This Row],[Electricity]])</f>
        <v>118181.60999999999</v>
      </c>
      <c r="F1557" t="s">
        <v>9</v>
      </c>
      <c r="G1557">
        <v>2019</v>
      </c>
      <c r="H1557" t="s">
        <v>39</v>
      </c>
      <c r="I1557" t="s">
        <v>9</v>
      </c>
      <c r="J1557" t="s">
        <v>142</v>
      </c>
      <c r="K1557">
        <v>1546.59</v>
      </c>
    </row>
    <row r="1558" spans="1:11" x14ac:dyDescent="0.35">
      <c r="A1558" t="s">
        <v>11</v>
      </c>
      <c r="B1558">
        <v>98671.45</v>
      </c>
      <c r="C1558">
        <v>1546.59</v>
      </c>
      <c r="D1558">
        <v>17963.57</v>
      </c>
      <c r="E1558">
        <f>SUM(energy_project_total_consumption__3[[#This Row],[Water]]+energy_project_total_consumption__3[[#This Row],[Gas]]+energy_project_total_consumption__3[[#This Row],[Electricity]])</f>
        <v>118181.60999999999</v>
      </c>
      <c r="F1558" t="s">
        <v>9</v>
      </c>
      <c r="G1558">
        <v>2019</v>
      </c>
      <c r="H1558" t="s">
        <v>39</v>
      </c>
      <c r="I1558" t="s">
        <v>9</v>
      </c>
      <c r="J1558" t="s">
        <v>143</v>
      </c>
      <c r="K1558">
        <v>17963.57</v>
      </c>
    </row>
    <row r="1559" spans="1:11" x14ac:dyDescent="0.35">
      <c r="A1559" t="s">
        <v>12</v>
      </c>
      <c r="B1559">
        <v>97348.37</v>
      </c>
      <c r="C1559">
        <v>1559.61</v>
      </c>
      <c r="D1559">
        <v>15817.13</v>
      </c>
      <c r="E1559">
        <f>SUM(energy_project_total_consumption__3[[#This Row],[Water]]+energy_project_total_consumption__3[[#This Row],[Gas]]+energy_project_total_consumption__3[[#This Row],[Electricity]])</f>
        <v>114725.11</v>
      </c>
      <c r="F1559" t="s">
        <v>9</v>
      </c>
      <c r="G1559">
        <v>2019</v>
      </c>
      <c r="H1559" t="s">
        <v>39</v>
      </c>
      <c r="I1559" t="s">
        <v>9</v>
      </c>
      <c r="J1559" t="s">
        <v>141</v>
      </c>
      <c r="K1559">
        <v>97348.37</v>
      </c>
    </row>
    <row r="1560" spans="1:11" x14ac:dyDescent="0.35">
      <c r="A1560" t="s">
        <v>12</v>
      </c>
      <c r="B1560">
        <v>97348.37</v>
      </c>
      <c r="C1560">
        <v>1559.61</v>
      </c>
      <c r="D1560">
        <v>15817.13</v>
      </c>
      <c r="E1560">
        <f>SUM(energy_project_total_consumption__3[[#This Row],[Water]]+energy_project_total_consumption__3[[#This Row],[Gas]]+energy_project_total_consumption__3[[#This Row],[Electricity]])</f>
        <v>114725.11</v>
      </c>
      <c r="F1560" t="s">
        <v>9</v>
      </c>
      <c r="G1560">
        <v>2019</v>
      </c>
      <c r="H1560" t="s">
        <v>39</v>
      </c>
      <c r="I1560" t="s">
        <v>9</v>
      </c>
      <c r="J1560" t="s">
        <v>142</v>
      </c>
      <c r="K1560">
        <v>1559.61</v>
      </c>
    </row>
    <row r="1561" spans="1:11" x14ac:dyDescent="0.35">
      <c r="A1561" t="s">
        <v>12</v>
      </c>
      <c r="B1561">
        <v>97348.37</v>
      </c>
      <c r="C1561">
        <v>1559.61</v>
      </c>
      <c r="D1561">
        <v>15817.13</v>
      </c>
      <c r="E1561">
        <f>SUM(energy_project_total_consumption__3[[#This Row],[Water]]+energy_project_total_consumption__3[[#This Row],[Gas]]+energy_project_total_consumption__3[[#This Row],[Electricity]])</f>
        <v>114725.11</v>
      </c>
      <c r="F1561" t="s">
        <v>9</v>
      </c>
      <c r="G1561">
        <v>2019</v>
      </c>
      <c r="H1561" t="s">
        <v>39</v>
      </c>
      <c r="I1561" t="s">
        <v>9</v>
      </c>
      <c r="J1561" t="s">
        <v>143</v>
      </c>
      <c r="K1561">
        <v>15817.13</v>
      </c>
    </row>
    <row r="1562" spans="1:11" x14ac:dyDescent="0.35">
      <c r="A1562" t="s">
        <v>13</v>
      </c>
      <c r="B1562">
        <v>155463.14000000001</v>
      </c>
      <c r="C1562">
        <v>1798.93</v>
      </c>
      <c r="D1562">
        <v>14251.94</v>
      </c>
      <c r="E1562">
        <f>SUM(energy_project_total_consumption__3[[#This Row],[Water]]+energy_project_total_consumption__3[[#This Row],[Gas]]+energy_project_total_consumption__3[[#This Row],[Electricity]])</f>
        <v>171514.01</v>
      </c>
      <c r="F1562" t="s">
        <v>14</v>
      </c>
      <c r="G1562">
        <v>2019</v>
      </c>
      <c r="H1562" t="s">
        <v>39</v>
      </c>
      <c r="I1562" t="s">
        <v>15</v>
      </c>
      <c r="J1562" t="s">
        <v>141</v>
      </c>
      <c r="K1562">
        <v>155463.14000000001</v>
      </c>
    </row>
    <row r="1563" spans="1:11" x14ac:dyDescent="0.35">
      <c r="A1563" t="s">
        <v>13</v>
      </c>
      <c r="B1563">
        <v>155463.14000000001</v>
      </c>
      <c r="C1563">
        <v>1798.93</v>
      </c>
      <c r="D1563">
        <v>14251.94</v>
      </c>
      <c r="E1563">
        <f>SUM(energy_project_total_consumption__3[[#This Row],[Water]]+energy_project_total_consumption__3[[#This Row],[Gas]]+energy_project_total_consumption__3[[#This Row],[Electricity]])</f>
        <v>171514.01</v>
      </c>
      <c r="F1563" t="s">
        <v>14</v>
      </c>
      <c r="G1563">
        <v>2019</v>
      </c>
      <c r="H1563" t="s">
        <v>39</v>
      </c>
      <c r="I1563" t="s">
        <v>15</v>
      </c>
      <c r="J1563" t="s">
        <v>142</v>
      </c>
      <c r="K1563">
        <v>1798.93</v>
      </c>
    </row>
    <row r="1564" spans="1:11" x14ac:dyDescent="0.35">
      <c r="A1564" t="s">
        <v>13</v>
      </c>
      <c r="B1564">
        <v>155463.14000000001</v>
      </c>
      <c r="C1564">
        <v>1798.93</v>
      </c>
      <c r="D1564">
        <v>14251.94</v>
      </c>
      <c r="E1564">
        <f>SUM(energy_project_total_consumption__3[[#This Row],[Water]]+energy_project_total_consumption__3[[#This Row],[Gas]]+energy_project_total_consumption__3[[#This Row],[Electricity]])</f>
        <v>171514.01</v>
      </c>
      <c r="F1564" t="s">
        <v>14</v>
      </c>
      <c r="G1564">
        <v>2019</v>
      </c>
      <c r="H1564" t="s">
        <v>39</v>
      </c>
      <c r="I1564" t="s">
        <v>15</v>
      </c>
      <c r="J1564" t="s">
        <v>143</v>
      </c>
      <c r="K1564">
        <v>14251.94</v>
      </c>
    </row>
    <row r="1565" spans="1:11" x14ac:dyDescent="0.35">
      <c r="A1565" t="s">
        <v>16</v>
      </c>
      <c r="B1565">
        <v>111615.19</v>
      </c>
      <c r="C1565">
        <v>2247.5</v>
      </c>
      <c r="D1565">
        <v>15014.54</v>
      </c>
      <c r="E1565">
        <f>SUM(energy_project_total_consumption__3[[#This Row],[Water]]+energy_project_total_consumption__3[[#This Row],[Gas]]+energy_project_total_consumption__3[[#This Row],[Electricity]])</f>
        <v>128877.23000000001</v>
      </c>
      <c r="F1565" t="s">
        <v>17</v>
      </c>
      <c r="G1565">
        <v>2019</v>
      </c>
      <c r="H1565" t="s">
        <v>39</v>
      </c>
      <c r="I1565" t="s">
        <v>18</v>
      </c>
      <c r="J1565" t="s">
        <v>141</v>
      </c>
      <c r="K1565">
        <v>111615.19</v>
      </c>
    </row>
    <row r="1566" spans="1:11" x14ac:dyDescent="0.35">
      <c r="A1566" t="s">
        <v>16</v>
      </c>
      <c r="B1566">
        <v>111615.19</v>
      </c>
      <c r="C1566">
        <v>2247.5</v>
      </c>
      <c r="D1566">
        <v>15014.54</v>
      </c>
      <c r="E1566">
        <f>SUM(energy_project_total_consumption__3[[#This Row],[Water]]+energy_project_total_consumption__3[[#This Row],[Gas]]+energy_project_total_consumption__3[[#This Row],[Electricity]])</f>
        <v>128877.23000000001</v>
      </c>
      <c r="F1566" t="s">
        <v>17</v>
      </c>
      <c r="G1566">
        <v>2019</v>
      </c>
      <c r="H1566" t="s">
        <v>39</v>
      </c>
      <c r="I1566" t="s">
        <v>18</v>
      </c>
      <c r="J1566" t="s">
        <v>142</v>
      </c>
      <c r="K1566">
        <v>2247.5</v>
      </c>
    </row>
    <row r="1567" spans="1:11" x14ac:dyDescent="0.35">
      <c r="A1567" t="s">
        <v>16</v>
      </c>
      <c r="B1567">
        <v>111615.19</v>
      </c>
      <c r="C1567">
        <v>2247.5</v>
      </c>
      <c r="D1567">
        <v>15014.54</v>
      </c>
      <c r="E1567">
        <f>SUM(energy_project_total_consumption__3[[#This Row],[Water]]+energy_project_total_consumption__3[[#This Row],[Gas]]+energy_project_total_consumption__3[[#This Row],[Electricity]])</f>
        <v>128877.23000000001</v>
      </c>
      <c r="F1567" t="s">
        <v>17</v>
      </c>
      <c r="G1567">
        <v>2019</v>
      </c>
      <c r="H1567" t="s">
        <v>39</v>
      </c>
      <c r="I1567" t="s">
        <v>18</v>
      </c>
      <c r="J1567" t="s">
        <v>143</v>
      </c>
      <c r="K1567">
        <v>15014.54</v>
      </c>
    </row>
    <row r="1568" spans="1:11" x14ac:dyDescent="0.35">
      <c r="A1568" t="s">
        <v>19</v>
      </c>
      <c r="B1568">
        <v>104742.49</v>
      </c>
      <c r="C1568">
        <v>1515.59</v>
      </c>
      <c r="D1568">
        <v>11969.41</v>
      </c>
      <c r="E1568">
        <f>SUM(energy_project_total_consumption__3[[#This Row],[Water]]+energy_project_total_consumption__3[[#This Row],[Gas]]+energy_project_total_consumption__3[[#This Row],[Electricity]])</f>
        <v>118227.49</v>
      </c>
      <c r="F1568" t="s">
        <v>20</v>
      </c>
      <c r="G1568">
        <v>2019</v>
      </c>
      <c r="H1568" t="s">
        <v>39</v>
      </c>
      <c r="I1568" t="s">
        <v>21</v>
      </c>
      <c r="J1568" t="s">
        <v>141</v>
      </c>
      <c r="K1568">
        <v>104742.49</v>
      </c>
    </row>
    <row r="1569" spans="1:11" x14ac:dyDescent="0.35">
      <c r="A1569" t="s">
        <v>19</v>
      </c>
      <c r="B1569">
        <v>104742.49</v>
      </c>
      <c r="C1569">
        <v>1515.59</v>
      </c>
      <c r="D1569">
        <v>11969.41</v>
      </c>
      <c r="E1569">
        <f>SUM(energy_project_total_consumption__3[[#This Row],[Water]]+energy_project_total_consumption__3[[#This Row],[Gas]]+energy_project_total_consumption__3[[#This Row],[Electricity]])</f>
        <v>118227.49</v>
      </c>
      <c r="F1569" t="s">
        <v>20</v>
      </c>
      <c r="G1569">
        <v>2019</v>
      </c>
      <c r="H1569" t="s">
        <v>39</v>
      </c>
      <c r="I1569" t="s">
        <v>21</v>
      </c>
      <c r="J1569" t="s">
        <v>142</v>
      </c>
      <c r="K1569">
        <v>1515.59</v>
      </c>
    </row>
    <row r="1570" spans="1:11" x14ac:dyDescent="0.35">
      <c r="A1570" t="s">
        <v>19</v>
      </c>
      <c r="B1570">
        <v>104742.49</v>
      </c>
      <c r="C1570">
        <v>1515.59</v>
      </c>
      <c r="D1570">
        <v>11969.41</v>
      </c>
      <c r="E1570">
        <f>SUM(energy_project_total_consumption__3[[#This Row],[Water]]+energy_project_total_consumption__3[[#This Row],[Gas]]+energy_project_total_consumption__3[[#This Row],[Electricity]])</f>
        <v>118227.49</v>
      </c>
      <c r="F1570" t="s">
        <v>20</v>
      </c>
      <c r="G1570">
        <v>2019</v>
      </c>
      <c r="H1570" t="s">
        <v>39</v>
      </c>
      <c r="I1570" t="s">
        <v>21</v>
      </c>
      <c r="J1570" t="s">
        <v>143</v>
      </c>
      <c r="K1570">
        <v>11969.41</v>
      </c>
    </row>
    <row r="1571" spans="1:11" x14ac:dyDescent="0.35">
      <c r="A1571" t="s">
        <v>22</v>
      </c>
      <c r="B1571">
        <v>91808.67</v>
      </c>
      <c r="C1571">
        <v>1528.61</v>
      </c>
      <c r="D1571">
        <v>10520.78</v>
      </c>
      <c r="E1571">
        <f>SUM(energy_project_total_consumption__3[[#This Row],[Water]]+energy_project_total_consumption__3[[#This Row],[Gas]]+energy_project_total_consumption__3[[#This Row],[Electricity]])</f>
        <v>103858.06</v>
      </c>
      <c r="F1571" t="s">
        <v>23</v>
      </c>
      <c r="G1571">
        <v>2019</v>
      </c>
      <c r="H1571" t="s">
        <v>39</v>
      </c>
      <c r="I1571" t="s">
        <v>24</v>
      </c>
      <c r="J1571" t="s">
        <v>141</v>
      </c>
      <c r="K1571">
        <v>91808.67</v>
      </c>
    </row>
    <row r="1572" spans="1:11" x14ac:dyDescent="0.35">
      <c r="A1572" t="s">
        <v>22</v>
      </c>
      <c r="B1572">
        <v>91808.67</v>
      </c>
      <c r="C1572">
        <v>1528.61</v>
      </c>
      <c r="D1572">
        <v>10520.78</v>
      </c>
      <c r="E1572">
        <f>SUM(energy_project_total_consumption__3[[#This Row],[Water]]+energy_project_total_consumption__3[[#This Row],[Gas]]+energy_project_total_consumption__3[[#This Row],[Electricity]])</f>
        <v>103858.06</v>
      </c>
      <c r="F1572" t="s">
        <v>23</v>
      </c>
      <c r="G1572">
        <v>2019</v>
      </c>
      <c r="H1572" t="s">
        <v>39</v>
      </c>
      <c r="I1572" t="s">
        <v>24</v>
      </c>
      <c r="J1572" t="s">
        <v>142</v>
      </c>
      <c r="K1572">
        <v>1528.61</v>
      </c>
    </row>
    <row r="1573" spans="1:11" x14ac:dyDescent="0.35">
      <c r="A1573" t="s">
        <v>22</v>
      </c>
      <c r="B1573">
        <v>91808.67</v>
      </c>
      <c r="C1573">
        <v>1528.61</v>
      </c>
      <c r="D1573">
        <v>10520.78</v>
      </c>
      <c r="E1573">
        <f>SUM(energy_project_total_consumption__3[[#This Row],[Water]]+energy_project_total_consumption__3[[#This Row],[Gas]]+energy_project_total_consumption__3[[#This Row],[Electricity]])</f>
        <v>103858.06</v>
      </c>
      <c r="F1573" t="s">
        <v>23</v>
      </c>
      <c r="G1573">
        <v>2019</v>
      </c>
      <c r="H1573" t="s">
        <v>39</v>
      </c>
      <c r="I1573" t="s">
        <v>24</v>
      </c>
      <c r="J1573" t="s">
        <v>143</v>
      </c>
      <c r="K1573">
        <v>10520.78</v>
      </c>
    </row>
    <row r="1574" spans="1:11" x14ac:dyDescent="0.35">
      <c r="A1574" t="s">
        <v>25</v>
      </c>
      <c r="B1574">
        <v>99010.28</v>
      </c>
      <c r="C1574">
        <v>1471.88</v>
      </c>
      <c r="D1574">
        <v>11502.86</v>
      </c>
      <c r="E1574">
        <f>SUM(energy_project_total_consumption__3[[#This Row],[Water]]+energy_project_total_consumption__3[[#This Row],[Gas]]+energy_project_total_consumption__3[[#This Row],[Electricity]])</f>
        <v>111985.02</v>
      </c>
      <c r="F1574" t="s">
        <v>17</v>
      </c>
      <c r="G1574">
        <v>2019</v>
      </c>
      <c r="H1574" t="s">
        <v>39</v>
      </c>
      <c r="I1574" t="s">
        <v>18</v>
      </c>
      <c r="J1574" t="s">
        <v>141</v>
      </c>
      <c r="K1574">
        <v>99010.28</v>
      </c>
    </row>
    <row r="1575" spans="1:11" x14ac:dyDescent="0.35">
      <c r="A1575" t="s">
        <v>25</v>
      </c>
      <c r="B1575">
        <v>99010.28</v>
      </c>
      <c r="C1575">
        <v>1471.88</v>
      </c>
      <c r="D1575">
        <v>11502.86</v>
      </c>
      <c r="E1575">
        <f>SUM(energy_project_total_consumption__3[[#This Row],[Water]]+energy_project_total_consumption__3[[#This Row],[Gas]]+energy_project_total_consumption__3[[#This Row],[Electricity]])</f>
        <v>111985.02</v>
      </c>
      <c r="F1575" t="s">
        <v>17</v>
      </c>
      <c r="G1575">
        <v>2019</v>
      </c>
      <c r="H1575" t="s">
        <v>39</v>
      </c>
      <c r="I1575" t="s">
        <v>18</v>
      </c>
      <c r="J1575" t="s">
        <v>142</v>
      </c>
      <c r="K1575">
        <v>1471.88</v>
      </c>
    </row>
    <row r="1576" spans="1:11" x14ac:dyDescent="0.35">
      <c r="A1576" t="s">
        <v>25</v>
      </c>
      <c r="B1576">
        <v>99010.28</v>
      </c>
      <c r="C1576">
        <v>1471.88</v>
      </c>
      <c r="D1576">
        <v>11502.86</v>
      </c>
      <c r="E1576">
        <f>SUM(energy_project_total_consumption__3[[#This Row],[Water]]+energy_project_total_consumption__3[[#This Row],[Gas]]+energy_project_total_consumption__3[[#This Row],[Electricity]])</f>
        <v>111985.02</v>
      </c>
      <c r="F1576" t="s">
        <v>17</v>
      </c>
      <c r="G1576">
        <v>2019</v>
      </c>
      <c r="H1576" t="s">
        <v>39</v>
      </c>
      <c r="I1576" t="s">
        <v>18</v>
      </c>
      <c r="J1576" t="s">
        <v>143</v>
      </c>
      <c r="K1576">
        <v>11502.86</v>
      </c>
    </row>
    <row r="1577" spans="1:11" x14ac:dyDescent="0.35">
      <c r="A1577" t="s">
        <v>26</v>
      </c>
      <c r="B1577">
        <v>78078.460000000006</v>
      </c>
      <c r="C1577">
        <v>1831.79</v>
      </c>
      <c r="D1577">
        <v>14594.49</v>
      </c>
      <c r="E1577">
        <f>SUM(energy_project_total_consumption__3[[#This Row],[Water]]+energy_project_total_consumption__3[[#This Row],[Gas]]+energy_project_total_consumption__3[[#This Row],[Electricity]])</f>
        <v>94504.74</v>
      </c>
      <c r="F1577" t="s">
        <v>17</v>
      </c>
      <c r="G1577">
        <v>2019</v>
      </c>
      <c r="H1577" t="s">
        <v>39</v>
      </c>
      <c r="I1577" t="s">
        <v>18</v>
      </c>
      <c r="J1577" t="s">
        <v>141</v>
      </c>
      <c r="K1577">
        <v>78078.460000000006</v>
      </c>
    </row>
    <row r="1578" spans="1:11" x14ac:dyDescent="0.35">
      <c r="A1578" t="s">
        <v>26</v>
      </c>
      <c r="B1578">
        <v>78078.460000000006</v>
      </c>
      <c r="C1578">
        <v>1831.79</v>
      </c>
      <c r="D1578">
        <v>14594.49</v>
      </c>
      <c r="E1578">
        <f>SUM(energy_project_total_consumption__3[[#This Row],[Water]]+energy_project_total_consumption__3[[#This Row],[Gas]]+energy_project_total_consumption__3[[#This Row],[Electricity]])</f>
        <v>94504.74</v>
      </c>
      <c r="F1578" t="s">
        <v>17</v>
      </c>
      <c r="G1578">
        <v>2019</v>
      </c>
      <c r="H1578" t="s">
        <v>39</v>
      </c>
      <c r="I1578" t="s">
        <v>18</v>
      </c>
      <c r="J1578" t="s">
        <v>142</v>
      </c>
      <c r="K1578">
        <v>1831.79</v>
      </c>
    </row>
    <row r="1579" spans="1:11" x14ac:dyDescent="0.35">
      <c r="A1579" t="s">
        <v>26</v>
      </c>
      <c r="B1579">
        <v>78078.460000000006</v>
      </c>
      <c r="C1579">
        <v>1831.79</v>
      </c>
      <c r="D1579">
        <v>14594.49</v>
      </c>
      <c r="E1579">
        <f>SUM(energy_project_total_consumption__3[[#This Row],[Water]]+energy_project_total_consumption__3[[#This Row],[Gas]]+energy_project_total_consumption__3[[#This Row],[Electricity]])</f>
        <v>94504.74</v>
      </c>
      <c r="F1579" t="s">
        <v>17</v>
      </c>
      <c r="G1579">
        <v>2019</v>
      </c>
      <c r="H1579" t="s">
        <v>39</v>
      </c>
      <c r="I1579" t="s">
        <v>18</v>
      </c>
      <c r="J1579" t="s">
        <v>143</v>
      </c>
      <c r="K1579">
        <v>14594.49</v>
      </c>
    </row>
    <row r="1580" spans="1:11" x14ac:dyDescent="0.35">
      <c r="A1580" t="s">
        <v>27</v>
      </c>
      <c r="B1580">
        <v>86958.1</v>
      </c>
      <c r="C1580">
        <v>1702.52</v>
      </c>
      <c r="D1580">
        <v>14921.54</v>
      </c>
      <c r="E1580">
        <f>SUM(energy_project_total_consumption__3[[#This Row],[Water]]+energy_project_total_consumption__3[[#This Row],[Gas]]+energy_project_total_consumption__3[[#This Row],[Electricity]])</f>
        <v>103582.16</v>
      </c>
      <c r="F1580" t="s">
        <v>14</v>
      </c>
      <c r="G1580">
        <v>2019</v>
      </c>
      <c r="H1580" t="s">
        <v>39</v>
      </c>
      <c r="I1580" t="s">
        <v>15</v>
      </c>
      <c r="J1580" t="s">
        <v>141</v>
      </c>
      <c r="K1580">
        <v>86958.1</v>
      </c>
    </row>
    <row r="1581" spans="1:11" x14ac:dyDescent="0.35">
      <c r="A1581" t="s">
        <v>27</v>
      </c>
      <c r="B1581">
        <v>86958.1</v>
      </c>
      <c r="C1581">
        <v>1702.52</v>
      </c>
      <c r="D1581">
        <v>14921.54</v>
      </c>
      <c r="E1581">
        <f>SUM(energy_project_total_consumption__3[[#This Row],[Water]]+energy_project_total_consumption__3[[#This Row],[Gas]]+energy_project_total_consumption__3[[#This Row],[Electricity]])</f>
        <v>103582.16</v>
      </c>
      <c r="F1581" t="s">
        <v>14</v>
      </c>
      <c r="G1581">
        <v>2019</v>
      </c>
      <c r="H1581" t="s">
        <v>39</v>
      </c>
      <c r="I1581" t="s">
        <v>15</v>
      </c>
      <c r="J1581" t="s">
        <v>142</v>
      </c>
      <c r="K1581">
        <v>1702.52</v>
      </c>
    </row>
    <row r="1582" spans="1:11" x14ac:dyDescent="0.35">
      <c r="A1582" t="s">
        <v>27</v>
      </c>
      <c r="B1582">
        <v>86958.1</v>
      </c>
      <c r="C1582">
        <v>1702.52</v>
      </c>
      <c r="D1582">
        <v>14921.54</v>
      </c>
      <c r="E1582">
        <f>SUM(energy_project_total_consumption__3[[#This Row],[Water]]+energy_project_total_consumption__3[[#This Row],[Gas]]+energy_project_total_consumption__3[[#This Row],[Electricity]])</f>
        <v>103582.16</v>
      </c>
      <c r="F1582" t="s">
        <v>14</v>
      </c>
      <c r="G1582">
        <v>2019</v>
      </c>
      <c r="H1582" t="s">
        <v>39</v>
      </c>
      <c r="I1582" t="s">
        <v>15</v>
      </c>
      <c r="J1582" t="s">
        <v>143</v>
      </c>
      <c r="K1582">
        <v>14921.54</v>
      </c>
    </row>
    <row r="1583" spans="1:11" x14ac:dyDescent="0.35">
      <c r="A1583" t="s">
        <v>28</v>
      </c>
      <c r="B1583">
        <v>137417.42000000001</v>
      </c>
      <c r="C1583">
        <v>1739.1</v>
      </c>
      <c r="D1583">
        <v>13028.37</v>
      </c>
      <c r="E1583">
        <f>SUM(energy_project_total_consumption__3[[#This Row],[Water]]+energy_project_total_consumption__3[[#This Row],[Gas]]+energy_project_total_consumption__3[[#This Row],[Electricity]])</f>
        <v>152184.89000000001</v>
      </c>
      <c r="F1583" t="s">
        <v>14</v>
      </c>
      <c r="G1583">
        <v>2019</v>
      </c>
      <c r="H1583" t="s">
        <v>39</v>
      </c>
      <c r="I1583" t="s">
        <v>15</v>
      </c>
      <c r="J1583" t="s">
        <v>141</v>
      </c>
      <c r="K1583">
        <v>137417.42000000001</v>
      </c>
    </row>
    <row r="1584" spans="1:11" x14ac:dyDescent="0.35">
      <c r="A1584" t="s">
        <v>28</v>
      </c>
      <c r="B1584">
        <v>137417.42000000001</v>
      </c>
      <c r="C1584">
        <v>1739.1</v>
      </c>
      <c r="D1584">
        <v>13028.37</v>
      </c>
      <c r="E1584">
        <f>SUM(energy_project_total_consumption__3[[#This Row],[Water]]+energy_project_total_consumption__3[[#This Row],[Gas]]+energy_project_total_consumption__3[[#This Row],[Electricity]])</f>
        <v>152184.89000000001</v>
      </c>
      <c r="F1584" t="s">
        <v>14</v>
      </c>
      <c r="G1584">
        <v>2019</v>
      </c>
      <c r="H1584" t="s">
        <v>39</v>
      </c>
      <c r="I1584" t="s">
        <v>15</v>
      </c>
      <c r="J1584" t="s">
        <v>142</v>
      </c>
      <c r="K1584">
        <v>1739.1</v>
      </c>
    </row>
    <row r="1585" spans="1:11" x14ac:dyDescent="0.35">
      <c r="A1585" t="s">
        <v>28</v>
      </c>
      <c r="B1585">
        <v>137417.42000000001</v>
      </c>
      <c r="C1585">
        <v>1739.1</v>
      </c>
      <c r="D1585">
        <v>13028.37</v>
      </c>
      <c r="E1585">
        <f>SUM(energy_project_total_consumption__3[[#This Row],[Water]]+energy_project_total_consumption__3[[#This Row],[Gas]]+energy_project_total_consumption__3[[#This Row],[Electricity]])</f>
        <v>152184.89000000001</v>
      </c>
      <c r="F1585" t="s">
        <v>14</v>
      </c>
      <c r="G1585">
        <v>2019</v>
      </c>
      <c r="H1585" t="s">
        <v>39</v>
      </c>
      <c r="I1585" t="s">
        <v>15</v>
      </c>
      <c r="J1585" t="s">
        <v>143</v>
      </c>
      <c r="K1585">
        <v>13028.37</v>
      </c>
    </row>
    <row r="1586" spans="1:11" x14ac:dyDescent="0.35">
      <c r="B1586">
        <f>SUM(B2:B1585)</f>
        <v>173208154.10999995</v>
      </c>
      <c r="C1586">
        <f>SUM(C2:C1585)</f>
        <v>2374371.8399999975</v>
      </c>
      <c r="D1586">
        <f>SUM(D2:D1585)</f>
        <v>20150289.540000021</v>
      </c>
      <c r="E1586">
        <f>SUBTOTAL(109,energy_project_total_consumption__3[total])</f>
        <v>195732815.49000004</v>
      </c>
    </row>
    <row r="1048576" spans="2:2" x14ac:dyDescent="0.35">
      <c r="B1048576">
        <f>SUM(B2:B1048575)</f>
        <v>346416308.21999991</v>
      </c>
    </row>
  </sheetData>
  <phoneticPr fontId="0" type="noConversion"/>
  <pageMargins left="0.7" right="0.7" top="0.75" bottom="0.75" header="0.3" footer="0.3"/>
  <drawing r:id="rId7"/>
  <tableParts count="1">
    <tablePart r:id="rId8"/>
  </tableParts>
  <extLst>
    <ext xmlns:x14="http://schemas.microsoft.com/office/spreadsheetml/2009/9/main" uri="{A8765BA9-456A-4dab-B4F3-ACF838C121DE}">
      <x14:slicerList>
        <x14:slicer r:id="rId9"/>
      </x14:slicerList>
    </ext>
    <ext xmlns:x15="http://schemas.microsoft.com/office/spreadsheetml/2010/11/main" uri="{3A4CF648-6AED-40f4-86FF-DC5316D8AED3}">
      <x14:slicerList xmlns:x14="http://schemas.microsoft.com/office/spreadsheetml/2009/9/main">
        <x14:slicer r:id="rId10"/>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5710A-D317-4F41-BF56-973D4331F734}">
  <dimension ref="AI14:AJ14"/>
  <sheetViews>
    <sheetView showGridLines="0" zoomScale="58" workbookViewId="0">
      <selection activeCell="AI28" sqref="AI28"/>
    </sheetView>
  </sheetViews>
  <sheetFormatPr defaultRowHeight="14.5" x14ac:dyDescent="0.35"/>
  <cols>
    <col min="2" max="2" width="2.453125" customWidth="1"/>
    <col min="35" max="35" width="33.1796875" customWidth="1"/>
    <col min="36" max="36" width="16.54296875" bestFit="1" customWidth="1"/>
    <col min="37" max="37" width="24.6328125" customWidth="1"/>
  </cols>
  <sheetData>
    <row r="14" spans="35:36" x14ac:dyDescent="0.35">
      <c r="AI14" t="e">
        <f>[1]database!K1586</f>
        <v>#REF!</v>
      </c>
      <c r="AJ14">
        <f>'energy_project total_consum (2)'!$K$1586</f>
        <v>0</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3A4CF648-6AED-40f4-86FF-DC5316D8AED3}">
      <x14:slicerList xmlns:x14="http://schemas.microsoft.com/office/spreadsheetml/2009/9/main">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B1527-3310-413B-A076-2E71ACEBA43B}">
  <dimension ref="S15"/>
  <sheetViews>
    <sheetView showGridLines="0" tabSelected="1" zoomScale="67" zoomScaleNormal="78" workbookViewId="0">
      <selection activeCell="W19" sqref="W19"/>
    </sheetView>
  </sheetViews>
  <sheetFormatPr defaultRowHeight="14.5" x14ac:dyDescent="0.35"/>
  <sheetData>
    <row r="15" spans="19:19" ht="18" x14ac:dyDescent="0.35">
      <c r="S15"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12120-165C-44B0-815E-DBFE4F631E03}">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6AFCBE16-BDAA-4B06-BB4D-FC59B3C5073A}">
  <ds:schemaRefs/>
</ds:datastoreItem>
</file>

<file path=customXml/itemProps2.xml><?xml version="1.0" encoding="utf-8"?>
<ds:datastoreItem xmlns:ds="http://schemas.openxmlformats.org/officeDocument/2006/customXml" ds:itemID="{4D96BE2E-DEAD-4CCB-B394-C7F28B58CB2E}">
  <ds:schemaRefs/>
</ds:datastoreItem>
</file>

<file path=customXml/itemProps3.xml><?xml version="1.0" encoding="utf-8"?>
<ds:datastoreItem xmlns:ds="http://schemas.openxmlformats.org/officeDocument/2006/customXml" ds:itemID="{C81C47DE-C1F4-4765-8B5A-CB3E0279584A}">
  <ds:schemaRefs/>
</ds:datastoreItem>
</file>

<file path=customXml/itemProps4.xml><?xml version="1.0" encoding="utf-8"?>
<ds:datastoreItem xmlns:ds="http://schemas.openxmlformats.org/officeDocument/2006/customXml" ds:itemID="{363329C6-5161-4B91-9B0C-CD8A89B72BF5}">
  <ds:schemaRefs/>
</ds:datastoreItem>
</file>

<file path=customXml/itemProps5.xml><?xml version="1.0" encoding="utf-8"?>
<ds:datastoreItem xmlns:ds="http://schemas.openxmlformats.org/officeDocument/2006/customXml" ds:itemID="{CC9B0A47-BBBB-4BC4-9866-BC2D9230D9C2}">
  <ds:schemaRefs/>
</ds:datastoreItem>
</file>

<file path=customXml/itemProps6.xml><?xml version="1.0" encoding="utf-8"?>
<ds:datastoreItem xmlns:ds="http://schemas.openxmlformats.org/officeDocument/2006/customXml" ds:itemID="{DED09DB7-9A9C-4832-B451-1C177DB34198}">
  <ds:schemaRefs/>
</ds:datastoreItem>
</file>

<file path=customXml/itemProps7.xml><?xml version="1.0" encoding="utf-8"?>
<ds:datastoreItem xmlns:ds="http://schemas.openxmlformats.org/officeDocument/2006/customXml" ds:itemID="{D770E860-0843-4ED2-AEA5-A2B1D28786A1}">
  <ds:schemaRefs/>
</ds:datastoreItem>
</file>

<file path=customXml/itemProps8.xml><?xml version="1.0" encoding="utf-8"?>
<ds:datastoreItem xmlns:ds="http://schemas.openxmlformats.org/officeDocument/2006/customXml" ds:itemID="{B581C6BD-9ACC-4FF1-9083-E9BE26568C77}">
  <ds:schemaRefs/>
</ds:datastoreItem>
</file>

<file path=customXml/itemProps9.xml><?xml version="1.0" encoding="utf-8"?>
<ds:datastoreItem xmlns:ds="http://schemas.openxmlformats.org/officeDocument/2006/customXml" ds:itemID="{E0F602BA-4E73-470C-B2F8-D4012F235A55}">
  <ds:schemaRefs/>
</ds:datastoreItem>
</file>

<file path=customXml/itemProps10.xml><?xml version="1.0" encoding="utf-8"?>
<ds:datastoreItem xmlns:ds="http://schemas.openxmlformats.org/officeDocument/2006/customXml" ds:itemID="{65138E8B-47A8-4A69-863B-EF08420F1E3E}">
  <ds:schemaRefs/>
</ds:datastoreItem>
</file>

<file path=customXml/itemProps11.xml><?xml version="1.0" encoding="utf-8"?>
<ds:datastoreItem xmlns:ds="http://schemas.openxmlformats.org/officeDocument/2006/customXml" ds:itemID="{4A9B13CF-0989-4DF4-B948-17367D6B1249}">
  <ds:schemaRefs/>
</ds:datastoreItem>
</file>

<file path=customXml/itemProps12.xml><?xml version="1.0" encoding="utf-8"?>
<ds:datastoreItem xmlns:ds="http://schemas.openxmlformats.org/officeDocument/2006/customXml" ds:itemID="{8FBAF9DE-9DAB-49E4-B5FC-F52E6C686CE7}">
  <ds:schemaRefs/>
</ds:datastoreItem>
</file>

<file path=customXml/itemProps13.xml><?xml version="1.0" encoding="utf-8"?>
<ds:datastoreItem xmlns:ds="http://schemas.openxmlformats.org/officeDocument/2006/customXml" ds:itemID="{75656D4B-44F7-4B3C-9833-894FCF25860D}">
  <ds:schemaRefs/>
</ds:datastoreItem>
</file>

<file path=customXml/itemProps14.xml><?xml version="1.0" encoding="utf-8"?>
<ds:datastoreItem xmlns:ds="http://schemas.openxmlformats.org/officeDocument/2006/customXml" ds:itemID="{CBBC15C6-18FE-4D6C-90FB-E6FC869F2243}">
  <ds:schemaRefs/>
</ds:datastoreItem>
</file>

<file path=customXml/itemProps15.xml><?xml version="1.0" encoding="utf-8"?>
<ds:datastoreItem xmlns:ds="http://schemas.openxmlformats.org/officeDocument/2006/customXml" ds:itemID="{704896B9-ED05-403D-A54A-0B9CB4FAC787}">
  <ds:schemaRefs/>
</ds:datastoreItem>
</file>

<file path=customXml/itemProps16.xml><?xml version="1.0" encoding="utf-8"?>
<ds:datastoreItem xmlns:ds="http://schemas.openxmlformats.org/officeDocument/2006/customXml" ds:itemID="{1FCC8A23-7413-4371-A5A9-CCBB656955A7}">
  <ds:schemaRefs/>
</ds:datastoreItem>
</file>

<file path=customXml/itemProps17.xml><?xml version="1.0" encoding="utf-8"?>
<ds:datastoreItem xmlns:ds="http://schemas.openxmlformats.org/officeDocument/2006/customXml" ds:itemID="{9288C35C-25FE-4599-B19C-79FFC68A47DF}">
  <ds:schemaRefs/>
</ds:datastoreItem>
</file>

<file path=customXml/itemProps18.xml><?xml version="1.0" encoding="utf-8"?>
<ds:datastoreItem xmlns:ds="http://schemas.openxmlformats.org/officeDocument/2006/customXml" ds:itemID="{DAADE609-2940-4632-A69B-501BA687B89F}">
  <ds:schemaRefs/>
</ds:datastoreItem>
</file>

<file path=customXml/itemProps19.xml><?xml version="1.0" encoding="utf-8"?>
<ds:datastoreItem xmlns:ds="http://schemas.openxmlformats.org/officeDocument/2006/customXml" ds:itemID="{9EFCA09C-6CB1-40D3-81CA-36F924ED673B}">
  <ds:schemaRefs/>
</ds:datastoreItem>
</file>

<file path=customXml/itemProps20.xml><?xml version="1.0" encoding="utf-8"?>
<ds:datastoreItem xmlns:ds="http://schemas.openxmlformats.org/officeDocument/2006/customXml" ds:itemID="{EA156700-A64E-4594-9DEE-F72BDC8A743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Sheet2</vt:lpstr>
      <vt:lpstr>energy_project building_consump</vt:lpstr>
      <vt:lpstr>energy_project energy consumpti</vt:lpstr>
      <vt:lpstr>energy_project rates (1)</vt:lpstr>
      <vt:lpstr>Sheet4</vt:lpstr>
      <vt:lpstr>Detail1</vt:lpstr>
      <vt:lpstr>energy_project total_consumptio</vt:lpstr>
      <vt:lpstr>Sheet3</vt:lpstr>
      <vt:lpstr>detials</vt:lpstr>
      <vt:lpstr>Sheet7</vt:lpstr>
      <vt:lpstr>Sheet6</vt:lpstr>
      <vt:lpstr>energy_project total_consum (2)</vt:lpstr>
      <vt:lpstr>Sheet1</vt:lpstr>
      <vt:lpstr>Sheet5</vt:lpstr>
      <vt:lpstr>Sheet8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Hajar Mohammed Ahmed</dc:creator>
  <cp:lastModifiedBy>Hajar Mohammed Ahmed</cp:lastModifiedBy>
  <dcterms:created xsi:type="dcterms:W3CDTF">2025-02-05T23:28:02Z</dcterms:created>
  <dcterms:modified xsi:type="dcterms:W3CDTF">2025-02-07T18:32:42Z</dcterms:modified>
</cp:coreProperties>
</file>