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tolab04\Dropbox\2016\基礎式から学ぶ化学工学\基礎化工用Excel\"/>
    </mc:Choice>
  </mc:AlternateContent>
  <bookViews>
    <workbookView xWindow="1966" yWindow="964" windowWidth="18419" windowHeight="13724"/>
  </bookViews>
  <sheets>
    <sheet name="例題2.3 2次元Couette流れ" sheetId="1" r:id="rId1"/>
    <sheet name="解析解" sheetId="2" r:id="rId2"/>
  </sheets>
  <calcPr calcId="162913" iterate="1"/>
</workbook>
</file>

<file path=xl/calcChain.xml><?xml version="1.0" encoding="utf-8"?>
<calcChain xmlns="http://schemas.openxmlformats.org/spreadsheetml/2006/main">
  <c r="AE16" i="1" l="1"/>
  <c r="C17" i="2"/>
  <c r="D17" i="2"/>
  <c r="K17" i="2"/>
  <c r="L17" i="2"/>
  <c r="C15" i="2"/>
  <c r="D15" i="2"/>
  <c r="K15" i="2"/>
  <c r="L15" i="2"/>
  <c r="C13" i="2"/>
  <c r="D13" i="2"/>
  <c r="K13" i="2"/>
  <c r="L13" i="2"/>
  <c r="C11" i="2"/>
  <c r="D11" i="2"/>
  <c r="K11" i="2"/>
  <c r="L11" i="2"/>
  <c r="F10" i="2"/>
  <c r="I10" i="2"/>
  <c r="N10" i="2"/>
  <c r="E9" i="2"/>
  <c r="F9" i="2"/>
  <c r="K9" i="2"/>
  <c r="M9" i="2"/>
  <c r="N9" i="2"/>
  <c r="K8" i="2"/>
  <c r="C8" i="2"/>
  <c r="C9" i="2"/>
  <c r="D7" i="2"/>
  <c r="E7" i="2"/>
  <c r="L7" i="2"/>
  <c r="M7" i="2"/>
  <c r="C2" i="2"/>
  <c r="D2" i="2"/>
  <c r="D12" i="2" s="1"/>
  <c r="E2" i="2"/>
  <c r="E16" i="2" s="1"/>
  <c r="F2" i="2"/>
  <c r="G2" i="2"/>
  <c r="G12" i="2" s="1"/>
  <c r="H2" i="2"/>
  <c r="H17" i="2" s="1"/>
  <c r="I2" i="2"/>
  <c r="J2" i="2"/>
  <c r="K2" i="2"/>
  <c r="L2" i="2"/>
  <c r="L16" i="2" s="1"/>
  <c r="M2" i="2"/>
  <c r="M10" i="2" s="1"/>
  <c r="N2" i="2"/>
  <c r="O2" i="2"/>
  <c r="B2" i="2"/>
  <c r="C4" i="2"/>
  <c r="C7" i="2" s="1"/>
  <c r="D4" i="2"/>
  <c r="D10" i="2" s="1"/>
  <c r="E4" i="2"/>
  <c r="E8" i="2" s="1"/>
  <c r="F4" i="2"/>
  <c r="F17" i="2" s="1"/>
  <c r="G4" i="2"/>
  <c r="G7" i="2" s="1"/>
  <c r="H4" i="2"/>
  <c r="H9" i="2" s="1"/>
  <c r="I4" i="2"/>
  <c r="I9" i="2" s="1"/>
  <c r="J4" i="2"/>
  <c r="J16" i="2" s="1"/>
  <c r="K4" i="2"/>
  <c r="K10" i="2" s="1"/>
  <c r="L4" i="2"/>
  <c r="L10" i="2" s="1"/>
  <c r="M4" i="2"/>
  <c r="M8" i="2" s="1"/>
  <c r="N4" i="2"/>
  <c r="N17" i="2" s="1"/>
  <c r="O4" i="2"/>
  <c r="B4" i="2"/>
  <c r="J8" i="2" l="1"/>
  <c r="M12" i="2"/>
  <c r="I13" i="2"/>
  <c r="M14" i="2"/>
  <c r="I15" i="2"/>
  <c r="I17" i="2"/>
  <c r="G8" i="2"/>
  <c r="G5" i="2" s="1"/>
  <c r="E10" i="2"/>
  <c r="E5" i="2" s="1"/>
  <c r="L12" i="2"/>
  <c r="L14" i="2"/>
  <c r="D14" i="2"/>
  <c r="H15" i="2"/>
  <c r="D16" i="2"/>
  <c r="N7" i="2"/>
  <c r="F7" i="2"/>
  <c r="F5" i="2" s="1"/>
  <c r="L8" i="2"/>
  <c r="L5" i="2" s="1"/>
  <c r="D8" i="2"/>
  <c r="D5" i="2" s="1"/>
  <c r="G9" i="2"/>
  <c r="J10" i="2"/>
  <c r="M11" i="2"/>
  <c r="M5" i="2" s="1"/>
  <c r="E11" i="2"/>
  <c r="I12" i="2"/>
  <c r="M13" i="2"/>
  <c r="E13" i="2"/>
  <c r="I14" i="2"/>
  <c r="M15" i="2"/>
  <c r="E15" i="2"/>
  <c r="I16" i="2"/>
  <c r="M17" i="2"/>
  <c r="E17" i="2"/>
  <c r="H14" i="2"/>
  <c r="H10" i="2"/>
  <c r="G14" i="2"/>
  <c r="G16" i="2"/>
  <c r="K7" i="2"/>
  <c r="C10" i="2"/>
  <c r="C5" i="2" s="1"/>
  <c r="I8" i="2"/>
  <c r="L9" i="2"/>
  <c r="D9" i="2"/>
  <c r="G10" i="2"/>
  <c r="J11" i="2"/>
  <c r="N12" i="2"/>
  <c r="F12" i="2"/>
  <c r="J13" i="2"/>
  <c r="N14" i="2"/>
  <c r="F14" i="2"/>
  <c r="J15" i="2"/>
  <c r="N16" i="2"/>
  <c r="F16" i="2"/>
  <c r="J17" i="2"/>
  <c r="H12" i="2"/>
  <c r="J7" i="2"/>
  <c r="H8" i="2"/>
  <c r="I11" i="2"/>
  <c r="E12" i="2"/>
  <c r="E14" i="2"/>
  <c r="M16" i="2"/>
  <c r="I7" i="2"/>
  <c r="I5" i="2" s="1"/>
  <c r="J9" i="2"/>
  <c r="H11" i="2"/>
  <c r="H13" i="2"/>
  <c r="H7" i="2"/>
  <c r="N8" i="2"/>
  <c r="F8" i="2"/>
  <c r="G11" i="2"/>
  <c r="K12" i="2"/>
  <c r="C12" i="2"/>
  <c r="G13" i="2"/>
  <c r="K14" i="2"/>
  <c r="C14" i="2"/>
  <c r="G15" i="2"/>
  <c r="K16" i="2"/>
  <c r="C16" i="2"/>
  <c r="G17" i="2"/>
  <c r="H16" i="2"/>
  <c r="N11" i="2"/>
  <c r="F11" i="2"/>
  <c r="J12" i="2"/>
  <c r="N13" i="2"/>
  <c r="F13" i="2"/>
  <c r="J14" i="2"/>
  <c r="N15" i="2"/>
  <c r="F15" i="2"/>
  <c r="H5" i="2" l="1"/>
  <c r="N5" i="2"/>
  <c r="J5" i="2"/>
  <c r="K5" i="2"/>
  <c r="B2" i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</calcChain>
</file>

<file path=xl/comments1.xml><?xml version="1.0" encoding="utf-8"?>
<comments xmlns="http://schemas.openxmlformats.org/spreadsheetml/2006/main">
  <authors>
    <author>aito</author>
  </authors>
  <commentList>
    <comment ref="B2" authorId="0" shapeId="0">
      <text>
        <r>
          <rPr>
            <sz val="10"/>
            <color indexed="81"/>
            <rFont val="ＭＳ Ｐゴシック"/>
            <family val="3"/>
            <charset val="128"/>
          </rPr>
          <t xml:space="preserve">=(A2+B1+C2+B3)/4
</t>
        </r>
      </text>
    </comment>
    <comment ref="B3" authorId="0" shapeId="0">
      <text>
        <r>
          <rPr>
            <sz val="10"/>
            <color indexed="81"/>
            <rFont val="ＭＳ Ｐゴシック"/>
            <family val="3"/>
            <charset val="128"/>
          </rPr>
          <t xml:space="preserve">B2を領域内全セルにコピー
</t>
        </r>
      </text>
    </comment>
  </commentList>
</comments>
</file>

<file path=xl/sharedStrings.xml><?xml version="1.0" encoding="utf-8"?>
<sst xmlns="http://schemas.openxmlformats.org/spreadsheetml/2006/main" count="6" uniqueCount="6">
  <si>
    <t>x</t>
    <phoneticPr fontId="1"/>
  </si>
  <si>
    <t>y</t>
    <phoneticPr fontId="1"/>
  </si>
  <si>
    <t>n</t>
    <phoneticPr fontId="1"/>
  </si>
  <si>
    <t>w(x,y)</t>
    <phoneticPr fontId="1"/>
  </si>
  <si>
    <t>数値解w</t>
    <rPh sb="0" eb="2">
      <t>スウチ</t>
    </rPh>
    <rPh sb="2" eb="3">
      <t>カイ</t>
    </rPh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</si>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</sst>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176" fontId="2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-50"/>
      <c:hPercent val="100"/>
      <c:rotY val="270"/>
      <c:depthPercent val="100"/>
      <c:rAngAx val="0"/>
      <c:perspective val="70"/>
    </c:view3D>
    <c:floor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5400878288272225E-2"/>
          <c:y val="3.3057851239669422E-2"/>
          <c:w val="0.89967921874753098"/>
          <c:h val="0.94214876033057848"/>
        </c:manualLayout>
      </c:layout>
      <c:surface3DChart>
        <c:wireframe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2次元Couette流れ'!$A$1:$A$14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A-425B-866C-1F4F376C9179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2次元Couette流れ'!$B$1:$B$14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0.49349172368867344</c:v>
                </c:pt>
                <c:pt idx="2">
                  <c:v>0.28957366884392377</c:v>
                </c:pt>
                <c:pt idx="3">
                  <c:v>0.19080222199254171</c:v>
                </c:pt>
                <c:pt idx="4">
                  <c:v>0.13469613657591484</c:v>
                </c:pt>
                <c:pt idx="5">
                  <c:v>9.8792580512006872E-2</c:v>
                </c:pt>
                <c:pt idx="6">
                  <c:v>7.384721420136045E-2</c:v>
                </c:pt>
                <c:pt idx="7">
                  <c:v>5.5513121175198465E-2</c:v>
                </c:pt>
                <c:pt idx="8">
                  <c:v>4.147476354803447E-2</c:v>
                </c:pt>
                <c:pt idx="9">
                  <c:v>3.0351460051502931E-2</c:v>
                </c:pt>
                <c:pt idx="10">
                  <c:v>2.123325146533828E-2</c:v>
                </c:pt>
                <c:pt idx="11">
                  <c:v>1.3464388245662453E-2</c:v>
                </c:pt>
                <c:pt idx="12">
                  <c:v>6.5316992615916556E-3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A-425B-866C-1F4F376C9179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2次元Couette流れ'!$C$1:$C$14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0.68439011158497098</c:v>
                </c:pt>
                <c:pt idx="2">
                  <c:v>0.47399563635161446</c:v>
                </c:pt>
                <c:pt idx="3">
                  <c:v>0.33893241523853473</c:v>
                </c:pt>
                <c:pt idx="4">
                  <c:v>0.24918197451294075</c:v>
                </c:pt>
                <c:pt idx="5">
                  <c:v>0.18661860808494568</c:v>
                </c:pt>
                <c:pt idx="6">
                  <c:v>0.14107471102288399</c:v>
                </c:pt>
                <c:pt idx="7">
                  <c:v>0.10672247019046782</c:v>
                </c:pt>
                <c:pt idx="8">
                  <c:v>8.0027280491330732E-2</c:v>
                </c:pt>
                <c:pt idx="9">
                  <c:v>5.8691840578640839E-2</c:v>
                </c:pt>
                <c:pt idx="10">
                  <c:v>4.1112654384466103E-2</c:v>
                </c:pt>
                <c:pt idx="11">
                  <c:v>2.6089753571626201E-2</c:v>
                </c:pt>
                <c:pt idx="12">
                  <c:v>1.2661283005776651E-2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A-425B-866C-1F4F376C9179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2次元Couette流れ'!$D$1:$D$14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0.77006799295670869</c:v>
                </c:pt>
                <c:pt idx="2">
                  <c:v>0.5830782144461194</c:v>
                </c:pt>
                <c:pt idx="3">
                  <c:v>0.44173929099707143</c:v>
                </c:pt>
                <c:pt idx="4">
                  <c:v>0.3364685402822945</c:v>
                </c:pt>
                <c:pt idx="5">
                  <c:v>0.25741210136366566</c:v>
                </c:pt>
                <c:pt idx="6">
                  <c:v>0.19709741754082677</c:v>
                </c:pt>
                <c:pt idx="7">
                  <c:v>0.15026232102748899</c:v>
                </c:pt>
                <c:pt idx="8">
                  <c:v>0.11320896115164208</c:v>
                </c:pt>
                <c:pt idx="9">
                  <c:v>8.3266798463504724E-2</c:v>
                </c:pt>
                <c:pt idx="10">
                  <c:v>5.8428935870531731E-2</c:v>
                </c:pt>
                <c:pt idx="11">
                  <c:v>3.711644337693186E-2</c:v>
                </c:pt>
                <c:pt idx="12">
                  <c:v>1.8022119450520201E-2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A-425B-866C-1F4F376C9179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2次元Couette流れ'!$E$1:$E$14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0.81279697848388066</c:v>
                </c:pt>
                <c:pt idx="2">
                  <c:v>0.64649940037904774</c:v>
                </c:pt>
                <c:pt idx="3">
                  <c:v>0.50846441224430294</c:v>
                </c:pt>
                <c:pt idx="4">
                  <c:v>0.39752512003158014</c:v>
                </c:pt>
                <c:pt idx="5">
                  <c:v>0.30944709040836638</c:v>
                </c:pt>
                <c:pt idx="6">
                  <c:v>0.23962373351565019</c:v>
                </c:pt>
                <c:pt idx="7">
                  <c:v>0.18400454335073346</c:v>
                </c:pt>
                <c:pt idx="8">
                  <c:v>0.13926532206935432</c:v>
                </c:pt>
                <c:pt idx="9">
                  <c:v>0.10272581051390708</c:v>
                </c:pt>
                <c:pt idx="10">
                  <c:v>7.2211203455966336E-2</c:v>
                </c:pt>
                <c:pt idx="11">
                  <c:v>4.5919645872522188E-2</c:v>
                </c:pt>
                <c:pt idx="12">
                  <c:v>2.2308871917794855E-2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A-425B-866C-1F4F376C9179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2次元Couette流れ'!$F$1:$F$14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0.83461275131345758</c:v>
                </c:pt>
                <c:pt idx="2">
                  <c:v>0.68164579847165074</c:v>
                </c:pt>
                <c:pt idx="3">
                  <c:v>0.54807816334547999</c:v>
                </c:pt>
                <c:pt idx="4">
                  <c:v>0.43570238340523171</c:v>
                </c:pt>
                <c:pt idx="5">
                  <c:v>0.34320814363284574</c:v>
                </c:pt>
                <c:pt idx="6">
                  <c:v>0.26792658286401239</c:v>
                </c:pt>
                <c:pt idx="7">
                  <c:v>0.20684856753449954</c:v>
                </c:pt>
                <c:pt idx="8">
                  <c:v>0.15710579735576269</c:v>
                </c:pt>
                <c:pt idx="9">
                  <c:v>0.11614660433873958</c:v>
                </c:pt>
                <c:pt idx="10">
                  <c:v>8.1760568597192884E-2</c:v>
                </c:pt>
                <c:pt idx="11">
                  <c:v>5.2036038622654379E-2</c:v>
                </c:pt>
                <c:pt idx="12">
                  <c:v>2.5291649040557085E-2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6A-425B-866C-1F4F376C9179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2次元Couette流れ'!$G$1:$G$14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0.84399986511227731</c:v>
                </c:pt>
                <c:pt idx="2">
                  <c:v>0.69737981392005688</c:v>
                </c:pt>
                <c:pt idx="3">
                  <c:v>0.5664833101222575</c:v>
                </c:pt>
                <c:pt idx="4">
                  <c:v>0.45397884352115198</c:v>
                </c:pt>
                <c:pt idx="5">
                  <c:v>0.35973598802697626</c:v>
                </c:pt>
                <c:pt idx="6">
                  <c:v>0.28200533854186138</c:v>
                </c:pt>
                <c:pt idx="7">
                  <c:v>0.21833795782397905</c:v>
                </c:pt>
                <c:pt idx="8">
                  <c:v>0.16614551025030525</c:v>
                </c:pt>
                <c:pt idx="9">
                  <c:v>0.12298011720395557</c:v>
                </c:pt>
                <c:pt idx="10">
                  <c:v>8.6637999383877964E-2</c:v>
                </c:pt>
                <c:pt idx="11">
                  <c:v>5.5165943129795378E-2</c:v>
                </c:pt>
                <c:pt idx="12">
                  <c:v>2.6819548350296138E-2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6A-425B-866C-1F4F376C9179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2次元Couette流れ'!$H$1:$H$14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0.84399845111995964</c:v>
                </c:pt>
                <c:pt idx="2">
                  <c:v>0.6973771478997306</c:v>
                </c:pt>
                <c:pt idx="3">
                  <c:v>0.5664796164683501</c:v>
                </c:pt>
                <c:pt idx="4">
                  <c:v>0.4539743926311931</c:v>
                </c:pt>
                <c:pt idx="5">
                  <c:v>0.35973107818070221</c:v>
                </c:pt>
                <c:pt idx="6">
                  <c:v>0.28200027722127052</c:v>
                </c:pt>
                <c:pt idx="7">
                  <c:v>0.21833304357619449</c:v>
                </c:pt>
                <c:pt idx="8">
                  <c:v>0.16614101610090645</c:v>
                </c:pt>
                <c:pt idx="9">
                  <c:v>0.1229762764819322</c:v>
                </c:pt>
                <c:pt idx="10">
                  <c:v>8.663499463191969E-2</c:v>
                </c:pt>
                <c:pt idx="11">
                  <c:v>5.5163898558343714E-2</c:v>
                </c:pt>
                <c:pt idx="12">
                  <c:v>2.6818526064570851E-2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6A-425B-866C-1F4F376C9179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2次元Couette流れ'!$I$1:$I$14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0.83460875470657325</c:v>
                </c:pt>
                <c:pt idx="2">
                  <c:v>0.68163826304514563</c:v>
                </c:pt>
                <c:pt idx="3">
                  <c:v>0.54806772334347342</c:v>
                </c:pt>
                <c:pt idx="4">
                  <c:v>0.43568980309823324</c:v>
                </c:pt>
                <c:pt idx="5">
                  <c:v>0.34319426609958548</c:v>
                </c:pt>
                <c:pt idx="6">
                  <c:v>0.26791227719313837</c:v>
                </c:pt>
                <c:pt idx="7">
                  <c:v>0.20683467756050242</c:v>
                </c:pt>
                <c:pt idx="8">
                  <c:v>0.15709309477725539</c:v>
                </c:pt>
                <c:pt idx="9">
                  <c:v>0.11613574865311441</c:v>
                </c:pt>
                <c:pt idx="10">
                  <c:v>8.1752075755888137E-2</c:v>
                </c:pt>
                <c:pt idx="11">
                  <c:v>5.2030259702758076E-2</c:v>
                </c:pt>
                <c:pt idx="12">
                  <c:v>2.5288759580610505E-2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6A-425B-866C-1F4F376C9179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2次元Couette流れ'!$J$1:$J$14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0.81279111218674771</c:v>
                </c:pt>
                <c:pt idx="2">
                  <c:v>0.64648833973380992</c:v>
                </c:pt>
                <c:pt idx="3">
                  <c:v>0.5084490882067858</c:v>
                </c:pt>
                <c:pt idx="4">
                  <c:v>0.39750665441286709</c:v>
                </c:pt>
                <c:pt idx="5">
                  <c:v>0.30942672069577648</c:v>
                </c:pt>
                <c:pt idx="6">
                  <c:v>0.23960273537436427</c:v>
                </c:pt>
                <c:pt idx="7">
                  <c:v>0.18398415537738996</c:v>
                </c:pt>
                <c:pt idx="8">
                  <c:v>0.13924667697815071</c:v>
                </c:pt>
                <c:pt idx="9">
                  <c:v>0.10270987632791193</c:v>
                </c:pt>
                <c:pt idx="10">
                  <c:v>7.2198737498711585E-2</c:v>
                </c:pt>
                <c:pt idx="11">
                  <c:v>4.5911163461769454E-2</c:v>
                </c:pt>
                <c:pt idx="12">
                  <c:v>2.230463071242085E-2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6A-425B-866C-1F4F376C9179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2次元Couette流れ'!$K$1:$K$14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0.77006136969230377</c:v>
                </c:pt>
                <c:pt idx="2">
                  <c:v>0.58306572657238331</c:v>
                </c:pt>
                <c:pt idx="3">
                  <c:v>0.44172198959724163</c:v>
                </c:pt>
                <c:pt idx="4">
                  <c:v>0.33644769192218799</c:v>
                </c:pt>
                <c:pt idx="5">
                  <c:v>0.25738910321180758</c:v>
                </c:pt>
                <c:pt idx="6">
                  <c:v>0.19707370986994655</c:v>
                </c:pt>
                <c:pt idx="7">
                  <c:v>0.15023930225857335</c:v>
                </c:pt>
                <c:pt idx="8">
                  <c:v>0.11318791016052213</c:v>
                </c:pt>
                <c:pt idx="9">
                  <c:v>8.3248808183692624E-2</c:v>
                </c:pt>
                <c:pt idx="10">
                  <c:v>5.8414861348042843E-2</c:v>
                </c:pt>
                <c:pt idx="11">
                  <c:v>3.7106866424399733E-2</c:v>
                </c:pt>
                <c:pt idx="12">
                  <c:v>1.8017330974256902E-2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6A-425B-866C-1F4F376C9179}"/>
            </c:ext>
          </c:extLst>
        </c:ser>
        <c:ser>
          <c:idx val="11"/>
          <c:order val="1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matte"/>
          </c:spPr>
          <c:val>
            <c:numRef>
              <c:f>'例題2.3 2次元Couette流れ'!$L$1:$L$14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0.68438413683011945</c:v>
                </c:pt>
                <c:pt idx="2">
                  <c:v>0.47398437121411963</c:v>
                </c:pt>
                <c:pt idx="3">
                  <c:v>0.33891680788599088</c:v>
                </c:pt>
                <c:pt idx="4">
                  <c:v>0.24916316749678477</c:v>
                </c:pt>
                <c:pt idx="5">
                  <c:v>0.18659786177150356</c:v>
                </c:pt>
                <c:pt idx="6">
                  <c:v>0.14105332466218573</c:v>
                </c:pt>
                <c:pt idx="7">
                  <c:v>0.10670170527866712</c:v>
                </c:pt>
                <c:pt idx="8">
                  <c:v>8.0008290684556171E-2</c:v>
                </c:pt>
                <c:pt idx="9">
                  <c:v>5.86756117970368E-2</c:v>
                </c:pt>
                <c:pt idx="10">
                  <c:v>4.1099957953169362E-2</c:v>
                </c:pt>
                <c:pt idx="11">
                  <c:v>2.6081114335733981E-2</c:v>
                </c:pt>
                <c:pt idx="12">
                  <c:v>1.2656963387833148E-2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6A-425B-866C-1F4F376C9179}"/>
            </c:ext>
          </c:extLst>
        </c:ser>
        <c:ser>
          <c:idx val="12"/>
          <c:order val="12"/>
          <c:val>
            <c:numRef>
              <c:f>'例題2.3 2次元Couette流れ'!$M$1:$M$14</c:f>
              <c:numCache>
                <c:formatCode>0.00_ </c:formatCode>
                <c:ptCount val="14"/>
                <c:pt idx="0" formatCode="General">
                  <c:v>1</c:v>
                </c:pt>
                <c:pt idx="1">
                  <c:v>0.49348795772980381</c:v>
                </c:pt>
                <c:pt idx="2">
                  <c:v>0.28956656829410754</c:v>
                </c:pt>
                <c:pt idx="3">
                  <c:v>0.19079238449306352</c:v>
                </c:pt>
                <c:pt idx="4">
                  <c:v>0.13468428229050122</c:v>
                </c:pt>
                <c:pt idx="5">
                  <c:v>9.8779503864506707E-2</c:v>
                </c:pt>
                <c:pt idx="6">
                  <c:v>7.3833734124482298E-2</c:v>
                </c:pt>
                <c:pt idx="7">
                  <c:v>5.5500032804934429E-2</c:v>
                </c:pt>
                <c:pt idx="8">
                  <c:v>4.1462794047529228E-2</c:v>
                </c:pt>
                <c:pt idx="9">
                  <c:v>3.0341230857920162E-2</c:v>
                </c:pt>
                <c:pt idx="10">
                  <c:v>2.1225248754062332E-2</c:v>
                </c:pt>
                <c:pt idx="11">
                  <c:v>1.3458942832784506E-2</c:v>
                </c:pt>
                <c:pt idx="12">
                  <c:v>6.5289765551544135E-3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6A-425B-866C-1F4F376C9179}"/>
            </c:ext>
          </c:extLst>
        </c:ser>
        <c:ser>
          <c:idx val="13"/>
          <c:order val="13"/>
          <c:val>
            <c:numRef>
              <c:f>'例題2.3 2次元Couette流れ'!$N$1:$N$14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6A-425B-866C-1F4F376C9179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matte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matte"/>
            </c:spPr>
          </c:bandFmt>
          <c:bandFmt>
            <c:idx val="2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matte"/>
            </c:spPr>
          </c:bandFmt>
          <c:bandFmt>
            <c:idx val="3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matte"/>
            </c:spPr>
          </c:bandFmt>
          <c:bandFmt>
            <c:idx val="4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matte"/>
            </c:spPr>
          </c:bandFmt>
        </c:bandFmts>
        <c:axId val="554148480"/>
        <c:axId val="1"/>
        <c:axId val="2"/>
      </c:surface3DChart>
      <c:catAx>
        <c:axId val="554148480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1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54148480"/>
        <c:crosses val="autoZero"/>
        <c:crossBetween val="between"/>
        <c:majorUnit val="0.2"/>
        <c:minorUnit val="0.1"/>
      </c:valAx>
      <c:serAx>
        <c:axId val="2"/>
        <c:scaling>
          <c:orientation val="minMax"/>
        </c:scaling>
        <c:delete val="0"/>
        <c:axPos val="b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解析解!$B$4:$O$4</c:f>
              <c:numCache>
                <c:formatCode>General</c:formatCode>
                <c:ptCount val="14"/>
                <c:pt idx="0">
                  <c:v>0</c:v>
                </c:pt>
                <c:pt idx="1">
                  <c:v>7.6923076923076927E-2</c:v>
                </c:pt>
                <c:pt idx="2">
                  <c:v>0.15384615384615385</c:v>
                </c:pt>
                <c:pt idx="3">
                  <c:v>0.23076923076923078</c:v>
                </c:pt>
                <c:pt idx="4">
                  <c:v>0.30769230769230771</c:v>
                </c:pt>
                <c:pt idx="5">
                  <c:v>0.38461538461538464</c:v>
                </c:pt>
                <c:pt idx="6">
                  <c:v>0.46153846153846156</c:v>
                </c:pt>
                <c:pt idx="7">
                  <c:v>0.53846153846153844</c:v>
                </c:pt>
                <c:pt idx="8">
                  <c:v>0.61538461538461542</c:v>
                </c:pt>
                <c:pt idx="9">
                  <c:v>0.69230769230769229</c:v>
                </c:pt>
                <c:pt idx="10">
                  <c:v>0.76923076923076927</c:v>
                </c:pt>
                <c:pt idx="11">
                  <c:v>0.84615384615384615</c:v>
                </c:pt>
                <c:pt idx="12">
                  <c:v>0.92307692307692313</c:v>
                </c:pt>
                <c:pt idx="13">
                  <c:v>1</c:v>
                </c:pt>
              </c:numCache>
            </c:numRef>
          </c:xVal>
          <c:yVal>
            <c:numRef>
              <c:f>解析解!$B$5:$O$5</c:f>
              <c:numCache>
                <c:formatCode>General</c:formatCode>
                <c:ptCount val="14"/>
                <c:pt idx="0">
                  <c:v>0</c:v>
                </c:pt>
                <c:pt idx="1">
                  <c:v>0.13222605354986983</c:v>
                </c:pt>
                <c:pt idx="2">
                  <c:v>0.24702318883533556</c:v>
                </c:pt>
                <c:pt idx="3">
                  <c:v>0.33567934953602968</c:v>
                </c:pt>
                <c:pt idx="4">
                  <c:v>0.39783799465938535</c:v>
                </c:pt>
                <c:pt idx="5">
                  <c:v>0.43661913327603791</c:v>
                </c:pt>
                <c:pt idx="6">
                  <c:v>0.45514056470427494</c:v>
                </c:pt>
                <c:pt idx="7">
                  <c:v>0.45514056470427494</c:v>
                </c:pt>
                <c:pt idx="8">
                  <c:v>0.43661913327603791</c:v>
                </c:pt>
                <c:pt idx="9">
                  <c:v>0.39783799465938535</c:v>
                </c:pt>
                <c:pt idx="10">
                  <c:v>0.33567934953602968</c:v>
                </c:pt>
                <c:pt idx="11">
                  <c:v>0.24702318883533561</c:v>
                </c:pt>
                <c:pt idx="12">
                  <c:v>0.1322260535498698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8-41C7-A542-4867F6C307EE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解析解!$B$4:$O$4</c:f>
              <c:numCache>
                <c:formatCode>General</c:formatCode>
                <c:ptCount val="14"/>
                <c:pt idx="0">
                  <c:v>0</c:v>
                </c:pt>
                <c:pt idx="1">
                  <c:v>7.6923076923076927E-2</c:v>
                </c:pt>
                <c:pt idx="2">
                  <c:v>0.15384615384615385</c:v>
                </c:pt>
                <c:pt idx="3">
                  <c:v>0.23076923076923078</c:v>
                </c:pt>
                <c:pt idx="4">
                  <c:v>0.30769230769230771</c:v>
                </c:pt>
                <c:pt idx="5">
                  <c:v>0.38461538461538464</c:v>
                </c:pt>
                <c:pt idx="6">
                  <c:v>0.46153846153846156</c:v>
                </c:pt>
                <c:pt idx="7">
                  <c:v>0.53846153846153844</c:v>
                </c:pt>
                <c:pt idx="8">
                  <c:v>0.61538461538461542</c:v>
                </c:pt>
                <c:pt idx="9">
                  <c:v>0.69230769230769229</c:v>
                </c:pt>
                <c:pt idx="10">
                  <c:v>0.76923076923076927</c:v>
                </c:pt>
                <c:pt idx="11">
                  <c:v>0.84615384615384615</c:v>
                </c:pt>
                <c:pt idx="12">
                  <c:v>0.92307692307692313</c:v>
                </c:pt>
                <c:pt idx="13">
                  <c:v>1</c:v>
                </c:pt>
              </c:numCache>
            </c:numRef>
          </c:xVal>
          <c:yVal>
            <c:numRef>
              <c:f>解析解!$B$20:$O$20</c:f>
              <c:numCache>
                <c:formatCode>General</c:formatCode>
                <c:ptCount val="14"/>
                <c:pt idx="0">
                  <c:v>0</c:v>
                </c:pt>
                <c:pt idx="1">
                  <c:v>0.13866765377502557</c:v>
                </c:pt>
                <c:pt idx="2">
                  <c:v>0.25667009442426475</c:v>
                </c:pt>
                <c:pt idx="3">
                  <c:v>0.34684300048675598</c:v>
                </c:pt>
                <c:pt idx="4">
                  <c:v>0.41002644858476994</c:v>
                </c:pt>
                <c:pt idx="5">
                  <c:v>0.44949279493496769</c:v>
                </c:pt>
                <c:pt idx="6">
                  <c:v>0.46819470571033434</c:v>
                </c:pt>
                <c:pt idx="7">
                  <c:v>0.46777716833450073</c:v>
                </c:pt>
                <c:pt idx="8">
                  <c:v>0.44831263783460373</c:v>
                </c:pt>
                <c:pt idx="9">
                  <c:v>0.40829419042513082</c:v>
                </c:pt>
                <c:pt idx="10">
                  <c:v>0.34488721642782322</c:v>
                </c:pt>
                <c:pt idx="11">
                  <c:v>0.25490580743743496</c:v>
                </c:pt>
                <c:pt idx="12">
                  <c:v>0.13755560170765502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8-41C7-A542-4867F6C3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48896"/>
        <c:axId val="1"/>
      </c:scatterChart>
      <c:valAx>
        <c:axId val="5541488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x</a:t>
                </a:r>
                <a:endParaRPr lang="ja-JP" alt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5613694655689405"/>
              <c:y val="0.878140962170147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1"/>
        <c:crosses val="autoZero"/>
        <c:crossBetween val="midCat"/>
        <c:minorUnit val="0.1"/>
      </c:valAx>
      <c:valAx>
        <c:axId val="1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 [m/s]</a:t>
                </a:r>
                <a:endParaRPr lang="ja-JP" alt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29694194288588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54148896"/>
        <c:crosses val="autoZero"/>
        <c:crossBetween val="midCat"/>
        <c:majorUnit val="0.2"/>
        <c:minorUnit val="0.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222637</xdr:colOff>
      <xdr:row>4</xdr:row>
      <xdr:rowOff>95416</xdr:rowOff>
    </xdr:from>
    <xdr:to>
      <xdr:col>28</xdr:col>
      <xdr:colOff>453224</xdr:colOff>
      <xdr:row>19</xdr:row>
      <xdr:rowOff>111318</xdr:rowOff>
    </xdr:to>
    <xdr:graphicFrame macro="">
      <xdr:nvGraphicFramePr>
        <xdr:cNvPr id="107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79513</xdr:colOff>
      <xdr:row>21</xdr:row>
      <xdr:rowOff>159026</xdr:rowOff>
    </xdr:from>
    <xdr:to>
      <xdr:col>11</xdr:col>
      <xdr:colOff>286247</xdr:colOff>
      <xdr:row>37</xdr:row>
      <xdr:rowOff>15903</xdr:rowOff>
    </xdr:to>
    <xdr:graphicFrame macro="">
      <xdr:nvGraphicFramePr>
        <xdr:cNvPr id="18449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0.62413</cdr:x>
      <cdr:y>0.06256</cdr:y>
    </cdr:from>
    <cdr:to>
      <cdr:x>0.95455</cdr:x>
      <cdr:y>0.17326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800225" y="171450"/>
          <a:ext cx="9525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＋数値解</a:t>
          </a:r>
        </a:p>
      </cdr:txBody>
    </cdr:sp>
  </cdr:relSizeAnchor>
  <cdr:relSizeAnchor xmlns:cdr="http://schemas.openxmlformats.org/drawingml/2006/chartDrawing">
    <cdr:from>
      <cdr:x>0.41841</cdr:x>
      <cdr:y>0.41314</cdr:y>
    </cdr:from>
    <cdr:to>
      <cdr:x>0.74592</cdr:x>
      <cdr:y>0.52431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1200150" y="1076325"/>
          <a:ext cx="9525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解析解</a:t>
          </a:r>
        </a:p>
      </cdr:txBody>
    </cdr:sp>
  </cdr:relSizeAnchor>
  <cdr:relSizeAnchor xmlns:cdr="http://schemas.openxmlformats.org/drawingml/2006/chartDrawing">
    <cdr:from>
      <cdr:x>0.43164</cdr:x>
      <cdr:y>0.31704</cdr:y>
    </cdr:from>
    <cdr:to>
      <cdr:x>0.48721</cdr:x>
      <cdr:y>0.41655</cdr:y>
    </cdr:to>
    <cdr:sp macro="" textlink="">
      <cdr:nvSpPr>
        <cdr:cNvPr id="4" name="フリーフォーム 3"/>
        <cdr:cNvSpPr/>
      </cdr:nvSpPr>
      <cdr:spPr>
        <a:xfrm xmlns:a="http://schemas.openxmlformats.org/drawingml/2006/main">
          <a:off x="1238250" y="828675"/>
          <a:ext cx="161925" cy="257175"/>
        </a:xfrm>
        <a:custGeom xmlns:a="http://schemas.openxmlformats.org/drawingml/2006/main">
          <a:avLst/>
          <a:gdLst>
            <a:gd name="connsiteX0" fmla="*/ 0 w 161925"/>
            <a:gd name="connsiteY0" fmla="*/ 0 h 257175"/>
            <a:gd name="connsiteX1" fmla="*/ 161925 w 161925"/>
            <a:gd name="connsiteY1" fmla="*/ 257175 h 257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61925" h="257175">
              <a:moveTo>
                <a:pt x="0" y="0"/>
              </a:moveTo>
              <a:lnTo>
                <a:pt x="161925" y="257175"/>
              </a:lnTo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0.60522</cdr:x>
      <cdr:y>0.13605</cdr:y>
    </cdr:from>
    <cdr:to>
      <cdr:x>0.66742</cdr:x>
      <cdr:y>0.20294</cdr:y>
    </cdr:to>
    <cdr:sp macro="" textlink="">
      <cdr:nvSpPr>
        <cdr:cNvPr id="5" name="フリーフォーム 4"/>
        <cdr:cNvSpPr/>
      </cdr:nvSpPr>
      <cdr:spPr>
        <a:xfrm xmlns:a="http://schemas.openxmlformats.org/drawingml/2006/main" flipV="1">
          <a:off x="1743075" y="361951"/>
          <a:ext cx="180975" cy="171450"/>
        </a:xfrm>
        <a:custGeom xmlns:a="http://schemas.openxmlformats.org/drawingml/2006/main">
          <a:avLst/>
          <a:gdLst>
            <a:gd name="connsiteX0" fmla="*/ 0 w 161925"/>
            <a:gd name="connsiteY0" fmla="*/ 0 h 257175"/>
            <a:gd name="connsiteX1" fmla="*/ 161925 w 161925"/>
            <a:gd name="connsiteY1" fmla="*/ 257175 h 257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61925" h="257175">
              <a:moveTo>
                <a:pt x="0" y="0"/>
              </a:moveTo>
              <a:lnTo>
                <a:pt x="161925" y="257175"/>
              </a:lnTo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 altLang="en-US"/>
        </a:p>
      </cdr:txBody>
    </cdr:sp>
  </cdr:relSizeAnchor>
  <cdr:relSizeAnchor xmlns:cdr="http://schemas.openxmlformats.org/drawingml/2006/chartDrawing">
    <cdr:from>
      <cdr:x>0.67372</cdr:x>
      <cdr:y>0.672</cdr:y>
    </cdr:from>
    <cdr:to>
      <cdr:x>0.67516</cdr:x>
      <cdr:y>0.6624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1924050" y="1724025"/>
          <a:ext cx="9525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latin typeface="Arial" panose="020B0604020202020204" pitchFamily="34" charset="0"/>
              <a:cs typeface="Arial" panose="020B0604020202020204" pitchFamily="34" charset="0"/>
            </a:rPr>
            <a:t>y=0.692</a:t>
          </a:r>
          <a:endParaRPr lang="ja-JP" alt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22"/>
  <sheetViews>
    <sheetView tabSelected="1" workbookViewId="0">
      <selection activeCell="C38" sqref="C38"/>
    </sheetView>
  </sheetViews>
  <sheetFormatPr defaultColWidth="9.28515625" defaultRowHeight="11.9" x14ac:dyDescent="0.15"/>
  <cols>
    <col min="1" max="14" width="6.28515625" style="2" customWidth="1"/>
    <col min="15" max="15" width="4.85546875" style="2" customWidth="1"/>
    <col min="16" max="16" width="4.7109375" style="2" customWidth="1"/>
    <col min="17" max="25" width="4.85546875" style="2" customWidth="1"/>
    <col min="26" max="16384" width="9.28515625" style="2"/>
  </cols>
  <sheetData>
    <row r="1" spans="1:3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31" x14ac:dyDescent="0.15">
      <c r="A2" s="1">
        <v>0</v>
      </c>
      <c r="B2" s="5">
        <f t="shared" ref="B2:M2" ca="1" si="0">(A2+B1+C2+B3)/4</f>
        <v>0.49349172368867344</v>
      </c>
      <c r="C2" s="5">
        <f t="shared" ca="1" si="0"/>
        <v>0.68439011158497098</v>
      </c>
      <c r="D2" s="5">
        <f t="shared" ca="1" si="0"/>
        <v>0.77006799295670869</v>
      </c>
      <c r="E2" s="5">
        <f t="shared" ca="1" si="0"/>
        <v>0.81279697848388066</v>
      </c>
      <c r="F2" s="5">
        <f t="shared" ca="1" si="0"/>
        <v>0.83461275131345758</v>
      </c>
      <c r="G2" s="5">
        <f t="shared" ca="1" si="0"/>
        <v>0.84399986511227731</v>
      </c>
      <c r="H2" s="5">
        <f t="shared" ca="1" si="0"/>
        <v>0.84399845111995964</v>
      </c>
      <c r="I2" s="5">
        <f t="shared" ca="1" si="0"/>
        <v>0.83460875470657325</v>
      </c>
      <c r="J2" s="5">
        <f t="shared" ca="1" si="0"/>
        <v>0.81279111218674771</v>
      </c>
      <c r="K2" s="5">
        <f t="shared" ca="1" si="0"/>
        <v>0.77006136969230377</v>
      </c>
      <c r="L2" s="5">
        <f t="shared" ca="1" si="0"/>
        <v>0.68438413683011945</v>
      </c>
      <c r="M2" s="5">
        <f t="shared" ca="1" si="0"/>
        <v>0.49348795772980381</v>
      </c>
      <c r="N2" s="1"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31" x14ac:dyDescent="0.15">
      <c r="A3" s="1">
        <v>0</v>
      </c>
      <c r="B3" s="5">
        <f ca="1">(A3+B2+C3+B4)/4</f>
        <v>0.28957366884392377</v>
      </c>
      <c r="C3" s="5">
        <f t="shared" ref="C3:K6" ca="1" si="1">(B3+C2+D3+C4)/4</f>
        <v>0.47399563635161446</v>
      </c>
      <c r="D3" s="5">
        <f t="shared" ca="1" si="1"/>
        <v>0.5830782144461194</v>
      </c>
      <c r="E3" s="5">
        <f t="shared" ca="1" si="1"/>
        <v>0.64649940037904774</v>
      </c>
      <c r="F3" s="5">
        <f t="shared" ca="1" si="1"/>
        <v>0.68164579847165074</v>
      </c>
      <c r="G3" s="5">
        <f t="shared" ca="1" si="1"/>
        <v>0.69737981392005688</v>
      </c>
      <c r="H3" s="5">
        <f t="shared" ca="1" si="1"/>
        <v>0.6973771478997306</v>
      </c>
      <c r="I3" s="5">
        <f t="shared" ca="1" si="1"/>
        <v>0.68163826304514563</v>
      </c>
      <c r="J3" s="5">
        <f t="shared" ca="1" si="1"/>
        <v>0.64648833973380992</v>
      </c>
      <c r="K3" s="5">
        <f t="shared" ca="1" si="1"/>
        <v>0.58306572657238331</v>
      </c>
      <c r="L3" s="5">
        <f t="shared" ref="L3:L13" ca="1" si="2">(K3+L2+M3+L4)/4</f>
        <v>0.47398437121411963</v>
      </c>
      <c r="M3" s="5">
        <f t="shared" ref="M3:M13" ca="1" si="3">(L3+M2+N3+M4)/4</f>
        <v>0.28956656829410754</v>
      </c>
      <c r="N3" s="1">
        <v>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31" x14ac:dyDescent="0.15">
      <c r="A4" s="1">
        <v>0</v>
      </c>
      <c r="B4" s="5">
        <f ca="1">(A4+B3+C4+B5)/4</f>
        <v>0.19080222199254171</v>
      </c>
      <c r="C4" s="5">
        <f t="shared" ca="1" si="1"/>
        <v>0.33893241523853473</v>
      </c>
      <c r="D4" s="5">
        <f t="shared" ca="1" si="1"/>
        <v>0.44173929099707143</v>
      </c>
      <c r="E4" s="5">
        <f t="shared" ca="1" si="1"/>
        <v>0.50846441224430294</v>
      </c>
      <c r="F4" s="5">
        <f t="shared" ca="1" si="1"/>
        <v>0.54807816334547999</v>
      </c>
      <c r="G4" s="5">
        <f t="shared" ca="1" si="1"/>
        <v>0.5664833101222575</v>
      </c>
      <c r="H4" s="5">
        <f t="shared" ca="1" si="1"/>
        <v>0.5664796164683501</v>
      </c>
      <c r="I4" s="5">
        <f t="shared" ca="1" si="1"/>
        <v>0.54806772334347342</v>
      </c>
      <c r="J4" s="5">
        <f t="shared" ca="1" si="1"/>
        <v>0.5084490882067858</v>
      </c>
      <c r="K4" s="5">
        <f t="shared" ca="1" si="1"/>
        <v>0.44172198959724163</v>
      </c>
      <c r="L4" s="5">
        <f t="shared" ca="1" si="2"/>
        <v>0.33891680788599088</v>
      </c>
      <c r="M4" s="5">
        <f t="shared" ca="1" si="3"/>
        <v>0.19079238449306352</v>
      </c>
      <c r="N4" s="1"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x14ac:dyDescent="0.15">
      <c r="A5" s="1">
        <v>0</v>
      </c>
      <c r="B5" s="5">
        <f ca="1">(A5+B4+C5+B6)/4</f>
        <v>0.13469613657591484</v>
      </c>
      <c r="C5" s="5">
        <f t="shared" ca="1" si="1"/>
        <v>0.24918197451294075</v>
      </c>
      <c r="D5" s="5">
        <f t="shared" ca="1" si="1"/>
        <v>0.3364685402822945</v>
      </c>
      <c r="E5" s="5">
        <f t="shared" ca="1" si="1"/>
        <v>0.39752512003158014</v>
      </c>
      <c r="F5" s="5">
        <f t="shared" ca="1" si="1"/>
        <v>0.43570238340523171</v>
      </c>
      <c r="G5" s="5">
        <f t="shared" ca="1" si="1"/>
        <v>0.45397884352115198</v>
      </c>
      <c r="H5" s="5">
        <f t="shared" ca="1" si="1"/>
        <v>0.4539743926311931</v>
      </c>
      <c r="I5" s="5">
        <f t="shared" ca="1" si="1"/>
        <v>0.43568980309823324</v>
      </c>
      <c r="J5" s="5">
        <f t="shared" ca="1" si="1"/>
        <v>0.39750665441286709</v>
      </c>
      <c r="K5" s="5">
        <f t="shared" ca="1" si="1"/>
        <v>0.33644769192218799</v>
      </c>
      <c r="L5" s="5">
        <f t="shared" ca="1" si="2"/>
        <v>0.24916316749678477</v>
      </c>
      <c r="M5" s="5">
        <f t="shared" ca="1" si="3"/>
        <v>0.13468428229050122</v>
      </c>
      <c r="N5" s="1"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x14ac:dyDescent="0.15">
      <c r="A6" s="1">
        <v>0</v>
      </c>
      <c r="B6" s="5">
        <f ca="1">(A6+B5+C6+B7)/4</f>
        <v>9.8792580512006872E-2</v>
      </c>
      <c r="C6" s="5">
        <f t="shared" ca="1" si="1"/>
        <v>0.18661860808494568</v>
      </c>
      <c r="D6" s="5">
        <f t="shared" ca="1" si="1"/>
        <v>0.25741210136366566</v>
      </c>
      <c r="E6" s="5">
        <f t="shared" ca="1" si="1"/>
        <v>0.30944709040836638</v>
      </c>
      <c r="F6" s="5">
        <f t="shared" ref="F6:I10" ca="1" si="4">(E6+F5+G6+F7)/4</f>
        <v>0.34320814363284574</v>
      </c>
      <c r="G6" s="5">
        <f t="shared" ca="1" si="4"/>
        <v>0.35973598802697626</v>
      </c>
      <c r="H6" s="5">
        <f t="shared" ca="1" si="4"/>
        <v>0.35973107818070221</v>
      </c>
      <c r="I6" s="5">
        <f t="shared" ca="1" si="4"/>
        <v>0.34319426609958548</v>
      </c>
      <c r="J6" s="5">
        <f t="shared" ca="1" si="1"/>
        <v>0.30942672069577648</v>
      </c>
      <c r="K6" s="5">
        <f t="shared" ca="1" si="1"/>
        <v>0.25738910321180758</v>
      </c>
      <c r="L6" s="5">
        <f t="shared" ca="1" si="2"/>
        <v>0.18659786177150356</v>
      </c>
      <c r="M6" s="5">
        <f t="shared" ca="1" si="3"/>
        <v>9.8779503864506707E-2</v>
      </c>
      <c r="N6" s="1"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x14ac:dyDescent="0.15">
      <c r="A7" s="1">
        <v>0</v>
      </c>
      <c r="B7" s="5">
        <f t="shared" ref="B7:B13" ca="1" si="5">(A7+B6+C7+B8)/4</f>
        <v>7.384721420136045E-2</v>
      </c>
      <c r="C7" s="5">
        <f t="shared" ref="C7:C13" ca="1" si="6">(B7+C6+D7+C8)/4</f>
        <v>0.14107471102288399</v>
      </c>
      <c r="D7" s="5">
        <f t="shared" ref="D7:D13" ca="1" si="7">(C7+D6+E7+D8)/4</f>
        <v>0.19709741754082677</v>
      </c>
      <c r="E7" s="5">
        <f t="shared" ref="E7:E13" ca="1" si="8">(D7+E6+F7+E8)/4</f>
        <v>0.23962373351565019</v>
      </c>
      <c r="F7" s="5">
        <f t="shared" ca="1" si="4"/>
        <v>0.26792658286401239</v>
      </c>
      <c r="G7" s="5">
        <f t="shared" ca="1" si="4"/>
        <v>0.28200533854186138</v>
      </c>
      <c r="H7" s="5">
        <f t="shared" ca="1" si="4"/>
        <v>0.28200027722127052</v>
      </c>
      <c r="I7" s="5">
        <f t="shared" ca="1" si="4"/>
        <v>0.26791227719313837</v>
      </c>
      <c r="J7" s="5">
        <f t="shared" ref="J7:J13" ca="1" si="9">(I7+J6+K7+J8)/4</f>
        <v>0.23960273537436427</v>
      </c>
      <c r="K7" s="5">
        <f t="shared" ref="K7:K13" ca="1" si="10">(J7+K6+L7+K8)/4</f>
        <v>0.19707370986994655</v>
      </c>
      <c r="L7" s="5">
        <f t="shared" ca="1" si="2"/>
        <v>0.14105332466218573</v>
      </c>
      <c r="M7" s="5">
        <f t="shared" ca="1" si="3"/>
        <v>7.3833734124482298E-2</v>
      </c>
      <c r="N7" s="1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x14ac:dyDescent="0.15">
      <c r="A8" s="1">
        <v>0</v>
      </c>
      <c r="B8" s="5">
        <f t="shared" ca="1" si="5"/>
        <v>5.5513121175198465E-2</v>
      </c>
      <c r="C8" s="5">
        <f t="shared" ca="1" si="6"/>
        <v>0.10672247019046782</v>
      </c>
      <c r="D8" s="5">
        <f t="shared" ca="1" si="7"/>
        <v>0.15026232102748899</v>
      </c>
      <c r="E8" s="5">
        <f t="shared" ca="1" si="8"/>
        <v>0.18400454335073346</v>
      </c>
      <c r="F8" s="5">
        <f t="shared" ca="1" si="4"/>
        <v>0.20684856753449954</v>
      </c>
      <c r="G8" s="5">
        <f t="shared" ca="1" si="4"/>
        <v>0.21833795782397905</v>
      </c>
      <c r="H8" s="5">
        <f t="shared" ca="1" si="4"/>
        <v>0.21833304357619449</v>
      </c>
      <c r="I8" s="5">
        <f t="shared" ca="1" si="4"/>
        <v>0.20683467756050242</v>
      </c>
      <c r="J8" s="5">
        <f t="shared" ca="1" si="9"/>
        <v>0.18398415537738996</v>
      </c>
      <c r="K8" s="5">
        <f t="shared" ca="1" si="10"/>
        <v>0.15023930225857335</v>
      </c>
      <c r="L8" s="5">
        <f t="shared" ca="1" si="2"/>
        <v>0.10670170527866712</v>
      </c>
      <c r="M8" s="5">
        <f t="shared" ca="1" si="3"/>
        <v>5.5500032804934429E-2</v>
      </c>
      <c r="N8" s="1"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x14ac:dyDescent="0.15">
      <c r="A9" s="1">
        <v>0</v>
      </c>
      <c r="B9" s="5">
        <f t="shared" ca="1" si="5"/>
        <v>4.147476354803447E-2</v>
      </c>
      <c r="C9" s="5">
        <f t="shared" ca="1" si="6"/>
        <v>8.0027280491330732E-2</v>
      </c>
      <c r="D9" s="5">
        <f t="shared" ca="1" si="7"/>
        <v>0.11320896115164208</v>
      </c>
      <c r="E9" s="5">
        <f t="shared" ca="1" si="8"/>
        <v>0.13926532206935432</v>
      </c>
      <c r="F9" s="5">
        <f t="shared" ca="1" si="4"/>
        <v>0.15710579735576269</v>
      </c>
      <c r="G9" s="5">
        <f t="shared" ca="1" si="4"/>
        <v>0.16614551025030525</v>
      </c>
      <c r="H9" s="5">
        <f t="shared" ca="1" si="4"/>
        <v>0.16614101610090645</v>
      </c>
      <c r="I9" s="5">
        <f t="shared" ca="1" si="4"/>
        <v>0.15709309477725539</v>
      </c>
      <c r="J9" s="5">
        <f t="shared" ca="1" si="9"/>
        <v>0.13924667697815071</v>
      </c>
      <c r="K9" s="5">
        <f t="shared" ca="1" si="10"/>
        <v>0.11318791016052213</v>
      </c>
      <c r="L9" s="5">
        <f t="shared" ca="1" si="2"/>
        <v>8.0008290684556171E-2</v>
      </c>
      <c r="M9" s="5">
        <f t="shared" ca="1" si="3"/>
        <v>4.1462794047529228E-2</v>
      </c>
      <c r="N9" s="1"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x14ac:dyDescent="0.15">
      <c r="A10" s="1">
        <v>0</v>
      </c>
      <c r="B10" s="5">
        <f t="shared" ca="1" si="5"/>
        <v>3.0351460051502931E-2</v>
      </c>
      <c r="C10" s="5">
        <f t="shared" ca="1" si="6"/>
        <v>5.8691840578640839E-2</v>
      </c>
      <c r="D10" s="5">
        <f t="shared" ca="1" si="7"/>
        <v>8.3266798463504724E-2</v>
      </c>
      <c r="E10" s="5">
        <f t="shared" ca="1" si="8"/>
        <v>0.10272581051390708</v>
      </c>
      <c r="F10" s="5">
        <f t="shared" ca="1" si="4"/>
        <v>0.11614660433873958</v>
      </c>
      <c r="G10" s="5">
        <f t="shared" ca="1" si="4"/>
        <v>0.12298011720395557</v>
      </c>
      <c r="H10" s="5">
        <f t="shared" ca="1" si="4"/>
        <v>0.1229762764819322</v>
      </c>
      <c r="I10" s="5">
        <f t="shared" ca="1" si="4"/>
        <v>0.11613574865311441</v>
      </c>
      <c r="J10" s="5">
        <f t="shared" ca="1" si="9"/>
        <v>0.10270987632791193</v>
      </c>
      <c r="K10" s="5">
        <f t="shared" ca="1" si="10"/>
        <v>8.3248808183692624E-2</v>
      </c>
      <c r="L10" s="5">
        <f t="shared" ca="1" si="2"/>
        <v>5.86756117970368E-2</v>
      </c>
      <c r="M10" s="5">
        <f t="shared" ca="1" si="3"/>
        <v>3.0341230857920162E-2</v>
      </c>
      <c r="N10" s="1"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x14ac:dyDescent="0.15">
      <c r="A11" s="1">
        <v>0</v>
      </c>
      <c r="B11" s="5">
        <f t="shared" ca="1" si="5"/>
        <v>2.123325146533828E-2</v>
      </c>
      <c r="C11" s="5">
        <f t="shared" ca="1" si="6"/>
        <v>4.1112654384466103E-2</v>
      </c>
      <c r="D11" s="5">
        <f t="shared" ca="1" si="7"/>
        <v>5.8428935870531731E-2</v>
      </c>
      <c r="E11" s="5">
        <f t="shared" ca="1" si="8"/>
        <v>7.2211203455966336E-2</v>
      </c>
      <c r="F11" s="5">
        <f ca="1">(E11+F10+G11+F12)/4</f>
        <v>8.1760568597192884E-2</v>
      </c>
      <c r="G11" s="5">
        <f t="shared" ref="G11:I13" ca="1" si="11">(F11+G10+H11+G12)/4</f>
        <v>8.6637999383877964E-2</v>
      </c>
      <c r="H11" s="5">
        <f t="shared" ca="1" si="11"/>
        <v>8.663499463191969E-2</v>
      </c>
      <c r="I11" s="5">
        <f t="shared" ca="1" si="11"/>
        <v>8.1752075755888137E-2</v>
      </c>
      <c r="J11" s="5">
        <f t="shared" ca="1" si="9"/>
        <v>7.2198737498711585E-2</v>
      </c>
      <c r="K11" s="5">
        <f t="shared" ca="1" si="10"/>
        <v>5.8414861348042843E-2</v>
      </c>
      <c r="L11" s="5">
        <f t="shared" ca="1" si="2"/>
        <v>4.1099957953169362E-2</v>
      </c>
      <c r="M11" s="5">
        <f t="shared" ca="1" si="3"/>
        <v>2.1225248754062332E-2</v>
      </c>
      <c r="N11" s="1"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x14ac:dyDescent="0.15">
      <c r="A12" s="1">
        <v>0</v>
      </c>
      <c r="B12" s="5">
        <f t="shared" ca="1" si="5"/>
        <v>1.3464388245662453E-2</v>
      </c>
      <c r="C12" s="5">
        <f t="shared" ca="1" si="6"/>
        <v>2.6089753571626201E-2</v>
      </c>
      <c r="D12" s="5">
        <f t="shared" ca="1" si="7"/>
        <v>3.711644337693186E-2</v>
      </c>
      <c r="E12" s="5">
        <f t="shared" ca="1" si="8"/>
        <v>4.5919645872522188E-2</v>
      </c>
      <c r="F12" s="5">
        <f ca="1">(E12+F11+G12+F13)/4</f>
        <v>5.2036038622654379E-2</v>
      </c>
      <c r="G12" s="5">
        <f t="shared" ca="1" si="11"/>
        <v>5.5165943129795378E-2</v>
      </c>
      <c r="H12" s="5">
        <f t="shared" ca="1" si="11"/>
        <v>5.5163898558343714E-2</v>
      </c>
      <c r="I12" s="5">
        <f t="shared" ca="1" si="11"/>
        <v>5.2030259702758076E-2</v>
      </c>
      <c r="J12" s="5">
        <f t="shared" ca="1" si="9"/>
        <v>4.5911163461769454E-2</v>
      </c>
      <c r="K12" s="5">
        <f t="shared" ca="1" si="10"/>
        <v>3.7106866424399733E-2</v>
      </c>
      <c r="L12" s="5">
        <f t="shared" ca="1" si="2"/>
        <v>2.6081114335733981E-2</v>
      </c>
      <c r="M12" s="5">
        <f t="shared" ca="1" si="3"/>
        <v>1.3458942832784506E-2</v>
      </c>
      <c r="N12" s="1"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x14ac:dyDescent="0.15">
      <c r="A13" s="1">
        <v>0</v>
      </c>
      <c r="B13" s="5">
        <f t="shared" ca="1" si="5"/>
        <v>6.5316992615916556E-3</v>
      </c>
      <c r="C13" s="5">
        <f t="shared" ca="1" si="6"/>
        <v>1.2661283005776651E-2</v>
      </c>
      <c r="D13" s="5">
        <f t="shared" ca="1" si="7"/>
        <v>1.8022119450520201E-2</v>
      </c>
      <c r="E13" s="5">
        <f t="shared" ca="1" si="8"/>
        <v>2.2308871917794855E-2</v>
      </c>
      <c r="F13" s="5">
        <f ca="1">(E13+F12+G13+F14)/4</f>
        <v>2.5291649040557085E-2</v>
      </c>
      <c r="G13" s="5">
        <f t="shared" ca="1" si="11"/>
        <v>2.6819548350296138E-2</v>
      </c>
      <c r="H13" s="5">
        <f t="shared" ca="1" si="11"/>
        <v>2.6818526064570851E-2</v>
      </c>
      <c r="I13" s="5">
        <f t="shared" ca="1" si="11"/>
        <v>2.5288759580610505E-2</v>
      </c>
      <c r="J13" s="5">
        <f t="shared" ca="1" si="9"/>
        <v>2.230463071242085E-2</v>
      </c>
      <c r="K13" s="5">
        <f t="shared" ca="1" si="10"/>
        <v>1.8017330974256902E-2</v>
      </c>
      <c r="L13" s="5">
        <f t="shared" ca="1" si="2"/>
        <v>1.2656963387833148E-2</v>
      </c>
      <c r="M13" s="5">
        <f t="shared" ca="1" si="3"/>
        <v>6.5289765551544135E-3</v>
      </c>
      <c r="N13" s="1"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6" spans="1:31" x14ac:dyDescent="0.15">
      <c r="AE16" s="2">
        <f>1/13</f>
        <v>7.6923076923076927E-2</v>
      </c>
    </row>
    <row r="20" spans="1:14" x14ac:dyDescent="0.15">
      <c r="A20" s="2">
        <v>1</v>
      </c>
      <c r="B20" s="2">
        <v>2</v>
      </c>
      <c r="C20" s="2">
        <v>3</v>
      </c>
      <c r="D20" s="2">
        <v>4</v>
      </c>
      <c r="E20" s="2">
        <v>5</v>
      </c>
      <c r="F20" s="2">
        <v>6</v>
      </c>
      <c r="G20" s="2">
        <v>7</v>
      </c>
      <c r="H20" s="2">
        <v>8</v>
      </c>
      <c r="I20" s="2">
        <v>9</v>
      </c>
      <c r="J20" s="2">
        <v>10</v>
      </c>
      <c r="K20" s="2">
        <v>11</v>
      </c>
      <c r="L20" s="2">
        <v>12</v>
      </c>
      <c r="M20" s="2">
        <v>13</v>
      </c>
      <c r="N20" s="2">
        <v>14</v>
      </c>
    </row>
    <row r="22" spans="1:14" x14ac:dyDescent="0.15">
      <c r="A22" s="2">
        <v>0</v>
      </c>
      <c r="B22" s="2">
        <v>7.6920000000000002E-2</v>
      </c>
      <c r="C22" s="2">
        <v>0.15384</v>
      </c>
      <c r="D22" s="2">
        <v>0.23075999999999999</v>
      </c>
      <c r="E22" s="2">
        <v>0.30768000000000001</v>
      </c>
      <c r="F22" s="2">
        <v>0.3846</v>
      </c>
      <c r="G22" s="2">
        <v>0.46151999999999999</v>
      </c>
      <c r="H22" s="2">
        <v>0.53844000000000003</v>
      </c>
      <c r="I22" s="2">
        <v>0.61536000000000002</v>
      </c>
      <c r="J22" s="2">
        <v>0.69228000000000001</v>
      </c>
      <c r="K22" s="2">
        <v>0.76919999999999999</v>
      </c>
      <c r="L22" s="2">
        <v>0.84611999999999998</v>
      </c>
      <c r="M22" s="2">
        <v>0.92303999999999997</v>
      </c>
      <c r="N22" s="2">
        <v>0.99995999999999996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3"/>
  <sheetViews>
    <sheetView workbookViewId="0">
      <selection activeCell="M29" sqref="M29"/>
    </sheetView>
  </sheetViews>
  <sheetFormatPr defaultColWidth="9.28515625" defaultRowHeight="13.8" x14ac:dyDescent="0.15"/>
  <cols>
    <col min="1" max="2" width="9.28515625" style="4"/>
    <col min="3" max="3" width="10.85546875" style="4" bestFit="1" customWidth="1"/>
    <col min="4" max="16384" width="9.28515625" style="4"/>
  </cols>
  <sheetData>
    <row r="2" spans="1:15" x14ac:dyDescent="0.15">
      <c r="A2" s="4" t="s">
        <v>1</v>
      </c>
      <c r="B2" s="4">
        <f>9/13</f>
        <v>0.69230769230769229</v>
      </c>
      <c r="C2" s="4">
        <f t="shared" ref="C2:O2" si="0">9/13</f>
        <v>0.69230769230769229</v>
      </c>
      <c r="D2" s="4">
        <f t="shared" si="0"/>
        <v>0.69230769230769229</v>
      </c>
      <c r="E2" s="4">
        <f t="shared" si="0"/>
        <v>0.69230769230769229</v>
      </c>
      <c r="F2" s="4">
        <f t="shared" si="0"/>
        <v>0.69230769230769229</v>
      </c>
      <c r="G2" s="4">
        <f t="shared" si="0"/>
        <v>0.69230769230769229</v>
      </c>
      <c r="H2" s="4">
        <f t="shared" si="0"/>
        <v>0.69230769230769229</v>
      </c>
      <c r="I2" s="4">
        <f t="shared" si="0"/>
        <v>0.69230769230769229</v>
      </c>
      <c r="J2" s="4">
        <f t="shared" si="0"/>
        <v>0.69230769230769229</v>
      </c>
      <c r="K2" s="4">
        <f t="shared" si="0"/>
        <v>0.69230769230769229</v>
      </c>
      <c r="L2" s="4">
        <f t="shared" si="0"/>
        <v>0.69230769230769229</v>
      </c>
      <c r="M2" s="4">
        <f t="shared" si="0"/>
        <v>0.69230769230769229</v>
      </c>
      <c r="N2" s="4">
        <f t="shared" si="0"/>
        <v>0.69230769230769229</v>
      </c>
      <c r="O2" s="4">
        <f t="shared" si="0"/>
        <v>0.69230769230769229</v>
      </c>
    </row>
    <row r="3" spans="1:15" x14ac:dyDescent="0.15"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</row>
    <row r="4" spans="1:15" x14ac:dyDescent="0.15">
      <c r="A4" s="4" t="s">
        <v>0</v>
      </c>
      <c r="B4" s="4">
        <f>B3/13</f>
        <v>0</v>
      </c>
      <c r="C4" s="4">
        <f t="shared" ref="C4:O4" si="1">C3/13</f>
        <v>7.6923076923076927E-2</v>
      </c>
      <c r="D4" s="4">
        <f t="shared" si="1"/>
        <v>0.15384615384615385</v>
      </c>
      <c r="E4" s="4">
        <f t="shared" si="1"/>
        <v>0.23076923076923078</v>
      </c>
      <c r="F4" s="4">
        <f t="shared" si="1"/>
        <v>0.30769230769230771</v>
      </c>
      <c r="G4" s="4">
        <f t="shared" si="1"/>
        <v>0.38461538461538464</v>
      </c>
      <c r="H4" s="4">
        <f t="shared" si="1"/>
        <v>0.46153846153846156</v>
      </c>
      <c r="I4" s="4">
        <f t="shared" si="1"/>
        <v>0.53846153846153844</v>
      </c>
      <c r="J4" s="4">
        <f t="shared" si="1"/>
        <v>0.61538461538461542</v>
      </c>
      <c r="K4" s="4">
        <f t="shared" si="1"/>
        <v>0.69230769230769229</v>
      </c>
      <c r="L4" s="4">
        <f t="shared" si="1"/>
        <v>0.76923076923076927</v>
      </c>
      <c r="M4" s="4">
        <f t="shared" si="1"/>
        <v>0.84615384615384615</v>
      </c>
      <c r="N4" s="4">
        <f t="shared" si="1"/>
        <v>0.92307692307692313</v>
      </c>
      <c r="O4" s="4">
        <f t="shared" si="1"/>
        <v>1</v>
      </c>
    </row>
    <row r="5" spans="1:15" x14ac:dyDescent="0.15">
      <c r="A5" s="4" t="s">
        <v>3</v>
      </c>
      <c r="B5" s="4">
        <v>0</v>
      </c>
      <c r="C5" s="4">
        <f>SUM(C7:C17)</f>
        <v>0.13222605354986983</v>
      </c>
      <c r="D5" s="4">
        <f t="shared" ref="D5:N5" si="2">SUM(D7:D17)</f>
        <v>0.24702318883533556</v>
      </c>
      <c r="E5" s="4">
        <f t="shared" si="2"/>
        <v>0.33567934953602968</v>
      </c>
      <c r="F5" s="4">
        <f t="shared" si="2"/>
        <v>0.39783799465938535</v>
      </c>
      <c r="G5" s="4">
        <f t="shared" si="2"/>
        <v>0.43661913327603791</v>
      </c>
      <c r="H5" s="4">
        <f t="shared" si="2"/>
        <v>0.45514056470427494</v>
      </c>
      <c r="I5" s="4">
        <f t="shared" si="2"/>
        <v>0.45514056470427494</v>
      </c>
      <c r="J5" s="4">
        <f t="shared" si="2"/>
        <v>0.43661913327603791</v>
      </c>
      <c r="K5" s="4">
        <f t="shared" si="2"/>
        <v>0.39783799465938535</v>
      </c>
      <c r="L5" s="4">
        <f t="shared" si="2"/>
        <v>0.33567934953602968</v>
      </c>
      <c r="M5" s="4">
        <f t="shared" si="2"/>
        <v>0.24702318883533561</v>
      </c>
      <c r="N5" s="4">
        <f t="shared" si="2"/>
        <v>0.1322260535498698</v>
      </c>
      <c r="O5" s="4">
        <v>0</v>
      </c>
    </row>
    <row r="6" spans="1:15" x14ac:dyDescent="0.15">
      <c r="A6" s="4" t="s">
        <v>2</v>
      </c>
    </row>
    <row r="7" spans="1:15" x14ac:dyDescent="0.15">
      <c r="A7" s="4">
        <v>1</v>
      </c>
      <c r="C7" s="4">
        <f>(2*(1-COS($A7*PI()))/($A7*PI()*SINH($A7*PI())))*SIN($A7*PI()*C$4)*SINH($A7*PI()*C$2)</f>
        <v>0.1146152712919902</v>
      </c>
      <c r="D7" s="4">
        <f t="shared" ref="D7:N7" si="3">(2*(1-COS($A7*PI()))/($A7*PI()*SINH($A7*PI())))*SIN($A7*PI()*D$4)*SINH($A7*PI()*D$2)</f>
        <v>0.22256951962604993</v>
      </c>
      <c r="E7" s="4">
        <f t="shared" si="3"/>
        <v>0.31758883648673031</v>
      </c>
      <c r="F7" s="4">
        <f t="shared" si="3"/>
        <v>0.39415104455925259</v>
      </c>
      <c r="G7" s="4">
        <f t="shared" si="3"/>
        <v>0.44780662660274462</v>
      </c>
      <c r="H7" s="4">
        <f t="shared" si="3"/>
        <v>0.47543731521894406</v>
      </c>
      <c r="I7" s="4">
        <f t="shared" si="3"/>
        <v>0.47543731521894406</v>
      </c>
      <c r="J7" s="4">
        <f t="shared" si="3"/>
        <v>0.44780662660274462</v>
      </c>
      <c r="K7" s="4">
        <f t="shared" si="3"/>
        <v>0.39415104455925259</v>
      </c>
      <c r="L7" s="4">
        <f t="shared" si="3"/>
        <v>0.31758883648673031</v>
      </c>
      <c r="M7" s="4">
        <f t="shared" si="3"/>
        <v>0.22256951962604998</v>
      </c>
      <c r="N7" s="4">
        <f t="shared" si="3"/>
        <v>0.11461527129199015</v>
      </c>
    </row>
    <row r="8" spans="1:15" x14ac:dyDescent="0.15">
      <c r="A8" s="4">
        <v>2</v>
      </c>
      <c r="C8" s="4">
        <f t="shared" ref="C8:N17" si="4">(2*(1-COS($A8*PI()))/($A8*PI()*SINH($A8*PI())))*SIN($A8*PI()*C$4)*SINH($A8*PI()*C$2)</f>
        <v>0</v>
      </c>
      <c r="D8" s="4">
        <f t="shared" si="4"/>
        <v>0</v>
      </c>
      <c r="E8" s="4">
        <f t="shared" si="4"/>
        <v>0</v>
      </c>
      <c r="F8" s="4">
        <f t="shared" si="4"/>
        <v>0</v>
      </c>
      <c r="G8" s="4">
        <f t="shared" si="4"/>
        <v>0</v>
      </c>
      <c r="H8" s="4">
        <f t="shared" si="4"/>
        <v>0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</row>
    <row r="9" spans="1:15" x14ac:dyDescent="0.15">
      <c r="A9" s="4">
        <v>3</v>
      </c>
      <c r="C9" s="4">
        <f t="shared" si="4"/>
        <v>1.5486649653198634E-2</v>
      </c>
      <c r="D9" s="4">
        <f t="shared" si="4"/>
        <v>2.3183847437158865E-2</v>
      </c>
      <c r="E9" s="4">
        <f t="shared" si="4"/>
        <v>1.9220068328146264E-2</v>
      </c>
      <c r="F9" s="4">
        <f t="shared" si="4"/>
        <v>5.5890080112420163E-3</v>
      </c>
      <c r="G9" s="4">
        <f t="shared" si="4"/>
        <v>-1.0853203192088176E-2</v>
      </c>
      <c r="H9" s="4">
        <f t="shared" si="4"/>
        <v>-2.1836486493967827E-2</v>
      </c>
      <c r="I9" s="4">
        <f t="shared" si="4"/>
        <v>-2.1836486493967827E-2</v>
      </c>
      <c r="J9" s="4">
        <f t="shared" si="4"/>
        <v>-1.0853203192088176E-2</v>
      </c>
      <c r="K9" s="4">
        <f t="shared" si="4"/>
        <v>5.5890080112420077E-3</v>
      </c>
      <c r="L9" s="4">
        <f t="shared" si="4"/>
        <v>1.9220068328146257E-2</v>
      </c>
      <c r="M9" s="4">
        <f t="shared" si="4"/>
        <v>2.3183847437158865E-2</v>
      </c>
      <c r="N9" s="4">
        <f t="shared" si="4"/>
        <v>1.5486649653198644E-2</v>
      </c>
    </row>
    <row r="10" spans="1:15" x14ac:dyDescent="0.15">
      <c r="A10" s="4">
        <v>4</v>
      </c>
      <c r="C10" s="4">
        <f t="shared" si="4"/>
        <v>0</v>
      </c>
      <c r="D10" s="4">
        <f t="shared" si="4"/>
        <v>0</v>
      </c>
      <c r="E10" s="4">
        <f t="shared" si="4"/>
        <v>0</v>
      </c>
      <c r="F10" s="4">
        <f t="shared" si="4"/>
        <v>0</v>
      </c>
      <c r="G10" s="4">
        <f t="shared" si="4"/>
        <v>0</v>
      </c>
      <c r="H10" s="4">
        <f t="shared" si="4"/>
        <v>0</v>
      </c>
      <c r="I10" s="4">
        <f t="shared" si="4"/>
        <v>0</v>
      </c>
      <c r="J10" s="4">
        <f t="shared" si="4"/>
        <v>0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</row>
    <row r="11" spans="1:15" x14ac:dyDescent="0.15">
      <c r="A11" s="4">
        <v>5</v>
      </c>
      <c r="C11" s="4">
        <f t="shared" si="4"/>
        <v>1.8954778994261122E-3</v>
      </c>
      <c r="D11" s="4">
        <f t="shared" si="4"/>
        <v>1.3442914528352386E-3</v>
      </c>
      <c r="E11" s="4">
        <f t="shared" si="4"/>
        <v>-9.420932618563404E-4</v>
      </c>
      <c r="F11" s="4">
        <f t="shared" si="4"/>
        <v>-2.0124332022434417E-3</v>
      </c>
      <c r="G11" s="4">
        <f t="shared" si="4"/>
        <v>-4.8514403486802721E-4</v>
      </c>
      <c r="H11" s="4">
        <f t="shared" si="4"/>
        <v>1.6683643108759681E-3</v>
      </c>
      <c r="I11" s="4">
        <f t="shared" si="4"/>
        <v>1.6683643108759698E-3</v>
      </c>
      <c r="J11" s="4">
        <f t="shared" si="4"/>
        <v>-4.8514403486802786E-4</v>
      </c>
      <c r="K11" s="4">
        <f t="shared" si="4"/>
        <v>-2.0124332022434417E-3</v>
      </c>
      <c r="L11" s="4">
        <f t="shared" si="4"/>
        <v>-9.4209326185634061E-4</v>
      </c>
      <c r="M11" s="4">
        <f t="shared" si="4"/>
        <v>1.3442914528352379E-3</v>
      </c>
      <c r="N11" s="4">
        <f t="shared" si="4"/>
        <v>1.8954778994261124E-3</v>
      </c>
    </row>
    <row r="12" spans="1:15" x14ac:dyDescent="0.15">
      <c r="A12" s="4">
        <v>6</v>
      </c>
      <c r="C12" s="4">
        <f t="shared" si="4"/>
        <v>0</v>
      </c>
      <c r="D12" s="4">
        <f t="shared" si="4"/>
        <v>0</v>
      </c>
      <c r="E12" s="4">
        <f t="shared" si="4"/>
        <v>0</v>
      </c>
      <c r="F12" s="4">
        <f t="shared" si="4"/>
        <v>0</v>
      </c>
      <c r="G12" s="4">
        <f t="shared" si="4"/>
        <v>0</v>
      </c>
      <c r="H12" s="4">
        <f t="shared" si="4"/>
        <v>0</v>
      </c>
      <c r="I12" s="4">
        <f t="shared" si="4"/>
        <v>0</v>
      </c>
      <c r="J12" s="4">
        <f t="shared" si="4"/>
        <v>0</v>
      </c>
      <c r="K12" s="4">
        <f t="shared" si="4"/>
        <v>0</v>
      </c>
      <c r="L12" s="4">
        <f t="shared" si="4"/>
        <v>0</v>
      </c>
      <c r="M12" s="4">
        <f t="shared" si="4"/>
        <v>0</v>
      </c>
      <c r="N12" s="4">
        <f t="shared" si="4"/>
        <v>0</v>
      </c>
    </row>
    <row r="13" spans="1:15" x14ac:dyDescent="0.15">
      <c r="A13" s="4">
        <v>7</v>
      </c>
      <c r="C13" s="4">
        <f t="shared" si="4"/>
        <v>2.0795876070914116E-4</v>
      </c>
      <c r="D13" s="4">
        <f t="shared" si="4"/>
        <v>-5.0133317291781996E-5</v>
      </c>
      <c r="E13" s="4">
        <f t="shared" si="4"/>
        <v>-1.9587295343606481E-4</v>
      </c>
      <c r="F13" s="4">
        <f t="shared" si="4"/>
        <v>9.7353068409759466E-5</v>
      </c>
      <c r="G13" s="4">
        <f t="shared" si="4"/>
        <v>1.7240372207850122E-4</v>
      </c>
      <c r="H13" s="4">
        <f t="shared" si="4"/>
        <v>-1.3891501305576717E-4</v>
      </c>
      <c r="I13" s="4">
        <f t="shared" si="4"/>
        <v>-1.3891501305576733E-4</v>
      </c>
      <c r="J13" s="4">
        <f t="shared" si="4"/>
        <v>1.7240372207850136E-4</v>
      </c>
      <c r="K13" s="4">
        <f t="shared" si="4"/>
        <v>9.7353068409759466E-5</v>
      </c>
      <c r="L13" s="4">
        <f t="shared" si="4"/>
        <v>-1.9587295343606486E-4</v>
      </c>
      <c r="M13" s="4">
        <f t="shared" si="4"/>
        <v>-5.0133317291781901E-5</v>
      </c>
      <c r="N13" s="4">
        <f t="shared" si="4"/>
        <v>2.0795876070914116E-4</v>
      </c>
    </row>
    <row r="14" spans="1:15" x14ac:dyDescent="0.15">
      <c r="A14" s="4">
        <v>8</v>
      </c>
      <c r="C14" s="4">
        <f t="shared" si="4"/>
        <v>0</v>
      </c>
      <c r="D14" s="4">
        <f t="shared" si="4"/>
        <v>0</v>
      </c>
      <c r="E14" s="4">
        <f t="shared" si="4"/>
        <v>0</v>
      </c>
      <c r="F14" s="4">
        <f t="shared" si="4"/>
        <v>0</v>
      </c>
      <c r="G14" s="4">
        <f t="shared" si="4"/>
        <v>0</v>
      </c>
      <c r="H14" s="4">
        <f t="shared" si="4"/>
        <v>0</v>
      </c>
      <c r="I14" s="4">
        <f t="shared" si="4"/>
        <v>0</v>
      </c>
      <c r="J14" s="4">
        <f t="shared" si="4"/>
        <v>0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</row>
    <row r="15" spans="1:15" x14ac:dyDescent="0.15">
      <c r="A15" s="4">
        <v>9</v>
      </c>
      <c r="C15" s="4">
        <f t="shared" si="4"/>
        <v>1.9399295144930517E-5</v>
      </c>
      <c r="D15" s="4">
        <f t="shared" si="4"/>
        <v>-2.2040111366535787E-5</v>
      </c>
      <c r="E15" s="4">
        <f t="shared" si="4"/>
        <v>5.6411254177847356E-6</v>
      </c>
      <c r="F15" s="4">
        <f t="shared" si="4"/>
        <v>1.563106240307067E-5</v>
      </c>
      <c r="G15" s="4">
        <f t="shared" si="4"/>
        <v>-2.3400036428063172E-5</v>
      </c>
      <c r="H15" s="4">
        <f t="shared" si="4"/>
        <v>1.0954409130944415E-5</v>
      </c>
      <c r="I15" s="4">
        <f t="shared" si="4"/>
        <v>1.0954409130944437E-5</v>
      </c>
      <c r="J15" s="4">
        <f t="shared" si="4"/>
        <v>-2.3400036428063182E-5</v>
      </c>
      <c r="K15" s="4">
        <f t="shared" si="4"/>
        <v>1.563106240307065E-5</v>
      </c>
      <c r="L15" s="4">
        <f t="shared" si="4"/>
        <v>5.6411254177847195E-6</v>
      </c>
      <c r="M15" s="4">
        <f t="shared" si="4"/>
        <v>-2.2040111366535811E-5</v>
      </c>
      <c r="N15" s="4">
        <f t="shared" si="4"/>
        <v>1.9399295144930538E-5</v>
      </c>
    </row>
    <row r="16" spans="1:15" x14ac:dyDescent="0.15">
      <c r="A16" s="4">
        <v>10</v>
      </c>
      <c r="C16" s="4">
        <f t="shared" si="4"/>
        <v>0</v>
      </c>
      <c r="D16" s="4">
        <f t="shared" si="4"/>
        <v>0</v>
      </c>
      <c r="E16" s="4">
        <f t="shared" si="4"/>
        <v>0</v>
      </c>
      <c r="F16" s="4">
        <f t="shared" si="4"/>
        <v>0</v>
      </c>
      <c r="G16" s="4">
        <f t="shared" si="4"/>
        <v>0</v>
      </c>
      <c r="H16" s="4">
        <f t="shared" si="4"/>
        <v>0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0</v>
      </c>
    </row>
    <row r="17" spans="1:16" x14ac:dyDescent="0.15">
      <c r="A17" s="4">
        <v>11</v>
      </c>
      <c r="C17" s="4">
        <f t="shared" si="4"/>
        <v>1.2966494007934882E-6</v>
      </c>
      <c r="D17" s="4">
        <f t="shared" si="4"/>
        <v>-2.2962520501844362E-6</v>
      </c>
      <c r="E17" s="4">
        <f t="shared" si="4"/>
        <v>2.7698110277152033E-6</v>
      </c>
      <c r="F17" s="4">
        <f t="shared" si="4"/>
        <v>-2.608839678637837E-6</v>
      </c>
      <c r="G17" s="4">
        <f t="shared" si="4"/>
        <v>1.8502145991109063E-6</v>
      </c>
      <c r="H17" s="4">
        <f t="shared" si="4"/>
        <v>-6.677276524307457E-7</v>
      </c>
      <c r="I17" s="4">
        <f t="shared" si="4"/>
        <v>-6.6772765243075894E-7</v>
      </c>
      <c r="J17" s="4">
        <f t="shared" si="4"/>
        <v>1.8502145991109132E-6</v>
      </c>
      <c r="K17" s="4">
        <f t="shared" si="4"/>
        <v>-2.60883967863784E-6</v>
      </c>
      <c r="L17" s="4">
        <f t="shared" si="4"/>
        <v>2.769811027715202E-6</v>
      </c>
      <c r="M17" s="4">
        <f t="shared" si="4"/>
        <v>-2.2962520501844269E-6</v>
      </c>
      <c r="N17" s="4">
        <f t="shared" si="4"/>
        <v>1.2966494007934793E-6</v>
      </c>
    </row>
    <row r="20" spans="1:16" x14ac:dyDescent="0.15">
      <c r="A20" s="4" t="s">
        <v>4</v>
      </c>
      <c r="B20" s="4">
        <v>0</v>
      </c>
      <c r="C20" s="4">
        <v>0.13866765377502557</v>
      </c>
      <c r="D20" s="4">
        <v>0.25667009442426475</v>
      </c>
      <c r="E20" s="4">
        <v>0.34684300048675598</v>
      </c>
      <c r="F20" s="4">
        <v>0.41002644858476994</v>
      </c>
      <c r="G20" s="4">
        <v>0.44949279493496769</v>
      </c>
      <c r="H20" s="4">
        <v>0.46819470571033434</v>
      </c>
      <c r="I20" s="4">
        <v>0.46777716833450073</v>
      </c>
      <c r="J20" s="4">
        <v>0.44831263783460373</v>
      </c>
      <c r="K20" s="4">
        <v>0.40829419042513082</v>
      </c>
      <c r="L20" s="4">
        <v>0.34488721642782322</v>
      </c>
      <c r="M20" s="4">
        <v>0.25490580743743496</v>
      </c>
      <c r="N20" s="4">
        <v>0.13755560170765502</v>
      </c>
      <c r="O20" s="4">
        <v>0</v>
      </c>
    </row>
    <row r="28" spans="1:16" x14ac:dyDescent="0.15">
      <c r="P28" s="4" t="s">
        <v>5</v>
      </c>
    </row>
    <row r="33" spans="19:19" x14ac:dyDescent="0.15">
      <c r="S33" s="6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例題2.3 2次元Couette流れ</vt:lpstr>
      <vt:lpstr>解析解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</dc:creator>
  <cp:lastModifiedBy>itolab04</cp:lastModifiedBy>
  <dcterms:created xsi:type="dcterms:W3CDTF">2005-02-15T02:24:25Z</dcterms:created>
  <dcterms:modified xsi:type="dcterms:W3CDTF">2017-02-02T08:51:09Z</dcterms:modified>
</cp:coreProperties>
</file>