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icholson\Documents\GitHub\winkler-titrator\model\"/>
    </mc:Choice>
  </mc:AlternateContent>
  <bookViews>
    <workbookView xWindow="0" yWindow="0" windowWidth="23040" windowHeight="86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9" i="1" l="1"/>
  <c r="H69" i="1"/>
  <c r="H68" i="1"/>
  <c r="I68" i="1" s="1"/>
  <c r="H67" i="1"/>
  <c r="I67" i="1" s="1"/>
  <c r="H66" i="1"/>
  <c r="I66" i="1" s="1"/>
  <c r="I65" i="1"/>
  <c r="H65" i="1"/>
  <c r="H64" i="1"/>
  <c r="I64" i="1" s="1"/>
  <c r="H63" i="1"/>
  <c r="I63" i="1" s="1"/>
  <c r="H62" i="1"/>
  <c r="I62" i="1" s="1"/>
  <c r="I61" i="1"/>
  <c r="H61" i="1"/>
  <c r="H60" i="1"/>
  <c r="I60" i="1" s="1"/>
  <c r="H59" i="1"/>
  <c r="I59" i="1" s="1"/>
  <c r="H58" i="1"/>
  <c r="I58" i="1" s="1"/>
  <c r="I57" i="1"/>
  <c r="H57" i="1"/>
  <c r="H56" i="1"/>
  <c r="I56" i="1" s="1"/>
  <c r="H55" i="1"/>
  <c r="I55" i="1" s="1"/>
  <c r="G69" i="1"/>
  <c r="G68" i="1"/>
  <c r="G67" i="1"/>
  <c r="G66" i="1"/>
  <c r="G65" i="1"/>
  <c r="B65" i="1" s="1"/>
  <c r="G64" i="1"/>
  <c r="B64" i="1" s="1"/>
  <c r="G63" i="1"/>
  <c r="B63" i="1" s="1"/>
  <c r="G62" i="1"/>
  <c r="B62" i="1" s="1"/>
  <c r="G61" i="1"/>
  <c r="G60" i="1"/>
  <c r="G59" i="1"/>
  <c r="G58" i="1"/>
  <c r="G57" i="1"/>
  <c r="B57" i="1" s="1"/>
  <c r="G56" i="1"/>
  <c r="B56" i="1" s="1"/>
  <c r="G55" i="1"/>
  <c r="B55" i="1" s="1"/>
  <c r="B69" i="1"/>
  <c r="B68" i="1"/>
  <c r="B67" i="1"/>
  <c r="B66" i="1"/>
  <c r="B61" i="1"/>
  <c r="B60" i="1"/>
  <c r="B59" i="1"/>
  <c r="B58" i="1"/>
  <c r="B54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K5" i="1"/>
  <c r="H54" i="1" s="1"/>
  <c r="J5" i="1"/>
  <c r="G5" i="1"/>
  <c r="G4" i="1"/>
  <c r="G3" i="1"/>
  <c r="G2" i="1"/>
  <c r="H3" i="1" l="1"/>
  <c r="H5" i="1"/>
  <c r="B7" i="1"/>
  <c r="B9" i="1"/>
  <c r="B11" i="1"/>
  <c r="B13" i="1"/>
  <c r="B15" i="1"/>
  <c r="I15" i="1" s="1"/>
  <c r="B17" i="1"/>
  <c r="I17" i="1" s="1"/>
  <c r="B19" i="1"/>
  <c r="B21" i="1"/>
  <c r="B23" i="1"/>
  <c r="B25" i="1"/>
  <c r="B27" i="1"/>
  <c r="B29" i="1"/>
  <c r="B31" i="1"/>
  <c r="I31" i="1" s="1"/>
  <c r="B33" i="1"/>
  <c r="I33" i="1" s="1"/>
  <c r="B35" i="1"/>
  <c r="B37" i="1"/>
  <c r="B39" i="1"/>
  <c r="B41" i="1"/>
  <c r="B43" i="1"/>
  <c r="B45" i="1"/>
  <c r="B47" i="1"/>
  <c r="I47" i="1" s="1"/>
  <c r="B49" i="1"/>
  <c r="I49" i="1" s="1"/>
  <c r="B51" i="1"/>
  <c r="B53" i="1"/>
  <c r="B2" i="1"/>
  <c r="B4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2" i="1"/>
  <c r="H4" i="1"/>
  <c r="B6" i="1"/>
  <c r="I6" i="1" s="1"/>
  <c r="B8" i="1"/>
  <c r="I8" i="1" s="1"/>
  <c r="B10" i="1"/>
  <c r="B12" i="1"/>
  <c r="B14" i="1"/>
  <c r="B16" i="1"/>
  <c r="B18" i="1"/>
  <c r="B20" i="1"/>
  <c r="I20" i="1" s="1"/>
  <c r="B22" i="1"/>
  <c r="I22" i="1" s="1"/>
  <c r="B24" i="1"/>
  <c r="I24" i="1" s="1"/>
  <c r="B26" i="1"/>
  <c r="B28" i="1"/>
  <c r="B30" i="1"/>
  <c r="B32" i="1"/>
  <c r="B34" i="1"/>
  <c r="B36" i="1"/>
  <c r="I36" i="1" s="1"/>
  <c r="B38" i="1"/>
  <c r="I38" i="1" s="1"/>
  <c r="B40" i="1"/>
  <c r="I40" i="1" s="1"/>
  <c r="B42" i="1"/>
  <c r="B44" i="1"/>
  <c r="B46" i="1"/>
  <c r="B48" i="1"/>
  <c r="B50" i="1"/>
  <c r="B52" i="1"/>
  <c r="I52" i="1" s="1"/>
  <c r="I54" i="1"/>
  <c r="B3" i="1"/>
  <c r="I3" i="1" s="1"/>
  <c r="B5" i="1"/>
  <c r="I5" i="1" s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I50" i="1" l="1"/>
  <c r="I34" i="1"/>
  <c r="I18" i="1"/>
  <c r="I43" i="1"/>
  <c r="I27" i="1"/>
  <c r="I11" i="1"/>
  <c r="I13" i="1"/>
  <c r="I48" i="1"/>
  <c r="I32" i="1"/>
  <c r="I16" i="1"/>
  <c r="I4" i="1"/>
  <c r="I41" i="1"/>
  <c r="I25" i="1"/>
  <c r="I9" i="1"/>
  <c r="I46" i="1"/>
  <c r="I30" i="1"/>
  <c r="I14" i="1"/>
  <c r="I2" i="1"/>
  <c r="I39" i="1"/>
  <c r="I23" i="1"/>
  <c r="I7" i="1"/>
  <c r="I29" i="1"/>
  <c r="I44" i="1"/>
  <c r="I28" i="1"/>
  <c r="I12" i="1"/>
  <c r="I53" i="1"/>
  <c r="I37" i="1"/>
  <c r="I21" i="1"/>
  <c r="I45" i="1"/>
  <c r="I42" i="1"/>
  <c r="I26" i="1"/>
  <c r="I10" i="1"/>
  <c r="I51" i="1"/>
  <c r="I35" i="1"/>
  <c r="I19" i="1"/>
</calcChain>
</file>

<file path=xl/sharedStrings.xml><?xml version="1.0" encoding="utf-8"?>
<sst xmlns="http://schemas.openxmlformats.org/spreadsheetml/2006/main" count="78" uniqueCount="78">
  <si>
    <t>botid</t>
  </si>
  <si>
    <t>vol</t>
  </si>
  <si>
    <t>water_T</t>
  </si>
  <si>
    <t>air_T</t>
  </si>
  <si>
    <t>empty_g</t>
  </si>
  <si>
    <t>full_g</t>
  </si>
  <si>
    <t>density_w</t>
  </si>
  <si>
    <t>density_a</t>
  </si>
  <si>
    <t>air_g</t>
  </si>
  <si>
    <t>Natural comp of air</t>
  </si>
  <si>
    <t>O2</t>
  </si>
  <si>
    <t>Ar</t>
  </si>
  <si>
    <t>N2</t>
  </si>
  <si>
    <t>molar mass of air</t>
  </si>
  <si>
    <t>g/liter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</si>
  <si>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</si>
  <si>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</si>
  <si>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</si>
  <si>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</si>
  <si>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</si>
  <si>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</si>
  <si>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</si>
  <si>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</si>
  <si>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</si>
  <si>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</si>
  <si>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</si>
  <si>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</si>
  <si>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</si>
  <si>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</si>
  <si>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</si>
  <si>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</si>
  <si>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</si>
  <si>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</si>
  <si>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</si>
  <si>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</si>
  <si>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</si>
  <si>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</si>
  <si>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</si>
  <si>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</si>
  <si>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</si>
  <si>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</si>
  <si>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</si>
  <si>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</si>
  <si>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</si>
  <si>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</si>
  <si>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</si>
  <si>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</si>
  <si>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</si>
  <si>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</si>
  <si>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</si>
  <si>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</si>
  <si>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</si>
  <si>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</si>
  <si>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</si>
  <si>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</si>
  <si>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</si>
  <si>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</si>
  <si>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</si>
  <si>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</si>
  <si>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</si>
  <si>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</si>
  <si>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</si>
  <si>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</si>
  <si>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O-17</t>
  </si>
  <si>
    <t>O-19</t>
  </si>
  <si>
    <t>O-21</t>
  </si>
  <si>
    <t>O-25</t>
  </si>
  <si>
    <t>O-26</t>
  </si>
  <si>
    <t>O-32</t>
  </si>
  <si>
    <t>O-34</t>
  </si>
  <si>
    <t>O-37</t>
  </si>
  <si>
    <t>O-38</t>
  </si>
  <si>
    <t>O-49</t>
  </si>
  <si>
    <t>O-50</t>
  </si>
  <si>
    <t>O-02</t>
  </si>
  <si>
    <t>O-05</t>
  </si>
  <si>
    <t>O-07</t>
  </si>
  <si>
    <t>O-08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</si>
</sst>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0.000_)"/>
    <numFmt numFmtId="166" formatCode="0.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Protection="1"/>
    <xf numFmtId="164" fontId="0" fillId="0" borderId="0" xfId="0" applyNumberFormat="1" applyBorder="1" applyProtection="1"/>
    <xf numFmtId="2" fontId="0" fillId="0" borderId="0" xfId="0" applyNumberFormat="1" applyBorder="1" applyProtection="1"/>
    <xf numFmtId="0" fontId="0" fillId="0" borderId="0" xfId="0" applyFill="1"/>
    <xf numFmtId="0" fontId="0" fillId="0" borderId="0" xfId="0" applyBorder="1"/>
    <xf numFmtId="165" fontId="0" fillId="0" borderId="0" xfId="0" applyNumberFormat="1" applyBorder="1" applyProtection="1"/>
    <xf numFmtId="166" fontId="0" fillId="0" borderId="0" xfId="0" applyNumberFormat="1" applyBorder="1"/>
    <xf numFmtId="166" fontId="0" fillId="0" borderId="0" xfId="0" applyNumberFormat="1" applyBorder="1" applyProtection="1"/>
    <xf numFmtId="2" fontId="0" fillId="0" borderId="0" xfId="0" applyNumberFormat="1" applyBorder="1"/>
    <xf numFmtId="167" fontId="0" fillId="0" borderId="0" xfId="0" applyNumberFormat="1" applyBorder="1" applyProtection="1"/>
    <xf numFmtId="0" fontId="0" fillId="2" borderId="0" xfId="0" applyFill="1"/>
    <xf numFmtId="0" fontId="0" fillId="0" borderId="0" xfId="0" applyProtection="1"/>
    <xf numFmtId="0" fontId="0" fillId="0" borderId="0" xfId="0" applyFill="1" applyProtection="1"/>
    <xf numFmtId="0" fontId="0" fillId="0" borderId="0" xfId="0" applyBorder="1" applyAlignment="1">
      <alignment horizontal="right"/>
    </xf>
    <xf numFmtId="167" fontId="0" fillId="0" borderId="0" xfId="0" applyNumberFormat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166" fontId="0" fillId="0" borderId="1" xfId="0" applyNumberFormat="1" applyFill="1" applyBorder="1"/>
    <xf numFmtId="166" fontId="0" fillId="0" borderId="1" xfId="0" applyNumberFormat="1" applyFill="1" applyBorder="1" applyProtection="1"/>
    <xf numFmtId="2" fontId="0" fillId="0" borderId="1" xfId="0" applyNumberFormat="1" applyFill="1" applyBorder="1"/>
    <xf numFmtId="167" fontId="0" fillId="0" borderId="1" xfId="0" applyNumberFormat="1" applyFill="1" applyBorder="1"/>
    <xf numFmtId="0" fontId="0" fillId="0" borderId="2" xfId="0" applyBorder="1"/>
    <xf numFmtId="167" fontId="0" fillId="0" borderId="2" xfId="0" applyNumberFormat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50" workbookViewId="0">
      <selection activeCell="L57" sqref="L57"/>
    </sheetView>
  </sheetViews>
  <sheetFormatPr defaultRowHeight="14.6" x14ac:dyDescent="0.4"/>
  <sheetData>
    <row r="1" spans="1:12" x14ac:dyDescent="0.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L1" s="4"/>
    </row>
    <row r="2" spans="1:12" x14ac:dyDescent="0.4">
      <c r="A2" s="5">
        <v>18</v>
      </c>
      <c r="B2" s="6">
        <f t="shared" ref="B2:B65" si="0">1000*(F2-E2)*(1+$K$5/G2)/(G2)</f>
        <v>130.79435196787941</v>
      </c>
      <c r="C2" s="7">
        <v>20.399999999999999</v>
      </c>
      <c r="D2" s="8">
        <v>20</v>
      </c>
      <c r="E2" s="9">
        <v>92.3</v>
      </c>
      <c r="F2" s="9">
        <v>222.68</v>
      </c>
      <c r="G2" s="10">
        <f t="shared" ref="G2:G65" si="1">999.842594+0.06793952*C2-0.00909529*C2*C2+0.0001001685*C2*C2*C2-(1.120083*C2*C2*C2*C2/1000000)+(6.536332*C2*C2*C2*C2*C2/1000000000)</f>
        <v>998.12296825600345</v>
      </c>
      <c r="H2" s="10">
        <f t="shared" ref="H2:H54" si="2">$K$5*(D2+273.15)/298.15</f>
        <v>1.2709282590857911</v>
      </c>
      <c r="I2" s="2">
        <f t="shared" ref="I2:I54" si="3">B2*H2/1000</f>
        <v>0.16623023804479117</v>
      </c>
      <c r="J2" t="s">
        <v>10</v>
      </c>
      <c r="K2" t="s">
        <v>11</v>
      </c>
      <c r="L2" s="4" t="s">
        <v>12</v>
      </c>
    </row>
    <row r="3" spans="1:12" x14ac:dyDescent="0.4">
      <c r="A3" s="5">
        <v>33</v>
      </c>
      <c r="B3" s="6">
        <f t="shared" si="0"/>
        <v>148.4064241692096</v>
      </c>
      <c r="C3" s="7">
        <v>20.6</v>
      </c>
      <c r="D3" s="8">
        <v>20</v>
      </c>
      <c r="E3" s="9">
        <v>92.95</v>
      </c>
      <c r="F3" s="9">
        <v>240.88</v>
      </c>
      <c r="G3" s="10">
        <f t="shared" si="1"/>
        <v>998.08066699881863</v>
      </c>
      <c r="H3" s="10">
        <f t="shared" si="2"/>
        <v>1.2709282590857911</v>
      </c>
      <c r="I3" s="2">
        <f t="shared" si="3"/>
        <v>0.18861391830652105</v>
      </c>
      <c r="J3" s="11">
        <v>0.20946000000000001</v>
      </c>
      <c r="K3" s="11">
        <v>9.3399999999999993E-3</v>
      </c>
      <c r="L3" s="11">
        <v>0.78083999999999998</v>
      </c>
    </row>
    <row r="4" spans="1:12" x14ac:dyDescent="0.4">
      <c r="A4" s="5">
        <v>24</v>
      </c>
      <c r="B4" s="6">
        <f t="shared" si="0"/>
        <v>147.9180078023434</v>
      </c>
      <c r="C4" s="7">
        <v>20.7</v>
      </c>
      <c r="D4" s="8">
        <v>20</v>
      </c>
      <c r="E4" s="9">
        <v>93.31</v>
      </c>
      <c r="F4" s="9">
        <v>240.75</v>
      </c>
      <c r="G4" s="10">
        <f t="shared" si="1"/>
        <v>998.05936070119583</v>
      </c>
      <c r="H4" s="10">
        <f t="shared" si="2"/>
        <v>1.2709282590857911</v>
      </c>
      <c r="I4" s="2">
        <f t="shared" si="3"/>
        <v>0.18799317614367075</v>
      </c>
      <c r="J4" s="12" t="s">
        <v>13</v>
      </c>
      <c r="K4" s="12" t="s">
        <v>14</v>
      </c>
      <c r="L4" s="13"/>
    </row>
    <row r="5" spans="1:12" x14ac:dyDescent="0.4">
      <c r="A5" s="5">
        <v>32</v>
      </c>
      <c r="B5" s="6">
        <f t="shared" si="0"/>
        <v>144.37347733516498</v>
      </c>
      <c r="C5" s="7">
        <v>20.6</v>
      </c>
      <c r="D5" s="8">
        <v>20</v>
      </c>
      <c r="E5" s="9">
        <v>95.72</v>
      </c>
      <c r="F5" s="9">
        <v>239.63</v>
      </c>
      <c r="G5" s="10">
        <f t="shared" si="1"/>
        <v>998.08066699881863</v>
      </c>
      <c r="H5" s="10">
        <f t="shared" si="2"/>
        <v>1.2709282590857911</v>
      </c>
      <c r="I5" s="2">
        <f t="shared" si="3"/>
        <v>0.18348833220774316</v>
      </c>
      <c r="J5" s="11">
        <f>32*J3+40*K3+28*L3+0.00033*44</f>
        <v>28.954360000000001</v>
      </c>
      <c r="K5" s="11">
        <f>J5/22.4</f>
        <v>1.2926053571428573</v>
      </c>
      <c r="L5" s="4"/>
    </row>
    <row r="6" spans="1:12" x14ac:dyDescent="0.4">
      <c r="A6" s="5">
        <v>36</v>
      </c>
      <c r="B6" s="6">
        <f>1000*(F6-E6)*(1+$K$5/G6)/(G6)</f>
        <v>140.52815326440211</v>
      </c>
      <c r="C6" s="7">
        <v>20.5</v>
      </c>
      <c r="D6" s="8">
        <v>20</v>
      </c>
      <c r="E6" s="9">
        <v>91.83</v>
      </c>
      <c r="F6" s="9">
        <v>231.91</v>
      </c>
      <c r="G6" s="10">
        <f t="shared" si="1"/>
        <v>998.10186958848954</v>
      </c>
      <c r="H6" s="10">
        <f t="shared" si="2"/>
        <v>1.2709282590857911</v>
      </c>
      <c r="I6" s="2">
        <f t="shared" si="3"/>
        <v>0.17860120118086781</v>
      </c>
    </row>
    <row r="7" spans="1:12" x14ac:dyDescent="0.4">
      <c r="A7" s="14" t="s">
        <v>15</v>
      </c>
      <c r="B7" s="5">
        <f>1000*(F7-E7)*(1+$K$5/G7)/(G7)</f>
        <v>137.88264001768519</v>
      </c>
      <c r="C7" s="7">
        <v>20.6</v>
      </c>
      <c r="D7" s="8">
        <v>20</v>
      </c>
      <c r="E7" s="9">
        <v>124.63</v>
      </c>
      <c r="F7" s="9">
        <v>262.07</v>
      </c>
      <c r="G7" s="15">
        <f t="shared" si="1"/>
        <v>998.08066699881863</v>
      </c>
      <c r="H7" s="15">
        <f t="shared" si="2"/>
        <v>1.2709282590857911</v>
      </c>
      <c r="I7" s="5">
        <f t="shared" si="3"/>
        <v>0.17523894363582948</v>
      </c>
    </row>
    <row r="8" spans="1:12" x14ac:dyDescent="0.4">
      <c r="A8" s="14" t="s">
        <v>16</v>
      </c>
      <c r="B8" s="5">
        <f t="shared" si="0"/>
        <v>141.12605912612349</v>
      </c>
      <c r="C8" s="7">
        <v>20.7</v>
      </c>
      <c r="D8" s="8">
        <v>20</v>
      </c>
      <c r="E8" s="9">
        <v>123.31</v>
      </c>
      <c r="F8" s="9">
        <v>263.98</v>
      </c>
      <c r="G8" s="15">
        <f t="shared" si="1"/>
        <v>998.05936070119583</v>
      </c>
      <c r="H8" s="15">
        <f t="shared" si="2"/>
        <v>1.2709282590857911</v>
      </c>
      <c r="I8" s="5">
        <f t="shared" si="3"/>
        <v>0.17936109663680255</v>
      </c>
    </row>
    <row r="9" spans="1:12" x14ac:dyDescent="0.4">
      <c r="A9" s="14" t="s">
        <v>17</v>
      </c>
      <c r="B9" s="5">
        <f t="shared" si="0"/>
        <v>143.20584611137011</v>
      </c>
      <c r="C9" s="7">
        <v>20.8</v>
      </c>
      <c r="D9" s="8">
        <v>20</v>
      </c>
      <c r="E9" s="9">
        <v>121.11</v>
      </c>
      <c r="F9" s="9">
        <v>263.85000000000002</v>
      </c>
      <c r="G9" s="15">
        <f t="shared" si="1"/>
        <v>998.03795090875474</v>
      </c>
      <c r="H9" s="15">
        <f t="shared" si="2"/>
        <v>1.2709282590857911</v>
      </c>
      <c r="I9" s="5">
        <f t="shared" si="3"/>
        <v>0.18200435668923132</v>
      </c>
    </row>
    <row r="10" spans="1:12" x14ac:dyDescent="0.4">
      <c r="A10" s="14" t="s">
        <v>18</v>
      </c>
      <c r="B10" s="5">
        <f t="shared" si="0"/>
        <v>138.68412053411643</v>
      </c>
      <c r="C10" s="7">
        <v>20.9</v>
      </c>
      <c r="D10" s="8">
        <v>20</v>
      </c>
      <c r="E10" s="9">
        <v>122.39</v>
      </c>
      <c r="F10" s="9">
        <v>260.62</v>
      </c>
      <c r="G10" s="15">
        <f t="shared" si="1"/>
        <v>998.01643783356349</v>
      </c>
      <c r="H10" s="15">
        <f t="shared" si="2"/>
        <v>1.2709282590857911</v>
      </c>
      <c r="I10" s="5">
        <f t="shared" si="3"/>
        <v>0.1762575678732686</v>
      </c>
    </row>
    <row r="11" spans="1:12" x14ac:dyDescent="0.4">
      <c r="A11" s="14" t="s">
        <v>19</v>
      </c>
      <c r="B11" s="5">
        <f t="shared" si="0"/>
        <v>135.97231556307972</v>
      </c>
      <c r="C11" s="7">
        <v>20.8</v>
      </c>
      <c r="D11" s="8">
        <v>20</v>
      </c>
      <c r="E11" s="9">
        <v>124.96</v>
      </c>
      <c r="F11" s="9">
        <v>260.49</v>
      </c>
      <c r="G11" s="15">
        <f t="shared" si="1"/>
        <v>998.03795090875474</v>
      </c>
      <c r="H11" s="15">
        <f t="shared" si="2"/>
        <v>1.2709282590857911</v>
      </c>
      <c r="I11" s="5">
        <f t="shared" si="3"/>
        <v>0.17281105830244872</v>
      </c>
    </row>
    <row r="12" spans="1:12" x14ac:dyDescent="0.4">
      <c r="A12" s="14" t="s">
        <v>20</v>
      </c>
      <c r="B12" s="5">
        <f t="shared" si="0"/>
        <v>143.75764109078199</v>
      </c>
      <c r="C12" s="7">
        <v>20.8</v>
      </c>
      <c r="D12" s="8">
        <v>20</v>
      </c>
      <c r="E12" s="9">
        <v>120.55</v>
      </c>
      <c r="F12" s="9">
        <v>263.83999999999997</v>
      </c>
      <c r="G12" s="15">
        <f t="shared" si="1"/>
        <v>998.03795090875474</v>
      </c>
      <c r="H12" s="15">
        <f t="shared" si="2"/>
        <v>1.2709282590857911</v>
      </c>
      <c r="I12" s="5">
        <f t="shared" si="3"/>
        <v>0.18270564852178753</v>
      </c>
    </row>
    <row r="13" spans="1:12" x14ac:dyDescent="0.4">
      <c r="A13" s="14" t="s">
        <v>21</v>
      </c>
      <c r="B13" s="5">
        <f t="shared" si="0"/>
        <v>139.16213950839278</v>
      </c>
      <c r="C13" s="7">
        <v>20.100000000000001</v>
      </c>
      <c r="D13" s="8">
        <v>20</v>
      </c>
      <c r="E13" s="9">
        <v>124.54</v>
      </c>
      <c r="F13" s="9">
        <v>263.27</v>
      </c>
      <c r="G13" s="15">
        <f t="shared" si="1"/>
        <v>998.18563856729429</v>
      </c>
      <c r="H13" s="15">
        <f t="shared" si="2"/>
        <v>1.2709282590857911</v>
      </c>
      <c r="I13" s="5">
        <f t="shared" si="3"/>
        <v>0.17686509569605563</v>
      </c>
    </row>
    <row r="14" spans="1:12" x14ac:dyDescent="0.4">
      <c r="A14" s="14" t="s">
        <v>22</v>
      </c>
      <c r="B14" s="5">
        <f t="shared" si="0"/>
        <v>139.60360955975099</v>
      </c>
      <c r="C14" s="7">
        <v>19.399999999999999</v>
      </c>
      <c r="D14" s="8">
        <v>20</v>
      </c>
      <c r="E14" s="9">
        <v>120.81</v>
      </c>
      <c r="F14" s="9">
        <v>260</v>
      </c>
      <c r="G14" s="15">
        <f t="shared" si="1"/>
        <v>998.32819130477685</v>
      </c>
      <c r="H14" s="15">
        <f t="shared" si="2"/>
        <v>1.2709282590857911</v>
      </c>
      <c r="I14" s="5">
        <f t="shared" si="3"/>
        <v>0.17742617245986683</v>
      </c>
    </row>
    <row r="15" spans="1:12" x14ac:dyDescent="0.4">
      <c r="A15" s="14" t="s">
        <v>23</v>
      </c>
      <c r="B15" s="5">
        <f t="shared" si="0"/>
        <v>138.98076755792312</v>
      </c>
      <c r="C15" s="7">
        <v>19</v>
      </c>
      <c r="D15" s="8">
        <v>20</v>
      </c>
      <c r="E15" s="9">
        <v>122.2</v>
      </c>
      <c r="F15" s="9">
        <v>260.77999999999997</v>
      </c>
      <c r="G15" s="15">
        <f t="shared" si="1"/>
        <v>998.40731519998576</v>
      </c>
      <c r="H15" s="15">
        <f t="shared" si="2"/>
        <v>1.2709282590857911</v>
      </c>
      <c r="I15" s="5">
        <f t="shared" si="3"/>
        <v>0.17663458495879822</v>
      </c>
    </row>
    <row r="16" spans="1:12" x14ac:dyDescent="0.4">
      <c r="A16" s="14" t="s">
        <v>24</v>
      </c>
      <c r="B16" s="5">
        <f t="shared" si="0"/>
        <v>138.65443020759935</v>
      </c>
      <c r="C16" s="7">
        <v>18.8</v>
      </c>
      <c r="D16" s="8">
        <v>20</v>
      </c>
      <c r="E16" s="9">
        <v>125.59</v>
      </c>
      <c r="F16" s="9">
        <v>263.85000000000002</v>
      </c>
      <c r="G16" s="15">
        <f t="shared" si="1"/>
        <v>998.44623445276261</v>
      </c>
      <c r="H16" s="15">
        <f t="shared" si="2"/>
        <v>1.2709282590857911</v>
      </c>
      <c r="I16" s="5">
        <f t="shared" si="3"/>
        <v>0.17621983359827656</v>
      </c>
    </row>
    <row r="17" spans="1:9" x14ac:dyDescent="0.4">
      <c r="A17" s="14" t="s">
        <v>25</v>
      </c>
      <c r="B17" s="5">
        <f t="shared" si="0"/>
        <v>140.56176383314497</v>
      </c>
      <c r="C17" s="7">
        <v>18.5</v>
      </c>
      <c r="D17" s="8">
        <v>20</v>
      </c>
      <c r="E17" s="9">
        <v>121.54</v>
      </c>
      <c r="F17" s="9">
        <v>261.70999999999998</v>
      </c>
      <c r="G17" s="15">
        <f t="shared" si="1"/>
        <v>998.50380472676306</v>
      </c>
      <c r="H17" s="15">
        <f t="shared" si="2"/>
        <v>1.2709282590857911</v>
      </c>
      <c r="I17" s="5">
        <f t="shared" si="3"/>
        <v>0.17864391780248703</v>
      </c>
    </row>
    <row r="18" spans="1:9" x14ac:dyDescent="0.4">
      <c r="A18" s="14" t="s">
        <v>26</v>
      </c>
      <c r="B18" s="5">
        <f t="shared" si="0"/>
        <v>141.84264255822913</v>
      </c>
      <c r="C18" s="7">
        <v>18.399999999999999</v>
      </c>
      <c r="D18" s="8">
        <v>20</v>
      </c>
      <c r="E18" s="9">
        <v>121.34</v>
      </c>
      <c r="F18" s="9">
        <v>262.79000000000002</v>
      </c>
      <c r="G18" s="15">
        <f t="shared" si="1"/>
        <v>998.5227782469758</v>
      </c>
      <c r="H18" s="15">
        <f t="shared" si="2"/>
        <v>1.2709282590857911</v>
      </c>
      <c r="I18" s="5">
        <f t="shared" si="3"/>
        <v>0.18027182277065831</v>
      </c>
    </row>
    <row r="19" spans="1:9" x14ac:dyDescent="0.4">
      <c r="A19" s="14" t="s">
        <v>27</v>
      </c>
      <c r="B19" s="5">
        <f t="shared" si="0"/>
        <v>139.1747036159737</v>
      </c>
      <c r="C19" s="7">
        <v>15</v>
      </c>
      <c r="D19" s="8">
        <v>20</v>
      </c>
      <c r="E19" s="9">
        <v>124.06</v>
      </c>
      <c r="F19" s="9">
        <v>262.93</v>
      </c>
      <c r="G19" s="15">
        <f t="shared" si="1"/>
        <v>999.10157456273737</v>
      </c>
      <c r="H19" s="15">
        <f t="shared" si="2"/>
        <v>1.2709282590857911</v>
      </c>
      <c r="I19" s="5">
        <f t="shared" si="3"/>
        <v>0.17688106377543042</v>
      </c>
    </row>
    <row r="20" spans="1:9" x14ac:dyDescent="0.4">
      <c r="A20" s="14" t="s">
        <v>28</v>
      </c>
      <c r="B20" s="5">
        <f t="shared" si="0"/>
        <v>137.18298544520638</v>
      </c>
      <c r="C20" s="7">
        <v>13.6</v>
      </c>
      <c r="D20" s="8">
        <v>20</v>
      </c>
      <c r="E20" s="9">
        <v>120.9</v>
      </c>
      <c r="F20" s="9">
        <v>257.81</v>
      </c>
      <c r="G20" s="15">
        <f t="shared" si="1"/>
        <v>999.30099890829922</v>
      </c>
      <c r="H20" s="15">
        <f t="shared" si="2"/>
        <v>1.2709282590857911</v>
      </c>
      <c r="I20" s="5">
        <f t="shared" si="3"/>
        <v>0.17434973286806757</v>
      </c>
    </row>
    <row r="21" spans="1:9" x14ac:dyDescent="0.4">
      <c r="A21" s="14" t="s">
        <v>29</v>
      </c>
      <c r="B21" s="5">
        <f t="shared" si="0"/>
        <v>132.59108463868068</v>
      </c>
      <c r="C21" s="7">
        <v>14</v>
      </c>
      <c r="D21" s="8">
        <v>20</v>
      </c>
      <c r="E21" s="9">
        <v>125.48</v>
      </c>
      <c r="F21" s="9">
        <v>257.8</v>
      </c>
      <c r="G21" s="15">
        <f t="shared" si="1"/>
        <v>999.2464190916935</v>
      </c>
      <c r="H21" s="15">
        <f t="shared" si="2"/>
        <v>1.2709282590857911</v>
      </c>
      <c r="I21" s="5">
        <f t="shared" si="3"/>
        <v>0.16851375637013521</v>
      </c>
    </row>
    <row r="22" spans="1:9" x14ac:dyDescent="0.4">
      <c r="A22" s="14" t="s">
        <v>30</v>
      </c>
      <c r="B22" s="5">
        <f t="shared" si="0"/>
        <v>139.06626280237398</v>
      </c>
      <c r="C22" s="7">
        <v>14.1</v>
      </c>
      <c r="D22" s="8">
        <v>20</v>
      </c>
      <c r="E22" s="9">
        <v>124.21</v>
      </c>
      <c r="F22" s="9">
        <v>262.99</v>
      </c>
      <c r="G22" s="15">
        <f t="shared" si="1"/>
        <v>999.23247207571012</v>
      </c>
      <c r="H22" s="15">
        <f t="shared" si="2"/>
        <v>1.2709282590857911</v>
      </c>
      <c r="I22" s="5">
        <f t="shared" si="3"/>
        <v>0.17674324328098828</v>
      </c>
    </row>
    <row r="23" spans="1:9" x14ac:dyDescent="0.4">
      <c r="A23" s="14" t="s">
        <v>31</v>
      </c>
      <c r="B23" s="5">
        <f t="shared" si="0"/>
        <v>140.29275136435811</v>
      </c>
      <c r="C23" s="7">
        <v>14.3</v>
      </c>
      <c r="D23" s="8">
        <v>20</v>
      </c>
      <c r="E23" s="9">
        <v>125.22</v>
      </c>
      <c r="F23" s="9">
        <v>265.22000000000003</v>
      </c>
      <c r="G23" s="15">
        <f t="shared" si="1"/>
        <v>999.20421768029314</v>
      </c>
      <c r="H23" s="15">
        <f t="shared" si="2"/>
        <v>1.2709282590857911</v>
      </c>
      <c r="I23" s="5">
        <f t="shared" si="3"/>
        <v>0.17830202225385941</v>
      </c>
    </row>
    <row r="24" spans="1:9" x14ac:dyDescent="0.4">
      <c r="A24" s="14" t="s">
        <v>32</v>
      </c>
      <c r="B24" s="5">
        <f t="shared" si="0"/>
        <v>145.51995687421154</v>
      </c>
      <c r="C24" s="7">
        <v>14.6</v>
      </c>
      <c r="D24" s="8">
        <v>20</v>
      </c>
      <c r="E24" s="9">
        <v>120.24</v>
      </c>
      <c r="F24" s="9">
        <v>265.45</v>
      </c>
      <c r="G24" s="15">
        <f t="shared" si="1"/>
        <v>999.1609396422989</v>
      </c>
      <c r="H24" s="15">
        <f t="shared" si="2"/>
        <v>1.2709282590857911</v>
      </c>
      <c r="I24" s="5">
        <f t="shared" si="3"/>
        <v>0.18494542545238107</v>
      </c>
    </row>
    <row r="25" spans="1:9" x14ac:dyDescent="0.4">
      <c r="A25" s="14" t="s">
        <v>33</v>
      </c>
      <c r="B25" s="5">
        <f t="shared" si="0"/>
        <v>133.38001380381908</v>
      </c>
      <c r="C25" s="7">
        <v>14.9</v>
      </c>
      <c r="D25" s="8">
        <v>20</v>
      </c>
      <c r="E25" s="9">
        <v>123.04</v>
      </c>
      <c r="F25" s="9">
        <v>256.13</v>
      </c>
      <c r="G25" s="15">
        <f t="shared" si="1"/>
        <v>999.11659292821696</v>
      </c>
      <c r="H25" s="15">
        <f t="shared" si="2"/>
        <v>1.2709282590857911</v>
      </c>
      <c r="I25" s="5">
        <f t="shared" si="3"/>
        <v>0.16951642874052658</v>
      </c>
    </row>
    <row r="26" spans="1:9" x14ac:dyDescent="0.4">
      <c r="A26" s="14" t="s">
        <v>34</v>
      </c>
      <c r="B26" s="5">
        <f t="shared" si="0"/>
        <v>140.32364017625468</v>
      </c>
      <c r="C26" s="7">
        <v>15.3</v>
      </c>
      <c r="D26" s="8">
        <v>20</v>
      </c>
      <c r="E26" s="9">
        <v>126.5</v>
      </c>
      <c r="F26" s="9">
        <v>266.51</v>
      </c>
      <c r="G26" s="15">
        <f t="shared" si="1"/>
        <v>999.05581509890885</v>
      </c>
      <c r="H26" s="15">
        <f t="shared" si="2"/>
        <v>1.2709282590857911</v>
      </c>
      <c r="I26" s="5">
        <f t="shared" si="3"/>
        <v>0.17834127971778835</v>
      </c>
    </row>
    <row r="27" spans="1:9" x14ac:dyDescent="0.4">
      <c r="A27" s="14" t="s">
        <v>35</v>
      </c>
      <c r="B27" s="5">
        <f t="shared" si="0"/>
        <v>139.59635471193607</v>
      </c>
      <c r="C27" s="7">
        <v>15.5</v>
      </c>
      <c r="D27" s="8">
        <v>20</v>
      </c>
      <c r="E27" s="9">
        <v>123.19</v>
      </c>
      <c r="F27" s="9">
        <v>262.47000000000003</v>
      </c>
      <c r="G27" s="15">
        <f t="shared" si="1"/>
        <v>999.02472465079143</v>
      </c>
      <c r="H27" s="15">
        <f t="shared" si="2"/>
        <v>1.2709282590857911</v>
      </c>
      <c r="I27" s="5">
        <f t="shared" si="3"/>
        <v>0.17741695206876348</v>
      </c>
    </row>
    <row r="28" spans="1:9" x14ac:dyDescent="0.4">
      <c r="A28" s="14" t="s">
        <v>36</v>
      </c>
      <c r="B28" s="5">
        <f t="shared" si="0"/>
        <v>138.9649237565331</v>
      </c>
      <c r="C28" s="7">
        <v>15.5</v>
      </c>
      <c r="D28" s="8">
        <v>20</v>
      </c>
      <c r="E28" s="9">
        <v>125.11</v>
      </c>
      <c r="F28" s="9">
        <v>263.76</v>
      </c>
      <c r="G28" s="15">
        <f t="shared" si="1"/>
        <v>999.02472465079143</v>
      </c>
      <c r="H28" s="15">
        <f t="shared" si="2"/>
        <v>1.2709282590857911</v>
      </c>
      <c r="I28" s="5">
        <f t="shared" si="3"/>
        <v>0.17661444862388029</v>
      </c>
    </row>
    <row r="29" spans="1:9" x14ac:dyDescent="0.4">
      <c r="A29" s="14" t="s">
        <v>37</v>
      </c>
      <c r="B29" s="5">
        <f t="shared" si="0"/>
        <v>137.82332864841112</v>
      </c>
      <c r="C29" s="7">
        <v>16</v>
      </c>
      <c r="D29" s="8">
        <v>20</v>
      </c>
      <c r="E29" s="9">
        <v>125.09</v>
      </c>
      <c r="F29" s="9">
        <v>262.58999999999997</v>
      </c>
      <c r="G29" s="15">
        <f t="shared" si="1"/>
        <v>998.94497033737525</v>
      </c>
      <c r="H29" s="15">
        <f t="shared" si="2"/>
        <v>1.2709282590857911</v>
      </c>
      <c r="I29" s="5">
        <f t="shared" si="3"/>
        <v>0.175163563140534</v>
      </c>
    </row>
    <row r="30" spans="1:9" x14ac:dyDescent="0.4">
      <c r="A30" s="14" t="s">
        <v>38</v>
      </c>
      <c r="B30" s="5">
        <f t="shared" si="0"/>
        <v>140.96531020291204</v>
      </c>
      <c r="C30" s="7">
        <v>16.2</v>
      </c>
      <c r="D30" s="8">
        <v>20</v>
      </c>
      <c r="E30" s="9">
        <v>122.53</v>
      </c>
      <c r="F30" s="9">
        <v>263.16000000000003</v>
      </c>
      <c r="G30" s="15">
        <f t="shared" si="1"/>
        <v>998.91226310797776</v>
      </c>
      <c r="H30" s="15">
        <f t="shared" si="2"/>
        <v>1.2709282590857911</v>
      </c>
      <c r="I30" s="5">
        <f t="shared" si="3"/>
        <v>0.1791567962876755</v>
      </c>
    </row>
    <row r="31" spans="1:9" x14ac:dyDescent="0.4">
      <c r="A31" s="16" t="s">
        <v>39</v>
      </c>
      <c r="B31" s="17">
        <f t="shared" si="0"/>
        <v>138.31665352857848</v>
      </c>
      <c r="C31" s="18">
        <v>20</v>
      </c>
      <c r="D31" s="19">
        <v>20</v>
      </c>
      <c r="E31" s="20">
        <v>122.98</v>
      </c>
      <c r="F31" s="20">
        <v>260.87</v>
      </c>
      <c r="G31" s="21">
        <f t="shared" si="1"/>
        <v>998.2063193823999</v>
      </c>
      <c r="H31" s="21">
        <f t="shared" si="2"/>
        <v>1.2709282590857911</v>
      </c>
      <c r="I31" s="17">
        <f t="shared" si="3"/>
        <v>0.17579054367164881</v>
      </c>
    </row>
    <row r="32" spans="1:9" x14ac:dyDescent="0.4">
      <c r="A32" s="16" t="s">
        <v>40</v>
      </c>
      <c r="B32" s="22">
        <f t="shared" si="0"/>
        <v>140.87454363299418</v>
      </c>
      <c r="C32" s="18">
        <v>20</v>
      </c>
      <c r="D32" s="19">
        <v>20</v>
      </c>
      <c r="E32" s="20">
        <v>125.37</v>
      </c>
      <c r="F32" s="20">
        <v>265.81</v>
      </c>
      <c r="G32" s="23">
        <f t="shared" si="1"/>
        <v>998.2063193823999</v>
      </c>
      <c r="H32" s="23">
        <f t="shared" si="2"/>
        <v>1.2709282590857911</v>
      </c>
      <c r="I32" s="22">
        <f t="shared" si="3"/>
        <v>0.17904143848898663</v>
      </c>
    </row>
    <row r="33" spans="1:9" x14ac:dyDescent="0.4">
      <c r="A33" s="16" t="s">
        <v>41</v>
      </c>
      <c r="B33" s="22">
        <f t="shared" si="0"/>
        <v>140.73411045079095</v>
      </c>
      <c r="C33" s="18">
        <v>20</v>
      </c>
      <c r="D33" s="19">
        <v>20</v>
      </c>
      <c r="E33" s="20">
        <v>123.63</v>
      </c>
      <c r="F33" s="20">
        <v>263.93</v>
      </c>
      <c r="G33" s="23">
        <f t="shared" si="1"/>
        <v>998.2063193823999</v>
      </c>
      <c r="H33" s="23">
        <f t="shared" si="2"/>
        <v>1.2709282590857911</v>
      </c>
      <c r="I33" s="22">
        <f t="shared" si="3"/>
        <v>0.1788629579892112</v>
      </c>
    </row>
    <row r="34" spans="1:9" x14ac:dyDescent="0.4">
      <c r="A34" s="16" t="s">
        <v>42</v>
      </c>
      <c r="B34" s="17">
        <f t="shared" si="0"/>
        <v>140.60370821017369</v>
      </c>
      <c r="C34" s="18">
        <v>20</v>
      </c>
      <c r="D34" s="19">
        <v>20</v>
      </c>
      <c r="E34" s="20">
        <v>124.68</v>
      </c>
      <c r="F34" s="20">
        <v>264.85000000000002</v>
      </c>
      <c r="G34" s="21">
        <f t="shared" si="1"/>
        <v>998.2063193823999</v>
      </c>
      <c r="H34" s="21">
        <f t="shared" si="2"/>
        <v>1.2709282590857911</v>
      </c>
      <c r="I34" s="17">
        <f t="shared" si="3"/>
        <v>0.17869722609656261</v>
      </c>
    </row>
    <row r="35" spans="1:9" x14ac:dyDescent="0.4">
      <c r="A35" s="16" t="s">
        <v>43</v>
      </c>
      <c r="B35" s="22">
        <f t="shared" si="0"/>
        <v>142.01807097379179</v>
      </c>
      <c r="C35" s="18">
        <v>20</v>
      </c>
      <c r="D35" s="19">
        <v>20</v>
      </c>
      <c r="E35" s="20">
        <v>118.96</v>
      </c>
      <c r="F35" s="20">
        <v>260.54000000000002</v>
      </c>
      <c r="G35" s="23">
        <f t="shared" si="1"/>
        <v>998.2063193823999</v>
      </c>
      <c r="H35" s="23">
        <f t="shared" si="2"/>
        <v>1.2709282590857911</v>
      </c>
      <c r="I35" s="22">
        <f t="shared" si="3"/>
        <v>0.18049477970144351</v>
      </c>
    </row>
    <row r="36" spans="1:9" x14ac:dyDescent="0.4">
      <c r="A36" s="16" t="s">
        <v>44</v>
      </c>
      <c r="B36" s="17">
        <f t="shared" si="0"/>
        <v>138.94860284849292</v>
      </c>
      <c r="C36" s="18">
        <v>20</v>
      </c>
      <c r="D36" s="19">
        <v>20</v>
      </c>
      <c r="E36" s="20">
        <v>121.74</v>
      </c>
      <c r="F36" s="20">
        <v>260.26</v>
      </c>
      <c r="G36" s="23">
        <f t="shared" si="1"/>
        <v>998.2063193823999</v>
      </c>
      <c r="H36" s="23">
        <f t="shared" si="2"/>
        <v>1.2709282590857911</v>
      </c>
      <c r="I36" s="22">
        <f t="shared" si="3"/>
        <v>0.17659370592063811</v>
      </c>
    </row>
    <row r="37" spans="1:9" x14ac:dyDescent="0.4">
      <c r="A37" s="16" t="s">
        <v>45</v>
      </c>
      <c r="B37" s="22">
        <f t="shared" si="0"/>
        <v>140.66389385968932</v>
      </c>
      <c r="C37" s="18">
        <v>20</v>
      </c>
      <c r="D37" s="19">
        <v>20</v>
      </c>
      <c r="E37" s="20">
        <v>119.92</v>
      </c>
      <c r="F37" s="20">
        <v>260.14999999999998</v>
      </c>
      <c r="G37" s="21">
        <f t="shared" si="1"/>
        <v>998.2063193823999</v>
      </c>
      <c r="H37" s="21">
        <f t="shared" si="2"/>
        <v>1.2709282590857911</v>
      </c>
      <c r="I37" s="17">
        <f t="shared" si="3"/>
        <v>0.17877371773932343</v>
      </c>
    </row>
    <row r="38" spans="1:9" x14ac:dyDescent="0.4">
      <c r="A38" s="16" t="s">
        <v>46</v>
      </c>
      <c r="B38" s="22">
        <f t="shared" si="0"/>
        <v>138.9987575564227</v>
      </c>
      <c r="C38" s="18">
        <v>20</v>
      </c>
      <c r="D38" s="19">
        <v>20</v>
      </c>
      <c r="E38" s="20">
        <v>120.3</v>
      </c>
      <c r="F38" s="20">
        <v>258.87</v>
      </c>
      <c r="G38" s="23">
        <f t="shared" si="1"/>
        <v>998.2063193823999</v>
      </c>
      <c r="H38" s="23">
        <f t="shared" si="2"/>
        <v>1.2709282590857911</v>
      </c>
      <c r="I38" s="22">
        <f t="shared" si="3"/>
        <v>0.17665744895627225</v>
      </c>
    </row>
    <row r="39" spans="1:9" x14ac:dyDescent="0.4">
      <c r="A39" s="16" t="s">
        <v>47</v>
      </c>
      <c r="B39" s="17">
        <f t="shared" si="0"/>
        <v>140.09213018929051</v>
      </c>
      <c r="C39" s="18">
        <v>20</v>
      </c>
      <c r="D39" s="19">
        <v>20</v>
      </c>
      <c r="E39" s="20">
        <v>120.49</v>
      </c>
      <c r="F39" s="20">
        <v>260.14999999999998</v>
      </c>
      <c r="G39" s="23">
        <f t="shared" si="1"/>
        <v>998.2063193823999</v>
      </c>
      <c r="H39" s="23">
        <f t="shared" si="2"/>
        <v>1.2709282590857911</v>
      </c>
      <c r="I39" s="22">
        <f t="shared" si="3"/>
        <v>0.17804704713309499</v>
      </c>
    </row>
    <row r="40" spans="1:9" x14ac:dyDescent="0.4">
      <c r="A40" s="16" t="s">
        <v>48</v>
      </c>
      <c r="B40" s="22">
        <f t="shared" si="0"/>
        <v>141.80742120048691</v>
      </c>
      <c r="C40" s="18">
        <v>20</v>
      </c>
      <c r="D40" s="19">
        <v>20</v>
      </c>
      <c r="E40" s="20">
        <v>116.4</v>
      </c>
      <c r="F40" s="20">
        <v>257.77</v>
      </c>
      <c r="G40" s="21">
        <f t="shared" si="1"/>
        <v>998.2063193823999</v>
      </c>
      <c r="H40" s="21">
        <f t="shared" si="2"/>
        <v>1.2709282590857911</v>
      </c>
      <c r="I40" s="17">
        <f t="shared" si="3"/>
        <v>0.18022705895178034</v>
      </c>
    </row>
    <row r="41" spans="1:9" x14ac:dyDescent="0.4">
      <c r="A41" s="16" t="s">
        <v>49</v>
      </c>
      <c r="B41" s="17">
        <f t="shared" si="0"/>
        <v>142.4895252283311</v>
      </c>
      <c r="C41" s="18">
        <v>20</v>
      </c>
      <c r="D41" s="19">
        <v>20</v>
      </c>
      <c r="E41" s="20">
        <v>118.11</v>
      </c>
      <c r="F41" s="20">
        <v>260.16000000000003</v>
      </c>
      <c r="G41" s="23">
        <f t="shared" si="1"/>
        <v>998.2063193823999</v>
      </c>
      <c r="H41" s="23">
        <f t="shared" si="2"/>
        <v>1.2709282590857911</v>
      </c>
      <c r="I41" s="22">
        <f t="shared" si="3"/>
        <v>0.18109396423640375</v>
      </c>
    </row>
    <row r="42" spans="1:9" x14ac:dyDescent="0.4">
      <c r="A42" s="16" t="s">
        <v>50</v>
      </c>
      <c r="B42" s="22">
        <f t="shared" si="0"/>
        <v>140.10216113087648</v>
      </c>
      <c r="C42" s="18">
        <v>20</v>
      </c>
      <c r="D42" s="19">
        <v>20</v>
      </c>
      <c r="E42" s="20">
        <v>119.17</v>
      </c>
      <c r="F42" s="20">
        <v>258.83999999999997</v>
      </c>
      <c r="G42" s="23">
        <f t="shared" si="1"/>
        <v>998.2063193823999</v>
      </c>
      <c r="H42" s="23">
        <f t="shared" si="2"/>
        <v>1.2709282590857911</v>
      </c>
      <c r="I42" s="22">
        <f t="shared" si="3"/>
        <v>0.17805979574022182</v>
      </c>
    </row>
    <row r="43" spans="1:9" x14ac:dyDescent="0.4">
      <c r="A43" s="16" t="s">
        <v>51</v>
      </c>
      <c r="B43" s="22">
        <f t="shared" si="0"/>
        <v>139.46018086937607</v>
      </c>
      <c r="C43" s="18">
        <v>20</v>
      </c>
      <c r="D43" s="19">
        <v>20</v>
      </c>
      <c r="E43" s="20">
        <v>122.37</v>
      </c>
      <c r="F43" s="20">
        <v>261.39999999999998</v>
      </c>
      <c r="G43" s="21">
        <f t="shared" si="1"/>
        <v>998.2063193823999</v>
      </c>
      <c r="H43" s="21">
        <f t="shared" si="2"/>
        <v>1.2709282590857911</v>
      </c>
      <c r="I43" s="17">
        <f t="shared" si="3"/>
        <v>0.1772438848841057</v>
      </c>
    </row>
    <row r="44" spans="1:9" x14ac:dyDescent="0.4">
      <c r="A44" s="16" t="s">
        <v>52</v>
      </c>
      <c r="B44" s="17">
        <f t="shared" si="0"/>
        <v>141.02500775678328</v>
      </c>
      <c r="C44" s="18">
        <v>20</v>
      </c>
      <c r="D44" s="19">
        <v>20</v>
      </c>
      <c r="E44" s="20">
        <v>116.67</v>
      </c>
      <c r="F44" s="20">
        <v>257.26</v>
      </c>
      <c r="G44" s="23">
        <f t="shared" si="1"/>
        <v>998.2063193823999</v>
      </c>
      <c r="H44" s="23">
        <f t="shared" si="2"/>
        <v>1.2709282590857911</v>
      </c>
      <c r="I44" s="22">
        <f t="shared" si="3"/>
        <v>0.17923266759588877</v>
      </c>
    </row>
    <row r="45" spans="1:9" x14ac:dyDescent="0.4">
      <c r="A45" s="16" t="s">
        <v>53</v>
      </c>
      <c r="B45" s="22">
        <f t="shared" si="0"/>
        <v>139.90154229915765</v>
      </c>
      <c r="C45" s="18">
        <v>20</v>
      </c>
      <c r="D45" s="19">
        <v>20</v>
      </c>
      <c r="E45" s="20">
        <v>122.25</v>
      </c>
      <c r="F45" s="20">
        <v>261.72000000000003</v>
      </c>
      <c r="G45" s="23">
        <f t="shared" si="1"/>
        <v>998.2063193823999</v>
      </c>
      <c r="H45" s="23">
        <f t="shared" si="2"/>
        <v>1.2709282590857911</v>
      </c>
      <c r="I45" s="22">
        <f t="shared" si="3"/>
        <v>0.17780482359768562</v>
      </c>
    </row>
    <row r="46" spans="1:9" x14ac:dyDescent="0.4">
      <c r="A46" s="16" t="s">
        <v>54</v>
      </c>
      <c r="B46" s="17">
        <f t="shared" si="0"/>
        <v>139.73101629219659</v>
      </c>
      <c r="C46" s="18">
        <v>20</v>
      </c>
      <c r="D46" s="19">
        <v>20</v>
      </c>
      <c r="E46" s="20">
        <v>119.14</v>
      </c>
      <c r="F46" s="20">
        <v>258.44</v>
      </c>
      <c r="G46" s="21">
        <f t="shared" si="1"/>
        <v>998.2063193823999</v>
      </c>
      <c r="H46" s="21">
        <f t="shared" si="2"/>
        <v>1.2709282590857911</v>
      </c>
      <c r="I46" s="17">
        <f t="shared" si="3"/>
        <v>0.17758809727652972</v>
      </c>
    </row>
    <row r="47" spans="1:9" x14ac:dyDescent="0.4">
      <c r="A47" s="16" t="s">
        <v>55</v>
      </c>
      <c r="B47" s="22">
        <f t="shared" si="0"/>
        <v>134.50489572591985</v>
      </c>
      <c r="C47" s="18">
        <v>20</v>
      </c>
      <c r="D47" s="19">
        <v>20</v>
      </c>
      <c r="E47" s="20">
        <v>124.87</v>
      </c>
      <c r="F47" s="20">
        <v>258.95999999999998</v>
      </c>
      <c r="G47" s="23">
        <f t="shared" si="1"/>
        <v>998.2063193823999</v>
      </c>
      <c r="H47" s="23">
        <f t="shared" si="2"/>
        <v>1.2709282590857911</v>
      </c>
      <c r="I47" s="22">
        <f t="shared" si="3"/>
        <v>0.17094607296345918</v>
      </c>
    </row>
    <row r="48" spans="1:9" x14ac:dyDescent="0.4">
      <c r="A48" s="16" t="s">
        <v>56</v>
      </c>
      <c r="B48" s="22">
        <f t="shared" si="0"/>
        <v>144.85682744261382</v>
      </c>
      <c r="C48" s="18">
        <v>20</v>
      </c>
      <c r="D48" s="19">
        <v>20</v>
      </c>
      <c r="E48" s="20">
        <v>116.66</v>
      </c>
      <c r="F48" s="20">
        <v>261.07</v>
      </c>
      <c r="G48" s="23">
        <f t="shared" si="1"/>
        <v>998.2063193823999</v>
      </c>
      <c r="H48" s="23">
        <f t="shared" si="2"/>
        <v>1.2709282590857911</v>
      </c>
      <c r="I48" s="22">
        <f t="shared" si="3"/>
        <v>0.18410263551833203</v>
      </c>
    </row>
    <row r="49" spans="1:9" x14ac:dyDescent="0.4">
      <c r="A49" s="16" t="s">
        <v>57</v>
      </c>
      <c r="B49" s="17">
        <f t="shared" si="0"/>
        <v>139.18934544655562</v>
      </c>
      <c r="C49" s="18">
        <v>20</v>
      </c>
      <c r="D49" s="19">
        <v>20</v>
      </c>
      <c r="E49" s="20">
        <v>122.42</v>
      </c>
      <c r="F49" s="20">
        <v>261.18</v>
      </c>
      <c r="G49" s="21">
        <f t="shared" si="1"/>
        <v>998.2063193823999</v>
      </c>
      <c r="H49" s="21">
        <f t="shared" si="2"/>
        <v>1.2709282590857911</v>
      </c>
      <c r="I49" s="17">
        <f t="shared" si="3"/>
        <v>0.1768996724916817</v>
      </c>
    </row>
    <row r="50" spans="1:9" x14ac:dyDescent="0.4">
      <c r="A50" s="16" t="s">
        <v>58</v>
      </c>
      <c r="B50" s="22">
        <f t="shared" si="0"/>
        <v>141.46636918656486</v>
      </c>
      <c r="C50" s="18">
        <v>20</v>
      </c>
      <c r="D50" s="19">
        <v>20</v>
      </c>
      <c r="E50" s="20">
        <v>122.38</v>
      </c>
      <c r="F50" s="20">
        <v>263.41000000000003</v>
      </c>
      <c r="G50" s="23">
        <f t="shared" si="1"/>
        <v>998.2063193823999</v>
      </c>
      <c r="H50" s="23">
        <f t="shared" si="2"/>
        <v>1.2709282590857911</v>
      </c>
      <c r="I50" s="22">
        <f t="shared" si="3"/>
        <v>0.1797936063094687</v>
      </c>
    </row>
    <row r="51" spans="1:9" x14ac:dyDescent="0.4">
      <c r="A51" s="16" t="s">
        <v>59</v>
      </c>
      <c r="B51" s="17">
        <f t="shared" si="0"/>
        <v>137.52420914328894</v>
      </c>
      <c r="C51" s="18">
        <v>20</v>
      </c>
      <c r="D51" s="19">
        <v>20</v>
      </c>
      <c r="E51" s="20">
        <v>125.18</v>
      </c>
      <c r="F51" s="20">
        <v>262.27999999999997</v>
      </c>
      <c r="G51" s="23">
        <f t="shared" si="1"/>
        <v>998.2063193823999</v>
      </c>
      <c r="H51" s="23">
        <f t="shared" si="2"/>
        <v>1.2709282590857911</v>
      </c>
      <c r="I51" s="22">
        <f t="shared" si="3"/>
        <v>0.17478340370863046</v>
      </c>
    </row>
    <row r="52" spans="1:9" x14ac:dyDescent="0.4">
      <c r="A52" s="16" t="s">
        <v>60</v>
      </c>
      <c r="B52" s="22">
        <f t="shared" si="0"/>
        <v>139.6908925258528</v>
      </c>
      <c r="C52" s="18">
        <v>20</v>
      </c>
      <c r="D52" s="19">
        <v>20</v>
      </c>
      <c r="E52" s="20">
        <v>124.08</v>
      </c>
      <c r="F52" s="20">
        <v>263.33999999999997</v>
      </c>
      <c r="G52" s="21">
        <f t="shared" si="1"/>
        <v>998.2063193823999</v>
      </c>
      <c r="H52" s="21">
        <f t="shared" si="2"/>
        <v>1.2709282590857911</v>
      </c>
      <c r="I52" s="22">
        <f t="shared" si="3"/>
        <v>0.17753710284802243</v>
      </c>
    </row>
    <row r="53" spans="1:9" x14ac:dyDescent="0.4">
      <c r="A53" s="16" t="s">
        <v>61</v>
      </c>
      <c r="B53" s="22">
        <f t="shared" si="0"/>
        <v>142.58983464419052</v>
      </c>
      <c r="C53" s="18">
        <v>20</v>
      </c>
      <c r="D53" s="19">
        <v>20</v>
      </c>
      <c r="E53" s="20">
        <v>123.17</v>
      </c>
      <c r="F53" s="20">
        <v>265.32</v>
      </c>
      <c r="G53" s="23">
        <f t="shared" si="1"/>
        <v>998.2063193823999</v>
      </c>
      <c r="H53" s="23">
        <f t="shared" si="2"/>
        <v>1.2709282590857911</v>
      </c>
      <c r="I53" s="22">
        <f t="shared" si="3"/>
        <v>0.18122145030767189</v>
      </c>
    </row>
    <row r="54" spans="1:9" x14ac:dyDescent="0.4">
      <c r="A54" s="16" t="s">
        <v>62</v>
      </c>
      <c r="B54" s="22">
        <f t="shared" si="0"/>
        <v>137.46402349377331</v>
      </c>
      <c r="C54" s="18">
        <v>20</v>
      </c>
      <c r="D54" s="19">
        <v>20</v>
      </c>
      <c r="E54" s="20">
        <v>124.31</v>
      </c>
      <c r="F54" s="20">
        <v>261.35000000000002</v>
      </c>
      <c r="G54" s="23">
        <f t="shared" si="1"/>
        <v>998.2063193823999</v>
      </c>
      <c r="H54" s="23">
        <f t="shared" si="2"/>
        <v>1.2709282590857911</v>
      </c>
      <c r="I54" s="22">
        <f t="shared" si="3"/>
        <v>0.17470691206586961</v>
      </c>
    </row>
    <row r="55" spans="1:9" x14ac:dyDescent="0.4">
      <c r="A55" s="24" t="s">
        <v>74</v>
      </c>
      <c r="B55" s="22">
        <f t="shared" si="0"/>
        <v>132.14918387229241</v>
      </c>
      <c r="C55">
        <v>17.3</v>
      </c>
      <c r="D55">
        <v>16.8</v>
      </c>
      <c r="E55">
        <v>93.12</v>
      </c>
      <c r="F55">
        <v>224.93</v>
      </c>
      <c r="G55" s="23">
        <f t="shared" si="1"/>
        <v>998.72426057240591</v>
      </c>
      <c r="H55" s="23">
        <f t="shared" ref="H55:H69" si="4">$K$5*(D55+273.15)/298.15</f>
        <v>1.2570549163292688</v>
      </c>
      <c r="I55" s="22">
        <f t="shared" ref="I55:I69" si="5">B55*H55/1000</f>
        <v>0.1661187812755657</v>
      </c>
    </row>
    <row r="56" spans="1:9" x14ac:dyDescent="0.4">
      <c r="A56" s="14" t="s">
        <v>75</v>
      </c>
      <c r="B56" s="22">
        <f t="shared" si="0"/>
        <v>132.2795183985302</v>
      </c>
      <c r="C56">
        <v>17.3</v>
      </c>
      <c r="D56">
        <v>16.8</v>
      </c>
      <c r="E56">
        <v>93.59</v>
      </c>
      <c r="F56">
        <v>225.53</v>
      </c>
      <c r="G56" s="23">
        <f t="shared" si="1"/>
        <v>998.72426057240591</v>
      </c>
      <c r="H56" s="23">
        <f t="shared" si="4"/>
        <v>1.2570549163292688</v>
      </c>
      <c r="I56" s="22">
        <f t="shared" si="5"/>
        <v>0.16628261893254034</v>
      </c>
    </row>
    <row r="57" spans="1:9" x14ac:dyDescent="0.4">
      <c r="A57" s="14" t="s">
        <v>76</v>
      </c>
      <c r="B57" s="22">
        <f t="shared" si="0"/>
        <v>131.81833469030431</v>
      </c>
      <c r="C57">
        <v>17.3</v>
      </c>
      <c r="D57">
        <v>16.8</v>
      </c>
      <c r="E57">
        <v>93.59</v>
      </c>
      <c r="F57">
        <v>225.07</v>
      </c>
      <c r="G57" s="23">
        <f t="shared" si="1"/>
        <v>998.72426057240591</v>
      </c>
      <c r="H57" s="23">
        <f t="shared" si="4"/>
        <v>1.2570549163292688</v>
      </c>
      <c r="I57" s="22">
        <f t="shared" si="5"/>
        <v>0.16570288568478403</v>
      </c>
    </row>
    <row r="58" spans="1:9" x14ac:dyDescent="0.4">
      <c r="A58" s="24" t="s">
        <v>77</v>
      </c>
      <c r="B58" s="22">
        <f t="shared" si="0"/>
        <v>145.69394886823105</v>
      </c>
      <c r="C58">
        <v>17.3</v>
      </c>
      <c r="D58">
        <v>16.8</v>
      </c>
      <c r="E58">
        <v>91.46</v>
      </c>
      <c r="F58">
        <v>236.78</v>
      </c>
      <c r="G58" s="23">
        <f t="shared" si="1"/>
        <v>998.72426057240591</v>
      </c>
      <c r="H58" s="23">
        <f t="shared" si="4"/>
        <v>1.2570549163292688</v>
      </c>
      <c r="I58" s="22">
        <f t="shared" si="5"/>
        <v>0.18314529470423493</v>
      </c>
    </row>
    <row r="59" spans="1:9" x14ac:dyDescent="0.4">
      <c r="A59" s="24" t="s">
        <v>63</v>
      </c>
      <c r="B59" s="22">
        <f t="shared" si="0"/>
        <v>132.24944120016761</v>
      </c>
      <c r="C59">
        <v>17.3</v>
      </c>
      <c r="D59">
        <v>16.8</v>
      </c>
      <c r="E59">
        <v>93.85</v>
      </c>
      <c r="F59">
        <v>225.76</v>
      </c>
      <c r="G59" s="23">
        <f t="shared" si="1"/>
        <v>998.72426057240591</v>
      </c>
      <c r="H59" s="23">
        <f t="shared" si="4"/>
        <v>1.2570549163292688</v>
      </c>
      <c r="I59" s="22">
        <f t="shared" si="5"/>
        <v>0.16624481024246923</v>
      </c>
    </row>
    <row r="60" spans="1:9" x14ac:dyDescent="0.4">
      <c r="A60" s="14" t="s">
        <v>64</v>
      </c>
      <c r="B60" s="22">
        <f t="shared" si="0"/>
        <v>143.60859644842705</v>
      </c>
      <c r="C60">
        <v>17.3</v>
      </c>
      <c r="D60">
        <v>16.8</v>
      </c>
      <c r="E60">
        <v>96.55</v>
      </c>
      <c r="F60">
        <v>239.79</v>
      </c>
      <c r="G60" s="23">
        <f t="shared" si="1"/>
        <v>998.72426057240591</v>
      </c>
      <c r="H60" s="23">
        <f t="shared" si="4"/>
        <v>1.2570549163292688</v>
      </c>
      <c r="I60" s="22">
        <f t="shared" si="5"/>
        <v>0.1805238921926412</v>
      </c>
    </row>
    <row r="61" spans="1:9" x14ac:dyDescent="0.4">
      <c r="A61" s="14" t="s">
        <v>65</v>
      </c>
      <c r="B61" s="22">
        <f t="shared" si="0"/>
        <v>150.57648073575299</v>
      </c>
      <c r="C61">
        <v>17.3</v>
      </c>
      <c r="D61">
        <v>16.8</v>
      </c>
      <c r="E61">
        <v>91.57</v>
      </c>
      <c r="F61">
        <v>241.76</v>
      </c>
      <c r="G61" s="23">
        <f t="shared" si="1"/>
        <v>998.72426057240591</v>
      </c>
      <c r="H61" s="23">
        <f t="shared" si="4"/>
        <v>1.2570549163292688</v>
      </c>
      <c r="I61" s="22">
        <f t="shared" si="5"/>
        <v>0.18928290539243772</v>
      </c>
    </row>
    <row r="62" spans="1:9" x14ac:dyDescent="0.4">
      <c r="A62" s="24" t="s">
        <v>66</v>
      </c>
      <c r="B62" s="22">
        <f t="shared" si="0"/>
        <v>148.38084525528623</v>
      </c>
      <c r="C62">
        <v>17.3</v>
      </c>
      <c r="D62">
        <v>16.8</v>
      </c>
      <c r="E62">
        <v>95.38</v>
      </c>
      <c r="F62">
        <v>243.38</v>
      </c>
      <c r="G62" s="23">
        <f t="shared" si="1"/>
        <v>998.72426057240591</v>
      </c>
      <c r="H62" s="23">
        <f t="shared" si="4"/>
        <v>1.2570549163292688</v>
      </c>
      <c r="I62" s="22">
        <f t="shared" si="5"/>
        <v>0.18652287101725001</v>
      </c>
    </row>
    <row r="63" spans="1:9" x14ac:dyDescent="0.4">
      <c r="A63" s="14" t="s">
        <v>67</v>
      </c>
      <c r="B63" s="22">
        <f t="shared" si="0"/>
        <v>132.44995585591801</v>
      </c>
      <c r="C63">
        <v>17.3</v>
      </c>
      <c r="D63">
        <v>16.8</v>
      </c>
      <c r="E63">
        <v>93.58</v>
      </c>
      <c r="F63">
        <v>225.69</v>
      </c>
      <c r="G63" s="23">
        <f t="shared" si="1"/>
        <v>998.72426057240591</v>
      </c>
      <c r="H63" s="23">
        <f t="shared" si="4"/>
        <v>1.2570549163292688</v>
      </c>
      <c r="I63" s="22">
        <f t="shared" si="5"/>
        <v>0.16649686817627637</v>
      </c>
    </row>
    <row r="64" spans="1:9" x14ac:dyDescent="0.4">
      <c r="A64" s="24" t="s">
        <v>68</v>
      </c>
      <c r="B64" s="22">
        <f t="shared" si="0"/>
        <v>144.41065507142858</v>
      </c>
      <c r="C64">
        <v>17.3</v>
      </c>
      <c r="D64">
        <v>16.8</v>
      </c>
      <c r="E64">
        <v>95.68</v>
      </c>
      <c r="F64">
        <v>239.72</v>
      </c>
      <c r="G64" s="23">
        <f t="shared" si="1"/>
        <v>998.72426057240591</v>
      </c>
      <c r="H64" s="23">
        <f t="shared" si="4"/>
        <v>1.2570549163292688</v>
      </c>
      <c r="I64" s="22">
        <f t="shared" si="5"/>
        <v>0.18153212392786955</v>
      </c>
    </row>
    <row r="65" spans="1:9" x14ac:dyDescent="0.4">
      <c r="A65" s="24" t="s">
        <v>69</v>
      </c>
      <c r="B65" s="22">
        <f t="shared" si="0"/>
        <v>147.40834917489687</v>
      </c>
      <c r="C65">
        <v>17.3</v>
      </c>
      <c r="D65">
        <v>16.8</v>
      </c>
      <c r="E65">
        <v>92.44</v>
      </c>
      <c r="F65">
        <v>239.47</v>
      </c>
      <c r="G65" s="23">
        <f t="shared" si="1"/>
        <v>998.72426057240591</v>
      </c>
      <c r="H65" s="23">
        <f t="shared" si="4"/>
        <v>1.2570549163292688</v>
      </c>
      <c r="I65" s="22">
        <f t="shared" si="5"/>
        <v>0.18530039003828563</v>
      </c>
    </row>
    <row r="66" spans="1:9" x14ac:dyDescent="0.4">
      <c r="A66" s="14" t="s">
        <v>70</v>
      </c>
      <c r="B66" s="22">
        <f t="shared" ref="B66:B69" si="6">1000*(F66-E66)*(1+$K$5/G66)/(G66)</f>
        <v>132.36974999361783</v>
      </c>
      <c r="C66">
        <v>17.3</v>
      </c>
      <c r="D66">
        <v>16.8</v>
      </c>
      <c r="E66">
        <v>93.86</v>
      </c>
      <c r="F66">
        <v>225.89</v>
      </c>
      <c r="G66" s="23">
        <f t="shared" ref="G66:G69" si="7">999.842594+0.06793952*C66-0.00909529*C66*C66+0.0001001685*C66*C66*C66-(1.120083*C66*C66*C66*C66/1000000)+(6.536332*C66*C66*C66*C66*C66/1000000000)</f>
        <v>998.72426057240591</v>
      </c>
      <c r="H66" s="23">
        <f t="shared" si="4"/>
        <v>1.2570549163292688</v>
      </c>
      <c r="I66" s="22">
        <f t="shared" si="5"/>
        <v>0.16639604500275348</v>
      </c>
    </row>
    <row r="67" spans="1:9" x14ac:dyDescent="0.4">
      <c r="A67" s="24" t="s">
        <v>71</v>
      </c>
      <c r="B67" s="22">
        <f t="shared" si="6"/>
        <v>147.25796318308409</v>
      </c>
      <c r="C67">
        <v>17.3</v>
      </c>
      <c r="D67">
        <v>16.8</v>
      </c>
      <c r="E67">
        <v>93.86</v>
      </c>
      <c r="F67">
        <v>240.74</v>
      </c>
      <c r="G67" s="23">
        <f t="shared" si="7"/>
        <v>998.72426057240591</v>
      </c>
      <c r="H67" s="23">
        <f t="shared" si="4"/>
        <v>1.2570549163292688</v>
      </c>
      <c r="I67" s="22">
        <f t="shared" si="5"/>
        <v>0.18511134658793033</v>
      </c>
    </row>
    <row r="68" spans="1:9" x14ac:dyDescent="0.4">
      <c r="A68" s="14" t="s">
        <v>72</v>
      </c>
      <c r="B68" s="22">
        <f t="shared" si="6"/>
        <v>147.04742279454615</v>
      </c>
      <c r="C68">
        <v>17.3</v>
      </c>
      <c r="D68">
        <v>16.8</v>
      </c>
      <c r="E68">
        <v>94.5</v>
      </c>
      <c r="F68">
        <v>241.17</v>
      </c>
      <c r="G68" s="23">
        <f t="shared" si="7"/>
        <v>998.72426057240591</v>
      </c>
      <c r="H68" s="23">
        <f t="shared" si="4"/>
        <v>1.2570549163292688</v>
      </c>
      <c r="I68" s="22">
        <f t="shared" si="5"/>
        <v>0.18484668575743282</v>
      </c>
    </row>
    <row r="69" spans="1:9" x14ac:dyDescent="0.4">
      <c r="A69" s="24" t="s">
        <v>73</v>
      </c>
      <c r="B69" s="22">
        <f t="shared" si="6"/>
        <v>146.07492671415679</v>
      </c>
      <c r="C69">
        <v>17.3</v>
      </c>
      <c r="D69">
        <v>16.8</v>
      </c>
      <c r="E69">
        <v>91</v>
      </c>
      <c r="F69">
        <v>236.7</v>
      </c>
      <c r="G69" s="23">
        <f t="shared" si="7"/>
        <v>998.72426057240591</v>
      </c>
      <c r="H69" s="23">
        <f t="shared" si="4"/>
        <v>1.2570549163292688</v>
      </c>
      <c r="I69" s="22">
        <f t="shared" si="5"/>
        <v>0.18362420477846841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Palevsky</dc:creator>
  <cp:lastModifiedBy>dnicholson</cp:lastModifiedBy>
  <dcterms:created xsi:type="dcterms:W3CDTF">2018-04-16T19:05:51Z</dcterms:created>
  <dcterms:modified xsi:type="dcterms:W3CDTF">2018-05-08T15:50:51Z</dcterms:modified>
</cp:coreProperties>
</file>