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kim\00github\EBS\R12\"/>
    </mc:Choice>
  </mc:AlternateContent>
  <bookViews>
    <workbookView xWindow="0" yWindow="1200" windowWidth="21600" windowHeight="9585" activeTab="5"/>
  </bookViews>
  <sheets>
    <sheet name="Table" sheetId="1" r:id="rId1"/>
    <sheet name="Find ACC" sheetId="2" r:id="rId2"/>
    <sheet name="Mapping" sheetId="3" r:id="rId3"/>
    <sheet name="Concatenate" sheetId="4" r:id="rId4"/>
    <sheet name="Results" sheetId="5" r:id="rId5"/>
    <sheet name="Check" sheetId="6" r:id="rId6"/>
  </sheets>
  <definedNames>
    <definedName name="_xlnm._FilterDatabase" localSheetId="2" hidden="1">Mapping!$A$2:$F$15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3" i="4"/>
  <c r="E10" i="3"/>
  <c r="E7" i="3"/>
  <c r="E15" i="3"/>
  <c r="E12" i="3"/>
  <c r="E14" i="3"/>
  <c r="E13" i="3"/>
  <c r="E11" i="3"/>
  <c r="E9" i="3"/>
  <c r="E8" i="3"/>
  <c r="E5" i="3"/>
  <c r="E6" i="3"/>
  <c r="E4" i="3"/>
  <c r="E3" i="3"/>
  <c r="E2" i="3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5" i="1"/>
  <c r="B43" i="1"/>
  <c r="B57" i="1"/>
  <c r="L4" i="4" l="1"/>
  <c r="L5" i="4"/>
  <c r="L7" i="4"/>
  <c r="L8" i="4"/>
  <c r="L9" i="4"/>
  <c r="L11" i="4"/>
  <c r="L12" i="4"/>
  <c r="L13" i="4"/>
  <c r="L15" i="4"/>
  <c r="L16" i="4"/>
  <c r="H17" i="4"/>
  <c r="L17" i="4" s="1"/>
  <c r="H18" i="4"/>
  <c r="H19" i="4"/>
  <c r="L19" i="4" s="1"/>
  <c r="H20" i="4"/>
  <c r="L20" i="4" s="1"/>
  <c r="H21" i="4"/>
  <c r="L21" i="4" s="1"/>
  <c r="H22" i="4"/>
  <c r="H23" i="4"/>
  <c r="L23" i="4" s="1"/>
  <c r="H24" i="4"/>
  <c r="L24" i="4" s="1"/>
  <c r="H25" i="4"/>
  <c r="L25" i="4" s="1"/>
  <c r="H26" i="4"/>
  <c r="H27" i="4"/>
  <c r="L27" i="4" s="1"/>
  <c r="H28" i="4"/>
  <c r="L28" i="4" s="1"/>
  <c r="H29" i="4"/>
  <c r="L29" i="4" s="1"/>
  <c r="L3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M7" i="4"/>
  <c r="M11" i="4"/>
  <c r="M15" i="4"/>
  <c r="M19" i="4"/>
  <c r="M23" i="4"/>
  <c r="M27" i="4"/>
  <c r="M8" i="4"/>
  <c r="M16" i="4"/>
  <c r="M24" i="4"/>
  <c r="M29" i="4" l="1"/>
  <c r="M25" i="4"/>
  <c r="M21" i="4"/>
  <c r="M17" i="4"/>
  <c r="M13" i="4"/>
  <c r="M9" i="4"/>
  <c r="M5" i="4"/>
  <c r="M28" i="4"/>
  <c r="M20" i="4"/>
  <c r="M12" i="4"/>
  <c r="M4" i="4"/>
  <c r="M3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M26" i="4"/>
  <c r="L26" i="4"/>
  <c r="M22" i="4"/>
  <c r="L22" i="4"/>
  <c r="M18" i="4"/>
  <c r="L18" i="4"/>
  <c r="M14" i="4"/>
  <c r="L14" i="4"/>
  <c r="M10" i="4"/>
  <c r="L10" i="4"/>
  <c r="M6" i="4"/>
  <c r="L6" i="4"/>
  <c r="N3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</calcChain>
</file>

<file path=xl/sharedStrings.xml><?xml version="1.0" encoding="utf-8"?>
<sst xmlns="http://schemas.openxmlformats.org/spreadsheetml/2006/main" count="555" uniqueCount="355">
  <si>
    <t>last_updated_by</t>
  </si>
  <si>
    <t>creation_date</t>
  </si>
  <si>
    <t>created_by</t>
  </si>
  <si>
    <t>last_update_login</t>
  </si>
  <si>
    <t>material_account</t>
  </si>
  <si>
    <t>material_overhead_account</t>
  </si>
  <si>
    <t>resource_account</t>
  </si>
  <si>
    <t>purchase_price_var_account</t>
  </si>
  <si>
    <t>overhead_account</t>
  </si>
  <si>
    <t>outside_processing_account</t>
  </si>
  <si>
    <t>encumbrance_account</t>
  </si>
  <si>
    <t>average_cost_var_account</t>
  </si>
  <si>
    <t>expense_account</t>
  </si>
  <si>
    <t>request_id</t>
  </si>
  <si>
    <t>program_application_id</t>
  </si>
  <si>
    <t>program_id</t>
  </si>
  <si>
    <t>program_update_date</t>
  </si>
  <si>
    <t>MATERIAL_ACCOUNT</t>
  </si>
  <si>
    <t>FB00.000.1145400000.1145011000.0.0.0</t>
  </si>
  <si>
    <t>OUTSIDE_PROCESSING_ACCOUNT</t>
  </si>
  <si>
    <t>MATERIAL_OVERHEAD_ACCOUNT</t>
  </si>
  <si>
    <t>OVERHEAD_ACCOUNT</t>
  </si>
  <si>
    <t>RESOURCE_ACCOUNT</t>
  </si>
  <si>
    <t>EXPENSE_ACCOUNT</t>
  </si>
  <si>
    <t>INTERORG_TRANSFER_CR_ACCOUNT</t>
  </si>
  <si>
    <t>INTERORG_PRICE_VAR_ACCOUNT</t>
  </si>
  <si>
    <t>INTERORG_RECEIVABLES_ACCOUNT</t>
  </si>
  <si>
    <t>INTERORG_PAYABLES_ACCOUNT</t>
  </si>
  <si>
    <t>INTRANSIT_INV_ACCOUNT</t>
  </si>
  <si>
    <t>PURCHASE_PRICE_VAR_ACCOUNT</t>
  </si>
  <si>
    <t>INVOICE_PRICE_VAR_ACCOUNT</t>
  </si>
  <si>
    <t>AP_ACCRUAL_ACCOUNT</t>
  </si>
  <si>
    <t>ENCUMBRANCE_ACCOUNT</t>
  </si>
  <si>
    <t>SALES_ACCOUNT</t>
  </si>
  <si>
    <t>COST_OF_SALES_ACCOUNT</t>
  </si>
  <si>
    <t>PROJECT_COST_ACCOUNT</t>
  </si>
  <si>
    <t>DEFERRED_COGS_ACCOUNT</t>
  </si>
  <si>
    <t>AVERAGE_COST_VAR_ACCOUNT</t>
  </si>
  <si>
    <t>LCM_VAR_ACCOUNT</t>
  </si>
  <si>
    <t>BORRPAY_MATL_VAR_ACCOUNT</t>
  </si>
  <si>
    <t>BORRPAY_MOH_VAR_ACCOUNT</t>
  </si>
  <si>
    <t>BORRPAY_OSP_VAR_ACCOUNT</t>
  </si>
  <si>
    <t>BORRPAY_OVH_VAR_ACCOUNT</t>
  </si>
  <si>
    <t>BORRPAY_RES_VAR_ACCOUNT</t>
  </si>
  <si>
    <t>COST_GROUP_ACCOUNTING</t>
  </si>
  <si>
    <t>ORGANIZATION_ID</t>
  </si>
  <si>
    <t>LAST_UPDATE_DATE</t>
  </si>
  <si>
    <t>LAST_UPDATED_BY</t>
  </si>
  <si>
    <t>CREATION_DATE</t>
  </si>
  <si>
    <t>CREATED_BY</t>
  </si>
  <si>
    <t>LAST_UPDATE_LOGIN</t>
  </si>
  <si>
    <t>DEFAULT_MATERIAL_COST_ID</t>
  </si>
  <si>
    <t>CALENDAR_EXCEPTION_SET_ID</t>
  </si>
  <si>
    <t>CALENDAR_CODE</t>
  </si>
  <si>
    <t>HEA</t>
  </si>
  <si>
    <t>GENERAL_LEDGER_UPDATE_CODE</t>
  </si>
  <si>
    <t>DEFAULT_ATP_RULE_ID</t>
  </si>
  <si>
    <t>DEFAULT_PICKING_RULE_ID</t>
  </si>
  <si>
    <t>DEFAULT_LOCATOR_ORDER_VALUE</t>
  </si>
  <si>
    <t>DEFAULT_SUBINV_ORDER_VALUE</t>
  </si>
  <si>
    <t>NEGATIVE_INV_RECEIPT_CODE</t>
  </si>
  <si>
    <t>STOCK_LOCATOR_CONTROL_CODE</t>
  </si>
  <si>
    <t>MATL_OVHD_ABSORPTION_ACCT</t>
  </si>
  <si>
    <t>MATL_INTERORG_TRANSFER_CODE</t>
  </si>
  <si>
    <t>INTERORG_TRNSFR_CHARGE_PERCENT</t>
  </si>
  <si>
    <t>SOURCE_ORGANIZATION_ID</t>
  </si>
  <si>
    <t>SOURCE_SUBINVENTORY</t>
  </si>
  <si>
    <t>SOURCE_TYPE</t>
  </si>
  <si>
    <t>ORG_MAX_WEIGHT</t>
  </si>
  <si>
    <t>ORG_MAX_WEIGHT_UOM_CODE</t>
  </si>
  <si>
    <t>ORG_MAX_VOLUME</t>
  </si>
  <si>
    <t>ORG_MAX_VOLUME_UOM_CODE</t>
  </si>
  <si>
    <t>SERIAL_NUMBER_TYPE</t>
  </si>
  <si>
    <t>AUTO_SERIAL_ALPHA_PREFIX</t>
  </si>
  <si>
    <t>START_AUTO_SERIAL_NUMBER</t>
  </si>
  <si>
    <t>AUTO_LOT_ALPHA_PREFIX</t>
  </si>
  <si>
    <t>LOT_NUMBER_UNIQUENESS</t>
  </si>
  <si>
    <t>LOT_NUMBER_GENERATION</t>
  </si>
  <si>
    <t>LOT_NUMBER_ZERO_PADDING</t>
  </si>
  <si>
    <t>LOT_NUMBER_LENGTH</t>
  </si>
  <si>
    <t>STARTING_REVISION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</si>
  <si>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</si>
  <si>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</si>
  <si>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</si>
  <si>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</si>
  <si>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</si>
  <si>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</si>
  <si>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</si>
  <si>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</si>
  <si>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</si>
  <si>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</si>
  <si>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</si>
  <si>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</si>
  <si>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</si>
  <si>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</si>
  <si>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</si>
  <si>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</si>
  <si>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DEFAULT_DEMAND_CLASS</t>
  </si>
  <si>
    <t>ENCUMBRANCE_REVERSAL_FLAG</t>
  </si>
  <si>
    <t>MAINTAIN_FIFO_QTY_STACK_TYPE</t>
  </si>
  <si>
    <t>SERIAL_NUMBER_GENERATION</t>
  </si>
  <si>
    <t>REQUEST_ID</t>
  </si>
  <si>
    <t>PROGRAM_APPLICATION_ID</t>
  </si>
  <si>
    <t>PROGRAM_ID</t>
  </si>
  <si>
    <t>PROGRAM_UPDATE_DATE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</si>
  <si>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</si>
  <si>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</si>
  <si>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</si>
  <si>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</si>
  <si>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</si>
  <si>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</si>
  <si>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</si>
  <si>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</si>
  <si>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</si>
  <si>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</si>
  <si>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</si>
  <si>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</si>
  <si>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</si>
  <si>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</si>
  <si>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</si>
  <si>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</si>
  <si>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</si>
  <si>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</si>
  <si>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</si>
  <si>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</si>
  <si>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</si>
  <si>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MAT_OVHD_COST_TYPE_ID</t>
  </si>
  <si>
    <t>PROJECT_REFERENCE_ENABLED</t>
  </si>
  <si>
    <t>PM_COST_COLLECTION_ENABLED</t>
  </si>
  <si>
    <t>PROJECT_CONTROL_LEVEL</t>
  </si>
  <si>
    <t>AVG_RATES_COST_TYPE_ID</t>
  </si>
  <si>
    <t>TXN_APPROVAL_TIMEOUT_PERIOD</t>
  </si>
  <si>
    <t>MO_SOURCE_REQUIRED</t>
  </si>
  <si>
    <t>MO_PICK_CONFIRM_REQUIRED</t>
  </si>
  <si>
    <t>MO_APPROVAL_TIMEOUT_ACTION</t>
  </si>
  <si>
    <t>PROCESS_ENABLED_FLAG</t>
  </si>
  <si>
    <t>N</t>
  </si>
  <si>
    <t>PROCESS_ORGN_CODE</t>
  </si>
  <si>
    <t>WSM_ENABLED_FLAG</t>
  </si>
  <si>
    <t>DEFAULT_COST_GROUP_ID</t>
  </si>
  <si>
    <t>LPN_PREFIX</t>
  </si>
  <si>
    <t>LPN_SUFFIX</t>
  </si>
  <si>
    <t>LPN_STARTING_NUMBER</t>
  </si>
  <si>
    <t>WMS_ENABLED_FLAG</t>
  </si>
  <si>
    <t>PREGEN_PUTAWAY_TASKS_FLAG</t>
  </si>
  <si>
    <t>REGENERATION_INTERVAL</t>
  </si>
  <si>
    <t>TIMEZONE_ID</t>
  </si>
  <si>
    <t>MAX_PICKS_BATCH</t>
  </si>
  <si>
    <t>DEFAULT_WMS_PICKING_RULE_ID</t>
  </si>
  <si>
    <t>DEFAULT_PUT_AWAY_RULE_ID</t>
  </si>
  <si>
    <t>DEFAULT_TASK_ASSIGN_RULE_ID</t>
  </si>
  <si>
    <t>DEFAULT_LABEL_COMP_RULE_ID</t>
  </si>
  <si>
    <t>DEFAULT_CARTON_RULE_ID</t>
  </si>
  <si>
    <t>DEFAULT_CYC_COUNT_HEADER_ID</t>
  </si>
  <si>
    <t>CROSSDOCK_FLAG</t>
  </si>
  <si>
    <t>CARTONIZATION_FLAG</t>
  </si>
  <si>
    <t>COST_CUTOFF_DATE</t>
  </si>
  <si>
    <t>ENABLE_COSTING_BY_CATEGORY</t>
  </si>
  <si>
    <t>ALLOCATE_SERIAL_FLAG</t>
  </si>
  <si>
    <t>DEFAULT_PICK_TASK_TYPE_ID</t>
  </si>
  <si>
    <t>DEFAULT_CC_TASK_TYPE_ID</t>
  </si>
  <si>
    <t>DEFAULT_PUTAWAY_TASK_TYPE_ID</t>
  </si>
  <si>
    <t>DEFAULT_REPL_TASK_TYPE_ID</t>
  </si>
  <si>
    <t>EAM_ENABLED_FLAG</t>
  </si>
  <si>
    <t>MAINT_ORGANIZATION_ID</t>
  </si>
  <si>
    <t>PRIORITIZE_WIP_JOBS</t>
  </si>
  <si>
    <t>DEFAULT_CROSSDOCK_SUBINVENTORY</t>
  </si>
  <si>
    <t>SKIP_TASK_WAITING_MINUTES</t>
  </si>
  <si>
    <t>QA_SKIPPING_INSP_FLAG</t>
  </si>
  <si>
    <t>DEFAULT_CROSSDOCK_LOCATOR_ID</t>
  </si>
  <si>
    <t>DEFAULT_MOXFER_TASK_TYPE_ID</t>
  </si>
  <si>
    <t>DEFAULT_MOISSUE_TASK_TYPE_ID</t>
  </si>
  <si>
    <t>DEFAULT_MATL_OVHD_COST_ID</t>
  </si>
  <si>
    <t>DISTRIBUTED_ORGANIZATION_FLAG</t>
  </si>
  <si>
    <t>CARRIER_MANIFESTING_FLAG</t>
  </si>
  <si>
    <t>DISTRIBUTION_ACCOUNT_ID</t>
  </si>
  <si>
    <t>DIRECT_SHIPPING_ALLOWED</t>
  </si>
  <si>
    <t>DEFAULT_PICK_OP_PLAN_ID</t>
  </si>
  <si>
    <t>MAX_CLUSTERS_ALLOWED</t>
  </si>
  <si>
    <t>CONSIGNED_FLAG</t>
  </si>
  <si>
    <t>CARTONIZE_SALES_ORDERS</t>
  </si>
  <si>
    <t>Y</t>
  </si>
  <si>
    <t>CARTONIZE_MANUFACTURING</t>
  </si>
  <si>
    <t>DEFER_LOGICAL_TRANSACTIONS</t>
  </si>
  <si>
    <t>WIP_OVERPICK_ENABLED</t>
  </si>
  <si>
    <t>OVPK_TRANSFER_ORDERS_ENABLED</t>
  </si>
  <si>
    <t>TOTAL_LPN_LENGTH</t>
  </si>
  <si>
    <t>UCC_128_SUFFIX_FLAG</t>
  </si>
  <si>
    <t>WCS_ENABLED</t>
  </si>
  <si>
    <t>ALLOW_DIFFERENT_STATUS</t>
  </si>
  <si>
    <t>CHILD_LOT_ALPHA_PREFIX</t>
  </si>
  <si>
    <t>CHILD_LOT_NUMBER_LENGTH</t>
  </si>
  <si>
    <t>CHILD_LOT_VALIDATION_FLAG</t>
  </si>
  <si>
    <t>CHILD_LOT_ZERO_PADDING_FLAG</t>
  </si>
  <si>
    <t>COPY_LOT_ATTRIBUTE_FLAG</t>
  </si>
  <si>
    <t>CREATE_LOT_UOM_CONVERSION</t>
  </si>
  <si>
    <t>GENEALOGY_FORMULA_SECURITY</t>
  </si>
  <si>
    <t>PARENT_CHILD_GENERATION_FLAG</t>
  </si>
  <si>
    <t>RULES_OVERRIDE_LOT_RESERVATION</t>
  </si>
  <si>
    <t>AUTO_DEL_ALLOC_FLAG</t>
  </si>
  <si>
    <t>RFID_VERIF_PCNT_THRESHOLD</t>
  </si>
  <si>
    <t>YARD_MANAGEMENT_ENABLED_FLAG</t>
  </si>
  <si>
    <t>TRADING_PARTNER_ORG_FLAG</t>
  </si>
  <si>
    <t>DEFAULT_CROSSDOCK_CRITERIA_ID</t>
  </si>
  <si>
    <t>ENFORCE_LOCATOR_ALIS_UNQ_FLAG</t>
  </si>
  <si>
    <t>EPC_GENERATION_ENABLED_FLAG</t>
  </si>
  <si>
    <t>COMPANY_PREFIX</t>
  </si>
  <si>
    <t>COMPANY_PREFIX_INDEX</t>
  </si>
  <si>
    <t>COMMERCIAL_GOVT_ENTITY_NUMBER</t>
  </si>
  <si>
    <t>LABOR_MANAGEMENT_ENABLED_FLAG</t>
  </si>
  <si>
    <t>DEFAULT_STATUS_ID</t>
  </si>
  <si>
    <t>LCM_ENABLED_FLAG</t>
  </si>
  <si>
    <t>OPSM_ENABLED_FLAG</t>
  </si>
  <si>
    <t>XX</t>
    <phoneticPr fontId="1" type="noConversion"/>
  </si>
  <si>
    <t>mp.XX,</t>
    <phoneticPr fontId="1" type="noConversion"/>
  </si>
  <si>
    <t>mp.XX</t>
    <phoneticPr fontId="1" type="noConversion"/>
  </si>
  <si>
    <t>HEA.Default.Raw Materials.STOCKS MATERIALS-MANUFACT.Default.Default.Default</t>
  </si>
  <si>
    <t>Cost Variance</t>
    <phoneticPr fontId="1" type="noConversion"/>
  </si>
  <si>
    <t>Asset</t>
  </si>
  <si>
    <t>Expense</t>
  </si>
  <si>
    <t>create table BOM.CST_COST_GROUP_ACCOUNTS</t>
  </si>
  <si>
    <t>(</t>
  </si>
  <si>
    <t xml:space="preserve">  organization_id            NUMBER not null,</t>
  </si>
  <si>
    <t xml:space="preserve">  last_update_date           DATE not null,</t>
  </si>
  <si>
    <t xml:space="preserve">  last_updated_by            NUMBER not null,</t>
  </si>
  <si>
    <t xml:space="preserve">  creation_date              DATE not null,</t>
  </si>
  <si>
    <t xml:space="preserve">  created_by                 NUMBER not null,</t>
  </si>
  <si>
    <t xml:space="preserve">  last_update_login          NUMBER,</t>
  </si>
  <si>
    <t xml:space="preserve">  request_id                 NUMBER,</t>
  </si>
  <si>
    <t xml:space="preserve">  program_application_id     NUMBER,</t>
  </si>
  <si>
    <t xml:space="preserve">  program_id                 NUMBER,</t>
  </si>
  <si>
    <t xml:space="preserve">  program_update_date        DATE,</t>
  </si>
  <si>
    <t xml:space="preserve">  material_account           NUMBER,</t>
  </si>
  <si>
    <t xml:space="preserve">  material_overhead_account  NUMBER,</t>
  </si>
  <si>
    <t xml:space="preserve">  resource_account           NUMBER,</t>
  </si>
  <si>
    <t xml:space="preserve">  overhead_account           NUMBER,</t>
  </si>
  <si>
    <t xml:space="preserve">  outside_processing_account NUMBER,</t>
  </si>
  <si>
    <t xml:space="preserve">  average_cost_var_account   NUMBER,</t>
  </si>
  <si>
    <t xml:space="preserve">  encumbrance_account        NUMBER,</t>
  </si>
  <si>
    <t xml:space="preserve">  payback_mat_var_account    NUMBER,</t>
  </si>
  <si>
    <t xml:space="preserve">  payback_res_var_account    NUMBER,</t>
  </si>
  <si>
    <t xml:space="preserve">  payback_osp_var_account    NUMBER,</t>
  </si>
  <si>
    <t xml:space="preserve">  payback_moh_var_account    NUMBER,</t>
  </si>
  <si>
    <t xml:space="preserve">  payback_ovh_var_account    NUMBER,</t>
  </si>
  <si>
    <t xml:space="preserve">  expense_account            NUMBER,</t>
  </si>
  <si>
    <t xml:space="preserve">  purchase_price_var_account NUMBER</t>
  </si>
  <si>
    <t>)</t>
  </si>
  <si>
    <t>tablespace APPS_TS_TX_DATA</t>
  </si>
  <si>
    <t xml:space="preserve">  pctfree 10</t>
  </si>
  <si>
    <t xml:space="preserve">  initrans 10</t>
  </si>
  <si>
    <t xml:space="preserve">  maxtrans 255</t>
  </si>
  <si>
    <t xml:space="preserve">  storage</t>
  </si>
  <si>
    <t xml:space="preserve">  (</t>
  </si>
  <si>
    <t xml:space="preserve">    initial 128K</t>
  </si>
  <si>
    <t xml:space="preserve">    next 128K</t>
  </si>
  <si>
    <t xml:space="preserve">    minextents 1</t>
  </si>
  <si>
    <t xml:space="preserve">    maxextents unlimited</t>
  </si>
  <si>
    <t xml:space="preserve">    pctincrease 0</t>
  </si>
  <si>
    <t xml:space="preserve">  );</t>
  </si>
  <si>
    <t>create unique index BOM.CST_COST_GROUP_ACCOUNTS_U1 on BOM.CST_COST_GROUP_ACCOUNTS (COST_GROUP_ID, ORGANIZATION_ID)</t>
  </si>
  <si>
    <t xml:space="preserve">  tablespace APPS_TS_TX_IDX</t>
  </si>
  <si>
    <t xml:space="preserve">  initrans 11</t>
  </si>
  <si>
    <t>grant select, insert, update, delete, references, alter, index on BOM.CST_COST_GROUP_ACCOUNTS to APPS with grant option;</t>
  </si>
  <si>
    <t xml:space="preserve">  cost_group_id              NUMBER not null,</t>
    <phoneticPr fontId="1" type="noConversion"/>
  </si>
  <si>
    <t>cost_group_id</t>
  </si>
  <si>
    <t>organization_id</t>
  </si>
  <si>
    <t>last_update_date</t>
  </si>
  <si>
    <t>payback_mat_var_account</t>
  </si>
  <si>
    <t>payback_res_var_account</t>
  </si>
  <si>
    <t>payback_osp_var_account</t>
  </si>
  <si>
    <t>payback_moh_var_account</t>
  </si>
  <si>
    <t>payback_ovh_var_account</t>
  </si>
  <si>
    <t>Find</t>
    <phoneticPr fontId="1" type="noConversion"/>
  </si>
  <si>
    <t>COUNTIF</t>
    <phoneticPr fontId="1" type="noConversion"/>
  </si>
  <si>
    <t>acc_cate</t>
    <phoneticPr fontId="1" type="noConversion"/>
  </si>
  <si>
    <t>segments</t>
    <phoneticPr fontId="1" type="noConversion"/>
  </si>
  <si>
    <t>desc</t>
    <phoneticPr fontId="1" type="noConversion"/>
  </si>
  <si>
    <t>ccga</t>
    <phoneticPr fontId="1" type="noConversion"/>
  </si>
  <si>
    <t>xxhkm_common_utl.get_acc_cate(ood.chart_of_accounts_id,ccga.material_account) material_account,</t>
  </si>
  <si>
    <t>xxhkm_common_utl.get_ccid_segments(ood.chart_of_accounts_id,ccga.material_account) material_account,</t>
  </si>
  <si>
    <t>xxhkm_common_utl.get_ccid_description(ood.chart_of_accounts_id,ccga.material_account) material_account,</t>
  </si>
  <si>
    <t>xxhkm_common_utl.get_acc_cate(ood.chart_of_accounts_id,ccga.material_overhead_account) material_overhead_account,</t>
  </si>
  <si>
    <t>xxhkm_common_utl.get_ccid_segments(ood.chart_of_accounts_id,ccga.material_overhead_account) material_overhead_account,</t>
  </si>
  <si>
    <t>xxhkm_common_utl.get_ccid_description(ood.chart_of_accounts_id,ccga.material_overhead_account) material_overhead_account,</t>
  </si>
  <si>
    <t>xxhkm_common_utl.get_acc_cate(ood.chart_of_accounts_id,ccga.resource_account) resource_account,</t>
  </si>
  <si>
    <t>xxhkm_common_utl.get_ccid_segments(ood.chart_of_accounts_id,ccga.resource_account) resource_account,</t>
  </si>
  <si>
    <t>xxhkm_common_utl.get_ccid_description(ood.chart_of_accounts_id,ccga.resource_account) resource_account,</t>
  </si>
  <si>
    <t>xxhkm_common_utl.get_acc_cate(ood.chart_of_accounts_id,ccga.outside_processing_account) outside_processing_account,</t>
  </si>
  <si>
    <t>xxhkm_common_utl.get_ccid_segments(ood.chart_of_accounts_id,ccga.outside_processing_account) outside_processing_account,</t>
  </si>
  <si>
    <t>xxhkm_common_utl.get_ccid_description(ood.chart_of_accounts_id,ccga.outside_processing_account) outside_processing_account,</t>
  </si>
  <si>
    <t>xxhkm_common_utl.get_acc_cate(ood.chart_of_accounts_id,ccga.overhead_account) overhead_account,</t>
  </si>
  <si>
    <t>xxhkm_common_utl.get_ccid_segments(ood.chart_of_accounts_id,ccga.overhead_account) overhead_account,</t>
  </si>
  <si>
    <t>xxhkm_common_utl.get_ccid_description(ood.chart_of_accounts_id,ccga.overhead_account) overhead_account,</t>
  </si>
  <si>
    <t>xxhkm_common_utl.get_acc_cate(ood.chart_of_accounts_id,ccga.expense_account) expense_account,</t>
  </si>
  <si>
    <t>xxhkm_common_utl.get_ccid_segments(ood.chart_of_accounts_id,ccga.expense_account) expense_account,</t>
  </si>
  <si>
    <t>xxhkm_common_utl.get_ccid_description(ood.chart_of_accounts_id,ccga.expense_account) expense_account,</t>
  </si>
  <si>
    <t>xxhkm_common_utl.get_acc_cate(ood.chart_of_accounts_id,ccga.average_cost_var_account) average_cost_var_account,</t>
  </si>
  <si>
    <t>xxhkm_common_utl.get_ccid_segments(ood.chart_of_accounts_id,ccga.average_cost_var_account) average_cost_var_account,</t>
  </si>
  <si>
    <t>xxhkm_common_utl.get_ccid_description(ood.chart_of_accounts_id,ccga.average_cost_var_account) average_cost_var_account,</t>
  </si>
  <si>
    <t>xxhkm_common_utl.get_acc_cate(ood.chart_of_accounts_id,ccga.encumbrance_account) encumbrance_account,</t>
  </si>
  <si>
    <t>xxhkm_common_utl.get_ccid_segments(ood.chart_of_accounts_id,ccga.encumbrance_account) encumbrance_account,</t>
  </si>
  <si>
    <t>xxhkm_common_utl.get_ccid_description(ood.chart_of_accounts_id,ccga.encumbrance_account) encumbrance_account,</t>
  </si>
  <si>
    <t>xxhkm_common_utl.get_acc_cate(ood.chart_of_accounts_id,ccga.purchase_price_var_account) purchase_price_var_account,</t>
  </si>
  <si>
    <t>xxhkm_common_utl.get_ccid_segments(ood.chart_of_accounts_id,ccga.purchase_price_var_account) purchase_price_var_account,</t>
  </si>
  <si>
    <t>xxhkm_common_utl.get_ccid_description(ood.chart_of_accounts_id,ccga.purchase_price_var_account) purchase_price_var_account,</t>
  </si>
  <si>
    <t>xxhkm_common_utl.get_acc_cate(ood.chart_of_accounts_id,ccga.payback_mat_var_account) payback_mat_var_account,</t>
  </si>
  <si>
    <t>xxhkm_common_utl.get_ccid_segments(ood.chart_of_accounts_id,ccga.payback_mat_var_account) payback_mat_var_account,</t>
  </si>
  <si>
    <t>xxhkm_common_utl.get_ccid_description(ood.chart_of_accounts_id,ccga.payback_mat_var_account) payback_mat_var_account,</t>
  </si>
  <si>
    <t>xxhkm_common_utl.get_acc_cate(ood.chart_of_accounts_id,ccga.payback_moh_var_account) payback_moh_var_account,</t>
  </si>
  <si>
    <t>xxhkm_common_utl.get_ccid_segments(ood.chart_of_accounts_id,ccga.payback_moh_var_account) payback_moh_var_account,</t>
  </si>
  <si>
    <t>xxhkm_common_utl.get_ccid_description(ood.chart_of_accounts_id,ccga.payback_moh_var_account) payback_moh_var_account,</t>
  </si>
  <si>
    <t>xxhkm_common_utl.get_acc_cate(ood.chart_of_accounts_id,ccga.payback_res_var_account) payback_res_var_account,</t>
  </si>
  <si>
    <t>xxhkm_common_utl.get_ccid_segments(ood.chart_of_accounts_id,ccga.payback_res_var_account) payback_res_var_account,</t>
  </si>
  <si>
    <t>xxhkm_common_utl.get_ccid_description(ood.chart_of_accounts_id,ccga.payback_res_var_account) payback_res_var_account,</t>
  </si>
  <si>
    <t>xxhkm_common_utl.get_acc_cate(ood.chart_of_accounts_id,ccga.payback_osp_var_account) payback_osp_var_account,</t>
  </si>
  <si>
    <t>xxhkm_common_utl.get_ccid_segments(ood.chart_of_accounts_id,ccga.payback_osp_var_account) payback_osp_var_account,</t>
  </si>
  <si>
    <t>xxhkm_common_utl.get_ccid_description(ood.chart_of_accounts_id,ccga.payback_osp_var_account) payback_osp_var_account,</t>
  </si>
  <si>
    <t>xxhkm_common_utl.get_acc_cate(ood.chart_of_accounts_id,ccga.payback_ovh_var_account) payback_ovh_var_account,</t>
  </si>
  <si>
    <t>xxhkm_common_utl.get_ccid_segments(ood.chart_of_accounts_id,ccga.payback_ovh_var_account) payback_ovh_var_account,</t>
  </si>
  <si>
    <t>xxhkm_common_utl.get_ccid_description(ood.chart_of_accounts_id,ccga.payback_ovh_var_account) payback_ovh_var_account,</t>
  </si>
  <si>
    <t>ccga.material_account,</t>
  </si>
  <si>
    <t>ccga.material_overhead_account,</t>
  </si>
  <si>
    <t>ccga.resource_account,</t>
  </si>
  <si>
    <t>ccga.outside_processing_account,</t>
  </si>
  <si>
    <t>ccga.overhead_account,</t>
  </si>
  <si>
    <t>ccga.expense_account,</t>
  </si>
  <si>
    <t>ccga.average_cost_var_account,</t>
  </si>
  <si>
    <t>ccga.encumbrance_account,</t>
  </si>
  <si>
    <t>ccga.purchase_price_var_account,</t>
  </si>
  <si>
    <t>ccga.payback_mat_var_account,</t>
  </si>
  <si>
    <t>ccga.payback_moh_var_account,</t>
  </si>
  <si>
    <t>ccga.payback_res_var_account,</t>
  </si>
  <si>
    <t>ccga.payback_osp_var_account,</t>
  </si>
  <si>
    <t>ccga.payback_ovh_var_account,</t>
  </si>
  <si>
    <t>COST_GROUP</t>
  </si>
  <si>
    <t>CG-1001</t>
  </si>
  <si>
    <t>PAYBACK_MAT_VAR_ACCOUNT</t>
  </si>
  <si>
    <t>PAYBACK_MOH_VAR_ACCOUNT</t>
  </si>
  <si>
    <t>PAYBACK_RES_VAR_ACCOUNT</t>
  </si>
  <si>
    <t>PAYBACK_OSP_VAR_ACCOUNT</t>
  </si>
  <si>
    <t>PAYBACK_OVH_VAR_ACCOUNT</t>
  </si>
  <si>
    <t>ROW_ID</t>
  </si>
  <si>
    <t>AABAAaAGIAAAGYiAAA</t>
  </si>
  <si>
    <t>COST_GROUP_ID</t>
  </si>
  <si>
    <t>MULTI_ORG_FLAG</t>
  </si>
  <si>
    <t>DESCRIPTION</t>
  </si>
  <si>
    <t>DISABLE_DATE</t>
  </si>
  <si>
    <t>LEGAL_ENTITY</t>
  </si>
  <si>
    <t>COST_GROUP_TYPE</t>
  </si>
  <si>
    <t>LEGAL_ENTITY_NAME</t>
  </si>
  <si>
    <t>ORGANIZATION_NAME</t>
  </si>
  <si>
    <t>FB00.000.5300990999.0000.0.0.0</t>
    <phoneticPr fontId="1" type="noConversion"/>
  </si>
  <si>
    <t>HEA.Default.G&amp;A Overhead - Other Gene.Default SubAccount Value.Default.Default.Default</t>
    <phoneticPr fontId="1" type="noConversion"/>
  </si>
  <si>
    <t>FB00.000.5120010011.0000.0.0.0</t>
    <phoneticPr fontId="1" type="noConversion"/>
  </si>
  <si>
    <t>HEA.Default.Cost Variance.Default SubAccount Value.Default.Default.Default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</si>
</sst>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21</xdr:row>
      <xdr:rowOff>0</xdr:rowOff>
    </xdr:from>
    <xdr:to>
      <xdr:col>16</xdr:col>
      <xdr:colOff>275333</xdr:colOff>
      <xdr:row>46</xdr:row>
      <xdr:rowOff>85099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800475"/>
          <a:ext cx="7133333" cy="50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19</xdr:col>
      <xdr:colOff>379924</xdr:colOff>
      <xdr:row>14</xdr:row>
      <xdr:rowOff>161611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180975"/>
          <a:ext cx="8609524" cy="2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17</xdr:col>
      <xdr:colOff>379924</xdr:colOff>
      <xdr:row>15</xdr:row>
      <xdr:rowOff>161611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361950"/>
          <a:ext cx="8609524" cy="2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8"/>
  <sheetViews>
    <sheetView workbookViewId="0">
      <selection activeCell="J20" sqref="J20"/>
    </sheetView>
  </sheetViews>
  <sheetFormatPr defaultRowHeight="14.25"/>
  <sheetData>
    <row r="3" spans="2:13">
      <c r="B3" t="s">
        <v>220</v>
      </c>
    </row>
    <row r="4" spans="2:13">
      <c r="B4" t="s">
        <v>221</v>
      </c>
      <c r="L4" t="s">
        <v>272</v>
      </c>
      <c r="M4" t="s">
        <v>273</v>
      </c>
    </row>
    <row r="5" spans="2:13">
      <c r="B5" t="s">
        <v>263</v>
      </c>
      <c r="I5" t="s">
        <v>264</v>
      </c>
      <c r="L5" t="e">
        <f>FIND("count",I5)</f>
        <v>#VALUE!</v>
      </c>
      <c r="M5">
        <f>COUNTIF(I5,"*count*")</f>
        <v>0</v>
      </c>
    </row>
    <row r="6" spans="2:13">
      <c r="B6" t="s">
        <v>222</v>
      </c>
      <c r="I6" t="s">
        <v>265</v>
      </c>
      <c r="L6" t="e">
        <f t="shared" ref="L6:L29" si="0">FIND("count",I6)</f>
        <v>#VALUE!</v>
      </c>
      <c r="M6">
        <f t="shared" ref="M6:M29" si="1">COUNTIF(I6,"*count*")</f>
        <v>0</v>
      </c>
    </row>
    <row r="7" spans="2:13">
      <c r="B7" t="s">
        <v>223</v>
      </c>
      <c r="I7" t="s">
        <v>266</v>
      </c>
      <c r="L7" t="e">
        <f t="shared" si="0"/>
        <v>#VALUE!</v>
      </c>
      <c r="M7">
        <f t="shared" si="1"/>
        <v>0</v>
      </c>
    </row>
    <row r="8" spans="2:13">
      <c r="B8" t="s">
        <v>224</v>
      </c>
      <c r="I8" t="s">
        <v>0</v>
      </c>
      <c r="L8" t="e">
        <f t="shared" si="0"/>
        <v>#VALUE!</v>
      </c>
      <c r="M8">
        <f t="shared" si="1"/>
        <v>0</v>
      </c>
    </row>
    <row r="9" spans="2:13">
      <c r="B9" t="s">
        <v>225</v>
      </c>
      <c r="I9" t="s">
        <v>1</v>
      </c>
      <c r="L9" t="e">
        <f t="shared" si="0"/>
        <v>#VALUE!</v>
      </c>
      <c r="M9">
        <f t="shared" si="1"/>
        <v>0</v>
      </c>
    </row>
    <row r="10" spans="2:13">
      <c r="B10" t="s">
        <v>226</v>
      </c>
      <c r="I10" t="s">
        <v>2</v>
      </c>
      <c r="L10" t="e">
        <f t="shared" si="0"/>
        <v>#VALUE!</v>
      </c>
      <c r="M10">
        <f t="shared" si="1"/>
        <v>0</v>
      </c>
    </row>
    <row r="11" spans="2:13">
      <c r="B11" t="s">
        <v>227</v>
      </c>
      <c r="I11" t="s">
        <v>3</v>
      </c>
      <c r="L11" t="e">
        <f t="shared" si="0"/>
        <v>#VALUE!</v>
      </c>
      <c r="M11">
        <f t="shared" si="1"/>
        <v>0</v>
      </c>
    </row>
    <row r="12" spans="2:13">
      <c r="B12" t="s">
        <v>228</v>
      </c>
      <c r="I12" t="s">
        <v>13</v>
      </c>
      <c r="L12" t="e">
        <f t="shared" si="0"/>
        <v>#VALUE!</v>
      </c>
      <c r="M12">
        <f t="shared" si="1"/>
        <v>0</v>
      </c>
    </row>
    <row r="13" spans="2:13">
      <c r="B13" t="s">
        <v>229</v>
      </c>
      <c r="I13" t="s">
        <v>14</v>
      </c>
      <c r="L13" t="e">
        <f t="shared" si="0"/>
        <v>#VALUE!</v>
      </c>
      <c r="M13">
        <f t="shared" si="1"/>
        <v>0</v>
      </c>
    </row>
    <row r="14" spans="2:13">
      <c r="B14" t="s">
        <v>230</v>
      </c>
      <c r="I14" t="s">
        <v>15</v>
      </c>
      <c r="L14" t="e">
        <f t="shared" si="0"/>
        <v>#VALUE!</v>
      </c>
      <c r="M14">
        <f t="shared" si="1"/>
        <v>0</v>
      </c>
    </row>
    <row r="15" spans="2:13">
      <c r="B15" t="s">
        <v>231</v>
      </c>
      <c r="I15" t="s">
        <v>16</v>
      </c>
      <c r="L15" t="e">
        <f t="shared" si="0"/>
        <v>#VALUE!</v>
      </c>
      <c r="M15">
        <f t="shared" si="1"/>
        <v>0</v>
      </c>
    </row>
    <row r="16" spans="2:13">
      <c r="B16" t="s">
        <v>232</v>
      </c>
      <c r="I16" t="s">
        <v>4</v>
      </c>
      <c r="L16">
        <f t="shared" si="0"/>
        <v>12</v>
      </c>
      <c r="M16">
        <f t="shared" si="1"/>
        <v>1</v>
      </c>
    </row>
    <row r="17" spans="2:13">
      <c r="B17" t="s">
        <v>233</v>
      </c>
      <c r="I17" t="s">
        <v>5</v>
      </c>
      <c r="L17">
        <f t="shared" si="0"/>
        <v>21</v>
      </c>
      <c r="M17">
        <f t="shared" si="1"/>
        <v>1</v>
      </c>
    </row>
    <row r="18" spans="2:13">
      <c r="B18" t="s">
        <v>234</v>
      </c>
      <c r="I18" t="s">
        <v>6</v>
      </c>
      <c r="L18">
        <f t="shared" si="0"/>
        <v>12</v>
      </c>
      <c r="M18">
        <f t="shared" si="1"/>
        <v>1</v>
      </c>
    </row>
    <row r="19" spans="2:13">
      <c r="B19" t="s">
        <v>235</v>
      </c>
      <c r="I19" t="s">
        <v>8</v>
      </c>
      <c r="L19">
        <f t="shared" si="0"/>
        <v>12</v>
      </c>
      <c r="M19">
        <f t="shared" si="1"/>
        <v>1</v>
      </c>
    </row>
    <row r="20" spans="2:13">
      <c r="B20" t="s">
        <v>236</v>
      </c>
      <c r="I20" t="s">
        <v>9</v>
      </c>
      <c r="L20">
        <f t="shared" si="0"/>
        <v>22</v>
      </c>
      <c r="M20">
        <f t="shared" si="1"/>
        <v>1</v>
      </c>
    </row>
    <row r="21" spans="2:13">
      <c r="B21" t="s">
        <v>237</v>
      </c>
      <c r="I21" t="s">
        <v>11</v>
      </c>
      <c r="L21">
        <f t="shared" si="0"/>
        <v>20</v>
      </c>
      <c r="M21">
        <f t="shared" si="1"/>
        <v>1</v>
      </c>
    </row>
    <row r="22" spans="2:13">
      <c r="B22" t="s">
        <v>238</v>
      </c>
      <c r="I22" t="s">
        <v>10</v>
      </c>
      <c r="L22">
        <f t="shared" si="0"/>
        <v>15</v>
      </c>
      <c r="M22">
        <f t="shared" si="1"/>
        <v>1</v>
      </c>
    </row>
    <row r="23" spans="2:13">
      <c r="B23" t="s">
        <v>239</v>
      </c>
      <c r="I23" t="s">
        <v>267</v>
      </c>
      <c r="L23">
        <f t="shared" si="0"/>
        <v>19</v>
      </c>
      <c r="M23">
        <f t="shared" si="1"/>
        <v>1</v>
      </c>
    </row>
    <row r="24" spans="2:13">
      <c r="B24" t="s">
        <v>240</v>
      </c>
      <c r="I24" t="s">
        <v>268</v>
      </c>
      <c r="L24">
        <f t="shared" si="0"/>
        <v>19</v>
      </c>
      <c r="M24">
        <f t="shared" si="1"/>
        <v>1</v>
      </c>
    </row>
    <row r="25" spans="2:13">
      <c r="B25" t="s">
        <v>241</v>
      </c>
      <c r="I25" t="s">
        <v>269</v>
      </c>
      <c r="L25">
        <f t="shared" si="0"/>
        <v>19</v>
      </c>
      <c r="M25">
        <f t="shared" si="1"/>
        <v>1</v>
      </c>
    </row>
    <row r="26" spans="2:13">
      <c r="B26" t="s">
        <v>242</v>
      </c>
      <c r="I26" t="s">
        <v>270</v>
      </c>
      <c r="L26">
        <f t="shared" si="0"/>
        <v>19</v>
      </c>
      <c r="M26">
        <f t="shared" si="1"/>
        <v>1</v>
      </c>
    </row>
    <row r="27" spans="2:13">
      <c r="B27" t="s">
        <v>243</v>
      </c>
      <c r="I27" t="s">
        <v>271</v>
      </c>
      <c r="L27">
        <f t="shared" si="0"/>
        <v>19</v>
      </c>
      <c r="M27">
        <f t="shared" si="1"/>
        <v>1</v>
      </c>
    </row>
    <row r="28" spans="2:13">
      <c r="B28" t="s">
        <v>244</v>
      </c>
      <c r="I28" t="s">
        <v>12</v>
      </c>
      <c r="L28">
        <f t="shared" si="0"/>
        <v>11</v>
      </c>
      <c r="M28">
        <f t="shared" si="1"/>
        <v>1</v>
      </c>
    </row>
    <row r="29" spans="2:13">
      <c r="B29" t="s">
        <v>245</v>
      </c>
      <c r="I29" t="s">
        <v>7</v>
      </c>
      <c r="L29">
        <f t="shared" si="0"/>
        <v>22</v>
      </c>
      <c r="M29">
        <f t="shared" si="1"/>
        <v>1</v>
      </c>
    </row>
    <row r="30" spans="2:13">
      <c r="B30" t="s">
        <v>246</v>
      </c>
    </row>
    <row r="31" spans="2:13">
      <c r="B31" t="s">
        <v>247</v>
      </c>
    </row>
    <row r="32" spans="2:13">
      <c r="B32" t="s">
        <v>248</v>
      </c>
    </row>
    <row r="33" spans="2:2">
      <c r="B33" t="s">
        <v>249</v>
      </c>
    </row>
    <row r="34" spans="2:2">
      <c r="B34" t="s">
        <v>250</v>
      </c>
    </row>
    <row r="35" spans="2:2">
      <c r="B35" t="s">
        <v>251</v>
      </c>
    </row>
    <row r="36" spans="2:2">
      <c r="B36" t="s">
        <v>252</v>
      </c>
    </row>
    <row r="37" spans="2:2">
      <c r="B37" t="s">
        <v>253</v>
      </c>
    </row>
    <row r="38" spans="2:2">
      <c r="B38" t="s">
        <v>254</v>
      </c>
    </row>
    <row r="39" spans="2:2">
      <c r="B39" t="s">
        <v>255</v>
      </c>
    </row>
    <row r="40" spans="2:2">
      <c r="B40" t="s">
        <v>256</v>
      </c>
    </row>
    <row r="41" spans="2:2">
      <c r="B41" t="s">
        <v>257</v>
      </c>
    </row>
    <row r="42" spans="2:2">
      <c r="B42" t="s">
        <v>258</v>
      </c>
    </row>
    <row r="43" spans="2:2">
      <c r="B43" t="e">
        <f>-- Create/Recreate indexes</f>
        <v>#NAME?</v>
      </c>
    </row>
    <row r="44" spans="2:2">
      <c r="B44" t="s">
        <v>259</v>
      </c>
    </row>
    <row r="45" spans="2:2">
      <c r="B45" t="s">
        <v>260</v>
      </c>
    </row>
    <row r="46" spans="2:2">
      <c r="B46" t="s">
        <v>248</v>
      </c>
    </row>
    <row r="47" spans="2:2">
      <c r="B47" t="s">
        <v>261</v>
      </c>
    </row>
    <row r="48" spans="2:2">
      <c r="B48" t="s">
        <v>250</v>
      </c>
    </row>
    <row r="49" spans="2:2">
      <c r="B49" t="s">
        <v>251</v>
      </c>
    </row>
    <row r="50" spans="2:2">
      <c r="B50" t="s">
        <v>252</v>
      </c>
    </row>
    <row r="51" spans="2:2">
      <c r="B51" t="s">
        <v>253</v>
      </c>
    </row>
    <row r="52" spans="2:2">
      <c r="B52" t="s">
        <v>254</v>
      </c>
    </row>
    <row r="53" spans="2:2">
      <c r="B53" t="s">
        <v>255</v>
      </c>
    </row>
    <row r="54" spans="2:2">
      <c r="B54" t="s">
        <v>256</v>
      </c>
    </row>
    <row r="55" spans="2:2">
      <c r="B55" t="s">
        <v>257</v>
      </c>
    </row>
    <row r="56" spans="2:2">
      <c r="B56" t="s">
        <v>258</v>
      </c>
    </row>
    <row r="57" spans="2:2">
      <c r="B57" t="e">
        <f>-- Grant/Revoke object privileges</f>
        <v>#NAME?</v>
      </c>
    </row>
    <row r="58" spans="2:2">
      <c r="B58" t="s">
        <v>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8"/>
  <sheetViews>
    <sheetView workbookViewId="0">
      <selection activeCell="B14" sqref="B14:F27"/>
    </sheetView>
  </sheetViews>
  <sheetFormatPr defaultRowHeight="14.25"/>
  <sheetData>
    <row r="2" spans="2:6">
      <c r="E2" t="s">
        <v>272</v>
      </c>
      <c r="F2" t="s">
        <v>273</v>
      </c>
    </row>
    <row r="3" spans="2:6">
      <c r="B3" t="s">
        <v>264</v>
      </c>
      <c r="E3" t="e">
        <f>FIND("count",B3)</f>
        <v>#VALUE!</v>
      </c>
      <c r="F3">
        <f>COUNTIF(B3,"*count*")</f>
        <v>0</v>
      </c>
    </row>
    <row r="4" spans="2:6">
      <c r="B4" t="s">
        <v>265</v>
      </c>
      <c r="E4" t="e">
        <f t="shared" ref="E4:E27" si="0">FIND("count",B4)</f>
        <v>#VALUE!</v>
      </c>
      <c r="F4">
        <f t="shared" ref="F4:F27" si="1">COUNTIF(B4,"*count*")</f>
        <v>0</v>
      </c>
    </row>
    <row r="5" spans="2:6">
      <c r="B5" t="s">
        <v>266</v>
      </c>
      <c r="E5" t="e">
        <f t="shared" si="0"/>
        <v>#VALUE!</v>
      </c>
      <c r="F5">
        <f t="shared" si="1"/>
        <v>0</v>
      </c>
    </row>
    <row r="6" spans="2:6">
      <c r="B6" t="s">
        <v>0</v>
      </c>
      <c r="E6" t="e">
        <f t="shared" si="0"/>
        <v>#VALUE!</v>
      </c>
      <c r="F6">
        <f t="shared" si="1"/>
        <v>0</v>
      </c>
    </row>
    <row r="7" spans="2:6">
      <c r="B7" t="s">
        <v>1</v>
      </c>
      <c r="E7" t="e">
        <f t="shared" si="0"/>
        <v>#VALUE!</v>
      </c>
      <c r="F7">
        <f t="shared" si="1"/>
        <v>0</v>
      </c>
    </row>
    <row r="8" spans="2:6">
      <c r="B8" t="s">
        <v>2</v>
      </c>
      <c r="E8" t="e">
        <f t="shared" si="0"/>
        <v>#VALUE!</v>
      </c>
      <c r="F8">
        <f t="shared" si="1"/>
        <v>0</v>
      </c>
    </row>
    <row r="9" spans="2:6">
      <c r="B9" t="s">
        <v>3</v>
      </c>
      <c r="E9" t="e">
        <f t="shared" si="0"/>
        <v>#VALUE!</v>
      </c>
      <c r="F9">
        <f t="shared" si="1"/>
        <v>0</v>
      </c>
    </row>
    <row r="10" spans="2:6">
      <c r="B10" t="s">
        <v>13</v>
      </c>
      <c r="E10" t="e">
        <f t="shared" si="0"/>
        <v>#VALUE!</v>
      </c>
      <c r="F10">
        <f t="shared" si="1"/>
        <v>0</v>
      </c>
    </row>
    <row r="11" spans="2:6">
      <c r="B11" t="s">
        <v>14</v>
      </c>
      <c r="E11" t="e">
        <f t="shared" si="0"/>
        <v>#VALUE!</v>
      </c>
      <c r="F11">
        <f t="shared" si="1"/>
        <v>0</v>
      </c>
    </row>
    <row r="12" spans="2:6">
      <c r="B12" t="s">
        <v>15</v>
      </c>
      <c r="E12" t="e">
        <f t="shared" si="0"/>
        <v>#VALUE!</v>
      </c>
      <c r="F12">
        <f t="shared" si="1"/>
        <v>0</v>
      </c>
    </row>
    <row r="13" spans="2:6">
      <c r="B13" t="s">
        <v>16</v>
      </c>
      <c r="E13" t="e">
        <f t="shared" si="0"/>
        <v>#VALUE!</v>
      </c>
      <c r="F13">
        <f t="shared" si="1"/>
        <v>0</v>
      </c>
    </row>
    <row r="14" spans="2:6">
      <c r="B14" t="s">
        <v>4</v>
      </c>
      <c r="E14">
        <f t="shared" si="0"/>
        <v>12</v>
      </c>
      <c r="F14">
        <f t="shared" si="1"/>
        <v>1</v>
      </c>
    </row>
    <row r="15" spans="2:6">
      <c r="B15" t="s">
        <v>5</v>
      </c>
      <c r="E15">
        <f t="shared" si="0"/>
        <v>21</v>
      </c>
      <c r="F15">
        <f t="shared" si="1"/>
        <v>1</v>
      </c>
    </row>
    <row r="16" spans="2:6">
      <c r="B16" t="s">
        <v>6</v>
      </c>
      <c r="E16">
        <f t="shared" si="0"/>
        <v>12</v>
      </c>
      <c r="F16">
        <f t="shared" si="1"/>
        <v>1</v>
      </c>
    </row>
    <row r="17" spans="2:6">
      <c r="B17" t="s">
        <v>8</v>
      </c>
      <c r="E17">
        <f t="shared" si="0"/>
        <v>12</v>
      </c>
      <c r="F17">
        <f t="shared" si="1"/>
        <v>1</v>
      </c>
    </row>
    <row r="18" spans="2:6">
      <c r="B18" t="s">
        <v>9</v>
      </c>
      <c r="E18">
        <f t="shared" si="0"/>
        <v>22</v>
      </c>
      <c r="F18">
        <f t="shared" si="1"/>
        <v>1</v>
      </c>
    </row>
    <row r="19" spans="2:6">
      <c r="B19" t="s">
        <v>11</v>
      </c>
      <c r="E19">
        <f t="shared" si="0"/>
        <v>20</v>
      </c>
      <c r="F19">
        <f t="shared" si="1"/>
        <v>1</v>
      </c>
    </row>
    <row r="20" spans="2:6">
      <c r="B20" t="s">
        <v>10</v>
      </c>
      <c r="E20">
        <f t="shared" si="0"/>
        <v>15</v>
      </c>
      <c r="F20">
        <f t="shared" si="1"/>
        <v>1</v>
      </c>
    </row>
    <row r="21" spans="2:6">
      <c r="B21" t="s">
        <v>267</v>
      </c>
      <c r="E21">
        <f t="shared" si="0"/>
        <v>19</v>
      </c>
      <c r="F21">
        <f t="shared" si="1"/>
        <v>1</v>
      </c>
    </row>
    <row r="22" spans="2:6">
      <c r="B22" t="s">
        <v>268</v>
      </c>
      <c r="E22">
        <f t="shared" si="0"/>
        <v>19</v>
      </c>
      <c r="F22">
        <f t="shared" si="1"/>
        <v>1</v>
      </c>
    </row>
    <row r="23" spans="2:6">
      <c r="B23" t="s">
        <v>269</v>
      </c>
      <c r="E23">
        <f t="shared" si="0"/>
        <v>19</v>
      </c>
      <c r="F23">
        <f t="shared" si="1"/>
        <v>1</v>
      </c>
    </row>
    <row r="24" spans="2:6">
      <c r="B24" t="s">
        <v>270</v>
      </c>
      <c r="E24">
        <f t="shared" si="0"/>
        <v>19</v>
      </c>
      <c r="F24">
        <f t="shared" si="1"/>
        <v>1</v>
      </c>
    </row>
    <row r="25" spans="2:6">
      <c r="B25" t="s">
        <v>271</v>
      </c>
      <c r="E25">
        <f t="shared" si="0"/>
        <v>19</v>
      </c>
      <c r="F25">
        <f t="shared" si="1"/>
        <v>1</v>
      </c>
    </row>
    <row r="26" spans="2:6">
      <c r="B26" t="s">
        <v>12</v>
      </c>
      <c r="E26">
        <f t="shared" si="0"/>
        <v>11</v>
      </c>
      <c r="F26">
        <f t="shared" si="1"/>
        <v>1</v>
      </c>
    </row>
    <row r="27" spans="2:6">
      <c r="B27" t="s">
        <v>7</v>
      </c>
      <c r="E27">
        <f t="shared" si="0"/>
        <v>22</v>
      </c>
      <c r="F27">
        <f t="shared" si="1"/>
        <v>1</v>
      </c>
    </row>
    <row r="28" spans="2:6">
      <c r="B28" s="1"/>
    </row>
    <row r="29" spans="2:6">
      <c r="B29" s="1"/>
    </row>
    <row r="30" spans="2:6">
      <c r="B30" s="1"/>
    </row>
    <row r="31" spans="2:6">
      <c r="B31" s="1"/>
    </row>
    <row r="32" spans="2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</sheetData>
  <sortState ref="B3:G198">
    <sortCondition ref="G3:G19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workbookViewId="0">
      <selection activeCell="A2" sqref="A2:B15"/>
    </sheetView>
  </sheetViews>
  <sheetFormatPr defaultRowHeight="14.25"/>
  <sheetData>
    <row r="2" spans="1:6">
      <c r="A2">
        <v>1</v>
      </c>
      <c r="B2" t="s">
        <v>4</v>
      </c>
      <c r="E2">
        <f>COUNTIF(B2,"*count*")</f>
        <v>1</v>
      </c>
      <c r="F2">
        <v>1</v>
      </c>
    </row>
    <row r="3" spans="1:6">
      <c r="A3">
        <v>2</v>
      </c>
      <c r="B3" t="s">
        <v>5</v>
      </c>
      <c r="E3">
        <f>COUNTIF(B3,"*count*")</f>
        <v>1</v>
      </c>
      <c r="F3">
        <v>2</v>
      </c>
    </row>
    <row r="4" spans="1:6">
      <c r="A4">
        <v>3</v>
      </c>
      <c r="B4" t="s">
        <v>6</v>
      </c>
      <c r="E4">
        <f>COUNTIF(B4,"*count*")</f>
        <v>1</v>
      </c>
      <c r="F4">
        <v>3</v>
      </c>
    </row>
    <row r="5" spans="1:6">
      <c r="A5">
        <v>4</v>
      </c>
      <c r="B5" t="s">
        <v>9</v>
      </c>
      <c r="E5">
        <f>COUNTIF(B5,"*count*")</f>
        <v>1</v>
      </c>
      <c r="F5">
        <v>4</v>
      </c>
    </row>
    <row r="6" spans="1:6">
      <c r="A6">
        <v>5</v>
      </c>
      <c r="B6" t="s">
        <v>8</v>
      </c>
      <c r="E6">
        <f>COUNTIF(B6,"*count*")</f>
        <v>1</v>
      </c>
      <c r="F6">
        <v>5</v>
      </c>
    </row>
    <row r="7" spans="1:6">
      <c r="A7">
        <v>6</v>
      </c>
      <c r="B7" t="s">
        <v>12</v>
      </c>
      <c r="E7">
        <f>COUNTIF(B7,"*count*")</f>
        <v>1</v>
      </c>
      <c r="F7">
        <v>6</v>
      </c>
    </row>
    <row r="8" spans="1:6">
      <c r="A8">
        <v>7</v>
      </c>
      <c r="B8" t="s">
        <v>11</v>
      </c>
      <c r="E8">
        <f>COUNTIF(B8,"*count*")</f>
        <v>1</v>
      </c>
      <c r="F8">
        <v>7</v>
      </c>
    </row>
    <row r="9" spans="1:6">
      <c r="A9">
        <v>8</v>
      </c>
      <c r="B9" t="s">
        <v>10</v>
      </c>
      <c r="E9">
        <f>COUNTIF(B9,"*count*")</f>
        <v>1</v>
      </c>
      <c r="F9">
        <v>8</v>
      </c>
    </row>
    <row r="10" spans="1:6">
      <c r="A10">
        <v>9</v>
      </c>
      <c r="B10" t="s">
        <v>7</v>
      </c>
      <c r="E10">
        <f>COUNTIF(B10,"*count*")</f>
        <v>1</v>
      </c>
      <c r="F10">
        <v>9</v>
      </c>
    </row>
    <row r="11" spans="1:6">
      <c r="A11">
        <v>10</v>
      </c>
      <c r="B11" t="s">
        <v>267</v>
      </c>
      <c r="E11">
        <f>COUNTIF(B11,"*count*")</f>
        <v>1</v>
      </c>
      <c r="F11">
        <v>10</v>
      </c>
    </row>
    <row r="12" spans="1:6">
      <c r="A12">
        <v>11</v>
      </c>
      <c r="B12" t="s">
        <v>270</v>
      </c>
      <c r="E12">
        <f>COUNTIF(B12,"*count*")</f>
        <v>1</v>
      </c>
      <c r="F12">
        <v>11</v>
      </c>
    </row>
    <row r="13" spans="1:6">
      <c r="A13">
        <v>12</v>
      </c>
      <c r="B13" t="s">
        <v>268</v>
      </c>
      <c r="E13">
        <f>COUNTIF(B13,"*count*")</f>
        <v>1</v>
      </c>
      <c r="F13">
        <v>12</v>
      </c>
    </row>
    <row r="14" spans="1:6">
      <c r="A14">
        <v>13</v>
      </c>
      <c r="B14" t="s">
        <v>269</v>
      </c>
      <c r="E14">
        <f>COUNTIF(B14,"*count*")</f>
        <v>1</v>
      </c>
      <c r="F14">
        <v>13</v>
      </c>
    </row>
    <row r="15" spans="1:6">
      <c r="A15">
        <v>14</v>
      </c>
      <c r="B15" t="s">
        <v>271</v>
      </c>
      <c r="E15">
        <f>COUNTIF(B15,"*count*")</f>
        <v>1</v>
      </c>
      <c r="F15">
        <v>14</v>
      </c>
    </row>
    <row r="16" spans="1:6">
      <c r="B16" s="1"/>
    </row>
    <row r="17" spans="2:17">
      <c r="B17" s="1"/>
    </row>
    <row r="18" spans="2:17">
      <c r="B18" s="1"/>
    </row>
    <row r="19" spans="2:17">
      <c r="B19" s="1"/>
    </row>
    <row r="20" spans="2:17">
      <c r="B20" s="1"/>
    </row>
    <row r="21" spans="2:17">
      <c r="B21" s="1"/>
    </row>
    <row r="22" spans="2:17">
      <c r="B22" s="1"/>
    </row>
    <row r="23" spans="2:17">
      <c r="B23" s="1"/>
    </row>
    <row r="24" spans="2:17">
      <c r="B24" s="1"/>
    </row>
    <row r="25" spans="2:17">
      <c r="B25" s="1"/>
    </row>
    <row r="26" spans="2:17">
      <c r="B26" s="1"/>
    </row>
    <row r="27" spans="2:17">
      <c r="B27" s="1"/>
    </row>
    <row r="28" spans="2:17">
      <c r="B28" s="1"/>
    </row>
    <row r="31" spans="2:17" ht="12" customHeight="1"/>
    <row r="32" spans="2:17" ht="17.25" customHeight="1">
      <c r="F32">
        <v>1</v>
      </c>
      <c r="Q32">
        <v>10</v>
      </c>
    </row>
    <row r="33" spans="6:17" ht="18" customHeight="1">
      <c r="F33">
        <v>2</v>
      </c>
      <c r="Q33">
        <v>11</v>
      </c>
    </row>
    <row r="34" spans="6:17" ht="17.25" customHeight="1">
      <c r="F34">
        <v>3</v>
      </c>
      <c r="Q34">
        <v>12</v>
      </c>
    </row>
    <row r="35" spans="6:17" ht="18.75" customHeight="1">
      <c r="F35">
        <v>4</v>
      </c>
      <c r="Q35">
        <v>13</v>
      </c>
    </row>
    <row r="36" spans="6:17" ht="18.75" customHeight="1">
      <c r="F36">
        <v>5</v>
      </c>
      <c r="Q36">
        <v>14</v>
      </c>
    </row>
    <row r="37" spans="6:17" ht="16.5" customHeight="1">
      <c r="F37">
        <v>6</v>
      </c>
    </row>
    <row r="38" spans="6:17" ht="18.75" customHeight="1">
      <c r="F38">
        <v>7</v>
      </c>
    </row>
    <row r="39" spans="6:17" ht="18" customHeight="1">
      <c r="F39">
        <v>8</v>
      </c>
    </row>
    <row r="40" spans="6:17" ht="18.75" customHeight="1">
      <c r="F40">
        <v>9</v>
      </c>
    </row>
  </sheetData>
  <sortState ref="A2:F15">
    <sortCondition ref="A2:A15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F32" sqref="F32"/>
    </sheetView>
  </sheetViews>
  <sheetFormatPr defaultRowHeight="14.25"/>
  <cols>
    <col min="7" max="7" width="28.5" customWidth="1"/>
  </cols>
  <sheetData>
    <row r="1" spans="1:14">
      <c r="B1" t="s">
        <v>277</v>
      </c>
    </row>
    <row r="2" spans="1:14">
      <c r="B2" t="s">
        <v>213</v>
      </c>
      <c r="F2" t="s">
        <v>214</v>
      </c>
      <c r="H2" t="s">
        <v>215</v>
      </c>
      <c r="L2" t="s">
        <v>274</v>
      </c>
      <c r="M2" t="s">
        <v>275</v>
      </c>
      <c r="N2" t="s">
        <v>276</v>
      </c>
    </row>
    <row r="3" spans="1:14">
      <c r="A3">
        <v>1</v>
      </c>
      <c r="B3" t="s">
        <v>4</v>
      </c>
      <c r="E3">
        <v>1</v>
      </c>
      <c r="F3" t="str">
        <f>CONCATENATE($B$1,".",B3,",")</f>
        <v>ccga.material_account,</v>
      </c>
      <c r="H3" t="str">
        <f>CONCATENATE($B$1,".",B3)</f>
        <v>ccga.material_account</v>
      </c>
      <c r="L3" t="str">
        <f>CONCATENATE("xxhkm_common_utl.get_acc_cate(","ood.chart_of_accounts_id,",H3,")", " ",B3,",")</f>
        <v>xxhkm_common_utl.get_acc_cate(ood.chart_of_accounts_id,ccga.material_account) material_account,</v>
      </c>
      <c r="M3" t="str">
        <f>CONCATENATE("xxhkm_common_utl.get_ccid_segments(","ood.chart_of_accounts_id,",H3,")", " ",B3,",")</f>
        <v>xxhkm_common_utl.get_ccid_segments(ood.chart_of_accounts_id,ccga.material_account) material_account,</v>
      </c>
      <c r="N3" t="str">
        <f>CONCATENATE("xxhkm_common_utl.get_ccid_description(","ood.chart_of_accounts_id,",H3,")", " ",B3,",")</f>
        <v>xxhkm_common_utl.get_ccid_description(ood.chart_of_accounts_id,ccga.material_account) material_account,</v>
      </c>
    </row>
    <row r="4" spans="1:14">
      <c r="A4">
        <v>2</v>
      </c>
      <c r="B4" t="s">
        <v>5</v>
      </c>
      <c r="E4">
        <v>2</v>
      </c>
      <c r="F4" t="str">
        <f t="shared" ref="F4:F16" si="0">CONCATENATE($B$1,".",B4,",")</f>
        <v>ccga.material_overhead_account,</v>
      </c>
      <c r="H4" t="str">
        <f t="shared" ref="H4:H16" si="1">CONCATENATE($B$1,".",B4)</f>
        <v>ccga.material_overhead_account</v>
      </c>
      <c r="L4" t="str">
        <f t="shared" ref="L4:L29" si="2">CONCATENATE("xxhkm_common_utl.get_acc_cate(","ood.chart_of_accounts_id,",H4,")", " ",B4,",")</f>
        <v>xxhkm_common_utl.get_acc_cate(ood.chart_of_accounts_id,ccga.material_overhead_account) material_overhead_account,</v>
      </c>
      <c r="M4" t="str">
        <f t="shared" ref="M4:M29" si="3">CONCATENATE("xxhkm_common_utl.get_ccid_segments(","ood.chart_of_accounts_id,",H4,")", " ",B4,",")</f>
        <v>xxhkm_common_utl.get_ccid_segments(ood.chart_of_accounts_id,ccga.material_overhead_account) material_overhead_account,</v>
      </c>
      <c r="N4" t="str">
        <f t="shared" ref="N4:N29" si="4">CONCATENATE("xxhkm_common_utl.get_ccid_description(","ood.chart_of_accounts_id,",H4,")", " ",B4,",")</f>
        <v>xxhkm_common_utl.get_ccid_description(ood.chart_of_accounts_id,ccga.material_overhead_account) material_overhead_account,</v>
      </c>
    </row>
    <row r="5" spans="1:14">
      <c r="A5">
        <v>3</v>
      </c>
      <c r="B5" t="s">
        <v>6</v>
      </c>
      <c r="E5">
        <v>3</v>
      </c>
      <c r="F5" t="str">
        <f t="shared" si="0"/>
        <v>ccga.resource_account,</v>
      </c>
      <c r="H5" t="str">
        <f t="shared" si="1"/>
        <v>ccga.resource_account</v>
      </c>
      <c r="L5" t="str">
        <f t="shared" si="2"/>
        <v>xxhkm_common_utl.get_acc_cate(ood.chart_of_accounts_id,ccga.resource_account) resource_account,</v>
      </c>
      <c r="M5" t="str">
        <f t="shared" si="3"/>
        <v>xxhkm_common_utl.get_ccid_segments(ood.chart_of_accounts_id,ccga.resource_account) resource_account,</v>
      </c>
      <c r="N5" t="str">
        <f t="shared" si="4"/>
        <v>xxhkm_common_utl.get_ccid_description(ood.chart_of_accounts_id,ccga.resource_account) resource_account,</v>
      </c>
    </row>
    <row r="6" spans="1:14">
      <c r="A6">
        <v>4</v>
      </c>
      <c r="B6" t="s">
        <v>9</v>
      </c>
      <c r="E6">
        <v>4</v>
      </c>
      <c r="F6" t="str">
        <f t="shared" si="0"/>
        <v>ccga.outside_processing_account,</v>
      </c>
      <c r="H6" t="str">
        <f t="shared" si="1"/>
        <v>ccga.outside_processing_account</v>
      </c>
      <c r="L6" t="str">
        <f t="shared" si="2"/>
        <v>xxhkm_common_utl.get_acc_cate(ood.chart_of_accounts_id,ccga.outside_processing_account) outside_processing_account,</v>
      </c>
      <c r="M6" t="str">
        <f t="shared" si="3"/>
        <v>xxhkm_common_utl.get_ccid_segments(ood.chart_of_accounts_id,ccga.outside_processing_account) outside_processing_account,</v>
      </c>
      <c r="N6" t="str">
        <f t="shared" si="4"/>
        <v>xxhkm_common_utl.get_ccid_description(ood.chart_of_accounts_id,ccga.outside_processing_account) outside_processing_account,</v>
      </c>
    </row>
    <row r="7" spans="1:14">
      <c r="A7">
        <v>5</v>
      </c>
      <c r="B7" t="s">
        <v>8</v>
      </c>
      <c r="E7">
        <v>5</v>
      </c>
      <c r="F7" t="str">
        <f t="shared" si="0"/>
        <v>ccga.overhead_account,</v>
      </c>
      <c r="H7" t="str">
        <f t="shared" si="1"/>
        <v>ccga.overhead_account</v>
      </c>
      <c r="L7" t="str">
        <f t="shared" si="2"/>
        <v>xxhkm_common_utl.get_acc_cate(ood.chart_of_accounts_id,ccga.overhead_account) overhead_account,</v>
      </c>
      <c r="M7" t="str">
        <f t="shared" si="3"/>
        <v>xxhkm_common_utl.get_ccid_segments(ood.chart_of_accounts_id,ccga.overhead_account) overhead_account,</v>
      </c>
      <c r="N7" t="str">
        <f t="shared" si="4"/>
        <v>xxhkm_common_utl.get_ccid_description(ood.chart_of_accounts_id,ccga.overhead_account) overhead_account,</v>
      </c>
    </row>
    <row r="8" spans="1:14">
      <c r="A8">
        <v>6</v>
      </c>
      <c r="B8" t="s">
        <v>12</v>
      </c>
      <c r="E8">
        <v>6</v>
      </c>
      <c r="F8" t="str">
        <f t="shared" si="0"/>
        <v>ccga.expense_account,</v>
      </c>
      <c r="H8" t="str">
        <f t="shared" si="1"/>
        <v>ccga.expense_account</v>
      </c>
      <c r="L8" t="str">
        <f t="shared" si="2"/>
        <v>xxhkm_common_utl.get_acc_cate(ood.chart_of_accounts_id,ccga.expense_account) expense_account,</v>
      </c>
      <c r="M8" t="str">
        <f t="shared" si="3"/>
        <v>xxhkm_common_utl.get_ccid_segments(ood.chart_of_accounts_id,ccga.expense_account) expense_account,</v>
      </c>
      <c r="N8" t="str">
        <f t="shared" si="4"/>
        <v>xxhkm_common_utl.get_ccid_description(ood.chart_of_accounts_id,ccga.expense_account) expense_account,</v>
      </c>
    </row>
    <row r="9" spans="1:14">
      <c r="A9">
        <v>7</v>
      </c>
      <c r="B9" t="s">
        <v>11</v>
      </c>
      <c r="E9">
        <v>7</v>
      </c>
      <c r="F9" t="str">
        <f t="shared" si="0"/>
        <v>ccga.average_cost_var_account,</v>
      </c>
      <c r="H9" t="str">
        <f t="shared" si="1"/>
        <v>ccga.average_cost_var_account</v>
      </c>
      <c r="L9" t="str">
        <f t="shared" si="2"/>
        <v>xxhkm_common_utl.get_acc_cate(ood.chart_of_accounts_id,ccga.average_cost_var_account) average_cost_var_account,</v>
      </c>
      <c r="M9" t="str">
        <f t="shared" si="3"/>
        <v>xxhkm_common_utl.get_ccid_segments(ood.chart_of_accounts_id,ccga.average_cost_var_account) average_cost_var_account,</v>
      </c>
      <c r="N9" t="str">
        <f t="shared" si="4"/>
        <v>xxhkm_common_utl.get_ccid_description(ood.chart_of_accounts_id,ccga.average_cost_var_account) average_cost_var_account,</v>
      </c>
    </row>
    <row r="10" spans="1:14">
      <c r="A10">
        <v>8</v>
      </c>
      <c r="B10" t="s">
        <v>10</v>
      </c>
      <c r="E10">
        <v>8</v>
      </c>
      <c r="F10" t="str">
        <f t="shared" si="0"/>
        <v>ccga.encumbrance_account,</v>
      </c>
      <c r="H10" t="str">
        <f t="shared" si="1"/>
        <v>ccga.encumbrance_account</v>
      </c>
      <c r="L10" t="str">
        <f t="shared" si="2"/>
        <v>xxhkm_common_utl.get_acc_cate(ood.chart_of_accounts_id,ccga.encumbrance_account) encumbrance_account,</v>
      </c>
      <c r="M10" t="str">
        <f t="shared" si="3"/>
        <v>xxhkm_common_utl.get_ccid_segments(ood.chart_of_accounts_id,ccga.encumbrance_account) encumbrance_account,</v>
      </c>
      <c r="N10" t="str">
        <f t="shared" si="4"/>
        <v>xxhkm_common_utl.get_ccid_description(ood.chart_of_accounts_id,ccga.encumbrance_account) encumbrance_account,</v>
      </c>
    </row>
    <row r="11" spans="1:14">
      <c r="A11">
        <v>9</v>
      </c>
      <c r="B11" t="s">
        <v>7</v>
      </c>
      <c r="E11">
        <v>9</v>
      </c>
      <c r="F11" t="str">
        <f t="shared" si="0"/>
        <v>ccga.purchase_price_var_account,</v>
      </c>
      <c r="H11" t="str">
        <f t="shared" si="1"/>
        <v>ccga.purchase_price_var_account</v>
      </c>
      <c r="L11" t="str">
        <f t="shared" si="2"/>
        <v>xxhkm_common_utl.get_acc_cate(ood.chart_of_accounts_id,ccga.purchase_price_var_account) purchase_price_var_account,</v>
      </c>
      <c r="M11" t="str">
        <f t="shared" si="3"/>
        <v>xxhkm_common_utl.get_ccid_segments(ood.chart_of_accounts_id,ccga.purchase_price_var_account) purchase_price_var_account,</v>
      </c>
      <c r="N11" t="str">
        <f t="shared" si="4"/>
        <v>xxhkm_common_utl.get_ccid_description(ood.chart_of_accounts_id,ccga.purchase_price_var_account) purchase_price_var_account,</v>
      </c>
    </row>
    <row r="12" spans="1:14">
      <c r="A12">
        <v>10</v>
      </c>
      <c r="B12" t="s">
        <v>267</v>
      </c>
      <c r="E12">
        <v>10</v>
      </c>
      <c r="F12" t="str">
        <f t="shared" si="0"/>
        <v>ccga.payback_mat_var_account,</v>
      </c>
      <c r="H12" t="str">
        <f t="shared" si="1"/>
        <v>ccga.payback_mat_var_account</v>
      </c>
      <c r="L12" t="str">
        <f t="shared" si="2"/>
        <v>xxhkm_common_utl.get_acc_cate(ood.chart_of_accounts_id,ccga.payback_mat_var_account) payback_mat_var_account,</v>
      </c>
      <c r="M12" t="str">
        <f t="shared" si="3"/>
        <v>xxhkm_common_utl.get_ccid_segments(ood.chart_of_accounts_id,ccga.payback_mat_var_account) payback_mat_var_account,</v>
      </c>
      <c r="N12" t="str">
        <f t="shared" si="4"/>
        <v>xxhkm_common_utl.get_ccid_description(ood.chart_of_accounts_id,ccga.payback_mat_var_account) payback_mat_var_account,</v>
      </c>
    </row>
    <row r="13" spans="1:14">
      <c r="A13">
        <v>11</v>
      </c>
      <c r="B13" t="s">
        <v>270</v>
      </c>
      <c r="E13">
        <v>11</v>
      </c>
      <c r="F13" t="str">
        <f t="shared" si="0"/>
        <v>ccga.payback_moh_var_account,</v>
      </c>
      <c r="H13" t="str">
        <f t="shared" si="1"/>
        <v>ccga.payback_moh_var_account</v>
      </c>
      <c r="L13" t="str">
        <f t="shared" si="2"/>
        <v>xxhkm_common_utl.get_acc_cate(ood.chart_of_accounts_id,ccga.payback_moh_var_account) payback_moh_var_account,</v>
      </c>
      <c r="M13" t="str">
        <f t="shared" si="3"/>
        <v>xxhkm_common_utl.get_ccid_segments(ood.chart_of_accounts_id,ccga.payback_moh_var_account) payback_moh_var_account,</v>
      </c>
      <c r="N13" t="str">
        <f t="shared" si="4"/>
        <v>xxhkm_common_utl.get_ccid_description(ood.chart_of_accounts_id,ccga.payback_moh_var_account) payback_moh_var_account,</v>
      </c>
    </row>
    <row r="14" spans="1:14">
      <c r="A14">
        <v>12</v>
      </c>
      <c r="B14" t="s">
        <v>268</v>
      </c>
      <c r="E14">
        <v>12</v>
      </c>
      <c r="F14" t="str">
        <f t="shared" si="0"/>
        <v>ccga.payback_res_var_account,</v>
      </c>
      <c r="H14" t="str">
        <f t="shared" si="1"/>
        <v>ccga.payback_res_var_account</v>
      </c>
      <c r="L14" t="str">
        <f t="shared" si="2"/>
        <v>xxhkm_common_utl.get_acc_cate(ood.chart_of_accounts_id,ccga.payback_res_var_account) payback_res_var_account,</v>
      </c>
      <c r="M14" t="str">
        <f t="shared" si="3"/>
        <v>xxhkm_common_utl.get_ccid_segments(ood.chart_of_accounts_id,ccga.payback_res_var_account) payback_res_var_account,</v>
      </c>
      <c r="N14" t="str">
        <f t="shared" si="4"/>
        <v>xxhkm_common_utl.get_ccid_description(ood.chart_of_accounts_id,ccga.payback_res_var_account) payback_res_var_account,</v>
      </c>
    </row>
    <row r="15" spans="1:14">
      <c r="A15">
        <v>13</v>
      </c>
      <c r="B15" t="s">
        <v>269</v>
      </c>
      <c r="E15">
        <v>13</v>
      </c>
      <c r="F15" t="str">
        <f t="shared" si="0"/>
        <v>ccga.payback_osp_var_account,</v>
      </c>
      <c r="H15" t="str">
        <f t="shared" si="1"/>
        <v>ccga.payback_osp_var_account</v>
      </c>
      <c r="L15" t="str">
        <f t="shared" si="2"/>
        <v>xxhkm_common_utl.get_acc_cate(ood.chart_of_accounts_id,ccga.payback_osp_var_account) payback_osp_var_account,</v>
      </c>
      <c r="M15" t="str">
        <f t="shared" si="3"/>
        <v>xxhkm_common_utl.get_ccid_segments(ood.chart_of_accounts_id,ccga.payback_osp_var_account) payback_osp_var_account,</v>
      </c>
      <c r="N15" t="str">
        <f t="shared" si="4"/>
        <v>xxhkm_common_utl.get_ccid_description(ood.chart_of_accounts_id,ccga.payback_osp_var_account) payback_osp_var_account,</v>
      </c>
    </row>
    <row r="16" spans="1:14">
      <c r="A16">
        <v>14</v>
      </c>
      <c r="B16" t="s">
        <v>271</v>
      </c>
      <c r="E16">
        <v>14</v>
      </c>
      <c r="F16" t="str">
        <f t="shared" si="0"/>
        <v>ccga.payback_ovh_var_account,</v>
      </c>
      <c r="H16" t="str">
        <f t="shared" si="1"/>
        <v>ccga.payback_ovh_var_account</v>
      </c>
      <c r="L16" t="str">
        <f t="shared" si="2"/>
        <v>xxhkm_common_utl.get_acc_cate(ood.chart_of_accounts_id,ccga.payback_ovh_var_account) payback_ovh_var_account,</v>
      </c>
      <c r="M16" t="str">
        <f t="shared" si="3"/>
        <v>xxhkm_common_utl.get_ccid_segments(ood.chart_of_accounts_id,ccga.payback_ovh_var_account) payback_ovh_var_account,</v>
      </c>
      <c r="N16" t="str">
        <f t="shared" si="4"/>
        <v>xxhkm_common_utl.get_ccid_description(ood.chart_of_accounts_id,ccga.payback_ovh_var_account) payback_ovh_var_account,</v>
      </c>
    </row>
    <row r="17" spans="2:14">
      <c r="B17" s="1"/>
      <c r="E17">
        <v>15</v>
      </c>
      <c r="F17" t="str">
        <f t="shared" ref="F4:F29" si="5">CONCATENATE("mp.",B17,",")</f>
        <v>mp.,</v>
      </c>
      <c r="H17" t="str">
        <f t="shared" ref="H4:H29" si="6">CONCATENATE("mp.",B17)</f>
        <v>mp.</v>
      </c>
      <c r="L17" t="str">
        <f t="shared" si="2"/>
        <v>xxhkm_common_utl.get_acc_cate(ood.chart_of_accounts_id,mp.) ,</v>
      </c>
      <c r="M17" t="str">
        <f t="shared" si="3"/>
        <v>xxhkm_common_utl.get_ccid_segments(ood.chart_of_accounts_id,mp.) ,</v>
      </c>
      <c r="N17" t="str">
        <f t="shared" si="4"/>
        <v>xxhkm_common_utl.get_ccid_description(ood.chart_of_accounts_id,mp.) ,</v>
      </c>
    </row>
    <row r="18" spans="2:14">
      <c r="B18" s="1"/>
      <c r="E18">
        <v>17</v>
      </c>
      <c r="F18" t="str">
        <f t="shared" si="5"/>
        <v>mp.,</v>
      </c>
      <c r="H18" t="str">
        <f t="shared" si="6"/>
        <v>mp.</v>
      </c>
      <c r="L18" t="str">
        <f t="shared" si="2"/>
        <v>xxhkm_common_utl.get_acc_cate(ood.chart_of_accounts_id,mp.) ,</v>
      </c>
      <c r="M18" t="str">
        <f t="shared" si="3"/>
        <v>xxhkm_common_utl.get_ccid_segments(ood.chart_of_accounts_id,mp.) ,</v>
      </c>
      <c r="N18" t="str">
        <f t="shared" si="4"/>
        <v>xxhkm_common_utl.get_ccid_description(ood.chart_of_accounts_id,mp.) ,</v>
      </c>
    </row>
    <row r="19" spans="2:14">
      <c r="B19" s="1"/>
      <c r="E19">
        <v>18</v>
      </c>
      <c r="F19" t="str">
        <f t="shared" si="5"/>
        <v>mp.,</v>
      </c>
      <c r="H19" t="str">
        <f t="shared" si="6"/>
        <v>mp.</v>
      </c>
      <c r="L19" t="str">
        <f t="shared" si="2"/>
        <v>xxhkm_common_utl.get_acc_cate(ood.chart_of_accounts_id,mp.) ,</v>
      </c>
      <c r="M19" t="str">
        <f t="shared" si="3"/>
        <v>xxhkm_common_utl.get_ccid_segments(ood.chart_of_accounts_id,mp.) ,</v>
      </c>
      <c r="N19" t="str">
        <f t="shared" si="4"/>
        <v>xxhkm_common_utl.get_ccid_description(ood.chart_of_accounts_id,mp.) ,</v>
      </c>
    </row>
    <row r="20" spans="2:14">
      <c r="B20" s="1"/>
      <c r="E20">
        <v>19</v>
      </c>
      <c r="F20" t="str">
        <f t="shared" si="5"/>
        <v>mp.,</v>
      </c>
      <c r="H20" t="str">
        <f t="shared" si="6"/>
        <v>mp.</v>
      </c>
      <c r="L20" t="str">
        <f t="shared" si="2"/>
        <v>xxhkm_common_utl.get_acc_cate(ood.chart_of_accounts_id,mp.) ,</v>
      </c>
      <c r="M20" t="str">
        <f t="shared" si="3"/>
        <v>xxhkm_common_utl.get_ccid_segments(ood.chart_of_accounts_id,mp.) ,</v>
      </c>
      <c r="N20" t="str">
        <f t="shared" si="4"/>
        <v>xxhkm_common_utl.get_ccid_description(ood.chart_of_accounts_id,mp.) ,</v>
      </c>
    </row>
    <row r="21" spans="2:14">
      <c r="B21" s="1"/>
      <c r="E21">
        <v>20</v>
      </c>
      <c r="F21" t="str">
        <f t="shared" si="5"/>
        <v>mp.,</v>
      </c>
      <c r="H21" t="str">
        <f t="shared" si="6"/>
        <v>mp.</v>
      </c>
      <c r="L21" t="str">
        <f t="shared" si="2"/>
        <v>xxhkm_common_utl.get_acc_cate(ood.chart_of_accounts_id,mp.) ,</v>
      </c>
      <c r="M21" t="str">
        <f t="shared" si="3"/>
        <v>xxhkm_common_utl.get_ccid_segments(ood.chart_of_accounts_id,mp.) ,</v>
      </c>
      <c r="N21" t="str">
        <f t="shared" si="4"/>
        <v>xxhkm_common_utl.get_ccid_description(ood.chart_of_accounts_id,mp.) ,</v>
      </c>
    </row>
    <row r="22" spans="2:14">
      <c r="B22" s="1"/>
      <c r="E22">
        <v>21</v>
      </c>
      <c r="F22" t="str">
        <f t="shared" si="5"/>
        <v>mp.,</v>
      </c>
      <c r="H22" t="str">
        <f t="shared" si="6"/>
        <v>mp.</v>
      </c>
      <c r="L22" t="str">
        <f t="shared" si="2"/>
        <v>xxhkm_common_utl.get_acc_cate(ood.chart_of_accounts_id,mp.) ,</v>
      </c>
      <c r="M22" t="str">
        <f t="shared" si="3"/>
        <v>xxhkm_common_utl.get_ccid_segments(ood.chart_of_accounts_id,mp.) ,</v>
      </c>
      <c r="N22" t="str">
        <f t="shared" si="4"/>
        <v>xxhkm_common_utl.get_ccid_description(ood.chart_of_accounts_id,mp.) ,</v>
      </c>
    </row>
    <row r="23" spans="2:14">
      <c r="B23" s="1"/>
      <c r="E23">
        <v>22</v>
      </c>
      <c r="F23" t="str">
        <f t="shared" si="5"/>
        <v>mp.,</v>
      </c>
      <c r="H23" t="str">
        <f t="shared" si="6"/>
        <v>mp.</v>
      </c>
      <c r="L23" t="str">
        <f t="shared" si="2"/>
        <v>xxhkm_common_utl.get_acc_cate(ood.chart_of_accounts_id,mp.) ,</v>
      </c>
      <c r="M23" t="str">
        <f t="shared" si="3"/>
        <v>xxhkm_common_utl.get_ccid_segments(ood.chart_of_accounts_id,mp.) ,</v>
      </c>
      <c r="N23" t="str">
        <f t="shared" si="4"/>
        <v>xxhkm_common_utl.get_ccid_description(ood.chart_of_accounts_id,mp.) ,</v>
      </c>
    </row>
    <row r="24" spans="2:14">
      <c r="B24" s="1"/>
      <c r="F24" t="str">
        <f t="shared" si="5"/>
        <v>mp.,</v>
      </c>
      <c r="H24" t="str">
        <f t="shared" si="6"/>
        <v>mp.</v>
      </c>
      <c r="L24" t="str">
        <f t="shared" si="2"/>
        <v>xxhkm_common_utl.get_acc_cate(ood.chart_of_accounts_id,mp.) ,</v>
      </c>
      <c r="M24" t="str">
        <f t="shared" si="3"/>
        <v>xxhkm_common_utl.get_ccid_segments(ood.chart_of_accounts_id,mp.) ,</v>
      </c>
      <c r="N24" t="str">
        <f t="shared" si="4"/>
        <v>xxhkm_common_utl.get_ccid_description(ood.chart_of_accounts_id,mp.) ,</v>
      </c>
    </row>
    <row r="25" spans="2:14">
      <c r="B25" s="1"/>
      <c r="F25" t="str">
        <f t="shared" si="5"/>
        <v>mp.,</v>
      </c>
      <c r="H25" t="str">
        <f t="shared" si="6"/>
        <v>mp.</v>
      </c>
      <c r="L25" t="str">
        <f t="shared" si="2"/>
        <v>xxhkm_common_utl.get_acc_cate(ood.chart_of_accounts_id,mp.) ,</v>
      </c>
      <c r="M25" t="str">
        <f t="shared" si="3"/>
        <v>xxhkm_common_utl.get_ccid_segments(ood.chart_of_accounts_id,mp.) ,</v>
      </c>
      <c r="N25" t="str">
        <f t="shared" si="4"/>
        <v>xxhkm_common_utl.get_ccid_description(ood.chart_of_accounts_id,mp.) ,</v>
      </c>
    </row>
    <row r="26" spans="2:14">
      <c r="B26" s="1"/>
      <c r="F26" t="str">
        <f t="shared" si="5"/>
        <v>mp.,</v>
      </c>
      <c r="H26" t="str">
        <f t="shared" si="6"/>
        <v>mp.</v>
      </c>
      <c r="L26" t="str">
        <f t="shared" si="2"/>
        <v>xxhkm_common_utl.get_acc_cate(ood.chart_of_accounts_id,mp.) ,</v>
      </c>
      <c r="M26" t="str">
        <f t="shared" si="3"/>
        <v>xxhkm_common_utl.get_ccid_segments(ood.chart_of_accounts_id,mp.) ,</v>
      </c>
      <c r="N26" t="str">
        <f t="shared" si="4"/>
        <v>xxhkm_common_utl.get_ccid_description(ood.chart_of_accounts_id,mp.) ,</v>
      </c>
    </row>
    <row r="27" spans="2:14">
      <c r="B27" s="1"/>
      <c r="F27" t="str">
        <f t="shared" si="5"/>
        <v>mp.,</v>
      </c>
      <c r="H27" t="str">
        <f t="shared" si="6"/>
        <v>mp.</v>
      </c>
      <c r="L27" t="str">
        <f t="shared" si="2"/>
        <v>xxhkm_common_utl.get_acc_cate(ood.chart_of_accounts_id,mp.) ,</v>
      </c>
      <c r="M27" t="str">
        <f t="shared" si="3"/>
        <v>xxhkm_common_utl.get_ccid_segments(ood.chart_of_accounts_id,mp.) ,</v>
      </c>
      <c r="N27" t="str">
        <f t="shared" si="4"/>
        <v>xxhkm_common_utl.get_ccid_description(ood.chart_of_accounts_id,mp.) ,</v>
      </c>
    </row>
    <row r="28" spans="2:14">
      <c r="B28" s="1"/>
      <c r="F28" t="str">
        <f t="shared" si="5"/>
        <v>mp.,</v>
      </c>
      <c r="H28" t="str">
        <f t="shared" si="6"/>
        <v>mp.</v>
      </c>
      <c r="L28" t="str">
        <f t="shared" si="2"/>
        <v>xxhkm_common_utl.get_acc_cate(ood.chart_of_accounts_id,mp.) ,</v>
      </c>
      <c r="M28" t="str">
        <f t="shared" si="3"/>
        <v>xxhkm_common_utl.get_ccid_segments(ood.chart_of_accounts_id,mp.) ,</v>
      </c>
      <c r="N28" t="str">
        <f t="shared" si="4"/>
        <v>xxhkm_common_utl.get_ccid_description(ood.chart_of_accounts_id,mp.) ,</v>
      </c>
    </row>
    <row r="29" spans="2:14">
      <c r="B29" s="1"/>
      <c r="F29" t="str">
        <f t="shared" si="5"/>
        <v>mp.,</v>
      </c>
      <c r="H29" t="str">
        <f t="shared" si="6"/>
        <v>mp.</v>
      </c>
      <c r="L29" t="str">
        <f t="shared" si="2"/>
        <v>xxhkm_common_utl.get_acc_cate(ood.chart_of_accounts_id,mp.) ,</v>
      </c>
      <c r="M29" t="str">
        <f t="shared" si="3"/>
        <v>xxhkm_common_utl.get_ccid_segments(ood.chart_of_accounts_id,mp.) ,</v>
      </c>
      <c r="N29" t="str">
        <f t="shared" si="4"/>
        <v>xxhkm_common_utl.get_ccid_description(ood.chart_of_accounts_id,mp.) ,</v>
      </c>
    </row>
  </sheetData>
  <sortState ref="A1:B27">
    <sortCondition ref="A1:A2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3" sqref="B3:E16"/>
    </sheetView>
  </sheetViews>
  <sheetFormatPr defaultRowHeight="14.25"/>
  <sheetData>
    <row r="2" spans="2:5">
      <c r="C2" t="s">
        <v>274</v>
      </c>
      <c r="D2" t="s">
        <v>275</v>
      </c>
      <c r="E2" t="s">
        <v>276</v>
      </c>
    </row>
    <row r="3" spans="2:5">
      <c r="B3" t="s">
        <v>320</v>
      </c>
      <c r="C3" t="s">
        <v>278</v>
      </c>
      <c r="D3" t="s">
        <v>279</v>
      </c>
      <c r="E3" t="s">
        <v>280</v>
      </c>
    </row>
    <row r="4" spans="2:5">
      <c r="B4" t="s">
        <v>321</v>
      </c>
      <c r="C4" t="s">
        <v>281</v>
      </c>
      <c r="D4" t="s">
        <v>282</v>
      </c>
      <c r="E4" t="s">
        <v>283</v>
      </c>
    </row>
    <row r="5" spans="2:5">
      <c r="B5" t="s">
        <v>322</v>
      </c>
      <c r="C5" t="s">
        <v>284</v>
      </c>
      <c r="D5" t="s">
        <v>285</v>
      </c>
      <c r="E5" t="s">
        <v>286</v>
      </c>
    </row>
    <row r="6" spans="2:5">
      <c r="B6" t="s">
        <v>323</v>
      </c>
      <c r="C6" t="s">
        <v>287</v>
      </c>
      <c r="D6" t="s">
        <v>288</v>
      </c>
      <c r="E6" t="s">
        <v>289</v>
      </c>
    </row>
    <row r="7" spans="2:5">
      <c r="B7" t="s">
        <v>324</v>
      </c>
      <c r="C7" t="s">
        <v>290</v>
      </c>
      <c r="D7" t="s">
        <v>291</v>
      </c>
      <c r="E7" t="s">
        <v>292</v>
      </c>
    </row>
    <row r="8" spans="2:5">
      <c r="B8" t="s">
        <v>325</v>
      </c>
      <c r="C8" t="s">
        <v>293</v>
      </c>
      <c r="D8" t="s">
        <v>294</v>
      </c>
      <c r="E8" t="s">
        <v>295</v>
      </c>
    </row>
    <row r="9" spans="2:5">
      <c r="B9" t="s">
        <v>326</v>
      </c>
      <c r="C9" t="s">
        <v>296</v>
      </c>
      <c r="D9" t="s">
        <v>297</v>
      </c>
      <c r="E9" t="s">
        <v>298</v>
      </c>
    </row>
    <row r="10" spans="2:5">
      <c r="B10" t="s">
        <v>327</v>
      </c>
      <c r="C10" t="s">
        <v>299</v>
      </c>
      <c r="D10" t="s">
        <v>300</v>
      </c>
      <c r="E10" t="s">
        <v>301</v>
      </c>
    </row>
    <row r="11" spans="2:5">
      <c r="B11" t="s">
        <v>328</v>
      </c>
      <c r="C11" t="s">
        <v>302</v>
      </c>
      <c r="D11" t="s">
        <v>303</v>
      </c>
      <c r="E11" t="s">
        <v>304</v>
      </c>
    </row>
    <row r="12" spans="2:5">
      <c r="B12" t="s">
        <v>329</v>
      </c>
      <c r="C12" t="s">
        <v>305</v>
      </c>
      <c r="D12" t="s">
        <v>306</v>
      </c>
      <c r="E12" t="s">
        <v>307</v>
      </c>
    </row>
    <row r="13" spans="2:5">
      <c r="B13" t="s">
        <v>330</v>
      </c>
      <c r="C13" t="s">
        <v>308</v>
      </c>
      <c r="D13" t="s">
        <v>309</v>
      </c>
      <c r="E13" t="s">
        <v>310</v>
      </c>
    </row>
    <row r="14" spans="2:5">
      <c r="B14" t="s">
        <v>331</v>
      </c>
      <c r="C14" t="s">
        <v>311</v>
      </c>
      <c r="D14" t="s">
        <v>312</v>
      </c>
      <c r="E14" t="s">
        <v>313</v>
      </c>
    </row>
    <row r="15" spans="2:5">
      <c r="B15" t="s">
        <v>332</v>
      </c>
      <c r="C15" t="s">
        <v>314</v>
      </c>
      <c r="D15" t="s">
        <v>315</v>
      </c>
      <c r="E15" t="s">
        <v>316</v>
      </c>
    </row>
    <row r="16" spans="2:5">
      <c r="B16" t="s">
        <v>333</v>
      </c>
      <c r="C16" t="s">
        <v>317</v>
      </c>
      <c r="D16" t="s">
        <v>318</v>
      </c>
      <c r="E16" t="s">
        <v>319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5"/>
  <sheetViews>
    <sheetView tabSelected="1" topLeftCell="A12" workbookViewId="0">
      <selection activeCell="I35" sqref="I35"/>
    </sheetView>
  </sheetViews>
  <sheetFormatPr defaultRowHeight="14.25"/>
  <cols>
    <col min="1" max="1" width="4" customWidth="1"/>
    <col min="2" max="2" width="5" customWidth="1"/>
    <col min="3" max="3" width="41.375" bestFit="1" customWidth="1"/>
    <col min="4" max="4" width="37.625" style="2" bestFit="1" customWidth="1"/>
  </cols>
  <sheetData>
    <row r="2" spans="1:4">
      <c r="A2" s="4">
        <v>1</v>
      </c>
      <c r="B2" s="4" t="e">
        <f>VLOOKUP(C2,Concatenate!$B$3:$E$16,4,0)</f>
        <v>#N/A</v>
      </c>
      <c r="C2" s="4" t="s">
        <v>334</v>
      </c>
      <c r="D2" s="5" t="s">
        <v>335</v>
      </c>
    </row>
    <row r="3" spans="1:4">
      <c r="A3">
        <v>2</v>
      </c>
      <c r="B3" s="6">
        <f>VLOOKUP(C3,Concatenate!$B$3:$E$29,4,0)</f>
        <v>1</v>
      </c>
      <c r="C3" s="6" t="s">
        <v>17</v>
      </c>
      <c r="D3" s="7">
        <v>1009</v>
      </c>
    </row>
    <row r="4" spans="1:4">
      <c r="A4">
        <v>3</v>
      </c>
      <c r="B4" s="6">
        <f>VLOOKUP(C4,Concatenate!$B$3:$E$29,4,0)</f>
        <v>1</v>
      </c>
      <c r="C4" s="6" t="s">
        <v>17</v>
      </c>
      <c r="D4" s="7" t="s">
        <v>218</v>
      </c>
    </row>
    <row r="5" spans="1:4">
      <c r="A5">
        <v>4</v>
      </c>
      <c r="B5" s="6">
        <f>VLOOKUP(C5,Concatenate!$B$3:$E$29,4,0)</f>
        <v>1</v>
      </c>
      <c r="C5" s="6" t="s">
        <v>17</v>
      </c>
      <c r="D5" s="7" t="s">
        <v>18</v>
      </c>
    </row>
    <row r="6" spans="1:4">
      <c r="A6">
        <v>5</v>
      </c>
      <c r="B6" s="6">
        <f>VLOOKUP(C6,Concatenate!$B$3:$E$29,4,0)</f>
        <v>1</v>
      </c>
      <c r="C6" s="6" t="s">
        <v>17</v>
      </c>
      <c r="D6" s="7" t="s">
        <v>216</v>
      </c>
    </row>
    <row r="7" spans="1:4">
      <c r="A7">
        <v>6</v>
      </c>
      <c r="B7" s="6">
        <f>VLOOKUP(C7,Concatenate!$B$3:$E$29,4,0)</f>
        <v>2</v>
      </c>
      <c r="C7" s="6" t="s">
        <v>20</v>
      </c>
      <c r="D7" s="7">
        <v>1009</v>
      </c>
    </row>
    <row r="8" spans="1:4">
      <c r="A8">
        <v>7</v>
      </c>
      <c r="B8" s="6">
        <f>VLOOKUP(C8,Concatenate!$B$3:$E$29,4,0)</f>
        <v>2</v>
      </c>
      <c r="C8" s="6" t="s">
        <v>20</v>
      </c>
      <c r="D8" s="7" t="s">
        <v>218</v>
      </c>
    </row>
    <row r="9" spans="1:4">
      <c r="A9">
        <v>8</v>
      </c>
      <c r="B9" s="6">
        <f>VLOOKUP(C9,Concatenate!$B$3:$E$29,4,0)</f>
        <v>2</v>
      </c>
      <c r="C9" s="6" t="s">
        <v>20</v>
      </c>
      <c r="D9" s="7" t="s">
        <v>18</v>
      </c>
    </row>
    <row r="10" spans="1:4">
      <c r="A10">
        <v>9</v>
      </c>
      <c r="B10" s="6">
        <f>VLOOKUP(C10,Concatenate!$B$3:$E$29,4,0)</f>
        <v>2</v>
      </c>
      <c r="C10" s="6" t="s">
        <v>20</v>
      </c>
      <c r="D10" s="7" t="s">
        <v>216</v>
      </c>
    </row>
    <row r="11" spans="1:4">
      <c r="A11">
        <v>10</v>
      </c>
      <c r="B11" s="6">
        <f>VLOOKUP(C11,Concatenate!$B$3:$E$29,4,0)</f>
        <v>3</v>
      </c>
      <c r="C11" s="6" t="s">
        <v>22</v>
      </c>
      <c r="D11" s="7">
        <v>1009</v>
      </c>
    </row>
    <row r="12" spans="1:4">
      <c r="A12">
        <v>11</v>
      </c>
      <c r="B12" s="6">
        <f>VLOOKUP(C12,Concatenate!$B$3:$E$29,4,0)</f>
        <v>3</v>
      </c>
      <c r="C12" s="6" t="s">
        <v>22</v>
      </c>
      <c r="D12" s="7" t="s">
        <v>218</v>
      </c>
    </row>
    <row r="13" spans="1:4">
      <c r="A13">
        <v>12</v>
      </c>
      <c r="B13" s="6">
        <f>VLOOKUP(C13,Concatenate!$B$3:$E$29,4,0)</f>
        <v>3</v>
      </c>
      <c r="C13" s="6" t="s">
        <v>22</v>
      </c>
      <c r="D13" s="7" t="s">
        <v>18</v>
      </c>
    </row>
    <row r="14" spans="1:4">
      <c r="A14">
        <v>13</v>
      </c>
      <c r="B14" s="6">
        <f>VLOOKUP(C14,Concatenate!$B$3:$E$29,4,0)</f>
        <v>3</v>
      </c>
      <c r="C14" s="6" t="s">
        <v>22</v>
      </c>
      <c r="D14" s="7" t="s">
        <v>216</v>
      </c>
    </row>
    <row r="15" spans="1:4">
      <c r="A15">
        <v>14</v>
      </c>
      <c r="B15" s="6">
        <f>VLOOKUP(C15,Concatenate!$B$3:$E$29,4,0)</f>
        <v>4</v>
      </c>
      <c r="C15" s="6" t="s">
        <v>19</v>
      </c>
      <c r="D15" s="7">
        <v>1009</v>
      </c>
    </row>
    <row r="16" spans="1:4">
      <c r="A16">
        <v>15</v>
      </c>
      <c r="B16" s="6">
        <f>VLOOKUP(C16,Concatenate!$B$3:$E$29,4,0)</f>
        <v>4</v>
      </c>
      <c r="C16" s="6" t="s">
        <v>19</v>
      </c>
      <c r="D16" s="7" t="s">
        <v>218</v>
      </c>
    </row>
    <row r="17" spans="1:4">
      <c r="A17">
        <v>16</v>
      </c>
      <c r="B17" s="6">
        <f>VLOOKUP(C17,Concatenate!$B$3:$E$29,4,0)</f>
        <v>4</v>
      </c>
      <c r="C17" s="6" t="s">
        <v>19</v>
      </c>
      <c r="D17" s="7" t="s">
        <v>18</v>
      </c>
    </row>
    <row r="18" spans="1:4">
      <c r="A18">
        <v>17</v>
      </c>
      <c r="B18" s="6">
        <f>VLOOKUP(C18,Concatenate!$B$3:$E$29,4,0)</f>
        <v>4</v>
      </c>
      <c r="C18" s="6" t="s">
        <v>19</v>
      </c>
      <c r="D18" s="7" t="s">
        <v>216</v>
      </c>
    </row>
    <row r="19" spans="1:4">
      <c r="A19">
        <v>18</v>
      </c>
      <c r="B19" s="6">
        <f>VLOOKUP(C19,Concatenate!$B$3:$E$29,4,0)</f>
        <v>5</v>
      </c>
      <c r="C19" s="6" t="s">
        <v>21</v>
      </c>
      <c r="D19" s="7">
        <v>1009</v>
      </c>
    </row>
    <row r="20" spans="1:4">
      <c r="A20">
        <v>19</v>
      </c>
      <c r="B20" s="6">
        <f>VLOOKUP(C20,Concatenate!$B$3:$E$29,4,0)</f>
        <v>5</v>
      </c>
      <c r="C20" s="6" t="s">
        <v>21</v>
      </c>
      <c r="D20" s="7" t="s">
        <v>218</v>
      </c>
    </row>
    <row r="21" spans="1:4">
      <c r="A21">
        <v>20</v>
      </c>
      <c r="B21" s="6">
        <f>VLOOKUP(C21,Concatenate!$B$3:$E$29,4,0)</f>
        <v>5</v>
      </c>
      <c r="C21" s="6" t="s">
        <v>21</v>
      </c>
      <c r="D21" s="7" t="s">
        <v>18</v>
      </c>
    </row>
    <row r="22" spans="1:4">
      <c r="A22">
        <v>21</v>
      </c>
      <c r="B22" s="6">
        <f>VLOOKUP(C22,Concatenate!$B$3:$E$29,4,0)</f>
        <v>5</v>
      </c>
      <c r="C22" s="6" t="s">
        <v>21</v>
      </c>
      <c r="D22" s="7" t="s">
        <v>216</v>
      </c>
    </row>
    <row r="23" spans="1:4">
      <c r="A23">
        <v>22</v>
      </c>
      <c r="B23">
        <f>VLOOKUP(C23,Concatenate!$B$3:$E$29,4,0)</f>
        <v>6</v>
      </c>
      <c r="C23" t="s">
        <v>23</v>
      </c>
      <c r="D23" s="2">
        <v>1010</v>
      </c>
    </row>
    <row r="24" spans="1:4">
      <c r="A24">
        <v>23</v>
      </c>
      <c r="B24">
        <f>VLOOKUP(C24,Concatenate!$B$3:$E$29,4,0)</f>
        <v>6</v>
      </c>
      <c r="C24" t="s">
        <v>23</v>
      </c>
      <c r="D24" s="2" t="s">
        <v>219</v>
      </c>
    </row>
    <row r="25" spans="1:4">
      <c r="A25">
        <v>24</v>
      </c>
      <c r="B25">
        <f>VLOOKUP(C25,Concatenate!$B$3:$E$29,4,0)</f>
        <v>6</v>
      </c>
      <c r="C25" t="s">
        <v>23</v>
      </c>
      <c r="D25" s="2" t="s">
        <v>351</v>
      </c>
    </row>
    <row r="26" spans="1:4">
      <c r="A26">
        <v>25</v>
      </c>
      <c r="B26">
        <f>VLOOKUP(C26,Concatenate!$B$3:$E$29,4,0)</f>
        <v>6</v>
      </c>
      <c r="C26" t="s">
        <v>23</v>
      </c>
      <c r="D26" s="2" t="s">
        <v>352</v>
      </c>
    </row>
    <row r="27" spans="1:4">
      <c r="A27">
        <v>26</v>
      </c>
      <c r="B27">
        <f>VLOOKUP(C27,Concatenate!$B$3:$E$29,4,0)</f>
        <v>7</v>
      </c>
      <c r="C27" t="s">
        <v>37</v>
      </c>
      <c r="D27" s="2">
        <v>1015</v>
      </c>
    </row>
    <row r="28" spans="1:4">
      <c r="A28">
        <v>27</v>
      </c>
      <c r="B28">
        <f>VLOOKUP(C28,Concatenate!$B$3:$E$29,4,0)</f>
        <v>7</v>
      </c>
      <c r="C28" t="s">
        <v>37</v>
      </c>
      <c r="D28" s="2" t="s">
        <v>219</v>
      </c>
    </row>
    <row r="29" spans="1:4">
      <c r="A29">
        <v>28</v>
      </c>
      <c r="B29">
        <f>VLOOKUP(C29,Concatenate!$B$3:$E$29,4,0)</f>
        <v>7</v>
      </c>
      <c r="C29" t="s">
        <v>37</v>
      </c>
      <c r="D29" s="2" t="s">
        <v>353</v>
      </c>
    </row>
    <row r="30" spans="1:4">
      <c r="A30">
        <v>29</v>
      </c>
      <c r="B30">
        <f>VLOOKUP(C30,Concatenate!$B$3:$E$29,4,0)</f>
        <v>7</v>
      </c>
      <c r="C30" t="s">
        <v>37</v>
      </c>
      <c r="D30" s="2" t="s">
        <v>354</v>
      </c>
    </row>
    <row r="31" spans="1:4">
      <c r="A31">
        <v>30</v>
      </c>
      <c r="B31">
        <f>VLOOKUP(C31,Concatenate!$B$3:$E$29,4,0)</f>
        <v>8</v>
      </c>
      <c r="C31" t="s">
        <v>32</v>
      </c>
    </row>
    <row r="32" spans="1:4">
      <c r="A32">
        <v>31</v>
      </c>
      <c r="B32">
        <f>VLOOKUP(C32,Concatenate!$B$3:$E$29,4,0)</f>
        <v>8</v>
      </c>
      <c r="C32" t="s">
        <v>32</v>
      </c>
    </row>
    <row r="33" spans="1:3">
      <c r="A33">
        <v>32</v>
      </c>
      <c r="B33">
        <f>VLOOKUP(C33,Concatenate!$B$3:$E$29,4,0)</f>
        <v>8</v>
      </c>
      <c r="C33" t="s">
        <v>32</v>
      </c>
    </row>
    <row r="34" spans="1:3">
      <c r="A34">
        <v>33</v>
      </c>
      <c r="B34">
        <f>VLOOKUP(C34,Concatenate!$B$3:$E$29,4,0)</f>
        <v>8</v>
      </c>
      <c r="C34" t="s">
        <v>32</v>
      </c>
    </row>
    <row r="35" spans="1:3">
      <c r="A35">
        <v>34</v>
      </c>
      <c r="B35">
        <f>VLOOKUP(C35,Concatenate!$B$3:$E$29,4,0)</f>
        <v>9</v>
      </c>
      <c r="C35" t="s">
        <v>29</v>
      </c>
    </row>
    <row r="36" spans="1:3">
      <c r="A36">
        <v>35</v>
      </c>
      <c r="B36">
        <f>VLOOKUP(C36,Concatenate!$B$3:$E$29,4,0)</f>
        <v>9</v>
      </c>
      <c r="C36" t="s">
        <v>29</v>
      </c>
    </row>
    <row r="37" spans="1:3">
      <c r="A37">
        <v>36</v>
      </c>
      <c r="B37">
        <f>VLOOKUP(C37,Concatenate!$B$3:$E$29,4,0)</f>
        <v>9</v>
      </c>
      <c r="C37" t="s">
        <v>29</v>
      </c>
    </row>
    <row r="38" spans="1:3">
      <c r="A38">
        <v>37</v>
      </c>
      <c r="B38">
        <f>VLOOKUP(C38,Concatenate!$B$3:$E$29,4,0)</f>
        <v>9</v>
      </c>
      <c r="C38" t="s">
        <v>29</v>
      </c>
    </row>
    <row r="39" spans="1:3">
      <c r="A39">
        <v>38</v>
      </c>
      <c r="B39">
        <f>VLOOKUP(C39,Concatenate!$B$3:$E$29,4,0)</f>
        <v>10</v>
      </c>
      <c r="C39" t="s">
        <v>336</v>
      </c>
    </row>
    <row r="40" spans="1:3">
      <c r="A40">
        <v>39</v>
      </c>
      <c r="B40">
        <f>VLOOKUP(C40,Concatenate!$B$3:$E$29,4,0)</f>
        <v>10</v>
      </c>
      <c r="C40" t="s">
        <v>336</v>
      </c>
    </row>
    <row r="41" spans="1:3">
      <c r="A41">
        <v>40</v>
      </c>
      <c r="B41">
        <f>VLOOKUP(C41,Concatenate!$B$3:$E$29,4,0)</f>
        <v>10</v>
      </c>
      <c r="C41" t="s">
        <v>336</v>
      </c>
    </row>
    <row r="42" spans="1:3">
      <c r="A42">
        <v>41</v>
      </c>
      <c r="B42">
        <f>VLOOKUP(C42,Concatenate!$B$3:$E$29,4,0)</f>
        <v>10</v>
      </c>
      <c r="C42" t="s">
        <v>336</v>
      </c>
    </row>
    <row r="43" spans="1:3">
      <c r="A43">
        <v>42</v>
      </c>
      <c r="B43">
        <f>VLOOKUP(C43,Concatenate!$B$3:$E$29,4,0)</f>
        <v>11</v>
      </c>
      <c r="C43" t="s">
        <v>337</v>
      </c>
    </row>
    <row r="44" spans="1:3">
      <c r="A44">
        <v>43</v>
      </c>
      <c r="B44">
        <f>VLOOKUP(C44,Concatenate!$B$3:$E$29,4,0)</f>
        <v>11</v>
      </c>
      <c r="C44" t="s">
        <v>337</v>
      </c>
    </row>
    <row r="45" spans="1:3">
      <c r="A45">
        <v>44</v>
      </c>
      <c r="B45">
        <f>VLOOKUP(C45,Concatenate!$B$3:$E$29,4,0)</f>
        <v>11</v>
      </c>
      <c r="C45" t="s">
        <v>337</v>
      </c>
    </row>
    <row r="46" spans="1:3">
      <c r="A46">
        <v>45</v>
      </c>
      <c r="B46">
        <f>VLOOKUP(C46,Concatenate!$B$3:$E$29,4,0)</f>
        <v>11</v>
      </c>
      <c r="C46" t="s">
        <v>337</v>
      </c>
    </row>
    <row r="47" spans="1:3">
      <c r="A47">
        <v>46</v>
      </c>
      <c r="B47">
        <f>VLOOKUP(C47,Concatenate!$B$3:$E$29,4,0)</f>
        <v>12</v>
      </c>
      <c r="C47" t="s">
        <v>338</v>
      </c>
    </row>
    <row r="48" spans="1:3">
      <c r="A48">
        <v>47</v>
      </c>
      <c r="B48">
        <f>VLOOKUP(C48,Concatenate!$B$3:$E$29,4,0)</f>
        <v>12</v>
      </c>
      <c r="C48" t="s">
        <v>338</v>
      </c>
    </row>
    <row r="49" spans="1:4">
      <c r="A49">
        <v>48</v>
      </c>
      <c r="B49">
        <f>VLOOKUP(C49,Concatenate!$B$3:$E$29,4,0)</f>
        <v>12</v>
      </c>
      <c r="C49" t="s">
        <v>338</v>
      </c>
    </row>
    <row r="50" spans="1:4">
      <c r="A50">
        <v>49</v>
      </c>
      <c r="B50">
        <f>VLOOKUP(C50,Concatenate!$B$3:$E$29,4,0)</f>
        <v>12</v>
      </c>
      <c r="C50" t="s">
        <v>338</v>
      </c>
    </row>
    <row r="51" spans="1:4">
      <c r="A51">
        <v>50</v>
      </c>
      <c r="B51">
        <f>VLOOKUP(C51,Concatenate!$B$3:$E$29,4,0)</f>
        <v>13</v>
      </c>
      <c r="C51" t="s">
        <v>339</v>
      </c>
    </row>
    <row r="52" spans="1:4">
      <c r="A52">
        <v>51</v>
      </c>
      <c r="B52">
        <f>VLOOKUP(C52,Concatenate!$B$3:$E$29,4,0)</f>
        <v>13</v>
      </c>
      <c r="C52" t="s">
        <v>339</v>
      </c>
    </row>
    <row r="53" spans="1:4">
      <c r="A53">
        <v>52</v>
      </c>
      <c r="B53">
        <f>VLOOKUP(C53,Concatenate!$B$3:$E$29,4,0)</f>
        <v>13</v>
      </c>
      <c r="C53" t="s">
        <v>339</v>
      </c>
    </row>
    <row r="54" spans="1:4">
      <c r="A54">
        <v>53</v>
      </c>
      <c r="B54">
        <f>VLOOKUP(C54,Concatenate!$B$3:$E$29,4,0)</f>
        <v>13</v>
      </c>
      <c r="C54" t="s">
        <v>339</v>
      </c>
    </row>
    <row r="55" spans="1:4">
      <c r="A55">
        <v>54</v>
      </c>
      <c r="B55">
        <f>VLOOKUP(C55,Concatenate!$B$3:$E$29,4,0)</f>
        <v>14</v>
      </c>
      <c r="C55" t="s">
        <v>340</v>
      </c>
    </row>
    <row r="56" spans="1:4">
      <c r="A56">
        <v>55</v>
      </c>
      <c r="B56">
        <f>VLOOKUP(C56,Concatenate!$B$3:$E$29,4,0)</f>
        <v>14</v>
      </c>
      <c r="C56" t="s">
        <v>340</v>
      </c>
    </row>
    <row r="57" spans="1:4">
      <c r="A57">
        <v>56</v>
      </c>
      <c r="B57">
        <f>VLOOKUP(C57,Concatenate!$B$3:$E$29,4,0)</f>
        <v>14</v>
      </c>
      <c r="C57" t="s">
        <v>340</v>
      </c>
    </row>
    <row r="58" spans="1:4">
      <c r="A58">
        <v>57</v>
      </c>
      <c r="B58">
        <f>VLOOKUP(C58,Concatenate!$B$3:$E$29,4,0)</f>
        <v>14</v>
      </c>
      <c r="C58" t="s">
        <v>340</v>
      </c>
    </row>
    <row r="59" spans="1:4">
      <c r="A59">
        <v>58</v>
      </c>
      <c r="B59" t="e">
        <f>VLOOKUP(C59,Concatenate!$B$3:$E$29,4,0)</f>
        <v>#N/A</v>
      </c>
      <c r="C59" t="s">
        <v>341</v>
      </c>
      <c r="D59" s="2" t="s">
        <v>342</v>
      </c>
    </row>
    <row r="60" spans="1:4">
      <c r="A60">
        <v>59</v>
      </c>
      <c r="B60" t="e">
        <f>VLOOKUP(C60,Concatenate!$B$3:$E$29,4,0)</f>
        <v>#N/A</v>
      </c>
      <c r="C60" t="s">
        <v>343</v>
      </c>
      <c r="D60" s="2">
        <v>1001</v>
      </c>
    </row>
    <row r="61" spans="1:4">
      <c r="A61">
        <v>60</v>
      </c>
      <c r="B61" t="e">
        <f>VLOOKUP(C61,Concatenate!$B$3:$E$29,4,0)</f>
        <v>#N/A</v>
      </c>
      <c r="C61" t="s">
        <v>334</v>
      </c>
      <c r="D61" s="2" t="s">
        <v>335</v>
      </c>
    </row>
    <row r="62" spans="1:4">
      <c r="A62">
        <v>61</v>
      </c>
      <c r="B62" t="e">
        <f>VLOOKUP(C62,Concatenate!$B$3:$E$29,4,0)</f>
        <v>#N/A</v>
      </c>
      <c r="C62" t="s">
        <v>45</v>
      </c>
      <c r="D62" s="2">
        <v>83</v>
      </c>
    </row>
    <row r="63" spans="1:4">
      <c r="A63">
        <v>62</v>
      </c>
      <c r="B63" t="e">
        <f>VLOOKUP(C63,Concatenate!$B$3:$E$29,4,0)</f>
        <v>#N/A</v>
      </c>
      <c r="C63" t="s">
        <v>344</v>
      </c>
      <c r="D63" s="2">
        <v>2</v>
      </c>
    </row>
    <row r="64" spans="1:4">
      <c r="A64">
        <v>63</v>
      </c>
      <c r="B64" t="e">
        <f>VLOOKUP(C64,Concatenate!$B$3:$E$29,4,0)</f>
        <v>#N/A</v>
      </c>
      <c r="C64" t="s">
        <v>345</v>
      </c>
    </row>
    <row r="65" spans="1:5">
      <c r="A65">
        <v>64</v>
      </c>
      <c r="B65" t="e">
        <f>VLOOKUP(C65,Concatenate!$B$3:$E$29,4,0)</f>
        <v>#N/A</v>
      </c>
      <c r="C65" t="s">
        <v>346</v>
      </c>
    </row>
    <row r="66" spans="1:5">
      <c r="A66">
        <v>65</v>
      </c>
      <c r="B66" t="e">
        <f>VLOOKUP(C66,Concatenate!$B$3:$E$29,4,0)</f>
        <v>#N/A</v>
      </c>
      <c r="C66" t="s">
        <v>81</v>
      </c>
    </row>
    <row r="67" spans="1:5">
      <c r="A67">
        <v>66</v>
      </c>
      <c r="B67" t="e">
        <f>VLOOKUP(C67,Concatenate!$B$3:$E$29,4,0)</f>
        <v>#N/A</v>
      </c>
      <c r="C67" t="s">
        <v>82</v>
      </c>
    </row>
    <row r="68" spans="1:5">
      <c r="A68">
        <v>67</v>
      </c>
      <c r="B68" t="e">
        <f>VLOOKUP(C68,Concatenate!$B$3:$E$29,4,0)</f>
        <v>#N/A</v>
      </c>
      <c r="C68" t="s">
        <v>83</v>
      </c>
    </row>
    <row r="69" spans="1:5">
      <c r="A69">
        <v>68</v>
      </c>
      <c r="B69" t="e">
        <f>VLOOKUP(C69,Concatenate!$B$3:$E$29,4,0)</f>
        <v>#N/A</v>
      </c>
      <c r="C69" t="s">
        <v>84</v>
      </c>
    </row>
    <row r="70" spans="1:5">
      <c r="A70">
        <v>69</v>
      </c>
      <c r="B70" t="e">
        <f>VLOOKUP(C70,Concatenate!$B$3:$E$29,4,0)</f>
        <v>#N/A</v>
      </c>
      <c r="C70" t="s">
        <v>85</v>
      </c>
    </row>
    <row r="71" spans="1:5">
      <c r="A71">
        <v>70</v>
      </c>
      <c r="B71" t="e">
        <f>VLOOKUP(C71,Concatenate!$B$3:$E$29,4,0)</f>
        <v>#N/A</v>
      </c>
      <c r="C71" t="s">
        <v>86</v>
      </c>
    </row>
    <row r="72" spans="1:5">
      <c r="A72">
        <v>71</v>
      </c>
      <c r="B72" t="e">
        <f>VLOOKUP(C72,Concatenate!$B$3:$E$29,4,0)</f>
        <v>#N/A</v>
      </c>
      <c r="C72" t="s">
        <v>87</v>
      </c>
    </row>
    <row r="73" spans="1:5">
      <c r="A73">
        <v>72</v>
      </c>
      <c r="B73" t="e">
        <f>VLOOKUP(C73,Concatenate!$B$3:$E$29,4,0)</f>
        <v>#N/A</v>
      </c>
      <c r="C73" t="s">
        <v>88</v>
      </c>
    </row>
    <row r="74" spans="1:5">
      <c r="A74">
        <v>73</v>
      </c>
      <c r="B74" t="e">
        <f>VLOOKUP(C74,Concatenate!$B$3:$E$29,4,0)</f>
        <v>#N/A</v>
      </c>
      <c r="C74" t="s">
        <v>89</v>
      </c>
    </row>
    <row r="75" spans="1:5">
      <c r="A75">
        <v>74</v>
      </c>
      <c r="B75" t="e">
        <f>VLOOKUP(C75,Concatenate!$B$3:$E$29,4,0)</f>
        <v>#N/A</v>
      </c>
      <c r="C75" t="s">
        <v>90</v>
      </c>
    </row>
    <row r="76" spans="1:5">
      <c r="A76">
        <v>75</v>
      </c>
      <c r="B76" t="e">
        <f>VLOOKUP(C76,Concatenate!$B$3:$E$29,4,0)</f>
        <v>#N/A</v>
      </c>
      <c r="C76" t="s">
        <v>91</v>
      </c>
    </row>
    <row r="77" spans="1:5">
      <c r="A77">
        <v>76</v>
      </c>
      <c r="B77" t="e">
        <f>VLOOKUP(C77,Concatenate!$B$3:$E$29,4,0)</f>
        <v>#N/A</v>
      </c>
      <c r="C77" t="s">
        <v>92</v>
      </c>
    </row>
    <row r="78" spans="1:5">
      <c r="A78">
        <v>77</v>
      </c>
      <c r="B78" t="e">
        <f>VLOOKUP(C78,Concatenate!$B$3:$E$29,4,0)</f>
        <v>#N/A</v>
      </c>
      <c r="C78" t="s">
        <v>93</v>
      </c>
    </row>
    <row r="79" spans="1:5">
      <c r="A79">
        <v>78</v>
      </c>
      <c r="B79" t="e">
        <f>VLOOKUP(C79,Concatenate!$B$3:$E$29,4,0)</f>
        <v>#N/A</v>
      </c>
      <c r="C79" t="s">
        <v>94</v>
      </c>
    </row>
    <row r="80" spans="1:5">
      <c r="A80">
        <v>79</v>
      </c>
      <c r="B80" t="e">
        <f>VLOOKUP(C80,Concatenate!$B$3:$E$29,4,0)</f>
        <v>#N/A</v>
      </c>
      <c r="C80" t="s">
        <v>95</v>
      </c>
      <c r="E80" t="s">
        <v>217</v>
      </c>
    </row>
    <row r="81" spans="1:4">
      <c r="A81">
        <v>80</v>
      </c>
      <c r="B81" t="e">
        <f>VLOOKUP(C81,Concatenate!$B$3:$E$29,4,0)</f>
        <v>#N/A</v>
      </c>
      <c r="C81" t="s">
        <v>96</v>
      </c>
    </row>
    <row r="82" spans="1:4">
      <c r="A82">
        <v>81</v>
      </c>
      <c r="B82" t="e">
        <f>VLOOKUP(C82,Concatenate!$B$3:$E$29,4,0)</f>
        <v>#N/A</v>
      </c>
      <c r="C82" t="s">
        <v>46</v>
      </c>
      <c r="D82" s="3">
        <v>41157.512164351851</v>
      </c>
    </row>
    <row r="83" spans="1:4">
      <c r="A83">
        <v>82</v>
      </c>
      <c r="B83" t="e">
        <f>VLOOKUP(C83,Concatenate!$B$3:$E$29,4,0)</f>
        <v>#N/A</v>
      </c>
      <c r="C83" t="s">
        <v>47</v>
      </c>
      <c r="D83" s="2">
        <v>1112</v>
      </c>
    </row>
    <row r="84" spans="1:4">
      <c r="A84">
        <v>83</v>
      </c>
      <c r="B84" t="e">
        <f>VLOOKUP(C84,Concatenate!$B$3:$E$29,4,0)</f>
        <v>#N/A</v>
      </c>
      <c r="C84" t="s">
        <v>48</v>
      </c>
      <c r="D84" s="3">
        <v>41157.512164351851</v>
      </c>
    </row>
    <row r="85" spans="1:4">
      <c r="A85">
        <v>84</v>
      </c>
      <c r="B85" t="e">
        <f>VLOOKUP(C85,Concatenate!$B$3:$E$29,4,0)</f>
        <v>#N/A</v>
      </c>
      <c r="C85" t="s">
        <v>49</v>
      </c>
      <c r="D85" s="2">
        <v>1112</v>
      </c>
    </row>
    <row r="86" spans="1:4">
      <c r="A86">
        <v>85</v>
      </c>
      <c r="B86" t="e">
        <f>VLOOKUP(C86,Concatenate!$B$3:$E$29,4,0)</f>
        <v>#N/A</v>
      </c>
      <c r="C86" t="s">
        <v>50</v>
      </c>
      <c r="D86" s="2">
        <v>80466</v>
      </c>
    </row>
    <row r="87" spans="1:4">
      <c r="A87">
        <v>86</v>
      </c>
      <c r="B87" t="e">
        <f>VLOOKUP(C87,Concatenate!$B$3:$E$29,4,0)</f>
        <v>#N/A</v>
      </c>
      <c r="C87" t="s">
        <v>101</v>
      </c>
      <c r="D87" s="2">
        <v>-1</v>
      </c>
    </row>
    <row r="88" spans="1:4">
      <c r="A88">
        <v>87</v>
      </c>
      <c r="B88" t="e">
        <f>VLOOKUP(C88,Concatenate!$B$3:$E$29,4,0)</f>
        <v>#N/A</v>
      </c>
      <c r="C88" t="s">
        <v>102</v>
      </c>
      <c r="D88" s="2">
        <v>-1</v>
      </c>
    </row>
    <row r="89" spans="1:4">
      <c r="A89">
        <v>88</v>
      </c>
      <c r="B89" t="e">
        <f>VLOOKUP(C89,Concatenate!$B$3:$E$29,4,0)</f>
        <v>#N/A</v>
      </c>
      <c r="C89" t="s">
        <v>103</v>
      </c>
      <c r="D89" s="2">
        <v>-1</v>
      </c>
    </row>
    <row r="90" spans="1:4">
      <c r="A90">
        <v>89</v>
      </c>
      <c r="B90" t="e">
        <f>VLOOKUP(C90,Concatenate!$B$3:$E$29,4,0)</f>
        <v>#N/A</v>
      </c>
      <c r="C90" t="s">
        <v>104</v>
      </c>
      <c r="D90" s="3">
        <v>41157.512164351851</v>
      </c>
    </row>
    <row r="91" spans="1:4">
      <c r="A91">
        <v>90</v>
      </c>
      <c r="B91" t="e">
        <f>VLOOKUP(C91,Concatenate!$B$3:$E$29,4,0)</f>
        <v>#N/A</v>
      </c>
      <c r="C91" t="s">
        <v>347</v>
      </c>
    </row>
    <row r="92" spans="1:4">
      <c r="A92">
        <v>91</v>
      </c>
      <c r="B92" t="e">
        <f>VLOOKUP(C92,Concatenate!$B$3:$E$29,4,0)</f>
        <v>#N/A</v>
      </c>
      <c r="C92" t="s">
        <v>348</v>
      </c>
      <c r="D92" s="2">
        <v>3</v>
      </c>
    </row>
    <row r="93" spans="1:4">
      <c r="A93">
        <v>92</v>
      </c>
      <c r="B93" t="e">
        <f>VLOOKUP(C93,Concatenate!$B$3:$E$29,4,0)</f>
        <v>#N/A</v>
      </c>
      <c r="C93" t="s">
        <v>349</v>
      </c>
    </row>
    <row r="94" spans="1:4">
      <c r="A94">
        <v>93</v>
      </c>
      <c r="B94" t="e">
        <f>VLOOKUP(C94,Concatenate!$B$3:$E$29,4,0)</f>
        <v>#N/A</v>
      </c>
      <c r="C94" t="s">
        <v>350</v>
      </c>
    </row>
    <row r="95" spans="1:4">
      <c r="A95">
        <v>94</v>
      </c>
      <c r="B95" t="e">
        <f>VLOOKUP(C95,Concatenate!$B$3:$E$29,4,0)</f>
        <v>#N/A</v>
      </c>
      <c r="C95" t="s">
        <v>343</v>
      </c>
      <c r="D95" s="2">
        <v>1001</v>
      </c>
    </row>
    <row r="96" spans="1:4">
      <c r="A96">
        <v>95</v>
      </c>
      <c r="B96" t="e">
        <f>VLOOKUP(C96,Concatenate!$B$3:$E$29,4,0)</f>
        <v>#N/A</v>
      </c>
      <c r="C96" t="s">
        <v>45</v>
      </c>
      <c r="D96" s="2">
        <v>83</v>
      </c>
    </row>
    <row r="97" spans="1:4">
      <c r="A97">
        <v>96</v>
      </c>
      <c r="B97" t="e">
        <f>VLOOKUP(C97,Concatenate!$B$3:$E$29,4,0)</f>
        <v>#N/A</v>
      </c>
      <c r="C97" t="s">
        <v>46</v>
      </c>
      <c r="D97" s="3">
        <v>41157.512164351851</v>
      </c>
    </row>
    <row r="98" spans="1:4">
      <c r="A98">
        <v>97</v>
      </c>
      <c r="B98" t="e">
        <f>VLOOKUP(C98,Concatenate!$B$3:$E$29,4,0)</f>
        <v>#N/A</v>
      </c>
      <c r="C98" t="s">
        <v>47</v>
      </c>
      <c r="D98" s="2">
        <v>1112</v>
      </c>
    </row>
    <row r="99" spans="1:4">
      <c r="A99">
        <v>98</v>
      </c>
      <c r="B99" t="e">
        <f>VLOOKUP(C99,Concatenate!$B$3:$E$29,4,0)</f>
        <v>#N/A</v>
      </c>
      <c r="C99" t="s">
        <v>48</v>
      </c>
      <c r="D99" s="3">
        <v>41157.512164351851</v>
      </c>
    </row>
    <row r="100" spans="1:4">
      <c r="A100">
        <v>99</v>
      </c>
      <c r="B100" t="e">
        <f>VLOOKUP(C100,Concatenate!$B$3:$E$29,4,0)</f>
        <v>#N/A</v>
      </c>
      <c r="C100" t="s">
        <v>49</v>
      </c>
      <c r="D100" s="2">
        <v>1112</v>
      </c>
    </row>
    <row r="101" spans="1:4">
      <c r="A101">
        <v>100</v>
      </c>
      <c r="B101" t="e">
        <f>VLOOKUP(C101,Concatenate!$B$3:$E$29,4,0)</f>
        <v>#N/A</v>
      </c>
      <c r="C101" t="s">
        <v>50</v>
      </c>
      <c r="D101" s="2">
        <v>80466</v>
      </c>
    </row>
    <row r="102" spans="1:4">
      <c r="A102">
        <v>101</v>
      </c>
      <c r="B102" t="e">
        <f>VLOOKUP(C102,Concatenate!$B$3:$E$29,4,0)</f>
        <v>#N/A</v>
      </c>
      <c r="C102" t="s">
        <v>101</v>
      </c>
      <c r="D102" s="2">
        <v>-1</v>
      </c>
    </row>
    <row r="103" spans="1:4">
      <c r="A103">
        <v>102</v>
      </c>
      <c r="B103" t="e">
        <f>VLOOKUP(C103,Concatenate!$B$3:$E$29,4,0)</f>
        <v>#N/A</v>
      </c>
      <c r="C103" t="s">
        <v>102</v>
      </c>
      <c r="D103" s="2">
        <v>-1</v>
      </c>
    </row>
    <row r="104" spans="1:4">
      <c r="A104">
        <v>103</v>
      </c>
      <c r="B104" t="e">
        <f>VLOOKUP(C104,Concatenate!$B$3:$E$29,4,0)</f>
        <v>#N/A</v>
      </c>
      <c r="C104" t="s">
        <v>103</v>
      </c>
      <c r="D104" s="2">
        <v>-1</v>
      </c>
    </row>
    <row r="105" spans="1:4">
      <c r="A105">
        <v>104</v>
      </c>
      <c r="B105" t="e">
        <f>VLOOKUP(C105,Concatenate!$B$3:$E$29,4,0)</f>
        <v>#N/A</v>
      </c>
      <c r="C105" t="s">
        <v>104</v>
      </c>
      <c r="D105" s="3">
        <v>41157.512164351851</v>
      </c>
    </row>
    <row r="106" spans="1:4">
      <c r="A106">
        <v>105</v>
      </c>
      <c r="B106">
        <f>VLOOKUP(C106,Concatenate!$B$3:$E$29,4,0)</f>
        <v>1</v>
      </c>
      <c r="C106" t="s">
        <v>17</v>
      </c>
      <c r="D106" s="2">
        <v>1009</v>
      </c>
    </row>
    <row r="107" spans="1:4">
      <c r="A107">
        <v>106</v>
      </c>
      <c r="B107">
        <f>VLOOKUP(C107,Concatenate!$B$3:$E$29,4,0)</f>
        <v>2</v>
      </c>
      <c r="C107" t="s">
        <v>20</v>
      </c>
      <c r="D107" s="2">
        <v>1009</v>
      </c>
    </row>
    <row r="108" spans="1:4">
      <c r="A108">
        <v>107</v>
      </c>
      <c r="B108">
        <f>VLOOKUP(C108,Concatenate!$B$3:$E$29,4,0)</f>
        <v>3</v>
      </c>
      <c r="C108" t="s">
        <v>22</v>
      </c>
      <c r="D108" s="2">
        <v>1009</v>
      </c>
    </row>
    <row r="109" spans="1:4">
      <c r="A109">
        <v>108</v>
      </c>
      <c r="B109">
        <f>VLOOKUP(C109,Concatenate!$B$3:$E$29,4,0)</f>
        <v>5</v>
      </c>
      <c r="C109" t="s">
        <v>21</v>
      </c>
      <c r="D109" s="2">
        <v>1009</v>
      </c>
    </row>
    <row r="110" spans="1:4">
      <c r="A110">
        <v>109</v>
      </c>
      <c r="B110">
        <f>VLOOKUP(C110,Concatenate!$B$3:$E$29,4,0)</f>
        <v>4</v>
      </c>
      <c r="C110" t="s">
        <v>19</v>
      </c>
      <c r="D110" s="2">
        <v>1009</v>
      </c>
    </row>
    <row r="111" spans="1:4">
      <c r="A111">
        <v>110</v>
      </c>
      <c r="B111">
        <f>VLOOKUP(C111,Concatenate!$B$3:$E$29,4,0)</f>
        <v>7</v>
      </c>
      <c r="C111" t="s">
        <v>37</v>
      </c>
      <c r="D111" s="2">
        <v>1015</v>
      </c>
    </row>
    <row r="112" spans="1:4">
      <c r="A112">
        <v>111</v>
      </c>
      <c r="B112">
        <f>VLOOKUP(C112,Concatenate!$B$3:$E$29,4,0)</f>
        <v>8</v>
      </c>
      <c r="C112" t="s">
        <v>32</v>
      </c>
    </row>
    <row r="113" spans="1:4">
      <c r="A113">
        <v>112</v>
      </c>
      <c r="B113">
        <f>VLOOKUP(C113,Concatenate!$B$3:$E$29,4,0)</f>
        <v>10</v>
      </c>
      <c r="C113" t="s">
        <v>336</v>
      </c>
    </row>
    <row r="114" spans="1:4">
      <c r="A114">
        <v>113</v>
      </c>
      <c r="B114">
        <f>VLOOKUP(C114,Concatenate!$B$3:$E$29,4,0)</f>
        <v>12</v>
      </c>
      <c r="C114" t="s">
        <v>338</v>
      </c>
    </row>
    <row r="115" spans="1:4">
      <c r="A115">
        <v>114</v>
      </c>
      <c r="B115">
        <f>VLOOKUP(C115,Concatenate!$B$3:$E$29,4,0)</f>
        <v>13</v>
      </c>
      <c r="C115" t="s">
        <v>339</v>
      </c>
    </row>
    <row r="116" spans="1:4">
      <c r="A116">
        <v>115</v>
      </c>
      <c r="B116">
        <f>VLOOKUP(C116,Concatenate!$B$3:$E$29,4,0)</f>
        <v>11</v>
      </c>
      <c r="C116" t="s">
        <v>337</v>
      </c>
    </row>
    <row r="117" spans="1:4">
      <c r="A117">
        <v>116</v>
      </c>
      <c r="B117">
        <f>VLOOKUP(C117,Concatenate!$B$3:$E$29,4,0)</f>
        <v>14</v>
      </c>
      <c r="C117" t="s">
        <v>340</v>
      </c>
    </row>
    <row r="118" spans="1:4">
      <c r="A118">
        <v>117</v>
      </c>
      <c r="B118">
        <f>VLOOKUP(C118,Concatenate!$B$3:$E$29,4,0)</f>
        <v>6</v>
      </c>
      <c r="C118" t="s">
        <v>23</v>
      </c>
      <c r="D118" s="2">
        <v>1010</v>
      </c>
    </row>
    <row r="119" spans="1:4">
      <c r="A119">
        <v>118</v>
      </c>
      <c r="B119">
        <f>VLOOKUP(C119,Concatenate!$B$3:$E$29,4,0)</f>
        <v>9</v>
      </c>
      <c r="C119" t="s">
        <v>29</v>
      </c>
    </row>
    <row r="120" spans="1:4">
      <c r="A120">
        <v>119</v>
      </c>
      <c r="B120" t="e">
        <f>VLOOKUP(C120,Concatenate!$B$3:$E$29,4,0)</f>
        <v>#N/A</v>
      </c>
      <c r="C120" t="s">
        <v>51</v>
      </c>
      <c r="D120" s="2">
        <v>2</v>
      </c>
    </row>
    <row r="121" spans="1:4">
      <c r="A121">
        <v>120</v>
      </c>
      <c r="B121" t="e">
        <f>VLOOKUP(C121,Concatenate!$B$3:$E$29,4,0)</f>
        <v>#N/A</v>
      </c>
      <c r="C121" t="s">
        <v>52</v>
      </c>
      <c r="D121" s="2">
        <v>-1</v>
      </c>
    </row>
    <row r="122" spans="1:4">
      <c r="A122">
        <v>121</v>
      </c>
      <c r="B122" t="e">
        <f>VLOOKUP(C122,Concatenate!$B$3:$E$29,4,0)</f>
        <v>#N/A</v>
      </c>
      <c r="C122" t="s">
        <v>53</v>
      </c>
      <c r="D122" s="2" t="s">
        <v>54</v>
      </c>
    </row>
    <row r="123" spans="1:4">
      <c r="A123">
        <v>122</v>
      </c>
      <c r="B123" t="e">
        <f>VLOOKUP(C123,Concatenate!$B$3:$E$29,4,0)</f>
        <v>#N/A</v>
      </c>
      <c r="C123" t="s">
        <v>55</v>
      </c>
      <c r="D123" s="2">
        <v>1</v>
      </c>
    </row>
    <row r="124" spans="1:4">
      <c r="A124">
        <v>123</v>
      </c>
      <c r="B124" t="e">
        <f>VLOOKUP(C124,Concatenate!$B$3:$E$29,4,0)</f>
        <v>#N/A</v>
      </c>
      <c r="C124" t="s">
        <v>56</v>
      </c>
    </row>
    <row r="125" spans="1:4">
      <c r="A125">
        <v>124</v>
      </c>
      <c r="B125" t="e">
        <f>VLOOKUP(C125,Concatenate!$B$3:$E$29,4,0)</f>
        <v>#N/A</v>
      </c>
      <c r="C125" t="s">
        <v>57</v>
      </c>
    </row>
    <row r="126" spans="1:4">
      <c r="A126">
        <v>125</v>
      </c>
      <c r="B126" t="e">
        <f>VLOOKUP(C126,Concatenate!$B$3:$E$29,4,0)</f>
        <v>#N/A</v>
      </c>
      <c r="C126" t="s">
        <v>58</v>
      </c>
    </row>
    <row r="127" spans="1:4">
      <c r="A127">
        <v>126</v>
      </c>
      <c r="B127" t="e">
        <f>VLOOKUP(C127,Concatenate!$B$3:$E$29,4,0)</f>
        <v>#N/A</v>
      </c>
      <c r="C127" t="s">
        <v>59</v>
      </c>
    </row>
    <row r="128" spans="1:4">
      <c r="A128">
        <v>127</v>
      </c>
      <c r="B128" t="e">
        <f>VLOOKUP(C128,Concatenate!$B$3:$E$29,4,0)</f>
        <v>#N/A</v>
      </c>
      <c r="C128" t="s">
        <v>60</v>
      </c>
      <c r="D128" s="2">
        <v>2</v>
      </c>
    </row>
    <row r="129" spans="1:4">
      <c r="A129">
        <v>128</v>
      </c>
      <c r="B129" t="e">
        <f>VLOOKUP(C129,Concatenate!$B$3:$E$29,4,0)</f>
        <v>#N/A</v>
      </c>
      <c r="C129" t="s">
        <v>61</v>
      </c>
      <c r="D129" s="2">
        <v>4</v>
      </c>
    </row>
    <row r="130" spans="1:4">
      <c r="A130">
        <v>129</v>
      </c>
      <c r="B130">
        <f>VLOOKUP(C130,Concatenate!$B$3:$E$29,4,0)</f>
        <v>1</v>
      </c>
      <c r="C130" t="s">
        <v>17</v>
      </c>
      <c r="D130" s="2">
        <v>1009</v>
      </c>
    </row>
    <row r="131" spans="1:4">
      <c r="A131">
        <v>130</v>
      </c>
      <c r="B131">
        <f>VLOOKUP(C131,Concatenate!$B$3:$E$29,4,0)</f>
        <v>2</v>
      </c>
      <c r="C131" t="s">
        <v>20</v>
      </c>
      <c r="D131" s="2">
        <v>1009</v>
      </c>
    </row>
    <row r="132" spans="1:4">
      <c r="A132">
        <v>131</v>
      </c>
      <c r="B132" t="e">
        <f>VLOOKUP(C132,Concatenate!$B$3:$E$29,4,0)</f>
        <v>#N/A</v>
      </c>
      <c r="C132" t="s">
        <v>62</v>
      </c>
    </row>
    <row r="133" spans="1:4">
      <c r="A133">
        <v>132</v>
      </c>
      <c r="B133">
        <f>VLOOKUP(C133,Concatenate!$B$3:$E$29,4,0)</f>
        <v>3</v>
      </c>
      <c r="C133" t="s">
        <v>22</v>
      </c>
      <c r="D133" s="2">
        <v>1009</v>
      </c>
    </row>
    <row r="134" spans="1:4">
      <c r="A134">
        <v>133</v>
      </c>
      <c r="B134">
        <f>VLOOKUP(C134,Concatenate!$B$3:$E$29,4,0)</f>
        <v>9</v>
      </c>
      <c r="C134" t="s">
        <v>29</v>
      </c>
    </row>
    <row r="135" spans="1:4">
      <c r="A135">
        <v>134</v>
      </c>
      <c r="B135" t="e">
        <f>VLOOKUP(C135,Concatenate!$B$3:$E$29,4,0)</f>
        <v>#N/A</v>
      </c>
      <c r="C135" t="s">
        <v>31</v>
      </c>
      <c r="D135" s="2">
        <v>795175</v>
      </c>
    </row>
    <row r="136" spans="1:4">
      <c r="A136">
        <v>135</v>
      </c>
      <c r="B136">
        <f>VLOOKUP(C136,Concatenate!$B$3:$E$29,4,0)</f>
        <v>5</v>
      </c>
      <c r="C136" t="s">
        <v>21</v>
      </c>
      <c r="D136" s="2">
        <v>1009</v>
      </c>
    </row>
    <row r="137" spans="1:4">
      <c r="A137">
        <v>136</v>
      </c>
      <c r="B137">
        <f>VLOOKUP(C137,Concatenate!$B$3:$E$29,4,0)</f>
        <v>4</v>
      </c>
      <c r="C137" t="s">
        <v>19</v>
      </c>
      <c r="D137" s="2">
        <v>1009</v>
      </c>
    </row>
    <row r="138" spans="1:4">
      <c r="A138">
        <v>137</v>
      </c>
      <c r="B138" t="e">
        <f>VLOOKUP(C138,Concatenate!$B$3:$E$29,4,0)</f>
        <v>#N/A</v>
      </c>
      <c r="C138" t="s">
        <v>28</v>
      </c>
      <c r="D138" s="2">
        <v>1009</v>
      </c>
    </row>
    <row r="139" spans="1:4">
      <c r="A139">
        <v>138</v>
      </c>
      <c r="B139" t="e">
        <f>VLOOKUP(C139,Concatenate!$B$3:$E$29,4,0)</f>
        <v>#N/A</v>
      </c>
      <c r="C139" t="s">
        <v>26</v>
      </c>
    </row>
    <row r="140" spans="1:4">
      <c r="A140">
        <v>139</v>
      </c>
      <c r="B140" t="e">
        <f>VLOOKUP(C140,Concatenate!$B$3:$E$29,4,0)</f>
        <v>#N/A</v>
      </c>
      <c r="C140" t="s">
        <v>25</v>
      </c>
    </row>
    <row r="141" spans="1:4">
      <c r="A141">
        <v>140</v>
      </c>
      <c r="B141" t="e">
        <f>VLOOKUP(C141,Concatenate!$B$3:$E$29,4,0)</f>
        <v>#N/A</v>
      </c>
      <c r="C141" t="s">
        <v>27</v>
      </c>
    </row>
    <row r="142" spans="1:4">
      <c r="A142">
        <v>141</v>
      </c>
      <c r="B142" t="e">
        <f>VLOOKUP(C142,Concatenate!$B$3:$E$29,4,0)</f>
        <v>#N/A</v>
      </c>
      <c r="C142" t="s">
        <v>34</v>
      </c>
      <c r="D142" s="2">
        <v>795176</v>
      </c>
    </row>
    <row r="143" spans="1:4">
      <c r="A143">
        <v>142</v>
      </c>
      <c r="B143">
        <f>VLOOKUP(C143,Concatenate!$B$3:$E$29,4,0)</f>
        <v>8</v>
      </c>
      <c r="C143" t="s">
        <v>32</v>
      </c>
    </row>
    <row r="144" spans="1:4">
      <c r="A144">
        <v>143</v>
      </c>
      <c r="B144" t="e">
        <f>VLOOKUP(C144,Concatenate!$B$3:$E$29,4,0)</f>
        <v>#N/A</v>
      </c>
      <c r="C144" t="s">
        <v>35</v>
      </c>
    </row>
    <row r="145" spans="1:4">
      <c r="A145">
        <v>144</v>
      </c>
      <c r="B145" t="e">
        <f>VLOOKUP(C145,Concatenate!$B$3:$E$29,4,0)</f>
        <v>#N/A</v>
      </c>
      <c r="C145" t="s">
        <v>24</v>
      </c>
    </row>
    <row r="146" spans="1:4">
      <c r="A146">
        <v>145</v>
      </c>
      <c r="B146" t="e">
        <f>VLOOKUP(C146,Concatenate!$B$3:$E$29,4,0)</f>
        <v>#N/A</v>
      </c>
      <c r="C146" t="s">
        <v>63</v>
      </c>
      <c r="D146" s="2">
        <v>1</v>
      </c>
    </row>
    <row r="147" spans="1:4">
      <c r="A147">
        <v>146</v>
      </c>
      <c r="B147" t="e">
        <f>VLOOKUP(C147,Concatenate!$B$3:$E$29,4,0)</f>
        <v>#N/A</v>
      </c>
      <c r="C147" t="s">
        <v>64</v>
      </c>
    </row>
    <row r="148" spans="1:4">
      <c r="A148">
        <v>147</v>
      </c>
      <c r="B148" t="e">
        <f>VLOOKUP(C148,Concatenate!$B$3:$E$29,4,0)</f>
        <v>#N/A</v>
      </c>
      <c r="C148" t="s">
        <v>65</v>
      </c>
    </row>
    <row r="149" spans="1:4">
      <c r="A149">
        <v>148</v>
      </c>
      <c r="B149" t="e">
        <f>VLOOKUP(C149,Concatenate!$B$3:$E$29,4,0)</f>
        <v>#N/A</v>
      </c>
      <c r="C149" t="s">
        <v>66</v>
      </c>
    </row>
    <row r="150" spans="1:4">
      <c r="A150">
        <v>149</v>
      </c>
      <c r="B150" t="e">
        <f>VLOOKUP(C150,Concatenate!$B$3:$E$29,4,0)</f>
        <v>#N/A</v>
      </c>
      <c r="C150" t="s">
        <v>67</v>
      </c>
    </row>
    <row r="151" spans="1:4">
      <c r="A151">
        <v>150</v>
      </c>
      <c r="B151" t="e">
        <f>VLOOKUP(C151,Concatenate!$B$3:$E$29,4,0)</f>
        <v>#N/A</v>
      </c>
      <c r="C151" t="s">
        <v>68</v>
      </c>
    </row>
    <row r="152" spans="1:4">
      <c r="A152">
        <v>151</v>
      </c>
      <c r="B152" t="e">
        <f>VLOOKUP(C152,Concatenate!$B$3:$E$29,4,0)</f>
        <v>#N/A</v>
      </c>
      <c r="C152" t="s">
        <v>69</v>
      </c>
    </row>
    <row r="153" spans="1:4">
      <c r="A153">
        <v>152</v>
      </c>
      <c r="B153" t="e">
        <f>VLOOKUP(C153,Concatenate!$B$3:$E$29,4,0)</f>
        <v>#N/A</v>
      </c>
      <c r="C153" t="s">
        <v>70</v>
      </c>
    </row>
    <row r="154" spans="1:4">
      <c r="A154">
        <v>153</v>
      </c>
      <c r="B154" t="e">
        <f>VLOOKUP(C154,Concatenate!$B$3:$E$29,4,0)</f>
        <v>#N/A</v>
      </c>
      <c r="C154" t="s">
        <v>71</v>
      </c>
    </row>
    <row r="155" spans="1:4">
      <c r="A155">
        <v>154</v>
      </c>
      <c r="B155" t="e">
        <f>VLOOKUP(C155,Concatenate!$B$3:$E$29,4,0)</f>
        <v>#N/A</v>
      </c>
      <c r="C155" t="s">
        <v>72</v>
      </c>
      <c r="D155" s="2">
        <v>2</v>
      </c>
    </row>
    <row r="156" spans="1:4">
      <c r="A156">
        <v>155</v>
      </c>
      <c r="B156" t="e">
        <f>VLOOKUP(C156,Concatenate!$B$3:$E$29,4,0)</f>
        <v>#N/A</v>
      </c>
      <c r="C156" t="s">
        <v>73</v>
      </c>
    </row>
    <row r="157" spans="1:4">
      <c r="A157">
        <v>156</v>
      </c>
      <c r="B157" t="e">
        <f>VLOOKUP(C157,Concatenate!$B$3:$E$29,4,0)</f>
        <v>#N/A</v>
      </c>
      <c r="C157" t="s">
        <v>74</v>
      </c>
    </row>
    <row r="158" spans="1:4">
      <c r="A158">
        <v>157</v>
      </c>
      <c r="B158" t="e">
        <f>VLOOKUP(C158,Concatenate!$B$3:$E$29,4,0)</f>
        <v>#N/A</v>
      </c>
      <c r="C158" t="s">
        <v>75</v>
      </c>
    </row>
    <row r="159" spans="1:4">
      <c r="A159">
        <v>158</v>
      </c>
      <c r="B159" t="e">
        <f>VLOOKUP(C159,Concatenate!$B$3:$E$29,4,0)</f>
        <v>#N/A</v>
      </c>
      <c r="C159" t="s">
        <v>76</v>
      </c>
      <c r="D159" s="2">
        <v>2</v>
      </c>
    </row>
    <row r="160" spans="1:4">
      <c r="A160">
        <v>159</v>
      </c>
      <c r="B160" t="e">
        <f>VLOOKUP(C160,Concatenate!$B$3:$E$29,4,0)</f>
        <v>#N/A</v>
      </c>
      <c r="C160" t="s">
        <v>77</v>
      </c>
      <c r="D160" s="2">
        <v>2</v>
      </c>
    </row>
    <row r="161" spans="1:4">
      <c r="A161">
        <v>160</v>
      </c>
      <c r="B161" t="e">
        <f>VLOOKUP(C161,Concatenate!$B$3:$E$29,4,0)</f>
        <v>#N/A</v>
      </c>
      <c r="C161" t="s">
        <v>78</v>
      </c>
      <c r="D161" s="2">
        <v>2</v>
      </c>
    </row>
    <row r="162" spans="1:4">
      <c r="A162">
        <v>161</v>
      </c>
      <c r="B162" t="e">
        <f>VLOOKUP(C162,Concatenate!$B$3:$E$29,4,0)</f>
        <v>#N/A</v>
      </c>
      <c r="C162" t="s">
        <v>79</v>
      </c>
      <c r="D162" s="2">
        <v>30</v>
      </c>
    </row>
    <row r="163" spans="1:4">
      <c r="A163">
        <v>162</v>
      </c>
      <c r="B163" t="e">
        <f>VLOOKUP(C163,Concatenate!$B$3:$E$29,4,0)</f>
        <v>#N/A</v>
      </c>
      <c r="C163" t="s">
        <v>80</v>
      </c>
      <c r="D163" s="2">
        <v>0</v>
      </c>
    </row>
    <row r="164" spans="1:4">
      <c r="A164">
        <v>163</v>
      </c>
      <c r="B164" t="e">
        <f>VLOOKUP(C164,Concatenate!$B$3:$E$29,4,0)</f>
        <v>#N/A</v>
      </c>
      <c r="C164" t="s">
        <v>81</v>
      </c>
    </row>
    <row r="165" spans="1:4">
      <c r="A165">
        <v>164</v>
      </c>
      <c r="B165" t="e">
        <f>VLOOKUP(C165,Concatenate!$B$3:$E$29,4,0)</f>
        <v>#N/A</v>
      </c>
      <c r="C165" t="s">
        <v>82</v>
      </c>
    </row>
    <row r="166" spans="1:4">
      <c r="A166">
        <v>165</v>
      </c>
      <c r="B166" t="e">
        <f>VLOOKUP(C166,Concatenate!$B$3:$E$29,4,0)</f>
        <v>#N/A</v>
      </c>
      <c r="C166" t="s">
        <v>83</v>
      </c>
    </row>
    <row r="167" spans="1:4">
      <c r="A167">
        <v>166</v>
      </c>
      <c r="B167" t="e">
        <f>VLOOKUP(C167,Concatenate!$B$3:$E$29,4,0)</f>
        <v>#N/A</v>
      </c>
      <c r="C167" t="s">
        <v>84</v>
      </c>
    </row>
    <row r="168" spans="1:4">
      <c r="A168">
        <v>167</v>
      </c>
      <c r="B168" t="e">
        <f>VLOOKUP(C168,Concatenate!$B$3:$E$29,4,0)</f>
        <v>#N/A</v>
      </c>
      <c r="C168" t="s">
        <v>85</v>
      </c>
    </row>
    <row r="169" spans="1:4">
      <c r="A169">
        <v>168</v>
      </c>
      <c r="B169" t="e">
        <f>VLOOKUP(C169,Concatenate!$B$3:$E$29,4,0)</f>
        <v>#N/A</v>
      </c>
      <c r="C169" t="s">
        <v>86</v>
      </c>
    </row>
    <row r="170" spans="1:4">
      <c r="A170">
        <v>169</v>
      </c>
      <c r="B170" t="e">
        <f>VLOOKUP(C170,Concatenate!$B$3:$E$29,4,0)</f>
        <v>#N/A</v>
      </c>
      <c r="C170" t="s">
        <v>87</v>
      </c>
      <c r="D170" s="2" t="s">
        <v>54</v>
      </c>
    </row>
    <row r="171" spans="1:4">
      <c r="A171">
        <v>170</v>
      </c>
      <c r="B171" t="e">
        <f>VLOOKUP(C171,Concatenate!$B$3:$E$29,4,0)</f>
        <v>#N/A</v>
      </c>
      <c r="C171" t="s">
        <v>88</v>
      </c>
    </row>
    <row r="172" spans="1:4">
      <c r="A172">
        <v>171</v>
      </c>
      <c r="B172" t="e">
        <f>VLOOKUP(C172,Concatenate!$B$3:$E$29,4,0)</f>
        <v>#N/A</v>
      </c>
      <c r="C172" t="s">
        <v>89</v>
      </c>
    </row>
    <row r="173" spans="1:4">
      <c r="A173">
        <v>172</v>
      </c>
      <c r="B173" t="e">
        <f>VLOOKUP(C173,Concatenate!$B$3:$E$29,4,0)</f>
        <v>#N/A</v>
      </c>
      <c r="C173" t="s">
        <v>90</v>
      </c>
    </row>
    <row r="174" spans="1:4">
      <c r="A174">
        <v>173</v>
      </c>
      <c r="B174" t="e">
        <f>VLOOKUP(C174,Concatenate!$B$3:$E$29,4,0)</f>
        <v>#N/A</v>
      </c>
      <c r="C174" t="s">
        <v>91</v>
      </c>
    </row>
    <row r="175" spans="1:4">
      <c r="A175">
        <v>174</v>
      </c>
      <c r="B175" t="e">
        <f>VLOOKUP(C175,Concatenate!$B$3:$E$29,4,0)</f>
        <v>#N/A</v>
      </c>
      <c r="C175" t="s">
        <v>92</v>
      </c>
    </row>
    <row r="176" spans="1:4">
      <c r="A176">
        <v>175</v>
      </c>
      <c r="B176" t="e">
        <f>VLOOKUP(C176,Concatenate!$B$3:$E$29,4,0)</f>
        <v>#N/A</v>
      </c>
      <c r="C176" t="s">
        <v>93</v>
      </c>
    </row>
    <row r="177" spans="1:4">
      <c r="A177">
        <v>176</v>
      </c>
      <c r="B177" t="e">
        <f>VLOOKUP(C177,Concatenate!$B$3:$E$29,4,0)</f>
        <v>#N/A</v>
      </c>
      <c r="C177" t="s">
        <v>94</v>
      </c>
    </row>
    <row r="178" spans="1:4">
      <c r="A178">
        <v>177</v>
      </c>
      <c r="B178" t="e">
        <f>VLOOKUP(C178,Concatenate!$B$3:$E$29,4,0)</f>
        <v>#N/A</v>
      </c>
      <c r="C178" t="s">
        <v>95</v>
      </c>
    </row>
    <row r="179" spans="1:4">
      <c r="A179">
        <v>178</v>
      </c>
      <c r="B179" t="e">
        <f>VLOOKUP(C179,Concatenate!$B$3:$E$29,4,0)</f>
        <v>#N/A</v>
      </c>
      <c r="C179" t="s">
        <v>96</v>
      </c>
    </row>
    <row r="180" spans="1:4">
      <c r="A180">
        <v>179</v>
      </c>
      <c r="B180" t="e">
        <f>VLOOKUP(C180,Concatenate!$B$3:$E$29,4,0)</f>
        <v>#N/A</v>
      </c>
      <c r="C180" t="s">
        <v>97</v>
      </c>
    </row>
    <row r="181" spans="1:4">
      <c r="A181">
        <v>180</v>
      </c>
      <c r="B181" t="e">
        <f>VLOOKUP(C181,Concatenate!$B$3:$E$29,4,0)</f>
        <v>#N/A</v>
      </c>
      <c r="C181" t="s">
        <v>98</v>
      </c>
      <c r="D181" s="2">
        <v>2</v>
      </c>
    </row>
    <row r="182" spans="1:4">
      <c r="A182">
        <v>181</v>
      </c>
      <c r="B182" t="e">
        <f>VLOOKUP(C182,Concatenate!$B$3:$E$29,4,0)</f>
        <v>#N/A</v>
      </c>
      <c r="C182" t="s">
        <v>99</v>
      </c>
    </row>
    <row r="183" spans="1:4">
      <c r="A183">
        <v>182</v>
      </c>
      <c r="B183" t="e">
        <f>VLOOKUP(C183,Concatenate!$B$3:$E$29,4,0)</f>
        <v>#N/A</v>
      </c>
      <c r="C183" t="s">
        <v>30</v>
      </c>
      <c r="D183" s="2">
        <v>795175</v>
      </c>
    </row>
    <row r="184" spans="1:4">
      <c r="A184">
        <v>183</v>
      </c>
      <c r="B184">
        <f>VLOOKUP(C184,Concatenate!$B$3:$E$29,4,0)</f>
        <v>7</v>
      </c>
      <c r="C184" t="s">
        <v>37</v>
      </c>
      <c r="D184" s="2">
        <v>1015</v>
      </c>
    </row>
    <row r="185" spans="1:4">
      <c r="A185">
        <v>184</v>
      </c>
      <c r="B185" t="e">
        <f>VLOOKUP(C185,Concatenate!$B$3:$E$29,4,0)</f>
        <v>#N/A</v>
      </c>
      <c r="C185" t="s">
        <v>33</v>
      </c>
      <c r="D185" s="2">
        <v>795137</v>
      </c>
    </row>
    <row r="186" spans="1:4">
      <c r="A186">
        <v>185</v>
      </c>
      <c r="B186">
        <f>VLOOKUP(C186,Concatenate!$B$3:$E$29,4,0)</f>
        <v>6</v>
      </c>
      <c r="C186" t="s">
        <v>23</v>
      </c>
      <c r="D186" s="2">
        <v>1010</v>
      </c>
    </row>
    <row r="187" spans="1:4">
      <c r="A187">
        <v>186</v>
      </c>
      <c r="B187" t="e">
        <f>VLOOKUP(C187,Concatenate!$B$3:$E$29,4,0)</f>
        <v>#N/A</v>
      </c>
      <c r="C187" t="s">
        <v>100</v>
      </c>
      <c r="D187" s="2">
        <v>2</v>
      </c>
    </row>
    <row r="188" spans="1:4">
      <c r="A188">
        <v>187</v>
      </c>
      <c r="B188" t="e">
        <f>VLOOKUP(C188,Concatenate!$B$3:$E$29,4,0)</f>
        <v>#N/A</v>
      </c>
      <c r="C188" t="s">
        <v>101</v>
      </c>
    </row>
    <row r="189" spans="1:4">
      <c r="A189">
        <v>188</v>
      </c>
      <c r="B189" t="e">
        <f>VLOOKUP(C189,Concatenate!$B$3:$E$29,4,0)</f>
        <v>#N/A</v>
      </c>
      <c r="C189" t="s">
        <v>102</v>
      </c>
    </row>
    <row r="190" spans="1:4">
      <c r="A190">
        <v>189</v>
      </c>
      <c r="B190" t="e">
        <f>VLOOKUP(C190,Concatenate!$B$3:$E$29,4,0)</f>
        <v>#N/A</v>
      </c>
      <c r="C190" t="s">
        <v>103</v>
      </c>
    </row>
    <row r="191" spans="1:4">
      <c r="A191">
        <v>190</v>
      </c>
      <c r="B191" t="e">
        <f>VLOOKUP(C191,Concatenate!$B$3:$E$29,4,0)</f>
        <v>#N/A</v>
      </c>
      <c r="C191" t="s">
        <v>104</v>
      </c>
    </row>
    <row r="192" spans="1:4">
      <c r="A192">
        <v>191</v>
      </c>
      <c r="B192" t="e">
        <f>VLOOKUP(C192,Concatenate!$B$3:$E$29,4,0)</f>
        <v>#N/A</v>
      </c>
      <c r="C192" t="s">
        <v>105</v>
      </c>
    </row>
    <row r="193" spans="1:4">
      <c r="A193">
        <v>192</v>
      </c>
      <c r="B193" t="e">
        <f>VLOOKUP(C193,Concatenate!$B$3:$E$29,4,0)</f>
        <v>#N/A</v>
      </c>
      <c r="C193" t="s">
        <v>106</v>
      </c>
      <c r="D193" s="3"/>
    </row>
    <row r="194" spans="1:4">
      <c r="A194">
        <v>193</v>
      </c>
      <c r="B194" t="e">
        <f>VLOOKUP(C194,Concatenate!$B$3:$E$29,4,0)</f>
        <v>#N/A</v>
      </c>
      <c r="C194" t="s">
        <v>107</v>
      </c>
    </row>
    <row r="195" spans="1:4">
      <c r="A195">
        <v>194</v>
      </c>
      <c r="B195" t="e">
        <f>VLOOKUP(C195,Concatenate!$B$3:$E$29,4,0)</f>
        <v>#N/A</v>
      </c>
      <c r="C195" t="s">
        <v>108</v>
      </c>
    </row>
    <row r="196" spans="1:4">
      <c r="A196">
        <v>195</v>
      </c>
      <c r="B196" t="e">
        <f>VLOOKUP(C196,Concatenate!$B$3:$E$29,4,0)</f>
        <v>#N/A</v>
      </c>
      <c r="C196" t="s">
        <v>109</v>
      </c>
    </row>
    <row r="197" spans="1:4">
      <c r="A197">
        <v>196</v>
      </c>
      <c r="B197" t="e">
        <f>VLOOKUP(C197,Concatenate!$B$3:$E$29,4,0)</f>
        <v>#N/A</v>
      </c>
      <c r="C197" t="s">
        <v>110</v>
      </c>
    </row>
    <row r="198" spans="1:4">
      <c r="A198">
        <v>197</v>
      </c>
      <c r="B198" t="e">
        <f>VLOOKUP(C198,Concatenate!$B$3:$E$29,4,0)</f>
        <v>#N/A</v>
      </c>
      <c r="C198" t="s">
        <v>111</v>
      </c>
    </row>
    <row r="199" spans="1:4">
      <c r="A199">
        <v>198</v>
      </c>
      <c r="B199" t="e">
        <f>VLOOKUP(C199,Concatenate!$B$3:$E$29,4,0)</f>
        <v>#N/A</v>
      </c>
      <c r="C199" t="s">
        <v>112</v>
      </c>
    </row>
    <row r="200" spans="1:4">
      <c r="A200">
        <v>199</v>
      </c>
      <c r="B200" t="e">
        <f>VLOOKUP(C200,Concatenate!$B$3:$E$29,4,0)</f>
        <v>#N/A</v>
      </c>
      <c r="C200" t="s">
        <v>113</v>
      </c>
    </row>
    <row r="201" spans="1:4">
      <c r="A201">
        <v>200</v>
      </c>
      <c r="B201" t="e">
        <f>VLOOKUP(C201,Concatenate!$B$3:$E$29,4,0)</f>
        <v>#N/A</v>
      </c>
      <c r="C201" t="s">
        <v>114</v>
      </c>
    </row>
    <row r="202" spans="1:4">
      <c r="A202">
        <v>201</v>
      </c>
      <c r="B202" t="e">
        <f>VLOOKUP(C202,Concatenate!$B$3:$E$29,4,0)</f>
        <v>#N/A</v>
      </c>
      <c r="C202" t="s">
        <v>115</v>
      </c>
    </row>
    <row r="203" spans="1:4">
      <c r="A203">
        <v>202</v>
      </c>
      <c r="B203" t="e">
        <f>VLOOKUP(C203,Concatenate!$B$3:$E$29,4,0)</f>
        <v>#N/A</v>
      </c>
      <c r="C203" t="s">
        <v>116</v>
      </c>
    </row>
    <row r="204" spans="1:4">
      <c r="A204">
        <v>203</v>
      </c>
      <c r="B204" t="e">
        <f>VLOOKUP(C204,Concatenate!$B$3:$E$29,4,0)</f>
        <v>#N/A</v>
      </c>
      <c r="C204" t="s">
        <v>117</v>
      </c>
    </row>
    <row r="205" spans="1:4">
      <c r="A205">
        <v>204</v>
      </c>
      <c r="B205" t="e">
        <f>VLOOKUP(C205,Concatenate!$B$3:$E$29,4,0)</f>
        <v>#N/A</v>
      </c>
      <c r="C205" t="s">
        <v>118</v>
      </c>
    </row>
    <row r="206" spans="1:4">
      <c r="A206">
        <v>205</v>
      </c>
      <c r="B206" t="e">
        <f>VLOOKUP(C206,Concatenate!$B$3:$E$29,4,0)</f>
        <v>#N/A</v>
      </c>
      <c r="C206" t="s">
        <v>119</v>
      </c>
    </row>
    <row r="207" spans="1:4">
      <c r="A207">
        <v>206</v>
      </c>
      <c r="B207" t="e">
        <f>VLOOKUP(C207,Concatenate!$B$3:$E$29,4,0)</f>
        <v>#N/A</v>
      </c>
      <c r="C207" t="s">
        <v>120</v>
      </c>
    </row>
    <row r="208" spans="1:4">
      <c r="A208">
        <v>207</v>
      </c>
      <c r="B208" t="e">
        <f>VLOOKUP(C208,Concatenate!$B$3:$E$29,4,0)</f>
        <v>#N/A</v>
      </c>
      <c r="C208" t="s">
        <v>121</v>
      </c>
    </row>
    <row r="209" spans="1:4">
      <c r="A209">
        <v>208</v>
      </c>
      <c r="B209" t="e">
        <f>VLOOKUP(C209,Concatenate!$B$3:$E$29,4,0)</f>
        <v>#N/A</v>
      </c>
      <c r="C209" t="s">
        <v>122</v>
      </c>
    </row>
    <row r="210" spans="1:4">
      <c r="A210">
        <v>209</v>
      </c>
      <c r="B210" t="e">
        <f>VLOOKUP(C210,Concatenate!$B$3:$E$29,4,0)</f>
        <v>#N/A</v>
      </c>
      <c r="C210" t="s">
        <v>123</v>
      </c>
    </row>
    <row r="211" spans="1:4">
      <c r="A211">
        <v>210</v>
      </c>
      <c r="B211" t="e">
        <f>VLOOKUP(C211,Concatenate!$B$3:$E$29,4,0)</f>
        <v>#N/A</v>
      </c>
      <c r="C211" t="s">
        <v>124</v>
      </c>
    </row>
    <row r="212" spans="1:4">
      <c r="A212">
        <v>211</v>
      </c>
      <c r="B212" t="e">
        <f>VLOOKUP(C212,Concatenate!$B$3:$E$29,4,0)</f>
        <v>#N/A</v>
      </c>
      <c r="C212" t="s">
        <v>125</v>
      </c>
    </row>
    <row r="213" spans="1:4">
      <c r="A213">
        <v>212</v>
      </c>
      <c r="B213" t="e">
        <f>VLOOKUP(C213,Concatenate!$B$3:$E$29,4,0)</f>
        <v>#N/A</v>
      </c>
      <c r="C213" t="s">
        <v>126</v>
      </c>
    </row>
    <row r="214" spans="1:4">
      <c r="A214">
        <v>213</v>
      </c>
      <c r="B214" t="e">
        <f>VLOOKUP(C214,Concatenate!$B$3:$E$29,4,0)</f>
        <v>#N/A</v>
      </c>
      <c r="C214" t="s">
        <v>127</v>
      </c>
      <c r="D214" s="2">
        <v>1</v>
      </c>
    </row>
    <row r="215" spans="1:4">
      <c r="A215">
        <v>214</v>
      </c>
      <c r="B215" t="e">
        <f>VLOOKUP(C215,Concatenate!$B$3:$E$29,4,0)</f>
        <v>#N/A</v>
      </c>
      <c r="C215" t="s">
        <v>128</v>
      </c>
      <c r="D215" s="2">
        <v>1</v>
      </c>
    </row>
    <row r="216" spans="1:4">
      <c r="A216">
        <v>215</v>
      </c>
      <c r="B216" t="e">
        <f>VLOOKUP(C216,Concatenate!$B$3:$E$29,4,0)</f>
        <v>#N/A</v>
      </c>
      <c r="C216" t="s">
        <v>129</v>
      </c>
      <c r="D216" s="2">
        <v>2</v>
      </c>
    </row>
    <row r="217" spans="1:4">
      <c r="A217">
        <v>216</v>
      </c>
      <c r="B217" t="e">
        <f>VLOOKUP(C217,Concatenate!$B$3:$E$29,4,0)</f>
        <v>#N/A</v>
      </c>
      <c r="C217" t="s">
        <v>130</v>
      </c>
      <c r="D217" s="2">
        <v>1000</v>
      </c>
    </row>
    <row r="218" spans="1:4">
      <c r="A218">
        <v>217</v>
      </c>
      <c r="B218" t="e">
        <f>VLOOKUP(C218,Concatenate!$B$3:$E$29,4,0)</f>
        <v>#N/A</v>
      </c>
      <c r="C218" t="s">
        <v>131</v>
      </c>
    </row>
    <row r="219" spans="1:4">
      <c r="A219">
        <v>218</v>
      </c>
      <c r="B219" t="e">
        <f>VLOOKUP(C219,Concatenate!$B$3:$E$29,4,0)</f>
        <v>#N/A</v>
      </c>
      <c r="C219" t="s">
        <v>132</v>
      </c>
      <c r="D219" s="2">
        <v>2</v>
      </c>
    </row>
    <row r="220" spans="1:4">
      <c r="A220">
        <v>219</v>
      </c>
      <c r="B220" t="e">
        <f>VLOOKUP(C220,Concatenate!$B$3:$E$29,4,0)</f>
        <v>#N/A</v>
      </c>
      <c r="C220" t="s">
        <v>133</v>
      </c>
      <c r="D220" s="3">
        <v>2</v>
      </c>
    </row>
    <row r="221" spans="1:4">
      <c r="A221">
        <v>220</v>
      </c>
      <c r="B221" t="e">
        <f>VLOOKUP(C221,Concatenate!$B$3:$E$29,4,0)</f>
        <v>#N/A</v>
      </c>
      <c r="C221" t="s">
        <v>134</v>
      </c>
      <c r="D221" s="2">
        <v>1</v>
      </c>
    </row>
    <row r="222" spans="1:4">
      <c r="A222">
        <v>221</v>
      </c>
      <c r="B222" t="e">
        <f>VLOOKUP(C222,Concatenate!$B$3:$E$29,4,0)</f>
        <v>#N/A</v>
      </c>
      <c r="C222" t="s">
        <v>39</v>
      </c>
    </row>
    <row r="223" spans="1:4">
      <c r="A223">
        <v>222</v>
      </c>
      <c r="B223" t="e">
        <f>VLOOKUP(C223,Concatenate!$B$3:$E$29,4,0)</f>
        <v>#N/A</v>
      </c>
      <c r="C223" t="s">
        <v>40</v>
      </c>
    </row>
    <row r="224" spans="1:4">
      <c r="A224">
        <v>223</v>
      </c>
      <c r="B224" t="e">
        <f>VLOOKUP(C224,Concatenate!$B$3:$E$29,4,0)</f>
        <v>#N/A</v>
      </c>
      <c r="C224" t="s">
        <v>43</v>
      </c>
    </row>
    <row r="225" spans="1:4">
      <c r="A225">
        <v>224</v>
      </c>
      <c r="B225" t="e">
        <f>VLOOKUP(C225,Concatenate!$B$3:$E$29,4,0)</f>
        <v>#N/A</v>
      </c>
      <c r="C225" t="s">
        <v>41</v>
      </c>
    </row>
    <row r="226" spans="1:4">
      <c r="A226">
        <v>225</v>
      </c>
      <c r="B226" t="e">
        <f>VLOOKUP(C226,Concatenate!$B$3:$E$29,4,0)</f>
        <v>#N/A</v>
      </c>
      <c r="C226" t="s">
        <v>42</v>
      </c>
    </row>
    <row r="227" spans="1:4">
      <c r="A227">
        <v>226</v>
      </c>
      <c r="B227" t="e">
        <f>VLOOKUP(C227,Concatenate!$B$3:$E$29,4,0)</f>
        <v>#N/A</v>
      </c>
      <c r="C227" t="s">
        <v>135</v>
      </c>
      <c r="D227" s="2" t="s">
        <v>136</v>
      </c>
    </row>
    <row r="228" spans="1:4">
      <c r="A228">
        <v>227</v>
      </c>
      <c r="B228" t="e">
        <f>VLOOKUP(C228,Concatenate!$B$3:$E$29,4,0)</f>
        <v>#N/A</v>
      </c>
      <c r="C228" t="s">
        <v>137</v>
      </c>
    </row>
    <row r="229" spans="1:4">
      <c r="A229">
        <v>228</v>
      </c>
      <c r="B229" t="e">
        <f>VLOOKUP(C229,Concatenate!$B$3:$E$29,4,0)</f>
        <v>#N/A</v>
      </c>
      <c r="C229" t="s">
        <v>138</v>
      </c>
      <c r="D229" s="2" t="s">
        <v>136</v>
      </c>
    </row>
    <row r="230" spans="1:4">
      <c r="A230">
        <v>229</v>
      </c>
      <c r="B230" t="e">
        <f>VLOOKUP(C230,Concatenate!$B$3:$E$29,4,0)</f>
        <v>#N/A</v>
      </c>
      <c r="C230" t="s">
        <v>139</v>
      </c>
      <c r="D230" s="2">
        <v>1001</v>
      </c>
    </row>
    <row r="231" spans="1:4">
      <c r="A231">
        <v>230</v>
      </c>
      <c r="B231" t="e">
        <f>VLOOKUP(C231,Concatenate!$B$3:$E$29,4,0)</f>
        <v>#N/A</v>
      </c>
      <c r="C231" t="s">
        <v>140</v>
      </c>
    </row>
    <row r="232" spans="1:4">
      <c r="A232">
        <v>231</v>
      </c>
      <c r="B232" t="e">
        <f>VLOOKUP(C232,Concatenate!$B$3:$E$29,4,0)</f>
        <v>#N/A</v>
      </c>
      <c r="C232" t="s">
        <v>141</v>
      </c>
    </row>
    <row r="233" spans="1:4">
      <c r="A233">
        <v>232</v>
      </c>
      <c r="B233" t="e">
        <f>VLOOKUP(C233,Concatenate!$B$3:$E$29,4,0)</f>
        <v>#N/A</v>
      </c>
      <c r="C233" t="s">
        <v>142</v>
      </c>
    </row>
    <row r="234" spans="1:4">
      <c r="A234">
        <v>233</v>
      </c>
      <c r="B234" t="e">
        <f>VLOOKUP(C234,Concatenate!$B$3:$E$29,4,0)</f>
        <v>#N/A</v>
      </c>
      <c r="C234" t="s">
        <v>143</v>
      </c>
      <c r="D234" s="2" t="s">
        <v>136</v>
      </c>
    </row>
    <row r="235" spans="1:4">
      <c r="A235">
        <v>234</v>
      </c>
      <c r="B235" t="e">
        <f>VLOOKUP(C235,Concatenate!$B$3:$E$29,4,0)</f>
        <v>#N/A</v>
      </c>
      <c r="C235" t="s">
        <v>144</v>
      </c>
      <c r="D235" s="2">
        <v>2</v>
      </c>
    </row>
    <row r="236" spans="1:4">
      <c r="A236">
        <v>235</v>
      </c>
      <c r="B236" t="e">
        <f>VLOOKUP(C236,Concatenate!$B$3:$E$29,4,0)</f>
        <v>#N/A</v>
      </c>
      <c r="C236" t="s">
        <v>145</v>
      </c>
    </row>
    <row r="237" spans="1:4">
      <c r="A237">
        <v>236</v>
      </c>
      <c r="B237" t="e">
        <f>VLOOKUP(C237,Concatenate!$B$3:$E$29,4,0)</f>
        <v>#N/A</v>
      </c>
      <c r="C237" t="s">
        <v>146</v>
      </c>
    </row>
    <row r="238" spans="1:4">
      <c r="A238">
        <v>237</v>
      </c>
      <c r="B238" t="e">
        <f>VLOOKUP(C238,Concatenate!$B$3:$E$29,4,0)</f>
        <v>#N/A</v>
      </c>
      <c r="C238" t="s">
        <v>147</v>
      </c>
    </row>
    <row r="239" spans="1:4">
      <c r="A239">
        <v>238</v>
      </c>
      <c r="B239" t="e">
        <f>VLOOKUP(C239,Concatenate!$B$3:$E$29,4,0)</f>
        <v>#N/A</v>
      </c>
      <c r="C239" t="s">
        <v>148</v>
      </c>
    </row>
    <row r="240" spans="1:4">
      <c r="A240">
        <v>239</v>
      </c>
      <c r="B240" t="e">
        <f>VLOOKUP(C240,Concatenate!$B$3:$E$29,4,0)</f>
        <v>#N/A</v>
      </c>
      <c r="C240" t="s">
        <v>149</v>
      </c>
    </row>
    <row r="241" spans="1:4">
      <c r="A241">
        <v>240</v>
      </c>
      <c r="B241" t="e">
        <f>VLOOKUP(C241,Concatenate!$B$3:$E$29,4,0)</f>
        <v>#N/A</v>
      </c>
      <c r="C241" t="s">
        <v>150</v>
      </c>
    </row>
    <row r="242" spans="1:4">
      <c r="A242">
        <v>241</v>
      </c>
      <c r="B242" t="e">
        <f>VLOOKUP(C242,Concatenate!$B$3:$E$29,4,0)</f>
        <v>#N/A</v>
      </c>
      <c r="C242" t="s">
        <v>151</v>
      </c>
    </row>
    <row r="243" spans="1:4">
      <c r="A243">
        <v>242</v>
      </c>
      <c r="B243" t="e">
        <f>VLOOKUP(C243,Concatenate!$B$3:$E$29,4,0)</f>
        <v>#N/A</v>
      </c>
      <c r="C243" t="s">
        <v>152</v>
      </c>
    </row>
    <row r="244" spans="1:4">
      <c r="A244">
        <v>243</v>
      </c>
      <c r="B244" t="e">
        <f>VLOOKUP(C244,Concatenate!$B$3:$E$29,4,0)</f>
        <v>#N/A</v>
      </c>
      <c r="C244" t="s">
        <v>153</v>
      </c>
    </row>
    <row r="245" spans="1:4">
      <c r="A245">
        <v>244</v>
      </c>
      <c r="B245" t="e">
        <f>VLOOKUP(C245,Concatenate!$B$3:$E$29,4,0)</f>
        <v>#N/A</v>
      </c>
      <c r="C245" t="s">
        <v>154</v>
      </c>
      <c r="D245" s="2">
        <v>1</v>
      </c>
    </row>
    <row r="246" spans="1:4">
      <c r="A246">
        <v>245</v>
      </c>
      <c r="B246" t="e">
        <f>VLOOKUP(C246,Concatenate!$B$3:$E$29,4,0)</f>
        <v>#N/A</v>
      </c>
      <c r="C246" t="s">
        <v>155</v>
      </c>
      <c r="D246" s="2">
        <v>1</v>
      </c>
    </row>
    <row r="247" spans="1:4">
      <c r="A247">
        <v>246</v>
      </c>
      <c r="B247" t="e">
        <f>VLOOKUP(C247,Concatenate!$B$3:$E$29,4,0)</f>
        <v>#N/A</v>
      </c>
      <c r="C247" t="s">
        <v>156</v>
      </c>
      <c r="D247" s="3">
        <v>43281.999988425923</v>
      </c>
    </row>
    <row r="248" spans="1:4">
      <c r="A248">
        <v>247</v>
      </c>
      <c r="B248" t="e">
        <f>VLOOKUP(C248,Concatenate!$B$3:$E$29,4,0)</f>
        <v>#N/A</v>
      </c>
      <c r="C248" t="s">
        <v>157</v>
      </c>
    </row>
    <row r="249" spans="1:4">
      <c r="A249">
        <v>248</v>
      </c>
      <c r="B249" t="e">
        <f>VLOOKUP(C249,Concatenate!$B$3:$E$29,4,0)</f>
        <v>#N/A</v>
      </c>
      <c r="C249" t="s">
        <v>44</v>
      </c>
    </row>
    <row r="250" spans="1:4">
      <c r="A250">
        <v>249</v>
      </c>
      <c r="B250" t="e">
        <f>VLOOKUP(C250,Concatenate!$B$3:$E$29,4,0)</f>
        <v>#N/A</v>
      </c>
      <c r="C250" t="s">
        <v>158</v>
      </c>
    </row>
    <row r="251" spans="1:4">
      <c r="A251">
        <v>250</v>
      </c>
      <c r="B251" t="e">
        <f>VLOOKUP(C251,Concatenate!$B$3:$E$29,4,0)</f>
        <v>#N/A</v>
      </c>
      <c r="C251" t="s">
        <v>159</v>
      </c>
    </row>
    <row r="252" spans="1:4">
      <c r="B252" t="e">
        <f>VLOOKUP(C252,Concatenate!$B$3:$E$29,4,0)</f>
        <v>#N/A</v>
      </c>
      <c r="C252" t="s">
        <v>160</v>
      </c>
    </row>
    <row r="253" spans="1:4">
      <c r="B253" t="e">
        <f>VLOOKUP(C253,Concatenate!$B$3:$E$29,4,0)</f>
        <v>#N/A</v>
      </c>
      <c r="C253" t="s">
        <v>161</v>
      </c>
    </row>
    <row r="254" spans="1:4">
      <c r="B254" t="e">
        <f>VLOOKUP(C254,Concatenate!$B$3:$E$29,4,0)</f>
        <v>#N/A</v>
      </c>
      <c r="C254" t="s">
        <v>162</v>
      </c>
    </row>
    <row r="255" spans="1:4">
      <c r="B255" t="e">
        <f>VLOOKUP(C255,Concatenate!$B$3:$E$29,4,0)</f>
        <v>#N/A</v>
      </c>
      <c r="C255" t="s">
        <v>163</v>
      </c>
      <c r="D255" s="2" t="s">
        <v>136</v>
      </c>
    </row>
    <row r="256" spans="1:4">
      <c r="B256" t="e">
        <f>VLOOKUP(C256,Concatenate!$B$3:$E$29,4,0)</f>
        <v>#N/A</v>
      </c>
      <c r="C256" t="s">
        <v>164</v>
      </c>
    </row>
    <row r="257" spans="2:4">
      <c r="B257" t="e">
        <f>VLOOKUP(C257,Concatenate!$B$3:$E$29,4,0)</f>
        <v>#N/A</v>
      </c>
      <c r="C257" t="s">
        <v>165</v>
      </c>
      <c r="D257" s="2">
        <v>1</v>
      </c>
    </row>
    <row r="258" spans="2:4">
      <c r="B258" t="e">
        <f>VLOOKUP(C258,Concatenate!$B$3:$E$29,4,0)</f>
        <v>#N/A</v>
      </c>
      <c r="C258" t="s">
        <v>166</v>
      </c>
    </row>
    <row r="259" spans="2:4">
      <c r="B259" t="e">
        <f>VLOOKUP(C259,Concatenate!$B$3:$E$29,4,0)</f>
        <v>#N/A</v>
      </c>
      <c r="C259" t="s">
        <v>167</v>
      </c>
    </row>
    <row r="260" spans="2:4">
      <c r="B260" t="e">
        <f>VLOOKUP(C260,Concatenate!$B$3:$E$29,4,0)</f>
        <v>#N/A</v>
      </c>
      <c r="C260" t="s">
        <v>168</v>
      </c>
      <c r="D260" s="2" t="s">
        <v>136</v>
      </c>
    </row>
    <row r="261" spans="2:4">
      <c r="B261" t="e">
        <f>VLOOKUP(C261,Concatenate!$B$3:$E$29,4,0)</f>
        <v>#N/A</v>
      </c>
      <c r="C261" t="s">
        <v>169</v>
      </c>
    </row>
    <row r="262" spans="2:4">
      <c r="B262" t="e">
        <f>VLOOKUP(C262,Concatenate!$B$3:$E$29,4,0)</f>
        <v>#N/A</v>
      </c>
      <c r="C262" t="s">
        <v>170</v>
      </c>
    </row>
    <row r="263" spans="2:4">
      <c r="B263" t="e">
        <f>VLOOKUP(C263,Concatenate!$B$3:$E$29,4,0)</f>
        <v>#N/A</v>
      </c>
      <c r="C263" t="s">
        <v>171</v>
      </c>
    </row>
    <row r="264" spans="2:4">
      <c r="B264" t="e">
        <f>VLOOKUP(C264,Concatenate!$B$3:$E$29,4,0)</f>
        <v>#N/A</v>
      </c>
      <c r="C264" t="s">
        <v>172</v>
      </c>
      <c r="D264" s="2">
        <v>3</v>
      </c>
    </row>
    <row r="265" spans="2:4">
      <c r="B265" t="e">
        <f>VLOOKUP(C265,Concatenate!$B$3:$E$29,4,0)</f>
        <v>#N/A</v>
      </c>
      <c r="C265" t="s">
        <v>173</v>
      </c>
      <c r="D265" s="2" t="s">
        <v>136</v>
      </c>
    </row>
    <row r="266" spans="2:4">
      <c r="B266" t="e">
        <f>VLOOKUP(C266,Concatenate!$B$3:$E$29,4,0)</f>
        <v>#N/A</v>
      </c>
      <c r="C266" t="s">
        <v>174</v>
      </c>
      <c r="D266" s="2" t="s">
        <v>136</v>
      </c>
    </row>
    <row r="267" spans="2:4">
      <c r="B267" t="e">
        <f>VLOOKUP(C267,Concatenate!$B$3:$E$29,4,0)</f>
        <v>#N/A</v>
      </c>
      <c r="C267" t="s">
        <v>175</v>
      </c>
    </row>
    <row r="268" spans="2:4">
      <c r="B268" t="e">
        <f>VLOOKUP(C268,Concatenate!$B$3:$E$29,4,0)</f>
        <v>#N/A</v>
      </c>
      <c r="C268" t="s">
        <v>176</v>
      </c>
      <c r="D268" s="2" t="s">
        <v>136</v>
      </c>
    </row>
    <row r="269" spans="2:4">
      <c r="B269" t="e">
        <f>VLOOKUP(C269,Concatenate!$B$3:$E$29,4,0)</f>
        <v>#N/A</v>
      </c>
      <c r="C269" t="s">
        <v>177</v>
      </c>
    </row>
    <row r="270" spans="2:4">
      <c r="B270" t="e">
        <f>VLOOKUP(C270,Concatenate!$B$3:$E$29,4,0)</f>
        <v>#N/A</v>
      </c>
      <c r="C270" t="s">
        <v>178</v>
      </c>
    </row>
    <row r="271" spans="2:4">
      <c r="B271" t="e">
        <f>VLOOKUP(C271,Concatenate!$B$3:$E$29,4,0)</f>
        <v>#N/A</v>
      </c>
      <c r="C271" t="s">
        <v>179</v>
      </c>
    </row>
    <row r="272" spans="2:4">
      <c r="B272" t="e">
        <f>VLOOKUP(C272,Concatenate!$B$3:$E$29,4,0)</f>
        <v>#N/A</v>
      </c>
      <c r="C272" t="s">
        <v>180</v>
      </c>
      <c r="D272" s="2" t="s">
        <v>181</v>
      </c>
    </row>
    <row r="273" spans="2:4">
      <c r="B273" t="e">
        <f>VLOOKUP(C273,Concatenate!$B$3:$E$29,4,0)</f>
        <v>#N/A</v>
      </c>
      <c r="C273" t="s">
        <v>182</v>
      </c>
      <c r="D273" s="2" t="s">
        <v>136</v>
      </c>
    </row>
    <row r="274" spans="2:4">
      <c r="B274" t="e">
        <f>VLOOKUP(C274,Concatenate!$B$3:$E$29,4,0)</f>
        <v>#N/A</v>
      </c>
      <c r="C274" t="s">
        <v>183</v>
      </c>
      <c r="D274" s="2">
        <v>2</v>
      </c>
    </row>
    <row r="275" spans="2:4">
      <c r="B275" t="e">
        <f>VLOOKUP(C275,Concatenate!$B$3:$E$29,4,0)</f>
        <v>#N/A</v>
      </c>
      <c r="C275" t="s">
        <v>184</v>
      </c>
      <c r="D275" s="2" t="s">
        <v>136</v>
      </c>
    </row>
    <row r="276" spans="2:4">
      <c r="B276" t="e">
        <f>VLOOKUP(C276,Concatenate!$B$3:$E$29,4,0)</f>
        <v>#N/A</v>
      </c>
      <c r="C276" t="s">
        <v>185</v>
      </c>
      <c r="D276" s="2" t="s">
        <v>181</v>
      </c>
    </row>
    <row r="277" spans="2:4">
      <c r="B277" t="e">
        <f>VLOOKUP(C277,Concatenate!$B$3:$E$29,4,0)</f>
        <v>#N/A</v>
      </c>
      <c r="C277" t="s">
        <v>186</v>
      </c>
    </row>
    <row r="278" spans="2:4">
      <c r="B278" t="e">
        <f>VLOOKUP(C278,Concatenate!$B$3:$E$29,4,0)</f>
        <v>#N/A</v>
      </c>
      <c r="C278" t="s">
        <v>187</v>
      </c>
      <c r="D278" s="2" t="s">
        <v>136</v>
      </c>
    </row>
    <row r="279" spans="2:4">
      <c r="C279" t="s">
        <v>188</v>
      </c>
    </row>
    <row r="280" spans="2:4">
      <c r="C280" t="s">
        <v>189</v>
      </c>
    </row>
    <row r="281" spans="2:4">
      <c r="C281" t="s">
        <v>190</v>
      </c>
    </row>
    <row r="282" spans="2:4">
      <c r="C282" t="s">
        <v>191</v>
      </c>
      <c r="D282" s="2">
        <v>80</v>
      </c>
    </row>
    <row r="283" spans="2:4">
      <c r="C283" t="s">
        <v>192</v>
      </c>
      <c r="D283" s="2" t="s">
        <v>136</v>
      </c>
    </row>
    <row r="284" spans="2:4">
      <c r="C284" t="s">
        <v>193</v>
      </c>
      <c r="D284" s="2" t="s">
        <v>136</v>
      </c>
    </row>
    <row r="285" spans="2:4">
      <c r="C285" t="s">
        <v>194</v>
      </c>
      <c r="D285" s="2" t="s">
        <v>136</v>
      </c>
    </row>
    <row r="286" spans="2:4">
      <c r="C286" t="s">
        <v>195</v>
      </c>
    </row>
    <row r="287" spans="2:4">
      <c r="C287" t="s">
        <v>196</v>
      </c>
    </row>
    <row r="288" spans="2:4">
      <c r="C288" t="s">
        <v>197</v>
      </c>
      <c r="D288" s="2" t="s">
        <v>181</v>
      </c>
    </row>
    <row r="289" spans="3:4">
      <c r="C289" t="s">
        <v>198</v>
      </c>
    </row>
    <row r="290" spans="3:4">
      <c r="C290" t="s">
        <v>199</v>
      </c>
      <c r="D290" s="2" t="s">
        <v>181</v>
      </c>
    </row>
    <row r="291" spans="3:4">
      <c r="C291" t="s">
        <v>200</v>
      </c>
    </row>
    <row r="292" spans="3:4">
      <c r="C292" t="s">
        <v>201</v>
      </c>
    </row>
    <row r="293" spans="3:4">
      <c r="C293" t="s">
        <v>202</v>
      </c>
    </row>
    <row r="294" spans="3:4">
      <c r="C294" t="s">
        <v>36</v>
      </c>
      <c r="D294" s="2">
        <v>795177</v>
      </c>
    </row>
    <row r="295" spans="3:4">
      <c r="C295" t="s">
        <v>203</v>
      </c>
    </row>
    <row r="296" spans="3:4">
      <c r="C296" t="s">
        <v>204</v>
      </c>
      <c r="D296" s="2" t="s">
        <v>136</v>
      </c>
    </row>
    <row r="297" spans="3:4">
      <c r="C297" t="s">
        <v>205</v>
      </c>
      <c r="D297" s="2" t="s">
        <v>136</v>
      </c>
    </row>
    <row r="298" spans="3:4">
      <c r="C298" t="s">
        <v>206</v>
      </c>
    </row>
    <row r="299" spans="3:4">
      <c r="C299" t="s">
        <v>207</v>
      </c>
    </row>
    <row r="300" spans="3:4">
      <c r="C300" t="s">
        <v>208</v>
      </c>
    </row>
    <row r="301" spans="3:4">
      <c r="C301" t="s">
        <v>209</v>
      </c>
      <c r="D301" s="2" t="s">
        <v>136</v>
      </c>
    </row>
    <row r="302" spans="3:4">
      <c r="C302" t="s">
        <v>210</v>
      </c>
    </row>
    <row r="303" spans="3:4">
      <c r="C303" t="s">
        <v>211</v>
      </c>
      <c r="D303" s="2" t="s">
        <v>136</v>
      </c>
    </row>
    <row r="304" spans="3:4">
      <c r="C304" t="s">
        <v>38</v>
      </c>
    </row>
    <row r="305" spans="3:3">
      <c r="C305" t="s">
        <v>212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Find ACC</vt:lpstr>
      <vt:lpstr>Mapping</vt:lpstr>
      <vt:lpstr>Concatenate</vt:lpstr>
      <vt:lpstr>Results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何晶晶 / He，Jing Jing</dc:creator>
  <cp:lastModifiedBy>何晶晶 / He，Jing Jing</cp:lastModifiedBy>
  <dcterms:created xsi:type="dcterms:W3CDTF">2018-09-11T15:08:42Z</dcterms:created>
  <dcterms:modified xsi:type="dcterms:W3CDTF">2018-09-12T14:34:12Z</dcterms:modified>
</cp:coreProperties>
</file>