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M:\00 - GENERAL CONTRACTS BRANCH\00-Pre-Award Actions\Bryan Shearer\PREAWARD_DEC-23-0012_COR Support\Tab 1 - Pre Award Documents\CRB\To CRB\"/>
    </mc:Choice>
  </mc:AlternateContent>
  <xr:revisionPtr revIDLastSave="0" documentId="13_ncr:1_{607FD4CE-3101-46D7-80C3-D729E6F5EFBC}" xr6:coauthVersionLast="47" xr6:coauthVersionMax="47" xr10:uidLastSave="{00000000-0000-0000-0000-000000000000}"/>
  <bookViews>
    <workbookView xWindow="-110" yWindow="-110" windowWidth="19420" windowHeight="10420" activeTab="2" xr2:uid="{00000000-000D-0000-FFFF-FFFF00000000}"/>
  </bookViews>
  <sheets>
    <sheet name="Tab No. 1 Overview" sheetId="2" r:id="rId1"/>
    <sheet name="Tab No. 2 Mapping" sheetId="5" r:id="rId2"/>
    <sheet name="Tab No. 3 Pricing" sheetId="1" r:id="rId3"/>
  </sheets>
  <definedNames>
    <definedName name="_xlnm.Print_Area" localSheetId="1">'Tab No. 2 Mapping'!$A$1:$C$15</definedName>
    <definedName name="_xlnm.Print_Area" localSheetId="2">'Tab No. 3 Pricing'!$A$4:$H$27</definedName>
    <definedName name="_xlnm.Print_Titles" localSheetId="1">'Tab No. 2 Mapping'!$1:$8</definedName>
    <definedName name="_xlnm.Print_Titles" localSheetId="2">'Tab No. 3 Pricing'!$4:$5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 l="1"/>
  <c r="G48" i="1"/>
  <c r="G47" i="1"/>
  <c r="G40" i="1"/>
  <c r="G39" i="1"/>
  <c r="G38" i="1"/>
  <c r="H51" i="1"/>
  <c r="H53" i="1" s="1"/>
  <c r="H42" i="1"/>
  <c r="H44" i="1" s="1"/>
  <c r="H33" i="1"/>
  <c r="H35" i="1" s="1"/>
  <c r="H24" i="1"/>
  <c r="H26" i="1" s="1"/>
  <c r="H15" i="1"/>
  <c r="H17" i="1" s="1"/>
  <c r="M6" i="1" s="1"/>
  <c r="C2" i="1" s="1"/>
  <c r="G31" i="1"/>
  <c r="G29" i="1"/>
  <c r="G30" i="1"/>
  <c r="G22" i="1"/>
  <c r="G21" i="1"/>
  <c r="G20" i="1"/>
  <c r="G13" i="1"/>
  <c r="G12" i="1"/>
  <c r="G11" i="1"/>
</calcChain>
</file>

<file path=xl/sharedStrings.xml><?xml version="1.0" encoding="utf-8"?>
<sst xmlns="http://schemas.openxmlformats.org/spreadsheetml/2006/main" count="93" uniqueCount="45">
  <si>
    <t>Tab No. 1 Overview</t>
  </si>
  <si>
    <t>Vendor Name:</t>
  </si>
  <si>
    <t>Date:</t>
  </si>
  <si>
    <t>GSA MAS Contract Information:</t>
  </si>
  <si>
    <t>LIST OF ASSUMPTIONS</t>
  </si>
  <si>
    <t xml:space="preserve">Tab No. 2 Mapping
</t>
  </si>
  <si>
    <r>
      <rPr>
        <b/>
        <sz val="14"/>
        <color theme="1"/>
        <rFont val="Calibri"/>
        <family val="2"/>
        <scheme val="minor"/>
      </rPr>
      <t xml:space="preserve">The Government is in need of labor categories that are comparable to the roles outlined below. The Government provided roles are solely based on what is anticipated for the work described in Section C of the solicitation. </t>
    </r>
    <r>
      <rPr>
        <sz val="12"/>
        <color theme="1"/>
        <rFont val="Calibri"/>
        <family val="2"/>
        <scheme val="minor"/>
      </rPr>
      <t xml:space="preserve">
</t>
    </r>
  </si>
  <si>
    <r>
      <rPr>
        <b/>
        <sz val="12"/>
        <color rgb="FFC00000"/>
        <rFont val="Calibri"/>
        <family val="2"/>
        <scheme val="minor"/>
      </rPr>
      <t xml:space="preserve">Directions: The Offeror shall map their proposed GSA MAS Labor Categories to the roles included in their Technical Proposal.  </t>
    </r>
    <r>
      <rPr>
        <sz val="12"/>
        <color rgb="FFC00000"/>
        <rFont val="Calibri"/>
        <family val="2"/>
        <scheme val="minor"/>
      </rPr>
      <t xml:space="preserve">
-The Offeror shall enter the proposed GSA MAS Labor Category in Column B that corresponds to the Task Order Role listed in Column A.  
-The Offeror shall enter the description of the proposed labor category from their GSA MAS Contract in Column C that corresponds to the GSA Labor Category in Column B.                                                                                                                                                                                                                                                                                                           </t>
    </r>
  </si>
  <si>
    <t>TASK ORDER ROLE / LABOR CATEGORIES MAPPING</t>
  </si>
  <si>
    <t>TASK ORDER ROLE</t>
  </si>
  <si>
    <t>GSA MAS LABOR CATEGORY</t>
  </si>
  <si>
    <t>GSA MAS LABOR CATEGORY DESCRIPTION</t>
  </si>
  <si>
    <t>Total Estimate</t>
  </si>
  <si>
    <t>Tab No. 3 Pricing</t>
  </si>
  <si>
    <t xml:space="preserve">Attachment J.2 Price Proposal Worksheet </t>
  </si>
  <si>
    <t>Contract Role</t>
  </si>
  <si>
    <t>Proposed GSA MAS Labor Category</t>
  </si>
  <si>
    <t>GSA MAS Posted Labor Rate</t>
  </si>
  <si>
    <t>% Discount</t>
  </si>
  <si>
    <t>Proposed Rate</t>
  </si>
  <si>
    <t>Estimate FTE</t>
  </si>
  <si>
    <t>Estimated Hours</t>
  </si>
  <si>
    <t>Proposed Price</t>
  </si>
  <si>
    <t>Project Manager IV</t>
  </si>
  <si>
    <t>Contract/Procurement Analyst (6)</t>
  </si>
  <si>
    <t>Technical Writer/Editor (2)</t>
  </si>
  <si>
    <t>Base Period Labor Sub-Total</t>
  </si>
  <si>
    <t xml:space="preserve">Estimated Travel </t>
  </si>
  <si>
    <t>Total Proposed Base Period Value</t>
  </si>
  <si>
    <t>Contract/Procurement Analyst (12)</t>
  </si>
  <si>
    <t>Option Period 1 Labor Sub-Total</t>
  </si>
  <si>
    <t>Total Proposed Option Period 1 Value</t>
  </si>
  <si>
    <t>Option Period 2 Labor Sub-Total</t>
  </si>
  <si>
    <t>Total Proposed Option Period 2 Value</t>
  </si>
  <si>
    <t>Opion Period 3 Labor Sub-Total</t>
  </si>
  <si>
    <t>Total Proposed Option Period 3 Value</t>
  </si>
  <si>
    <t>Summary Sheet</t>
  </si>
  <si>
    <t>Base  + All Option Periods Labor Sub-Total</t>
  </si>
  <si>
    <t>Total Proposed Base + All Option Periods Value</t>
  </si>
  <si>
    <t xml:space="preserve">*Tab 3 – Pricing provides the Government’s Estimate that depicts the estimated notional level of effort anticipated for the lifecycle of the task order at time of solicitation. For proposal evaluation purposes, the Offerors are instructed to use only the Government’s estimated hours as the basis of their proposal. 
</t>
  </si>
  <si>
    <t>6 month Extention</t>
  </si>
  <si>
    <t>Option Year 2</t>
  </si>
  <si>
    <t>Option Year 1</t>
  </si>
  <si>
    <t>Base Year</t>
  </si>
  <si>
    <t xml:space="preserve">Base Period of Performance, Two (12) Month OP's and an Optional 6 Month Extension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</si>
</sst>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3" x14ac:knownFonts="1">
    <font>
      <sz val="11"/>
      <color theme="1"/>
      <name val="Calibri"/>
      <family val="2"/>
      <scheme val="minor"/>
    </font>
    <font>
      <sz val="12"/>
      <color theme="1"/>
      <name val="Calibri"/>
      <family val="2"/>
      <scheme val="minor"/>
    </font>
    <font>
      <b/>
      <sz val="12"/>
      <color theme="1"/>
      <name val="Times New Roman"/>
      <family val="1"/>
    </font>
    <font>
      <sz val="12"/>
      <color theme="1"/>
      <name val="Times New Roman"/>
      <family val="1"/>
    </font>
    <font>
      <b/>
      <sz val="14"/>
      <color theme="1"/>
      <name val="Times New Roman"/>
      <family val="1"/>
    </font>
    <font>
      <b/>
      <sz val="12"/>
      <color theme="1"/>
      <name val="Tahoma"/>
      <family val="2"/>
    </font>
    <font>
      <sz val="12"/>
      <color theme="1"/>
      <name val="Tahoma"/>
      <family val="2"/>
    </font>
    <font>
      <b/>
      <sz val="12"/>
      <color theme="0"/>
      <name val="Tahoma"/>
      <family val="2"/>
    </font>
    <font>
      <b/>
      <i/>
      <sz val="12"/>
      <color theme="1"/>
      <name val="Tahoma"/>
      <family val="2"/>
    </font>
    <font>
      <b/>
      <sz val="16"/>
      <color theme="1"/>
      <name val="Times New Roman"/>
      <family val="1"/>
    </font>
    <font>
      <b/>
      <sz val="14"/>
      <color theme="0"/>
      <name val="Bell MT"/>
      <family val="1"/>
    </font>
    <font>
      <sz val="14"/>
      <color theme="1"/>
      <name val="Times New Roman"/>
      <family val="1"/>
    </font>
    <font>
      <b/>
      <sz val="14"/>
      <color theme="0"/>
      <name val="Book Antiqua"/>
      <family val="1"/>
    </font>
    <font>
      <b/>
      <sz val="14"/>
      <color theme="0"/>
      <name val="Times New Roman"/>
      <family val="1"/>
    </font>
    <font>
      <b/>
      <sz val="14"/>
      <color theme="1"/>
      <name val="Calibri"/>
      <family val="2"/>
      <scheme val="minor"/>
    </font>
    <font>
      <sz val="12"/>
      <color rgb="FFC00000"/>
      <name val="Calibri"/>
      <family val="2"/>
      <scheme val="minor"/>
    </font>
    <font>
      <b/>
      <sz val="12"/>
      <color rgb="FFC00000"/>
      <name val="Calibri"/>
      <family val="2"/>
      <scheme val="minor"/>
    </font>
    <font>
      <b/>
      <sz val="11"/>
      <color rgb="FFC00000"/>
      <name val="Times New Roman"/>
      <family val="1"/>
    </font>
    <font>
      <sz val="11"/>
      <color theme="1"/>
      <name val="Calibri"/>
      <family val="2"/>
      <scheme val="minor"/>
    </font>
    <font>
      <b/>
      <sz val="12"/>
      <color theme="1"/>
      <name val="Calibri"/>
      <family val="2"/>
      <scheme val="minor"/>
    </font>
    <font>
      <sz val="10"/>
      <name val="Calibri"/>
      <family val="2"/>
      <scheme val="minor"/>
    </font>
    <font>
      <sz val="10"/>
      <color theme="1"/>
      <name val="Calibri"/>
      <family val="2"/>
      <scheme val="minor"/>
    </font>
    <font>
      <b/>
      <sz val="10"/>
      <name val="Calibri"/>
      <family val="2"/>
      <scheme val="minor"/>
    </font>
  </fonts>
  <fills count="13">
    <fill>
      <patternFill patternType="none"/>
    </fill>
    <fill>
      <patternFill patternType="gray125"/>
    </fill>
    <fill>
      <patternFill patternType="solid">
        <fgColor rgb="FFD9D9D9"/>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70C0"/>
        <bgColor indexed="64"/>
      </patternFill>
    </fill>
    <fill>
      <patternFill patternType="solid">
        <fgColor theme="0"/>
        <bgColor indexed="64"/>
      </patternFill>
    </fill>
    <fill>
      <patternFill patternType="solid">
        <fgColor theme="6" tint="-0.249977111117893"/>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8" fillId="0" borderId="0" applyFont="0" applyFill="0" applyBorder="0" applyAlignment="0" applyProtection="0"/>
    <xf numFmtId="44" fontId="18" fillId="0" borderId="0" applyFont="0" applyFill="0" applyBorder="0" applyAlignment="0" applyProtection="0"/>
  </cellStyleXfs>
  <cellXfs count="96">
    <xf numFmtId="0" fontId="0" fillId="0" borderId="0" xfId="0"/>
    <xf numFmtId="0" fontId="1" fillId="0" borderId="0" xfId="0" applyFont="1"/>
    <xf numFmtId="0" fontId="3" fillId="0" borderId="0" xfId="0" applyFont="1" applyBorder="1"/>
    <xf numFmtId="0" fontId="2" fillId="5" borderId="2" xfId="0" applyFont="1" applyFill="1" applyBorder="1" applyAlignment="1">
      <alignment horizontal="center" vertical="center" wrapText="1"/>
    </xf>
    <xf numFmtId="0" fontId="6" fillId="0" borderId="0" xfId="0" applyFont="1"/>
    <xf numFmtId="0" fontId="6" fillId="0" borderId="1" xfId="0" applyFont="1" applyBorder="1" applyAlignment="1">
      <alignment horizontal="center" vertical="center" wrapText="1"/>
    </xf>
    <xf numFmtId="0" fontId="8" fillId="2" borderId="11" xfId="0" applyFont="1" applyFill="1" applyBorder="1" applyAlignment="1">
      <alignment horizontal="center" vertical="center" wrapText="1"/>
    </xf>
    <xf numFmtId="0" fontId="1" fillId="0" borderId="0" xfId="0" applyFont="1" applyAlignment="1">
      <alignment wrapText="1"/>
    </xf>
    <xf numFmtId="0" fontId="0" fillId="0" borderId="1" xfId="0" applyBorder="1" applyAlignment="1">
      <alignment vertical="center" wrapText="1"/>
    </xf>
    <xf numFmtId="0" fontId="3" fillId="0" borderId="0" xfId="0" applyFont="1" applyBorder="1" applyAlignment="1">
      <alignment horizontal="center"/>
    </xf>
    <xf numFmtId="0" fontId="11" fillId="0" borderId="0" xfId="0" applyFont="1" applyBorder="1"/>
    <xf numFmtId="0" fontId="11" fillId="0" borderId="0" xfId="0" applyFont="1" applyBorder="1" applyAlignment="1">
      <alignment horizontal="left"/>
    </xf>
    <xf numFmtId="0" fontId="1" fillId="0" borderId="1" xfId="0" applyFont="1" applyBorder="1" applyAlignment="1">
      <alignment horizontal="left" vertical="top" wrapText="1"/>
    </xf>
    <xf numFmtId="0" fontId="3" fillId="0" borderId="0" xfId="0" applyFont="1" applyBorder="1"/>
    <xf numFmtId="0" fontId="1" fillId="0" borderId="0" xfId="0" applyFont="1" applyAlignment="1"/>
    <xf numFmtId="44" fontId="6" fillId="8" borderId="1" xfId="2" applyFont="1" applyFill="1" applyBorder="1" applyAlignment="1">
      <alignment horizontal="center" vertical="center" wrapText="1"/>
    </xf>
    <xf numFmtId="0" fontId="0" fillId="0" borderId="17" xfId="0" applyBorder="1" applyAlignment="1">
      <alignment vertical="center" wrapText="1"/>
    </xf>
    <xf numFmtId="0" fontId="1" fillId="0" borderId="18" xfId="0" applyFont="1" applyBorder="1" applyAlignment="1">
      <alignment horizontal="left" vertical="top" wrapText="1"/>
    </xf>
    <xf numFmtId="1" fontId="6" fillId="10" borderId="1" xfId="0" applyNumberFormat="1" applyFont="1" applyFill="1" applyBorder="1" applyAlignment="1">
      <alignment horizontal="center" vertical="center" wrapText="1"/>
    </xf>
    <xf numFmtId="9" fontId="8" fillId="2" borderId="11" xfId="1" applyFont="1" applyFill="1" applyBorder="1" applyAlignment="1">
      <alignment horizontal="center" vertical="center" wrapText="1"/>
    </xf>
    <xf numFmtId="9" fontId="6" fillId="0" borderId="1" xfId="1" applyFont="1" applyBorder="1" applyAlignment="1">
      <alignment horizontal="center" vertical="center" wrapText="1"/>
    </xf>
    <xf numFmtId="9" fontId="6" fillId="0" borderId="0" xfId="1" applyFont="1"/>
    <xf numFmtId="44" fontId="8" fillId="2" borderId="11" xfId="2" applyFont="1" applyFill="1" applyBorder="1" applyAlignment="1">
      <alignment horizontal="center" vertical="center" wrapText="1"/>
    </xf>
    <xf numFmtId="44" fontId="6" fillId="10" borderId="1" xfId="2" applyFont="1" applyFill="1" applyBorder="1" applyAlignment="1">
      <alignment horizontal="center" vertical="center" wrapText="1"/>
    </xf>
    <xf numFmtId="44" fontId="6" fillId="0" borderId="0" xfId="2" applyFont="1"/>
    <xf numFmtId="0" fontId="4" fillId="0" borderId="14" xfId="0" applyFont="1" applyBorder="1" applyAlignment="1">
      <alignment horizontal="left"/>
    </xf>
    <xf numFmtId="0" fontId="4" fillId="0" borderId="6" xfId="0" applyFont="1" applyBorder="1" applyAlignment="1">
      <alignment horizontal="left"/>
    </xf>
    <xf numFmtId="0" fontId="4" fillId="0" borderId="0" xfId="0" applyFont="1" applyBorder="1" applyAlignment="1">
      <alignment horizontal="left"/>
    </xf>
    <xf numFmtId="0" fontId="4" fillId="0" borderId="7" xfId="0" applyFont="1" applyBorder="1" applyAlignment="1">
      <alignment horizontal="left"/>
    </xf>
    <xf numFmtId="15" fontId="4" fillId="0" borderId="14" xfId="0" applyNumberFormat="1" applyFont="1" applyBorder="1" applyAlignment="1">
      <alignment horizontal="left"/>
    </xf>
    <xf numFmtId="0" fontId="4" fillId="0" borderId="6" xfId="0" applyFont="1" applyBorder="1"/>
    <xf numFmtId="0" fontId="4" fillId="0" borderId="0" xfId="0" applyFont="1" applyBorder="1"/>
    <xf numFmtId="44" fontId="6" fillId="6" borderId="18" xfId="2" applyFont="1" applyFill="1" applyBorder="1"/>
    <xf numFmtId="44" fontId="6" fillId="6" borderId="24" xfId="2" applyFont="1" applyFill="1" applyBorder="1"/>
    <xf numFmtId="0" fontId="19" fillId="6" borderId="9" xfId="0" applyFont="1" applyFill="1" applyBorder="1" applyAlignment="1">
      <alignment horizontal="right"/>
    </xf>
    <xf numFmtId="44" fontId="6" fillId="0" borderId="1" xfId="2" applyFont="1" applyBorder="1" applyAlignment="1">
      <alignment horizontal="center" vertical="center" wrapText="1"/>
    </xf>
    <xf numFmtId="0" fontId="20" fillId="0" borderId="16" xfId="0" applyFont="1" applyBorder="1" applyAlignment="1">
      <alignment vertical="center" wrapText="1"/>
    </xf>
    <xf numFmtId="0" fontId="20" fillId="0" borderId="1" xfId="0" applyFont="1" applyBorder="1" applyAlignment="1">
      <alignment vertical="center" wrapText="1"/>
    </xf>
    <xf numFmtId="0" fontId="21" fillId="0" borderId="0" xfId="0" applyFont="1"/>
    <xf numFmtId="2" fontId="8" fillId="2" borderId="11" xfId="2" applyNumberFormat="1" applyFont="1" applyFill="1" applyBorder="1" applyAlignment="1">
      <alignment horizontal="center" vertical="center" wrapText="1"/>
    </xf>
    <xf numFmtId="2" fontId="6" fillId="10" borderId="1" xfId="2" applyNumberFormat="1" applyFont="1" applyFill="1" applyBorder="1" applyAlignment="1">
      <alignment horizontal="center" vertical="center" wrapText="1"/>
    </xf>
    <xf numFmtId="2" fontId="6" fillId="0" borderId="0" xfId="2" applyNumberFormat="1" applyFont="1"/>
    <xf numFmtId="49" fontId="17" fillId="0" borderId="9" xfId="0" applyNumberFormat="1" applyFont="1" applyBorder="1" applyAlignment="1">
      <alignment horizontal="left" vertical="top" wrapText="1"/>
    </xf>
    <xf numFmtId="0" fontId="8" fillId="6" borderId="11" xfId="0" applyFont="1" applyFill="1" applyBorder="1" applyAlignment="1">
      <alignment horizontal="center" vertical="center" wrapText="1"/>
    </xf>
    <xf numFmtId="0" fontId="22" fillId="0" borderId="16" xfId="0" applyFont="1" applyBorder="1" applyAlignment="1">
      <alignment vertical="center" wrapText="1"/>
    </xf>
    <xf numFmtId="0" fontId="6" fillId="12" borderId="0" xfId="0" applyFont="1" applyFill="1"/>
    <xf numFmtId="44" fontId="6" fillId="12" borderId="0" xfId="0" applyNumberFormat="1" applyFont="1" applyFill="1"/>
    <xf numFmtId="0" fontId="4" fillId="0" borderId="19" xfId="0" applyFont="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3" fillId="0" borderId="1" xfId="0" applyFont="1" applyBorder="1" applyAlignment="1"/>
    <xf numFmtId="0" fontId="3" fillId="0" borderId="1" xfId="0" applyFont="1" applyBorder="1" applyAlignment="1">
      <alignment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4" fillId="0" borderId="12" xfId="0" applyFont="1" applyBorder="1" applyAlignment="1">
      <alignment horizontal="left"/>
    </xf>
    <xf numFmtId="0" fontId="4" fillId="0" borderId="13" xfId="0" applyFont="1" applyBorder="1" applyAlignment="1">
      <alignment horizontal="left"/>
    </xf>
    <xf numFmtId="0" fontId="3" fillId="0" borderId="3" xfId="0" applyFont="1" applyBorder="1" applyAlignment="1">
      <alignment horizontal="center"/>
    </xf>
    <xf numFmtId="0" fontId="3" fillId="0" borderId="6" xfId="0" applyFont="1" applyBorder="1" applyAlignment="1">
      <alignment horizontal="center"/>
    </xf>
    <xf numFmtId="0" fontId="12" fillId="9" borderId="12"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2" fillId="9" borderId="14"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0" fillId="9" borderId="13" xfId="0"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6" xfId="0" applyFont="1" applyBorder="1" applyAlignment="1">
      <alignment horizontal="left" vertical="top" wrapText="1"/>
    </xf>
    <xf numFmtId="0" fontId="15" fillId="0" borderId="0"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 fillId="6" borderId="12"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7" fillId="3" borderId="12" xfId="0" applyFont="1" applyFill="1" applyBorder="1" applyAlignment="1">
      <alignment horizontal="center" vertical="center" wrapText="1"/>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4" fillId="7" borderId="10" xfId="0" applyFont="1" applyFill="1" applyBorder="1" applyAlignment="1">
      <alignment horizontal="center"/>
    </xf>
    <xf numFmtId="49" fontId="17" fillId="0" borderId="12" xfId="0" applyNumberFormat="1" applyFont="1" applyBorder="1" applyAlignment="1">
      <alignment horizontal="left" vertical="top" wrapText="1"/>
    </xf>
    <xf numFmtId="49" fontId="17" fillId="0" borderId="13" xfId="0" applyNumberFormat="1" applyFont="1" applyBorder="1" applyAlignment="1">
      <alignment horizontal="left" vertical="top" wrapText="1"/>
    </xf>
    <xf numFmtId="49" fontId="17" fillId="0" borderId="14" xfId="0" applyNumberFormat="1" applyFont="1" applyBorder="1" applyAlignment="1">
      <alignment horizontal="left" vertical="top" wrapText="1"/>
    </xf>
    <xf numFmtId="0" fontId="7" fillId="11" borderId="12" xfId="0" applyFont="1" applyFill="1" applyBorder="1" applyAlignment="1">
      <alignment horizontal="center"/>
    </xf>
    <xf numFmtId="0" fontId="7" fillId="11" borderId="13" xfId="0" applyFont="1" applyFill="1" applyBorder="1" applyAlignment="1">
      <alignment horizontal="center"/>
    </xf>
    <xf numFmtId="0" fontId="7" fillId="11" borderId="14" xfId="0" applyFont="1" applyFill="1" applyBorder="1" applyAlignment="1">
      <alignment horizontal="center"/>
    </xf>
    <xf numFmtId="0" fontId="19" fillId="6" borderId="15" xfId="0" applyFont="1" applyFill="1" applyBorder="1" applyAlignment="1">
      <alignment horizontal="right"/>
    </xf>
    <xf numFmtId="0" fontId="19" fillId="6" borderId="22" xfId="0" applyFont="1" applyFill="1" applyBorder="1" applyAlignment="1">
      <alignment horizontal="right"/>
    </xf>
    <xf numFmtId="0" fontId="19" fillId="6" borderId="23" xfId="0" applyFont="1" applyFill="1" applyBorder="1" applyAlignment="1">
      <alignment horizontal="right"/>
    </xf>
    <xf numFmtId="0" fontId="19" fillId="6" borderId="13" xfId="0" applyFont="1" applyFill="1" applyBorder="1" applyAlignment="1">
      <alignment horizontal="right"/>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95250</xdr:rowOff>
    </xdr:from>
    <xdr:to>
      <xdr:col>0</xdr:col>
      <xdr:colOff>1383030</xdr:colOff>
      <xdr:row>1</xdr:row>
      <xdr:rowOff>325755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95250"/>
          <a:ext cx="1240155" cy="4876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6"/>
  <sheetViews>
    <sheetView topLeftCell="A6" zoomScaleNormal="100" workbookViewId="0">
      <selection activeCell="A6" sqref="A6:D6"/>
    </sheetView>
  </sheetViews>
  <sheetFormatPr defaultColWidth="9.08984375" defaultRowHeight="15.5" x14ac:dyDescent="0.35"/>
  <cols>
    <col min="1" max="1" width="22.54296875" style="2" customWidth="1"/>
    <col min="2" max="2" width="12.453125" style="2" customWidth="1"/>
    <col min="3" max="3" width="9.08984375" style="2"/>
    <col min="4" max="4" width="50.453125" style="2" customWidth="1"/>
    <col min="5" max="5" width="20.54296875" style="2" customWidth="1"/>
    <col min="6" max="16384" width="9.08984375" style="2"/>
  </cols>
  <sheetData>
    <row r="1" spans="1:6" ht="20.25" customHeight="1" thickBot="1" x14ac:dyDescent="0.4">
      <c r="A1" s="60"/>
      <c r="B1" s="62" t="s">
        <v>0</v>
      </c>
      <c r="C1" s="63"/>
      <c r="D1" s="63"/>
      <c r="E1" s="64"/>
      <c r="F1" s="13"/>
    </row>
    <row r="2" spans="1:6" ht="36.75" customHeight="1" thickBot="1" x14ac:dyDescent="0.4">
      <c r="A2" s="61"/>
      <c r="B2" s="55"/>
      <c r="C2" s="56"/>
      <c r="D2" s="56"/>
      <c r="E2" s="57"/>
      <c r="F2" s="13"/>
    </row>
    <row r="3" spans="1:6" ht="27.75" customHeight="1" thickBot="1" x14ac:dyDescent="0.4">
      <c r="A3" s="9"/>
      <c r="B3" s="13"/>
      <c r="C3" s="13"/>
      <c r="D3" s="13"/>
      <c r="E3" s="13"/>
      <c r="F3" s="13"/>
    </row>
    <row r="4" spans="1:6" s="10" customFormat="1" ht="18.5" thickBot="1" x14ac:dyDescent="0.45">
      <c r="A4" s="58" t="s">
        <v>1</v>
      </c>
      <c r="B4" s="59"/>
      <c r="C4" s="59"/>
      <c r="D4" s="59"/>
      <c r="E4" s="25"/>
    </row>
    <row r="5" spans="1:6" s="10" customFormat="1" ht="0.65" customHeight="1" thickBot="1" x14ac:dyDescent="0.45">
      <c r="A5" s="26"/>
      <c r="B5" s="27"/>
      <c r="C5" s="27"/>
      <c r="D5" s="27"/>
      <c r="E5" s="28"/>
      <c r="F5" s="11"/>
    </row>
    <row r="6" spans="1:6" s="10" customFormat="1" ht="18.5" thickBot="1" x14ac:dyDescent="0.45">
      <c r="A6" s="58" t="s">
        <v>2</v>
      </c>
      <c r="B6" s="59"/>
      <c r="C6" s="59"/>
      <c r="D6" s="59"/>
      <c r="E6" s="29"/>
    </row>
    <row r="7" spans="1:6" s="10" customFormat="1" ht="1.5" customHeight="1" x14ac:dyDescent="0.4">
      <c r="A7" s="30"/>
      <c r="B7" s="31"/>
      <c r="C7" s="31"/>
      <c r="D7" s="31"/>
      <c r="E7" s="28"/>
    </row>
    <row r="8" spans="1:6" ht="17.5" x14ac:dyDescent="0.35">
      <c r="A8" s="47" t="s">
        <v>3</v>
      </c>
      <c r="B8" s="48"/>
      <c r="C8" s="48"/>
      <c r="D8" s="48"/>
      <c r="E8" s="49"/>
      <c r="F8" s="13"/>
    </row>
    <row r="12" spans="1:6" ht="16" thickBot="1" x14ac:dyDescent="0.4">
      <c r="A12" s="13"/>
      <c r="B12" s="13"/>
      <c r="C12" s="13"/>
      <c r="D12" s="13"/>
      <c r="E12" s="13"/>
      <c r="F12" s="13"/>
    </row>
    <row r="13" spans="1:6" ht="17.5" x14ac:dyDescent="0.35">
      <c r="A13" s="50" t="s">
        <v>4</v>
      </c>
      <c r="B13" s="51"/>
      <c r="C13" s="51"/>
      <c r="D13" s="51"/>
      <c r="E13" s="52"/>
      <c r="F13" s="13"/>
    </row>
    <row r="14" spans="1:6" x14ac:dyDescent="0.35">
      <c r="A14" s="53"/>
      <c r="B14" s="53"/>
      <c r="C14" s="53"/>
      <c r="D14" s="53"/>
      <c r="E14" s="53"/>
      <c r="F14" s="13"/>
    </row>
    <row r="15" spans="1:6" x14ac:dyDescent="0.35">
      <c r="A15" s="54"/>
      <c r="B15" s="54"/>
      <c r="C15" s="54"/>
      <c r="D15" s="54"/>
      <c r="E15" s="54"/>
      <c r="F15" s="13"/>
    </row>
    <row r="16" spans="1:6" x14ac:dyDescent="0.35">
      <c r="A16" s="54"/>
      <c r="B16" s="54"/>
      <c r="C16" s="54"/>
      <c r="D16" s="54"/>
      <c r="E16" s="54"/>
      <c r="F16" s="13"/>
    </row>
  </sheetData>
  <mergeCells count="10">
    <mergeCell ref="B2:E2"/>
    <mergeCell ref="A4:D4"/>
    <mergeCell ref="A6:D6"/>
    <mergeCell ref="A1:A2"/>
    <mergeCell ref="B1:E1"/>
    <mergeCell ref="A8:E8"/>
    <mergeCell ref="A13:E13"/>
    <mergeCell ref="A14:E14"/>
    <mergeCell ref="A15:E15"/>
    <mergeCell ref="A16:E16"/>
  </mergeCells>
  <pageMargins left="0.7" right="0.7" top="0.75" bottom="0.75" header="0.3" footer="0.3"/>
  <pageSetup scale="78" orientation="portrait" r:id="rId1"/>
  <headerFooter>
    <oddFooter>&amp;C&amp;P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5"/>
  <sheetViews>
    <sheetView view="pageBreakPreview" topLeftCell="A8" zoomScale="90" zoomScaleNormal="60" zoomScaleSheetLayoutView="90" workbookViewId="0">
      <selection activeCell="A18" sqref="A18"/>
    </sheetView>
  </sheetViews>
  <sheetFormatPr defaultColWidth="9.08984375" defaultRowHeight="15.5" x14ac:dyDescent="0.35"/>
  <cols>
    <col min="1" max="1" width="38.90625" style="14" customWidth="1"/>
    <col min="2" max="2" width="23.54296875" style="7" customWidth="1"/>
    <col min="3" max="3" width="83.54296875" style="1" customWidth="1"/>
    <col min="4" max="16384" width="9.08984375" style="1"/>
  </cols>
  <sheetData>
    <row r="1" spans="1:3" ht="42.75" customHeight="1" thickBot="1" x14ac:dyDescent="0.4">
      <c r="A1" s="65" t="s">
        <v>5</v>
      </c>
      <c r="B1" s="66"/>
      <c r="C1" s="66"/>
    </row>
    <row r="2" spans="1:3" ht="48" customHeight="1" thickBot="1" x14ac:dyDescent="0.4">
      <c r="A2" s="75" t="s">
        <v>6</v>
      </c>
      <c r="B2" s="76"/>
      <c r="C2" s="76"/>
    </row>
    <row r="3" spans="1:3" x14ac:dyDescent="0.35">
      <c r="A3" s="69" t="s">
        <v>7</v>
      </c>
      <c r="B3" s="70"/>
      <c r="C3" s="70"/>
    </row>
    <row r="4" spans="1:3" x14ac:dyDescent="0.35">
      <c r="A4" s="71"/>
      <c r="B4" s="72"/>
      <c r="C4" s="72"/>
    </row>
    <row r="5" spans="1:3" ht="27" customHeight="1" thickBot="1" x14ac:dyDescent="0.4">
      <c r="A5" s="73"/>
      <c r="B5" s="74"/>
      <c r="C5" s="74"/>
    </row>
    <row r="6" spans="1:3" ht="10.4" customHeight="1" thickBot="1" x14ac:dyDescent="0.4"/>
    <row r="7" spans="1:3" ht="16" thickBot="1" x14ac:dyDescent="0.4">
      <c r="A7" s="67" t="s">
        <v>8</v>
      </c>
      <c r="B7" s="68"/>
      <c r="C7" s="68"/>
    </row>
    <row r="8" spans="1:3" ht="52.5" customHeight="1" thickBot="1" x14ac:dyDescent="0.4">
      <c r="A8" s="3" t="s">
        <v>9</v>
      </c>
      <c r="B8" s="3" t="s">
        <v>10</v>
      </c>
      <c r="C8" s="3" t="s">
        <v>11</v>
      </c>
    </row>
    <row r="9" spans="1:3" x14ac:dyDescent="0.35">
      <c r="A9" s="36"/>
      <c r="B9" s="16"/>
      <c r="C9" s="17"/>
    </row>
    <row r="10" spans="1:3" x14ac:dyDescent="0.35">
      <c r="A10" s="36"/>
      <c r="B10" s="8"/>
      <c r="C10" s="12"/>
    </row>
    <row r="11" spans="1:3" x14ac:dyDescent="0.35">
      <c r="A11" s="36"/>
      <c r="B11" s="8"/>
      <c r="C11" s="12"/>
    </row>
    <row r="12" spans="1:3" x14ac:dyDescent="0.35">
      <c r="A12" s="37"/>
      <c r="B12" s="8"/>
      <c r="C12" s="12"/>
    </row>
    <row r="13" spans="1:3" x14ac:dyDescent="0.35">
      <c r="A13" s="37"/>
      <c r="B13" s="8"/>
      <c r="C13" s="12"/>
    </row>
    <row r="14" spans="1:3" x14ac:dyDescent="0.35">
      <c r="A14" s="38"/>
      <c r="B14" s="8"/>
      <c r="C14" s="12"/>
    </row>
    <row r="15" spans="1:3" x14ac:dyDescent="0.35">
      <c r="A15" s="37"/>
      <c r="B15" s="8"/>
      <c r="C15" s="12"/>
    </row>
    <row r="16" spans="1:3" x14ac:dyDescent="0.35">
      <c r="A16" s="1"/>
      <c r="B16" s="1"/>
    </row>
    <row r="17" s="1" customFormat="1" x14ac:dyDescent="0.35"/>
    <row r="18" s="1" customFormat="1" x14ac:dyDescent="0.35"/>
    <row r="19" s="1" customFormat="1" x14ac:dyDescent="0.35"/>
    <row r="20" s="1" customFormat="1" x14ac:dyDescent="0.35"/>
    <row r="21" s="1" customFormat="1" x14ac:dyDescent="0.35"/>
    <row r="22" s="1" customFormat="1" x14ac:dyDescent="0.35"/>
    <row r="23" s="1" customFormat="1" x14ac:dyDescent="0.35"/>
    <row r="24" s="1" customFormat="1" x14ac:dyDescent="0.35"/>
    <row r="25" s="1" customFormat="1" x14ac:dyDescent="0.35"/>
  </sheetData>
  <mergeCells count="4">
    <mergeCell ref="A1:C1"/>
    <mergeCell ref="A7:C7"/>
    <mergeCell ref="A3:C5"/>
    <mergeCell ref="A2:C2"/>
  </mergeCells>
  <pageMargins left="0.7" right="0.7" top="0.75" bottom="0.75" header="0.3" footer="0.3"/>
  <pageSetup scale="62" fitToHeight="0" orientation="portrait" r:id="rId1"/>
  <headerFooter>
    <oddFooter>&amp;C&amp;P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M53"/>
  <sheetViews>
    <sheetView tabSelected="1" topLeftCell="A7" zoomScaleNormal="100" zoomScaleSheetLayoutView="70" workbookViewId="0">
      <selection activeCell="A8" sqref="A8:H8"/>
    </sheetView>
  </sheetViews>
  <sheetFormatPr defaultColWidth="9.08984375" defaultRowHeight="15" x14ac:dyDescent="0.3"/>
  <cols>
    <col min="1" max="1" width="42" style="4" customWidth="1"/>
    <col min="2" max="2" width="24.36328125" style="4" customWidth="1"/>
    <col min="3" max="3" width="27" style="4" customWidth="1"/>
    <col min="4" max="4" width="11.36328125" style="21" customWidth="1"/>
    <col min="5" max="5" width="18" style="24" customWidth="1"/>
    <col min="6" max="6" width="18" style="41" customWidth="1"/>
    <col min="7" max="7" width="16.08984375" style="4" customWidth="1"/>
    <col min="8" max="8" width="35" style="4" customWidth="1"/>
    <col min="9" max="9" width="9.08984375" style="4"/>
    <col min="10" max="10" width="7.54296875" style="4" customWidth="1"/>
    <col min="11" max="11" width="9.08984375" style="4"/>
    <col min="12" max="12" width="20.54296875" style="4" customWidth="1"/>
    <col min="13" max="13" width="20.6328125" style="4" customWidth="1"/>
    <col min="14" max="16384" width="9.08984375" style="4"/>
  </cols>
  <sheetData>
    <row r="2" spans="1:13" x14ac:dyDescent="0.3">
      <c r="B2" s="45" t="s">
        <v>12</v>
      </c>
      <c r="C2" s="46" t="e">
        <f>M6</f>
        <v>#REF!</v>
      </c>
    </row>
    <row r="4" spans="1:13" ht="27.75" customHeight="1" thickBot="1" x14ac:dyDescent="0.35">
      <c r="A4" s="77" t="s">
        <v>13</v>
      </c>
      <c r="B4" s="78"/>
      <c r="C4" s="78"/>
      <c r="D4" s="78"/>
      <c r="E4" s="78"/>
      <c r="F4" s="78"/>
      <c r="G4" s="78"/>
      <c r="H4" s="79"/>
    </row>
    <row r="5" spans="1:13" ht="22.5" customHeight="1" thickBot="1" x14ac:dyDescent="0.4">
      <c r="A5" s="83" t="s">
        <v>14</v>
      </c>
      <c r="B5" s="84"/>
      <c r="C5" s="84"/>
      <c r="D5" s="84"/>
      <c r="E5" s="84"/>
      <c r="F5" s="84"/>
      <c r="G5" s="84"/>
      <c r="H5" s="85"/>
    </row>
    <row r="6" spans="1:13" ht="87.65" customHeight="1" thickBot="1" x14ac:dyDescent="0.35">
      <c r="A6" s="86" t="s">
        <v>39</v>
      </c>
      <c r="B6" s="87"/>
      <c r="C6" s="87"/>
      <c r="D6" s="87"/>
      <c r="E6" s="87"/>
      <c r="F6" s="87"/>
      <c r="G6" s="87"/>
      <c r="H6" s="88"/>
      <c r="L6" s="45" t="s">
        <v>12</v>
      </c>
      <c r="M6" s="46" t="e">
        <f>H17+H26+H35+H44+#REF!</f>
        <v>#REF!</v>
      </c>
    </row>
    <row r="7" spans="1:13" ht="24" customHeight="1" thickBot="1" x14ac:dyDescent="0.35">
      <c r="A7" s="42"/>
      <c r="B7" s="42"/>
      <c r="C7" s="42"/>
      <c r="D7" s="42"/>
      <c r="E7" s="42"/>
      <c r="F7" s="42"/>
      <c r="G7" s="42"/>
      <c r="H7" s="42"/>
    </row>
    <row r="8" spans="1:13" ht="41.25" customHeight="1" x14ac:dyDescent="0.3">
      <c r="A8" s="80" t="s">
        <v>44</v>
      </c>
      <c r="B8" s="81"/>
      <c r="C8" s="81"/>
      <c r="D8" s="81"/>
      <c r="E8" s="81"/>
      <c r="F8" s="81"/>
      <c r="G8" s="81"/>
      <c r="H8" s="82"/>
    </row>
    <row r="9" spans="1:13" ht="39.75" customHeight="1" thickBot="1" x14ac:dyDescent="0.35">
      <c r="A9" s="89" t="s">
        <v>43</v>
      </c>
      <c r="B9" s="90"/>
      <c r="C9" s="90"/>
      <c r="D9" s="90"/>
      <c r="E9" s="90"/>
      <c r="F9" s="90"/>
      <c r="G9" s="90"/>
      <c r="H9" s="91"/>
    </row>
    <row r="10" spans="1:13" ht="30" x14ac:dyDescent="0.3">
      <c r="A10" s="6" t="s">
        <v>15</v>
      </c>
      <c r="B10" s="6" t="s">
        <v>16</v>
      </c>
      <c r="C10" s="6" t="s">
        <v>17</v>
      </c>
      <c r="D10" s="19" t="s">
        <v>18</v>
      </c>
      <c r="E10" s="22" t="s">
        <v>19</v>
      </c>
      <c r="F10" s="39" t="s">
        <v>20</v>
      </c>
      <c r="G10" s="6" t="s">
        <v>21</v>
      </c>
      <c r="H10" s="43" t="s">
        <v>22</v>
      </c>
    </row>
    <row r="11" spans="1:13" x14ac:dyDescent="0.3">
      <c r="A11" s="44" t="s">
        <v>23</v>
      </c>
      <c r="B11" s="5"/>
      <c r="C11" s="35"/>
      <c r="D11" s="20"/>
      <c r="E11" s="23"/>
      <c r="F11" s="40">
        <v>1</v>
      </c>
      <c r="G11" s="18">
        <f>1920*1</f>
        <v>1920</v>
      </c>
      <c r="H11" s="15"/>
    </row>
    <row r="12" spans="1:13" x14ac:dyDescent="0.3">
      <c r="A12" s="44" t="s">
        <v>24</v>
      </c>
      <c r="B12" s="5"/>
      <c r="C12" s="35"/>
      <c r="D12" s="20"/>
      <c r="E12" s="23"/>
      <c r="F12" s="40">
        <v>6</v>
      </c>
      <c r="G12" s="18">
        <f>1920*6</f>
        <v>11520</v>
      </c>
      <c r="H12" s="15"/>
    </row>
    <row r="13" spans="1:13" x14ac:dyDescent="0.3">
      <c r="A13" s="44" t="s">
        <v>25</v>
      </c>
      <c r="B13" s="5"/>
      <c r="C13" s="35"/>
      <c r="D13" s="20"/>
      <c r="E13" s="23"/>
      <c r="F13" s="40">
        <v>2</v>
      </c>
      <c r="G13" s="18">
        <f>1920*2</f>
        <v>3840</v>
      </c>
      <c r="H13" s="15"/>
    </row>
    <row r="14" spans="1:13" x14ac:dyDescent="0.3">
      <c r="A14" s="37"/>
      <c r="B14" s="5"/>
      <c r="C14" s="35"/>
      <c r="D14" s="20"/>
      <c r="E14" s="23"/>
      <c r="F14" s="40">
        <v>0</v>
      </c>
      <c r="G14" s="18"/>
      <c r="H14" s="15"/>
    </row>
    <row r="15" spans="1:13" ht="15.65" customHeight="1" thickBot="1" x14ac:dyDescent="0.4">
      <c r="A15" s="92" t="s">
        <v>26</v>
      </c>
      <c r="B15" s="92"/>
      <c r="C15" s="92"/>
      <c r="D15" s="92"/>
      <c r="E15" s="93"/>
      <c r="F15" s="93"/>
      <c r="G15" s="94"/>
      <c r="H15" s="32">
        <f>H11+H12+H13+H14</f>
        <v>0</v>
      </c>
    </row>
    <row r="16" spans="1:13" ht="15.65" customHeight="1" thickBot="1" x14ac:dyDescent="0.4">
      <c r="A16" s="34"/>
      <c r="B16" s="34"/>
      <c r="C16" s="34"/>
      <c r="D16" s="95" t="s">
        <v>27</v>
      </c>
      <c r="E16" s="95"/>
      <c r="F16" s="95"/>
      <c r="G16" s="95"/>
      <c r="H16" s="33"/>
    </row>
    <row r="17" spans="1:8" ht="15.5" x14ac:dyDescent="0.35">
      <c r="A17" s="34"/>
      <c r="B17" s="34"/>
      <c r="C17" s="34"/>
      <c r="D17" s="95" t="s">
        <v>28</v>
      </c>
      <c r="E17" s="95"/>
      <c r="F17" s="95"/>
      <c r="G17" s="95"/>
      <c r="H17" s="33">
        <f>H16+H15</f>
        <v>0</v>
      </c>
    </row>
    <row r="18" spans="1:8" ht="39.75" customHeight="1" x14ac:dyDescent="0.3">
      <c r="A18" s="89" t="s">
        <v>42</v>
      </c>
      <c r="B18" s="90"/>
      <c r="C18" s="90"/>
      <c r="D18" s="90"/>
      <c r="E18" s="90"/>
      <c r="F18" s="90"/>
      <c r="G18" s="90"/>
      <c r="H18" s="91"/>
    </row>
    <row r="19" spans="1:8" ht="30" x14ac:dyDescent="0.3">
      <c r="A19" s="6" t="s">
        <v>15</v>
      </c>
      <c r="B19" s="6" t="s">
        <v>16</v>
      </c>
      <c r="C19" s="6" t="s">
        <v>17</v>
      </c>
      <c r="D19" s="19" t="s">
        <v>18</v>
      </c>
      <c r="E19" s="22" t="s">
        <v>19</v>
      </c>
      <c r="F19" s="39" t="s">
        <v>20</v>
      </c>
      <c r="G19" s="6" t="s">
        <v>21</v>
      </c>
      <c r="H19" s="43" t="s">
        <v>22</v>
      </c>
    </row>
    <row r="20" spans="1:8" x14ac:dyDescent="0.3">
      <c r="A20" s="44" t="s">
        <v>23</v>
      </c>
      <c r="B20" s="5"/>
      <c r="C20" s="35"/>
      <c r="D20" s="20"/>
      <c r="E20" s="23"/>
      <c r="F20" s="40">
        <v>1</v>
      </c>
      <c r="G20" s="18">
        <f>1920*1</f>
        <v>1920</v>
      </c>
      <c r="H20" s="15"/>
    </row>
    <row r="21" spans="1:8" x14ac:dyDescent="0.3">
      <c r="A21" s="44" t="s">
        <v>29</v>
      </c>
      <c r="B21" s="5"/>
      <c r="C21" s="35"/>
      <c r="D21" s="20"/>
      <c r="E21" s="23"/>
      <c r="F21" s="40">
        <v>12</v>
      </c>
      <c r="G21" s="18">
        <f>1920*12</f>
        <v>23040</v>
      </c>
      <c r="H21" s="15"/>
    </row>
    <row r="22" spans="1:8" x14ac:dyDescent="0.3">
      <c r="A22" s="44" t="s">
        <v>25</v>
      </c>
      <c r="B22" s="5"/>
      <c r="C22" s="35"/>
      <c r="D22" s="20"/>
      <c r="E22" s="23"/>
      <c r="F22" s="40">
        <v>2</v>
      </c>
      <c r="G22" s="18">
        <f>1920*2</f>
        <v>3840</v>
      </c>
      <c r="H22" s="15"/>
    </row>
    <row r="23" spans="1:8" x14ac:dyDescent="0.3">
      <c r="A23" s="37"/>
      <c r="B23" s="5"/>
      <c r="C23" s="35"/>
      <c r="D23" s="20"/>
      <c r="E23" s="23"/>
      <c r="F23" s="40">
        <v>0</v>
      </c>
      <c r="G23" s="18"/>
      <c r="H23" s="15"/>
    </row>
    <row r="24" spans="1:8" ht="15.65" customHeight="1" x14ac:dyDescent="0.35">
      <c r="A24" s="92" t="s">
        <v>30</v>
      </c>
      <c r="B24" s="92"/>
      <c r="C24" s="92"/>
      <c r="D24" s="92"/>
      <c r="E24" s="93"/>
      <c r="F24" s="93"/>
      <c r="G24" s="94"/>
      <c r="H24" s="32">
        <f>H20+H21+H22</f>
        <v>0</v>
      </c>
    </row>
    <row r="25" spans="1:8" ht="15.65" customHeight="1" x14ac:dyDescent="0.35">
      <c r="A25" s="34"/>
      <c r="B25" s="34"/>
      <c r="C25" s="34"/>
      <c r="D25" s="95" t="s">
        <v>27</v>
      </c>
      <c r="E25" s="95"/>
      <c r="F25" s="95"/>
      <c r="G25" s="95"/>
      <c r="H25" s="33"/>
    </row>
    <row r="26" spans="1:8" ht="15.5" x14ac:dyDescent="0.35">
      <c r="A26" s="34"/>
      <c r="B26" s="34"/>
      <c r="C26" s="34"/>
      <c r="D26" s="95" t="s">
        <v>31</v>
      </c>
      <c r="E26" s="95"/>
      <c r="F26" s="95"/>
      <c r="G26" s="95"/>
      <c r="H26" s="33">
        <f>H24+H25</f>
        <v>0</v>
      </c>
    </row>
    <row r="27" spans="1:8" ht="39.75" customHeight="1" x14ac:dyDescent="0.3">
      <c r="A27" s="89" t="s">
        <v>41</v>
      </c>
      <c r="B27" s="90"/>
      <c r="C27" s="90"/>
      <c r="D27" s="90"/>
      <c r="E27" s="90"/>
      <c r="F27" s="90"/>
      <c r="G27" s="90"/>
      <c r="H27" s="91"/>
    </row>
    <row r="28" spans="1:8" ht="30" x14ac:dyDescent="0.3">
      <c r="A28" s="6" t="s">
        <v>15</v>
      </c>
      <c r="B28" s="6" t="s">
        <v>16</v>
      </c>
      <c r="C28" s="6" t="s">
        <v>17</v>
      </c>
      <c r="D28" s="19" t="s">
        <v>18</v>
      </c>
      <c r="E28" s="22" t="s">
        <v>19</v>
      </c>
      <c r="F28" s="39" t="s">
        <v>20</v>
      </c>
      <c r="G28" s="6" t="s">
        <v>21</v>
      </c>
      <c r="H28" s="43" t="s">
        <v>22</v>
      </c>
    </row>
    <row r="29" spans="1:8" x14ac:dyDescent="0.3">
      <c r="A29" s="44" t="s">
        <v>23</v>
      </c>
      <c r="B29" s="5"/>
      <c r="C29" s="35"/>
      <c r="D29" s="20"/>
      <c r="E29" s="23"/>
      <c r="F29" s="40">
        <v>1</v>
      </c>
      <c r="G29" s="18">
        <f>1920*1</f>
        <v>1920</v>
      </c>
      <c r="H29" s="15"/>
    </row>
    <row r="30" spans="1:8" x14ac:dyDescent="0.3">
      <c r="A30" s="44" t="s">
        <v>29</v>
      </c>
      <c r="B30" s="5"/>
      <c r="C30" s="35"/>
      <c r="D30" s="20"/>
      <c r="E30" s="23"/>
      <c r="F30" s="40">
        <v>12</v>
      </c>
      <c r="G30" s="18">
        <f>1920*12</f>
        <v>23040</v>
      </c>
      <c r="H30" s="15"/>
    </row>
    <row r="31" spans="1:8" x14ac:dyDescent="0.3">
      <c r="A31" s="44" t="s">
        <v>25</v>
      </c>
      <c r="B31" s="5"/>
      <c r="C31" s="35"/>
      <c r="D31" s="20"/>
      <c r="E31" s="23"/>
      <c r="F31" s="40">
        <v>2</v>
      </c>
      <c r="G31" s="18">
        <f>1920*2</f>
        <v>3840</v>
      </c>
      <c r="H31" s="15"/>
    </row>
    <row r="32" spans="1:8" x14ac:dyDescent="0.3">
      <c r="A32" s="37"/>
      <c r="B32" s="5"/>
      <c r="C32" s="35"/>
      <c r="D32" s="20"/>
      <c r="E32" s="23"/>
      <c r="F32" s="40">
        <v>0</v>
      </c>
      <c r="G32" s="18"/>
      <c r="H32" s="15"/>
    </row>
    <row r="33" spans="1:8" ht="15.65" customHeight="1" x14ac:dyDescent="0.35">
      <c r="A33" s="92" t="s">
        <v>32</v>
      </c>
      <c r="B33" s="92"/>
      <c r="C33" s="92"/>
      <c r="D33" s="92"/>
      <c r="E33" s="93"/>
      <c r="F33" s="93"/>
      <c r="G33" s="94"/>
      <c r="H33" s="32">
        <f>H29+H30+H31</f>
        <v>0</v>
      </c>
    </row>
    <row r="34" spans="1:8" ht="15.65" customHeight="1" x14ac:dyDescent="0.35">
      <c r="A34" s="34"/>
      <c r="B34" s="34"/>
      <c r="C34" s="34"/>
      <c r="D34" s="95" t="s">
        <v>27</v>
      </c>
      <c r="E34" s="95"/>
      <c r="F34" s="95"/>
      <c r="G34" s="95"/>
      <c r="H34" s="33"/>
    </row>
    <row r="35" spans="1:8" ht="15.5" x14ac:dyDescent="0.35">
      <c r="A35" s="34"/>
      <c r="B35" s="34"/>
      <c r="C35" s="34"/>
      <c r="D35" s="95" t="s">
        <v>33</v>
      </c>
      <c r="E35" s="95"/>
      <c r="F35" s="95"/>
      <c r="G35" s="95"/>
      <c r="H35" s="33">
        <f>H33+H34</f>
        <v>0</v>
      </c>
    </row>
    <row r="36" spans="1:8" ht="39.75" customHeight="1" x14ac:dyDescent="0.3">
      <c r="A36" s="89" t="s">
        <v>40</v>
      </c>
      <c r="B36" s="90"/>
      <c r="C36" s="90"/>
      <c r="D36" s="90"/>
      <c r="E36" s="90"/>
      <c r="F36" s="90"/>
      <c r="G36" s="90"/>
      <c r="H36" s="91"/>
    </row>
    <row r="37" spans="1:8" ht="30" x14ac:dyDescent="0.3">
      <c r="A37" s="6" t="s">
        <v>15</v>
      </c>
      <c r="B37" s="6" t="s">
        <v>16</v>
      </c>
      <c r="C37" s="6" t="s">
        <v>17</v>
      </c>
      <c r="D37" s="19" t="s">
        <v>18</v>
      </c>
      <c r="E37" s="22" t="s">
        <v>19</v>
      </c>
      <c r="F37" s="39" t="s">
        <v>20</v>
      </c>
      <c r="G37" s="6" t="s">
        <v>21</v>
      </c>
      <c r="H37" s="43" t="s">
        <v>22</v>
      </c>
    </row>
    <row r="38" spans="1:8" x14ac:dyDescent="0.3">
      <c r="A38" s="44" t="s">
        <v>23</v>
      </c>
      <c r="B38" s="5"/>
      <c r="C38" s="35"/>
      <c r="D38" s="20"/>
      <c r="E38" s="23"/>
      <c r="F38" s="40">
        <v>1</v>
      </c>
      <c r="G38" s="18">
        <f>1920/2</f>
        <v>960</v>
      </c>
      <c r="H38" s="15"/>
    </row>
    <row r="39" spans="1:8" x14ac:dyDescent="0.3">
      <c r="A39" s="44" t="s">
        <v>29</v>
      </c>
      <c r="B39" s="5"/>
      <c r="C39" s="35"/>
      <c r="D39" s="20"/>
      <c r="E39" s="23"/>
      <c r="F39" s="40">
        <v>12</v>
      </c>
      <c r="G39" s="18">
        <f>1920*12/2</f>
        <v>11520</v>
      </c>
      <c r="H39" s="15"/>
    </row>
    <row r="40" spans="1:8" x14ac:dyDescent="0.3">
      <c r="A40" s="44" t="s">
        <v>25</v>
      </c>
      <c r="B40" s="5"/>
      <c r="C40" s="35"/>
      <c r="D40" s="20"/>
      <c r="E40" s="23"/>
      <c r="F40" s="40">
        <v>2</v>
      </c>
      <c r="G40" s="18">
        <f>1920*2/2</f>
        <v>1920</v>
      </c>
      <c r="H40" s="15"/>
    </row>
    <row r="41" spans="1:8" x14ac:dyDescent="0.3">
      <c r="A41" s="37"/>
      <c r="B41" s="5"/>
      <c r="C41" s="35"/>
      <c r="D41" s="20"/>
      <c r="E41" s="23"/>
      <c r="F41" s="40">
        <v>0</v>
      </c>
      <c r="G41" s="18"/>
      <c r="H41" s="15"/>
    </row>
    <row r="42" spans="1:8" ht="15.65" customHeight="1" x14ac:dyDescent="0.35">
      <c r="A42" s="92" t="s">
        <v>34</v>
      </c>
      <c r="B42" s="92"/>
      <c r="C42" s="92"/>
      <c r="D42" s="92"/>
      <c r="E42" s="93"/>
      <c r="F42" s="93"/>
      <c r="G42" s="94"/>
      <c r="H42" s="32">
        <f>H38+H39+H40</f>
        <v>0</v>
      </c>
    </row>
    <row r="43" spans="1:8" ht="15.65" customHeight="1" x14ac:dyDescent="0.35">
      <c r="A43" s="34"/>
      <c r="B43" s="34"/>
      <c r="C43" s="34"/>
      <c r="D43" s="95" t="s">
        <v>27</v>
      </c>
      <c r="E43" s="95"/>
      <c r="F43" s="95"/>
      <c r="G43" s="95"/>
      <c r="H43" s="33"/>
    </row>
    <row r="44" spans="1:8" ht="15.5" x14ac:dyDescent="0.35">
      <c r="A44" s="34"/>
      <c r="B44" s="34"/>
      <c r="C44" s="34"/>
      <c r="D44" s="95" t="s">
        <v>35</v>
      </c>
      <c r="E44" s="95"/>
      <c r="F44" s="95"/>
      <c r="G44" s="95"/>
      <c r="H44" s="33">
        <f>H42+H43</f>
        <v>0</v>
      </c>
    </row>
    <row r="45" spans="1:8" ht="39.75" customHeight="1" x14ac:dyDescent="0.3">
      <c r="A45" s="89" t="s">
        <v>36</v>
      </c>
      <c r="B45" s="90"/>
      <c r="C45" s="90"/>
      <c r="D45" s="90"/>
      <c r="E45" s="90"/>
      <c r="F45" s="90"/>
      <c r="G45" s="90"/>
      <c r="H45" s="91"/>
    </row>
    <row r="46" spans="1:8" ht="30" x14ac:dyDescent="0.3">
      <c r="A46" s="6" t="s">
        <v>15</v>
      </c>
      <c r="B46" s="6" t="s">
        <v>16</v>
      </c>
      <c r="C46" s="6" t="s">
        <v>17</v>
      </c>
      <c r="D46" s="19" t="s">
        <v>18</v>
      </c>
      <c r="E46" s="22" t="s">
        <v>19</v>
      </c>
      <c r="F46" s="39" t="s">
        <v>20</v>
      </c>
      <c r="G46" s="6" t="s">
        <v>21</v>
      </c>
      <c r="H46" s="43" t="s">
        <v>22</v>
      </c>
    </row>
    <row r="47" spans="1:8" x14ac:dyDescent="0.3">
      <c r="A47" s="44" t="s">
        <v>23</v>
      </c>
      <c r="B47" s="5"/>
      <c r="C47" s="35"/>
      <c r="D47" s="20"/>
      <c r="E47" s="23"/>
      <c r="F47" s="40">
        <v>1</v>
      </c>
      <c r="G47" s="18">
        <f>G11+G20+G29+G38</f>
        <v>6720</v>
      </c>
      <c r="H47" s="15"/>
    </row>
    <row r="48" spans="1:8" x14ac:dyDescent="0.3">
      <c r="A48" s="44" t="s">
        <v>29</v>
      </c>
      <c r="B48" s="5"/>
      <c r="C48" s="35"/>
      <c r="D48" s="20"/>
      <c r="E48" s="23"/>
      <c r="F48" s="40">
        <v>12</v>
      </c>
      <c r="G48" s="18">
        <f>G21+G12+G39+G30</f>
        <v>69120</v>
      </c>
      <c r="H48" s="15"/>
    </row>
    <row r="49" spans="1:8" x14ac:dyDescent="0.3">
      <c r="A49" s="44" t="s">
        <v>25</v>
      </c>
      <c r="B49" s="5"/>
      <c r="C49" s="35"/>
      <c r="D49" s="20"/>
      <c r="E49" s="23"/>
      <c r="F49" s="40">
        <v>2</v>
      </c>
      <c r="G49" s="18">
        <f>G40+G31+G22+G13</f>
        <v>13440</v>
      </c>
      <c r="H49" s="15"/>
    </row>
    <row r="50" spans="1:8" x14ac:dyDescent="0.3">
      <c r="A50" s="37"/>
      <c r="B50" s="5"/>
      <c r="C50" s="35"/>
      <c r="D50" s="20"/>
      <c r="E50" s="23"/>
      <c r="F50" s="40">
        <v>0</v>
      </c>
      <c r="G50" s="18"/>
      <c r="H50" s="15"/>
    </row>
    <row r="51" spans="1:8" ht="15.65" customHeight="1" x14ac:dyDescent="0.35">
      <c r="A51" s="92" t="s">
        <v>37</v>
      </c>
      <c r="B51" s="92"/>
      <c r="C51" s="92"/>
      <c r="D51" s="92"/>
      <c r="E51" s="93"/>
      <c r="F51" s="93"/>
      <c r="G51" s="94"/>
      <c r="H51" s="32">
        <f>H47+H48+H49</f>
        <v>0</v>
      </c>
    </row>
    <row r="52" spans="1:8" ht="15.65" customHeight="1" x14ac:dyDescent="0.35">
      <c r="A52" s="34"/>
      <c r="B52" s="34"/>
      <c r="C52" s="34"/>
      <c r="D52" s="95" t="s">
        <v>27</v>
      </c>
      <c r="E52" s="95"/>
      <c r="F52" s="95"/>
      <c r="G52" s="95"/>
      <c r="H52" s="33"/>
    </row>
    <row r="53" spans="1:8" ht="15.5" x14ac:dyDescent="0.35">
      <c r="A53" s="34"/>
      <c r="B53" s="34"/>
      <c r="C53" s="34"/>
      <c r="D53" s="95" t="s">
        <v>38</v>
      </c>
      <c r="E53" s="95"/>
      <c r="F53" s="95"/>
      <c r="G53" s="95"/>
      <c r="H53" s="33">
        <f>H51+H52</f>
        <v>0</v>
      </c>
    </row>
  </sheetData>
  <mergeCells count="24">
    <mergeCell ref="A51:G51"/>
    <mergeCell ref="D52:G52"/>
    <mergeCell ref="D53:G53"/>
    <mergeCell ref="A45:H45"/>
    <mergeCell ref="D35:G35"/>
    <mergeCell ref="A36:H36"/>
    <mergeCell ref="A42:G42"/>
    <mergeCell ref="D43:G43"/>
    <mergeCell ref="D44:G44"/>
    <mergeCell ref="A24:G24"/>
    <mergeCell ref="D25:G25"/>
    <mergeCell ref="D26:G26"/>
    <mergeCell ref="A27:H27"/>
    <mergeCell ref="D34:G34"/>
    <mergeCell ref="A33:G33"/>
    <mergeCell ref="A4:H4"/>
    <mergeCell ref="A8:H8"/>
    <mergeCell ref="A5:H5"/>
    <mergeCell ref="A6:H6"/>
    <mergeCell ref="A18:H18"/>
    <mergeCell ref="A15:G15"/>
    <mergeCell ref="D16:G16"/>
    <mergeCell ref="D17:G17"/>
    <mergeCell ref="A9:H9"/>
  </mergeCells>
  <printOptions gridLines="1"/>
  <pageMargins left="0.7" right="0.7" top="0.75" bottom="0.75" header="0.3" footer="0.3"/>
  <pageSetup scale="57" fitToHeight="0" orientation="portrait" r:id="rId1"/>
  <headerFooter>
    <oddFooter>&amp;CVetSys Confidential Pricing Data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E411FA60AC2246BA6E9EF6593BA9F6" ma:contentTypeVersion="6" ma:contentTypeDescription="Create a new document." ma:contentTypeScope="" ma:versionID="68686071e31124bd5753e4c434d53145">
  <xsd:schema xmlns:xsd="http://www.w3.org/2001/XMLSchema" xmlns:xs="http://www.w3.org/2001/XMLSchema" xmlns:p="http://schemas.microsoft.com/office/2006/metadata/properties" xmlns:ns3="6f4612a6-2f22-44c3-8e32-5b8918e7c006" xmlns:ns4="6fa77ebf-d622-4241-befa-5b1cb5973379" targetNamespace="http://schemas.microsoft.com/office/2006/metadata/properties" ma:root="true" ma:fieldsID="a295d7c42ec26121fdabaec912dfc3a3" ns3:_="" ns4:_="">
    <xsd:import namespace="6f4612a6-2f22-44c3-8e32-5b8918e7c006"/>
    <xsd:import namespace="6fa77ebf-d622-4241-befa-5b1cb59733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612a6-2f22-44c3-8e32-5b8918e7c0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a77ebf-d622-4241-befa-5b1cb59733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f4612a6-2f22-44c3-8e32-5b8918e7c006" xsi:nil="true"/>
  </documentManagement>
</p:properties>
</file>

<file path=customXml/itemProps1.xml><?xml version="1.0" encoding="utf-8"?>
<ds:datastoreItem xmlns:ds="http://schemas.openxmlformats.org/officeDocument/2006/customXml" ds:itemID="{614F2124-408A-44E6-8C44-AA58678A64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4612a6-2f22-44c3-8e32-5b8918e7c006"/>
    <ds:schemaRef ds:uri="6fa77ebf-d622-4241-befa-5b1cb597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DB9188-FF7D-446B-95DE-6C89B6E5D9F3}">
  <ds:schemaRefs>
    <ds:schemaRef ds:uri="http://schemas.microsoft.com/sharepoint/v3/contenttype/forms"/>
  </ds:schemaRefs>
</ds:datastoreItem>
</file>

<file path=customXml/itemProps3.xml><?xml version="1.0" encoding="utf-8"?>
<ds:datastoreItem xmlns:ds="http://schemas.openxmlformats.org/officeDocument/2006/customXml" ds:itemID="{F3F91612-B599-4387-AA95-CF4C52BBF9C7}">
  <ds:schemaRefs>
    <ds:schemaRef ds:uri="http://schemas.openxmlformats.org/package/2006/metadata/core-properties"/>
    <ds:schemaRef ds:uri="http://purl.org/dc/elements/1.1/"/>
    <ds:schemaRef ds:uri="6f4612a6-2f22-44c3-8e32-5b8918e7c006"/>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dcmitype/"/>
    <ds:schemaRef ds:uri="6fa77ebf-d622-4241-befa-5b1cb5973379"/>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Tab No. 1 Overview</vt:lpstr>
      <vt:lpstr>Tab No. 2 Mapping</vt:lpstr>
      <vt:lpstr>Tab No. 3 Pricing</vt:lpstr>
      <vt:lpstr>'Tab No. 2 Mapping'!Print_Area</vt:lpstr>
      <vt:lpstr>'Tab No. 3 Pricing'!Print_Area</vt:lpstr>
      <vt:lpstr>'Tab No. 2 Mapping'!Print_Titles</vt:lpstr>
      <vt:lpstr>'Tab No. 3 Pricing'!Print_Titles</vt:lpstr>
    </vt:vector>
  </TitlesOfParts>
  <Manager/>
  <Company>Bureau of the Census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D Antzoulatos (CENSUS/ACQ FED)</dc:creator>
  <cp:keywords/>
  <dc:description/>
  <cp:lastModifiedBy>Bryan Allan Shearer (CENSUS/ACQ FED)</cp:lastModifiedBy>
  <cp:revision/>
  <dcterms:created xsi:type="dcterms:W3CDTF">2017-03-27T18:33:51Z</dcterms:created>
  <dcterms:modified xsi:type="dcterms:W3CDTF">2023-04-11T19:18:22Z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0x010100AAE411FA60AC2246BA6E9EF6593BA9F6</vt:lpwstr>
  </property>
  <property fmtid="{D5CDD505-2E9C-101B-9397-08002B2CF9AE}" pid="4" name="SV_HIDDEN_GRID_QUERY_LIST_4F35BF76-6C0D-4D9B-82B2-816C12CF3733">
    <vt:lpwstr>empty_477D106A-C0D6-4607-AEBD-E2C9D60EA279</vt:lpwstr>
  </property>
</Properties>
</file>