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allaschildrens-my.sharepoint.com/personal/patwea_childrens_com/Documents/My Stuff/BU/DSC 500 - Intro to DS/"/>
    </mc:Choice>
  </mc:AlternateContent>
  <xr:revisionPtr revIDLastSave="111" documentId="8_{3A0076F8-8A73-489B-8A8C-61494CC16058}" xr6:coauthVersionLast="45" xr6:coauthVersionMax="45" xr10:uidLastSave="{295CC101-6EBF-40D1-B168-F8B010307500}"/>
  <bookViews>
    <workbookView xWindow="-120" yWindow="-120" windowWidth="29040" windowHeight="15840" tabRatio="726" xr2:uid="{00000000-000D-0000-FFFF-FFFF00000000}"/>
  </bookViews>
  <sheets>
    <sheet name="Basketball Game Sales" sheetId="1" r:id="rId1"/>
    <sheet name="Calories" sheetId="3" r:id="rId2"/>
    <sheet name="Fee Schedule" sheetId="4" r:id="rId3"/>
    <sheet name="Revenue By Item" sheetId="6" r:id="rId4"/>
    <sheet name="Calories-Solver" sheetId="10" r:id="rId5"/>
  </sheets>
  <definedNames>
    <definedName name="_xlnm._FilterDatabase" localSheetId="0" hidden="1">'Basketball Game Sales'!$A$1:$J$200</definedName>
    <definedName name="_xlcn.WorksheetConnection_Exercise8.2Concessions.xlsxTable11" hidden="1">Table1[]</definedName>
    <definedName name="solver_adj" localSheetId="4" hidden="1">'Calories-Solver'!$C$2:$C$15</definedName>
    <definedName name="solver_cvg" localSheetId="4" hidden="1">0.0001</definedName>
    <definedName name="solver_drv" localSheetId="4" hidden="1">1</definedName>
    <definedName name="solver_eng" localSheetId="4" hidden="1">2</definedName>
    <definedName name="solver_itr" localSheetId="4" hidden="1">2147483647</definedName>
    <definedName name="solver_lhs1" localSheetId="4" hidden="1">'Calories-Solver'!$C$17</definedName>
    <definedName name="solver_lhs2" localSheetId="4" hidden="1">'Calories-Solver'!$C$2:$C$15</definedName>
    <definedName name="solver_lin" localSheetId="4" hidden="1">1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2</definedName>
    <definedName name="solver_opt" localSheetId="4" hidden="1">'Calories-Solver'!$C$16</definedName>
    <definedName name="solver_pre" localSheetId="4" hidden="1">0.000001</definedName>
    <definedName name="solver_rbv" localSheetId="4" hidden="1">1</definedName>
    <definedName name="solver_rel1" localSheetId="4" hidden="1">2</definedName>
    <definedName name="solver_rel2" localSheetId="4" hidden="1">4</definedName>
    <definedName name="solver_rhs1" localSheetId="4" hidden="1">2400</definedName>
    <definedName name="solver_rhs2" localSheetId="4" hidden="1">integer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2</definedName>
  </definedNames>
  <calcPr calcId="191029" refMode="R1C1"/>
  <pivotCaches>
    <pivotCache cacheId="55" r:id="rId6"/>
    <pivotCache cacheId="62" r:id="rId7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Exercise 8.2 - Concessions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G3" i="1"/>
  <c r="G73" i="1"/>
  <c r="G159" i="1"/>
  <c r="G142" i="1"/>
  <c r="G22" i="1"/>
  <c r="G89" i="1"/>
  <c r="G48" i="1"/>
  <c r="G188" i="1"/>
  <c r="G36" i="1"/>
  <c r="G74" i="1"/>
  <c r="G21" i="1"/>
  <c r="G90" i="1"/>
  <c r="G114" i="1"/>
  <c r="G49" i="1"/>
  <c r="G127" i="1"/>
  <c r="G143" i="1"/>
  <c r="G4" i="1"/>
  <c r="G189" i="1"/>
  <c r="G5" i="1"/>
  <c r="G75" i="1"/>
  <c r="G72" i="1"/>
  <c r="G160" i="1"/>
  <c r="G76" i="1"/>
  <c r="G128" i="1"/>
  <c r="G129" i="1"/>
  <c r="G50" i="1"/>
  <c r="G35" i="1"/>
  <c r="G77" i="1"/>
  <c r="G6" i="1"/>
  <c r="G51" i="1"/>
  <c r="G190" i="1"/>
  <c r="G59" i="1"/>
  <c r="G52" i="1"/>
  <c r="G115" i="1"/>
  <c r="G130" i="1"/>
  <c r="G23" i="1"/>
  <c r="G24" i="1"/>
  <c r="G161" i="1"/>
  <c r="G37" i="1"/>
  <c r="G53" i="1"/>
  <c r="G116" i="1"/>
  <c r="G7" i="1"/>
  <c r="G91" i="1"/>
  <c r="G38" i="1"/>
  <c r="G144" i="1"/>
  <c r="G78" i="1"/>
  <c r="G54" i="1"/>
  <c r="G117" i="1"/>
  <c r="G131" i="1"/>
  <c r="G162" i="1"/>
  <c r="G39" i="1"/>
  <c r="G92" i="1"/>
  <c r="G163" i="1"/>
  <c r="G8" i="1"/>
  <c r="G55" i="1"/>
  <c r="G60" i="1"/>
  <c r="G118" i="1"/>
  <c r="G9" i="1"/>
  <c r="G119" i="1"/>
  <c r="G10" i="1"/>
  <c r="G191" i="1"/>
  <c r="G93" i="1"/>
  <c r="G145" i="1"/>
  <c r="G192" i="1"/>
  <c r="G61" i="1"/>
  <c r="G56" i="1"/>
  <c r="G193" i="1"/>
  <c r="G40" i="1"/>
  <c r="G11" i="1"/>
  <c r="G57" i="1"/>
  <c r="G12" i="1"/>
  <c r="G132" i="1"/>
  <c r="G133" i="1"/>
  <c r="G134" i="1"/>
  <c r="G62" i="1"/>
  <c r="G94" i="1"/>
  <c r="G146" i="1"/>
  <c r="G25" i="1"/>
  <c r="G79" i="1"/>
  <c r="G58" i="1"/>
  <c r="G174" i="1"/>
  <c r="G95" i="1"/>
  <c r="G104" i="1"/>
  <c r="G41" i="1"/>
  <c r="G120" i="1"/>
  <c r="G13" i="1"/>
  <c r="G96" i="1"/>
  <c r="G105" i="1"/>
  <c r="G97" i="1"/>
  <c r="G106" i="1"/>
  <c r="G194" i="1"/>
  <c r="G42" i="1"/>
  <c r="G63" i="1"/>
  <c r="G147" i="1"/>
  <c r="G98" i="1"/>
  <c r="G64" i="1"/>
  <c r="G107" i="1"/>
  <c r="G121" i="1"/>
  <c r="G14" i="1"/>
  <c r="G80" i="1"/>
  <c r="G15" i="1"/>
  <c r="G108" i="1"/>
  <c r="G65" i="1"/>
  <c r="G88" i="1"/>
  <c r="G122" i="1"/>
  <c r="G81" i="1"/>
  <c r="G195" i="1"/>
  <c r="G26" i="1"/>
  <c r="G82" i="1"/>
  <c r="G109" i="1"/>
  <c r="G66" i="1"/>
  <c r="G27" i="1"/>
  <c r="G99" i="1"/>
  <c r="G196" i="1"/>
  <c r="G148" i="1"/>
  <c r="G164" i="1"/>
  <c r="G165" i="1"/>
  <c r="G110" i="1"/>
  <c r="G166" i="1"/>
  <c r="G28" i="1"/>
  <c r="G123" i="1"/>
  <c r="G29" i="1"/>
  <c r="G111" i="1"/>
  <c r="G149" i="1"/>
  <c r="G150" i="1"/>
  <c r="G112" i="1"/>
  <c r="G151" i="1"/>
  <c r="G67" i="1"/>
  <c r="G43" i="1"/>
  <c r="G16" i="1"/>
  <c r="G113" i="1"/>
  <c r="G135" i="1"/>
  <c r="G30" i="1"/>
  <c r="G2" i="1"/>
  <c r="G83" i="1"/>
  <c r="G44" i="1"/>
  <c r="G167" i="1"/>
  <c r="G84" i="1"/>
  <c r="G197" i="1"/>
  <c r="G152" i="1"/>
  <c r="G100" i="1"/>
  <c r="G101" i="1"/>
  <c r="G136" i="1"/>
  <c r="G85" i="1"/>
  <c r="G137" i="1"/>
  <c r="G86" i="1"/>
  <c r="G102" i="1"/>
  <c r="G138" i="1"/>
  <c r="G175" i="1"/>
  <c r="G168" i="1"/>
  <c r="G169" i="1"/>
  <c r="G31" i="1"/>
  <c r="G87" i="1"/>
  <c r="G153" i="1"/>
  <c r="G176" i="1"/>
  <c r="G158" i="1"/>
  <c r="G170" i="1"/>
  <c r="G198" i="1"/>
  <c r="G139" i="1"/>
  <c r="G68" i="1"/>
  <c r="G140" i="1"/>
  <c r="G124" i="1"/>
  <c r="G177" i="1"/>
  <c r="G171" i="1"/>
  <c r="G178" i="1"/>
  <c r="G199" i="1"/>
  <c r="G45" i="1"/>
  <c r="G179" i="1"/>
  <c r="G69" i="1"/>
  <c r="G46" i="1"/>
  <c r="G141" i="1"/>
  <c r="G125" i="1"/>
  <c r="G17" i="1"/>
  <c r="G180" i="1"/>
  <c r="G181" i="1"/>
  <c r="G182" i="1"/>
  <c r="G18" i="1"/>
  <c r="G183" i="1"/>
  <c r="G70" i="1"/>
  <c r="G154" i="1"/>
  <c r="G19" i="1"/>
  <c r="G172" i="1"/>
  <c r="G184" i="1"/>
  <c r="G103" i="1"/>
  <c r="G200" i="1"/>
  <c r="G126" i="1"/>
  <c r="G32" i="1"/>
  <c r="G155" i="1"/>
  <c r="G185" i="1"/>
  <c r="G71" i="1"/>
  <c r="G156" i="1"/>
  <c r="G33" i="1"/>
  <c r="G173" i="1"/>
  <c r="G20" i="1"/>
  <c r="G157" i="1"/>
  <c r="G186" i="1"/>
  <c r="G47" i="1"/>
  <c r="G34" i="1"/>
  <c r="G187" i="1"/>
  <c r="C17" i="10" l="1"/>
  <c r="C16" i="10"/>
  <c r="D2" i="6" a="1"/>
  <c r="D2" i="6" s="1"/>
  <c r="B21" i="3"/>
  <c r="B20" i="3"/>
  <c r="B19" i="3"/>
  <c r="B1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C1811A-02CA-4B63-9475-3EFF27E50822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9A84A5D-6527-4579-91DD-EAC251810D9C}" name="WorksheetConnection_Exercise 8.2 - Concessions.xlsx!Table1" type="102" refreshedVersion="6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Exercise8.2Concessions.xlsxTable11"/>
        </x15:connection>
      </ext>
    </extLst>
  </connection>
</connections>
</file>

<file path=xl/sharedStrings.xml><?xml version="1.0" encoding="utf-8"?>
<sst xmlns="http://schemas.openxmlformats.org/spreadsheetml/2006/main" count="934" uniqueCount="53">
  <si>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</si>
  <si>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</si>
  <si>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</si>
  <si>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</si>
  <si>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</si>
  <si>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</si>
  <si>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</si>
  <si>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</si>
  <si>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</si>
  <si>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</si>
  <si>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</si>
  <si>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</si>
  <si>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</si>
  <si>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</si>
  <si>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</si>
  <si>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</si>
  <si>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</si>
  <si>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</si>
  <si>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</si>
  <si>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</si>
  <si>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</si>
  <si>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</si>
  <si>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</si>
  <si>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</si>
  <si>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Calories</t>
  </si>
  <si>
    <t>Sum of Price</t>
  </si>
  <si>
    <t>Percent</t>
  </si>
  <si>
    <t>Total Cut for Coach:</t>
  </si>
  <si>
    <t>Match</t>
  </si>
  <si>
    <t>Index</t>
  </si>
  <si>
    <t>Offset</t>
  </si>
  <si>
    <t>Small</t>
  </si>
  <si>
    <t>How many?</t>
  </si>
  <si>
    <t>Total Items:</t>
  </si>
  <si>
    <t>Total Calories:</t>
  </si>
  <si>
    <t>Beverags</t>
  </si>
  <si>
    <t>Beerages</t>
  </si>
  <si>
    <t>Frozen Treat</t>
  </si>
  <si>
    <t>Licorce Rope</t>
  </si>
  <si>
    <t>Hot Fod</t>
  </si>
  <si>
    <t>Cand</t>
  </si>
  <si>
    <t>Gumy Bears</t>
  </si>
  <si>
    <t>Popcrn</t>
  </si>
  <si>
    <t>Hmburger</t>
  </si>
  <si>
    <t>Pizzaa</t>
  </si>
  <si>
    <t>Popsile</t>
  </si>
  <si>
    <t>Grand Total</t>
  </si>
  <si>
    <t>Price Data Types</t>
  </si>
  <si>
    <t>Actual Price (Same Data Type)</t>
  </si>
  <si>
    <t>Initial Pivot</t>
  </si>
  <si>
    <t>Category (corrected)</t>
  </si>
  <si>
    <t>Item (corrected)</t>
  </si>
  <si>
    <t>Pivot with Corrected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</si>
</sst>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b/>
      <sz val="12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/>
      <bottom style="double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9" fontId="0" fillId="0" borderId="0" xfId="2" applyFont="1"/>
    <xf numFmtId="44" fontId="0" fillId="0" borderId="0" xfId="1" applyFont="1"/>
    <xf numFmtId="44" fontId="0" fillId="0" borderId="0" xfId="0" applyNumberFormat="1"/>
    <xf numFmtId="0" fontId="0" fillId="0" borderId="2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1" applyNumberFormat="1" applyFont="1"/>
    <xf numFmtId="44" fontId="0" fillId="0" borderId="0" xfId="2" applyNumberFormat="1" applyFont="1"/>
    <xf numFmtId="0" fontId="0" fillId="0" borderId="0" xfId="1" applyNumberFormat="1" applyFont="1"/>
    <xf numFmtId="0" fontId="0" fillId="0" borderId="0" xfId="2" applyNumberFormat="1" applyFont="1"/>
    <xf numFmtId="0" fontId="0" fillId="0" borderId="0" xfId="0" applyNumberFormat="1"/>
    <xf numFmtId="0" fontId="0" fillId="0" borderId="1" xfId="0" applyBorder="1" applyAlignment="1">
      <alignment vertical="center" wrapText="1"/>
    </xf>
    <xf numFmtId="44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9" fontId="0" fillId="2" borderId="0" xfId="1" applyNumberFormat="1" applyFont="1" applyFill="1"/>
    <xf numFmtId="9" fontId="0" fillId="2" borderId="0" xfId="2" applyFont="1" applyFill="1"/>
    <xf numFmtId="0" fontId="0" fillId="2" borderId="0" xfId="0" applyFill="1" applyAlignment="1">
      <alignment horizontal="left"/>
    </xf>
    <xf numFmtId="0" fontId="0" fillId="0" borderId="0" xfId="0" pivotButton="1" applyAlignment="1">
      <alignment horizontal="left" vertical="center"/>
    </xf>
    <xf numFmtId="0" fontId="0" fillId="0" borderId="0" xfId="0" pivotButton="1" applyAlignment="1">
      <alignment vertical="center"/>
    </xf>
    <xf numFmtId="0" fontId="0" fillId="3" borderId="0" xfId="0" applyFill="1" applyAlignment="1">
      <alignment horizontal="left" indent="1"/>
    </xf>
    <xf numFmtId="44" fontId="0" fillId="0" borderId="0" xfId="0" applyNumberFormat="1" applyFill="1"/>
    <xf numFmtId="44" fontId="0" fillId="0" borderId="1" xfId="0" applyNumberFormat="1" applyFill="1" applyBorder="1" applyAlignment="1">
      <alignment vertical="center" wrapText="1"/>
    </xf>
    <xf numFmtId="0" fontId="7" fillId="0" borderId="0" xfId="0" applyFont="1" applyAlignment="1">
      <alignment horizontal="left"/>
    </xf>
    <xf numFmtId="44" fontId="0" fillId="0" borderId="0" xfId="0" applyNumberFormat="1" applyAlignment="1">
      <alignment vertical="center"/>
    </xf>
    <xf numFmtId="44" fontId="7" fillId="0" borderId="0" xfId="0" applyNumberFormat="1" applyFont="1"/>
    <xf numFmtId="0" fontId="0" fillId="4" borderId="3" xfId="0" applyFill="1" applyBorder="1" applyAlignment="1">
      <alignment horizontal="left"/>
    </xf>
    <xf numFmtId="44" fontId="0" fillId="4" borderId="3" xfId="0" applyNumberFormat="1" applyFill="1" applyBorder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134"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1" tint="0.249977111117893"/>
      </font>
    </dxf>
    <dxf>
      <font>
        <color theme="1" tint="0.249977111117893"/>
      </font>
    </dxf>
    <dxf>
      <font>
        <color theme="1" tint="0.249977111117893"/>
      </font>
    </dxf>
    <dxf>
      <font>
        <color theme="1" tint="0.249977111117893"/>
      </font>
    </dxf>
    <dxf>
      <alignment vertical="center"/>
    </dxf>
    <dxf>
      <alignment horizontal="left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ont>
        <color theme="1" tint="0.249977111117893"/>
      </font>
    </dxf>
    <dxf>
      <font>
        <color theme="1" tint="0.249977111117893"/>
      </font>
    </dxf>
    <dxf>
      <font>
        <color theme="1" tint="0.249977111117893"/>
      </font>
    </dxf>
    <dxf>
      <font>
        <color theme="1" tint="0.249977111117893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vertical="center"/>
    </dxf>
    <dxf>
      <alignment horizontal="left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ont>
        <color theme="1" tint="0.249977111117893"/>
      </font>
    </dxf>
    <dxf>
      <font>
        <color theme="1" tint="0.249977111117893"/>
      </font>
    </dxf>
    <dxf>
      <font>
        <color theme="1" tint="0.249977111117893"/>
      </font>
    </dxf>
    <dxf>
      <font>
        <color theme="1" tint="0.249977111117893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ont>
        <color theme="1" tint="0.249977111117893"/>
      </font>
    </dxf>
    <dxf>
      <font>
        <color theme="1" tint="0.249977111117893"/>
      </font>
    </dxf>
    <dxf>
      <font>
        <color theme="1" tint="0.249977111117893"/>
      </font>
    </dxf>
    <dxf>
      <font>
        <color theme="1" tint="0.249977111117893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1" tint="0.249977111117893"/>
      </font>
    </dxf>
    <dxf>
      <font>
        <color theme="1" tint="0.249977111117893"/>
      </font>
    </dxf>
    <dxf>
      <font>
        <color theme="1" tint="0.249977111117893"/>
      </font>
    </dxf>
    <dxf>
      <font>
        <color theme="1" tint="0.249977111117893"/>
      </font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vertical="center"/>
    </dxf>
    <dxf>
      <alignment horizontal="left"/>
    </dxf>
    <dxf>
      <alignment vertical="center"/>
    </dxf>
    <dxf>
      <alignment horizontal="left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vertical="center"/>
    </dxf>
    <dxf>
      <fill>
        <patternFill patternType="solid">
          <bgColor theme="5" tint="0.79998168889431442"/>
        </patternFill>
      </fill>
    </dxf>
    <dxf>
      <alignment vertical="center"/>
    </dxf>
    <dxf>
      <alignment horizontal="left"/>
    </dxf>
    <dxf>
      <alignment vertical="center"/>
    </dxf>
    <dxf>
      <alignment horizontal="left"/>
    </dxf>
    <dxf>
      <numFmt numFmtId="34" formatCode="_(&quot;$&quot;* #,##0.00_);_(&quot;$&quot;* \(#,##0.00\);_(&quot;$&quot;* &quot;-&quot;??_);_(@_)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vertical="center"/>
    </dxf>
    <dxf>
      <alignment horizontal="left"/>
    </dxf>
    <dxf>
      <alignment vertical="center"/>
    </dxf>
    <dxf>
      <alignment horizontal="left"/>
    </dxf>
    <dxf>
      <alignment vertical="center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6" tint="0.79998168889431442"/>
        </top>
        <bottom style="thin">
          <color theme="6" tint="0.79998168889431442"/>
        </bottom>
        <vertical/>
        <horizontal/>
      </border>
    </dxf>
    <dxf>
      <alignment vertical="center"/>
    </dxf>
    <dxf>
      <alignment horizontal="left"/>
    </dxf>
    <dxf>
      <alignment horizontal="center"/>
    </dxf>
    <dxf>
      <alignment vertical="center"/>
    </dxf>
    <dxf>
      <alignment horizontal="left"/>
    </dxf>
    <dxf>
      <fill>
        <patternFill patternType="solid">
          <bgColor rgb="FFFF0000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vertical="center"/>
    </dxf>
    <dxf>
      <alignment vertical="center"/>
    </dxf>
    <dxf>
      <alignment horizontal="left"/>
    </dxf>
    <dxf>
      <alignment vertical="center"/>
    </dxf>
    <dxf>
      <alignment horizontal="left"/>
    </dxf>
    <dxf>
      <alignment vertical="center"/>
    </dxf>
    <dxf>
      <alignment horizontal="left"/>
    </dxf>
    <dxf>
      <alignment vertical="center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66-4D8F-B84B-1E2AD943B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4469304"/>
        <c:axId val="334471096"/>
      </c:barChart>
      <c:catAx>
        <c:axId val="334469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34471096"/>
        <c:crosses val="autoZero"/>
        <c:auto val="1"/>
        <c:lblAlgn val="ctr"/>
        <c:lblOffset val="100"/>
        <c:noMultiLvlLbl val="0"/>
      </c:catAx>
      <c:valAx>
        <c:axId val="334471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44693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101600</xdr:rowOff>
    </xdr:from>
    <xdr:to>
      <xdr:col>11</xdr:col>
      <xdr:colOff>381000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k Weatherford" refreshedDate="44326.800944097224" createdVersion="6" refreshedVersion="6" minRefreshableVersion="3" recordCount="199" xr:uid="{D3D7F794-B006-4973-8645-8D936CA39C9D}">
  <cacheSource type="worksheet">
    <worksheetSource name="Table1"/>
  </cacheSource>
  <cacheFields count="10">
    <cacheField name="Item" numFmtId="0">
      <sharedItems count="20">
        <s v="Beer"/>
        <s v="Bottled Water"/>
        <s v="Chocolate Bar"/>
        <s v="Chocolate Dipped Cone"/>
        <s v="Gummy Bears"/>
        <s v="Gumy Bears"/>
        <s v="Hamburger"/>
        <s v="Hmburger"/>
        <s v="Hot Dog"/>
        <s v="Ice Cream Sandwich"/>
        <s v="Licorce Rope"/>
        <s v="Licorice Rope"/>
        <s v="Nachos"/>
        <s v="Pizza"/>
        <s v="Pizzaa"/>
        <s v="Popcorn"/>
        <s v="Popcrn"/>
        <s v="Popsicle"/>
        <s v="Popsile"/>
        <s v="Soda"/>
      </sharedItems>
    </cacheField>
    <cacheField name="Item (corrected)" numFmtId="0">
      <sharedItems/>
    </cacheField>
    <cacheField name="Category" numFmtId="0">
      <sharedItems count="9">
        <s v="Beerages"/>
        <s v="Beverages"/>
        <s v="Beverags"/>
        <s v="Cand"/>
        <s v="Candy"/>
        <s v="Frozen Treat"/>
        <s v="Frozen Treats"/>
        <s v="Hot Food"/>
        <s v="Hot Fod"/>
      </sharedItems>
    </cacheField>
    <cacheField name="Category (corrected)" numFmtId="0">
      <sharedItems/>
    </cacheField>
    <cacheField name="Price" numFmtId="0">
      <sharedItems containsSemiMixedTypes="0" containsString="0" containsNumber="1" minValue="1" maxValue="25"/>
    </cacheField>
    <cacheField name="Actual Price (Same Data Type)" numFmtId="44">
      <sharedItems containsSemiMixedTypes="0" containsString="0" containsNumber="1" minValue="1" maxValue="25"/>
    </cacheField>
    <cacheField name="Price Data Types" numFmtId="0">
      <sharedItems containsSemiMixedTypes="0" containsString="0" containsNumber="1" containsInteger="1" minValue="1" maxValue="1"/>
    </cacheField>
    <cacheField name="Profit" numFmtId="9">
      <sharedItems containsSemiMixedTypes="0" containsString="0" containsNumber="1" minValue="0.25" maxValue="0.83333333333333337"/>
    </cacheField>
    <cacheField name="Actual Profit" numFmtId="44">
      <sharedItems containsSemiMixedTypes="0" containsString="0" containsNumber="1" minValue="0.25" maxValue="20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atrick Weatherford" refreshedDate="44326.802720023152" backgroundQuery="1" createdVersion="6" refreshedVersion="6" minRefreshableVersion="3" recordCount="0" supportSubquery="1" supportAdvancedDrill="1" xr:uid="{EAC7290A-2A56-435E-ADEC-644DBC45523D}">
  <cacheSource type="external" connectionId="1"/>
  <cacheFields count="3">
    <cacheField name="[Table1].[Category (corrected)].[Category (corrected)]" caption="Category (corrected)" numFmtId="0" hierarchy="3" level="1">
      <sharedItems count="4">
        <s v="Beverages"/>
        <s v="Candy"/>
        <s v="Frozen Treats"/>
        <s v="Hot Food"/>
      </sharedItems>
    </cacheField>
    <cacheField name="[Table1].[Item (corrected)].[Item (corrected)]" caption="Item (corrected)" numFmtId="0" hierarchy="1" level="1">
      <sharedItems count="14">
        <s v="Beer"/>
        <s v="Bottled Water"/>
        <s v="Soda"/>
        <s v="Chocolate Bar"/>
        <s v="Gummy Bears"/>
        <s v="Licorice Rope"/>
        <s v="Chocolate Dipped Cone"/>
        <s v="Ice Cream Sandwich"/>
        <s v="Popsicle"/>
        <s v="Hamburger"/>
        <s v="Hot Dog"/>
        <s v="Nachos"/>
        <s v="Pizza"/>
        <s v="Popcorn"/>
      </sharedItems>
    </cacheField>
    <cacheField name="[Measures].[Sum of Actual Profit]" caption="Sum of Actual Profit" numFmtId="0" hierarchy="13" level="32767"/>
  </cacheFields>
  <cacheHierarchies count="14">
    <cacheHierarchy uniqueName="[Table1].[Item]" caption="Item" attribute="1" defaultMemberUniqueName="[Table1].[Item].[All]" allUniqueName="[Table1].[Item].[All]" dimensionUniqueName="[Table1]" displayFolder="" count="0" memberValueDatatype="130" unbalanced="0"/>
    <cacheHierarchy uniqueName="[Table1].[Item (corrected)]" caption="Item (corrected)" attribute="1" defaultMemberUniqueName="[Table1].[Item (corrected)].[All]" allUniqueName="[Table1].[Item (corrected)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Category]" caption="Category" attribute="1" defaultMemberUniqueName="[Table1].[Category].[All]" allUniqueName="[Table1].[Category].[All]" dimensionUniqueName="[Table1]" displayFolder="" count="0" memberValueDatatype="130" unbalanced="0"/>
    <cacheHierarchy uniqueName="[Table1].[Category (corrected)]" caption="Category (corrected)" attribute="1" defaultMemberUniqueName="[Table1].[Category (corrected)].[All]" allUniqueName="[Table1].[Category (corrected)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Price]" caption="Price" attribute="1" defaultMemberUniqueName="[Table1].[Price].[All]" allUniqueName="[Table1].[Price].[All]" dimensionUniqueName="[Table1]" displayFolder="" count="0" memberValueDatatype="5" unbalanced="0"/>
    <cacheHierarchy uniqueName="[Table1].[Actual Price (Same Data Type)]" caption="Actual Price (Same Data Type)" attribute="1" defaultMemberUniqueName="[Table1].[Actual Price (Same Data Type)].[All]" allUniqueName="[Table1].[Actual Price (Same Data Type)].[All]" dimensionUniqueName="[Table1]" displayFolder="" count="0" memberValueDatatype="5" unbalanced="0"/>
    <cacheHierarchy uniqueName="[Table1].[Price Data Types]" caption="Price Data Types" attribute="1" defaultMemberUniqueName="[Table1].[Price Data Types].[All]" allUniqueName="[Table1].[Price Data Types].[All]" dimensionUniqueName="[Table1]" displayFolder="" count="0" memberValueDatatype="20" unbalanced="0"/>
    <cacheHierarchy uniqueName="[Table1].[Profit]" caption="Profit" attribute="1" defaultMemberUniqueName="[Table1].[Profit].[All]" allUniqueName="[Table1].[Profit].[All]" dimensionUniqueName="[Table1]" displayFolder="" count="0" memberValueDatatype="5" unbalanced="0"/>
    <cacheHierarchy uniqueName="[Table1].[Actual Profit]" caption="Actual Profit" attribute="1" defaultMemberUniqueName="[Table1].[Actual Profit].[All]" allUniqueName="[Table1].[Actual Profit].[All]" dimensionUniqueName="[Table1]" displayFolder="" count="0" memberValueDatatype="5" unbalanced="0"/>
    <cacheHierarchy uniqueName="[Table1].[Calories]" caption="Calories" attribute="1" defaultMemberUniqueName="[Table1].[Calories].[All]" allUniqueName="[Table1].[Calories].[All]" dimensionUniqueName="[Table1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Count of Actual Profit]" caption="Count of Actual Profit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Actual Profit]" caption="Sum of Actual Profit" measure="1" displayFolder="" measureGroup="Table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x v="0"/>
    <s v="Beer"/>
    <x v="0"/>
    <s v="Beverages"/>
    <n v="4"/>
    <n v="4"/>
    <n v="1"/>
    <n v="0.5"/>
    <n v="2"/>
    <n v="200"/>
  </r>
  <r>
    <x v="0"/>
    <s v="Beer"/>
    <x v="1"/>
    <s v="Beverages"/>
    <n v="4"/>
    <n v="4"/>
    <n v="1"/>
    <n v="0.5"/>
    <n v="2"/>
    <n v="200"/>
  </r>
  <r>
    <x v="0"/>
    <s v="Beer"/>
    <x v="1"/>
    <s v="Beverages"/>
    <n v="4"/>
    <n v="4"/>
    <n v="1"/>
    <n v="0.5"/>
    <n v="2"/>
    <n v="200"/>
  </r>
  <r>
    <x v="0"/>
    <s v="Beer"/>
    <x v="1"/>
    <s v="Beverages"/>
    <n v="4"/>
    <n v="4"/>
    <n v="1"/>
    <n v="0.5"/>
    <n v="2"/>
    <n v="200"/>
  </r>
  <r>
    <x v="0"/>
    <s v="Beer"/>
    <x v="1"/>
    <s v="Beverages"/>
    <n v="4"/>
    <n v="4"/>
    <n v="1"/>
    <n v="0.5"/>
    <n v="2"/>
    <n v="200"/>
  </r>
  <r>
    <x v="0"/>
    <s v="Beer"/>
    <x v="1"/>
    <s v="Beverages"/>
    <n v="4"/>
    <n v="4"/>
    <n v="1"/>
    <n v="0.5"/>
    <n v="2"/>
    <n v="200"/>
  </r>
  <r>
    <x v="0"/>
    <s v="Beer"/>
    <x v="1"/>
    <s v="Beverages"/>
    <n v="4"/>
    <n v="4"/>
    <n v="1"/>
    <n v="0.5"/>
    <n v="2"/>
    <n v="200"/>
  </r>
  <r>
    <x v="0"/>
    <s v="Beer"/>
    <x v="1"/>
    <s v="Beverages"/>
    <n v="4"/>
    <n v="4"/>
    <n v="1"/>
    <n v="0.5"/>
    <n v="2"/>
    <n v="200"/>
  </r>
  <r>
    <x v="0"/>
    <s v="Beer"/>
    <x v="1"/>
    <s v="Beverages"/>
    <n v="4"/>
    <n v="4"/>
    <n v="1"/>
    <n v="0.5"/>
    <n v="2"/>
    <n v="200"/>
  </r>
  <r>
    <x v="0"/>
    <s v="Beer"/>
    <x v="1"/>
    <s v="Beverages"/>
    <n v="4"/>
    <n v="4"/>
    <n v="1"/>
    <n v="0.5"/>
    <n v="2"/>
    <n v="200"/>
  </r>
  <r>
    <x v="0"/>
    <s v="Beer"/>
    <x v="1"/>
    <s v="Beverages"/>
    <n v="4"/>
    <n v="4"/>
    <n v="1"/>
    <n v="0.5"/>
    <n v="2"/>
    <n v="200"/>
  </r>
  <r>
    <x v="0"/>
    <s v="Beer"/>
    <x v="1"/>
    <s v="Beverages"/>
    <n v="4"/>
    <n v="4"/>
    <n v="1"/>
    <n v="0.5"/>
    <n v="2"/>
    <n v="200"/>
  </r>
  <r>
    <x v="0"/>
    <s v="Beer"/>
    <x v="1"/>
    <s v="Beverages"/>
    <n v="3"/>
    <n v="3"/>
    <n v="1"/>
    <n v="0.5"/>
    <n v="1.5"/>
    <n v="200"/>
  </r>
  <r>
    <x v="0"/>
    <s v="Beer"/>
    <x v="1"/>
    <s v="Beverages"/>
    <n v="4"/>
    <n v="4"/>
    <n v="1"/>
    <n v="0.5"/>
    <n v="2"/>
    <n v="200"/>
  </r>
  <r>
    <x v="0"/>
    <s v="Beer"/>
    <x v="1"/>
    <s v="Beverages"/>
    <n v="4"/>
    <n v="4"/>
    <n v="1"/>
    <n v="0.5"/>
    <n v="2"/>
    <n v="200"/>
  </r>
  <r>
    <x v="0"/>
    <s v="Beer"/>
    <x v="1"/>
    <s v="Beverages"/>
    <n v="4"/>
    <n v="4"/>
    <n v="1"/>
    <n v="0.5"/>
    <n v="2"/>
    <n v="200"/>
  </r>
  <r>
    <x v="0"/>
    <s v="Beer"/>
    <x v="1"/>
    <s v="Beverages"/>
    <n v="4"/>
    <n v="4"/>
    <n v="1"/>
    <n v="0.5"/>
    <n v="2"/>
    <n v="200"/>
  </r>
  <r>
    <x v="0"/>
    <s v="Beer"/>
    <x v="1"/>
    <s v="Beverages"/>
    <n v="4"/>
    <n v="4"/>
    <n v="1"/>
    <n v="0.5"/>
    <n v="2"/>
    <n v="200"/>
  </r>
  <r>
    <x v="0"/>
    <s v="Beer"/>
    <x v="1"/>
    <s v="Beverages"/>
    <n v="4"/>
    <n v="4"/>
    <n v="1"/>
    <n v="0.5"/>
    <n v="2"/>
    <n v="200"/>
  </r>
  <r>
    <x v="0"/>
    <s v="Beer"/>
    <x v="2"/>
    <s v="Beverages"/>
    <n v="2"/>
    <n v="2"/>
    <n v="1"/>
    <n v="0.5"/>
    <n v="1"/>
    <n v="200"/>
  </r>
  <r>
    <x v="1"/>
    <s v="Bottled Water"/>
    <x v="1"/>
    <s v="Beverages"/>
    <n v="3"/>
    <n v="3"/>
    <n v="1"/>
    <n v="0.83333333333333337"/>
    <n v="2.5"/>
    <n v="0"/>
  </r>
  <r>
    <x v="1"/>
    <s v="Bottled Water"/>
    <x v="1"/>
    <s v="Beverages"/>
    <n v="3"/>
    <n v="3"/>
    <n v="1"/>
    <n v="0.83333333333333337"/>
    <n v="2.5"/>
    <n v="0"/>
  </r>
  <r>
    <x v="1"/>
    <s v="Bottled Water"/>
    <x v="1"/>
    <s v="Beverages"/>
    <n v="3"/>
    <n v="3"/>
    <n v="1"/>
    <n v="0.83333333333333337"/>
    <n v="2.5"/>
    <n v="0"/>
  </r>
  <r>
    <x v="1"/>
    <s v="Bottled Water"/>
    <x v="1"/>
    <s v="Beverages"/>
    <n v="3"/>
    <n v="3"/>
    <n v="1"/>
    <n v="0.83333333333333337"/>
    <n v="2.5"/>
    <n v="0"/>
  </r>
  <r>
    <x v="1"/>
    <s v="Bottled Water"/>
    <x v="1"/>
    <s v="Beverages"/>
    <n v="3"/>
    <n v="3"/>
    <n v="1"/>
    <n v="0.83333333333333337"/>
    <n v="2.5"/>
    <n v="0"/>
  </r>
  <r>
    <x v="1"/>
    <s v="Bottled Water"/>
    <x v="1"/>
    <s v="Beverages"/>
    <n v="3"/>
    <n v="3"/>
    <n v="1"/>
    <n v="0.83333333333333337"/>
    <n v="2.5"/>
    <n v="0"/>
  </r>
  <r>
    <x v="1"/>
    <s v="Bottled Water"/>
    <x v="1"/>
    <s v="Beverages"/>
    <n v="3"/>
    <n v="3"/>
    <n v="1"/>
    <n v="0.83333333333333337"/>
    <n v="2.5"/>
    <n v="0"/>
  </r>
  <r>
    <x v="1"/>
    <s v="Bottled Water"/>
    <x v="1"/>
    <s v="Beverages"/>
    <n v="3"/>
    <n v="3"/>
    <n v="1"/>
    <n v="0.83333333333333337"/>
    <n v="2.5"/>
    <n v="0"/>
  </r>
  <r>
    <x v="1"/>
    <s v="Bottled Water"/>
    <x v="1"/>
    <s v="Beverages"/>
    <n v="3"/>
    <n v="3"/>
    <n v="1"/>
    <n v="0.83333333333333337"/>
    <n v="2.5"/>
    <n v="0"/>
  </r>
  <r>
    <x v="1"/>
    <s v="Bottled Water"/>
    <x v="1"/>
    <s v="Beverages"/>
    <n v="3"/>
    <n v="3"/>
    <n v="1"/>
    <n v="0.83333333333333337"/>
    <n v="2.5"/>
    <n v="0"/>
  </r>
  <r>
    <x v="1"/>
    <s v="Bottled Water"/>
    <x v="1"/>
    <s v="Beverages"/>
    <n v="3"/>
    <n v="3"/>
    <n v="1"/>
    <n v="0.83333333333333337"/>
    <n v="2.5"/>
    <n v="0"/>
  </r>
  <r>
    <x v="1"/>
    <s v="Bottled Water"/>
    <x v="1"/>
    <s v="Beverages"/>
    <n v="3"/>
    <n v="3"/>
    <n v="1"/>
    <n v="0.83333333333333337"/>
    <n v="2.5"/>
    <n v="0"/>
  </r>
  <r>
    <x v="1"/>
    <s v="Bottled Water"/>
    <x v="1"/>
    <s v="Beverages"/>
    <n v="3"/>
    <n v="3"/>
    <n v="1"/>
    <n v="0.83333333333333337"/>
    <n v="2.5"/>
    <n v="0"/>
  </r>
  <r>
    <x v="2"/>
    <s v="Chocolate Bar"/>
    <x v="3"/>
    <s v="Candy"/>
    <n v="2"/>
    <n v="2"/>
    <n v="1"/>
    <n v="0.75"/>
    <n v="1.5"/>
    <n v="255"/>
  </r>
  <r>
    <x v="2"/>
    <s v="Chocolate Bar"/>
    <x v="4"/>
    <s v="Candy"/>
    <n v="2"/>
    <n v="2"/>
    <n v="1"/>
    <n v="0.75"/>
    <n v="1.5"/>
    <n v="255"/>
  </r>
  <r>
    <x v="2"/>
    <s v="Chocolate Bar"/>
    <x v="4"/>
    <s v="Candy"/>
    <n v="2"/>
    <n v="2"/>
    <n v="1"/>
    <n v="0.75"/>
    <n v="1.5"/>
    <n v="255"/>
  </r>
  <r>
    <x v="2"/>
    <s v="Chocolate Bar"/>
    <x v="4"/>
    <s v="Candy"/>
    <n v="2"/>
    <n v="2"/>
    <n v="1"/>
    <n v="0.75"/>
    <n v="1.5"/>
    <n v="255"/>
  </r>
  <r>
    <x v="2"/>
    <s v="Chocolate Bar"/>
    <x v="4"/>
    <s v="Candy"/>
    <n v="2"/>
    <n v="2"/>
    <n v="1"/>
    <n v="0.75"/>
    <n v="1.5"/>
    <n v="255"/>
  </r>
  <r>
    <x v="2"/>
    <s v="Chocolate Bar"/>
    <x v="4"/>
    <s v="Candy"/>
    <n v="2"/>
    <n v="2"/>
    <n v="1"/>
    <n v="0.75"/>
    <n v="1.5"/>
    <n v="255"/>
  </r>
  <r>
    <x v="2"/>
    <s v="Chocolate Bar"/>
    <x v="4"/>
    <s v="Candy"/>
    <n v="2"/>
    <n v="2"/>
    <n v="1"/>
    <n v="0.75"/>
    <n v="1.5"/>
    <n v="255"/>
  </r>
  <r>
    <x v="2"/>
    <s v="Chocolate Bar"/>
    <x v="4"/>
    <s v="Candy"/>
    <n v="2"/>
    <n v="2"/>
    <n v="1"/>
    <n v="0.75"/>
    <n v="1.5"/>
    <n v="255"/>
  </r>
  <r>
    <x v="2"/>
    <s v="Chocolate Bar"/>
    <x v="4"/>
    <s v="Candy"/>
    <n v="2"/>
    <n v="2"/>
    <n v="1"/>
    <n v="0.75"/>
    <n v="1.5"/>
    <n v="255"/>
  </r>
  <r>
    <x v="2"/>
    <s v="Chocolate Bar"/>
    <x v="4"/>
    <s v="Candy"/>
    <n v="2"/>
    <n v="2"/>
    <n v="1"/>
    <n v="0.75"/>
    <n v="1.5"/>
    <n v="255"/>
  </r>
  <r>
    <x v="2"/>
    <s v="Chocolate Bar"/>
    <x v="4"/>
    <s v="Candy"/>
    <n v="2"/>
    <n v="2"/>
    <n v="1"/>
    <n v="0.75"/>
    <n v="1.5"/>
    <n v="255"/>
  </r>
  <r>
    <x v="2"/>
    <s v="Chocolate Bar"/>
    <x v="4"/>
    <s v="Candy"/>
    <n v="2"/>
    <n v="2"/>
    <n v="1"/>
    <n v="0.75"/>
    <n v="1.5"/>
    <n v="255"/>
  </r>
  <r>
    <x v="2"/>
    <s v="Chocolate Bar"/>
    <x v="4"/>
    <s v="Candy"/>
    <n v="2"/>
    <n v="2"/>
    <n v="1"/>
    <n v="0.75"/>
    <n v="1.5"/>
    <n v="255"/>
  </r>
  <r>
    <x v="3"/>
    <s v="Chocolate Dipped Cone"/>
    <x v="5"/>
    <s v="Frozen Treats"/>
    <n v="3"/>
    <n v="3"/>
    <n v="1"/>
    <n v="0.5"/>
    <n v="1.5"/>
    <n v="300"/>
  </r>
  <r>
    <x v="3"/>
    <s v="Chocolate Dipped Cone"/>
    <x v="6"/>
    <s v="Frozen Treats"/>
    <n v="3"/>
    <n v="3"/>
    <n v="1"/>
    <n v="0.5"/>
    <n v="1.5"/>
    <n v="300"/>
  </r>
  <r>
    <x v="3"/>
    <s v="Chocolate Dipped Cone"/>
    <x v="6"/>
    <s v="Frozen Treats"/>
    <n v="3"/>
    <n v="3"/>
    <n v="1"/>
    <n v="0.5"/>
    <n v="1.5"/>
    <n v="300"/>
  </r>
  <r>
    <x v="3"/>
    <s v="Chocolate Dipped Cone"/>
    <x v="6"/>
    <s v="Frozen Treats"/>
    <n v="3"/>
    <n v="3"/>
    <n v="1"/>
    <n v="0.5"/>
    <n v="1.5"/>
    <n v="300"/>
  </r>
  <r>
    <x v="3"/>
    <s v="Chocolate Dipped Cone"/>
    <x v="6"/>
    <s v="Frozen Treats"/>
    <n v="3"/>
    <n v="3"/>
    <n v="1"/>
    <n v="0.5"/>
    <n v="1.5"/>
    <n v="300"/>
  </r>
  <r>
    <x v="3"/>
    <s v="Chocolate Dipped Cone"/>
    <x v="6"/>
    <s v="Frozen Treats"/>
    <n v="3"/>
    <n v="3"/>
    <n v="1"/>
    <n v="0.5"/>
    <n v="1.5"/>
    <n v="300"/>
  </r>
  <r>
    <x v="3"/>
    <s v="Chocolate Dipped Cone"/>
    <x v="6"/>
    <s v="Frozen Treats"/>
    <n v="3"/>
    <n v="3"/>
    <n v="1"/>
    <n v="0.5"/>
    <n v="1.5"/>
    <n v="300"/>
  </r>
  <r>
    <x v="3"/>
    <s v="Chocolate Dipped Cone"/>
    <x v="6"/>
    <s v="Frozen Treats"/>
    <n v="3"/>
    <n v="3"/>
    <n v="1"/>
    <n v="0.5"/>
    <n v="1.5"/>
    <n v="300"/>
  </r>
  <r>
    <x v="3"/>
    <s v="Chocolate Dipped Cone"/>
    <x v="6"/>
    <s v="Frozen Treats"/>
    <n v="3"/>
    <n v="3"/>
    <n v="1"/>
    <n v="0.5"/>
    <n v="1.5"/>
    <n v="300"/>
  </r>
  <r>
    <x v="3"/>
    <s v="Chocolate Dipped Cone"/>
    <x v="6"/>
    <s v="Frozen Treats"/>
    <n v="3"/>
    <n v="3"/>
    <n v="1"/>
    <n v="0.5"/>
    <n v="1.5"/>
    <n v="300"/>
  </r>
  <r>
    <x v="3"/>
    <s v="Chocolate Dipped Cone"/>
    <x v="6"/>
    <s v="Frozen Treats"/>
    <n v="3"/>
    <n v="3"/>
    <n v="1"/>
    <n v="0.5"/>
    <n v="1.5"/>
    <n v="300"/>
  </r>
  <r>
    <x v="4"/>
    <s v="Gummy Bears"/>
    <x v="4"/>
    <s v="Candy"/>
    <n v="2"/>
    <n v="2"/>
    <n v="1"/>
    <n v="0.5"/>
    <n v="1"/>
    <n v="300"/>
  </r>
  <r>
    <x v="4"/>
    <s v="Gummy Bears"/>
    <x v="4"/>
    <s v="Candy"/>
    <n v="2"/>
    <n v="2"/>
    <n v="1"/>
    <n v="0.5"/>
    <n v="1"/>
    <n v="300"/>
  </r>
  <r>
    <x v="4"/>
    <s v="Gummy Bears"/>
    <x v="4"/>
    <s v="Candy"/>
    <n v="2"/>
    <n v="2"/>
    <n v="1"/>
    <n v="0.5"/>
    <n v="1"/>
    <n v="300"/>
  </r>
  <r>
    <x v="4"/>
    <s v="Gummy Bears"/>
    <x v="4"/>
    <s v="Candy"/>
    <n v="2"/>
    <n v="2"/>
    <n v="1"/>
    <n v="0.5"/>
    <n v="1"/>
    <n v="300"/>
  </r>
  <r>
    <x v="4"/>
    <s v="Gummy Bears"/>
    <x v="4"/>
    <s v="Candy"/>
    <n v="2"/>
    <n v="2"/>
    <n v="1"/>
    <n v="0.5"/>
    <n v="1"/>
    <n v="300"/>
  </r>
  <r>
    <x v="4"/>
    <s v="Gummy Bears"/>
    <x v="4"/>
    <s v="Candy"/>
    <n v="2"/>
    <n v="2"/>
    <n v="1"/>
    <n v="0.5"/>
    <n v="1"/>
    <n v="300"/>
  </r>
  <r>
    <x v="4"/>
    <s v="Gummy Bears"/>
    <x v="4"/>
    <s v="Candy"/>
    <n v="2"/>
    <n v="2"/>
    <n v="1"/>
    <n v="0.5"/>
    <n v="1"/>
    <n v="300"/>
  </r>
  <r>
    <x v="4"/>
    <s v="Gummy Bears"/>
    <x v="4"/>
    <s v="Candy"/>
    <n v="2"/>
    <n v="2"/>
    <n v="1"/>
    <n v="0.5"/>
    <n v="1"/>
    <n v="300"/>
  </r>
  <r>
    <x v="4"/>
    <s v="Gummy Bears"/>
    <x v="4"/>
    <s v="Candy"/>
    <n v="2"/>
    <n v="2"/>
    <n v="1"/>
    <n v="0.5"/>
    <n v="1"/>
    <n v="300"/>
  </r>
  <r>
    <x v="4"/>
    <s v="Gummy Bears"/>
    <x v="4"/>
    <s v="Candy"/>
    <n v="2"/>
    <n v="2"/>
    <n v="1"/>
    <n v="0.5"/>
    <n v="1"/>
    <n v="300"/>
  </r>
  <r>
    <x v="4"/>
    <s v="Gummy Bears"/>
    <x v="4"/>
    <s v="Candy"/>
    <n v="2"/>
    <n v="2"/>
    <n v="1"/>
    <n v="0.5"/>
    <n v="1"/>
    <n v="300"/>
  </r>
  <r>
    <x v="4"/>
    <s v="Gummy Bears"/>
    <x v="4"/>
    <s v="Candy"/>
    <n v="2"/>
    <n v="2"/>
    <n v="1"/>
    <n v="0.5"/>
    <n v="1"/>
    <n v="300"/>
  </r>
  <r>
    <x v="4"/>
    <s v="Gummy Bears"/>
    <x v="4"/>
    <s v="Candy"/>
    <n v="2"/>
    <n v="2"/>
    <n v="1"/>
    <n v="0.5"/>
    <n v="1"/>
    <n v="300"/>
  </r>
  <r>
    <x v="5"/>
    <s v="Gummy Bears"/>
    <x v="4"/>
    <s v="Candy"/>
    <n v="2"/>
    <n v="2"/>
    <n v="1"/>
    <n v="0.5"/>
    <n v="1"/>
    <n v="300"/>
  </r>
  <r>
    <x v="6"/>
    <s v="Hamburger"/>
    <x v="7"/>
    <s v="Hot Food"/>
    <n v="3"/>
    <n v="3"/>
    <n v="1"/>
    <n v="0.66666666666666663"/>
    <n v="2"/>
    <n v="320"/>
  </r>
  <r>
    <x v="6"/>
    <s v="Hamburger"/>
    <x v="7"/>
    <s v="Hot Food"/>
    <n v="3"/>
    <n v="3"/>
    <n v="1"/>
    <n v="0.66666666666666663"/>
    <n v="2"/>
    <n v="320"/>
  </r>
  <r>
    <x v="6"/>
    <s v="Hamburger"/>
    <x v="7"/>
    <s v="Hot Food"/>
    <n v="3"/>
    <n v="3"/>
    <n v="1"/>
    <n v="0.66666666666666663"/>
    <n v="2"/>
    <n v="320"/>
  </r>
  <r>
    <x v="6"/>
    <s v="Hamburger"/>
    <x v="7"/>
    <s v="Hot Food"/>
    <n v="3"/>
    <n v="3"/>
    <n v="1"/>
    <n v="0.66666666666666663"/>
    <n v="2"/>
    <n v="320"/>
  </r>
  <r>
    <x v="6"/>
    <s v="Hamburger"/>
    <x v="7"/>
    <s v="Hot Food"/>
    <n v="3"/>
    <n v="3"/>
    <n v="1"/>
    <n v="0.66666666666666663"/>
    <n v="2"/>
    <n v="320"/>
  </r>
  <r>
    <x v="6"/>
    <s v="Hamburger"/>
    <x v="7"/>
    <s v="Hot Food"/>
    <n v="3"/>
    <n v="3"/>
    <n v="1"/>
    <n v="0.66666666666666663"/>
    <n v="2"/>
    <n v="320"/>
  </r>
  <r>
    <x v="6"/>
    <s v="Hamburger"/>
    <x v="7"/>
    <s v="Hot Food"/>
    <n v="3"/>
    <n v="3"/>
    <n v="1"/>
    <n v="0.66666666666666663"/>
    <n v="2"/>
    <n v="320"/>
  </r>
  <r>
    <x v="6"/>
    <s v="Hamburger"/>
    <x v="7"/>
    <s v="Hot Food"/>
    <n v="3"/>
    <n v="3"/>
    <n v="1"/>
    <n v="0.66666666666666663"/>
    <n v="2"/>
    <n v="320"/>
  </r>
  <r>
    <x v="6"/>
    <s v="Hamburger"/>
    <x v="7"/>
    <s v="Hot Food"/>
    <n v="3"/>
    <n v="3"/>
    <n v="1"/>
    <n v="0.66666666666666663"/>
    <n v="2"/>
    <n v="320"/>
  </r>
  <r>
    <x v="6"/>
    <s v="Hamburger"/>
    <x v="7"/>
    <s v="Hot Food"/>
    <n v="3"/>
    <n v="3"/>
    <n v="1"/>
    <n v="0.66666666666666663"/>
    <n v="2"/>
    <n v="320"/>
  </r>
  <r>
    <x v="6"/>
    <s v="Hamburger"/>
    <x v="7"/>
    <s v="Hot Food"/>
    <n v="3"/>
    <n v="3"/>
    <n v="1"/>
    <n v="0.66666666666666663"/>
    <n v="2"/>
    <n v="320"/>
  </r>
  <r>
    <x v="6"/>
    <s v="Hamburger"/>
    <x v="7"/>
    <s v="Hot Food"/>
    <n v="3"/>
    <n v="3"/>
    <n v="1"/>
    <n v="0.66666666666666663"/>
    <n v="2"/>
    <n v="320"/>
  </r>
  <r>
    <x v="6"/>
    <s v="Hamburger"/>
    <x v="7"/>
    <s v="Hot Food"/>
    <n v="3"/>
    <n v="3"/>
    <n v="1"/>
    <n v="0.66666666666666663"/>
    <n v="2"/>
    <n v="320"/>
  </r>
  <r>
    <x v="6"/>
    <s v="Hamburger"/>
    <x v="7"/>
    <s v="Hot Food"/>
    <n v="3"/>
    <n v="3"/>
    <n v="1"/>
    <n v="0.66666666666666663"/>
    <n v="2"/>
    <n v="320"/>
  </r>
  <r>
    <x v="6"/>
    <s v="Hamburger"/>
    <x v="7"/>
    <s v="Hot Food"/>
    <n v="3"/>
    <n v="3"/>
    <n v="1"/>
    <n v="0.66666666666666663"/>
    <n v="2"/>
    <n v="320"/>
  </r>
  <r>
    <x v="7"/>
    <s v="Hamburger"/>
    <x v="7"/>
    <s v="Hot Food"/>
    <n v="3"/>
    <n v="3"/>
    <n v="1"/>
    <n v="0.66666666666666663"/>
    <n v="2"/>
    <n v="320"/>
  </r>
  <r>
    <x v="8"/>
    <s v="Hot Dog"/>
    <x v="7"/>
    <s v="Hot Food"/>
    <n v="1.5"/>
    <n v="1.5"/>
    <n v="1"/>
    <n v="0.66666666666666663"/>
    <n v="1"/>
    <n v="265"/>
  </r>
  <r>
    <x v="8"/>
    <s v="Hot Dog"/>
    <x v="7"/>
    <s v="Hot Food"/>
    <n v="1.5"/>
    <n v="1.5"/>
    <n v="1"/>
    <n v="0.66666666666666663"/>
    <n v="1"/>
    <n v="265"/>
  </r>
  <r>
    <x v="8"/>
    <s v="Hot Dog"/>
    <x v="7"/>
    <s v="Hot Food"/>
    <n v="1.5"/>
    <n v="1.5"/>
    <n v="1"/>
    <n v="0.66666666666666663"/>
    <n v="1"/>
    <n v="265"/>
  </r>
  <r>
    <x v="8"/>
    <s v="Hot Dog"/>
    <x v="7"/>
    <s v="Hot Food"/>
    <n v="1.5"/>
    <n v="1.5"/>
    <n v="1"/>
    <n v="0.66666666666666663"/>
    <n v="1"/>
    <n v="265"/>
  </r>
  <r>
    <x v="8"/>
    <s v="Hot Dog"/>
    <x v="7"/>
    <s v="Hot Food"/>
    <n v="1.5"/>
    <n v="1.5"/>
    <n v="1"/>
    <n v="0.66666666666666663"/>
    <n v="1"/>
    <n v="265"/>
  </r>
  <r>
    <x v="8"/>
    <s v="Hot Dog"/>
    <x v="7"/>
    <s v="Hot Food"/>
    <n v="1.5"/>
    <n v="1.5"/>
    <n v="1"/>
    <n v="0.66666666666666663"/>
    <n v="1"/>
    <n v="265"/>
  </r>
  <r>
    <x v="8"/>
    <s v="Hot Dog"/>
    <x v="7"/>
    <s v="Hot Food"/>
    <n v="1.5"/>
    <n v="1.5"/>
    <n v="1"/>
    <n v="0.66666666666666663"/>
    <n v="1"/>
    <n v="265"/>
  </r>
  <r>
    <x v="8"/>
    <s v="Hot Dog"/>
    <x v="7"/>
    <s v="Hot Food"/>
    <n v="1.5"/>
    <n v="1.5"/>
    <n v="1"/>
    <n v="0.66666666666666663"/>
    <n v="1"/>
    <n v="265"/>
  </r>
  <r>
    <x v="8"/>
    <s v="Hot Dog"/>
    <x v="7"/>
    <s v="Hot Food"/>
    <n v="1.5"/>
    <n v="1.5"/>
    <n v="1"/>
    <n v="0.66666666666666663"/>
    <n v="1"/>
    <n v="265"/>
  </r>
  <r>
    <x v="8"/>
    <s v="Hot Dog"/>
    <x v="7"/>
    <s v="Hot Food"/>
    <n v="1.5"/>
    <n v="1.5"/>
    <n v="1"/>
    <n v="0.66666666666666663"/>
    <n v="1"/>
    <n v="265"/>
  </r>
  <r>
    <x v="8"/>
    <s v="Hot Dog"/>
    <x v="7"/>
    <s v="Hot Food"/>
    <n v="1.5"/>
    <n v="1.5"/>
    <n v="1"/>
    <n v="0.66666666666666663"/>
    <n v="1"/>
    <n v="265"/>
  </r>
  <r>
    <x v="8"/>
    <s v="Hot Dog"/>
    <x v="7"/>
    <s v="Hot Food"/>
    <n v="1.5"/>
    <n v="1.5"/>
    <n v="1"/>
    <n v="0.66666666666666663"/>
    <n v="1"/>
    <n v="265"/>
  </r>
  <r>
    <x v="8"/>
    <s v="Hot Dog"/>
    <x v="7"/>
    <s v="Hot Food"/>
    <n v="1.5"/>
    <n v="1.5"/>
    <n v="1"/>
    <n v="0.66666666666666663"/>
    <n v="1"/>
    <n v="265"/>
  </r>
  <r>
    <x v="8"/>
    <s v="Hot Dog"/>
    <x v="7"/>
    <s v="Hot Food"/>
    <n v="1.5"/>
    <n v="1.5"/>
    <n v="1"/>
    <n v="0.66666666666666663"/>
    <n v="1"/>
    <n v="265"/>
  </r>
  <r>
    <x v="8"/>
    <s v="Hot Dog"/>
    <x v="7"/>
    <s v="Hot Food"/>
    <n v="1.5"/>
    <n v="1.5"/>
    <n v="1"/>
    <n v="0.66666666666666663"/>
    <n v="1"/>
    <n v="265"/>
  </r>
  <r>
    <x v="9"/>
    <s v="Ice Cream Sandwich"/>
    <x v="6"/>
    <s v="Frozen Treats"/>
    <n v="3"/>
    <n v="3"/>
    <n v="1"/>
    <n v="0.66666666666666663"/>
    <n v="2"/>
    <n v="240"/>
  </r>
  <r>
    <x v="9"/>
    <s v="Ice Cream Sandwich"/>
    <x v="6"/>
    <s v="Frozen Treats"/>
    <n v="3"/>
    <n v="3"/>
    <n v="1"/>
    <n v="0.66666666666666663"/>
    <n v="2"/>
    <n v="240"/>
  </r>
  <r>
    <x v="9"/>
    <s v="Ice Cream Sandwich"/>
    <x v="6"/>
    <s v="Frozen Treats"/>
    <n v="3"/>
    <n v="3"/>
    <n v="1"/>
    <n v="0.66666666666666663"/>
    <n v="2"/>
    <n v="240"/>
  </r>
  <r>
    <x v="9"/>
    <s v="Ice Cream Sandwich"/>
    <x v="6"/>
    <s v="Frozen Treats"/>
    <n v="3"/>
    <n v="3"/>
    <n v="1"/>
    <n v="0.66666666666666663"/>
    <n v="2"/>
    <n v="240"/>
  </r>
  <r>
    <x v="9"/>
    <s v="Ice Cream Sandwich"/>
    <x v="6"/>
    <s v="Frozen Treats"/>
    <n v="3"/>
    <n v="3"/>
    <n v="1"/>
    <n v="0.66666666666666663"/>
    <n v="2"/>
    <n v="240"/>
  </r>
  <r>
    <x v="9"/>
    <s v="Ice Cream Sandwich"/>
    <x v="6"/>
    <s v="Frozen Treats"/>
    <n v="3"/>
    <n v="3"/>
    <n v="1"/>
    <n v="0.66666666666666663"/>
    <n v="2"/>
    <n v="240"/>
  </r>
  <r>
    <x v="9"/>
    <s v="Ice Cream Sandwich"/>
    <x v="6"/>
    <s v="Frozen Treats"/>
    <n v="3"/>
    <n v="3"/>
    <n v="1"/>
    <n v="0.66666666666666663"/>
    <n v="2"/>
    <n v="240"/>
  </r>
  <r>
    <x v="9"/>
    <s v="Ice Cream Sandwich"/>
    <x v="6"/>
    <s v="Frozen Treats"/>
    <n v="3"/>
    <n v="3"/>
    <n v="1"/>
    <n v="0.66666666666666663"/>
    <n v="2"/>
    <n v="240"/>
  </r>
  <r>
    <x v="9"/>
    <s v="Ice Cream Sandwich"/>
    <x v="6"/>
    <s v="Frozen Treats"/>
    <n v="3"/>
    <n v="3"/>
    <n v="1"/>
    <n v="0.66666666666666663"/>
    <n v="2"/>
    <n v="240"/>
  </r>
  <r>
    <x v="9"/>
    <s v="Ice Cream Sandwich"/>
    <x v="6"/>
    <s v="Frozen Treats"/>
    <n v="3"/>
    <n v="3"/>
    <n v="1"/>
    <n v="0.66666666666666663"/>
    <n v="2"/>
    <n v="240"/>
  </r>
  <r>
    <x v="10"/>
    <s v="Licorice Rope"/>
    <x v="4"/>
    <s v="Candy"/>
    <n v="2"/>
    <n v="2"/>
    <n v="1"/>
    <n v="0.5"/>
    <n v="1"/>
    <n v="280"/>
  </r>
  <r>
    <x v="11"/>
    <s v="Licorice Rope"/>
    <x v="4"/>
    <s v="Candy"/>
    <n v="2"/>
    <n v="2"/>
    <n v="1"/>
    <n v="0.5"/>
    <n v="1"/>
    <n v="280"/>
  </r>
  <r>
    <x v="11"/>
    <s v="Licorice Rope"/>
    <x v="4"/>
    <s v="Candy"/>
    <n v="2"/>
    <n v="2"/>
    <n v="1"/>
    <n v="0.5"/>
    <n v="1"/>
    <n v="280"/>
  </r>
  <r>
    <x v="11"/>
    <s v="Licorice Rope"/>
    <x v="4"/>
    <s v="Candy"/>
    <n v="2"/>
    <n v="2"/>
    <n v="1"/>
    <n v="0.5"/>
    <n v="1"/>
    <n v="280"/>
  </r>
  <r>
    <x v="11"/>
    <s v="Licorice Rope"/>
    <x v="4"/>
    <s v="Candy"/>
    <n v="2"/>
    <n v="2"/>
    <n v="1"/>
    <n v="0.5"/>
    <n v="1"/>
    <n v="280"/>
  </r>
  <r>
    <x v="11"/>
    <s v="Licorice Rope"/>
    <x v="4"/>
    <s v="Candy"/>
    <n v="2"/>
    <n v="2"/>
    <n v="1"/>
    <n v="0.5"/>
    <n v="1"/>
    <n v="280"/>
  </r>
  <r>
    <x v="11"/>
    <s v="Licorice Rope"/>
    <x v="4"/>
    <s v="Candy"/>
    <n v="2"/>
    <n v="2"/>
    <n v="1"/>
    <n v="0.5"/>
    <n v="1"/>
    <n v="280"/>
  </r>
  <r>
    <x v="11"/>
    <s v="Licorice Rope"/>
    <x v="4"/>
    <s v="Candy"/>
    <n v="2"/>
    <n v="2"/>
    <n v="1"/>
    <n v="0.5"/>
    <n v="1"/>
    <n v="280"/>
  </r>
  <r>
    <x v="11"/>
    <s v="Licorice Rope"/>
    <x v="4"/>
    <s v="Candy"/>
    <n v="20"/>
    <n v="20"/>
    <n v="1"/>
    <n v="0.5"/>
    <n v="10"/>
    <n v="280"/>
  </r>
  <r>
    <x v="11"/>
    <s v="Licorice Rope"/>
    <x v="4"/>
    <s v="Candy"/>
    <n v="2"/>
    <n v="2"/>
    <n v="1"/>
    <n v="0.5"/>
    <n v="1"/>
    <n v="280"/>
  </r>
  <r>
    <x v="11"/>
    <s v="Licorice Rope"/>
    <x v="4"/>
    <s v="Candy"/>
    <n v="2"/>
    <n v="2"/>
    <n v="1"/>
    <n v="0.5"/>
    <n v="1"/>
    <n v="280"/>
  </r>
  <r>
    <x v="11"/>
    <s v="Licorice Rope"/>
    <x v="4"/>
    <s v="Candy"/>
    <n v="2"/>
    <n v="2"/>
    <n v="1"/>
    <n v="0.5"/>
    <n v="1"/>
    <n v="280"/>
  </r>
  <r>
    <x v="11"/>
    <s v="Licorice Rope"/>
    <x v="4"/>
    <s v="Candy"/>
    <n v="2"/>
    <n v="2"/>
    <n v="1"/>
    <n v="0.5"/>
    <n v="1"/>
    <n v="280"/>
  </r>
  <r>
    <x v="12"/>
    <s v="Nachos"/>
    <x v="7"/>
    <s v="Hot Food"/>
    <n v="3"/>
    <n v="3"/>
    <n v="1"/>
    <n v="0.5"/>
    <n v="1.5"/>
    <n v="560"/>
  </r>
  <r>
    <x v="12"/>
    <s v="Nachos"/>
    <x v="7"/>
    <s v="Hot Food"/>
    <n v="3"/>
    <n v="3"/>
    <n v="1"/>
    <n v="0.5"/>
    <n v="1.5"/>
    <n v="560"/>
  </r>
  <r>
    <x v="12"/>
    <s v="Nachos"/>
    <x v="7"/>
    <s v="Hot Food"/>
    <n v="3"/>
    <n v="3"/>
    <n v="1"/>
    <n v="0.5"/>
    <n v="1.5"/>
    <n v="560"/>
  </r>
  <r>
    <x v="12"/>
    <s v="Nachos"/>
    <x v="7"/>
    <s v="Hot Food"/>
    <n v="3"/>
    <n v="3"/>
    <n v="1"/>
    <n v="0.5"/>
    <n v="1.5"/>
    <n v="560"/>
  </r>
  <r>
    <x v="12"/>
    <s v="Nachos"/>
    <x v="7"/>
    <s v="Hot Food"/>
    <n v="3"/>
    <n v="3"/>
    <n v="1"/>
    <n v="0.5"/>
    <n v="1.5"/>
    <n v="560"/>
  </r>
  <r>
    <x v="12"/>
    <s v="Nachos"/>
    <x v="7"/>
    <s v="Hot Food"/>
    <n v="3"/>
    <n v="3"/>
    <n v="1"/>
    <n v="0.5"/>
    <n v="1.5"/>
    <n v="560"/>
  </r>
  <r>
    <x v="12"/>
    <s v="Nachos"/>
    <x v="7"/>
    <s v="Hot Food"/>
    <n v="3"/>
    <n v="3"/>
    <n v="1"/>
    <n v="0.5"/>
    <n v="1.5"/>
    <n v="560"/>
  </r>
  <r>
    <x v="12"/>
    <s v="Nachos"/>
    <x v="7"/>
    <s v="Hot Food"/>
    <n v="3"/>
    <n v="3"/>
    <n v="1"/>
    <n v="0.5"/>
    <n v="1.5"/>
    <n v="560"/>
  </r>
  <r>
    <x v="12"/>
    <s v="Nachos"/>
    <x v="7"/>
    <s v="Hot Food"/>
    <n v="3"/>
    <n v="3"/>
    <n v="1"/>
    <n v="0.5"/>
    <n v="1.5"/>
    <n v="560"/>
  </r>
  <r>
    <x v="12"/>
    <s v="Nachos"/>
    <x v="7"/>
    <s v="Hot Food"/>
    <n v="3"/>
    <n v="3"/>
    <n v="1"/>
    <n v="0.5"/>
    <n v="1.5"/>
    <n v="560"/>
  </r>
  <r>
    <x v="12"/>
    <s v="Nachos"/>
    <x v="7"/>
    <s v="Hot Food"/>
    <n v="3"/>
    <n v="3"/>
    <n v="1"/>
    <n v="0.5"/>
    <n v="1.5"/>
    <n v="560"/>
  </r>
  <r>
    <x v="12"/>
    <s v="Nachos"/>
    <x v="7"/>
    <s v="Hot Food"/>
    <n v="3"/>
    <n v="3"/>
    <n v="1"/>
    <n v="0.5"/>
    <n v="1.5"/>
    <n v="560"/>
  </r>
  <r>
    <x v="12"/>
    <s v="Nachos"/>
    <x v="7"/>
    <s v="Hot Food"/>
    <n v="3"/>
    <n v="3"/>
    <n v="1"/>
    <n v="0.5"/>
    <n v="1.5"/>
    <n v="560"/>
  </r>
  <r>
    <x v="12"/>
    <s v="Nachos"/>
    <x v="7"/>
    <s v="Hot Food"/>
    <n v="3"/>
    <n v="3"/>
    <n v="1"/>
    <n v="0.5"/>
    <n v="1.5"/>
    <n v="560"/>
  </r>
  <r>
    <x v="12"/>
    <s v="Nachos"/>
    <x v="7"/>
    <s v="Hot Food"/>
    <n v="3"/>
    <n v="3"/>
    <n v="1"/>
    <n v="0.5"/>
    <n v="1.5"/>
    <n v="560"/>
  </r>
  <r>
    <x v="13"/>
    <s v="Pizza"/>
    <x v="7"/>
    <s v="Hot Food"/>
    <n v="2"/>
    <n v="2"/>
    <n v="1"/>
    <n v="0.25"/>
    <n v="0.5"/>
    <n v="480"/>
  </r>
  <r>
    <x v="13"/>
    <s v="Pizza"/>
    <x v="7"/>
    <s v="Hot Food"/>
    <n v="1"/>
    <n v="1"/>
    <n v="1"/>
    <n v="0.25"/>
    <n v="0.25"/>
    <n v="480"/>
  </r>
  <r>
    <x v="13"/>
    <s v="Pizza"/>
    <x v="7"/>
    <s v="Hot Food"/>
    <n v="2"/>
    <n v="2"/>
    <n v="1"/>
    <n v="0.25"/>
    <n v="0.5"/>
    <n v="480"/>
  </r>
  <r>
    <x v="13"/>
    <s v="Pizza"/>
    <x v="7"/>
    <s v="Hot Food"/>
    <n v="2"/>
    <n v="2"/>
    <n v="1"/>
    <n v="0.25"/>
    <n v="0.5"/>
    <n v="480"/>
  </r>
  <r>
    <x v="13"/>
    <s v="Pizza"/>
    <x v="7"/>
    <s v="Hot Food"/>
    <n v="2"/>
    <n v="2"/>
    <n v="1"/>
    <n v="0.25"/>
    <n v="0.5"/>
    <n v="480"/>
  </r>
  <r>
    <x v="13"/>
    <s v="Pizza"/>
    <x v="7"/>
    <s v="Hot Food"/>
    <n v="2"/>
    <n v="2"/>
    <n v="1"/>
    <n v="0.25"/>
    <n v="0.5"/>
    <n v="480"/>
  </r>
  <r>
    <x v="13"/>
    <s v="Pizza"/>
    <x v="7"/>
    <s v="Hot Food"/>
    <n v="2"/>
    <n v="2"/>
    <n v="1"/>
    <n v="0.25"/>
    <n v="0.5"/>
    <n v="480"/>
  </r>
  <r>
    <x v="13"/>
    <s v="Pizza"/>
    <x v="7"/>
    <s v="Hot Food"/>
    <n v="2"/>
    <n v="2"/>
    <n v="1"/>
    <n v="0.25"/>
    <n v="0.5"/>
    <n v="480"/>
  </r>
  <r>
    <x v="13"/>
    <s v="Pizza"/>
    <x v="7"/>
    <s v="Hot Food"/>
    <n v="2"/>
    <n v="2"/>
    <n v="1"/>
    <n v="0.25"/>
    <n v="0.5"/>
    <n v="480"/>
  </r>
  <r>
    <x v="13"/>
    <s v="Pizza"/>
    <x v="7"/>
    <s v="Hot Food"/>
    <n v="2"/>
    <n v="2"/>
    <n v="1"/>
    <n v="0.25"/>
    <n v="0.5"/>
    <n v="480"/>
  </r>
  <r>
    <x v="13"/>
    <s v="Pizza"/>
    <x v="7"/>
    <s v="Hot Food"/>
    <n v="2"/>
    <n v="2"/>
    <n v="1"/>
    <n v="0.25"/>
    <n v="0.5"/>
    <n v="480"/>
  </r>
  <r>
    <x v="13"/>
    <s v="Pizza"/>
    <x v="7"/>
    <s v="Hot Food"/>
    <n v="2"/>
    <n v="2"/>
    <n v="1"/>
    <n v="0.25"/>
    <n v="0.5"/>
    <n v="480"/>
  </r>
  <r>
    <x v="13"/>
    <s v="Pizza"/>
    <x v="7"/>
    <s v="Hot Food"/>
    <n v="2"/>
    <n v="2"/>
    <n v="1"/>
    <n v="0.25"/>
    <n v="0.5"/>
    <n v="480"/>
  </r>
  <r>
    <x v="13"/>
    <s v="Pizza"/>
    <x v="7"/>
    <s v="Hot Food"/>
    <n v="2"/>
    <n v="2"/>
    <n v="1"/>
    <n v="0.25"/>
    <n v="0.5"/>
    <n v="480"/>
  </r>
  <r>
    <x v="13"/>
    <s v="Pizza"/>
    <x v="7"/>
    <s v="Hot Food"/>
    <n v="2"/>
    <n v="2"/>
    <n v="1"/>
    <n v="0.25"/>
    <n v="0.5"/>
    <n v="480"/>
  </r>
  <r>
    <x v="13"/>
    <s v="Pizza"/>
    <x v="7"/>
    <s v="Hot Food"/>
    <n v="2"/>
    <n v="2"/>
    <n v="1"/>
    <n v="0.25"/>
    <n v="0.5"/>
    <n v="480"/>
  </r>
  <r>
    <x v="14"/>
    <s v="Pizza"/>
    <x v="7"/>
    <s v="Hot Food"/>
    <n v="2"/>
    <n v="2"/>
    <n v="1"/>
    <n v="0.25"/>
    <n v="0.5"/>
    <n v="480"/>
  </r>
  <r>
    <x v="15"/>
    <s v="Popcorn"/>
    <x v="8"/>
    <s v="Hot Food"/>
    <n v="5"/>
    <n v="5"/>
    <n v="1"/>
    <n v="0.8"/>
    <n v="4"/>
    <n v="500"/>
  </r>
  <r>
    <x v="15"/>
    <s v="Popcorn"/>
    <x v="7"/>
    <s v="Hot Food"/>
    <n v="5"/>
    <n v="5"/>
    <n v="1"/>
    <n v="0.8"/>
    <n v="4"/>
    <n v="500"/>
  </r>
  <r>
    <x v="15"/>
    <s v="Popcorn"/>
    <x v="7"/>
    <s v="Hot Food"/>
    <n v="5"/>
    <n v="5"/>
    <n v="1"/>
    <n v="0.8"/>
    <n v="4"/>
    <n v="500"/>
  </r>
  <r>
    <x v="15"/>
    <s v="Popcorn"/>
    <x v="7"/>
    <s v="Hot Food"/>
    <n v="5"/>
    <n v="5"/>
    <n v="1"/>
    <n v="0.8"/>
    <n v="4"/>
    <n v="500"/>
  </r>
  <r>
    <x v="15"/>
    <s v="Popcorn"/>
    <x v="7"/>
    <s v="Hot Food"/>
    <n v="5"/>
    <n v="5"/>
    <n v="1"/>
    <n v="0.8"/>
    <n v="4"/>
    <n v="500"/>
  </r>
  <r>
    <x v="15"/>
    <s v="Popcorn"/>
    <x v="7"/>
    <s v="Hot Food"/>
    <n v="5"/>
    <n v="5"/>
    <n v="1"/>
    <n v="0.8"/>
    <n v="4"/>
    <n v="500"/>
  </r>
  <r>
    <x v="15"/>
    <s v="Popcorn"/>
    <x v="7"/>
    <s v="Hot Food"/>
    <n v="5"/>
    <n v="5"/>
    <n v="1"/>
    <n v="0.8"/>
    <n v="4"/>
    <n v="500"/>
  </r>
  <r>
    <x v="15"/>
    <s v="Popcorn"/>
    <x v="7"/>
    <s v="Hot Food"/>
    <n v="5"/>
    <n v="5"/>
    <n v="1"/>
    <n v="0.8"/>
    <n v="4"/>
    <n v="500"/>
  </r>
  <r>
    <x v="15"/>
    <s v="Popcorn"/>
    <x v="7"/>
    <s v="Hot Food"/>
    <n v="5"/>
    <n v="5"/>
    <n v="1"/>
    <n v="0.8"/>
    <n v="4"/>
    <n v="500"/>
  </r>
  <r>
    <x v="15"/>
    <s v="Popcorn"/>
    <x v="7"/>
    <s v="Hot Food"/>
    <n v="5"/>
    <n v="5"/>
    <n v="1"/>
    <n v="0.8"/>
    <n v="4"/>
    <n v="500"/>
  </r>
  <r>
    <x v="15"/>
    <s v="Popcorn"/>
    <x v="7"/>
    <s v="Hot Food"/>
    <n v="5"/>
    <n v="5"/>
    <n v="1"/>
    <n v="0.8"/>
    <n v="4"/>
    <n v="500"/>
  </r>
  <r>
    <x v="15"/>
    <s v="Popcorn"/>
    <x v="7"/>
    <s v="Hot Food"/>
    <n v="5"/>
    <n v="5"/>
    <n v="1"/>
    <n v="0.8"/>
    <n v="4"/>
    <n v="500"/>
  </r>
  <r>
    <x v="15"/>
    <s v="Popcorn"/>
    <x v="7"/>
    <s v="Hot Food"/>
    <n v="5"/>
    <n v="5"/>
    <n v="1"/>
    <n v="0.8"/>
    <n v="4"/>
    <n v="500"/>
  </r>
  <r>
    <x v="15"/>
    <s v="Popcorn"/>
    <x v="7"/>
    <s v="Hot Food"/>
    <n v="5"/>
    <n v="5"/>
    <n v="1"/>
    <n v="0.8"/>
    <n v="4"/>
    <n v="500"/>
  </r>
  <r>
    <x v="15"/>
    <s v="Popcorn"/>
    <x v="7"/>
    <s v="Hot Food"/>
    <n v="5"/>
    <n v="5"/>
    <n v="1"/>
    <n v="0.8"/>
    <n v="4"/>
    <n v="500"/>
  </r>
  <r>
    <x v="16"/>
    <s v="Popcorn"/>
    <x v="7"/>
    <s v="Hot Food"/>
    <n v="5"/>
    <n v="5"/>
    <n v="1"/>
    <n v="0.8"/>
    <n v="4"/>
    <n v="500"/>
  </r>
  <r>
    <x v="17"/>
    <s v="Popsicle"/>
    <x v="6"/>
    <s v="Frozen Treats"/>
    <n v="3"/>
    <n v="3"/>
    <n v="1"/>
    <n v="0.83333333333333337"/>
    <n v="2.5"/>
    <n v="150"/>
  </r>
  <r>
    <x v="17"/>
    <s v="Popsicle"/>
    <x v="6"/>
    <s v="Frozen Treats"/>
    <n v="3"/>
    <n v="3"/>
    <n v="1"/>
    <n v="0.83333333333333337"/>
    <n v="2.5"/>
    <n v="150"/>
  </r>
  <r>
    <x v="17"/>
    <s v="Popsicle"/>
    <x v="6"/>
    <s v="Frozen Treats"/>
    <n v="3"/>
    <n v="3"/>
    <n v="1"/>
    <n v="0.83333333333333337"/>
    <n v="2.5"/>
    <n v="150"/>
  </r>
  <r>
    <x v="17"/>
    <s v="Popsicle"/>
    <x v="6"/>
    <s v="Frozen Treats"/>
    <n v="3"/>
    <n v="3"/>
    <n v="1"/>
    <n v="0.83333333333333337"/>
    <n v="2.5"/>
    <n v="150"/>
  </r>
  <r>
    <x v="17"/>
    <s v="Popsicle"/>
    <x v="6"/>
    <s v="Frozen Treats"/>
    <n v="3"/>
    <n v="3"/>
    <n v="1"/>
    <n v="0.83333333333333337"/>
    <n v="2.5"/>
    <n v="150"/>
  </r>
  <r>
    <x v="17"/>
    <s v="Popsicle"/>
    <x v="6"/>
    <s v="Frozen Treats"/>
    <n v="3"/>
    <n v="3"/>
    <n v="1"/>
    <n v="0.83333333333333337"/>
    <n v="2.5"/>
    <n v="150"/>
  </r>
  <r>
    <x v="17"/>
    <s v="Popsicle"/>
    <x v="6"/>
    <s v="Frozen Treats"/>
    <n v="3"/>
    <n v="3"/>
    <n v="1"/>
    <n v="0.83333333333333337"/>
    <n v="2.5"/>
    <n v="150"/>
  </r>
  <r>
    <x v="17"/>
    <s v="Popsicle"/>
    <x v="6"/>
    <s v="Frozen Treats"/>
    <n v="3"/>
    <n v="3"/>
    <n v="1"/>
    <n v="0.83333333333333337"/>
    <n v="2.5"/>
    <n v="150"/>
  </r>
  <r>
    <x v="17"/>
    <s v="Popsicle"/>
    <x v="6"/>
    <s v="Frozen Treats"/>
    <n v="3"/>
    <n v="3"/>
    <n v="1"/>
    <n v="0.83333333333333337"/>
    <n v="2.5"/>
    <n v="150"/>
  </r>
  <r>
    <x v="17"/>
    <s v="Popsicle"/>
    <x v="6"/>
    <s v="Frozen Treats"/>
    <n v="3"/>
    <n v="3"/>
    <n v="1"/>
    <n v="0.83333333333333337"/>
    <n v="2.5"/>
    <n v="150"/>
  </r>
  <r>
    <x v="17"/>
    <s v="Popsicle"/>
    <x v="6"/>
    <s v="Frozen Treats"/>
    <n v="3"/>
    <n v="3"/>
    <n v="1"/>
    <n v="0.83333333333333337"/>
    <n v="2.5"/>
    <n v="150"/>
  </r>
  <r>
    <x v="17"/>
    <s v="Popsicle"/>
    <x v="6"/>
    <s v="Frozen Treats"/>
    <n v="3"/>
    <n v="3"/>
    <n v="1"/>
    <n v="0.83333333333333337"/>
    <n v="2.5"/>
    <n v="150"/>
  </r>
  <r>
    <x v="18"/>
    <s v="Popsicle"/>
    <x v="6"/>
    <s v="Frozen Treats"/>
    <n v="3"/>
    <n v="3"/>
    <n v="1"/>
    <n v="0.83333333333333337"/>
    <n v="2.5"/>
    <n v="150"/>
  </r>
  <r>
    <x v="19"/>
    <s v="Soda"/>
    <x v="1"/>
    <s v="Beverages"/>
    <n v="2.5"/>
    <n v="2.5"/>
    <n v="1"/>
    <n v="0.8"/>
    <n v="2"/>
    <n v="120"/>
  </r>
  <r>
    <x v="19"/>
    <s v="Soda"/>
    <x v="1"/>
    <s v="Beverages"/>
    <n v="2.5"/>
    <n v="2.5"/>
    <n v="1"/>
    <n v="0.8"/>
    <n v="2"/>
    <n v="120"/>
  </r>
  <r>
    <x v="19"/>
    <s v="Soda"/>
    <x v="1"/>
    <s v="Beverages"/>
    <n v="2.5"/>
    <n v="2.5"/>
    <n v="1"/>
    <n v="0.8"/>
    <n v="2"/>
    <n v="120"/>
  </r>
  <r>
    <x v="19"/>
    <s v="Soda"/>
    <x v="1"/>
    <s v="Beverages"/>
    <n v="25"/>
    <n v="25"/>
    <n v="1"/>
    <n v="0.8"/>
    <n v="20"/>
    <n v="120"/>
  </r>
  <r>
    <x v="19"/>
    <s v="Soda"/>
    <x v="1"/>
    <s v="Beverages"/>
    <n v="2.5"/>
    <n v="2.5"/>
    <n v="1"/>
    <n v="0.8"/>
    <n v="2"/>
    <n v="120"/>
  </r>
  <r>
    <x v="19"/>
    <s v="Soda"/>
    <x v="1"/>
    <s v="Beverages"/>
    <n v="2.5"/>
    <n v="2.5"/>
    <n v="1"/>
    <n v="0.8"/>
    <n v="2"/>
    <n v="120"/>
  </r>
  <r>
    <x v="19"/>
    <s v="Soda"/>
    <x v="1"/>
    <s v="Beverages"/>
    <n v="2.5"/>
    <n v="2.5"/>
    <n v="1"/>
    <n v="0.8"/>
    <n v="2"/>
    <n v="120"/>
  </r>
  <r>
    <x v="19"/>
    <s v="Soda"/>
    <x v="1"/>
    <s v="Beverages"/>
    <n v="2.5"/>
    <n v="2.5"/>
    <n v="1"/>
    <n v="0.8"/>
    <n v="2"/>
    <n v="120"/>
  </r>
  <r>
    <x v="19"/>
    <s v="Soda"/>
    <x v="1"/>
    <s v="Beverages"/>
    <n v="2.5"/>
    <n v="2.5"/>
    <n v="1"/>
    <n v="0.8"/>
    <n v="2"/>
    <n v="120"/>
  </r>
  <r>
    <x v="19"/>
    <s v="Soda"/>
    <x v="1"/>
    <s v="Beverages"/>
    <n v="2.5"/>
    <n v="2.5"/>
    <n v="1"/>
    <n v="0.8"/>
    <n v="2"/>
    <n v="120"/>
  </r>
  <r>
    <x v="19"/>
    <s v="Soda"/>
    <x v="1"/>
    <s v="Beverages"/>
    <n v="2.5"/>
    <n v="2.5"/>
    <n v="1"/>
    <n v="0.8"/>
    <n v="2"/>
    <n v="120"/>
  </r>
  <r>
    <x v="19"/>
    <s v="Soda"/>
    <x v="1"/>
    <s v="Beverages"/>
    <n v="2.5"/>
    <n v="2.5"/>
    <n v="1"/>
    <n v="0.8"/>
    <n v="2"/>
    <n v="120"/>
  </r>
  <r>
    <x v="19"/>
    <s v="Soda"/>
    <x v="1"/>
    <s v="Beverages"/>
    <n v="2.5"/>
    <n v="2.5"/>
    <n v="1"/>
    <n v="0.8"/>
    <n v="2"/>
    <n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215E24-9544-46CF-8066-778E19D9761D}" name="PivotTable6" cacheId="62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rowHeaderCaption="Pivot with Corrected Columns">
  <location ref="N1:O20" firstHeaderRow="1" firstDataRow="1" firstDataCol="1"/>
  <pivotFields count="3"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axis="axisRow" allDrilled="1" showAll="0" dataSourceSort="1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ubtotalTop="0" showAll="0" defaultSubtotal="0"/>
  </pivotFields>
  <rowFields count="2">
    <field x="0"/>
    <field x="1"/>
  </rowFields>
  <rowItems count="19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>
      <x v="2"/>
    </i>
    <i r="1">
      <x v="6"/>
    </i>
    <i r="1">
      <x v="7"/>
    </i>
    <i r="1">
      <x v="8"/>
    </i>
    <i>
      <x v="3"/>
    </i>
    <i r="1">
      <x v="9"/>
    </i>
    <i r="1">
      <x v="10"/>
    </i>
    <i r="1">
      <x v="11"/>
    </i>
    <i r="1">
      <x v="12"/>
    </i>
    <i r="1">
      <x v="13"/>
    </i>
    <i t="grand">
      <x/>
    </i>
  </rowItems>
  <colItems count="1">
    <i/>
  </colItems>
  <dataFields count="1">
    <dataField name="Actual Profit" fld="2" baseField="0" baseItem="0" numFmtId="44"/>
  </dataFields>
  <formats count="27">
    <format dxfId="103">
      <pivotArea field="0" type="button" dataOnly="0" labelOnly="1" outline="0" axis="axisRow" fieldPosition="0"/>
    </format>
    <format dxfId="104">
      <pivotArea field="0" type="button" dataOnly="0" labelOnly="1" outline="0" axis="axisRow" fieldPosition="0"/>
    </format>
    <format dxfId="72">
      <pivotArea grandRow="1" outline="0" collapsedLevelsAreSubtotals="1" fieldPosition="0"/>
    </format>
    <format dxfId="71">
      <pivotArea dataOnly="0" labelOnly="1" grandRow="1" outline="0" fieldPosition="0"/>
    </format>
    <format dxfId="70">
      <pivotArea grandRow="1" outline="0" collapsedLevelsAreSubtotals="1" fieldPosition="0"/>
    </format>
    <format dxfId="69">
      <pivotArea dataOnly="0" labelOnly="1" grandRow="1" outline="0" fieldPosition="0"/>
    </format>
    <format dxfId="68">
      <pivotArea dataOnly="0" labelOnly="1" fieldPosition="0">
        <references count="1">
          <reference field="0" count="1">
            <x v="2"/>
          </reference>
        </references>
      </pivotArea>
    </format>
    <format dxfId="67">
      <pivotArea dataOnly="0" labelOnly="1" fieldPosition="0">
        <references count="1">
          <reference field="0" count="1">
            <x v="3"/>
          </reference>
        </references>
      </pivotArea>
    </format>
    <format dxfId="66">
      <pivotArea dataOnly="0" labelOnly="1" fieldPosition="0">
        <references count="1">
          <reference field="0" count="1">
            <x v="1"/>
          </reference>
        </references>
      </pivotArea>
    </format>
    <format dxfId="65">
      <pivotArea dataOnly="0" labelOnly="1" fieldPosition="0">
        <references count="1">
          <reference field="0" count="1">
            <x v="0"/>
          </reference>
        </references>
      </pivotArea>
    </format>
    <format dxfId="64">
      <pivotArea dataOnly="0" labelOnly="1" fieldPosition="0">
        <references count="1">
          <reference field="0" count="1">
            <x v="0"/>
          </reference>
        </references>
      </pivotArea>
    </format>
    <format dxfId="63">
      <pivotArea dataOnly="0" labelOnly="1" fieldPosition="0">
        <references count="1">
          <reference field="0" count="1">
            <x v="1"/>
          </reference>
        </references>
      </pivotArea>
    </format>
    <format dxfId="62">
      <pivotArea dataOnly="0" labelOnly="1" fieldPosition="0">
        <references count="1">
          <reference field="0" count="1">
            <x v="2"/>
          </reference>
        </references>
      </pivotArea>
    </format>
    <format dxfId="61">
      <pivotArea dataOnly="0" labelOnly="1" fieldPosition="0">
        <references count="1">
          <reference field="0" count="1">
            <x v="3"/>
          </reference>
        </references>
      </pivotArea>
    </format>
    <format dxfId="46">
      <pivotArea dataOnly="0" labelOnly="1" outline="0" axis="axisValues" fieldPosition="0"/>
    </format>
    <format dxfId="29">
      <pivotArea outline="0" collapsedLevelsAreSubtotals="1" fieldPosition="0"/>
    </format>
    <format dxfId="28">
      <pivotArea dataOnly="0" labelOnly="1" outline="0" axis="axisValues" fieldPosition="0"/>
    </format>
    <format dxfId="9">
      <pivotArea collapsedLevelsAreSubtotals="1" fieldPosition="0">
        <references count="1">
          <reference field="0" count="1">
            <x v="0"/>
          </reference>
        </references>
      </pivotArea>
    </format>
    <format dxfId="8">
      <pivotArea collapsedLevelsAreSubtotals="1" fieldPosition="0">
        <references count="1">
          <reference field="0" count="1">
            <x v="1"/>
          </reference>
        </references>
      </pivotArea>
    </format>
    <format dxfId="7">
      <pivotArea collapsedLevelsAreSubtotals="1" fieldPosition="0">
        <references count="1">
          <reference field="0" count="1">
            <x v="2"/>
          </reference>
        </references>
      </pivotArea>
    </format>
    <format dxfId="6">
      <pivotArea collapsedLevelsAreSubtotals="1" fieldPosition="0">
        <references count="1">
          <reference field="0" count="1">
            <x v="3"/>
          </reference>
        </references>
      </pivotArea>
    </format>
    <format dxfId="5">
      <pivotArea collapsedLevelsAreSubtotals="1" fieldPosition="0">
        <references count="1">
          <reference field="0" count="1">
            <x v="3"/>
          </reference>
        </references>
      </pivotArea>
    </format>
    <format dxfId="4">
      <pivotArea collapsedLevelsAreSubtotals="1" fieldPosition="0">
        <references count="1">
          <reference field="0" count="1">
            <x v="2"/>
          </reference>
        </references>
      </pivotArea>
    </format>
    <format dxfId="3">
      <pivotArea collapsedLevelsAreSubtotals="1" fieldPosition="0">
        <references count="1">
          <reference field="0" count="1">
            <x v="1"/>
          </reference>
        </references>
      </pivotArea>
    </format>
    <format dxfId="2">
      <pivotArea collapsedLevelsAreSubtotals="1" fieldPosition="0">
        <references count="1">
          <reference field="0" count="1">
            <x v="0"/>
          </reference>
        </references>
      </pivotArea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Hierarchies count="1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Actual Profit"/>
  </pivotHierarchies>
  <pivotTableStyleInfo name="PivotStyleMedium4" showRowHeaders="1" showColHeaders="1" showRowStripes="0" showColStripes="0" showLastColumn="1"/>
  <rowHierarchiesUsage count="2">
    <rowHierarchyUsage hierarchyUsage="3"/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xercise 8.2 - Concessions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F30C4F-C4E6-4832-8C0D-D9DBEC418C2B}" name="PivotTable1" cacheId="5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Initial Pivot">
  <location ref="L1:L35" firstHeaderRow="1" firstDataRow="1" firstDataCol="1"/>
  <pivotFields count="10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axis="axisRow" showAll="0">
      <items count="10">
        <item x="0"/>
        <item x="1"/>
        <item x="2"/>
        <item x="3"/>
        <item x="4"/>
        <item x="5"/>
        <item x="6"/>
        <item x="8"/>
        <item x="7"/>
        <item t="default"/>
      </items>
    </pivotField>
    <pivotField showAll="0"/>
    <pivotField showAll="0"/>
    <pivotField numFmtId="44" showAll="0"/>
    <pivotField showAll="0"/>
    <pivotField numFmtId="9" showAll="0"/>
    <pivotField showAll="0"/>
    <pivotField showAll="0"/>
  </pivotFields>
  <rowFields count="2">
    <field x="2"/>
    <field x="0"/>
  </rowFields>
  <rowItems count="34">
    <i>
      <x/>
    </i>
    <i r="1">
      <x/>
    </i>
    <i>
      <x v="1"/>
    </i>
    <i r="1">
      <x/>
    </i>
    <i r="1">
      <x v="1"/>
    </i>
    <i r="1">
      <x v="19"/>
    </i>
    <i>
      <x v="2"/>
    </i>
    <i r="1">
      <x/>
    </i>
    <i>
      <x v="3"/>
    </i>
    <i r="1">
      <x v="2"/>
    </i>
    <i>
      <x v="4"/>
    </i>
    <i r="1">
      <x v="2"/>
    </i>
    <i r="1">
      <x v="4"/>
    </i>
    <i r="1">
      <x v="5"/>
    </i>
    <i r="1">
      <x v="10"/>
    </i>
    <i r="1">
      <x v="11"/>
    </i>
    <i>
      <x v="5"/>
    </i>
    <i r="1">
      <x v="3"/>
    </i>
    <i>
      <x v="6"/>
    </i>
    <i r="1">
      <x v="3"/>
    </i>
    <i r="1">
      <x v="9"/>
    </i>
    <i r="1">
      <x v="17"/>
    </i>
    <i r="1">
      <x v="18"/>
    </i>
    <i>
      <x v="7"/>
    </i>
    <i r="1">
      <x v="15"/>
    </i>
    <i>
      <x v="8"/>
    </i>
    <i r="1">
      <x v="6"/>
    </i>
    <i r="1">
      <x v="7"/>
    </i>
    <i r="1">
      <x v="8"/>
    </i>
    <i r="1">
      <x v="12"/>
    </i>
    <i r="1">
      <x v="13"/>
    </i>
    <i r="1">
      <x v="14"/>
    </i>
    <i r="1">
      <x v="15"/>
    </i>
    <i r="1">
      <x v="16"/>
    </i>
  </rowItems>
  <colItems count="1">
    <i/>
  </colItems>
  <formats count="12">
    <format dxfId="128">
      <pivotArea dataOnly="0" labelOnly="1" fieldPosition="0">
        <references count="1">
          <reference field="2" count="1">
            <x v="0"/>
          </reference>
        </references>
      </pivotArea>
    </format>
    <format dxfId="127">
      <pivotArea dataOnly="0" labelOnly="1" fieldPosition="0">
        <references count="1">
          <reference field="2" count="1">
            <x v="2"/>
          </reference>
        </references>
      </pivotArea>
    </format>
    <format dxfId="126">
      <pivotArea dataOnly="0" labelOnly="1" fieldPosition="0">
        <references count="1">
          <reference field="2" count="1">
            <x v="3"/>
          </reference>
        </references>
      </pivotArea>
    </format>
    <format dxfId="125">
      <pivotArea dataOnly="0" labelOnly="1" fieldPosition="0">
        <references count="1">
          <reference field="2" count="1">
            <x v="7"/>
          </reference>
        </references>
      </pivotArea>
    </format>
    <format dxfId="124">
      <pivotArea dataOnly="0" labelOnly="1" fieldPosition="0">
        <references count="1">
          <reference field="2" count="1">
            <x v="5"/>
          </reference>
        </references>
      </pivotArea>
    </format>
    <format dxfId="123">
      <pivotArea field="2" type="button" dataOnly="0" labelOnly="1" outline="0" axis="axisRow" fieldPosition="0"/>
    </format>
    <format dxfId="110">
      <pivotArea dataOnly="0" labelOnly="1" fieldPosition="0">
        <references count="2">
          <reference field="0" count="1">
            <x v="5"/>
          </reference>
          <reference field="2" count="1" selected="0">
            <x v="4"/>
          </reference>
        </references>
      </pivotArea>
    </format>
    <format dxfId="81">
      <pivotArea dataOnly="0" labelOnly="1" fieldPosition="0">
        <references count="2">
          <reference field="0" count="1">
            <x v="14"/>
          </reference>
          <reference field="2" count="1" selected="0">
            <x v="8"/>
          </reference>
        </references>
      </pivotArea>
    </format>
    <format dxfId="80">
      <pivotArea dataOnly="0" labelOnly="1" fieldPosition="0">
        <references count="2">
          <reference field="0" count="1">
            <x v="16"/>
          </reference>
          <reference field="2" count="1" selected="0">
            <x v="8"/>
          </reference>
        </references>
      </pivotArea>
    </format>
    <format dxfId="79">
      <pivotArea dataOnly="0" labelOnly="1" fieldPosition="0">
        <references count="2">
          <reference field="0" count="1">
            <x v="7"/>
          </reference>
          <reference field="2" count="1" selected="0">
            <x v="8"/>
          </reference>
        </references>
      </pivotArea>
    </format>
    <format dxfId="78">
      <pivotArea dataOnly="0" labelOnly="1" fieldPosition="0">
        <references count="2">
          <reference field="0" count="1">
            <x v="18"/>
          </reference>
          <reference field="2" count="1" selected="0">
            <x v="6"/>
          </reference>
        </references>
      </pivotArea>
    </format>
    <format dxfId="77">
      <pivotArea dataOnly="0" labelOnly="1" fieldPosition="0">
        <references count="2">
          <reference field="0" count="1">
            <x v="10"/>
          </reference>
          <reference field="2" count="1" selected="0">
            <x v="4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C3F040-AC45-4E22-B628-DB745CBA09C1}" name="Table1" displayName="Table1" ref="A1:J200" totalsRowShown="0" headerRowDxfId="129" headerRowBorderDxfId="133">
  <autoFilter ref="A1:J200" xr:uid="{2EC04396-4D27-4DFE-A1AE-9705DBA9FE73}"/>
  <sortState xmlns:xlrd2="http://schemas.microsoft.com/office/spreadsheetml/2017/richdata2" ref="A2:J200">
    <sortCondition ref="B1:B200"/>
  </sortState>
  <tableColumns count="10">
    <tableColumn id="1" xr3:uid="{8CC9D779-9762-4A2B-87A7-58114E8F33C7}" name="Item"/>
    <tableColumn id="11" xr3:uid="{46B3B45E-9781-4992-95AD-BD7D2E0E73FB}" name="Item (corrected)"/>
    <tableColumn id="2" xr3:uid="{A64BF7A2-0DD1-49EA-8104-40777DBE251E}" name="Category"/>
    <tableColumn id="10" xr3:uid="{B7532E5C-E9EC-4C42-97D2-1E565CAB7EB0}" name="Category (corrected)"/>
    <tableColumn id="3" xr3:uid="{1F253FC7-1C51-49CE-974D-388470E4908E}" name="Price" dataDxfId="132" dataCellStyle="Percent"/>
    <tableColumn id="8" xr3:uid="{5076D58C-3F90-46E2-B535-5EA67C51164E}" name="Actual Price (Same Data Type)" dataDxfId="130" dataCellStyle="Percent"/>
    <tableColumn id="7" xr3:uid="{CE11E5E7-7126-405B-BE11-061066012559}" name="Price Data Types" dataDxfId="131" dataCellStyle="Percent">
      <calculatedColumnFormula>TYPE(Table1[[#This Row],[Price]])</calculatedColumnFormula>
    </tableColumn>
    <tableColumn id="4" xr3:uid="{5B39F0FD-6E61-4976-85B9-246018D96ED3}" name="Profit" dataDxfId="95" dataCellStyle="Percent"/>
    <tableColumn id="5" xr3:uid="{11EF7D6F-05D7-4C91-8C72-0571DF41B09A}" name="Actual Profit" dataDxfId="93">
      <calculatedColumnFormula>_xlfn.NUMBERVALUE(Table1[[#This Row],[Actual Price (Same Data Type)]]*Table1[[#This Row],[Profit]])</calculatedColumnFormula>
    </tableColumn>
    <tableColumn id="6" xr3:uid="{D5D66D2E-A552-41C2-81CA-455F0DD833A8}" name="Calories" dataDxfId="94">
      <calculatedColumnFormula>INDEX(Table2[Calories],MATCH(Table1[[#This Row],[Item (corrected)]],Table2[Item],0))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CC7FDC-A361-4354-AB6A-DF11B06A31E0}" name="Table2" displayName="Table2" ref="A1:B15" totalsRowShown="0">
  <autoFilter ref="A1:B15" xr:uid="{98A5180E-BED8-40DC-AB86-6272950F1806}"/>
  <tableColumns count="2">
    <tableColumn id="1" xr3:uid="{1217483C-E954-41E6-A810-579511CE1C8E}" name="Item" dataDxfId="102"/>
    <tableColumn id="2" xr3:uid="{424806E4-8627-41EE-BA8C-5D41E03A4D03}" name="Calori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topLeftCell="C1" workbookViewId="0">
      <pane ySplit="1" topLeftCell="A2" activePane="bottomLeft" state="frozen"/>
      <selection pane="bottomLeft" activeCell="N26" sqref="N26"/>
    </sheetView>
  </sheetViews>
  <sheetFormatPr defaultColWidth="11" defaultRowHeight="15.75" x14ac:dyDescent="0.25"/>
  <cols>
    <col min="1" max="1" width="20.375" bestFit="1" customWidth="1"/>
    <col min="2" max="2" width="32.625" customWidth="1"/>
    <col min="4" max="4" width="21.125" customWidth="1"/>
    <col min="6" max="6" width="16.625" style="3" customWidth="1"/>
    <col min="7" max="7" width="17.125" style="14" bestFit="1" customWidth="1"/>
    <col min="9" max="9" width="13.625" style="3" customWidth="1"/>
    <col min="10" max="10" width="10.875" customWidth="1"/>
    <col min="11" max="11" width="4" customWidth="1"/>
    <col min="12" max="12" width="24.125" bestFit="1" customWidth="1"/>
    <col min="13" max="13" width="2.125" customWidth="1"/>
    <col min="14" max="14" width="27.125" bestFit="1" customWidth="1"/>
    <col min="15" max="15" width="12.125" style="3" bestFit="1" customWidth="1"/>
  </cols>
  <sheetData>
    <row r="1" spans="1:15" ht="60" customHeight="1" x14ac:dyDescent="0.25">
      <c r="A1" s="15" t="s">
        <v>0</v>
      </c>
      <c r="B1" s="15" t="s">
        <v>51</v>
      </c>
      <c r="C1" s="15" t="s">
        <v>1</v>
      </c>
      <c r="D1" s="15" t="s">
        <v>50</v>
      </c>
      <c r="E1" s="15" t="s">
        <v>2</v>
      </c>
      <c r="F1" s="16" t="s">
        <v>48</v>
      </c>
      <c r="G1" s="17" t="s">
        <v>47</v>
      </c>
      <c r="H1" s="15" t="s">
        <v>3</v>
      </c>
      <c r="I1" s="26" t="s">
        <v>22</v>
      </c>
      <c r="J1" s="18" t="s">
        <v>24</v>
      </c>
      <c r="L1" s="23" t="s">
        <v>49</v>
      </c>
      <c r="N1" s="22" t="s">
        <v>52</v>
      </c>
      <c r="O1" s="28" t="s">
        <v>22</v>
      </c>
    </row>
    <row r="2" spans="1:15" x14ac:dyDescent="0.25">
      <c r="A2" t="s">
        <v>10</v>
      </c>
      <c r="B2" t="s">
        <v>10</v>
      </c>
      <c r="C2" t="s">
        <v>36</v>
      </c>
      <c r="D2" t="s">
        <v>16</v>
      </c>
      <c r="E2" s="2">
        <v>4</v>
      </c>
      <c r="F2" s="10">
        <v>4</v>
      </c>
      <c r="G2" s="12">
        <f>TYPE(Table1[[#This Row],[Price]])</f>
        <v>1</v>
      </c>
      <c r="H2" s="1">
        <v>0.5</v>
      </c>
      <c r="I2" s="25">
        <f>_xlfn.NUMBERVALUE(Table1[[#This Row],[Actual Price (Same Data Type)]]*Table1[[#This Row],[Profit]])</f>
        <v>2</v>
      </c>
      <c r="J2">
        <f>INDEX(Table2[Calories],MATCH(Table1[[#This Row],[Item (corrected)]],Table2[Item],0))</f>
        <v>200</v>
      </c>
      <c r="L2" s="21" t="s">
        <v>36</v>
      </c>
      <c r="N2" s="27" t="s">
        <v>16</v>
      </c>
      <c r="O2" s="29">
        <v>115</v>
      </c>
    </row>
    <row r="3" spans="1:15" x14ac:dyDescent="0.25">
      <c r="A3" t="s">
        <v>10</v>
      </c>
      <c r="B3" t="s">
        <v>10</v>
      </c>
      <c r="C3" t="s">
        <v>16</v>
      </c>
      <c r="D3" t="s">
        <v>16</v>
      </c>
      <c r="E3" s="2">
        <v>4</v>
      </c>
      <c r="F3" s="10">
        <v>4</v>
      </c>
      <c r="G3" s="12">
        <f>TYPE(Table1[[#This Row],[Price]])</f>
        <v>1</v>
      </c>
      <c r="H3" s="1">
        <v>0.5</v>
      </c>
      <c r="I3" s="25">
        <f>_xlfn.NUMBERVALUE(Table1[[#This Row],[Actual Price (Same Data Type)]]*Table1[[#This Row],[Profit]])</f>
        <v>2</v>
      </c>
      <c r="J3">
        <f>INDEX(Table2[Calories],MATCH(Table1[[#This Row],[Item (corrected)]],Table2[Item],0))</f>
        <v>200</v>
      </c>
      <c r="L3" s="9" t="s">
        <v>10</v>
      </c>
      <c r="N3" s="9" t="s">
        <v>10</v>
      </c>
      <c r="O3" s="3">
        <v>38.5</v>
      </c>
    </row>
    <row r="4" spans="1:15" x14ac:dyDescent="0.25">
      <c r="A4" t="s">
        <v>10</v>
      </c>
      <c r="B4" t="s">
        <v>10</v>
      </c>
      <c r="C4" t="s">
        <v>16</v>
      </c>
      <c r="D4" t="s">
        <v>16</v>
      </c>
      <c r="E4" s="2">
        <v>4</v>
      </c>
      <c r="F4" s="10">
        <v>4</v>
      </c>
      <c r="G4" s="12">
        <f>TYPE(Table1[[#This Row],[Price]])</f>
        <v>1</v>
      </c>
      <c r="H4" s="1">
        <v>0.5</v>
      </c>
      <c r="I4" s="25">
        <f>_xlfn.NUMBERVALUE(Table1[[#This Row],[Actual Price (Same Data Type)]]*Table1[[#This Row],[Profit]])</f>
        <v>2</v>
      </c>
      <c r="J4">
        <f>INDEX(Table2[Calories],MATCH(Table1[[#This Row],[Item (corrected)]],Table2[Item],0))</f>
        <v>200</v>
      </c>
      <c r="L4" s="8" t="s">
        <v>16</v>
      </c>
      <c r="N4" s="9" t="s">
        <v>12</v>
      </c>
      <c r="O4" s="3">
        <v>32.5</v>
      </c>
    </row>
    <row r="5" spans="1:15" x14ac:dyDescent="0.25">
      <c r="A5" t="s">
        <v>10</v>
      </c>
      <c r="B5" t="s">
        <v>10</v>
      </c>
      <c r="C5" t="s">
        <v>16</v>
      </c>
      <c r="D5" t="s">
        <v>16</v>
      </c>
      <c r="E5" s="2">
        <v>4</v>
      </c>
      <c r="F5" s="10">
        <v>4</v>
      </c>
      <c r="G5" s="12">
        <f>TYPE(Table1[[#This Row],[Price]])</f>
        <v>1</v>
      </c>
      <c r="H5" s="1">
        <v>0.5</v>
      </c>
      <c r="I5" s="25">
        <f>_xlfn.NUMBERVALUE(Table1[[#This Row],[Actual Price (Same Data Type)]]*Table1[[#This Row],[Profit]])</f>
        <v>2</v>
      </c>
      <c r="J5">
        <f>INDEX(Table2[Calories],MATCH(Table1[[#This Row],[Item (corrected)]],Table2[Item],0))</f>
        <v>200</v>
      </c>
      <c r="L5" s="9" t="s">
        <v>10</v>
      </c>
      <c r="N5" s="9" t="s">
        <v>11</v>
      </c>
      <c r="O5" s="3">
        <v>44</v>
      </c>
    </row>
    <row r="6" spans="1:15" x14ac:dyDescent="0.25">
      <c r="A6" t="s">
        <v>10</v>
      </c>
      <c r="B6" t="s">
        <v>10</v>
      </c>
      <c r="C6" t="s">
        <v>16</v>
      </c>
      <c r="D6" t="s">
        <v>16</v>
      </c>
      <c r="E6" s="2">
        <v>4</v>
      </c>
      <c r="F6" s="10">
        <v>4</v>
      </c>
      <c r="G6" s="12">
        <f>TYPE(Table1[[#This Row],[Price]])</f>
        <v>1</v>
      </c>
      <c r="H6" s="1">
        <v>0.5</v>
      </c>
      <c r="I6" s="25">
        <f>_xlfn.NUMBERVALUE(Table1[[#This Row],[Actual Price (Same Data Type)]]*Table1[[#This Row],[Profit]])</f>
        <v>2</v>
      </c>
      <c r="J6">
        <f>INDEX(Table2[Calories],MATCH(Table1[[#This Row],[Item (corrected)]],Table2[Item],0))</f>
        <v>200</v>
      </c>
      <c r="L6" s="9" t="s">
        <v>12</v>
      </c>
      <c r="N6" s="27" t="s">
        <v>17</v>
      </c>
      <c r="O6" s="29">
        <v>55.5</v>
      </c>
    </row>
    <row r="7" spans="1:15" x14ac:dyDescent="0.25">
      <c r="A7" t="s">
        <v>10</v>
      </c>
      <c r="B7" t="s">
        <v>10</v>
      </c>
      <c r="C7" t="s">
        <v>16</v>
      </c>
      <c r="D7" t="s">
        <v>16</v>
      </c>
      <c r="E7" s="2">
        <v>4</v>
      </c>
      <c r="F7" s="10">
        <v>4</v>
      </c>
      <c r="G7" s="12">
        <f>TYPE(Table1[[#This Row],[Price]])</f>
        <v>1</v>
      </c>
      <c r="H7" s="1">
        <v>0.5</v>
      </c>
      <c r="I7" s="25">
        <f>_xlfn.NUMBERVALUE(Table1[[#This Row],[Actual Price (Same Data Type)]]*Table1[[#This Row],[Profit]])</f>
        <v>2</v>
      </c>
      <c r="J7">
        <f>INDEX(Table2[Calories],MATCH(Table1[[#This Row],[Item (corrected)]],Table2[Item],0))</f>
        <v>200</v>
      </c>
      <c r="L7" s="9" t="s">
        <v>11</v>
      </c>
      <c r="N7" s="9" t="s">
        <v>14</v>
      </c>
      <c r="O7" s="3">
        <v>19.5</v>
      </c>
    </row>
    <row r="8" spans="1:15" x14ac:dyDescent="0.25">
      <c r="A8" t="s">
        <v>10</v>
      </c>
      <c r="B8" t="s">
        <v>10</v>
      </c>
      <c r="C8" t="s">
        <v>16</v>
      </c>
      <c r="D8" t="s">
        <v>16</v>
      </c>
      <c r="E8" s="2">
        <v>4</v>
      </c>
      <c r="F8" s="10">
        <v>4</v>
      </c>
      <c r="G8" s="12">
        <f>TYPE(Table1[[#This Row],[Price]])</f>
        <v>1</v>
      </c>
      <c r="H8" s="1">
        <v>0.5</v>
      </c>
      <c r="I8" s="25">
        <f>_xlfn.NUMBERVALUE(Table1[[#This Row],[Actual Price (Same Data Type)]]*Table1[[#This Row],[Profit]])</f>
        <v>2</v>
      </c>
      <c r="J8">
        <f>INDEX(Table2[Calories],MATCH(Table1[[#This Row],[Item (corrected)]],Table2[Item],0))</f>
        <v>200</v>
      </c>
      <c r="L8" s="21" t="s">
        <v>35</v>
      </c>
      <c r="N8" s="9" t="s">
        <v>15</v>
      </c>
      <c r="O8" s="3">
        <v>14</v>
      </c>
    </row>
    <row r="9" spans="1:15" x14ac:dyDescent="0.25">
      <c r="A9" t="s">
        <v>10</v>
      </c>
      <c r="B9" t="s">
        <v>10</v>
      </c>
      <c r="C9" t="s">
        <v>16</v>
      </c>
      <c r="D9" t="s">
        <v>16</v>
      </c>
      <c r="E9" s="2">
        <v>4</v>
      </c>
      <c r="F9" s="10">
        <v>4</v>
      </c>
      <c r="G9" s="12">
        <f>TYPE(Table1[[#This Row],[Price]])</f>
        <v>1</v>
      </c>
      <c r="H9" s="1">
        <v>0.5</v>
      </c>
      <c r="I9" s="25">
        <f>_xlfn.NUMBERVALUE(Table1[[#This Row],[Actual Price (Same Data Type)]]*Table1[[#This Row],[Profit]])</f>
        <v>2</v>
      </c>
      <c r="J9">
        <f>INDEX(Table2[Calories],MATCH(Table1[[#This Row],[Item (corrected)]],Table2[Item],0))</f>
        <v>200</v>
      </c>
      <c r="L9" s="9" t="s">
        <v>10</v>
      </c>
      <c r="N9" s="9" t="s">
        <v>13</v>
      </c>
      <c r="O9" s="3">
        <v>22</v>
      </c>
    </row>
    <row r="10" spans="1:15" x14ac:dyDescent="0.25">
      <c r="A10" t="s">
        <v>10</v>
      </c>
      <c r="B10" t="s">
        <v>10</v>
      </c>
      <c r="C10" t="s">
        <v>16</v>
      </c>
      <c r="D10" t="s">
        <v>16</v>
      </c>
      <c r="E10" s="2">
        <v>4</v>
      </c>
      <c r="F10" s="10">
        <v>4</v>
      </c>
      <c r="G10" s="12">
        <f>TYPE(Table1[[#This Row],[Price]])</f>
        <v>1</v>
      </c>
      <c r="H10" s="1">
        <v>0.5</v>
      </c>
      <c r="I10" s="25">
        <f>_xlfn.NUMBERVALUE(Table1[[#This Row],[Actual Price (Same Data Type)]]*Table1[[#This Row],[Profit]])</f>
        <v>2</v>
      </c>
      <c r="J10">
        <f>INDEX(Table2[Calories],MATCH(Table1[[#This Row],[Item (corrected)]],Table2[Item],0))</f>
        <v>200</v>
      </c>
      <c r="L10" s="21" t="s">
        <v>40</v>
      </c>
      <c r="N10" s="27" t="s">
        <v>21</v>
      </c>
      <c r="O10" s="29">
        <v>69</v>
      </c>
    </row>
    <row r="11" spans="1:15" x14ac:dyDescent="0.25">
      <c r="A11" t="s">
        <v>10</v>
      </c>
      <c r="B11" t="s">
        <v>10</v>
      </c>
      <c r="C11" t="s">
        <v>16</v>
      </c>
      <c r="D11" t="s">
        <v>16</v>
      </c>
      <c r="E11" s="2">
        <v>4</v>
      </c>
      <c r="F11" s="10">
        <v>4</v>
      </c>
      <c r="G11" s="12">
        <f>TYPE(Table1[[#This Row],[Price]])</f>
        <v>1</v>
      </c>
      <c r="H11" s="1">
        <v>0.5</v>
      </c>
      <c r="I11" s="25">
        <f>_xlfn.NUMBERVALUE(Table1[[#This Row],[Actual Price (Same Data Type)]]*Table1[[#This Row],[Profit]])</f>
        <v>2</v>
      </c>
      <c r="J11">
        <f>INDEX(Table2[Calories],MATCH(Table1[[#This Row],[Item (corrected)]],Table2[Item],0))</f>
        <v>200</v>
      </c>
      <c r="L11" s="9" t="s">
        <v>14</v>
      </c>
      <c r="N11" s="9" t="s">
        <v>19</v>
      </c>
      <c r="O11" s="3">
        <v>16.5</v>
      </c>
    </row>
    <row r="12" spans="1:15" x14ac:dyDescent="0.25">
      <c r="A12" t="s">
        <v>10</v>
      </c>
      <c r="B12" t="s">
        <v>10</v>
      </c>
      <c r="C12" t="s">
        <v>16</v>
      </c>
      <c r="D12" t="s">
        <v>16</v>
      </c>
      <c r="E12" s="2">
        <v>4</v>
      </c>
      <c r="F12" s="10">
        <v>4</v>
      </c>
      <c r="G12" s="12">
        <f>TYPE(Table1[[#This Row],[Price]])</f>
        <v>1</v>
      </c>
      <c r="H12" s="1">
        <v>0.5</v>
      </c>
      <c r="I12" s="25">
        <f>_xlfn.NUMBERVALUE(Table1[[#This Row],[Actual Price (Same Data Type)]]*Table1[[#This Row],[Profit]])</f>
        <v>2</v>
      </c>
      <c r="J12">
        <f>INDEX(Table2[Calories],MATCH(Table1[[#This Row],[Item (corrected)]],Table2[Item],0))</f>
        <v>200</v>
      </c>
      <c r="L12" s="8" t="s">
        <v>17</v>
      </c>
      <c r="N12" s="9" t="s">
        <v>18</v>
      </c>
      <c r="O12" s="3">
        <v>20</v>
      </c>
    </row>
    <row r="13" spans="1:15" x14ac:dyDescent="0.25">
      <c r="A13" t="s">
        <v>10</v>
      </c>
      <c r="B13" t="s">
        <v>10</v>
      </c>
      <c r="C13" t="s">
        <v>16</v>
      </c>
      <c r="D13" t="s">
        <v>16</v>
      </c>
      <c r="E13" s="2">
        <v>4</v>
      </c>
      <c r="F13" s="10">
        <v>4</v>
      </c>
      <c r="G13" s="12">
        <f>TYPE(Table1[[#This Row],[Price]])</f>
        <v>1</v>
      </c>
      <c r="H13" s="1">
        <v>0.5</v>
      </c>
      <c r="I13" s="25">
        <f>_xlfn.NUMBERVALUE(Table1[[#This Row],[Actual Price (Same Data Type)]]*Table1[[#This Row],[Profit]])</f>
        <v>2</v>
      </c>
      <c r="J13">
        <f>INDEX(Table2[Calories],MATCH(Table1[[#This Row],[Item (corrected)]],Table2[Item],0))</f>
        <v>200</v>
      </c>
      <c r="L13" s="9" t="s">
        <v>14</v>
      </c>
      <c r="N13" s="9" t="s">
        <v>20</v>
      </c>
      <c r="O13" s="3">
        <v>32.5</v>
      </c>
    </row>
    <row r="14" spans="1:15" x14ac:dyDescent="0.25">
      <c r="A14" t="s">
        <v>10</v>
      </c>
      <c r="B14" t="s">
        <v>10</v>
      </c>
      <c r="C14" t="s">
        <v>16</v>
      </c>
      <c r="D14" t="s">
        <v>16</v>
      </c>
      <c r="E14" s="2">
        <v>3</v>
      </c>
      <c r="F14" s="10">
        <v>3</v>
      </c>
      <c r="G14" s="12">
        <f>TYPE(Table1[[#This Row],[Price]])</f>
        <v>1</v>
      </c>
      <c r="H14" s="1">
        <v>0.5</v>
      </c>
      <c r="I14" s="25">
        <f>_xlfn.NUMBERVALUE(Table1[[#This Row],[Actual Price (Same Data Type)]]*Table1[[#This Row],[Profit]])</f>
        <v>1.5</v>
      </c>
      <c r="J14">
        <f>INDEX(Table2[Calories],MATCH(Table1[[#This Row],[Item (corrected)]],Table2[Item],0))</f>
        <v>200</v>
      </c>
      <c r="L14" s="9" t="s">
        <v>15</v>
      </c>
      <c r="N14" s="27" t="s">
        <v>5</v>
      </c>
      <c r="O14" s="29">
        <v>141.75</v>
      </c>
    </row>
    <row r="15" spans="1:15" x14ac:dyDescent="0.25">
      <c r="A15" t="s">
        <v>10</v>
      </c>
      <c r="B15" t="s">
        <v>10</v>
      </c>
      <c r="C15" t="s">
        <v>16</v>
      </c>
      <c r="D15" t="s">
        <v>16</v>
      </c>
      <c r="E15" s="2">
        <v>4</v>
      </c>
      <c r="F15" s="10">
        <v>4</v>
      </c>
      <c r="G15" s="12">
        <f>TYPE(Table1[[#This Row],[Price]])</f>
        <v>1</v>
      </c>
      <c r="H15" s="1">
        <v>0.5</v>
      </c>
      <c r="I15" s="25">
        <f>_xlfn.NUMBERVALUE(Table1[[#This Row],[Actual Price (Same Data Type)]]*Table1[[#This Row],[Profit]])</f>
        <v>2</v>
      </c>
      <c r="J15">
        <f>INDEX(Table2[Calories],MATCH(Table1[[#This Row],[Item (corrected)]],Table2[Item],0))</f>
        <v>200</v>
      </c>
      <c r="L15" s="24" t="s">
        <v>41</v>
      </c>
      <c r="N15" s="9" t="s">
        <v>8</v>
      </c>
      <c r="O15" s="3">
        <v>32</v>
      </c>
    </row>
    <row r="16" spans="1:15" x14ac:dyDescent="0.25">
      <c r="A16" t="s">
        <v>10</v>
      </c>
      <c r="B16" t="s">
        <v>10</v>
      </c>
      <c r="C16" t="s">
        <v>16</v>
      </c>
      <c r="D16" t="s">
        <v>16</v>
      </c>
      <c r="E16" s="2">
        <v>4</v>
      </c>
      <c r="F16" s="10">
        <v>4</v>
      </c>
      <c r="G16" s="12">
        <f>TYPE(Table1[[#This Row],[Price]])</f>
        <v>1</v>
      </c>
      <c r="H16" s="1">
        <v>0.5</v>
      </c>
      <c r="I16" s="25">
        <f>_xlfn.NUMBERVALUE(Table1[[#This Row],[Actual Price (Same Data Type)]]*Table1[[#This Row],[Profit]])</f>
        <v>2</v>
      </c>
      <c r="J16">
        <f>INDEX(Table2[Calories],MATCH(Table1[[#This Row],[Item (corrected)]],Table2[Item],0))</f>
        <v>200</v>
      </c>
      <c r="L16" s="24" t="s">
        <v>38</v>
      </c>
      <c r="N16" s="9" t="s">
        <v>4</v>
      </c>
      <c r="O16" s="3">
        <v>15</v>
      </c>
    </row>
    <row r="17" spans="1:15" x14ac:dyDescent="0.25">
      <c r="A17" t="s">
        <v>10</v>
      </c>
      <c r="B17" t="s">
        <v>10</v>
      </c>
      <c r="C17" t="s">
        <v>16</v>
      </c>
      <c r="D17" t="s">
        <v>16</v>
      </c>
      <c r="E17" s="2">
        <v>4</v>
      </c>
      <c r="F17" s="10">
        <v>4</v>
      </c>
      <c r="G17" s="12">
        <f>TYPE(Table1[[#This Row],[Price]])</f>
        <v>1</v>
      </c>
      <c r="H17" s="1">
        <v>0.5</v>
      </c>
      <c r="I17" s="25">
        <f>_xlfn.NUMBERVALUE(Table1[[#This Row],[Actual Price (Same Data Type)]]*Table1[[#This Row],[Profit]])</f>
        <v>2</v>
      </c>
      <c r="J17">
        <f>INDEX(Table2[Calories],MATCH(Table1[[#This Row],[Item (corrected)]],Table2[Item],0))</f>
        <v>200</v>
      </c>
      <c r="L17" s="9" t="s">
        <v>13</v>
      </c>
      <c r="N17" s="9" t="s">
        <v>6</v>
      </c>
      <c r="O17" s="3">
        <v>22.5</v>
      </c>
    </row>
    <row r="18" spans="1:15" x14ac:dyDescent="0.25">
      <c r="A18" t="s">
        <v>10</v>
      </c>
      <c r="B18" t="s">
        <v>10</v>
      </c>
      <c r="C18" t="s">
        <v>16</v>
      </c>
      <c r="D18" t="s">
        <v>16</v>
      </c>
      <c r="E18" s="19">
        <v>4</v>
      </c>
      <c r="F18" s="10">
        <v>4</v>
      </c>
      <c r="G18" s="12">
        <f>TYPE(Table1[[#This Row],[Price]])</f>
        <v>1</v>
      </c>
      <c r="H18" s="1">
        <v>0.5</v>
      </c>
      <c r="I18" s="25">
        <f>_xlfn.NUMBERVALUE(Table1[[#This Row],[Actual Price (Same Data Type)]]*Table1[[#This Row],[Profit]])</f>
        <v>2</v>
      </c>
      <c r="J18">
        <f>INDEX(Table2[Calories],MATCH(Table1[[#This Row],[Item (corrected)]],Table2[Item],0))</f>
        <v>200</v>
      </c>
      <c r="L18" s="21" t="s">
        <v>37</v>
      </c>
      <c r="N18" s="9" t="s">
        <v>7</v>
      </c>
      <c r="O18" s="3">
        <v>8.25</v>
      </c>
    </row>
    <row r="19" spans="1:15" x14ac:dyDescent="0.25">
      <c r="A19" t="s">
        <v>10</v>
      </c>
      <c r="B19" t="s">
        <v>10</v>
      </c>
      <c r="C19" t="s">
        <v>16</v>
      </c>
      <c r="D19" t="s">
        <v>16</v>
      </c>
      <c r="E19" s="19">
        <v>4</v>
      </c>
      <c r="F19" s="10">
        <v>4</v>
      </c>
      <c r="G19" s="12">
        <f>TYPE(Table1[[#This Row],[Price]])</f>
        <v>1</v>
      </c>
      <c r="H19" s="1">
        <v>0.5</v>
      </c>
      <c r="I19" s="25">
        <f>_xlfn.NUMBERVALUE(Table1[[#This Row],[Actual Price (Same Data Type)]]*Table1[[#This Row],[Profit]])</f>
        <v>2</v>
      </c>
      <c r="J19">
        <f>INDEX(Table2[Calories],MATCH(Table1[[#This Row],[Item (corrected)]],Table2[Item],0))</f>
        <v>200</v>
      </c>
      <c r="L19" s="9" t="s">
        <v>19</v>
      </c>
      <c r="N19" s="9" t="s">
        <v>9</v>
      </c>
      <c r="O19" s="3">
        <v>64</v>
      </c>
    </row>
    <row r="20" spans="1:15" ht="16.5" thickBot="1" x14ac:dyDescent="0.3">
      <c r="A20" t="s">
        <v>10</v>
      </c>
      <c r="B20" t="s">
        <v>10</v>
      </c>
      <c r="C20" t="s">
        <v>16</v>
      </c>
      <c r="D20" t="s">
        <v>16</v>
      </c>
      <c r="E20" s="2">
        <v>4</v>
      </c>
      <c r="F20" s="10">
        <v>4</v>
      </c>
      <c r="G20" s="12">
        <f>TYPE(Table1[[#This Row],[Price]])</f>
        <v>1</v>
      </c>
      <c r="H20" s="1">
        <v>0.5</v>
      </c>
      <c r="I20" s="25">
        <f>_xlfn.NUMBERVALUE(Table1[[#This Row],[Actual Price (Same Data Type)]]*Table1[[#This Row],[Profit]])</f>
        <v>2</v>
      </c>
      <c r="J20">
        <f>INDEX(Table2[Calories],MATCH(Table1[[#This Row],[Item (corrected)]],Table2[Item],0))</f>
        <v>200</v>
      </c>
      <c r="L20" s="8" t="s">
        <v>21</v>
      </c>
      <c r="N20" s="30" t="s">
        <v>46</v>
      </c>
      <c r="O20" s="31">
        <v>381.25</v>
      </c>
    </row>
    <row r="21" spans="1:15" ht="16.5" thickTop="1" x14ac:dyDescent="0.25">
      <c r="A21" t="s">
        <v>10</v>
      </c>
      <c r="B21" t="s">
        <v>10</v>
      </c>
      <c r="C21" t="s">
        <v>35</v>
      </c>
      <c r="D21" t="s">
        <v>16</v>
      </c>
      <c r="E21" s="2">
        <v>2</v>
      </c>
      <c r="F21" s="10">
        <v>2</v>
      </c>
      <c r="G21" s="12">
        <f>TYPE(Table1[[#This Row],[Price]])</f>
        <v>1</v>
      </c>
      <c r="H21" s="1">
        <v>0.5</v>
      </c>
      <c r="I21" s="25">
        <f>_xlfn.NUMBERVALUE(Table1[[#This Row],[Actual Price (Same Data Type)]]*Table1[[#This Row],[Profit]])</f>
        <v>1</v>
      </c>
      <c r="J21">
        <f>INDEX(Table2[Calories],MATCH(Table1[[#This Row],[Item (corrected)]],Table2[Item],0))</f>
        <v>200</v>
      </c>
      <c r="L21" s="9" t="s">
        <v>19</v>
      </c>
    </row>
    <row r="22" spans="1:15" x14ac:dyDescent="0.25">
      <c r="A22" t="s">
        <v>12</v>
      </c>
      <c r="B22" t="s">
        <v>12</v>
      </c>
      <c r="C22" t="s">
        <v>16</v>
      </c>
      <c r="D22" t="s">
        <v>16</v>
      </c>
      <c r="E22" s="2">
        <v>3</v>
      </c>
      <c r="F22" s="10">
        <v>3</v>
      </c>
      <c r="G22" s="12">
        <f>TYPE(Table1[[#This Row],[Price]])</f>
        <v>1</v>
      </c>
      <c r="H22" s="1">
        <v>0.83333333333333337</v>
      </c>
      <c r="I22" s="25">
        <f>_xlfn.NUMBERVALUE(Table1[[#This Row],[Actual Price (Same Data Type)]]*Table1[[#This Row],[Profit]])</f>
        <v>2.5</v>
      </c>
      <c r="J22">
        <f>INDEX(Table2[Calories],MATCH(Table1[[#This Row],[Item (corrected)]],Table2[Item],0))</f>
        <v>0</v>
      </c>
      <c r="L22" s="9" t="s">
        <v>18</v>
      </c>
    </row>
    <row r="23" spans="1:15" x14ac:dyDescent="0.25">
      <c r="A23" t="s">
        <v>12</v>
      </c>
      <c r="B23" t="s">
        <v>12</v>
      </c>
      <c r="C23" t="s">
        <v>16</v>
      </c>
      <c r="D23" t="s">
        <v>16</v>
      </c>
      <c r="E23" s="2">
        <v>3</v>
      </c>
      <c r="F23" s="10">
        <v>3</v>
      </c>
      <c r="G23" s="12">
        <f>TYPE(Table1[[#This Row],[Price]])</f>
        <v>1</v>
      </c>
      <c r="H23" s="1">
        <v>0.83333333333333337</v>
      </c>
      <c r="I23" s="25">
        <f>_xlfn.NUMBERVALUE(Table1[[#This Row],[Actual Price (Same Data Type)]]*Table1[[#This Row],[Profit]])</f>
        <v>2.5</v>
      </c>
      <c r="J23">
        <f>INDEX(Table2[Calories],MATCH(Table1[[#This Row],[Item (corrected)]],Table2[Item],0))</f>
        <v>0</v>
      </c>
      <c r="L23" s="9" t="s">
        <v>20</v>
      </c>
    </row>
    <row r="24" spans="1:15" x14ac:dyDescent="0.25">
      <c r="A24" t="s">
        <v>12</v>
      </c>
      <c r="B24" t="s">
        <v>12</v>
      </c>
      <c r="C24" t="s">
        <v>16</v>
      </c>
      <c r="D24" t="s">
        <v>16</v>
      </c>
      <c r="E24" s="2">
        <v>3</v>
      </c>
      <c r="F24" s="10">
        <v>3</v>
      </c>
      <c r="G24" s="12">
        <f>TYPE(Table1[[#This Row],[Price]])</f>
        <v>1</v>
      </c>
      <c r="H24" s="1">
        <v>0.83333333333333337</v>
      </c>
      <c r="I24" s="25">
        <f>_xlfn.NUMBERVALUE(Table1[[#This Row],[Actual Price (Same Data Type)]]*Table1[[#This Row],[Profit]])</f>
        <v>2.5</v>
      </c>
      <c r="J24">
        <f>INDEX(Table2[Calories],MATCH(Table1[[#This Row],[Item (corrected)]],Table2[Item],0))</f>
        <v>0</v>
      </c>
      <c r="L24" s="24" t="s">
        <v>45</v>
      </c>
    </row>
    <row r="25" spans="1:15" x14ac:dyDescent="0.25">
      <c r="A25" t="s">
        <v>12</v>
      </c>
      <c r="B25" t="s">
        <v>12</v>
      </c>
      <c r="C25" t="s">
        <v>16</v>
      </c>
      <c r="D25" t="s">
        <v>16</v>
      </c>
      <c r="E25" s="2">
        <v>3</v>
      </c>
      <c r="F25" s="10">
        <v>3</v>
      </c>
      <c r="G25" s="12">
        <f>TYPE(Table1[[#This Row],[Price]])</f>
        <v>1</v>
      </c>
      <c r="H25" s="1">
        <v>0.83333333333333337</v>
      </c>
      <c r="I25" s="25">
        <f>_xlfn.NUMBERVALUE(Table1[[#This Row],[Actual Price (Same Data Type)]]*Table1[[#This Row],[Profit]])</f>
        <v>2.5</v>
      </c>
      <c r="J25">
        <f>INDEX(Table2[Calories],MATCH(Table1[[#This Row],[Item (corrected)]],Table2[Item],0))</f>
        <v>0</v>
      </c>
      <c r="L25" s="21" t="s">
        <v>39</v>
      </c>
    </row>
    <row r="26" spans="1:15" x14ac:dyDescent="0.25">
      <c r="A26" t="s">
        <v>12</v>
      </c>
      <c r="B26" t="s">
        <v>12</v>
      </c>
      <c r="C26" t="s">
        <v>16</v>
      </c>
      <c r="D26" t="s">
        <v>16</v>
      </c>
      <c r="E26" s="2">
        <v>3</v>
      </c>
      <c r="F26" s="10">
        <v>3</v>
      </c>
      <c r="G26" s="12">
        <f>TYPE(Table1[[#This Row],[Price]])</f>
        <v>1</v>
      </c>
      <c r="H26" s="1">
        <v>0.83333333333333337</v>
      </c>
      <c r="I26" s="25">
        <f>_xlfn.NUMBERVALUE(Table1[[#This Row],[Actual Price (Same Data Type)]]*Table1[[#This Row],[Profit]])</f>
        <v>2.5</v>
      </c>
      <c r="J26">
        <f>INDEX(Table2[Calories],MATCH(Table1[[#This Row],[Item (corrected)]],Table2[Item],0))</f>
        <v>0</v>
      </c>
      <c r="L26" s="9" t="s">
        <v>9</v>
      </c>
    </row>
    <row r="27" spans="1:15" x14ac:dyDescent="0.25">
      <c r="A27" t="s">
        <v>12</v>
      </c>
      <c r="B27" t="s">
        <v>12</v>
      </c>
      <c r="C27" t="s">
        <v>16</v>
      </c>
      <c r="D27" t="s">
        <v>16</v>
      </c>
      <c r="E27" s="2">
        <v>3</v>
      </c>
      <c r="F27" s="10">
        <v>3</v>
      </c>
      <c r="G27" s="12">
        <f>TYPE(Table1[[#This Row],[Price]])</f>
        <v>1</v>
      </c>
      <c r="H27" s="1">
        <v>0.83333333333333337</v>
      </c>
      <c r="I27" s="25">
        <f>_xlfn.NUMBERVALUE(Table1[[#This Row],[Actual Price (Same Data Type)]]*Table1[[#This Row],[Profit]])</f>
        <v>2.5</v>
      </c>
      <c r="J27">
        <f>INDEX(Table2[Calories],MATCH(Table1[[#This Row],[Item (corrected)]],Table2[Item],0))</f>
        <v>0</v>
      </c>
      <c r="L27" s="8" t="s">
        <v>5</v>
      </c>
    </row>
    <row r="28" spans="1:15" x14ac:dyDescent="0.25">
      <c r="A28" t="s">
        <v>12</v>
      </c>
      <c r="B28" t="s">
        <v>12</v>
      </c>
      <c r="C28" t="s">
        <v>16</v>
      </c>
      <c r="D28" t="s">
        <v>16</v>
      </c>
      <c r="E28" s="2">
        <v>3</v>
      </c>
      <c r="F28" s="10">
        <v>3</v>
      </c>
      <c r="G28" s="12">
        <f>TYPE(Table1[[#This Row],[Price]])</f>
        <v>1</v>
      </c>
      <c r="H28" s="1">
        <v>0.83333333333333337</v>
      </c>
      <c r="I28" s="25">
        <f>_xlfn.NUMBERVALUE(Table1[[#This Row],[Actual Price (Same Data Type)]]*Table1[[#This Row],[Profit]])</f>
        <v>2.5</v>
      </c>
      <c r="J28">
        <f>INDEX(Table2[Calories],MATCH(Table1[[#This Row],[Item (corrected)]],Table2[Item],0))</f>
        <v>0</v>
      </c>
      <c r="L28" s="9" t="s">
        <v>8</v>
      </c>
    </row>
    <row r="29" spans="1:15" x14ac:dyDescent="0.25">
      <c r="A29" t="s">
        <v>12</v>
      </c>
      <c r="B29" t="s">
        <v>12</v>
      </c>
      <c r="C29" t="s">
        <v>16</v>
      </c>
      <c r="D29" t="s">
        <v>16</v>
      </c>
      <c r="E29" s="2">
        <v>3</v>
      </c>
      <c r="F29" s="10">
        <v>3</v>
      </c>
      <c r="G29" s="12">
        <f>TYPE(Table1[[#This Row],[Price]])</f>
        <v>1</v>
      </c>
      <c r="H29" s="1">
        <v>0.83333333333333337</v>
      </c>
      <c r="I29" s="25">
        <f>_xlfn.NUMBERVALUE(Table1[[#This Row],[Actual Price (Same Data Type)]]*Table1[[#This Row],[Profit]])</f>
        <v>2.5</v>
      </c>
      <c r="J29">
        <f>INDEX(Table2[Calories],MATCH(Table1[[#This Row],[Item (corrected)]],Table2[Item],0))</f>
        <v>0</v>
      </c>
      <c r="L29" s="24" t="s">
        <v>43</v>
      </c>
    </row>
    <row r="30" spans="1:15" x14ac:dyDescent="0.25">
      <c r="A30" t="s">
        <v>12</v>
      </c>
      <c r="B30" t="s">
        <v>12</v>
      </c>
      <c r="C30" t="s">
        <v>16</v>
      </c>
      <c r="D30" t="s">
        <v>16</v>
      </c>
      <c r="E30" s="2">
        <v>3</v>
      </c>
      <c r="F30" s="10">
        <v>3</v>
      </c>
      <c r="G30" s="12">
        <f>TYPE(Table1[[#This Row],[Price]])</f>
        <v>1</v>
      </c>
      <c r="H30" s="1">
        <v>0.83333333333333337</v>
      </c>
      <c r="I30" s="25">
        <f>_xlfn.NUMBERVALUE(Table1[[#This Row],[Actual Price (Same Data Type)]]*Table1[[#This Row],[Profit]])</f>
        <v>2.5</v>
      </c>
      <c r="J30">
        <f>INDEX(Table2[Calories],MATCH(Table1[[#This Row],[Item (corrected)]],Table2[Item],0))</f>
        <v>0</v>
      </c>
      <c r="L30" s="9" t="s">
        <v>4</v>
      </c>
    </row>
    <row r="31" spans="1:15" x14ac:dyDescent="0.25">
      <c r="A31" t="s">
        <v>12</v>
      </c>
      <c r="B31" t="s">
        <v>12</v>
      </c>
      <c r="C31" t="s">
        <v>16</v>
      </c>
      <c r="D31" t="s">
        <v>16</v>
      </c>
      <c r="E31" s="2">
        <v>3</v>
      </c>
      <c r="F31" s="10">
        <v>3</v>
      </c>
      <c r="G31" s="12">
        <f>TYPE(Table1[[#This Row],[Price]])</f>
        <v>1</v>
      </c>
      <c r="H31" s="1">
        <v>0.83333333333333337</v>
      </c>
      <c r="I31" s="25">
        <f>_xlfn.NUMBERVALUE(Table1[[#This Row],[Actual Price (Same Data Type)]]*Table1[[#This Row],[Profit]])</f>
        <v>2.5</v>
      </c>
      <c r="J31">
        <f>INDEX(Table2[Calories],MATCH(Table1[[#This Row],[Item (corrected)]],Table2[Item],0))</f>
        <v>0</v>
      </c>
      <c r="L31" s="9" t="s">
        <v>6</v>
      </c>
    </row>
    <row r="32" spans="1:15" x14ac:dyDescent="0.25">
      <c r="A32" t="s">
        <v>12</v>
      </c>
      <c r="B32" t="s">
        <v>12</v>
      </c>
      <c r="C32" t="s">
        <v>16</v>
      </c>
      <c r="D32" t="s">
        <v>16</v>
      </c>
      <c r="E32" s="2">
        <v>3</v>
      </c>
      <c r="F32" s="10">
        <v>3</v>
      </c>
      <c r="G32" s="12">
        <f>TYPE(Table1[[#This Row],[Price]])</f>
        <v>1</v>
      </c>
      <c r="H32" s="1">
        <v>0.83333333333333337</v>
      </c>
      <c r="I32" s="25">
        <f>_xlfn.NUMBERVALUE(Table1[[#This Row],[Actual Price (Same Data Type)]]*Table1[[#This Row],[Profit]])</f>
        <v>2.5</v>
      </c>
      <c r="J32">
        <f>INDEX(Table2[Calories],MATCH(Table1[[#This Row],[Item (corrected)]],Table2[Item],0))</f>
        <v>0</v>
      </c>
      <c r="L32" s="9" t="s">
        <v>7</v>
      </c>
    </row>
    <row r="33" spans="1:12" x14ac:dyDescent="0.25">
      <c r="A33" t="s">
        <v>12</v>
      </c>
      <c r="B33" t="s">
        <v>12</v>
      </c>
      <c r="C33" t="s">
        <v>16</v>
      </c>
      <c r="D33" t="s">
        <v>16</v>
      </c>
      <c r="E33" s="2">
        <v>3</v>
      </c>
      <c r="F33" s="10">
        <v>3</v>
      </c>
      <c r="G33" s="12">
        <f>TYPE(Table1[[#This Row],[Price]])</f>
        <v>1</v>
      </c>
      <c r="H33" s="1">
        <v>0.83333333333333337</v>
      </c>
      <c r="I33" s="25">
        <f>_xlfn.NUMBERVALUE(Table1[[#This Row],[Actual Price (Same Data Type)]]*Table1[[#This Row],[Profit]])</f>
        <v>2.5</v>
      </c>
      <c r="J33">
        <f>INDEX(Table2[Calories],MATCH(Table1[[#This Row],[Item (corrected)]],Table2[Item],0))</f>
        <v>0</v>
      </c>
      <c r="L33" s="24" t="s">
        <v>44</v>
      </c>
    </row>
    <row r="34" spans="1:12" x14ac:dyDescent="0.25">
      <c r="A34" t="s">
        <v>12</v>
      </c>
      <c r="B34" t="s">
        <v>12</v>
      </c>
      <c r="C34" t="s">
        <v>16</v>
      </c>
      <c r="D34" t="s">
        <v>16</v>
      </c>
      <c r="E34" s="20">
        <v>3</v>
      </c>
      <c r="F34" s="11">
        <v>3</v>
      </c>
      <c r="G34" s="13">
        <f>TYPE(Table1[[#This Row],[Price]])</f>
        <v>1</v>
      </c>
      <c r="H34" s="1">
        <v>0.83333333333333337</v>
      </c>
      <c r="I34" s="25">
        <f>_xlfn.NUMBERVALUE(Table1[[#This Row],[Actual Price (Same Data Type)]]*Table1[[#This Row],[Profit]])</f>
        <v>2.5</v>
      </c>
      <c r="J34">
        <f>INDEX(Table2[Calories],MATCH(Table1[[#This Row],[Item (corrected)]],Table2[Item],0))</f>
        <v>0</v>
      </c>
      <c r="L34" s="9" t="s">
        <v>9</v>
      </c>
    </row>
    <row r="35" spans="1:12" x14ac:dyDescent="0.25">
      <c r="A35" t="s">
        <v>14</v>
      </c>
      <c r="B35" t="s">
        <v>14</v>
      </c>
      <c r="C35" t="s">
        <v>40</v>
      </c>
      <c r="D35" t="s">
        <v>17</v>
      </c>
      <c r="E35" s="2">
        <v>2</v>
      </c>
      <c r="F35" s="10">
        <v>2</v>
      </c>
      <c r="G35" s="12">
        <f>TYPE(Table1[[#This Row],[Price]])</f>
        <v>1</v>
      </c>
      <c r="H35" s="1">
        <v>0.75</v>
      </c>
      <c r="I35" s="25">
        <f>_xlfn.NUMBERVALUE(Table1[[#This Row],[Actual Price (Same Data Type)]]*Table1[[#This Row],[Profit]])</f>
        <v>1.5</v>
      </c>
      <c r="J35">
        <f>INDEX(Table2[Calories],MATCH(Table1[[#This Row],[Item (corrected)]],Table2[Item],0))</f>
        <v>255</v>
      </c>
      <c r="L35" s="24" t="s">
        <v>42</v>
      </c>
    </row>
    <row r="36" spans="1:12" x14ac:dyDescent="0.25">
      <c r="A36" t="s">
        <v>14</v>
      </c>
      <c r="B36" t="s">
        <v>14</v>
      </c>
      <c r="C36" t="s">
        <v>17</v>
      </c>
      <c r="D36" t="s">
        <v>17</v>
      </c>
      <c r="E36" s="2">
        <v>2</v>
      </c>
      <c r="F36" s="10">
        <v>2</v>
      </c>
      <c r="G36" s="12">
        <f>TYPE(Table1[[#This Row],[Price]])</f>
        <v>1</v>
      </c>
      <c r="H36" s="1">
        <v>0.75</v>
      </c>
      <c r="I36" s="25">
        <f>_xlfn.NUMBERVALUE(Table1[[#This Row],[Actual Price (Same Data Type)]]*Table1[[#This Row],[Profit]])</f>
        <v>1.5</v>
      </c>
      <c r="J36">
        <f>INDEX(Table2[Calories],MATCH(Table1[[#This Row],[Item (corrected)]],Table2[Item],0))</f>
        <v>255</v>
      </c>
    </row>
    <row r="37" spans="1:12" x14ac:dyDescent="0.25">
      <c r="A37" t="s">
        <v>14</v>
      </c>
      <c r="B37" t="s">
        <v>14</v>
      </c>
      <c r="C37" t="s">
        <v>17</v>
      </c>
      <c r="D37" t="s">
        <v>17</v>
      </c>
      <c r="E37" s="2">
        <v>2</v>
      </c>
      <c r="F37" s="10">
        <v>2</v>
      </c>
      <c r="G37" s="12">
        <f>TYPE(Table1[[#This Row],[Price]])</f>
        <v>1</v>
      </c>
      <c r="H37" s="1">
        <v>0.75</v>
      </c>
      <c r="I37" s="25">
        <f>_xlfn.NUMBERVALUE(Table1[[#This Row],[Actual Price (Same Data Type)]]*Table1[[#This Row],[Profit]])</f>
        <v>1.5</v>
      </c>
      <c r="J37">
        <f>INDEX(Table2[Calories],MATCH(Table1[[#This Row],[Item (corrected)]],Table2[Item],0))</f>
        <v>255</v>
      </c>
    </row>
    <row r="38" spans="1:12" x14ac:dyDescent="0.25">
      <c r="A38" t="s">
        <v>14</v>
      </c>
      <c r="B38" t="s">
        <v>14</v>
      </c>
      <c r="C38" t="s">
        <v>17</v>
      </c>
      <c r="D38" t="s">
        <v>17</v>
      </c>
      <c r="E38" s="2">
        <v>2</v>
      </c>
      <c r="F38" s="10">
        <v>2</v>
      </c>
      <c r="G38" s="12">
        <f>TYPE(Table1[[#This Row],[Price]])</f>
        <v>1</v>
      </c>
      <c r="H38" s="1">
        <v>0.75</v>
      </c>
      <c r="I38" s="25">
        <f>_xlfn.NUMBERVALUE(Table1[[#This Row],[Actual Price (Same Data Type)]]*Table1[[#This Row],[Profit]])</f>
        <v>1.5</v>
      </c>
      <c r="J38">
        <f>INDEX(Table2[Calories],MATCH(Table1[[#This Row],[Item (corrected)]],Table2[Item],0))</f>
        <v>255</v>
      </c>
    </row>
    <row r="39" spans="1:12" x14ac:dyDescent="0.25">
      <c r="A39" t="s">
        <v>14</v>
      </c>
      <c r="B39" t="s">
        <v>14</v>
      </c>
      <c r="C39" t="s">
        <v>17</v>
      </c>
      <c r="D39" t="s">
        <v>17</v>
      </c>
      <c r="E39" s="2">
        <v>2</v>
      </c>
      <c r="F39" s="10">
        <v>2</v>
      </c>
      <c r="G39" s="12">
        <f>TYPE(Table1[[#This Row],[Price]])</f>
        <v>1</v>
      </c>
      <c r="H39" s="1">
        <v>0.75</v>
      </c>
      <c r="I39" s="25">
        <f>_xlfn.NUMBERVALUE(Table1[[#This Row],[Actual Price (Same Data Type)]]*Table1[[#This Row],[Profit]])</f>
        <v>1.5</v>
      </c>
      <c r="J39">
        <f>INDEX(Table2[Calories],MATCH(Table1[[#This Row],[Item (corrected)]],Table2[Item],0))</f>
        <v>255</v>
      </c>
    </row>
    <row r="40" spans="1:12" x14ac:dyDescent="0.25">
      <c r="A40" t="s">
        <v>14</v>
      </c>
      <c r="B40" t="s">
        <v>14</v>
      </c>
      <c r="C40" t="s">
        <v>17</v>
      </c>
      <c r="D40" t="s">
        <v>17</v>
      </c>
      <c r="E40" s="2">
        <v>2</v>
      </c>
      <c r="F40" s="10">
        <v>2</v>
      </c>
      <c r="G40" s="12">
        <f>TYPE(Table1[[#This Row],[Price]])</f>
        <v>1</v>
      </c>
      <c r="H40" s="1">
        <v>0.75</v>
      </c>
      <c r="I40" s="25">
        <f>_xlfn.NUMBERVALUE(Table1[[#This Row],[Actual Price (Same Data Type)]]*Table1[[#This Row],[Profit]])</f>
        <v>1.5</v>
      </c>
      <c r="J40">
        <f>INDEX(Table2[Calories],MATCH(Table1[[#This Row],[Item (corrected)]],Table2[Item],0))</f>
        <v>255</v>
      </c>
    </row>
    <row r="41" spans="1:12" x14ac:dyDescent="0.25">
      <c r="A41" t="s">
        <v>14</v>
      </c>
      <c r="B41" t="s">
        <v>14</v>
      </c>
      <c r="C41" t="s">
        <v>17</v>
      </c>
      <c r="D41" t="s">
        <v>17</v>
      </c>
      <c r="E41" s="2">
        <v>2</v>
      </c>
      <c r="F41" s="10">
        <v>2</v>
      </c>
      <c r="G41" s="12">
        <f>TYPE(Table1[[#This Row],[Price]])</f>
        <v>1</v>
      </c>
      <c r="H41" s="1">
        <v>0.75</v>
      </c>
      <c r="I41" s="25">
        <f>_xlfn.NUMBERVALUE(Table1[[#This Row],[Actual Price (Same Data Type)]]*Table1[[#This Row],[Profit]])</f>
        <v>1.5</v>
      </c>
      <c r="J41">
        <f>INDEX(Table2[Calories],MATCH(Table1[[#This Row],[Item (corrected)]],Table2[Item],0))</f>
        <v>255</v>
      </c>
    </row>
    <row r="42" spans="1:12" x14ac:dyDescent="0.25">
      <c r="A42" t="s">
        <v>14</v>
      </c>
      <c r="B42" t="s">
        <v>14</v>
      </c>
      <c r="C42" t="s">
        <v>17</v>
      </c>
      <c r="D42" t="s">
        <v>17</v>
      </c>
      <c r="E42" s="2">
        <v>2</v>
      </c>
      <c r="F42" s="10">
        <v>2</v>
      </c>
      <c r="G42" s="12">
        <f>TYPE(Table1[[#This Row],[Price]])</f>
        <v>1</v>
      </c>
      <c r="H42" s="1">
        <v>0.75</v>
      </c>
      <c r="I42" s="25">
        <f>_xlfn.NUMBERVALUE(Table1[[#This Row],[Actual Price (Same Data Type)]]*Table1[[#This Row],[Profit]])</f>
        <v>1.5</v>
      </c>
      <c r="J42">
        <f>INDEX(Table2[Calories],MATCH(Table1[[#This Row],[Item (corrected)]],Table2[Item],0))</f>
        <v>255</v>
      </c>
    </row>
    <row r="43" spans="1:12" x14ac:dyDescent="0.25">
      <c r="A43" t="s">
        <v>14</v>
      </c>
      <c r="B43" t="s">
        <v>14</v>
      </c>
      <c r="C43" t="s">
        <v>17</v>
      </c>
      <c r="D43" t="s">
        <v>17</v>
      </c>
      <c r="E43" s="2">
        <v>2</v>
      </c>
      <c r="F43" s="10">
        <v>2</v>
      </c>
      <c r="G43" s="12">
        <f>TYPE(Table1[[#This Row],[Price]])</f>
        <v>1</v>
      </c>
      <c r="H43" s="1">
        <v>0.75</v>
      </c>
      <c r="I43" s="25">
        <f>_xlfn.NUMBERVALUE(Table1[[#This Row],[Actual Price (Same Data Type)]]*Table1[[#This Row],[Profit]])</f>
        <v>1.5</v>
      </c>
      <c r="J43">
        <f>INDEX(Table2[Calories],MATCH(Table1[[#This Row],[Item (corrected)]],Table2[Item],0))</f>
        <v>255</v>
      </c>
    </row>
    <row r="44" spans="1:12" x14ac:dyDescent="0.25">
      <c r="A44" t="s">
        <v>14</v>
      </c>
      <c r="B44" t="s">
        <v>14</v>
      </c>
      <c r="C44" t="s">
        <v>17</v>
      </c>
      <c r="D44" t="s">
        <v>17</v>
      </c>
      <c r="E44" s="2">
        <v>2</v>
      </c>
      <c r="F44" s="10">
        <v>2</v>
      </c>
      <c r="G44" s="12">
        <f>TYPE(Table1[[#This Row],[Price]])</f>
        <v>1</v>
      </c>
      <c r="H44" s="1">
        <v>0.75</v>
      </c>
      <c r="I44" s="25">
        <f>_xlfn.NUMBERVALUE(Table1[[#This Row],[Actual Price (Same Data Type)]]*Table1[[#This Row],[Profit]])</f>
        <v>1.5</v>
      </c>
      <c r="J44">
        <f>INDEX(Table2[Calories],MATCH(Table1[[#This Row],[Item (corrected)]],Table2[Item],0))</f>
        <v>255</v>
      </c>
    </row>
    <row r="45" spans="1:12" x14ac:dyDescent="0.25">
      <c r="A45" t="s">
        <v>14</v>
      </c>
      <c r="B45" t="s">
        <v>14</v>
      </c>
      <c r="C45" t="s">
        <v>17</v>
      </c>
      <c r="D45" t="s">
        <v>17</v>
      </c>
      <c r="E45" s="2">
        <v>2</v>
      </c>
      <c r="F45" s="10">
        <v>2</v>
      </c>
      <c r="G45" s="12">
        <f>TYPE(Table1[[#This Row],[Price]])</f>
        <v>1</v>
      </c>
      <c r="H45" s="1">
        <v>0.75</v>
      </c>
      <c r="I45" s="25">
        <f>_xlfn.NUMBERVALUE(Table1[[#This Row],[Actual Price (Same Data Type)]]*Table1[[#This Row],[Profit]])</f>
        <v>1.5</v>
      </c>
      <c r="J45">
        <f>INDEX(Table2[Calories],MATCH(Table1[[#This Row],[Item (corrected)]],Table2[Item],0))</f>
        <v>255</v>
      </c>
    </row>
    <row r="46" spans="1:12" x14ac:dyDescent="0.25">
      <c r="A46" t="s">
        <v>14</v>
      </c>
      <c r="B46" t="s">
        <v>14</v>
      </c>
      <c r="C46" t="s">
        <v>17</v>
      </c>
      <c r="D46" t="s">
        <v>17</v>
      </c>
      <c r="E46" s="2">
        <v>2</v>
      </c>
      <c r="F46" s="10">
        <v>2</v>
      </c>
      <c r="G46" s="12">
        <f>TYPE(Table1[[#This Row],[Price]])</f>
        <v>1</v>
      </c>
      <c r="H46" s="1">
        <v>0.75</v>
      </c>
      <c r="I46" s="25">
        <f>_xlfn.NUMBERVALUE(Table1[[#This Row],[Actual Price (Same Data Type)]]*Table1[[#This Row],[Profit]])</f>
        <v>1.5</v>
      </c>
      <c r="J46">
        <f>INDEX(Table2[Calories],MATCH(Table1[[#This Row],[Item (corrected)]],Table2[Item],0))</f>
        <v>255</v>
      </c>
    </row>
    <row r="47" spans="1:12" x14ac:dyDescent="0.25">
      <c r="A47" t="s">
        <v>14</v>
      </c>
      <c r="B47" t="s">
        <v>14</v>
      </c>
      <c r="C47" t="s">
        <v>17</v>
      </c>
      <c r="D47" t="s">
        <v>17</v>
      </c>
      <c r="E47" s="20">
        <v>2</v>
      </c>
      <c r="F47" s="11">
        <v>2</v>
      </c>
      <c r="G47" s="13">
        <f>TYPE(Table1[[#This Row],[Price]])</f>
        <v>1</v>
      </c>
      <c r="H47" s="1">
        <v>0.75</v>
      </c>
      <c r="I47" s="25">
        <f>_xlfn.NUMBERVALUE(Table1[[#This Row],[Actual Price (Same Data Type)]]*Table1[[#This Row],[Profit]])</f>
        <v>1.5</v>
      </c>
      <c r="J47">
        <f>INDEX(Table2[Calories],MATCH(Table1[[#This Row],[Item (corrected)]],Table2[Item],0))</f>
        <v>255</v>
      </c>
    </row>
    <row r="48" spans="1:12" x14ac:dyDescent="0.25">
      <c r="A48" t="s">
        <v>19</v>
      </c>
      <c r="B48" t="s">
        <v>19</v>
      </c>
      <c r="C48" t="s">
        <v>37</v>
      </c>
      <c r="D48" t="s">
        <v>21</v>
      </c>
      <c r="E48" s="2">
        <v>3</v>
      </c>
      <c r="F48" s="10">
        <v>3</v>
      </c>
      <c r="G48" s="12">
        <f>TYPE(Table1[[#This Row],[Price]])</f>
        <v>1</v>
      </c>
      <c r="H48" s="1">
        <v>0.5</v>
      </c>
      <c r="I48" s="25">
        <f>_xlfn.NUMBERVALUE(Table1[[#This Row],[Actual Price (Same Data Type)]]*Table1[[#This Row],[Profit]])</f>
        <v>1.5</v>
      </c>
      <c r="J48">
        <f>INDEX(Table2[Calories],MATCH(Table1[[#This Row],[Item (corrected)]],Table2[Item],0))</f>
        <v>300</v>
      </c>
    </row>
    <row r="49" spans="1:10" x14ac:dyDescent="0.25">
      <c r="A49" t="s">
        <v>19</v>
      </c>
      <c r="B49" t="s">
        <v>19</v>
      </c>
      <c r="C49" t="s">
        <v>21</v>
      </c>
      <c r="D49" t="s">
        <v>21</v>
      </c>
      <c r="E49" s="2">
        <v>3</v>
      </c>
      <c r="F49" s="10">
        <v>3</v>
      </c>
      <c r="G49" s="12">
        <f>TYPE(Table1[[#This Row],[Price]])</f>
        <v>1</v>
      </c>
      <c r="H49" s="1">
        <v>0.5</v>
      </c>
      <c r="I49" s="25">
        <f>_xlfn.NUMBERVALUE(Table1[[#This Row],[Actual Price (Same Data Type)]]*Table1[[#This Row],[Profit]])</f>
        <v>1.5</v>
      </c>
      <c r="J49">
        <f>INDEX(Table2[Calories],MATCH(Table1[[#This Row],[Item (corrected)]],Table2[Item],0))</f>
        <v>300</v>
      </c>
    </row>
    <row r="50" spans="1:10" x14ac:dyDescent="0.25">
      <c r="A50" t="s">
        <v>19</v>
      </c>
      <c r="B50" t="s">
        <v>19</v>
      </c>
      <c r="C50" t="s">
        <v>21</v>
      </c>
      <c r="D50" t="s">
        <v>21</v>
      </c>
      <c r="E50" s="2">
        <v>3</v>
      </c>
      <c r="F50" s="10">
        <v>3</v>
      </c>
      <c r="G50" s="12">
        <f>TYPE(Table1[[#This Row],[Price]])</f>
        <v>1</v>
      </c>
      <c r="H50" s="1">
        <v>0.5</v>
      </c>
      <c r="I50" s="25">
        <f>_xlfn.NUMBERVALUE(Table1[[#This Row],[Actual Price (Same Data Type)]]*Table1[[#This Row],[Profit]])</f>
        <v>1.5</v>
      </c>
      <c r="J50">
        <f>INDEX(Table2[Calories],MATCH(Table1[[#This Row],[Item (corrected)]],Table2[Item],0))</f>
        <v>300</v>
      </c>
    </row>
    <row r="51" spans="1:10" x14ac:dyDescent="0.25">
      <c r="A51" t="s">
        <v>19</v>
      </c>
      <c r="B51" t="s">
        <v>19</v>
      </c>
      <c r="C51" t="s">
        <v>21</v>
      </c>
      <c r="D51" t="s">
        <v>21</v>
      </c>
      <c r="E51" s="2">
        <v>3</v>
      </c>
      <c r="F51" s="10">
        <v>3</v>
      </c>
      <c r="G51" s="12">
        <f>TYPE(Table1[[#This Row],[Price]])</f>
        <v>1</v>
      </c>
      <c r="H51" s="1">
        <v>0.5</v>
      </c>
      <c r="I51" s="25">
        <f>_xlfn.NUMBERVALUE(Table1[[#This Row],[Actual Price (Same Data Type)]]*Table1[[#This Row],[Profit]])</f>
        <v>1.5</v>
      </c>
      <c r="J51">
        <f>INDEX(Table2[Calories],MATCH(Table1[[#This Row],[Item (corrected)]],Table2[Item],0))</f>
        <v>300</v>
      </c>
    </row>
    <row r="52" spans="1:10" x14ac:dyDescent="0.25">
      <c r="A52" t="s">
        <v>19</v>
      </c>
      <c r="B52" t="s">
        <v>19</v>
      </c>
      <c r="C52" t="s">
        <v>21</v>
      </c>
      <c r="D52" t="s">
        <v>21</v>
      </c>
      <c r="E52" s="2">
        <v>3</v>
      </c>
      <c r="F52" s="10">
        <v>3</v>
      </c>
      <c r="G52" s="12">
        <f>TYPE(Table1[[#This Row],[Price]])</f>
        <v>1</v>
      </c>
      <c r="H52" s="1">
        <v>0.5</v>
      </c>
      <c r="I52" s="25">
        <f>_xlfn.NUMBERVALUE(Table1[[#This Row],[Actual Price (Same Data Type)]]*Table1[[#This Row],[Profit]])</f>
        <v>1.5</v>
      </c>
      <c r="J52">
        <f>INDEX(Table2[Calories],MATCH(Table1[[#This Row],[Item (corrected)]],Table2[Item],0))</f>
        <v>300</v>
      </c>
    </row>
    <row r="53" spans="1:10" x14ac:dyDescent="0.25">
      <c r="A53" t="s">
        <v>19</v>
      </c>
      <c r="B53" t="s">
        <v>19</v>
      </c>
      <c r="C53" t="s">
        <v>21</v>
      </c>
      <c r="D53" t="s">
        <v>21</v>
      </c>
      <c r="E53" s="2">
        <v>3</v>
      </c>
      <c r="F53" s="10">
        <v>3</v>
      </c>
      <c r="G53" s="12">
        <f>TYPE(Table1[[#This Row],[Price]])</f>
        <v>1</v>
      </c>
      <c r="H53" s="1">
        <v>0.5</v>
      </c>
      <c r="I53" s="25">
        <f>_xlfn.NUMBERVALUE(Table1[[#This Row],[Actual Price (Same Data Type)]]*Table1[[#This Row],[Profit]])</f>
        <v>1.5</v>
      </c>
      <c r="J53">
        <f>INDEX(Table2[Calories],MATCH(Table1[[#This Row],[Item (corrected)]],Table2[Item],0))</f>
        <v>300</v>
      </c>
    </row>
    <row r="54" spans="1:10" x14ac:dyDescent="0.25">
      <c r="A54" t="s">
        <v>19</v>
      </c>
      <c r="B54" t="s">
        <v>19</v>
      </c>
      <c r="C54" t="s">
        <v>21</v>
      </c>
      <c r="D54" t="s">
        <v>21</v>
      </c>
      <c r="E54" s="2">
        <v>3</v>
      </c>
      <c r="F54" s="10">
        <v>3</v>
      </c>
      <c r="G54" s="12">
        <f>TYPE(Table1[[#This Row],[Price]])</f>
        <v>1</v>
      </c>
      <c r="H54" s="1">
        <v>0.5</v>
      </c>
      <c r="I54" s="25">
        <f>_xlfn.NUMBERVALUE(Table1[[#This Row],[Actual Price (Same Data Type)]]*Table1[[#This Row],[Profit]])</f>
        <v>1.5</v>
      </c>
      <c r="J54">
        <f>INDEX(Table2[Calories],MATCH(Table1[[#This Row],[Item (corrected)]],Table2[Item],0))</f>
        <v>300</v>
      </c>
    </row>
    <row r="55" spans="1:10" x14ac:dyDescent="0.25">
      <c r="A55" t="s">
        <v>19</v>
      </c>
      <c r="B55" t="s">
        <v>19</v>
      </c>
      <c r="C55" t="s">
        <v>21</v>
      </c>
      <c r="D55" t="s">
        <v>21</v>
      </c>
      <c r="E55" s="2">
        <v>3</v>
      </c>
      <c r="F55" s="10">
        <v>3</v>
      </c>
      <c r="G55" s="12">
        <f>TYPE(Table1[[#This Row],[Price]])</f>
        <v>1</v>
      </c>
      <c r="H55" s="1">
        <v>0.5</v>
      </c>
      <c r="I55" s="25">
        <f>_xlfn.NUMBERVALUE(Table1[[#This Row],[Actual Price (Same Data Type)]]*Table1[[#This Row],[Profit]])</f>
        <v>1.5</v>
      </c>
      <c r="J55">
        <f>INDEX(Table2[Calories],MATCH(Table1[[#This Row],[Item (corrected)]],Table2[Item],0))</f>
        <v>300</v>
      </c>
    </row>
    <row r="56" spans="1:10" x14ac:dyDescent="0.25">
      <c r="A56" t="s">
        <v>19</v>
      </c>
      <c r="B56" t="s">
        <v>19</v>
      </c>
      <c r="C56" t="s">
        <v>21</v>
      </c>
      <c r="D56" t="s">
        <v>21</v>
      </c>
      <c r="E56" s="2">
        <v>3</v>
      </c>
      <c r="F56" s="10">
        <v>3</v>
      </c>
      <c r="G56" s="12">
        <f>TYPE(Table1[[#This Row],[Price]])</f>
        <v>1</v>
      </c>
      <c r="H56" s="1">
        <v>0.5</v>
      </c>
      <c r="I56" s="25">
        <f>_xlfn.NUMBERVALUE(Table1[[#This Row],[Actual Price (Same Data Type)]]*Table1[[#This Row],[Profit]])</f>
        <v>1.5</v>
      </c>
      <c r="J56">
        <f>INDEX(Table2[Calories],MATCH(Table1[[#This Row],[Item (corrected)]],Table2[Item],0))</f>
        <v>300</v>
      </c>
    </row>
    <row r="57" spans="1:10" x14ac:dyDescent="0.25">
      <c r="A57" t="s">
        <v>19</v>
      </c>
      <c r="B57" t="s">
        <v>19</v>
      </c>
      <c r="C57" t="s">
        <v>21</v>
      </c>
      <c r="D57" t="s">
        <v>21</v>
      </c>
      <c r="E57" s="2">
        <v>3</v>
      </c>
      <c r="F57" s="10">
        <v>3</v>
      </c>
      <c r="G57" s="12">
        <f>TYPE(Table1[[#This Row],[Price]])</f>
        <v>1</v>
      </c>
      <c r="H57" s="1">
        <v>0.5</v>
      </c>
      <c r="I57" s="25">
        <f>_xlfn.NUMBERVALUE(Table1[[#This Row],[Actual Price (Same Data Type)]]*Table1[[#This Row],[Profit]])</f>
        <v>1.5</v>
      </c>
      <c r="J57">
        <f>INDEX(Table2[Calories],MATCH(Table1[[#This Row],[Item (corrected)]],Table2[Item],0))</f>
        <v>300</v>
      </c>
    </row>
    <row r="58" spans="1:10" x14ac:dyDescent="0.25">
      <c r="A58" t="s">
        <v>19</v>
      </c>
      <c r="B58" t="s">
        <v>19</v>
      </c>
      <c r="C58" t="s">
        <v>21</v>
      </c>
      <c r="D58" t="s">
        <v>21</v>
      </c>
      <c r="E58" s="2">
        <v>3</v>
      </c>
      <c r="F58" s="10">
        <v>3</v>
      </c>
      <c r="G58" s="12">
        <f>TYPE(Table1[[#This Row],[Price]])</f>
        <v>1</v>
      </c>
      <c r="H58" s="1">
        <v>0.5</v>
      </c>
      <c r="I58" s="25">
        <f>_xlfn.NUMBERVALUE(Table1[[#This Row],[Actual Price (Same Data Type)]]*Table1[[#This Row],[Profit]])</f>
        <v>1.5</v>
      </c>
      <c r="J58">
        <f>INDEX(Table2[Calories],MATCH(Table1[[#This Row],[Item (corrected)]],Table2[Item],0))</f>
        <v>300</v>
      </c>
    </row>
    <row r="59" spans="1:10" x14ac:dyDescent="0.25">
      <c r="A59" t="s">
        <v>15</v>
      </c>
      <c r="B59" t="s">
        <v>15</v>
      </c>
      <c r="C59" t="s">
        <v>17</v>
      </c>
      <c r="D59" t="s">
        <v>17</v>
      </c>
      <c r="E59" s="2">
        <v>2</v>
      </c>
      <c r="F59" s="10">
        <v>2</v>
      </c>
      <c r="G59" s="12">
        <f>TYPE(Table1[[#This Row],[Price]])</f>
        <v>1</v>
      </c>
      <c r="H59" s="1">
        <v>0.5</v>
      </c>
      <c r="I59" s="25">
        <f>_xlfn.NUMBERVALUE(Table1[[#This Row],[Actual Price (Same Data Type)]]*Table1[[#This Row],[Profit]])</f>
        <v>1</v>
      </c>
      <c r="J59">
        <f>INDEX(Table2[Calories],MATCH(Table1[[#This Row],[Item (corrected)]],Table2[Item],0))</f>
        <v>300</v>
      </c>
    </row>
    <row r="60" spans="1:10" x14ac:dyDescent="0.25">
      <c r="A60" t="s">
        <v>15</v>
      </c>
      <c r="B60" t="s">
        <v>15</v>
      </c>
      <c r="C60" t="s">
        <v>17</v>
      </c>
      <c r="D60" t="s">
        <v>17</v>
      </c>
      <c r="E60" s="2">
        <v>2</v>
      </c>
      <c r="F60" s="10">
        <v>2</v>
      </c>
      <c r="G60" s="12">
        <f>TYPE(Table1[[#This Row],[Price]])</f>
        <v>1</v>
      </c>
      <c r="H60" s="1">
        <v>0.5</v>
      </c>
      <c r="I60" s="25">
        <f>_xlfn.NUMBERVALUE(Table1[[#This Row],[Actual Price (Same Data Type)]]*Table1[[#This Row],[Profit]])</f>
        <v>1</v>
      </c>
      <c r="J60">
        <f>INDEX(Table2[Calories],MATCH(Table1[[#This Row],[Item (corrected)]],Table2[Item],0))</f>
        <v>300</v>
      </c>
    </row>
    <row r="61" spans="1:10" x14ac:dyDescent="0.25">
      <c r="A61" t="s">
        <v>15</v>
      </c>
      <c r="B61" t="s">
        <v>15</v>
      </c>
      <c r="C61" t="s">
        <v>17</v>
      </c>
      <c r="D61" t="s">
        <v>17</v>
      </c>
      <c r="E61" s="2">
        <v>2</v>
      </c>
      <c r="F61" s="10">
        <v>2</v>
      </c>
      <c r="G61" s="12">
        <f>TYPE(Table1[[#This Row],[Price]])</f>
        <v>1</v>
      </c>
      <c r="H61" s="1">
        <v>0.5</v>
      </c>
      <c r="I61" s="25">
        <f>_xlfn.NUMBERVALUE(Table1[[#This Row],[Actual Price (Same Data Type)]]*Table1[[#This Row],[Profit]])</f>
        <v>1</v>
      </c>
      <c r="J61">
        <f>INDEX(Table2[Calories],MATCH(Table1[[#This Row],[Item (corrected)]],Table2[Item],0))</f>
        <v>300</v>
      </c>
    </row>
    <row r="62" spans="1:10" x14ac:dyDescent="0.25">
      <c r="A62" t="s">
        <v>15</v>
      </c>
      <c r="B62" t="s">
        <v>15</v>
      </c>
      <c r="C62" t="s">
        <v>17</v>
      </c>
      <c r="D62" t="s">
        <v>17</v>
      </c>
      <c r="E62" s="2">
        <v>2</v>
      </c>
      <c r="F62" s="10">
        <v>2</v>
      </c>
      <c r="G62" s="12">
        <f>TYPE(Table1[[#This Row],[Price]])</f>
        <v>1</v>
      </c>
      <c r="H62" s="1">
        <v>0.5</v>
      </c>
      <c r="I62" s="25">
        <f>_xlfn.NUMBERVALUE(Table1[[#This Row],[Actual Price (Same Data Type)]]*Table1[[#This Row],[Profit]])</f>
        <v>1</v>
      </c>
      <c r="J62">
        <f>INDEX(Table2[Calories],MATCH(Table1[[#This Row],[Item (corrected)]],Table2[Item],0))</f>
        <v>300</v>
      </c>
    </row>
    <row r="63" spans="1:10" x14ac:dyDescent="0.25">
      <c r="A63" t="s">
        <v>15</v>
      </c>
      <c r="B63" t="s">
        <v>15</v>
      </c>
      <c r="C63" t="s">
        <v>17</v>
      </c>
      <c r="D63" t="s">
        <v>17</v>
      </c>
      <c r="E63" s="2">
        <v>2</v>
      </c>
      <c r="F63" s="10">
        <v>2</v>
      </c>
      <c r="G63" s="12">
        <f>TYPE(Table1[[#This Row],[Price]])</f>
        <v>1</v>
      </c>
      <c r="H63" s="1">
        <v>0.5</v>
      </c>
      <c r="I63" s="25">
        <f>_xlfn.NUMBERVALUE(Table1[[#This Row],[Actual Price (Same Data Type)]]*Table1[[#This Row],[Profit]])</f>
        <v>1</v>
      </c>
      <c r="J63">
        <f>INDEX(Table2[Calories],MATCH(Table1[[#This Row],[Item (corrected)]],Table2[Item],0))</f>
        <v>300</v>
      </c>
    </row>
    <row r="64" spans="1:10" x14ac:dyDescent="0.25">
      <c r="A64" t="s">
        <v>15</v>
      </c>
      <c r="B64" t="s">
        <v>15</v>
      </c>
      <c r="C64" t="s">
        <v>17</v>
      </c>
      <c r="D64" t="s">
        <v>17</v>
      </c>
      <c r="E64" s="2">
        <v>2</v>
      </c>
      <c r="F64" s="10">
        <v>2</v>
      </c>
      <c r="G64" s="12">
        <f>TYPE(Table1[[#This Row],[Price]])</f>
        <v>1</v>
      </c>
      <c r="H64" s="1">
        <v>0.5</v>
      </c>
      <c r="I64" s="25">
        <f>_xlfn.NUMBERVALUE(Table1[[#This Row],[Actual Price (Same Data Type)]]*Table1[[#This Row],[Profit]])</f>
        <v>1</v>
      </c>
      <c r="J64">
        <f>INDEX(Table2[Calories],MATCH(Table1[[#This Row],[Item (corrected)]],Table2[Item],0))</f>
        <v>300</v>
      </c>
    </row>
    <row r="65" spans="1:10" x14ac:dyDescent="0.25">
      <c r="A65" t="s">
        <v>15</v>
      </c>
      <c r="B65" t="s">
        <v>15</v>
      </c>
      <c r="C65" t="s">
        <v>17</v>
      </c>
      <c r="D65" t="s">
        <v>17</v>
      </c>
      <c r="E65" s="2">
        <v>2</v>
      </c>
      <c r="F65" s="10">
        <v>2</v>
      </c>
      <c r="G65" s="12">
        <f>TYPE(Table1[[#This Row],[Price]])</f>
        <v>1</v>
      </c>
      <c r="H65" s="1">
        <v>0.5</v>
      </c>
      <c r="I65" s="25">
        <f>_xlfn.NUMBERVALUE(Table1[[#This Row],[Actual Price (Same Data Type)]]*Table1[[#This Row],[Profit]])</f>
        <v>1</v>
      </c>
      <c r="J65">
        <f>INDEX(Table2[Calories],MATCH(Table1[[#This Row],[Item (corrected)]],Table2[Item],0))</f>
        <v>300</v>
      </c>
    </row>
    <row r="66" spans="1:10" x14ac:dyDescent="0.25">
      <c r="A66" t="s">
        <v>15</v>
      </c>
      <c r="B66" t="s">
        <v>15</v>
      </c>
      <c r="C66" t="s">
        <v>17</v>
      </c>
      <c r="D66" t="s">
        <v>17</v>
      </c>
      <c r="E66" s="2">
        <v>2</v>
      </c>
      <c r="F66" s="10">
        <v>2</v>
      </c>
      <c r="G66" s="12">
        <f>TYPE(Table1[[#This Row],[Price]])</f>
        <v>1</v>
      </c>
      <c r="H66" s="1">
        <v>0.5</v>
      </c>
      <c r="I66" s="25">
        <f>_xlfn.NUMBERVALUE(Table1[[#This Row],[Actual Price (Same Data Type)]]*Table1[[#This Row],[Profit]])</f>
        <v>1</v>
      </c>
      <c r="J66">
        <f>INDEX(Table2[Calories],MATCH(Table1[[#This Row],[Item (corrected)]],Table2[Item],0))</f>
        <v>300</v>
      </c>
    </row>
    <row r="67" spans="1:10" x14ac:dyDescent="0.25">
      <c r="A67" t="s">
        <v>15</v>
      </c>
      <c r="B67" t="s">
        <v>15</v>
      </c>
      <c r="C67" t="s">
        <v>17</v>
      </c>
      <c r="D67" t="s">
        <v>17</v>
      </c>
      <c r="E67" s="2">
        <v>2</v>
      </c>
      <c r="F67" s="10">
        <v>2</v>
      </c>
      <c r="G67" s="12">
        <f>TYPE(Table1[[#This Row],[Price]])</f>
        <v>1</v>
      </c>
      <c r="H67" s="1">
        <v>0.5</v>
      </c>
      <c r="I67" s="25">
        <f>_xlfn.NUMBERVALUE(Table1[[#This Row],[Actual Price (Same Data Type)]]*Table1[[#This Row],[Profit]])</f>
        <v>1</v>
      </c>
      <c r="J67">
        <f>INDEX(Table2[Calories],MATCH(Table1[[#This Row],[Item (corrected)]],Table2[Item],0))</f>
        <v>300</v>
      </c>
    </row>
    <row r="68" spans="1:10" x14ac:dyDescent="0.25">
      <c r="A68" t="s">
        <v>15</v>
      </c>
      <c r="B68" t="s">
        <v>15</v>
      </c>
      <c r="C68" t="s">
        <v>17</v>
      </c>
      <c r="D68" t="s">
        <v>17</v>
      </c>
      <c r="E68" s="2">
        <v>2</v>
      </c>
      <c r="F68" s="10">
        <v>2</v>
      </c>
      <c r="G68" s="12">
        <f>TYPE(Table1[[#This Row],[Price]])</f>
        <v>1</v>
      </c>
      <c r="H68" s="1">
        <v>0.5</v>
      </c>
      <c r="I68" s="25">
        <f>_xlfn.NUMBERVALUE(Table1[[#This Row],[Actual Price (Same Data Type)]]*Table1[[#This Row],[Profit]])</f>
        <v>1</v>
      </c>
      <c r="J68">
        <f>INDEX(Table2[Calories],MATCH(Table1[[#This Row],[Item (corrected)]],Table2[Item],0))</f>
        <v>300</v>
      </c>
    </row>
    <row r="69" spans="1:10" x14ac:dyDescent="0.25">
      <c r="A69" t="s">
        <v>15</v>
      </c>
      <c r="B69" t="s">
        <v>15</v>
      </c>
      <c r="C69" t="s">
        <v>17</v>
      </c>
      <c r="D69" t="s">
        <v>17</v>
      </c>
      <c r="E69" s="2">
        <v>2</v>
      </c>
      <c r="F69" s="10">
        <v>2</v>
      </c>
      <c r="G69" s="12">
        <f>TYPE(Table1[[#This Row],[Price]])</f>
        <v>1</v>
      </c>
      <c r="H69" s="1">
        <v>0.5</v>
      </c>
      <c r="I69" s="25">
        <f>_xlfn.NUMBERVALUE(Table1[[#This Row],[Actual Price (Same Data Type)]]*Table1[[#This Row],[Profit]])</f>
        <v>1</v>
      </c>
      <c r="J69">
        <f>INDEX(Table2[Calories],MATCH(Table1[[#This Row],[Item (corrected)]],Table2[Item],0))</f>
        <v>300</v>
      </c>
    </row>
    <row r="70" spans="1:10" x14ac:dyDescent="0.25">
      <c r="A70" t="s">
        <v>15</v>
      </c>
      <c r="B70" t="s">
        <v>15</v>
      </c>
      <c r="C70" t="s">
        <v>17</v>
      </c>
      <c r="D70" t="s">
        <v>17</v>
      </c>
      <c r="E70" s="19">
        <v>2</v>
      </c>
      <c r="F70" s="10">
        <v>2</v>
      </c>
      <c r="G70" s="12">
        <f>TYPE(Table1[[#This Row],[Price]])</f>
        <v>1</v>
      </c>
      <c r="H70" s="1">
        <v>0.5</v>
      </c>
      <c r="I70" s="25">
        <f>_xlfn.NUMBERVALUE(Table1[[#This Row],[Actual Price (Same Data Type)]]*Table1[[#This Row],[Profit]])</f>
        <v>1</v>
      </c>
      <c r="J70">
        <f>INDEX(Table2[Calories],MATCH(Table1[[#This Row],[Item (corrected)]],Table2[Item],0))</f>
        <v>300</v>
      </c>
    </row>
    <row r="71" spans="1:10" x14ac:dyDescent="0.25">
      <c r="A71" t="s">
        <v>15</v>
      </c>
      <c r="B71" t="s">
        <v>15</v>
      </c>
      <c r="C71" t="s">
        <v>17</v>
      </c>
      <c r="D71" t="s">
        <v>17</v>
      </c>
      <c r="E71" s="2">
        <v>2</v>
      </c>
      <c r="F71" s="10">
        <v>2</v>
      </c>
      <c r="G71" s="12">
        <f>TYPE(Table1[[#This Row],[Price]])</f>
        <v>1</v>
      </c>
      <c r="H71" s="1">
        <v>0.5</v>
      </c>
      <c r="I71" s="25">
        <f>_xlfn.NUMBERVALUE(Table1[[#This Row],[Actual Price (Same Data Type)]]*Table1[[#This Row],[Profit]])</f>
        <v>1</v>
      </c>
      <c r="J71">
        <f>INDEX(Table2[Calories],MATCH(Table1[[#This Row],[Item (corrected)]],Table2[Item],0))</f>
        <v>300</v>
      </c>
    </row>
    <row r="72" spans="1:10" x14ac:dyDescent="0.25">
      <c r="A72" t="s">
        <v>41</v>
      </c>
      <c r="B72" t="s">
        <v>15</v>
      </c>
      <c r="C72" t="s">
        <v>17</v>
      </c>
      <c r="D72" t="s">
        <v>17</v>
      </c>
      <c r="E72" s="2">
        <v>2</v>
      </c>
      <c r="F72" s="10">
        <v>2</v>
      </c>
      <c r="G72" s="12">
        <f>TYPE(Table1[[#This Row],[Price]])</f>
        <v>1</v>
      </c>
      <c r="H72" s="1">
        <v>0.5</v>
      </c>
      <c r="I72" s="25">
        <f>_xlfn.NUMBERVALUE(Table1[[#This Row],[Actual Price (Same Data Type)]]*Table1[[#This Row],[Profit]])</f>
        <v>1</v>
      </c>
      <c r="J72">
        <f>INDEX(Table2[Calories],MATCH(Table1[[#This Row],[Item (corrected)]],Table2[Item],0))</f>
        <v>300</v>
      </c>
    </row>
    <row r="73" spans="1:10" x14ac:dyDescent="0.25">
      <c r="A73" t="s">
        <v>8</v>
      </c>
      <c r="B73" t="s">
        <v>8</v>
      </c>
      <c r="C73" t="s">
        <v>5</v>
      </c>
      <c r="D73" t="s">
        <v>5</v>
      </c>
      <c r="E73" s="2">
        <v>3</v>
      </c>
      <c r="F73" s="10">
        <v>3</v>
      </c>
      <c r="G73" s="12">
        <f>TYPE(Table1[[#This Row],[Price]])</f>
        <v>1</v>
      </c>
      <c r="H73" s="1">
        <v>0.66666666666666663</v>
      </c>
      <c r="I73" s="25">
        <f>_xlfn.NUMBERVALUE(Table1[[#This Row],[Actual Price (Same Data Type)]]*Table1[[#This Row],[Profit]])</f>
        <v>2</v>
      </c>
      <c r="J73">
        <f>INDEX(Table2[Calories],MATCH(Table1[[#This Row],[Item (corrected)]],Table2[Item],0))</f>
        <v>320</v>
      </c>
    </row>
    <row r="74" spans="1:10" x14ac:dyDescent="0.25">
      <c r="A74" t="s">
        <v>8</v>
      </c>
      <c r="B74" t="s">
        <v>8</v>
      </c>
      <c r="C74" t="s">
        <v>5</v>
      </c>
      <c r="D74" t="s">
        <v>5</v>
      </c>
      <c r="E74" s="2">
        <v>3</v>
      </c>
      <c r="F74" s="10">
        <v>3</v>
      </c>
      <c r="G74" s="12">
        <f>TYPE(Table1[[#This Row],[Price]])</f>
        <v>1</v>
      </c>
      <c r="H74" s="1">
        <v>0.66666666666666663</v>
      </c>
      <c r="I74" s="25">
        <f>_xlfn.NUMBERVALUE(Table1[[#This Row],[Actual Price (Same Data Type)]]*Table1[[#This Row],[Profit]])</f>
        <v>2</v>
      </c>
      <c r="J74">
        <f>INDEX(Table2[Calories],MATCH(Table1[[#This Row],[Item (corrected)]],Table2[Item],0))</f>
        <v>320</v>
      </c>
    </row>
    <row r="75" spans="1:10" x14ac:dyDescent="0.25">
      <c r="A75" t="s">
        <v>8</v>
      </c>
      <c r="B75" t="s">
        <v>8</v>
      </c>
      <c r="C75" t="s">
        <v>5</v>
      </c>
      <c r="D75" t="s">
        <v>5</v>
      </c>
      <c r="E75" s="2">
        <v>3</v>
      </c>
      <c r="F75" s="10">
        <v>3</v>
      </c>
      <c r="G75" s="12">
        <f>TYPE(Table1[[#This Row],[Price]])</f>
        <v>1</v>
      </c>
      <c r="H75" s="1">
        <v>0.66666666666666663</v>
      </c>
      <c r="I75" s="25">
        <f>_xlfn.NUMBERVALUE(Table1[[#This Row],[Actual Price (Same Data Type)]]*Table1[[#This Row],[Profit]])</f>
        <v>2</v>
      </c>
      <c r="J75">
        <f>INDEX(Table2[Calories],MATCH(Table1[[#This Row],[Item (corrected)]],Table2[Item],0))</f>
        <v>320</v>
      </c>
    </row>
    <row r="76" spans="1:10" x14ac:dyDescent="0.25">
      <c r="A76" t="s">
        <v>8</v>
      </c>
      <c r="B76" t="s">
        <v>8</v>
      </c>
      <c r="C76" t="s">
        <v>5</v>
      </c>
      <c r="D76" t="s">
        <v>5</v>
      </c>
      <c r="E76" s="2">
        <v>3</v>
      </c>
      <c r="F76" s="10">
        <v>3</v>
      </c>
      <c r="G76" s="12">
        <f>TYPE(Table1[[#This Row],[Price]])</f>
        <v>1</v>
      </c>
      <c r="H76" s="1">
        <v>0.66666666666666663</v>
      </c>
      <c r="I76" s="25">
        <f>_xlfn.NUMBERVALUE(Table1[[#This Row],[Actual Price (Same Data Type)]]*Table1[[#This Row],[Profit]])</f>
        <v>2</v>
      </c>
      <c r="J76">
        <f>INDEX(Table2[Calories],MATCH(Table1[[#This Row],[Item (corrected)]],Table2[Item],0))</f>
        <v>320</v>
      </c>
    </row>
    <row r="77" spans="1:10" x14ac:dyDescent="0.25">
      <c r="A77" t="s">
        <v>8</v>
      </c>
      <c r="B77" t="s">
        <v>8</v>
      </c>
      <c r="C77" t="s">
        <v>5</v>
      </c>
      <c r="D77" t="s">
        <v>5</v>
      </c>
      <c r="E77" s="2">
        <v>3</v>
      </c>
      <c r="F77" s="10">
        <v>3</v>
      </c>
      <c r="G77" s="12">
        <f>TYPE(Table1[[#This Row],[Price]])</f>
        <v>1</v>
      </c>
      <c r="H77" s="1">
        <v>0.66666666666666663</v>
      </c>
      <c r="I77" s="25">
        <f>_xlfn.NUMBERVALUE(Table1[[#This Row],[Actual Price (Same Data Type)]]*Table1[[#This Row],[Profit]])</f>
        <v>2</v>
      </c>
      <c r="J77">
        <f>INDEX(Table2[Calories],MATCH(Table1[[#This Row],[Item (corrected)]],Table2[Item],0))</f>
        <v>320</v>
      </c>
    </row>
    <row r="78" spans="1:10" x14ac:dyDescent="0.25">
      <c r="A78" t="s">
        <v>8</v>
      </c>
      <c r="B78" t="s">
        <v>8</v>
      </c>
      <c r="C78" t="s">
        <v>5</v>
      </c>
      <c r="D78" t="s">
        <v>5</v>
      </c>
      <c r="E78" s="2">
        <v>3</v>
      </c>
      <c r="F78" s="10">
        <v>3</v>
      </c>
      <c r="G78" s="12">
        <f>TYPE(Table1[[#This Row],[Price]])</f>
        <v>1</v>
      </c>
      <c r="H78" s="1">
        <v>0.66666666666666663</v>
      </c>
      <c r="I78" s="25">
        <f>_xlfn.NUMBERVALUE(Table1[[#This Row],[Actual Price (Same Data Type)]]*Table1[[#This Row],[Profit]])</f>
        <v>2</v>
      </c>
      <c r="J78">
        <f>INDEX(Table2[Calories],MATCH(Table1[[#This Row],[Item (corrected)]],Table2[Item],0))</f>
        <v>320</v>
      </c>
    </row>
    <row r="79" spans="1:10" x14ac:dyDescent="0.25">
      <c r="A79" t="s">
        <v>8</v>
      </c>
      <c r="B79" t="s">
        <v>8</v>
      </c>
      <c r="C79" t="s">
        <v>5</v>
      </c>
      <c r="D79" t="s">
        <v>5</v>
      </c>
      <c r="E79" s="2">
        <v>3</v>
      </c>
      <c r="F79" s="10">
        <v>3</v>
      </c>
      <c r="G79" s="12">
        <f>TYPE(Table1[[#This Row],[Price]])</f>
        <v>1</v>
      </c>
      <c r="H79" s="1">
        <v>0.66666666666666663</v>
      </c>
      <c r="I79" s="25">
        <f>_xlfn.NUMBERVALUE(Table1[[#This Row],[Actual Price (Same Data Type)]]*Table1[[#This Row],[Profit]])</f>
        <v>2</v>
      </c>
      <c r="J79">
        <f>INDEX(Table2[Calories],MATCH(Table1[[#This Row],[Item (corrected)]],Table2[Item],0))</f>
        <v>320</v>
      </c>
    </row>
    <row r="80" spans="1:10" x14ac:dyDescent="0.25">
      <c r="A80" t="s">
        <v>8</v>
      </c>
      <c r="B80" t="s">
        <v>8</v>
      </c>
      <c r="C80" t="s">
        <v>5</v>
      </c>
      <c r="D80" t="s">
        <v>5</v>
      </c>
      <c r="E80" s="2">
        <v>3</v>
      </c>
      <c r="F80" s="10">
        <v>3</v>
      </c>
      <c r="G80" s="12">
        <f>TYPE(Table1[[#This Row],[Price]])</f>
        <v>1</v>
      </c>
      <c r="H80" s="1">
        <v>0.66666666666666663</v>
      </c>
      <c r="I80" s="25">
        <f>_xlfn.NUMBERVALUE(Table1[[#This Row],[Actual Price (Same Data Type)]]*Table1[[#This Row],[Profit]])</f>
        <v>2</v>
      </c>
      <c r="J80">
        <f>INDEX(Table2[Calories],MATCH(Table1[[#This Row],[Item (corrected)]],Table2[Item],0))</f>
        <v>320</v>
      </c>
    </row>
    <row r="81" spans="1:10" x14ac:dyDescent="0.25">
      <c r="A81" t="s">
        <v>8</v>
      </c>
      <c r="B81" t="s">
        <v>8</v>
      </c>
      <c r="C81" t="s">
        <v>5</v>
      </c>
      <c r="D81" t="s">
        <v>5</v>
      </c>
      <c r="E81" s="2">
        <v>3</v>
      </c>
      <c r="F81" s="10">
        <v>3</v>
      </c>
      <c r="G81" s="12">
        <f>TYPE(Table1[[#This Row],[Price]])</f>
        <v>1</v>
      </c>
      <c r="H81" s="1">
        <v>0.66666666666666663</v>
      </c>
      <c r="I81" s="25">
        <f>_xlfn.NUMBERVALUE(Table1[[#This Row],[Actual Price (Same Data Type)]]*Table1[[#This Row],[Profit]])</f>
        <v>2</v>
      </c>
      <c r="J81">
        <f>INDEX(Table2[Calories],MATCH(Table1[[#This Row],[Item (corrected)]],Table2[Item],0))</f>
        <v>320</v>
      </c>
    </row>
    <row r="82" spans="1:10" x14ac:dyDescent="0.25">
      <c r="A82" t="s">
        <v>8</v>
      </c>
      <c r="B82" t="s">
        <v>8</v>
      </c>
      <c r="C82" t="s">
        <v>5</v>
      </c>
      <c r="D82" t="s">
        <v>5</v>
      </c>
      <c r="E82" s="2">
        <v>3</v>
      </c>
      <c r="F82" s="10">
        <v>3</v>
      </c>
      <c r="G82" s="12">
        <f>TYPE(Table1[[#This Row],[Price]])</f>
        <v>1</v>
      </c>
      <c r="H82" s="1">
        <v>0.66666666666666663</v>
      </c>
      <c r="I82" s="25">
        <f>_xlfn.NUMBERVALUE(Table1[[#This Row],[Actual Price (Same Data Type)]]*Table1[[#This Row],[Profit]])</f>
        <v>2</v>
      </c>
      <c r="J82">
        <f>INDEX(Table2[Calories],MATCH(Table1[[#This Row],[Item (corrected)]],Table2[Item],0))</f>
        <v>320</v>
      </c>
    </row>
    <row r="83" spans="1:10" x14ac:dyDescent="0.25">
      <c r="A83" t="s">
        <v>8</v>
      </c>
      <c r="B83" t="s">
        <v>8</v>
      </c>
      <c r="C83" t="s">
        <v>5</v>
      </c>
      <c r="D83" t="s">
        <v>5</v>
      </c>
      <c r="E83" s="2">
        <v>3</v>
      </c>
      <c r="F83" s="10">
        <v>3</v>
      </c>
      <c r="G83" s="12">
        <f>TYPE(Table1[[#This Row],[Price]])</f>
        <v>1</v>
      </c>
      <c r="H83" s="1">
        <v>0.66666666666666663</v>
      </c>
      <c r="I83" s="25">
        <f>_xlfn.NUMBERVALUE(Table1[[#This Row],[Actual Price (Same Data Type)]]*Table1[[#This Row],[Profit]])</f>
        <v>2</v>
      </c>
      <c r="J83">
        <f>INDEX(Table2[Calories],MATCH(Table1[[#This Row],[Item (corrected)]],Table2[Item],0))</f>
        <v>320</v>
      </c>
    </row>
    <row r="84" spans="1:10" x14ac:dyDescent="0.25">
      <c r="A84" t="s">
        <v>8</v>
      </c>
      <c r="B84" t="s">
        <v>8</v>
      </c>
      <c r="C84" t="s">
        <v>5</v>
      </c>
      <c r="D84" t="s">
        <v>5</v>
      </c>
      <c r="E84" s="2">
        <v>3</v>
      </c>
      <c r="F84" s="10">
        <v>3</v>
      </c>
      <c r="G84" s="12">
        <f>TYPE(Table1[[#This Row],[Price]])</f>
        <v>1</v>
      </c>
      <c r="H84" s="1">
        <v>0.66666666666666663</v>
      </c>
      <c r="I84" s="25">
        <f>_xlfn.NUMBERVALUE(Table1[[#This Row],[Actual Price (Same Data Type)]]*Table1[[#This Row],[Profit]])</f>
        <v>2</v>
      </c>
      <c r="J84">
        <f>INDEX(Table2[Calories],MATCH(Table1[[#This Row],[Item (corrected)]],Table2[Item],0))</f>
        <v>320</v>
      </c>
    </row>
    <row r="85" spans="1:10" x14ac:dyDescent="0.25">
      <c r="A85" t="s">
        <v>8</v>
      </c>
      <c r="B85" t="s">
        <v>8</v>
      </c>
      <c r="C85" t="s">
        <v>5</v>
      </c>
      <c r="D85" t="s">
        <v>5</v>
      </c>
      <c r="E85" s="2">
        <v>3</v>
      </c>
      <c r="F85" s="10">
        <v>3</v>
      </c>
      <c r="G85" s="12">
        <f>TYPE(Table1[[#This Row],[Price]])</f>
        <v>1</v>
      </c>
      <c r="H85" s="1">
        <v>0.66666666666666663</v>
      </c>
      <c r="I85" s="25">
        <f>_xlfn.NUMBERVALUE(Table1[[#This Row],[Actual Price (Same Data Type)]]*Table1[[#This Row],[Profit]])</f>
        <v>2</v>
      </c>
      <c r="J85">
        <f>INDEX(Table2[Calories],MATCH(Table1[[#This Row],[Item (corrected)]],Table2[Item],0))</f>
        <v>320</v>
      </c>
    </row>
    <row r="86" spans="1:10" x14ac:dyDescent="0.25">
      <c r="A86" t="s">
        <v>8</v>
      </c>
      <c r="B86" t="s">
        <v>8</v>
      </c>
      <c r="C86" t="s">
        <v>5</v>
      </c>
      <c r="D86" t="s">
        <v>5</v>
      </c>
      <c r="E86" s="2">
        <v>3</v>
      </c>
      <c r="F86" s="10">
        <v>3</v>
      </c>
      <c r="G86" s="12">
        <f>TYPE(Table1[[#This Row],[Price]])</f>
        <v>1</v>
      </c>
      <c r="H86" s="1">
        <v>0.66666666666666663</v>
      </c>
      <c r="I86" s="25">
        <f>_xlfn.NUMBERVALUE(Table1[[#This Row],[Actual Price (Same Data Type)]]*Table1[[#This Row],[Profit]])</f>
        <v>2</v>
      </c>
      <c r="J86">
        <f>INDEX(Table2[Calories],MATCH(Table1[[#This Row],[Item (corrected)]],Table2[Item],0))</f>
        <v>320</v>
      </c>
    </row>
    <row r="87" spans="1:10" x14ac:dyDescent="0.25">
      <c r="A87" t="s">
        <v>8</v>
      </c>
      <c r="B87" t="s">
        <v>8</v>
      </c>
      <c r="C87" t="s">
        <v>5</v>
      </c>
      <c r="D87" t="s">
        <v>5</v>
      </c>
      <c r="E87" s="2">
        <v>3</v>
      </c>
      <c r="F87" s="10">
        <v>3</v>
      </c>
      <c r="G87" s="12">
        <f>TYPE(Table1[[#This Row],[Price]])</f>
        <v>1</v>
      </c>
      <c r="H87" s="1">
        <v>0.66666666666666663</v>
      </c>
      <c r="I87" s="25">
        <f>_xlfn.NUMBERVALUE(Table1[[#This Row],[Actual Price (Same Data Type)]]*Table1[[#This Row],[Profit]])</f>
        <v>2</v>
      </c>
      <c r="J87">
        <f>INDEX(Table2[Calories],MATCH(Table1[[#This Row],[Item (corrected)]],Table2[Item],0))</f>
        <v>320</v>
      </c>
    </row>
    <row r="88" spans="1:10" x14ac:dyDescent="0.25">
      <c r="A88" t="s">
        <v>43</v>
      </c>
      <c r="B88" t="s">
        <v>8</v>
      </c>
      <c r="C88" t="s">
        <v>5</v>
      </c>
      <c r="D88" t="s">
        <v>5</v>
      </c>
      <c r="E88" s="2">
        <v>3</v>
      </c>
      <c r="F88" s="10">
        <v>3</v>
      </c>
      <c r="G88" s="12">
        <f>TYPE(Table1[[#This Row],[Price]])</f>
        <v>1</v>
      </c>
      <c r="H88" s="1">
        <v>0.66666666666666663</v>
      </c>
      <c r="I88" s="25">
        <f>_xlfn.NUMBERVALUE(Table1[[#This Row],[Actual Price (Same Data Type)]]*Table1[[#This Row],[Profit]])</f>
        <v>2</v>
      </c>
      <c r="J88">
        <f>INDEX(Table2[Calories],MATCH(Table1[[#This Row],[Item (corrected)]],Table2[Item],0))</f>
        <v>320</v>
      </c>
    </row>
    <row r="89" spans="1:10" x14ac:dyDescent="0.25">
      <c r="A89" t="s">
        <v>4</v>
      </c>
      <c r="B89" t="s">
        <v>4</v>
      </c>
      <c r="C89" t="s">
        <v>5</v>
      </c>
      <c r="D89" t="s">
        <v>5</v>
      </c>
      <c r="E89" s="2">
        <v>1.5</v>
      </c>
      <c r="F89" s="10">
        <v>1.5</v>
      </c>
      <c r="G89" s="12">
        <f>TYPE(Table1[[#This Row],[Price]])</f>
        <v>1</v>
      </c>
      <c r="H89" s="1">
        <v>0.66666666666666663</v>
      </c>
      <c r="I89" s="25">
        <f>_xlfn.NUMBERVALUE(Table1[[#This Row],[Actual Price (Same Data Type)]]*Table1[[#This Row],[Profit]])</f>
        <v>1</v>
      </c>
      <c r="J89">
        <f>INDEX(Table2[Calories],MATCH(Table1[[#This Row],[Item (corrected)]],Table2[Item],0))</f>
        <v>265</v>
      </c>
    </row>
    <row r="90" spans="1:10" x14ac:dyDescent="0.25">
      <c r="A90" t="s">
        <v>4</v>
      </c>
      <c r="B90" t="s">
        <v>4</v>
      </c>
      <c r="C90" t="s">
        <v>5</v>
      </c>
      <c r="D90" t="s">
        <v>5</v>
      </c>
      <c r="E90" s="2">
        <v>1.5</v>
      </c>
      <c r="F90" s="10">
        <v>1.5</v>
      </c>
      <c r="G90" s="12">
        <f>TYPE(Table1[[#This Row],[Price]])</f>
        <v>1</v>
      </c>
      <c r="H90" s="1">
        <v>0.66666666666666663</v>
      </c>
      <c r="I90" s="25">
        <f>_xlfn.NUMBERVALUE(Table1[[#This Row],[Actual Price (Same Data Type)]]*Table1[[#This Row],[Profit]])</f>
        <v>1</v>
      </c>
      <c r="J90">
        <f>INDEX(Table2[Calories],MATCH(Table1[[#This Row],[Item (corrected)]],Table2[Item],0))</f>
        <v>265</v>
      </c>
    </row>
    <row r="91" spans="1:10" x14ac:dyDescent="0.25">
      <c r="A91" t="s">
        <v>4</v>
      </c>
      <c r="B91" t="s">
        <v>4</v>
      </c>
      <c r="C91" t="s">
        <v>5</v>
      </c>
      <c r="D91" t="s">
        <v>5</v>
      </c>
      <c r="E91" s="2">
        <v>1.5</v>
      </c>
      <c r="F91" s="10">
        <v>1.5</v>
      </c>
      <c r="G91" s="12">
        <f>TYPE(Table1[[#This Row],[Price]])</f>
        <v>1</v>
      </c>
      <c r="H91" s="1">
        <v>0.66666666666666663</v>
      </c>
      <c r="I91" s="25">
        <f>_xlfn.NUMBERVALUE(Table1[[#This Row],[Actual Price (Same Data Type)]]*Table1[[#This Row],[Profit]])</f>
        <v>1</v>
      </c>
      <c r="J91">
        <f>INDEX(Table2[Calories],MATCH(Table1[[#This Row],[Item (corrected)]],Table2[Item],0))</f>
        <v>265</v>
      </c>
    </row>
    <row r="92" spans="1:10" x14ac:dyDescent="0.25">
      <c r="A92" t="s">
        <v>4</v>
      </c>
      <c r="B92" t="s">
        <v>4</v>
      </c>
      <c r="C92" t="s">
        <v>5</v>
      </c>
      <c r="D92" t="s">
        <v>5</v>
      </c>
      <c r="E92" s="2">
        <v>1.5</v>
      </c>
      <c r="F92" s="10">
        <v>1.5</v>
      </c>
      <c r="G92" s="12">
        <f>TYPE(Table1[[#This Row],[Price]])</f>
        <v>1</v>
      </c>
      <c r="H92" s="1">
        <v>0.66666666666666663</v>
      </c>
      <c r="I92" s="25">
        <f>_xlfn.NUMBERVALUE(Table1[[#This Row],[Actual Price (Same Data Type)]]*Table1[[#This Row],[Profit]])</f>
        <v>1</v>
      </c>
      <c r="J92">
        <f>INDEX(Table2[Calories],MATCH(Table1[[#This Row],[Item (corrected)]],Table2[Item],0))</f>
        <v>265</v>
      </c>
    </row>
    <row r="93" spans="1:10" x14ac:dyDescent="0.25">
      <c r="A93" t="s">
        <v>4</v>
      </c>
      <c r="B93" t="s">
        <v>4</v>
      </c>
      <c r="C93" t="s">
        <v>5</v>
      </c>
      <c r="D93" t="s">
        <v>5</v>
      </c>
      <c r="E93" s="2">
        <v>1.5</v>
      </c>
      <c r="F93" s="10">
        <v>1.5</v>
      </c>
      <c r="G93" s="12">
        <f>TYPE(Table1[[#This Row],[Price]])</f>
        <v>1</v>
      </c>
      <c r="H93" s="1">
        <v>0.66666666666666663</v>
      </c>
      <c r="I93" s="25">
        <f>_xlfn.NUMBERVALUE(Table1[[#This Row],[Actual Price (Same Data Type)]]*Table1[[#This Row],[Profit]])</f>
        <v>1</v>
      </c>
      <c r="J93">
        <f>INDEX(Table2[Calories],MATCH(Table1[[#This Row],[Item (corrected)]],Table2[Item],0))</f>
        <v>265</v>
      </c>
    </row>
    <row r="94" spans="1:10" x14ac:dyDescent="0.25">
      <c r="A94" t="s">
        <v>4</v>
      </c>
      <c r="B94" t="s">
        <v>4</v>
      </c>
      <c r="C94" t="s">
        <v>5</v>
      </c>
      <c r="D94" t="s">
        <v>5</v>
      </c>
      <c r="E94" s="2">
        <v>1.5</v>
      </c>
      <c r="F94" s="10">
        <v>1.5</v>
      </c>
      <c r="G94" s="12">
        <f>TYPE(Table1[[#This Row],[Price]])</f>
        <v>1</v>
      </c>
      <c r="H94" s="1">
        <v>0.66666666666666663</v>
      </c>
      <c r="I94" s="25">
        <f>_xlfn.NUMBERVALUE(Table1[[#This Row],[Actual Price (Same Data Type)]]*Table1[[#This Row],[Profit]])</f>
        <v>1</v>
      </c>
      <c r="J94">
        <f>INDEX(Table2[Calories],MATCH(Table1[[#This Row],[Item (corrected)]],Table2[Item],0))</f>
        <v>265</v>
      </c>
    </row>
    <row r="95" spans="1:10" x14ac:dyDescent="0.25">
      <c r="A95" t="s">
        <v>4</v>
      </c>
      <c r="B95" t="s">
        <v>4</v>
      </c>
      <c r="C95" t="s">
        <v>5</v>
      </c>
      <c r="D95" t="s">
        <v>5</v>
      </c>
      <c r="E95" s="2">
        <v>1.5</v>
      </c>
      <c r="F95" s="10">
        <v>1.5</v>
      </c>
      <c r="G95" s="12">
        <f>TYPE(Table1[[#This Row],[Price]])</f>
        <v>1</v>
      </c>
      <c r="H95" s="1">
        <v>0.66666666666666663</v>
      </c>
      <c r="I95" s="25">
        <f>_xlfn.NUMBERVALUE(Table1[[#This Row],[Actual Price (Same Data Type)]]*Table1[[#This Row],[Profit]])</f>
        <v>1</v>
      </c>
      <c r="J95">
        <f>INDEX(Table2[Calories],MATCH(Table1[[#This Row],[Item (corrected)]],Table2[Item],0))</f>
        <v>265</v>
      </c>
    </row>
    <row r="96" spans="1:10" x14ac:dyDescent="0.25">
      <c r="A96" t="s">
        <v>4</v>
      </c>
      <c r="B96" t="s">
        <v>4</v>
      </c>
      <c r="C96" t="s">
        <v>5</v>
      </c>
      <c r="D96" t="s">
        <v>5</v>
      </c>
      <c r="E96" s="2">
        <v>1.5</v>
      </c>
      <c r="F96" s="10">
        <v>1.5</v>
      </c>
      <c r="G96" s="12">
        <f>TYPE(Table1[[#This Row],[Price]])</f>
        <v>1</v>
      </c>
      <c r="H96" s="1">
        <v>0.66666666666666663</v>
      </c>
      <c r="I96" s="25">
        <f>_xlfn.NUMBERVALUE(Table1[[#This Row],[Actual Price (Same Data Type)]]*Table1[[#This Row],[Profit]])</f>
        <v>1</v>
      </c>
      <c r="J96">
        <f>INDEX(Table2[Calories],MATCH(Table1[[#This Row],[Item (corrected)]],Table2[Item],0))</f>
        <v>265</v>
      </c>
    </row>
    <row r="97" spans="1:10" x14ac:dyDescent="0.25">
      <c r="A97" t="s">
        <v>4</v>
      </c>
      <c r="B97" t="s">
        <v>4</v>
      </c>
      <c r="C97" t="s">
        <v>5</v>
      </c>
      <c r="D97" t="s">
        <v>5</v>
      </c>
      <c r="E97" s="2">
        <v>1.5</v>
      </c>
      <c r="F97" s="10">
        <v>1.5</v>
      </c>
      <c r="G97" s="12">
        <f>TYPE(Table1[[#This Row],[Price]])</f>
        <v>1</v>
      </c>
      <c r="H97" s="1">
        <v>0.66666666666666663</v>
      </c>
      <c r="I97" s="25">
        <f>_xlfn.NUMBERVALUE(Table1[[#This Row],[Actual Price (Same Data Type)]]*Table1[[#This Row],[Profit]])</f>
        <v>1</v>
      </c>
      <c r="J97">
        <f>INDEX(Table2[Calories],MATCH(Table1[[#This Row],[Item (corrected)]],Table2[Item],0))</f>
        <v>265</v>
      </c>
    </row>
    <row r="98" spans="1:10" x14ac:dyDescent="0.25">
      <c r="A98" t="s">
        <v>4</v>
      </c>
      <c r="B98" t="s">
        <v>4</v>
      </c>
      <c r="C98" t="s">
        <v>5</v>
      </c>
      <c r="D98" t="s">
        <v>5</v>
      </c>
      <c r="E98" s="2">
        <v>1.5</v>
      </c>
      <c r="F98" s="10">
        <v>1.5</v>
      </c>
      <c r="G98" s="12">
        <f>TYPE(Table1[[#This Row],[Price]])</f>
        <v>1</v>
      </c>
      <c r="H98" s="1">
        <v>0.66666666666666663</v>
      </c>
      <c r="I98" s="25">
        <f>_xlfn.NUMBERVALUE(Table1[[#This Row],[Actual Price (Same Data Type)]]*Table1[[#This Row],[Profit]])</f>
        <v>1</v>
      </c>
      <c r="J98">
        <f>INDEX(Table2[Calories],MATCH(Table1[[#This Row],[Item (corrected)]],Table2[Item],0))</f>
        <v>265</v>
      </c>
    </row>
    <row r="99" spans="1:10" x14ac:dyDescent="0.25">
      <c r="A99" t="s">
        <v>4</v>
      </c>
      <c r="B99" t="s">
        <v>4</v>
      </c>
      <c r="C99" t="s">
        <v>5</v>
      </c>
      <c r="D99" t="s">
        <v>5</v>
      </c>
      <c r="E99" s="2">
        <v>1.5</v>
      </c>
      <c r="F99" s="10">
        <v>1.5</v>
      </c>
      <c r="G99" s="12">
        <f>TYPE(Table1[[#This Row],[Price]])</f>
        <v>1</v>
      </c>
      <c r="H99" s="1">
        <v>0.66666666666666663</v>
      </c>
      <c r="I99" s="25">
        <f>_xlfn.NUMBERVALUE(Table1[[#This Row],[Actual Price (Same Data Type)]]*Table1[[#This Row],[Profit]])</f>
        <v>1</v>
      </c>
      <c r="J99">
        <f>INDEX(Table2[Calories],MATCH(Table1[[#This Row],[Item (corrected)]],Table2[Item],0))</f>
        <v>265</v>
      </c>
    </row>
    <row r="100" spans="1:10" x14ac:dyDescent="0.25">
      <c r="A100" t="s">
        <v>4</v>
      </c>
      <c r="B100" t="s">
        <v>4</v>
      </c>
      <c r="C100" t="s">
        <v>5</v>
      </c>
      <c r="D100" t="s">
        <v>5</v>
      </c>
      <c r="E100" s="2">
        <v>1.5</v>
      </c>
      <c r="F100" s="10">
        <v>1.5</v>
      </c>
      <c r="G100" s="12">
        <f>TYPE(Table1[[#This Row],[Price]])</f>
        <v>1</v>
      </c>
      <c r="H100" s="1">
        <v>0.66666666666666663</v>
      </c>
      <c r="I100" s="25">
        <f>_xlfn.NUMBERVALUE(Table1[[#This Row],[Actual Price (Same Data Type)]]*Table1[[#This Row],[Profit]])</f>
        <v>1</v>
      </c>
      <c r="J100">
        <f>INDEX(Table2[Calories],MATCH(Table1[[#This Row],[Item (corrected)]],Table2[Item],0))</f>
        <v>265</v>
      </c>
    </row>
    <row r="101" spans="1:10" x14ac:dyDescent="0.25">
      <c r="A101" t="s">
        <v>4</v>
      </c>
      <c r="B101" t="s">
        <v>4</v>
      </c>
      <c r="C101" t="s">
        <v>5</v>
      </c>
      <c r="D101" t="s">
        <v>5</v>
      </c>
      <c r="E101" s="2">
        <v>1.5</v>
      </c>
      <c r="F101" s="10">
        <v>1.5</v>
      </c>
      <c r="G101" s="12">
        <f>TYPE(Table1[[#This Row],[Price]])</f>
        <v>1</v>
      </c>
      <c r="H101" s="1">
        <v>0.66666666666666663</v>
      </c>
      <c r="I101" s="25">
        <f>_xlfn.NUMBERVALUE(Table1[[#This Row],[Actual Price (Same Data Type)]]*Table1[[#This Row],[Profit]])</f>
        <v>1</v>
      </c>
      <c r="J101">
        <f>INDEX(Table2[Calories],MATCH(Table1[[#This Row],[Item (corrected)]],Table2[Item],0))</f>
        <v>265</v>
      </c>
    </row>
    <row r="102" spans="1:10" x14ac:dyDescent="0.25">
      <c r="A102" t="s">
        <v>4</v>
      </c>
      <c r="B102" t="s">
        <v>4</v>
      </c>
      <c r="C102" t="s">
        <v>5</v>
      </c>
      <c r="D102" t="s">
        <v>5</v>
      </c>
      <c r="E102" s="2">
        <v>1.5</v>
      </c>
      <c r="F102" s="10">
        <v>1.5</v>
      </c>
      <c r="G102" s="12">
        <f>TYPE(Table1[[#This Row],[Price]])</f>
        <v>1</v>
      </c>
      <c r="H102" s="1">
        <v>0.66666666666666663</v>
      </c>
      <c r="I102" s="25">
        <f>_xlfn.NUMBERVALUE(Table1[[#This Row],[Actual Price (Same Data Type)]]*Table1[[#This Row],[Profit]])</f>
        <v>1</v>
      </c>
      <c r="J102">
        <f>INDEX(Table2[Calories],MATCH(Table1[[#This Row],[Item (corrected)]],Table2[Item],0))</f>
        <v>265</v>
      </c>
    </row>
    <row r="103" spans="1:10" x14ac:dyDescent="0.25">
      <c r="A103" t="s">
        <v>4</v>
      </c>
      <c r="B103" t="s">
        <v>4</v>
      </c>
      <c r="C103" t="s">
        <v>5</v>
      </c>
      <c r="D103" t="s">
        <v>5</v>
      </c>
      <c r="E103" s="2">
        <v>1.5</v>
      </c>
      <c r="F103" s="10">
        <v>1.5</v>
      </c>
      <c r="G103" s="12">
        <f>TYPE(Table1[[#This Row],[Price]])</f>
        <v>1</v>
      </c>
      <c r="H103" s="1">
        <v>0.66666666666666663</v>
      </c>
      <c r="I103" s="25">
        <f>_xlfn.NUMBERVALUE(Table1[[#This Row],[Actual Price (Same Data Type)]]*Table1[[#This Row],[Profit]])</f>
        <v>1</v>
      </c>
      <c r="J103">
        <f>INDEX(Table2[Calories],MATCH(Table1[[#This Row],[Item (corrected)]],Table2[Item],0))</f>
        <v>265</v>
      </c>
    </row>
    <row r="104" spans="1:10" x14ac:dyDescent="0.25">
      <c r="A104" t="s">
        <v>18</v>
      </c>
      <c r="B104" t="s">
        <v>18</v>
      </c>
      <c r="C104" t="s">
        <v>21</v>
      </c>
      <c r="D104" t="s">
        <v>21</v>
      </c>
      <c r="E104" s="2">
        <v>3</v>
      </c>
      <c r="F104" s="10">
        <v>3</v>
      </c>
      <c r="G104" s="12">
        <f>TYPE(Table1[[#This Row],[Price]])</f>
        <v>1</v>
      </c>
      <c r="H104" s="1">
        <v>0.66666666666666663</v>
      </c>
      <c r="I104" s="25">
        <f>_xlfn.NUMBERVALUE(Table1[[#This Row],[Actual Price (Same Data Type)]]*Table1[[#This Row],[Profit]])</f>
        <v>2</v>
      </c>
      <c r="J104">
        <f>INDEX(Table2[Calories],MATCH(Table1[[#This Row],[Item (corrected)]],Table2[Item],0))</f>
        <v>240</v>
      </c>
    </row>
    <row r="105" spans="1:10" x14ac:dyDescent="0.25">
      <c r="A105" t="s">
        <v>18</v>
      </c>
      <c r="B105" t="s">
        <v>18</v>
      </c>
      <c r="C105" t="s">
        <v>21</v>
      </c>
      <c r="D105" t="s">
        <v>21</v>
      </c>
      <c r="E105" s="2">
        <v>3</v>
      </c>
      <c r="F105" s="10">
        <v>3</v>
      </c>
      <c r="G105" s="12">
        <f>TYPE(Table1[[#This Row],[Price]])</f>
        <v>1</v>
      </c>
      <c r="H105" s="1">
        <v>0.66666666666666663</v>
      </c>
      <c r="I105" s="25">
        <f>_xlfn.NUMBERVALUE(Table1[[#This Row],[Actual Price (Same Data Type)]]*Table1[[#This Row],[Profit]])</f>
        <v>2</v>
      </c>
      <c r="J105">
        <f>INDEX(Table2[Calories],MATCH(Table1[[#This Row],[Item (corrected)]],Table2[Item],0))</f>
        <v>240</v>
      </c>
    </row>
    <row r="106" spans="1:10" x14ac:dyDescent="0.25">
      <c r="A106" t="s">
        <v>18</v>
      </c>
      <c r="B106" t="s">
        <v>18</v>
      </c>
      <c r="C106" t="s">
        <v>21</v>
      </c>
      <c r="D106" t="s">
        <v>21</v>
      </c>
      <c r="E106" s="2">
        <v>3</v>
      </c>
      <c r="F106" s="10">
        <v>3</v>
      </c>
      <c r="G106" s="12">
        <f>TYPE(Table1[[#This Row],[Price]])</f>
        <v>1</v>
      </c>
      <c r="H106" s="1">
        <v>0.66666666666666663</v>
      </c>
      <c r="I106" s="25">
        <f>_xlfn.NUMBERVALUE(Table1[[#This Row],[Actual Price (Same Data Type)]]*Table1[[#This Row],[Profit]])</f>
        <v>2</v>
      </c>
      <c r="J106">
        <f>INDEX(Table2[Calories],MATCH(Table1[[#This Row],[Item (corrected)]],Table2[Item],0))</f>
        <v>240</v>
      </c>
    </row>
    <row r="107" spans="1:10" x14ac:dyDescent="0.25">
      <c r="A107" t="s">
        <v>18</v>
      </c>
      <c r="B107" t="s">
        <v>18</v>
      </c>
      <c r="C107" t="s">
        <v>21</v>
      </c>
      <c r="D107" t="s">
        <v>21</v>
      </c>
      <c r="E107" s="2">
        <v>3</v>
      </c>
      <c r="F107" s="10">
        <v>3</v>
      </c>
      <c r="G107" s="12">
        <f>TYPE(Table1[[#This Row],[Price]])</f>
        <v>1</v>
      </c>
      <c r="H107" s="1">
        <v>0.66666666666666663</v>
      </c>
      <c r="I107" s="25">
        <f>_xlfn.NUMBERVALUE(Table1[[#This Row],[Actual Price (Same Data Type)]]*Table1[[#This Row],[Profit]])</f>
        <v>2</v>
      </c>
      <c r="J107">
        <f>INDEX(Table2[Calories],MATCH(Table1[[#This Row],[Item (corrected)]],Table2[Item],0))</f>
        <v>240</v>
      </c>
    </row>
    <row r="108" spans="1:10" x14ac:dyDescent="0.25">
      <c r="A108" t="s">
        <v>18</v>
      </c>
      <c r="B108" t="s">
        <v>18</v>
      </c>
      <c r="C108" t="s">
        <v>21</v>
      </c>
      <c r="D108" t="s">
        <v>21</v>
      </c>
      <c r="E108" s="2">
        <v>3</v>
      </c>
      <c r="F108" s="10">
        <v>3</v>
      </c>
      <c r="G108" s="12">
        <f>TYPE(Table1[[#This Row],[Price]])</f>
        <v>1</v>
      </c>
      <c r="H108" s="1">
        <v>0.66666666666666663</v>
      </c>
      <c r="I108" s="25">
        <f>_xlfn.NUMBERVALUE(Table1[[#This Row],[Actual Price (Same Data Type)]]*Table1[[#This Row],[Profit]])</f>
        <v>2</v>
      </c>
      <c r="J108">
        <f>INDEX(Table2[Calories],MATCH(Table1[[#This Row],[Item (corrected)]],Table2[Item],0))</f>
        <v>240</v>
      </c>
    </row>
    <row r="109" spans="1:10" x14ac:dyDescent="0.25">
      <c r="A109" t="s">
        <v>18</v>
      </c>
      <c r="B109" t="s">
        <v>18</v>
      </c>
      <c r="C109" t="s">
        <v>21</v>
      </c>
      <c r="D109" t="s">
        <v>21</v>
      </c>
      <c r="E109" s="2">
        <v>3</v>
      </c>
      <c r="F109" s="10">
        <v>3</v>
      </c>
      <c r="G109" s="12">
        <f>TYPE(Table1[[#This Row],[Price]])</f>
        <v>1</v>
      </c>
      <c r="H109" s="1">
        <v>0.66666666666666663</v>
      </c>
      <c r="I109" s="25">
        <f>_xlfn.NUMBERVALUE(Table1[[#This Row],[Actual Price (Same Data Type)]]*Table1[[#This Row],[Profit]])</f>
        <v>2</v>
      </c>
      <c r="J109">
        <f>INDEX(Table2[Calories],MATCH(Table1[[#This Row],[Item (corrected)]],Table2[Item],0))</f>
        <v>240</v>
      </c>
    </row>
    <row r="110" spans="1:10" x14ac:dyDescent="0.25">
      <c r="A110" t="s">
        <v>18</v>
      </c>
      <c r="B110" t="s">
        <v>18</v>
      </c>
      <c r="C110" t="s">
        <v>21</v>
      </c>
      <c r="D110" t="s">
        <v>21</v>
      </c>
      <c r="E110" s="2">
        <v>3</v>
      </c>
      <c r="F110" s="10">
        <v>3</v>
      </c>
      <c r="G110" s="12">
        <f>TYPE(Table1[[#This Row],[Price]])</f>
        <v>1</v>
      </c>
      <c r="H110" s="1">
        <v>0.66666666666666663</v>
      </c>
      <c r="I110" s="25">
        <f>_xlfn.NUMBERVALUE(Table1[[#This Row],[Actual Price (Same Data Type)]]*Table1[[#This Row],[Profit]])</f>
        <v>2</v>
      </c>
      <c r="J110">
        <f>INDEX(Table2[Calories],MATCH(Table1[[#This Row],[Item (corrected)]],Table2[Item],0))</f>
        <v>240</v>
      </c>
    </row>
    <row r="111" spans="1:10" x14ac:dyDescent="0.25">
      <c r="A111" t="s">
        <v>18</v>
      </c>
      <c r="B111" t="s">
        <v>18</v>
      </c>
      <c r="C111" t="s">
        <v>21</v>
      </c>
      <c r="D111" t="s">
        <v>21</v>
      </c>
      <c r="E111" s="2">
        <v>3</v>
      </c>
      <c r="F111" s="10">
        <v>3</v>
      </c>
      <c r="G111" s="12">
        <f>TYPE(Table1[[#This Row],[Price]])</f>
        <v>1</v>
      </c>
      <c r="H111" s="1">
        <v>0.66666666666666663</v>
      </c>
      <c r="I111" s="25">
        <f>_xlfn.NUMBERVALUE(Table1[[#This Row],[Actual Price (Same Data Type)]]*Table1[[#This Row],[Profit]])</f>
        <v>2</v>
      </c>
      <c r="J111">
        <f>INDEX(Table2[Calories],MATCH(Table1[[#This Row],[Item (corrected)]],Table2[Item],0))</f>
        <v>240</v>
      </c>
    </row>
    <row r="112" spans="1:10" x14ac:dyDescent="0.25">
      <c r="A112" t="s">
        <v>18</v>
      </c>
      <c r="B112" t="s">
        <v>18</v>
      </c>
      <c r="C112" t="s">
        <v>21</v>
      </c>
      <c r="D112" t="s">
        <v>21</v>
      </c>
      <c r="E112" s="2">
        <v>3</v>
      </c>
      <c r="F112" s="10">
        <v>3</v>
      </c>
      <c r="G112" s="12">
        <f>TYPE(Table1[[#This Row],[Price]])</f>
        <v>1</v>
      </c>
      <c r="H112" s="1">
        <v>0.66666666666666663</v>
      </c>
      <c r="I112" s="25">
        <f>_xlfn.NUMBERVALUE(Table1[[#This Row],[Actual Price (Same Data Type)]]*Table1[[#This Row],[Profit]])</f>
        <v>2</v>
      </c>
      <c r="J112">
        <f>INDEX(Table2[Calories],MATCH(Table1[[#This Row],[Item (corrected)]],Table2[Item],0))</f>
        <v>240</v>
      </c>
    </row>
    <row r="113" spans="1:10" x14ac:dyDescent="0.25">
      <c r="A113" t="s">
        <v>18</v>
      </c>
      <c r="B113" t="s">
        <v>18</v>
      </c>
      <c r="C113" t="s">
        <v>21</v>
      </c>
      <c r="D113" t="s">
        <v>21</v>
      </c>
      <c r="E113" s="2">
        <v>3</v>
      </c>
      <c r="F113" s="10">
        <v>3</v>
      </c>
      <c r="G113" s="12">
        <f>TYPE(Table1[[#This Row],[Price]])</f>
        <v>1</v>
      </c>
      <c r="H113" s="1">
        <v>0.66666666666666663</v>
      </c>
      <c r="I113" s="25">
        <f>_xlfn.NUMBERVALUE(Table1[[#This Row],[Actual Price (Same Data Type)]]*Table1[[#This Row],[Profit]])</f>
        <v>2</v>
      </c>
      <c r="J113">
        <f>INDEX(Table2[Calories],MATCH(Table1[[#This Row],[Item (corrected)]],Table2[Item],0))</f>
        <v>240</v>
      </c>
    </row>
    <row r="114" spans="1:10" x14ac:dyDescent="0.25">
      <c r="A114" t="s">
        <v>38</v>
      </c>
      <c r="B114" t="s">
        <v>13</v>
      </c>
      <c r="C114" t="s">
        <v>17</v>
      </c>
      <c r="D114" t="s">
        <v>17</v>
      </c>
      <c r="E114" s="2">
        <v>2</v>
      </c>
      <c r="F114" s="10">
        <v>2</v>
      </c>
      <c r="G114" s="12">
        <f>TYPE(Table1[[#This Row],[Price]])</f>
        <v>1</v>
      </c>
      <c r="H114" s="1">
        <v>0.5</v>
      </c>
      <c r="I114" s="25">
        <f>_xlfn.NUMBERVALUE(Table1[[#This Row],[Actual Price (Same Data Type)]]*Table1[[#This Row],[Profit]])</f>
        <v>1</v>
      </c>
      <c r="J114">
        <f>INDEX(Table2[Calories],MATCH(Table1[[#This Row],[Item (corrected)]],Table2[Item],0))</f>
        <v>280</v>
      </c>
    </row>
    <row r="115" spans="1:10" x14ac:dyDescent="0.25">
      <c r="A115" t="s">
        <v>13</v>
      </c>
      <c r="B115" t="s">
        <v>13</v>
      </c>
      <c r="C115" t="s">
        <v>17</v>
      </c>
      <c r="D115" t="s">
        <v>17</v>
      </c>
      <c r="E115" s="2">
        <v>2</v>
      </c>
      <c r="F115" s="10">
        <v>2</v>
      </c>
      <c r="G115" s="12">
        <f>TYPE(Table1[[#This Row],[Price]])</f>
        <v>1</v>
      </c>
      <c r="H115" s="1">
        <v>0.5</v>
      </c>
      <c r="I115" s="25">
        <f>_xlfn.NUMBERVALUE(Table1[[#This Row],[Actual Price (Same Data Type)]]*Table1[[#This Row],[Profit]])</f>
        <v>1</v>
      </c>
      <c r="J115">
        <f>INDEX(Table2[Calories],MATCH(Table1[[#This Row],[Item (corrected)]],Table2[Item],0))</f>
        <v>280</v>
      </c>
    </row>
    <row r="116" spans="1:10" x14ac:dyDescent="0.25">
      <c r="A116" t="s">
        <v>13</v>
      </c>
      <c r="B116" t="s">
        <v>13</v>
      </c>
      <c r="C116" t="s">
        <v>17</v>
      </c>
      <c r="D116" t="s">
        <v>17</v>
      </c>
      <c r="E116" s="2">
        <v>2</v>
      </c>
      <c r="F116" s="10">
        <v>2</v>
      </c>
      <c r="G116" s="12">
        <f>TYPE(Table1[[#This Row],[Price]])</f>
        <v>1</v>
      </c>
      <c r="H116" s="1">
        <v>0.5</v>
      </c>
      <c r="I116" s="25">
        <f>_xlfn.NUMBERVALUE(Table1[[#This Row],[Actual Price (Same Data Type)]]*Table1[[#This Row],[Profit]])</f>
        <v>1</v>
      </c>
      <c r="J116">
        <f>INDEX(Table2[Calories],MATCH(Table1[[#This Row],[Item (corrected)]],Table2[Item],0))</f>
        <v>280</v>
      </c>
    </row>
    <row r="117" spans="1:10" x14ac:dyDescent="0.25">
      <c r="A117" t="s">
        <v>13</v>
      </c>
      <c r="B117" t="s">
        <v>13</v>
      </c>
      <c r="C117" t="s">
        <v>17</v>
      </c>
      <c r="D117" t="s">
        <v>17</v>
      </c>
      <c r="E117" s="2">
        <v>2</v>
      </c>
      <c r="F117" s="10">
        <v>2</v>
      </c>
      <c r="G117" s="12">
        <f>TYPE(Table1[[#This Row],[Price]])</f>
        <v>1</v>
      </c>
      <c r="H117" s="1">
        <v>0.5</v>
      </c>
      <c r="I117" s="25">
        <f>_xlfn.NUMBERVALUE(Table1[[#This Row],[Actual Price (Same Data Type)]]*Table1[[#This Row],[Profit]])</f>
        <v>1</v>
      </c>
      <c r="J117">
        <f>INDEX(Table2[Calories],MATCH(Table1[[#This Row],[Item (corrected)]],Table2[Item],0))</f>
        <v>280</v>
      </c>
    </row>
    <row r="118" spans="1:10" x14ac:dyDescent="0.25">
      <c r="A118" t="s">
        <v>13</v>
      </c>
      <c r="B118" t="s">
        <v>13</v>
      </c>
      <c r="C118" t="s">
        <v>17</v>
      </c>
      <c r="D118" t="s">
        <v>17</v>
      </c>
      <c r="E118" s="2">
        <v>2</v>
      </c>
      <c r="F118" s="10">
        <v>2</v>
      </c>
      <c r="G118" s="12">
        <f>TYPE(Table1[[#This Row],[Price]])</f>
        <v>1</v>
      </c>
      <c r="H118" s="1">
        <v>0.5</v>
      </c>
      <c r="I118" s="25">
        <f>_xlfn.NUMBERVALUE(Table1[[#This Row],[Actual Price (Same Data Type)]]*Table1[[#This Row],[Profit]])</f>
        <v>1</v>
      </c>
      <c r="J118">
        <f>INDEX(Table2[Calories],MATCH(Table1[[#This Row],[Item (corrected)]],Table2[Item],0))</f>
        <v>280</v>
      </c>
    </row>
    <row r="119" spans="1:10" x14ac:dyDescent="0.25">
      <c r="A119" t="s">
        <v>13</v>
      </c>
      <c r="B119" t="s">
        <v>13</v>
      </c>
      <c r="C119" t="s">
        <v>17</v>
      </c>
      <c r="D119" t="s">
        <v>17</v>
      </c>
      <c r="E119" s="2">
        <v>2</v>
      </c>
      <c r="F119" s="10">
        <v>2</v>
      </c>
      <c r="G119" s="12">
        <f>TYPE(Table1[[#This Row],[Price]])</f>
        <v>1</v>
      </c>
      <c r="H119" s="1">
        <v>0.5</v>
      </c>
      <c r="I119" s="25">
        <f>_xlfn.NUMBERVALUE(Table1[[#This Row],[Actual Price (Same Data Type)]]*Table1[[#This Row],[Profit]])</f>
        <v>1</v>
      </c>
      <c r="J119">
        <f>INDEX(Table2[Calories],MATCH(Table1[[#This Row],[Item (corrected)]],Table2[Item],0))</f>
        <v>280</v>
      </c>
    </row>
    <row r="120" spans="1:10" x14ac:dyDescent="0.25">
      <c r="A120" t="s">
        <v>13</v>
      </c>
      <c r="B120" t="s">
        <v>13</v>
      </c>
      <c r="C120" t="s">
        <v>17</v>
      </c>
      <c r="D120" t="s">
        <v>17</v>
      </c>
      <c r="E120" s="2">
        <v>2</v>
      </c>
      <c r="F120" s="10">
        <v>2</v>
      </c>
      <c r="G120" s="12">
        <f>TYPE(Table1[[#This Row],[Price]])</f>
        <v>1</v>
      </c>
      <c r="H120" s="1">
        <v>0.5</v>
      </c>
      <c r="I120" s="25">
        <f>_xlfn.NUMBERVALUE(Table1[[#This Row],[Actual Price (Same Data Type)]]*Table1[[#This Row],[Profit]])</f>
        <v>1</v>
      </c>
      <c r="J120">
        <f>INDEX(Table2[Calories],MATCH(Table1[[#This Row],[Item (corrected)]],Table2[Item],0))</f>
        <v>280</v>
      </c>
    </row>
    <row r="121" spans="1:10" x14ac:dyDescent="0.25">
      <c r="A121" t="s">
        <v>13</v>
      </c>
      <c r="B121" t="s">
        <v>13</v>
      </c>
      <c r="C121" t="s">
        <v>17</v>
      </c>
      <c r="D121" t="s">
        <v>17</v>
      </c>
      <c r="E121" s="2">
        <v>2</v>
      </c>
      <c r="F121" s="10">
        <v>2</v>
      </c>
      <c r="G121" s="12">
        <f>TYPE(Table1[[#This Row],[Price]])</f>
        <v>1</v>
      </c>
      <c r="H121" s="1">
        <v>0.5</v>
      </c>
      <c r="I121" s="25">
        <f>_xlfn.NUMBERVALUE(Table1[[#This Row],[Actual Price (Same Data Type)]]*Table1[[#This Row],[Profit]])</f>
        <v>1</v>
      </c>
      <c r="J121">
        <f>INDEX(Table2[Calories],MATCH(Table1[[#This Row],[Item (corrected)]],Table2[Item],0))</f>
        <v>280</v>
      </c>
    </row>
    <row r="122" spans="1:10" x14ac:dyDescent="0.25">
      <c r="A122" t="s">
        <v>13</v>
      </c>
      <c r="B122" t="s">
        <v>13</v>
      </c>
      <c r="C122" t="s">
        <v>17</v>
      </c>
      <c r="D122" t="s">
        <v>17</v>
      </c>
      <c r="E122" s="2">
        <v>20</v>
      </c>
      <c r="F122" s="10">
        <v>20</v>
      </c>
      <c r="G122" s="12">
        <f>TYPE(Table1[[#This Row],[Price]])</f>
        <v>1</v>
      </c>
      <c r="H122" s="1">
        <v>0.5</v>
      </c>
      <c r="I122" s="25">
        <f>_xlfn.NUMBERVALUE(Table1[[#This Row],[Actual Price (Same Data Type)]]*Table1[[#This Row],[Profit]])</f>
        <v>10</v>
      </c>
      <c r="J122">
        <f>INDEX(Table2[Calories],MATCH(Table1[[#This Row],[Item (corrected)]],Table2[Item],0))</f>
        <v>280</v>
      </c>
    </row>
    <row r="123" spans="1:10" x14ac:dyDescent="0.25">
      <c r="A123" t="s">
        <v>13</v>
      </c>
      <c r="B123" t="s">
        <v>13</v>
      </c>
      <c r="C123" t="s">
        <v>17</v>
      </c>
      <c r="D123" t="s">
        <v>17</v>
      </c>
      <c r="E123" s="2">
        <v>2</v>
      </c>
      <c r="F123" s="10">
        <v>2</v>
      </c>
      <c r="G123" s="12">
        <f>TYPE(Table1[[#This Row],[Price]])</f>
        <v>1</v>
      </c>
      <c r="H123" s="1">
        <v>0.5</v>
      </c>
      <c r="I123" s="25">
        <f>_xlfn.NUMBERVALUE(Table1[[#This Row],[Actual Price (Same Data Type)]]*Table1[[#This Row],[Profit]])</f>
        <v>1</v>
      </c>
      <c r="J123">
        <f>INDEX(Table2[Calories],MATCH(Table1[[#This Row],[Item (corrected)]],Table2[Item],0))</f>
        <v>280</v>
      </c>
    </row>
    <row r="124" spans="1:10" x14ac:dyDescent="0.25">
      <c r="A124" t="s">
        <v>13</v>
      </c>
      <c r="B124" t="s">
        <v>13</v>
      </c>
      <c r="C124" t="s">
        <v>17</v>
      </c>
      <c r="D124" t="s">
        <v>17</v>
      </c>
      <c r="E124" s="2">
        <v>2</v>
      </c>
      <c r="F124" s="10">
        <v>2</v>
      </c>
      <c r="G124" s="12">
        <f>TYPE(Table1[[#This Row],[Price]])</f>
        <v>1</v>
      </c>
      <c r="H124" s="1">
        <v>0.5</v>
      </c>
      <c r="I124" s="25">
        <f>_xlfn.NUMBERVALUE(Table1[[#This Row],[Actual Price (Same Data Type)]]*Table1[[#This Row],[Profit]])</f>
        <v>1</v>
      </c>
      <c r="J124">
        <f>INDEX(Table2[Calories],MATCH(Table1[[#This Row],[Item (corrected)]],Table2[Item],0))</f>
        <v>280</v>
      </c>
    </row>
    <row r="125" spans="1:10" x14ac:dyDescent="0.25">
      <c r="A125" t="s">
        <v>13</v>
      </c>
      <c r="B125" t="s">
        <v>13</v>
      </c>
      <c r="C125" t="s">
        <v>17</v>
      </c>
      <c r="D125" t="s">
        <v>17</v>
      </c>
      <c r="E125" s="2">
        <v>2</v>
      </c>
      <c r="F125" s="10">
        <v>2</v>
      </c>
      <c r="G125" s="12">
        <f>TYPE(Table1[[#This Row],[Price]])</f>
        <v>1</v>
      </c>
      <c r="H125" s="1">
        <v>0.5</v>
      </c>
      <c r="I125" s="25">
        <f>_xlfn.NUMBERVALUE(Table1[[#This Row],[Actual Price (Same Data Type)]]*Table1[[#This Row],[Profit]])</f>
        <v>1</v>
      </c>
      <c r="J125">
        <f>INDEX(Table2[Calories],MATCH(Table1[[#This Row],[Item (corrected)]],Table2[Item],0))</f>
        <v>280</v>
      </c>
    </row>
    <row r="126" spans="1:10" x14ac:dyDescent="0.25">
      <c r="A126" t="s">
        <v>13</v>
      </c>
      <c r="B126" t="s">
        <v>13</v>
      </c>
      <c r="C126" t="s">
        <v>17</v>
      </c>
      <c r="D126" t="s">
        <v>17</v>
      </c>
      <c r="E126" s="2">
        <v>2</v>
      </c>
      <c r="F126" s="10">
        <v>2</v>
      </c>
      <c r="G126" s="12">
        <f>TYPE(Table1[[#This Row],[Price]])</f>
        <v>1</v>
      </c>
      <c r="H126" s="1">
        <v>0.5</v>
      </c>
      <c r="I126" s="25">
        <f>_xlfn.NUMBERVALUE(Table1[[#This Row],[Actual Price (Same Data Type)]]*Table1[[#This Row],[Profit]])</f>
        <v>1</v>
      </c>
      <c r="J126">
        <f>INDEX(Table2[Calories],MATCH(Table1[[#This Row],[Item (corrected)]],Table2[Item],0))</f>
        <v>280</v>
      </c>
    </row>
    <row r="127" spans="1:10" x14ac:dyDescent="0.25">
      <c r="A127" t="s">
        <v>6</v>
      </c>
      <c r="B127" t="s">
        <v>6</v>
      </c>
      <c r="C127" t="s">
        <v>5</v>
      </c>
      <c r="D127" t="s">
        <v>5</v>
      </c>
      <c r="E127" s="2">
        <v>3</v>
      </c>
      <c r="F127" s="10">
        <v>3</v>
      </c>
      <c r="G127" s="12">
        <f>TYPE(Table1[[#This Row],[Price]])</f>
        <v>1</v>
      </c>
      <c r="H127" s="1">
        <v>0.5</v>
      </c>
      <c r="I127" s="25">
        <f>_xlfn.NUMBERVALUE(Table1[[#This Row],[Actual Price (Same Data Type)]]*Table1[[#This Row],[Profit]])</f>
        <v>1.5</v>
      </c>
      <c r="J127">
        <f>INDEX(Table2[Calories],MATCH(Table1[[#This Row],[Item (corrected)]],Table2[Item],0))</f>
        <v>560</v>
      </c>
    </row>
    <row r="128" spans="1:10" x14ac:dyDescent="0.25">
      <c r="A128" t="s">
        <v>6</v>
      </c>
      <c r="B128" t="s">
        <v>6</v>
      </c>
      <c r="C128" t="s">
        <v>5</v>
      </c>
      <c r="D128" t="s">
        <v>5</v>
      </c>
      <c r="E128" s="2">
        <v>3</v>
      </c>
      <c r="F128" s="10">
        <v>3</v>
      </c>
      <c r="G128" s="12">
        <f>TYPE(Table1[[#This Row],[Price]])</f>
        <v>1</v>
      </c>
      <c r="H128" s="1">
        <v>0.5</v>
      </c>
      <c r="I128" s="25">
        <f>_xlfn.NUMBERVALUE(Table1[[#This Row],[Actual Price (Same Data Type)]]*Table1[[#This Row],[Profit]])</f>
        <v>1.5</v>
      </c>
      <c r="J128">
        <f>INDEX(Table2[Calories],MATCH(Table1[[#This Row],[Item (corrected)]],Table2[Item],0))</f>
        <v>560</v>
      </c>
    </row>
    <row r="129" spans="1:10" x14ac:dyDescent="0.25">
      <c r="A129" t="s">
        <v>6</v>
      </c>
      <c r="B129" t="s">
        <v>6</v>
      </c>
      <c r="C129" t="s">
        <v>5</v>
      </c>
      <c r="D129" t="s">
        <v>5</v>
      </c>
      <c r="E129" s="2">
        <v>3</v>
      </c>
      <c r="F129" s="10">
        <v>3</v>
      </c>
      <c r="G129" s="12">
        <f>TYPE(Table1[[#This Row],[Price]])</f>
        <v>1</v>
      </c>
      <c r="H129" s="1">
        <v>0.5</v>
      </c>
      <c r="I129" s="25">
        <f>_xlfn.NUMBERVALUE(Table1[[#This Row],[Actual Price (Same Data Type)]]*Table1[[#This Row],[Profit]])</f>
        <v>1.5</v>
      </c>
      <c r="J129">
        <f>INDEX(Table2[Calories],MATCH(Table1[[#This Row],[Item (corrected)]],Table2[Item],0))</f>
        <v>560</v>
      </c>
    </row>
    <row r="130" spans="1:10" x14ac:dyDescent="0.25">
      <c r="A130" t="s">
        <v>6</v>
      </c>
      <c r="B130" t="s">
        <v>6</v>
      </c>
      <c r="C130" t="s">
        <v>5</v>
      </c>
      <c r="D130" t="s">
        <v>5</v>
      </c>
      <c r="E130" s="2">
        <v>3</v>
      </c>
      <c r="F130" s="10">
        <v>3</v>
      </c>
      <c r="G130" s="12">
        <f>TYPE(Table1[[#This Row],[Price]])</f>
        <v>1</v>
      </c>
      <c r="H130" s="1">
        <v>0.5</v>
      </c>
      <c r="I130" s="25">
        <f>_xlfn.NUMBERVALUE(Table1[[#This Row],[Actual Price (Same Data Type)]]*Table1[[#This Row],[Profit]])</f>
        <v>1.5</v>
      </c>
      <c r="J130">
        <f>INDEX(Table2[Calories],MATCH(Table1[[#This Row],[Item (corrected)]],Table2[Item],0))</f>
        <v>560</v>
      </c>
    </row>
    <row r="131" spans="1:10" x14ac:dyDescent="0.25">
      <c r="A131" t="s">
        <v>6</v>
      </c>
      <c r="B131" t="s">
        <v>6</v>
      </c>
      <c r="C131" t="s">
        <v>5</v>
      </c>
      <c r="D131" t="s">
        <v>5</v>
      </c>
      <c r="E131" s="2">
        <v>3</v>
      </c>
      <c r="F131" s="10">
        <v>3</v>
      </c>
      <c r="G131" s="12">
        <f>TYPE(Table1[[#This Row],[Price]])</f>
        <v>1</v>
      </c>
      <c r="H131" s="1">
        <v>0.5</v>
      </c>
      <c r="I131" s="25">
        <f>_xlfn.NUMBERVALUE(Table1[[#This Row],[Actual Price (Same Data Type)]]*Table1[[#This Row],[Profit]])</f>
        <v>1.5</v>
      </c>
      <c r="J131">
        <f>INDEX(Table2[Calories],MATCH(Table1[[#This Row],[Item (corrected)]],Table2[Item],0))</f>
        <v>560</v>
      </c>
    </row>
    <row r="132" spans="1:10" x14ac:dyDescent="0.25">
      <c r="A132" t="s">
        <v>6</v>
      </c>
      <c r="B132" t="s">
        <v>6</v>
      </c>
      <c r="C132" t="s">
        <v>5</v>
      </c>
      <c r="D132" t="s">
        <v>5</v>
      </c>
      <c r="E132" s="2">
        <v>3</v>
      </c>
      <c r="F132" s="10">
        <v>3</v>
      </c>
      <c r="G132" s="12">
        <f>TYPE(Table1[[#This Row],[Price]])</f>
        <v>1</v>
      </c>
      <c r="H132" s="1">
        <v>0.5</v>
      </c>
      <c r="I132" s="25">
        <f>_xlfn.NUMBERVALUE(Table1[[#This Row],[Actual Price (Same Data Type)]]*Table1[[#This Row],[Profit]])</f>
        <v>1.5</v>
      </c>
      <c r="J132">
        <f>INDEX(Table2[Calories],MATCH(Table1[[#This Row],[Item (corrected)]],Table2[Item],0))</f>
        <v>560</v>
      </c>
    </row>
    <row r="133" spans="1:10" x14ac:dyDescent="0.25">
      <c r="A133" t="s">
        <v>6</v>
      </c>
      <c r="B133" t="s">
        <v>6</v>
      </c>
      <c r="C133" t="s">
        <v>5</v>
      </c>
      <c r="D133" t="s">
        <v>5</v>
      </c>
      <c r="E133" s="2">
        <v>3</v>
      </c>
      <c r="F133" s="10">
        <v>3</v>
      </c>
      <c r="G133" s="12">
        <f>TYPE(Table1[[#This Row],[Price]])</f>
        <v>1</v>
      </c>
      <c r="H133" s="1">
        <v>0.5</v>
      </c>
      <c r="I133" s="25">
        <f>_xlfn.NUMBERVALUE(Table1[[#This Row],[Actual Price (Same Data Type)]]*Table1[[#This Row],[Profit]])</f>
        <v>1.5</v>
      </c>
      <c r="J133">
        <f>INDEX(Table2[Calories],MATCH(Table1[[#This Row],[Item (corrected)]],Table2[Item],0))</f>
        <v>560</v>
      </c>
    </row>
    <row r="134" spans="1:10" x14ac:dyDescent="0.25">
      <c r="A134" t="s">
        <v>6</v>
      </c>
      <c r="B134" t="s">
        <v>6</v>
      </c>
      <c r="C134" t="s">
        <v>5</v>
      </c>
      <c r="D134" t="s">
        <v>5</v>
      </c>
      <c r="E134" s="2">
        <v>3</v>
      </c>
      <c r="F134" s="10">
        <v>3</v>
      </c>
      <c r="G134" s="12">
        <f>TYPE(Table1[[#This Row],[Price]])</f>
        <v>1</v>
      </c>
      <c r="H134" s="1">
        <v>0.5</v>
      </c>
      <c r="I134" s="25">
        <f>_xlfn.NUMBERVALUE(Table1[[#This Row],[Actual Price (Same Data Type)]]*Table1[[#This Row],[Profit]])</f>
        <v>1.5</v>
      </c>
      <c r="J134">
        <f>INDEX(Table2[Calories],MATCH(Table1[[#This Row],[Item (corrected)]],Table2[Item],0))</f>
        <v>560</v>
      </c>
    </row>
    <row r="135" spans="1:10" x14ac:dyDescent="0.25">
      <c r="A135" t="s">
        <v>6</v>
      </c>
      <c r="B135" t="s">
        <v>6</v>
      </c>
      <c r="C135" t="s">
        <v>5</v>
      </c>
      <c r="D135" t="s">
        <v>5</v>
      </c>
      <c r="E135" s="2">
        <v>3</v>
      </c>
      <c r="F135" s="10">
        <v>3</v>
      </c>
      <c r="G135" s="12">
        <f>TYPE(Table1[[#This Row],[Price]])</f>
        <v>1</v>
      </c>
      <c r="H135" s="1">
        <v>0.5</v>
      </c>
      <c r="I135" s="25">
        <f>_xlfn.NUMBERVALUE(Table1[[#This Row],[Actual Price (Same Data Type)]]*Table1[[#This Row],[Profit]])</f>
        <v>1.5</v>
      </c>
      <c r="J135">
        <f>INDEX(Table2[Calories],MATCH(Table1[[#This Row],[Item (corrected)]],Table2[Item],0))</f>
        <v>560</v>
      </c>
    </row>
    <row r="136" spans="1:10" x14ac:dyDescent="0.25">
      <c r="A136" t="s">
        <v>6</v>
      </c>
      <c r="B136" t="s">
        <v>6</v>
      </c>
      <c r="C136" t="s">
        <v>5</v>
      </c>
      <c r="D136" t="s">
        <v>5</v>
      </c>
      <c r="E136" s="2">
        <v>3</v>
      </c>
      <c r="F136" s="10">
        <v>3</v>
      </c>
      <c r="G136" s="12">
        <f>TYPE(Table1[[#This Row],[Price]])</f>
        <v>1</v>
      </c>
      <c r="H136" s="1">
        <v>0.5</v>
      </c>
      <c r="I136" s="25">
        <f>_xlfn.NUMBERVALUE(Table1[[#This Row],[Actual Price (Same Data Type)]]*Table1[[#This Row],[Profit]])</f>
        <v>1.5</v>
      </c>
      <c r="J136">
        <f>INDEX(Table2[Calories],MATCH(Table1[[#This Row],[Item (corrected)]],Table2[Item],0))</f>
        <v>560</v>
      </c>
    </row>
    <row r="137" spans="1:10" x14ac:dyDescent="0.25">
      <c r="A137" t="s">
        <v>6</v>
      </c>
      <c r="B137" t="s">
        <v>6</v>
      </c>
      <c r="C137" t="s">
        <v>5</v>
      </c>
      <c r="D137" t="s">
        <v>5</v>
      </c>
      <c r="E137" s="2">
        <v>3</v>
      </c>
      <c r="F137" s="10">
        <v>3</v>
      </c>
      <c r="G137" s="12">
        <f>TYPE(Table1[[#This Row],[Price]])</f>
        <v>1</v>
      </c>
      <c r="H137" s="1">
        <v>0.5</v>
      </c>
      <c r="I137" s="25">
        <f>_xlfn.NUMBERVALUE(Table1[[#This Row],[Actual Price (Same Data Type)]]*Table1[[#This Row],[Profit]])</f>
        <v>1.5</v>
      </c>
      <c r="J137">
        <f>INDEX(Table2[Calories],MATCH(Table1[[#This Row],[Item (corrected)]],Table2[Item],0))</f>
        <v>560</v>
      </c>
    </row>
    <row r="138" spans="1:10" x14ac:dyDescent="0.25">
      <c r="A138" t="s">
        <v>6</v>
      </c>
      <c r="B138" t="s">
        <v>6</v>
      </c>
      <c r="C138" t="s">
        <v>5</v>
      </c>
      <c r="D138" t="s">
        <v>5</v>
      </c>
      <c r="E138" s="2">
        <v>3</v>
      </c>
      <c r="F138" s="10">
        <v>3</v>
      </c>
      <c r="G138" s="12">
        <f>TYPE(Table1[[#This Row],[Price]])</f>
        <v>1</v>
      </c>
      <c r="H138" s="1">
        <v>0.5</v>
      </c>
      <c r="I138" s="25">
        <f>_xlfn.NUMBERVALUE(Table1[[#This Row],[Actual Price (Same Data Type)]]*Table1[[#This Row],[Profit]])</f>
        <v>1.5</v>
      </c>
      <c r="J138">
        <f>INDEX(Table2[Calories],MATCH(Table1[[#This Row],[Item (corrected)]],Table2[Item],0))</f>
        <v>560</v>
      </c>
    </row>
    <row r="139" spans="1:10" x14ac:dyDescent="0.25">
      <c r="A139" t="s">
        <v>6</v>
      </c>
      <c r="B139" t="s">
        <v>6</v>
      </c>
      <c r="C139" t="s">
        <v>5</v>
      </c>
      <c r="D139" t="s">
        <v>5</v>
      </c>
      <c r="E139" s="2">
        <v>3</v>
      </c>
      <c r="F139" s="10">
        <v>3</v>
      </c>
      <c r="G139" s="12">
        <f>TYPE(Table1[[#This Row],[Price]])</f>
        <v>1</v>
      </c>
      <c r="H139" s="1">
        <v>0.5</v>
      </c>
      <c r="I139" s="25">
        <f>_xlfn.NUMBERVALUE(Table1[[#This Row],[Actual Price (Same Data Type)]]*Table1[[#This Row],[Profit]])</f>
        <v>1.5</v>
      </c>
      <c r="J139">
        <f>INDEX(Table2[Calories],MATCH(Table1[[#This Row],[Item (corrected)]],Table2[Item],0))</f>
        <v>560</v>
      </c>
    </row>
    <row r="140" spans="1:10" x14ac:dyDescent="0.25">
      <c r="A140" t="s">
        <v>6</v>
      </c>
      <c r="B140" t="s">
        <v>6</v>
      </c>
      <c r="C140" t="s">
        <v>5</v>
      </c>
      <c r="D140" t="s">
        <v>5</v>
      </c>
      <c r="E140" s="2">
        <v>3</v>
      </c>
      <c r="F140" s="10">
        <v>3</v>
      </c>
      <c r="G140" s="12">
        <f>TYPE(Table1[[#This Row],[Price]])</f>
        <v>1</v>
      </c>
      <c r="H140" s="1">
        <v>0.5</v>
      </c>
      <c r="I140" s="25">
        <f>_xlfn.NUMBERVALUE(Table1[[#This Row],[Actual Price (Same Data Type)]]*Table1[[#This Row],[Profit]])</f>
        <v>1.5</v>
      </c>
      <c r="J140">
        <f>INDEX(Table2[Calories],MATCH(Table1[[#This Row],[Item (corrected)]],Table2[Item],0))</f>
        <v>560</v>
      </c>
    </row>
    <row r="141" spans="1:10" x14ac:dyDescent="0.25">
      <c r="A141" t="s">
        <v>6</v>
      </c>
      <c r="B141" t="s">
        <v>6</v>
      </c>
      <c r="C141" t="s">
        <v>5</v>
      </c>
      <c r="D141" t="s">
        <v>5</v>
      </c>
      <c r="E141" s="2">
        <v>3</v>
      </c>
      <c r="F141" s="10">
        <v>3</v>
      </c>
      <c r="G141" s="12">
        <f>TYPE(Table1[[#This Row],[Price]])</f>
        <v>1</v>
      </c>
      <c r="H141" s="1">
        <v>0.5</v>
      </c>
      <c r="I141" s="25">
        <f>_xlfn.NUMBERVALUE(Table1[[#This Row],[Actual Price (Same Data Type)]]*Table1[[#This Row],[Profit]])</f>
        <v>1.5</v>
      </c>
      <c r="J141">
        <f>INDEX(Table2[Calories],MATCH(Table1[[#This Row],[Item (corrected)]],Table2[Item],0))</f>
        <v>560</v>
      </c>
    </row>
    <row r="142" spans="1:10" x14ac:dyDescent="0.25">
      <c r="A142" t="s">
        <v>7</v>
      </c>
      <c r="B142" t="s">
        <v>7</v>
      </c>
      <c r="C142" t="s">
        <v>5</v>
      </c>
      <c r="D142" t="s">
        <v>5</v>
      </c>
      <c r="E142" s="2">
        <v>2</v>
      </c>
      <c r="F142" s="10">
        <v>2</v>
      </c>
      <c r="G142" s="12">
        <f>TYPE(Table1[[#This Row],[Price]])</f>
        <v>1</v>
      </c>
      <c r="H142" s="1">
        <v>0.25</v>
      </c>
      <c r="I142" s="25">
        <f>_xlfn.NUMBERVALUE(Table1[[#This Row],[Actual Price (Same Data Type)]]*Table1[[#This Row],[Profit]])</f>
        <v>0.5</v>
      </c>
      <c r="J142">
        <f>INDEX(Table2[Calories],MATCH(Table1[[#This Row],[Item (corrected)]],Table2[Item],0))</f>
        <v>480</v>
      </c>
    </row>
    <row r="143" spans="1:10" x14ac:dyDescent="0.25">
      <c r="A143" t="s">
        <v>7</v>
      </c>
      <c r="B143" t="s">
        <v>7</v>
      </c>
      <c r="C143" t="s">
        <v>5</v>
      </c>
      <c r="D143" t="s">
        <v>5</v>
      </c>
      <c r="E143" s="2">
        <v>1</v>
      </c>
      <c r="F143" s="10">
        <v>1</v>
      </c>
      <c r="G143" s="12">
        <f>TYPE(Table1[[#This Row],[Price]])</f>
        <v>1</v>
      </c>
      <c r="H143" s="1">
        <v>0.25</v>
      </c>
      <c r="I143" s="25">
        <f>_xlfn.NUMBERVALUE(Table1[[#This Row],[Actual Price (Same Data Type)]]*Table1[[#This Row],[Profit]])</f>
        <v>0.25</v>
      </c>
      <c r="J143">
        <f>INDEX(Table2[Calories],MATCH(Table1[[#This Row],[Item (corrected)]],Table2[Item],0))</f>
        <v>480</v>
      </c>
    </row>
    <row r="144" spans="1:10" x14ac:dyDescent="0.25">
      <c r="A144" t="s">
        <v>7</v>
      </c>
      <c r="B144" t="s">
        <v>7</v>
      </c>
      <c r="C144" t="s">
        <v>5</v>
      </c>
      <c r="D144" t="s">
        <v>5</v>
      </c>
      <c r="E144" s="2">
        <v>2</v>
      </c>
      <c r="F144" s="10">
        <v>2</v>
      </c>
      <c r="G144" s="12">
        <f>TYPE(Table1[[#This Row],[Price]])</f>
        <v>1</v>
      </c>
      <c r="H144" s="1">
        <v>0.25</v>
      </c>
      <c r="I144" s="25">
        <f>_xlfn.NUMBERVALUE(Table1[[#This Row],[Actual Price (Same Data Type)]]*Table1[[#This Row],[Profit]])</f>
        <v>0.5</v>
      </c>
      <c r="J144">
        <f>INDEX(Table2[Calories],MATCH(Table1[[#This Row],[Item (corrected)]],Table2[Item],0))</f>
        <v>480</v>
      </c>
    </row>
    <row r="145" spans="1:10" x14ac:dyDescent="0.25">
      <c r="A145" t="s">
        <v>7</v>
      </c>
      <c r="B145" t="s">
        <v>7</v>
      </c>
      <c r="C145" t="s">
        <v>5</v>
      </c>
      <c r="D145" t="s">
        <v>5</v>
      </c>
      <c r="E145" s="2">
        <v>2</v>
      </c>
      <c r="F145" s="10">
        <v>2</v>
      </c>
      <c r="G145" s="12">
        <f>TYPE(Table1[[#This Row],[Price]])</f>
        <v>1</v>
      </c>
      <c r="H145" s="1">
        <v>0.25</v>
      </c>
      <c r="I145" s="25">
        <f>_xlfn.NUMBERVALUE(Table1[[#This Row],[Actual Price (Same Data Type)]]*Table1[[#This Row],[Profit]])</f>
        <v>0.5</v>
      </c>
      <c r="J145">
        <f>INDEX(Table2[Calories],MATCH(Table1[[#This Row],[Item (corrected)]],Table2[Item],0))</f>
        <v>480</v>
      </c>
    </row>
    <row r="146" spans="1:10" x14ac:dyDescent="0.25">
      <c r="A146" t="s">
        <v>7</v>
      </c>
      <c r="B146" t="s">
        <v>7</v>
      </c>
      <c r="C146" t="s">
        <v>5</v>
      </c>
      <c r="D146" t="s">
        <v>5</v>
      </c>
      <c r="E146" s="2">
        <v>2</v>
      </c>
      <c r="F146" s="10">
        <v>2</v>
      </c>
      <c r="G146" s="12">
        <f>TYPE(Table1[[#This Row],[Price]])</f>
        <v>1</v>
      </c>
      <c r="H146" s="1">
        <v>0.25</v>
      </c>
      <c r="I146" s="25">
        <f>_xlfn.NUMBERVALUE(Table1[[#This Row],[Actual Price (Same Data Type)]]*Table1[[#This Row],[Profit]])</f>
        <v>0.5</v>
      </c>
      <c r="J146">
        <f>INDEX(Table2[Calories],MATCH(Table1[[#This Row],[Item (corrected)]],Table2[Item],0))</f>
        <v>480</v>
      </c>
    </row>
    <row r="147" spans="1:10" x14ac:dyDescent="0.25">
      <c r="A147" t="s">
        <v>7</v>
      </c>
      <c r="B147" t="s">
        <v>7</v>
      </c>
      <c r="C147" t="s">
        <v>5</v>
      </c>
      <c r="D147" t="s">
        <v>5</v>
      </c>
      <c r="E147" s="2">
        <v>2</v>
      </c>
      <c r="F147" s="10">
        <v>2</v>
      </c>
      <c r="G147" s="12">
        <f>TYPE(Table1[[#This Row],[Price]])</f>
        <v>1</v>
      </c>
      <c r="H147" s="1">
        <v>0.25</v>
      </c>
      <c r="I147" s="25">
        <f>_xlfn.NUMBERVALUE(Table1[[#This Row],[Actual Price (Same Data Type)]]*Table1[[#This Row],[Profit]])</f>
        <v>0.5</v>
      </c>
      <c r="J147">
        <f>INDEX(Table2[Calories],MATCH(Table1[[#This Row],[Item (corrected)]],Table2[Item],0))</f>
        <v>480</v>
      </c>
    </row>
    <row r="148" spans="1:10" x14ac:dyDescent="0.25">
      <c r="A148" t="s">
        <v>7</v>
      </c>
      <c r="B148" t="s">
        <v>7</v>
      </c>
      <c r="C148" t="s">
        <v>5</v>
      </c>
      <c r="D148" t="s">
        <v>5</v>
      </c>
      <c r="E148" s="2">
        <v>2</v>
      </c>
      <c r="F148" s="10">
        <v>2</v>
      </c>
      <c r="G148" s="12">
        <f>TYPE(Table1[[#This Row],[Price]])</f>
        <v>1</v>
      </c>
      <c r="H148" s="1">
        <v>0.25</v>
      </c>
      <c r="I148" s="25">
        <f>_xlfn.NUMBERVALUE(Table1[[#This Row],[Actual Price (Same Data Type)]]*Table1[[#This Row],[Profit]])</f>
        <v>0.5</v>
      </c>
      <c r="J148">
        <f>INDEX(Table2[Calories],MATCH(Table1[[#This Row],[Item (corrected)]],Table2[Item],0))</f>
        <v>480</v>
      </c>
    </row>
    <row r="149" spans="1:10" x14ac:dyDescent="0.25">
      <c r="A149" t="s">
        <v>7</v>
      </c>
      <c r="B149" t="s">
        <v>7</v>
      </c>
      <c r="C149" t="s">
        <v>5</v>
      </c>
      <c r="D149" t="s">
        <v>5</v>
      </c>
      <c r="E149" s="2">
        <v>2</v>
      </c>
      <c r="F149" s="10">
        <v>2</v>
      </c>
      <c r="G149" s="12">
        <f>TYPE(Table1[[#This Row],[Price]])</f>
        <v>1</v>
      </c>
      <c r="H149" s="1">
        <v>0.25</v>
      </c>
      <c r="I149" s="25">
        <f>_xlfn.NUMBERVALUE(Table1[[#This Row],[Actual Price (Same Data Type)]]*Table1[[#This Row],[Profit]])</f>
        <v>0.5</v>
      </c>
      <c r="J149">
        <f>INDEX(Table2[Calories],MATCH(Table1[[#This Row],[Item (corrected)]],Table2[Item],0))</f>
        <v>480</v>
      </c>
    </row>
    <row r="150" spans="1:10" x14ac:dyDescent="0.25">
      <c r="A150" t="s">
        <v>7</v>
      </c>
      <c r="B150" t="s">
        <v>7</v>
      </c>
      <c r="C150" t="s">
        <v>5</v>
      </c>
      <c r="D150" t="s">
        <v>5</v>
      </c>
      <c r="E150" s="2">
        <v>2</v>
      </c>
      <c r="F150" s="10">
        <v>2</v>
      </c>
      <c r="G150" s="12">
        <f>TYPE(Table1[[#This Row],[Price]])</f>
        <v>1</v>
      </c>
      <c r="H150" s="1">
        <v>0.25</v>
      </c>
      <c r="I150" s="25">
        <f>_xlfn.NUMBERVALUE(Table1[[#This Row],[Actual Price (Same Data Type)]]*Table1[[#This Row],[Profit]])</f>
        <v>0.5</v>
      </c>
      <c r="J150">
        <f>INDEX(Table2[Calories],MATCH(Table1[[#This Row],[Item (corrected)]],Table2[Item],0))</f>
        <v>480</v>
      </c>
    </row>
    <row r="151" spans="1:10" x14ac:dyDescent="0.25">
      <c r="A151" t="s">
        <v>7</v>
      </c>
      <c r="B151" t="s">
        <v>7</v>
      </c>
      <c r="C151" t="s">
        <v>5</v>
      </c>
      <c r="D151" t="s">
        <v>5</v>
      </c>
      <c r="E151" s="2">
        <v>2</v>
      </c>
      <c r="F151" s="10">
        <v>2</v>
      </c>
      <c r="G151" s="12">
        <f>TYPE(Table1[[#This Row],[Price]])</f>
        <v>1</v>
      </c>
      <c r="H151" s="1">
        <v>0.25</v>
      </c>
      <c r="I151" s="25">
        <f>_xlfn.NUMBERVALUE(Table1[[#This Row],[Actual Price (Same Data Type)]]*Table1[[#This Row],[Profit]])</f>
        <v>0.5</v>
      </c>
      <c r="J151">
        <f>INDEX(Table2[Calories],MATCH(Table1[[#This Row],[Item (corrected)]],Table2[Item],0))</f>
        <v>480</v>
      </c>
    </row>
    <row r="152" spans="1:10" x14ac:dyDescent="0.25">
      <c r="A152" t="s">
        <v>7</v>
      </c>
      <c r="B152" t="s">
        <v>7</v>
      </c>
      <c r="C152" t="s">
        <v>5</v>
      </c>
      <c r="D152" t="s">
        <v>5</v>
      </c>
      <c r="E152" s="2">
        <v>2</v>
      </c>
      <c r="F152" s="10">
        <v>2</v>
      </c>
      <c r="G152" s="12">
        <f>TYPE(Table1[[#This Row],[Price]])</f>
        <v>1</v>
      </c>
      <c r="H152" s="1">
        <v>0.25</v>
      </c>
      <c r="I152" s="25">
        <f>_xlfn.NUMBERVALUE(Table1[[#This Row],[Actual Price (Same Data Type)]]*Table1[[#This Row],[Profit]])</f>
        <v>0.5</v>
      </c>
      <c r="J152">
        <f>INDEX(Table2[Calories],MATCH(Table1[[#This Row],[Item (corrected)]],Table2[Item],0))</f>
        <v>480</v>
      </c>
    </row>
    <row r="153" spans="1:10" x14ac:dyDescent="0.25">
      <c r="A153" t="s">
        <v>7</v>
      </c>
      <c r="B153" t="s">
        <v>7</v>
      </c>
      <c r="C153" t="s">
        <v>5</v>
      </c>
      <c r="D153" t="s">
        <v>5</v>
      </c>
      <c r="E153" s="2">
        <v>2</v>
      </c>
      <c r="F153" s="10">
        <v>2</v>
      </c>
      <c r="G153" s="12">
        <f>TYPE(Table1[[#This Row],[Price]])</f>
        <v>1</v>
      </c>
      <c r="H153" s="1">
        <v>0.25</v>
      </c>
      <c r="I153" s="25">
        <f>_xlfn.NUMBERVALUE(Table1[[#This Row],[Actual Price (Same Data Type)]]*Table1[[#This Row],[Profit]])</f>
        <v>0.5</v>
      </c>
      <c r="J153">
        <f>INDEX(Table2[Calories],MATCH(Table1[[#This Row],[Item (corrected)]],Table2[Item],0))</f>
        <v>480</v>
      </c>
    </row>
    <row r="154" spans="1:10" x14ac:dyDescent="0.25">
      <c r="A154" t="s">
        <v>7</v>
      </c>
      <c r="B154" t="s">
        <v>7</v>
      </c>
      <c r="C154" t="s">
        <v>5</v>
      </c>
      <c r="D154" t="s">
        <v>5</v>
      </c>
      <c r="E154" s="19">
        <v>2</v>
      </c>
      <c r="F154" s="10">
        <v>2</v>
      </c>
      <c r="G154" s="12">
        <f>TYPE(Table1[[#This Row],[Price]])</f>
        <v>1</v>
      </c>
      <c r="H154" s="1">
        <v>0.25</v>
      </c>
      <c r="I154" s="25">
        <f>_xlfn.NUMBERVALUE(Table1[[#This Row],[Actual Price (Same Data Type)]]*Table1[[#This Row],[Profit]])</f>
        <v>0.5</v>
      </c>
      <c r="J154">
        <f>INDEX(Table2[Calories],MATCH(Table1[[#This Row],[Item (corrected)]],Table2[Item],0))</f>
        <v>480</v>
      </c>
    </row>
    <row r="155" spans="1:10" x14ac:dyDescent="0.25">
      <c r="A155" t="s">
        <v>7</v>
      </c>
      <c r="B155" t="s">
        <v>7</v>
      </c>
      <c r="C155" t="s">
        <v>5</v>
      </c>
      <c r="D155" t="s">
        <v>5</v>
      </c>
      <c r="E155" s="2">
        <v>2</v>
      </c>
      <c r="F155" s="10">
        <v>2</v>
      </c>
      <c r="G155" s="12">
        <f>TYPE(Table1[[#This Row],[Price]])</f>
        <v>1</v>
      </c>
      <c r="H155" s="1">
        <v>0.25</v>
      </c>
      <c r="I155" s="25">
        <f>_xlfn.NUMBERVALUE(Table1[[#This Row],[Actual Price (Same Data Type)]]*Table1[[#This Row],[Profit]])</f>
        <v>0.5</v>
      </c>
      <c r="J155">
        <f>INDEX(Table2[Calories],MATCH(Table1[[#This Row],[Item (corrected)]],Table2[Item],0))</f>
        <v>480</v>
      </c>
    </row>
    <row r="156" spans="1:10" x14ac:dyDescent="0.25">
      <c r="A156" t="s">
        <v>7</v>
      </c>
      <c r="B156" t="s">
        <v>7</v>
      </c>
      <c r="C156" t="s">
        <v>5</v>
      </c>
      <c r="D156" t="s">
        <v>5</v>
      </c>
      <c r="E156" s="2">
        <v>2</v>
      </c>
      <c r="F156" s="10">
        <v>2</v>
      </c>
      <c r="G156" s="12">
        <f>TYPE(Table1[[#This Row],[Price]])</f>
        <v>1</v>
      </c>
      <c r="H156" s="1">
        <v>0.25</v>
      </c>
      <c r="I156" s="25">
        <f>_xlfn.NUMBERVALUE(Table1[[#This Row],[Actual Price (Same Data Type)]]*Table1[[#This Row],[Profit]])</f>
        <v>0.5</v>
      </c>
      <c r="J156">
        <f>INDEX(Table2[Calories],MATCH(Table1[[#This Row],[Item (corrected)]],Table2[Item],0))</f>
        <v>480</v>
      </c>
    </row>
    <row r="157" spans="1:10" x14ac:dyDescent="0.25">
      <c r="A157" t="s">
        <v>7</v>
      </c>
      <c r="B157" t="s">
        <v>7</v>
      </c>
      <c r="C157" t="s">
        <v>5</v>
      </c>
      <c r="D157" t="s">
        <v>5</v>
      </c>
      <c r="E157" s="2">
        <v>2</v>
      </c>
      <c r="F157" s="10">
        <v>2</v>
      </c>
      <c r="G157" s="12">
        <f>TYPE(Table1[[#This Row],[Price]])</f>
        <v>1</v>
      </c>
      <c r="H157" s="1">
        <v>0.25</v>
      </c>
      <c r="I157" s="25">
        <f>_xlfn.NUMBERVALUE(Table1[[#This Row],[Actual Price (Same Data Type)]]*Table1[[#This Row],[Profit]])</f>
        <v>0.5</v>
      </c>
      <c r="J157">
        <f>INDEX(Table2[Calories],MATCH(Table1[[#This Row],[Item (corrected)]],Table2[Item],0))</f>
        <v>480</v>
      </c>
    </row>
    <row r="158" spans="1:10" x14ac:dyDescent="0.25">
      <c r="A158" t="s">
        <v>44</v>
      </c>
      <c r="B158" t="s">
        <v>7</v>
      </c>
      <c r="C158" t="s">
        <v>5</v>
      </c>
      <c r="D158" t="s">
        <v>5</v>
      </c>
      <c r="E158" s="2">
        <v>2</v>
      </c>
      <c r="F158" s="10">
        <v>2</v>
      </c>
      <c r="G158" s="12">
        <f>TYPE(Table1[[#This Row],[Price]])</f>
        <v>1</v>
      </c>
      <c r="H158" s="1">
        <v>0.25</v>
      </c>
      <c r="I158" s="25">
        <f>_xlfn.NUMBERVALUE(Table1[[#This Row],[Actual Price (Same Data Type)]]*Table1[[#This Row],[Profit]])</f>
        <v>0.5</v>
      </c>
      <c r="J158">
        <f>INDEX(Table2[Calories],MATCH(Table1[[#This Row],[Item (corrected)]],Table2[Item],0))</f>
        <v>480</v>
      </c>
    </row>
    <row r="159" spans="1:10" x14ac:dyDescent="0.25">
      <c r="A159" t="s">
        <v>9</v>
      </c>
      <c r="B159" t="s">
        <v>9</v>
      </c>
      <c r="C159" t="s">
        <v>39</v>
      </c>
      <c r="D159" t="s">
        <v>5</v>
      </c>
      <c r="E159" s="2">
        <v>5</v>
      </c>
      <c r="F159" s="10">
        <v>5</v>
      </c>
      <c r="G159" s="12">
        <f>TYPE(Table1[[#This Row],[Price]])</f>
        <v>1</v>
      </c>
      <c r="H159" s="1">
        <v>0.8</v>
      </c>
      <c r="I159" s="25">
        <f>_xlfn.NUMBERVALUE(Table1[[#This Row],[Actual Price (Same Data Type)]]*Table1[[#This Row],[Profit]])</f>
        <v>4</v>
      </c>
      <c r="J159">
        <f>INDEX(Table2[Calories],MATCH(Table1[[#This Row],[Item (corrected)]],Table2[Item],0))</f>
        <v>500</v>
      </c>
    </row>
    <row r="160" spans="1:10" x14ac:dyDescent="0.25">
      <c r="A160" t="s">
        <v>9</v>
      </c>
      <c r="B160" t="s">
        <v>9</v>
      </c>
      <c r="C160" t="s">
        <v>5</v>
      </c>
      <c r="D160" t="s">
        <v>5</v>
      </c>
      <c r="E160" s="2">
        <v>5</v>
      </c>
      <c r="F160" s="10">
        <v>5</v>
      </c>
      <c r="G160" s="12">
        <f>TYPE(Table1[[#This Row],[Price]])</f>
        <v>1</v>
      </c>
      <c r="H160" s="1">
        <v>0.8</v>
      </c>
      <c r="I160" s="25">
        <f>_xlfn.NUMBERVALUE(Table1[[#This Row],[Actual Price (Same Data Type)]]*Table1[[#This Row],[Profit]])</f>
        <v>4</v>
      </c>
      <c r="J160">
        <f>INDEX(Table2[Calories],MATCH(Table1[[#This Row],[Item (corrected)]],Table2[Item],0))</f>
        <v>500</v>
      </c>
    </row>
    <row r="161" spans="1:10" x14ac:dyDescent="0.25">
      <c r="A161" t="s">
        <v>9</v>
      </c>
      <c r="B161" t="s">
        <v>9</v>
      </c>
      <c r="C161" t="s">
        <v>5</v>
      </c>
      <c r="D161" t="s">
        <v>5</v>
      </c>
      <c r="E161" s="2">
        <v>5</v>
      </c>
      <c r="F161" s="10">
        <v>5</v>
      </c>
      <c r="G161" s="12">
        <f>TYPE(Table1[[#This Row],[Price]])</f>
        <v>1</v>
      </c>
      <c r="H161" s="1">
        <v>0.8</v>
      </c>
      <c r="I161" s="25">
        <f>_xlfn.NUMBERVALUE(Table1[[#This Row],[Actual Price (Same Data Type)]]*Table1[[#This Row],[Profit]])</f>
        <v>4</v>
      </c>
      <c r="J161">
        <f>INDEX(Table2[Calories],MATCH(Table1[[#This Row],[Item (corrected)]],Table2[Item],0))</f>
        <v>500</v>
      </c>
    </row>
    <row r="162" spans="1:10" x14ac:dyDescent="0.25">
      <c r="A162" t="s">
        <v>9</v>
      </c>
      <c r="B162" t="s">
        <v>9</v>
      </c>
      <c r="C162" t="s">
        <v>5</v>
      </c>
      <c r="D162" t="s">
        <v>5</v>
      </c>
      <c r="E162" s="2">
        <v>5</v>
      </c>
      <c r="F162" s="10">
        <v>5</v>
      </c>
      <c r="G162" s="12">
        <f>TYPE(Table1[[#This Row],[Price]])</f>
        <v>1</v>
      </c>
      <c r="H162" s="1">
        <v>0.8</v>
      </c>
      <c r="I162" s="25">
        <f>_xlfn.NUMBERVALUE(Table1[[#This Row],[Actual Price (Same Data Type)]]*Table1[[#This Row],[Profit]])</f>
        <v>4</v>
      </c>
      <c r="J162">
        <f>INDEX(Table2[Calories],MATCH(Table1[[#This Row],[Item (corrected)]],Table2[Item],0))</f>
        <v>500</v>
      </c>
    </row>
    <row r="163" spans="1:10" x14ac:dyDescent="0.25">
      <c r="A163" t="s">
        <v>9</v>
      </c>
      <c r="B163" t="s">
        <v>9</v>
      </c>
      <c r="C163" t="s">
        <v>5</v>
      </c>
      <c r="D163" t="s">
        <v>5</v>
      </c>
      <c r="E163" s="2">
        <v>5</v>
      </c>
      <c r="F163" s="10">
        <v>5</v>
      </c>
      <c r="G163" s="12">
        <f>TYPE(Table1[[#This Row],[Price]])</f>
        <v>1</v>
      </c>
      <c r="H163" s="1">
        <v>0.8</v>
      </c>
      <c r="I163" s="25">
        <f>_xlfn.NUMBERVALUE(Table1[[#This Row],[Actual Price (Same Data Type)]]*Table1[[#This Row],[Profit]])</f>
        <v>4</v>
      </c>
      <c r="J163">
        <f>INDEX(Table2[Calories],MATCH(Table1[[#This Row],[Item (corrected)]],Table2[Item],0))</f>
        <v>500</v>
      </c>
    </row>
    <row r="164" spans="1:10" x14ac:dyDescent="0.25">
      <c r="A164" t="s">
        <v>9</v>
      </c>
      <c r="B164" t="s">
        <v>9</v>
      </c>
      <c r="C164" t="s">
        <v>5</v>
      </c>
      <c r="D164" t="s">
        <v>5</v>
      </c>
      <c r="E164" s="2">
        <v>5</v>
      </c>
      <c r="F164" s="10">
        <v>5</v>
      </c>
      <c r="G164" s="12">
        <f>TYPE(Table1[[#This Row],[Price]])</f>
        <v>1</v>
      </c>
      <c r="H164" s="1">
        <v>0.8</v>
      </c>
      <c r="I164" s="25">
        <f>_xlfn.NUMBERVALUE(Table1[[#This Row],[Actual Price (Same Data Type)]]*Table1[[#This Row],[Profit]])</f>
        <v>4</v>
      </c>
      <c r="J164">
        <f>INDEX(Table2[Calories],MATCH(Table1[[#This Row],[Item (corrected)]],Table2[Item],0))</f>
        <v>500</v>
      </c>
    </row>
    <row r="165" spans="1:10" x14ac:dyDescent="0.25">
      <c r="A165" t="s">
        <v>9</v>
      </c>
      <c r="B165" t="s">
        <v>9</v>
      </c>
      <c r="C165" t="s">
        <v>5</v>
      </c>
      <c r="D165" t="s">
        <v>5</v>
      </c>
      <c r="E165" s="2">
        <v>5</v>
      </c>
      <c r="F165" s="10">
        <v>5</v>
      </c>
      <c r="G165" s="12">
        <f>TYPE(Table1[[#This Row],[Price]])</f>
        <v>1</v>
      </c>
      <c r="H165" s="1">
        <v>0.8</v>
      </c>
      <c r="I165" s="25">
        <f>_xlfn.NUMBERVALUE(Table1[[#This Row],[Actual Price (Same Data Type)]]*Table1[[#This Row],[Profit]])</f>
        <v>4</v>
      </c>
      <c r="J165">
        <f>INDEX(Table2[Calories],MATCH(Table1[[#This Row],[Item (corrected)]],Table2[Item],0))</f>
        <v>500</v>
      </c>
    </row>
    <row r="166" spans="1:10" x14ac:dyDescent="0.25">
      <c r="A166" t="s">
        <v>9</v>
      </c>
      <c r="B166" t="s">
        <v>9</v>
      </c>
      <c r="C166" t="s">
        <v>5</v>
      </c>
      <c r="D166" t="s">
        <v>5</v>
      </c>
      <c r="E166" s="2">
        <v>5</v>
      </c>
      <c r="F166" s="10">
        <v>5</v>
      </c>
      <c r="G166" s="12">
        <f>TYPE(Table1[[#This Row],[Price]])</f>
        <v>1</v>
      </c>
      <c r="H166" s="1">
        <v>0.8</v>
      </c>
      <c r="I166" s="25">
        <f>_xlfn.NUMBERVALUE(Table1[[#This Row],[Actual Price (Same Data Type)]]*Table1[[#This Row],[Profit]])</f>
        <v>4</v>
      </c>
      <c r="J166">
        <f>INDEX(Table2[Calories],MATCH(Table1[[#This Row],[Item (corrected)]],Table2[Item],0))</f>
        <v>500</v>
      </c>
    </row>
    <row r="167" spans="1:10" x14ac:dyDescent="0.25">
      <c r="A167" t="s">
        <v>9</v>
      </c>
      <c r="B167" t="s">
        <v>9</v>
      </c>
      <c r="C167" t="s">
        <v>5</v>
      </c>
      <c r="D167" t="s">
        <v>5</v>
      </c>
      <c r="E167" s="2">
        <v>5</v>
      </c>
      <c r="F167" s="10">
        <v>5</v>
      </c>
      <c r="G167" s="12">
        <f>TYPE(Table1[[#This Row],[Price]])</f>
        <v>1</v>
      </c>
      <c r="H167" s="1">
        <v>0.8</v>
      </c>
      <c r="I167" s="25">
        <f>_xlfn.NUMBERVALUE(Table1[[#This Row],[Actual Price (Same Data Type)]]*Table1[[#This Row],[Profit]])</f>
        <v>4</v>
      </c>
      <c r="J167">
        <f>INDEX(Table2[Calories],MATCH(Table1[[#This Row],[Item (corrected)]],Table2[Item],0))</f>
        <v>500</v>
      </c>
    </row>
    <row r="168" spans="1:10" x14ac:dyDescent="0.25">
      <c r="A168" t="s">
        <v>9</v>
      </c>
      <c r="B168" t="s">
        <v>9</v>
      </c>
      <c r="C168" t="s">
        <v>5</v>
      </c>
      <c r="D168" t="s">
        <v>5</v>
      </c>
      <c r="E168" s="2">
        <v>5</v>
      </c>
      <c r="F168" s="10">
        <v>5</v>
      </c>
      <c r="G168" s="12">
        <f>TYPE(Table1[[#This Row],[Price]])</f>
        <v>1</v>
      </c>
      <c r="H168" s="1">
        <v>0.8</v>
      </c>
      <c r="I168" s="25">
        <f>_xlfn.NUMBERVALUE(Table1[[#This Row],[Actual Price (Same Data Type)]]*Table1[[#This Row],[Profit]])</f>
        <v>4</v>
      </c>
      <c r="J168">
        <f>INDEX(Table2[Calories],MATCH(Table1[[#This Row],[Item (corrected)]],Table2[Item],0))</f>
        <v>500</v>
      </c>
    </row>
    <row r="169" spans="1:10" x14ac:dyDescent="0.25">
      <c r="A169" t="s">
        <v>9</v>
      </c>
      <c r="B169" t="s">
        <v>9</v>
      </c>
      <c r="C169" t="s">
        <v>5</v>
      </c>
      <c r="D169" t="s">
        <v>5</v>
      </c>
      <c r="E169" s="2">
        <v>5</v>
      </c>
      <c r="F169" s="10">
        <v>5</v>
      </c>
      <c r="G169" s="12">
        <f>TYPE(Table1[[#This Row],[Price]])</f>
        <v>1</v>
      </c>
      <c r="H169" s="1">
        <v>0.8</v>
      </c>
      <c r="I169" s="25">
        <f>_xlfn.NUMBERVALUE(Table1[[#This Row],[Actual Price (Same Data Type)]]*Table1[[#This Row],[Profit]])</f>
        <v>4</v>
      </c>
      <c r="J169">
        <f>INDEX(Table2[Calories],MATCH(Table1[[#This Row],[Item (corrected)]],Table2[Item],0))</f>
        <v>500</v>
      </c>
    </row>
    <row r="170" spans="1:10" x14ac:dyDescent="0.25">
      <c r="A170" t="s">
        <v>9</v>
      </c>
      <c r="B170" t="s">
        <v>9</v>
      </c>
      <c r="C170" t="s">
        <v>5</v>
      </c>
      <c r="D170" t="s">
        <v>5</v>
      </c>
      <c r="E170" s="2">
        <v>5</v>
      </c>
      <c r="F170" s="10">
        <v>5</v>
      </c>
      <c r="G170" s="12">
        <f>TYPE(Table1[[#This Row],[Price]])</f>
        <v>1</v>
      </c>
      <c r="H170" s="1">
        <v>0.8</v>
      </c>
      <c r="I170" s="25">
        <f>_xlfn.NUMBERVALUE(Table1[[#This Row],[Actual Price (Same Data Type)]]*Table1[[#This Row],[Profit]])</f>
        <v>4</v>
      </c>
      <c r="J170">
        <f>INDEX(Table2[Calories],MATCH(Table1[[#This Row],[Item (corrected)]],Table2[Item],0))</f>
        <v>500</v>
      </c>
    </row>
    <row r="171" spans="1:10" x14ac:dyDescent="0.25">
      <c r="A171" t="s">
        <v>9</v>
      </c>
      <c r="B171" t="s">
        <v>9</v>
      </c>
      <c r="C171" t="s">
        <v>5</v>
      </c>
      <c r="D171" t="s">
        <v>5</v>
      </c>
      <c r="E171" s="2">
        <v>5</v>
      </c>
      <c r="F171" s="10">
        <v>5</v>
      </c>
      <c r="G171" s="12">
        <f>TYPE(Table1[[#This Row],[Price]])</f>
        <v>1</v>
      </c>
      <c r="H171" s="1">
        <v>0.8</v>
      </c>
      <c r="I171" s="25">
        <f>_xlfn.NUMBERVALUE(Table1[[#This Row],[Actual Price (Same Data Type)]]*Table1[[#This Row],[Profit]])</f>
        <v>4</v>
      </c>
      <c r="J171">
        <f>INDEX(Table2[Calories],MATCH(Table1[[#This Row],[Item (corrected)]],Table2[Item],0))</f>
        <v>500</v>
      </c>
    </row>
    <row r="172" spans="1:10" x14ac:dyDescent="0.25">
      <c r="A172" t="s">
        <v>9</v>
      </c>
      <c r="B172" t="s">
        <v>9</v>
      </c>
      <c r="C172" t="s">
        <v>5</v>
      </c>
      <c r="D172" t="s">
        <v>5</v>
      </c>
      <c r="E172" s="2">
        <v>5</v>
      </c>
      <c r="F172" s="10">
        <v>5</v>
      </c>
      <c r="G172" s="12">
        <f>TYPE(Table1[[#This Row],[Price]])</f>
        <v>1</v>
      </c>
      <c r="H172" s="1">
        <v>0.8</v>
      </c>
      <c r="I172" s="25">
        <f>_xlfn.NUMBERVALUE(Table1[[#This Row],[Actual Price (Same Data Type)]]*Table1[[#This Row],[Profit]])</f>
        <v>4</v>
      </c>
      <c r="J172">
        <f>INDEX(Table2[Calories],MATCH(Table1[[#This Row],[Item (corrected)]],Table2[Item],0))</f>
        <v>500</v>
      </c>
    </row>
    <row r="173" spans="1:10" x14ac:dyDescent="0.25">
      <c r="A173" t="s">
        <v>9</v>
      </c>
      <c r="B173" t="s">
        <v>9</v>
      </c>
      <c r="C173" t="s">
        <v>5</v>
      </c>
      <c r="D173" t="s">
        <v>5</v>
      </c>
      <c r="E173" s="2">
        <v>5</v>
      </c>
      <c r="F173" s="10">
        <v>5</v>
      </c>
      <c r="G173" s="12">
        <f>TYPE(Table1[[#This Row],[Price]])</f>
        <v>1</v>
      </c>
      <c r="H173" s="1">
        <v>0.8</v>
      </c>
      <c r="I173" s="25">
        <f>_xlfn.NUMBERVALUE(Table1[[#This Row],[Actual Price (Same Data Type)]]*Table1[[#This Row],[Profit]])</f>
        <v>4</v>
      </c>
      <c r="J173">
        <f>INDEX(Table2[Calories],MATCH(Table1[[#This Row],[Item (corrected)]],Table2[Item],0))</f>
        <v>500</v>
      </c>
    </row>
    <row r="174" spans="1:10" x14ac:dyDescent="0.25">
      <c r="A174" t="s">
        <v>42</v>
      </c>
      <c r="B174" t="s">
        <v>9</v>
      </c>
      <c r="C174" t="s">
        <v>5</v>
      </c>
      <c r="D174" t="s">
        <v>5</v>
      </c>
      <c r="E174" s="2">
        <v>5</v>
      </c>
      <c r="F174" s="10">
        <v>5</v>
      </c>
      <c r="G174" s="12">
        <f>TYPE(Table1[[#This Row],[Price]])</f>
        <v>1</v>
      </c>
      <c r="H174" s="1">
        <v>0.8</v>
      </c>
      <c r="I174" s="25">
        <f>_xlfn.NUMBERVALUE(Table1[[#This Row],[Actual Price (Same Data Type)]]*Table1[[#This Row],[Profit]])</f>
        <v>4</v>
      </c>
      <c r="J174">
        <f>INDEX(Table2[Calories],MATCH(Table1[[#This Row],[Item (corrected)]],Table2[Item],0))</f>
        <v>500</v>
      </c>
    </row>
    <row r="175" spans="1:10" x14ac:dyDescent="0.25">
      <c r="A175" t="s">
        <v>20</v>
      </c>
      <c r="B175" t="s">
        <v>20</v>
      </c>
      <c r="C175" t="s">
        <v>21</v>
      </c>
      <c r="D175" t="s">
        <v>21</v>
      </c>
      <c r="E175" s="2">
        <v>3</v>
      </c>
      <c r="F175" s="10">
        <v>3</v>
      </c>
      <c r="G175" s="12">
        <f>TYPE(Table1[[#This Row],[Price]])</f>
        <v>1</v>
      </c>
      <c r="H175" s="1">
        <v>0.83333333333333337</v>
      </c>
      <c r="I175" s="25">
        <f>_xlfn.NUMBERVALUE(Table1[[#This Row],[Actual Price (Same Data Type)]]*Table1[[#This Row],[Profit]])</f>
        <v>2.5</v>
      </c>
      <c r="J175">
        <f>INDEX(Table2[Calories],MATCH(Table1[[#This Row],[Item (corrected)]],Table2[Item],0))</f>
        <v>150</v>
      </c>
    </row>
    <row r="176" spans="1:10" x14ac:dyDescent="0.25">
      <c r="A176" t="s">
        <v>20</v>
      </c>
      <c r="B176" t="s">
        <v>20</v>
      </c>
      <c r="C176" t="s">
        <v>21</v>
      </c>
      <c r="D176" t="s">
        <v>21</v>
      </c>
      <c r="E176" s="2">
        <v>3</v>
      </c>
      <c r="F176" s="10">
        <v>3</v>
      </c>
      <c r="G176" s="12">
        <f>TYPE(Table1[[#This Row],[Price]])</f>
        <v>1</v>
      </c>
      <c r="H176" s="1">
        <v>0.83333333333333337</v>
      </c>
      <c r="I176" s="25">
        <f>_xlfn.NUMBERVALUE(Table1[[#This Row],[Actual Price (Same Data Type)]]*Table1[[#This Row],[Profit]])</f>
        <v>2.5</v>
      </c>
      <c r="J176">
        <f>INDEX(Table2[Calories],MATCH(Table1[[#This Row],[Item (corrected)]],Table2[Item],0))</f>
        <v>150</v>
      </c>
    </row>
    <row r="177" spans="1:10" x14ac:dyDescent="0.25">
      <c r="A177" t="s">
        <v>20</v>
      </c>
      <c r="B177" t="s">
        <v>20</v>
      </c>
      <c r="C177" t="s">
        <v>21</v>
      </c>
      <c r="D177" t="s">
        <v>21</v>
      </c>
      <c r="E177" s="2">
        <v>3</v>
      </c>
      <c r="F177" s="10">
        <v>3</v>
      </c>
      <c r="G177" s="12">
        <f>TYPE(Table1[[#This Row],[Price]])</f>
        <v>1</v>
      </c>
      <c r="H177" s="1">
        <v>0.83333333333333337</v>
      </c>
      <c r="I177" s="25">
        <f>_xlfn.NUMBERVALUE(Table1[[#This Row],[Actual Price (Same Data Type)]]*Table1[[#This Row],[Profit]])</f>
        <v>2.5</v>
      </c>
      <c r="J177">
        <f>INDEX(Table2[Calories],MATCH(Table1[[#This Row],[Item (corrected)]],Table2[Item],0))</f>
        <v>150</v>
      </c>
    </row>
    <row r="178" spans="1:10" x14ac:dyDescent="0.25">
      <c r="A178" t="s">
        <v>20</v>
      </c>
      <c r="B178" t="s">
        <v>20</v>
      </c>
      <c r="C178" t="s">
        <v>21</v>
      </c>
      <c r="D178" t="s">
        <v>21</v>
      </c>
      <c r="E178" s="2">
        <v>3</v>
      </c>
      <c r="F178" s="10">
        <v>3</v>
      </c>
      <c r="G178" s="12">
        <f>TYPE(Table1[[#This Row],[Price]])</f>
        <v>1</v>
      </c>
      <c r="H178" s="1">
        <v>0.83333333333333337</v>
      </c>
      <c r="I178" s="25">
        <f>_xlfn.NUMBERVALUE(Table1[[#This Row],[Actual Price (Same Data Type)]]*Table1[[#This Row],[Profit]])</f>
        <v>2.5</v>
      </c>
      <c r="J178">
        <f>INDEX(Table2[Calories],MATCH(Table1[[#This Row],[Item (corrected)]],Table2[Item],0))</f>
        <v>150</v>
      </c>
    </row>
    <row r="179" spans="1:10" x14ac:dyDescent="0.25">
      <c r="A179" t="s">
        <v>20</v>
      </c>
      <c r="B179" t="s">
        <v>20</v>
      </c>
      <c r="C179" t="s">
        <v>21</v>
      </c>
      <c r="D179" t="s">
        <v>21</v>
      </c>
      <c r="E179" s="2">
        <v>3</v>
      </c>
      <c r="F179" s="10">
        <v>3</v>
      </c>
      <c r="G179" s="12">
        <f>TYPE(Table1[[#This Row],[Price]])</f>
        <v>1</v>
      </c>
      <c r="H179" s="1">
        <v>0.83333333333333337</v>
      </c>
      <c r="I179" s="25">
        <f>_xlfn.NUMBERVALUE(Table1[[#This Row],[Actual Price (Same Data Type)]]*Table1[[#This Row],[Profit]])</f>
        <v>2.5</v>
      </c>
      <c r="J179">
        <f>INDEX(Table2[Calories],MATCH(Table1[[#This Row],[Item (corrected)]],Table2[Item],0))</f>
        <v>150</v>
      </c>
    </row>
    <row r="180" spans="1:10" x14ac:dyDescent="0.25">
      <c r="A180" t="s">
        <v>20</v>
      </c>
      <c r="B180" t="s">
        <v>20</v>
      </c>
      <c r="C180" t="s">
        <v>21</v>
      </c>
      <c r="D180" t="s">
        <v>21</v>
      </c>
      <c r="E180" s="2">
        <v>3</v>
      </c>
      <c r="F180" s="10">
        <v>3</v>
      </c>
      <c r="G180" s="12">
        <f>TYPE(Table1[[#This Row],[Price]])</f>
        <v>1</v>
      </c>
      <c r="H180" s="1">
        <v>0.83333333333333337</v>
      </c>
      <c r="I180" s="25">
        <f>_xlfn.NUMBERVALUE(Table1[[#This Row],[Actual Price (Same Data Type)]]*Table1[[#This Row],[Profit]])</f>
        <v>2.5</v>
      </c>
      <c r="J180">
        <f>INDEX(Table2[Calories],MATCH(Table1[[#This Row],[Item (corrected)]],Table2[Item],0))</f>
        <v>150</v>
      </c>
    </row>
    <row r="181" spans="1:10" x14ac:dyDescent="0.25">
      <c r="A181" t="s">
        <v>20</v>
      </c>
      <c r="B181" t="s">
        <v>20</v>
      </c>
      <c r="C181" t="s">
        <v>21</v>
      </c>
      <c r="D181" t="s">
        <v>21</v>
      </c>
      <c r="E181" s="2">
        <v>3</v>
      </c>
      <c r="F181" s="10">
        <v>3</v>
      </c>
      <c r="G181" s="12">
        <f>TYPE(Table1[[#This Row],[Price]])</f>
        <v>1</v>
      </c>
      <c r="H181" s="1">
        <v>0.83333333333333337</v>
      </c>
      <c r="I181" s="25">
        <f>_xlfn.NUMBERVALUE(Table1[[#This Row],[Actual Price (Same Data Type)]]*Table1[[#This Row],[Profit]])</f>
        <v>2.5</v>
      </c>
      <c r="J181">
        <f>INDEX(Table2[Calories],MATCH(Table1[[#This Row],[Item (corrected)]],Table2[Item],0))</f>
        <v>150</v>
      </c>
    </row>
    <row r="182" spans="1:10" x14ac:dyDescent="0.25">
      <c r="A182" t="s">
        <v>20</v>
      </c>
      <c r="B182" t="s">
        <v>20</v>
      </c>
      <c r="C182" t="s">
        <v>21</v>
      </c>
      <c r="D182" t="s">
        <v>21</v>
      </c>
      <c r="E182" s="2">
        <v>3</v>
      </c>
      <c r="F182" s="10">
        <v>3</v>
      </c>
      <c r="G182" s="12">
        <f>TYPE(Table1[[#This Row],[Price]])</f>
        <v>1</v>
      </c>
      <c r="H182" s="1">
        <v>0.83333333333333337</v>
      </c>
      <c r="I182" s="25">
        <f>_xlfn.NUMBERVALUE(Table1[[#This Row],[Actual Price (Same Data Type)]]*Table1[[#This Row],[Profit]])</f>
        <v>2.5</v>
      </c>
      <c r="J182">
        <f>INDEX(Table2[Calories],MATCH(Table1[[#This Row],[Item (corrected)]],Table2[Item],0))</f>
        <v>150</v>
      </c>
    </row>
    <row r="183" spans="1:10" x14ac:dyDescent="0.25">
      <c r="A183" t="s">
        <v>20</v>
      </c>
      <c r="B183" t="s">
        <v>20</v>
      </c>
      <c r="C183" t="s">
        <v>21</v>
      </c>
      <c r="D183" t="s">
        <v>21</v>
      </c>
      <c r="E183" s="19">
        <v>3</v>
      </c>
      <c r="F183" s="10">
        <v>3</v>
      </c>
      <c r="G183" s="12">
        <f>TYPE(Table1[[#This Row],[Price]])</f>
        <v>1</v>
      </c>
      <c r="H183" s="1">
        <v>0.83333333333333337</v>
      </c>
      <c r="I183" s="25">
        <f>_xlfn.NUMBERVALUE(Table1[[#This Row],[Actual Price (Same Data Type)]]*Table1[[#This Row],[Profit]])</f>
        <v>2.5</v>
      </c>
      <c r="J183">
        <f>INDEX(Table2[Calories],MATCH(Table1[[#This Row],[Item (corrected)]],Table2[Item],0))</f>
        <v>150</v>
      </c>
    </row>
    <row r="184" spans="1:10" x14ac:dyDescent="0.25">
      <c r="A184" t="s">
        <v>20</v>
      </c>
      <c r="B184" t="s">
        <v>20</v>
      </c>
      <c r="C184" t="s">
        <v>21</v>
      </c>
      <c r="D184" t="s">
        <v>21</v>
      </c>
      <c r="E184" s="2">
        <v>3</v>
      </c>
      <c r="F184" s="10">
        <v>3</v>
      </c>
      <c r="G184" s="12">
        <f>TYPE(Table1[[#This Row],[Price]])</f>
        <v>1</v>
      </c>
      <c r="H184" s="1">
        <v>0.83333333333333337</v>
      </c>
      <c r="I184" s="25">
        <f>_xlfn.NUMBERVALUE(Table1[[#This Row],[Actual Price (Same Data Type)]]*Table1[[#This Row],[Profit]])</f>
        <v>2.5</v>
      </c>
      <c r="J184">
        <f>INDEX(Table2[Calories],MATCH(Table1[[#This Row],[Item (corrected)]],Table2[Item],0))</f>
        <v>150</v>
      </c>
    </row>
    <row r="185" spans="1:10" x14ac:dyDescent="0.25">
      <c r="A185" t="s">
        <v>20</v>
      </c>
      <c r="B185" t="s">
        <v>20</v>
      </c>
      <c r="C185" t="s">
        <v>21</v>
      </c>
      <c r="D185" t="s">
        <v>21</v>
      </c>
      <c r="E185" s="2">
        <v>3</v>
      </c>
      <c r="F185" s="10">
        <v>3</v>
      </c>
      <c r="G185" s="12">
        <f>TYPE(Table1[[#This Row],[Price]])</f>
        <v>1</v>
      </c>
      <c r="H185" s="1">
        <v>0.83333333333333337</v>
      </c>
      <c r="I185" s="25">
        <f>_xlfn.NUMBERVALUE(Table1[[#This Row],[Actual Price (Same Data Type)]]*Table1[[#This Row],[Profit]])</f>
        <v>2.5</v>
      </c>
      <c r="J185">
        <f>INDEX(Table2[Calories],MATCH(Table1[[#This Row],[Item (corrected)]],Table2[Item],0))</f>
        <v>150</v>
      </c>
    </row>
    <row r="186" spans="1:10" x14ac:dyDescent="0.25">
      <c r="A186" t="s">
        <v>20</v>
      </c>
      <c r="B186" t="s">
        <v>20</v>
      </c>
      <c r="C186" t="s">
        <v>21</v>
      </c>
      <c r="D186" t="s">
        <v>21</v>
      </c>
      <c r="E186" s="20">
        <v>3</v>
      </c>
      <c r="F186" s="11">
        <v>3</v>
      </c>
      <c r="G186" s="13">
        <f>TYPE(Table1[[#This Row],[Price]])</f>
        <v>1</v>
      </c>
      <c r="H186" s="1">
        <v>0.83333333333333337</v>
      </c>
      <c r="I186" s="25">
        <f>_xlfn.NUMBERVALUE(Table1[[#This Row],[Actual Price (Same Data Type)]]*Table1[[#This Row],[Profit]])</f>
        <v>2.5</v>
      </c>
      <c r="J186">
        <f>INDEX(Table2[Calories],MATCH(Table1[[#This Row],[Item (corrected)]],Table2[Item],0))</f>
        <v>150</v>
      </c>
    </row>
    <row r="187" spans="1:10" x14ac:dyDescent="0.25">
      <c r="A187" t="s">
        <v>45</v>
      </c>
      <c r="B187" t="s">
        <v>20</v>
      </c>
      <c r="C187" t="s">
        <v>21</v>
      </c>
      <c r="D187" t="s">
        <v>21</v>
      </c>
      <c r="E187" s="2">
        <v>3</v>
      </c>
      <c r="F187" s="10">
        <v>3</v>
      </c>
      <c r="G187" s="12">
        <f>TYPE(Table1[[#This Row],[Price]])</f>
        <v>1</v>
      </c>
      <c r="H187" s="1">
        <v>0.83333333333333337</v>
      </c>
      <c r="I187" s="25">
        <f>_xlfn.NUMBERVALUE(Table1[[#This Row],[Actual Price (Same Data Type)]]*Table1[[#This Row],[Profit]])</f>
        <v>2.5</v>
      </c>
      <c r="J187">
        <f>INDEX(Table2[Calories],MATCH(Table1[[#This Row],[Item (corrected)]],Table2[Item],0))</f>
        <v>150</v>
      </c>
    </row>
    <row r="188" spans="1:10" x14ac:dyDescent="0.25">
      <c r="A188" t="s">
        <v>11</v>
      </c>
      <c r="B188" t="s">
        <v>11</v>
      </c>
      <c r="C188" t="s">
        <v>16</v>
      </c>
      <c r="D188" t="s">
        <v>16</v>
      </c>
      <c r="E188" s="2">
        <v>2.5</v>
      </c>
      <c r="F188" s="10">
        <v>2.5</v>
      </c>
      <c r="G188" s="12">
        <f>TYPE(Table1[[#This Row],[Price]])</f>
        <v>1</v>
      </c>
      <c r="H188" s="1">
        <v>0.8</v>
      </c>
      <c r="I188" s="25">
        <f>_xlfn.NUMBERVALUE(Table1[[#This Row],[Actual Price (Same Data Type)]]*Table1[[#This Row],[Profit]])</f>
        <v>2</v>
      </c>
      <c r="J188">
        <f>INDEX(Table2[Calories],MATCH(Table1[[#This Row],[Item (corrected)]],Table2[Item],0))</f>
        <v>120</v>
      </c>
    </row>
    <row r="189" spans="1:10" x14ac:dyDescent="0.25">
      <c r="A189" t="s">
        <v>11</v>
      </c>
      <c r="B189" t="s">
        <v>11</v>
      </c>
      <c r="C189" t="s">
        <v>16</v>
      </c>
      <c r="D189" t="s">
        <v>16</v>
      </c>
      <c r="E189" s="2">
        <v>2.5</v>
      </c>
      <c r="F189" s="10">
        <v>2.5</v>
      </c>
      <c r="G189" s="12">
        <f>TYPE(Table1[[#This Row],[Price]])</f>
        <v>1</v>
      </c>
      <c r="H189" s="1">
        <v>0.8</v>
      </c>
      <c r="I189" s="25">
        <f>_xlfn.NUMBERVALUE(Table1[[#This Row],[Actual Price (Same Data Type)]]*Table1[[#This Row],[Profit]])</f>
        <v>2</v>
      </c>
      <c r="J189">
        <f>INDEX(Table2[Calories],MATCH(Table1[[#This Row],[Item (corrected)]],Table2[Item],0))</f>
        <v>120</v>
      </c>
    </row>
    <row r="190" spans="1:10" x14ac:dyDescent="0.25">
      <c r="A190" t="s">
        <v>11</v>
      </c>
      <c r="B190" t="s">
        <v>11</v>
      </c>
      <c r="C190" t="s">
        <v>16</v>
      </c>
      <c r="D190" t="s">
        <v>16</v>
      </c>
      <c r="E190" s="2">
        <v>2.5</v>
      </c>
      <c r="F190" s="10">
        <v>2.5</v>
      </c>
      <c r="G190" s="12">
        <f>TYPE(Table1[[#This Row],[Price]])</f>
        <v>1</v>
      </c>
      <c r="H190" s="1">
        <v>0.8</v>
      </c>
      <c r="I190" s="25">
        <f>_xlfn.NUMBERVALUE(Table1[[#This Row],[Actual Price (Same Data Type)]]*Table1[[#This Row],[Profit]])</f>
        <v>2</v>
      </c>
      <c r="J190">
        <f>INDEX(Table2[Calories],MATCH(Table1[[#This Row],[Item (corrected)]],Table2[Item],0))</f>
        <v>120</v>
      </c>
    </row>
    <row r="191" spans="1:10" x14ac:dyDescent="0.25">
      <c r="A191" t="s">
        <v>11</v>
      </c>
      <c r="B191" t="s">
        <v>11</v>
      </c>
      <c r="C191" t="s">
        <v>16</v>
      </c>
      <c r="D191" t="s">
        <v>16</v>
      </c>
      <c r="E191" s="2">
        <v>25</v>
      </c>
      <c r="F191" s="10">
        <v>25</v>
      </c>
      <c r="G191" s="12">
        <f>TYPE(Table1[[#This Row],[Price]])</f>
        <v>1</v>
      </c>
      <c r="H191" s="1">
        <v>0.8</v>
      </c>
      <c r="I191" s="25">
        <f>_xlfn.NUMBERVALUE(Table1[[#This Row],[Actual Price (Same Data Type)]]*Table1[[#This Row],[Profit]])</f>
        <v>20</v>
      </c>
      <c r="J191">
        <f>INDEX(Table2[Calories],MATCH(Table1[[#This Row],[Item (corrected)]],Table2[Item],0))</f>
        <v>120</v>
      </c>
    </row>
    <row r="192" spans="1:10" x14ac:dyDescent="0.25">
      <c r="A192" t="s">
        <v>11</v>
      </c>
      <c r="B192" t="s">
        <v>11</v>
      </c>
      <c r="C192" t="s">
        <v>16</v>
      </c>
      <c r="D192" t="s">
        <v>16</v>
      </c>
      <c r="E192" s="2">
        <v>2.5</v>
      </c>
      <c r="F192" s="10">
        <v>2.5</v>
      </c>
      <c r="G192" s="12">
        <f>TYPE(Table1[[#This Row],[Price]])</f>
        <v>1</v>
      </c>
      <c r="H192" s="1">
        <v>0.8</v>
      </c>
      <c r="I192" s="25">
        <f>_xlfn.NUMBERVALUE(Table1[[#This Row],[Actual Price (Same Data Type)]]*Table1[[#This Row],[Profit]])</f>
        <v>2</v>
      </c>
      <c r="J192">
        <f>INDEX(Table2[Calories],MATCH(Table1[[#This Row],[Item (corrected)]],Table2[Item],0))</f>
        <v>120</v>
      </c>
    </row>
    <row r="193" spans="1:10" x14ac:dyDescent="0.25">
      <c r="A193" t="s">
        <v>11</v>
      </c>
      <c r="B193" t="s">
        <v>11</v>
      </c>
      <c r="C193" t="s">
        <v>16</v>
      </c>
      <c r="D193" t="s">
        <v>16</v>
      </c>
      <c r="E193" s="2">
        <v>2.5</v>
      </c>
      <c r="F193" s="10">
        <v>2.5</v>
      </c>
      <c r="G193" s="12">
        <f>TYPE(Table1[[#This Row],[Price]])</f>
        <v>1</v>
      </c>
      <c r="H193" s="1">
        <v>0.8</v>
      </c>
      <c r="I193" s="25">
        <f>_xlfn.NUMBERVALUE(Table1[[#This Row],[Actual Price (Same Data Type)]]*Table1[[#This Row],[Profit]])</f>
        <v>2</v>
      </c>
      <c r="J193">
        <f>INDEX(Table2[Calories],MATCH(Table1[[#This Row],[Item (corrected)]],Table2[Item],0))</f>
        <v>120</v>
      </c>
    </row>
    <row r="194" spans="1:10" x14ac:dyDescent="0.25">
      <c r="A194" t="s">
        <v>11</v>
      </c>
      <c r="B194" t="s">
        <v>11</v>
      </c>
      <c r="C194" t="s">
        <v>16</v>
      </c>
      <c r="D194" t="s">
        <v>16</v>
      </c>
      <c r="E194" s="2">
        <v>2.5</v>
      </c>
      <c r="F194" s="10">
        <v>2.5</v>
      </c>
      <c r="G194" s="12">
        <f>TYPE(Table1[[#This Row],[Price]])</f>
        <v>1</v>
      </c>
      <c r="H194" s="1">
        <v>0.8</v>
      </c>
      <c r="I194" s="25">
        <f>_xlfn.NUMBERVALUE(Table1[[#This Row],[Actual Price (Same Data Type)]]*Table1[[#This Row],[Profit]])</f>
        <v>2</v>
      </c>
      <c r="J194">
        <f>INDEX(Table2[Calories],MATCH(Table1[[#This Row],[Item (corrected)]],Table2[Item],0))</f>
        <v>120</v>
      </c>
    </row>
    <row r="195" spans="1:10" x14ac:dyDescent="0.25">
      <c r="A195" t="s">
        <v>11</v>
      </c>
      <c r="B195" t="s">
        <v>11</v>
      </c>
      <c r="C195" t="s">
        <v>16</v>
      </c>
      <c r="D195" t="s">
        <v>16</v>
      </c>
      <c r="E195" s="2">
        <v>2.5</v>
      </c>
      <c r="F195" s="10">
        <v>2.5</v>
      </c>
      <c r="G195" s="12">
        <f>TYPE(Table1[[#This Row],[Price]])</f>
        <v>1</v>
      </c>
      <c r="H195" s="1">
        <v>0.8</v>
      </c>
      <c r="I195" s="25">
        <f>_xlfn.NUMBERVALUE(Table1[[#This Row],[Actual Price (Same Data Type)]]*Table1[[#This Row],[Profit]])</f>
        <v>2</v>
      </c>
      <c r="J195">
        <f>INDEX(Table2[Calories],MATCH(Table1[[#This Row],[Item (corrected)]],Table2[Item],0))</f>
        <v>120</v>
      </c>
    </row>
    <row r="196" spans="1:10" x14ac:dyDescent="0.25">
      <c r="A196" t="s">
        <v>11</v>
      </c>
      <c r="B196" t="s">
        <v>11</v>
      </c>
      <c r="C196" t="s">
        <v>16</v>
      </c>
      <c r="D196" t="s">
        <v>16</v>
      </c>
      <c r="E196" s="2">
        <v>2.5</v>
      </c>
      <c r="F196" s="10">
        <v>2.5</v>
      </c>
      <c r="G196" s="12">
        <f>TYPE(Table1[[#This Row],[Price]])</f>
        <v>1</v>
      </c>
      <c r="H196" s="1">
        <v>0.8</v>
      </c>
      <c r="I196" s="25">
        <f>_xlfn.NUMBERVALUE(Table1[[#This Row],[Actual Price (Same Data Type)]]*Table1[[#This Row],[Profit]])</f>
        <v>2</v>
      </c>
      <c r="J196">
        <f>INDEX(Table2[Calories],MATCH(Table1[[#This Row],[Item (corrected)]],Table2[Item],0))</f>
        <v>120</v>
      </c>
    </row>
    <row r="197" spans="1:10" x14ac:dyDescent="0.25">
      <c r="A197" t="s">
        <v>11</v>
      </c>
      <c r="B197" t="s">
        <v>11</v>
      </c>
      <c r="C197" t="s">
        <v>16</v>
      </c>
      <c r="D197" t="s">
        <v>16</v>
      </c>
      <c r="E197" s="2">
        <v>2.5</v>
      </c>
      <c r="F197" s="10">
        <v>2.5</v>
      </c>
      <c r="G197" s="12">
        <f>TYPE(Table1[[#This Row],[Price]])</f>
        <v>1</v>
      </c>
      <c r="H197" s="1">
        <v>0.8</v>
      </c>
      <c r="I197" s="25">
        <f>_xlfn.NUMBERVALUE(Table1[[#This Row],[Actual Price (Same Data Type)]]*Table1[[#This Row],[Profit]])</f>
        <v>2</v>
      </c>
      <c r="J197">
        <f>INDEX(Table2[Calories],MATCH(Table1[[#This Row],[Item (corrected)]],Table2[Item],0))</f>
        <v>120</v>
      </c>
    </row>
    <row r="198" spans="1:10" x14ac:dyDescent="0.25">
      <c r="A198" t="s">
        <v>11</v>
      </c>
      <c r="B198" t="s">
        <v>11</v>
      </c>
      <c r="C198" t="s">
        <v>16</v>
      </c>
      <c r="D198" t="s">
        <v>16</v>
      </c>
      <c r="E198" s="2">
        <v>2.5</v>
      </c>
      <c r="F198" s="10">
        <v>2.5</v>
      </c>
      <c r="G198" s="12">
        <f>TYPE(Table1[[#This Row],[Price]])</f>
        <v>1</v>
      </c>
      <c r="H198" s="1">
        <v>0.8</v>
      </c>
      <c r="I198" s="25">
        <f>_xlfn.NUMBERVALUE(Table1[[#This Row],[Actual Price (Same Data Type)]]*Table1[[#This Row],[Profit]])</f>
        <v>2</v>
      </c>
      <c r="J198">
        <f>INDEX(Table2[Calories],MATCH(Table1[[#This Row],[Item (corrected)]],Table2[Item],0))</f>
        <v>120</v>
      </c>
    </row>
    <row r="199" spans="1:10" x14ac:dyDescent="0.25">
      <c r="A199" t="s">
        <v>11</v>
      </c>
      <c r="B199" t="s">
        <v>11</v>
      </c>
      <c r="C199" t="s">
        <v>16</v>
      </c>
      <c r="D199" t="s">
        <v>16</v>
      </c>
      <c r="E199" s="2">
        <v>2.5</v>
      </c>
      <c r="F199" s="10">
        <v>2.5</v>
      </c>
      <c r="G199" s="12">
        <f>TYPE(Table1[[#This Row],[Price]])</f>
        <v>1</v>
      </c>
      <c r="H199" s="1">
        <v>0.8</v>
      </c>
      <c r="I199" s="25">
        <f>_xlfn.NUMBERVALUE(Table1[[#This Row],[Actual Price (Same Data Type)]]*Table1[[#This Row],[Profit]])</f>
        <v>2</v>
      </c>
      <c r="J199">
        <f>INDEX(Table2[Calories],MATCH(Table1[[#This Row],[Item (corrected)]],Table2[Item],0))</f>
        <v>120</v>
      </c>
    </row>
    <row r="200" spans="1:10" x14ac:dyDescent="0.25">
      <c r="A200" t="s">
        <v>11</v>
      </c>
      <c r="B200" t="s">
        <v>11</v>
      </c>
      <c r="C200" t="s">
        <v>16</v>
      </c>
      <c r="D200" t="s">
        <v>16</v>
      </c>
      <c r="E200" s="2">
        <v>2.5</v>
      </c>
      <c r="F200" s="10">
        <v>2.5</v>
      </c>
      <c r="G200" s="12">
        <f>TYPE(Table1[[#This Row],[Price]])</f>
        <v>1</v>
      </c>
      <c r="H200" s="1">
        <v>0.8</v>
      </c>
      <c r="I200" s="25">
        <f>_xlfn.NUMBERVALUE(Table1[[#This Row],[Actual Price (Same Data Type)]]*Table1[[#This Row],[Profit]])</f>
        <v>2</v>
      </c>
      <c r="J200">
        <f>INDEX(Table2[Calories],MATCH(Table1[[#This Row],[Item (corrected)]],Table2[Item],0))</f>
        <v>120</v>
      </c>
    </row>
    <row r="201" spans="1:10" x14ac:dyDescent="0.25">
      <c r="E201" s="3"/>
    </row>
  </sheetData>
  <conditionalFormatting sqref="I1:I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3"/>
  <tableParts count="1"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18" sqref="B18"/>
    </sheetView>
  </sheetViews>
  <sheetFormatPr defaultColWidth="11" defaultRowHeight="15.75" x14ac:dyDescent="0.25"/>
  <cols>
    <col min="1" max="1" width="20.3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4" t="s">
        <v>10</v>
      </c>
      <c r="B2">
        <v>200</v>
      </c>
    </row>
    <row r="3" spans="1:2" x14ac:dyDescent="0.25">
      <c r="A3" s="4" t="s">
        <v>12</v>
      </c>
      <c r="B3">
        <v>0</v>
      </c>
    </row>
    <row r="4" spans="1:2" x14ac:dyDescent="0.25">
      <c r="A4" s="4" t="s">
        <v>14</v>
      </c>
      <c r="B4">
        <v>255</v>
      </c>
    </row>
    <row r="5" spans="1:2" x14ac:dyDescent="0.25">
      <c r="A5" s="4" t="s">
        <v>19</v>
      </c>
      <c r="B5">
        <v>300</v>
      </c>
    </row>
    <row r="6" spans="1:2" x14ac:dyDescent="0.25">
      <c r="A6" s="4" t="s">
        <v>15</v>
      </c>
      <c r="B6">
        <v>300</v>
      </c>
    </row>
    <row r="7" spans="1:2" x14ac:dyDescent="0.25">
      <c r="A7" s="4" t="s">
        <v>8</v>
      </c>
      <c r="B7">
        <v>320</v>
      </c>
    </row>
    <row r="8" spans="1:2" x14ac:dyDescent="0.25">
      <c r="A8" s="4" t="s">
        <v>4</v>
      </c>
      <c r="B8">
        <v>265</v>
      </c>
    </row>
    <row r="9" spans="1:2" x14ac:dyDescent="0.25">
      <c r="A9" s="4" t="s">
        <v>18</v>
      </c>
      <c r="B9">
        <v>240</v>
      </c>
    </row>
    <row r="10" spans="1:2" x14ac:dyDescent="0.25">
      <c r="A10" s="4" t="s">
        <v>13</v>
      </c>
      <c r="B10">
        <v>280</v>
      </c>
    </row>
    <row r="11" spans="1:2" x14ac:dyDescent="0.25">
      <c r="A11" s="4" t="s">
        <v>6</v>
      </c>
      <c r="B11">
        <v>560</v>
      </c>
    </row>
    <row r="12" spans="1:2" x14ac:dyDescent="0.25">
      <c r="A12" s="4" t="s">
        <v>7</v>
      </c>
      <c r="B12">
        <v>480</v>
      </c>
    </row>
    <row r="13" spans="1:2" x14ac:dyDescent="0.25">
      <c r="A13" s="4" t="s">
        <v>9</v>
      </c>
      <c r="B13">
        <v>500</v>
      </c>
    </row>
    <row r="14" spans="1:2" x14ac:dyDescent="0.25">
      <c r="A14" s="4" t="s">
        <v>20</v>
      </c>
      <c r="B14">
        <v>150</v>
      </c>
    </row>
    <row r="15" spans="1:2" x14ac:dyDescent="0.25">
      <c r="A15" s="4" t="s">
        <v>11</v>
      </c>
      <c r="B15">
        <v>120</v>
      </c>
    </row>
    <row r="18" spans="1:2" x14ac:dyDescent="0.25">
      <c r="A18" s="5" t="s">
        <v>28</v>
      </c>
      <c r="B18">
        <f>MATCH("Hamburger",A2:A15,0)</f>
        <v>6</v>
      </c>
    </row>
    <row r="19" spans="1:2" x14ac:dyDescent="0.25">
      <c r="A19" s="5" t="s">
        <v>29</v>
      </c>
      <c r="B19">
        <f>INDEX(A1:B15,3,2)</f>
        <v>0</v>
      </c>
    </row>
    <row r="20" spans="1:2" x14ac:dyDescent="0.25">
      <c r="A20" s="5" t="s">
        <v>30</v>
      </c>
      <c r="B20" t="str">
        <f ca="1">OFFSET(A1,3,0)</f>
        <v>Chocolate Bar</v>
      </c>
    </row>
    <row r="21" spans="1:2" x14ac:dyDescent="0.25">
      <c r="A21" s="5" t="s">
        <v>31</v>
      </c>
      <c r="B21">
        <f>SMALL(B2:B15,3)</f>
        <v>150</v>
      </c>
    </row>
  </sheetData>
  <pageMargins left="0.75" right="0.75" top="1" bottom="1" header="0.5" footer="0.5"/>
  <pageSetup orientation="portrait" horizontalDpi="4294967292" verticalDpi="4294967292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>
      <selection activeCell="D2" sqref="D2"/>
    </sheetView>
  </sheetViews>
  <sheetFormatPr defaultColWidth="11" defaultRowHeight="15.75" x14ac:dyDescent="0.25"/>
  <sheetData>
    <row r="1" spans="1:15" x14ac:dyDescent="0.2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5">
      <c r="A2" t="s">
        <v>26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/>
  </sheetViews>
  <sheetFormatPr defaultColWidth="11" defaultRowHeight="15.75" x14ac:dyDescent="0.25"/>
  <cols>
    <col min="1" max="1" width="20.375" bestFit="1" customWidth="1"/>
  </cols>
  <sheetData>
    <row r="1" spans="1:4" x14ac:dyDescent="0.25">
      <c r="A1" t="s">
        <v>23</v>
      </c>
      <c r="B1" t="s">
        <v>25</v>
      </c>
      <c r="D1" t="s">
        <v>27</v>
      </c>
    </row>
    <row r="2" spans="1:4" x14ac:dyDescent="0.25">
      <c r="A2" t="s">
        <v>10</v>
      </c>
      <c r="B2">
        <v>80</v>
      </c>
      <c r="D2">
        <f t="array" ref="D2">SUMPRODUCT(B2:B15,TRANSPOSE('Fee Schedule'!B2:O2))</f>
        <v>57.6</v>
      </c>
    </row>
    <row r="3" spans="1:4" x14ac:dyDescent="0.25">
      <c r="A3" t="s">
        <v>12</v>
      </c>
      <c r="B3">
        <v>39</v>
      </c>
    </row>
    <row r="4" spans="1:4" x14ac:dyDescent="0.25">
      <c r="A4" t="s">
        <v>14</v>
      </c>
      <c r="B4">
        <v>26</v>
      </c>
    </row>
    <row r="5" spans="1:4" x14ac:dyDescent="0.25">
      <c r="A5" t="s">
        <v>19</v>
      </c>
      <c r="B5">
        <v>33</v>
      </c>
    </row>
    <row r="6" spans="1:4" x14ac:dyDescent="0.25">
      <c r="A6" t="s">
        <v>15</v>
      </c>
      <c r="B6">
        <v>28</v>
      </c>
    </row>
    <row r="7" spans="1:4" x14ac:dyDescent="0.25">
      <c r="A7" t="s">
        <v>8</v>
      </c>
      <c r="B7">
        <v>48</v>
      </c>
    </row>
    <row r="8" spans="1:4" x14ac:dyDescent="0.25">
      <c r="A8" t="s">
        <v>4</v>
      </c>
      <c r="B8">
        <v>22.5</v>
      </c>
    </row>
    <row r="9" spans="1:4" x14ac:dyDescent="0.25">
      <c r="A9" t="s">
        <v>18</v>
      </c>
      <c r="B9">
        <v>30</v>
      </c>
    </row>
    <row r="10" spans="1:4" x14ac:dyDescent="0.25">
      <c r="A10" t="s">
        <v>13</v>
      </c>
      <c r="B10">
        <v>26</v>
      </c>
    </row>
    <row r="11" spans="1:4" x14ac:dyDescent="0.25">
      <c r="A11" t="s">
        <v>6</v>
      </c>
      <c r="B11">
        <v>45</v>
      </c>
    </row>
    <row r="12" spans="1:4" x14ac:dyDescent="0.25">
      <c r="A12" t="s">
        <v>7</v>
      </c>
      <c r="B12">
        <v>34</v>
      </c>
    </row>
    <row r="13" spans="1:4" x14ac:dyDescent="0.25">
      <c r="A13" t="s">
        <v>9</v>
      </c>
      <c r="B13">
        <v>80</v>
      </c>
    </row>
    <row r="14" spans="1:4" x14ac:dyDescent="0.25">
      <c r="A14" t="s">
        <v>20</v>
      </c>
      <c r="B14">
        <v>39</v>
      </c>
    </row>
    <row r="15" spans="1:4" x14ac:dyDescent="0.25">
      <c r="A15" t="s">
        <v>11</v>
      </c>
      <c r="B15">
        <v>32.5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/>
  </sheetViews>
  <sheetFormatPr defaultColWidth="11" defaultRowHeight="15.75" x14ac:dyDescent="0.25"/>
  <cols>
    <col min="1" max="1" width="20.375" bestFit="1" customWidth="1"/>
    <col min="2" max="2" width="12.875" bestFit="1" customWidth="1"/>
    <col min="4" max="4" width="12.375" customWidth="1"/>
    <col min="5" max="5" width="16.875" bestFit="1" customWidth="1"/>
  </cols>
  <sheetData>
    <row r="1" spans="1:3" x14ac:dyDescent="0.25">
      <c r="A1" t="s">
        <v>0</v>
      </c>
      <c r="B1" t="s">
        <v>24</v>
      </c>
      <c r="C1" s="6" t="s">
        <v>32</v>
      </c>
    </row>
    <row r="2" spans="1:3" x14ac:dyDescent="0.25">
      <c r="A2" s="4" t="s">
        <v>10</v>
      </c>
      <c r="B2">
        <v>200</v>
      </c>
      <c r="C2" s="6">
        <v>0</v>
      </c>
    </row>
    <row r="3" spans="1:3" x14ac:dyDescent="0.25">
      <c r="A3" s="4" t="s">
        <v>12</v>
      </c>
      <c r="B3">
        <v>0</v>
      </c>
      <c r="C3" s="6">
        <v>0</v>
      </c>
    </row>
    <row r="4" spans="1:3" x14ac:dyDescent="0.25">
      <c r="A4" s="4" t="s">
        <v>14</v>
      </c>
      <c r="B4">
        <v>255</v>
      </c>
      <c r="C4" s="6">
        <v>0</v>
      </c>
    </row>
    <row r="5" spans="1:3" x14ac:dyDescent="0.25">
      <c r="A5" s="4" t="s">
        <v>19</v>
      </c>
      <c r="B5">
        <v>300</v>
      </c>
      <c r="C5" s="6">
        <v>0</v>
      </c>
    </row>
    <row r="6" spans="1:3" x14ac:dyDescent="0.25">
      <c r="A6" s="4" t="s">
        <v>15</v>
      </c>
      <c r="B6">
        <v>300</v>
      </c>
      <c r="C6" s="6">
        <v>0</v>
      </c>
    </row>
    <row r="7" spans="1:3" x14ac:dyDescent="0.25">
      <c r="A7" s="4" t="s">
        <v>8</v>
      </c>
      <c r="B7">
        <v>320</v>
      </c>
      <c r="C7" s="6">
        <v>0</v>
      </c>
    </row>
    <row r="8" spans="1:3" x14ac:dyDescent="0.25">
      <c r="A8" s="4" t="s">
        <v>4</v>
      </c>
      <c r="B8">
        <v>265</v>
      </c>
      <c r="C8" s="6">
        <v>0</v>
      </c>
    </row>
    <row r="9" spans="1:3" x14ac:dyDescent="0.25">
      <c r="A9" s="4" t="s">
        <v>18</v>
      </c>
      <c r="B9">
        <v>240</v>
      </c>
      <c r="C9" s="6">
        <v>0</v>
      </c>
    </row>
    <row r="10" spans="1:3" x14ac:dyDescent="0.25">
      <c r="A10" s="4" t="s">
        <v>13</v>
      </c>
      <c r="B10">
        <v>280</v>
      </c>
      <c r="C10" s="6">
        <v>1</v>
      </c>
    </row>
    <row r="11" spans="1:3" x14ac:dyDescent="0.25">
      <c r="A11" s="4" t="s">
        <v>6</v>
      </c>
      <c r="B11">
        <v>560</v>
      </c>
      <c r="C11" s="6">
        <v>2</v>
      </c>
    </row>
    <row r="12" spans="1:3" x14ac:dyDescent="0.25">
      <c r="A12" s="4" t="s">
        <v>7</v>
      </c>
      <c r="B12">
        <v>480</v>
      </c>
      <c r="C12" s="6">
        <v>0</v>
      </c>
    </row>
    <row r="13" spans="1:3" x14ac:dyDescent="0.25">
      <c r="A13" s="4" t="s">
        <v>9</v>
      </c>
      <c r="B13">
        <v>500</v>
      </c>
      <c r="C13" s="6">
        <v>2</v>
      </c>
    </row>
    <row r="14" spans="1:3" x14ac:dyDescent="0.25">
      <c r="A14" s="4" t="s">
        <v>20</v>
      </c>
      <c r="B14">
        <v>150</v>
      </c>
      <c r="C14" s="6">
        <v>0</v>
      </c>
    </row>
    <row r="15" spans="1:3" x14ac:dyDescent="0.25">
      <c r="A15" s="4" t="s">
        <v>11</v>
      </c>
      <c r="B15">
        <v>120</v>
      </c>
      <c r="C15" s="6">
        <v>0</v>
      </c>
    </row>
    <row r="16" spans="1:3" x14ac:dyDescent="0.25">
      <c r="B16" s="6" t="s">
        <v>33</v>
      </c>
      <c r="C16" s="7">
        <f>SUM(C2:C15)</f>
        <v>5</v>
      </c>
    </row>
    <row r="17" spans="1:3" x14ac:dyDescent="0.25">
      <c r="B17" s="6" t="s">
        <v>34</v>
      </c>
      <c r="C17" s="7">
        <f>SUMPRODUCT(B2:B15,C2:C15)</f>
        <v>2400</v>
      </c>
    </row>
    <row r="18" spans="1:3" x14ac:dyDescent="0.25">
      <c r="A18" s="5"/>
    </row>
    <row r="19" spans="1:3" x14ac:dyDescent="0.25">
      <c r="A19" s="5"/>
    </row>
    <row r="20" spans="1:3" x14ac:dyDescent="0.25">
      <c r="A20" s="5"/>
    </row>
    <row r="21" spans="1:3" x14ac:dyDescent="0.25">
      <c r="A21" s="5"/>
    </row>
  </sheetData>
  <pageMargins left="0.75" right="0.75" top="1" bottom="1" header="0.5" footer="0.5"/>
  <pageSetup orientation="portrait" horizontalDpi="4294967292" verticalDpi="4294967292"/>
  <ignoredErrors>
    <ignoredError sqref="C16:C17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Basketball Game Sales</vt:lpstr>
      <vt:lpstr>Calories</vt:lpstr>
      <vt:lpstr>Fee Schedule</vt:lpstr>
      <vt:lpstr>Revenue By Item</vt:lpstr>
      <vt:lpstr>Calories-Solver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Patrick Weatherford</cp:lastModifiedBy>
  <dcterms:created xsi:type="dcterms:W3CDTF">2013-01-21T18:22:23Z</dcterms:created>
  <dcterms:modified xsi:type="dcterms:W3CDTF">2021-05-11T00:16:32Z</dcterms:modified>
</cp:coreProperties>
</file>